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tables/table4.xml" ContentType="application/vnd.openxmlformats-officedocument.spreadsheetml.table+xml"/>
  <Override PartName="/xl/drawings/drawing3.xml" ContentType="application/vnd.openxmlformats-officedocument.drawing+xml"/>
  <Override PartName="/xl/tables/table5.xml" ContentType="application/vnd.openxmlformats-officedocument.spreadsheetml.table+xml"/>
  <Override PartName="/xl/drawings/drawing4.xml" ContentType="application/vnd.openxmlformats-officedocument.drawing+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mc:AlternateContent xmlns:mc="http://schemas.openxmlformats.org/markup-compatibility/2006">
    <mc:Choice Requires="x15">
      <x15ac:absPath xmlns:x15ac="http://schemas.microsoft.com/office/spreadsheetml/2010/11/ac" url="http://myteams001.teams.alcoa.com/sites/GSS_GlobalStrategy/LT/GSS Blueprint/High Level Work Plan/"/>
    </mc:Choice>
  </mc:AlternateContent>
  <bookViews>
    <workbookView xWindow="-15" yWindow="-15" windowWidth="15570" windowHeight="4185" firstSheet="1" activeTab="3"/>
  </bookViews>
  <sheets>
    <sheet name="Instructions and Descriptions" sheetId="30" r:id="rId1"/>
    <sheet name="Day 1 Project List_HC" sheetId="29" r:id="rId2"/>
    <sheet name="Risk Register_HC" sheetId="33" r:id="rId3"/>
    <sheet name="Project Plan(s) - {HC revised}" sheetId="34" r:id="rId4"/>
    <sheet name="Project Plan(s) - {HC}" sheetId="20" state="hidden" r:id="rId5"/>
    <sheet name="Day 1 Project Costs_HC" sheetId="32" r:id="rId6"/>
    <sheet name="Data Validation (hide)" sheetId="15" state="hidden" r:id="rId7"/>
    <sheet name="Countries" sheetId="14" state="hidden"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s>
  <definedNames>
    <definedName name="__1__123Graph_ACHART_3" hidden="1">'[1]Super Region'!$D$12:$D$14</definedName>
    <definedName name="__123Graph_A" localSheetId="1" hidden="1">'[2]Изм гот прод'!#REF!</definedName>
    <definedName name="__123Graph_A" localSheetId="0" hidden="1">'[2]Изм гот прод'!#REF!</definedName>
    <definedName name="__123Graph_A" localSheetId="3" hidden="1">'[2]Изм гот прод'!#REF!</definedName>
    <definedName name="__123Graph_A" localSheetId="2" hidden="1">'[2]Изм гот прод'!#REF!</definedName>
    <definedName name="__123Graph_A" hidden="1">'[2]Изм гот прод'!#REF!</definedName>
    <definedName name="__123Graph_AGraph1" localSheetId="1" hidden="1">'[2]Изм гот прод'!#REF!</definedName>
    <definedName name="__123Graph_AGraph1" localSheetId="0" hidden="1">'[2]Изм гот прод'!#REF!</definedName>
    <definedName name="__123Graph_AGraph1" localSheetId="2" hidden="1">'[2]Изм гот прод'!#REF!</definedName>
    <definedName name="__123Graph_AGraph1" hidden="1">'[2]Изм гот прод'!#REF!</definedName>
    <definedName name="__123Graph_AGraph2" localSheetId="1" hidden="1">'[2]Изм гот прод'!#REF!</definedName>
    <definedName name="__123Graph_AGraph2" localSheetId="0" hidden="1">'[2]Изм гот прод'!#REF!</definedName>
    <definedName name="__123Graph_AGraph2" localSheetId="2" hidden="1">'[2]Изм гот прод'!#REF!</definedName>
    <definedName name="__123Graph_AGraph2" hidden="1">'[2]Изм гот прод'!#REF!</definedName>
    <definedName name="__123Graph_AGraph3" localSheetId="1" hidden="1">'[2]Изм гот прод'!#REF!</definedName>
    <definedName name="__123Graph_AGraph3" localSheetId="0" hidden="1">'[2]Изм гот прод'!#REF!</definedName>
    <definedName name="__123Graph_AGraph3" localSheetId="2" hidden="1">'[2]Изм гот прод'!#REF!</definedName>
    <definedName name="__123Graph_AGraph3" hidden="1">'[2]Изм гот прод'!#REF!</definedName>
    <definedName name="__123Graph_AGraph4" localSheetId="1" hidden="1">'[2]Изм гот прод'!#REF!</definedName>
    <definedName name="__123Graph_AGraph4" localSheetId="0" hidden="1">'[2]Изм гот прод'!#REF!</definedName>
    <definedName name="__123Graph_AGraph4" hidden="1">'[2]Изм гот прод'!#REF!</definedName>
    <definedName name="__123Graph_AGraph5" localSheetId="1" hidden="1">'[2]Изм гот прод'!#REF!</definedName>
    <definedName name="__123Graph_AGraph5" localSheetId="0" hidden="1">'[2]Изм гот прод'!#REF!</definedName>
    <definedName name="__123Graph_AGraph5" hidden="1">'[2]Изм гот прод'!#REF!</definedName>
    <definedName name="__123Graph_AGraph7" localSheetId="1" hidden="1">'[2]Изм гот прод'!#REF!</definedName>
    <definedName name="__123Graph_AGraph7" localSheetId="0" hidden="1">'[2]Изм гот прод'!#REF!</definedName>
    <definedName name="__123Graph_AGraph7" hidden="1">'[2]Изм гот прод'!#REF!</definedName>
    <definedName name="__123Graph_AGraph8" localSheetId="1" hidden="1">'[2]Изм гот прод'!#REF!</definedName>
    <definedName name="__123Graph_AGraph8" localSheetId="0" hidden="1">'[2]Изм гот прод'!#REF!</definedName>
    <definedName name="__123Graph_AGraph8" hidden="1">'[2]Изм гот прод'!#REF!</definedName>
    <definedName name="__123Graph_AGraph9" localSheetId="1" hidden="1">'[2]Изм гот прод'!#REF!</definedName>
    <definedName name="__123Graph_AGraph9" localSheetId="0" hidden="1">'[2]Изм гот прод'!#REF!</definedName>
    <definedName name="__123Graph_AGraph9" hidden="1">'[2]Изм гот прод'!#REF!</definedName>
    <definedName name="__123Graph_B" localSheetId="1" hidden="1">'[2]Изм гот прод'!#REF!</definedName>
    <definedName name="__123Graph_B" localSheetId="0" hidden="1">'[2]Изм гот прод'!#REF!</definedName>
    <definedName name="__123Graph_B" hidden="1">'[2]Изм гот прод'!#REF!</definedName>
    <definedName name="__123Graph_BGraph1" localSheetId="1" hidden="1">'[2]Изм гот прод'!#REF!</definedName>
    <definedName name="__123Graph_BGraph1" localSheetId="0" hidden="1">'[2]Изм гот прод'!#REF!</definedName>
    <definedName name="__123Graph_BGraph1" hidden="1">'[2]Изм гот прод'!#REF!</definedName>
    <definedName name="__123Graph_BGraph4" localSheetId="1" hidden="1">'[2]Изм гот прод'!#REF!</definedName>
    <definedName name="__123Graph_BGraph4" localSheetId="0" hidden="1">'[2]Изм гот прод'!#REF!</definedName>
    <definedName name="__123Graph_BGraph4" hidden="1">'[2]Изм гот прод'!#REF!</definedName>
    <definedName name="__123Graph_BGraph5" localSheetId="1" hidden="1">'[2]Изм гот прод'!#REF!</definedName>
    <definedName name="__123Graph_BGraph5" localSheetId="0" hidden="1">'[2]Изм гот прод'!#REF!</definedName>
    <definedName name="__123Graph_BGraph5" hidden="1">'[2]Изм гот прод'!#REF!</definedName>
    <definedName name="__123Graph_BGraph7" localSheetId="1" hidden="1">'[2]Изм гот прод'!#REF!</definedName>
    <definedName name="__123Graph_BGraph7" localSheetId="0" hidden="1">'[2]Изм гот прод'!#REF!</definedName>
    <definedName name="__123Graph_BGraph7" hidden="1">'[2]Изм гот прод'!#REF!</definedName>
    <definedName name="__123Graph_BGraph8" localSheetId="1" hidden="1">'[2]Изм гот прод'!#REF!</definedName>
    <definedName name="__123Graph_BGraph8" localSheetId="0" hidden="1">'[2]Изм гот прод'!#REF!</definedName>
    <definedName name="__123Graph_BGraph8" hidden="1">'[2]Изм гот прод'!#REF!</definedName>
    <definedName name="__123Graph_BGraph9" localSheetId="1" hidden="1">'[2]Изм гот прод'!#REF!</definedName>
    <definedName name="__123Graph_BGraph9" localSheetId="0" hidden="1">'[2]Изм гот прод'!#REF!</definedName>
    <definedName name="__123Graph_BGraph9" hidden="1">'[2]Изм гот прод'!#REF!</definedName>
    <definedName name="__123Graph_C" localSheetId="1" hidden="1">'[2]Изм гот прод'!#REF!</definedName>
    <definedName name="__123Graph_C" localSheetId="0" hidden="1">'[2]Изм гот прод'!#REF!</definedName>
    <definedName name="__123Graph_C" hidden="1">'[2]Изм гот прод'!#REF!</definedName>
    <definedName name="__123Graph_CGraph1" localSheetId="1" hidden="1">'[2]Изм гот прод'!#REF!</definedName>
    <definedName name="__123Graph_CGraph1" localSheetId="0" hidden="1">'[2]Изм гот прод'!#REF!</definedName>
    <definedName name="__123Graph_CGraph1" hidden="1">'[2]Изм гот прод'!#REF!</definedName>
    <definedName name="__123Graph_CGraph5" localSheetId="1" hidden="1">'[2]Изм гот прод'!#REF!</definedName>
    <definedName name="__123Graph_CGraph5" localSheetId="0" hidden="1">'[2]Изм гот прод'!#REF!</definedName>
    <definedName name="__123Graph_CGraph5" hidden="1">'[2]Изм гот прод'!#REF!</definedName>
    <definedName name="__123Graph_CGraph7" localSheetId="1" hidden="1">'[2]Изм гот прод'!#REF!</definedName>
    <definedName name="__123Graph_CGraph7" localSheetId="0" hidden="1">'[2]Изм гот прод'!#REF!</definedName>
    <definedName name="__123Graph_CGraph7" hidden="1">'[2]Изм гот прод'!#REF!</definedName>
    <definedName name="__123Graph_CGraph8" localSheetId="1" hidden="1">'[2]Изм гот прод'!#REF!</definedName>
    <definedName name="__123Graph_CGraph8" localSheetId="0" hidden="1">'[2]Изм гот прод'!#REF!</definedName>
    <definedName name="__123Graph_CGraph8" hidden="1">'[2]Изм гот прод'!#REF!</definedName>
    <definedName name="__123Graph_CGraph9" localSheetId="1" hidden="1">'[2]Изм гот прод'!#REF!</definedName>
    <definedName name="__123Graph_CGraph9" localSheetId="0" hidden="1">'[2]Изм гот прод'!#REF!</definedName>
    <definedName name="__123Graph_CGraph9" hidden="1">'[2]Изм гот прод'!#REF!</definedName>
    <definedName name="__123Graph_D" localSheetId="1" hidden="1">'[2]Изм гот прод'!#REF!</definedName>
    <definedName name="__123Graph_D" localSheetId="0" hidden="1">'[2]Изм гот прод'!#REF!</definedName>
    <definedName name="__123Graph_D" hidden="1">'[2]Изм гот прод'!#REF!</definedName>
    <definedName name="__123Graph_DGraph5" localSheetId="1" hidden="1">'[2]Изм гот прод'!#REF!</definedName>
    <definedName name="__123Graph_DGraph5" localSheetId="0" hidden="1">'[2]Изм гот прод'!#REF!</definedName>
    <definedName name="__123Graph_DGraph5" hidden="1">'[2]Изм гот прод'!#REF!</definedName>
    <definedName name="__123Graph_DGraph7" localSheetId="1" hidden="1">'[2]Изм гот прод'!#REF!</definedName>
    <definedName name="__123Graph_DGraph7" localSheetId="0" hidden="1">'[2]Изм гот прод'!#REF!</definedName>
    <definedName name="__123Graph_DGraph7" hidden="1">'[2]Изм гот прод'!#REF!</definedName>
    <definedName name="__123Graph_DGraph8" localSheetId="1" hidden="1">'[2]Изм гот прод'!#REF!</definedName>
    <definedName name="__123Graph_DGraph8" localSheetId="0" hidden="1">'[2]Изм гот прод'!#REF!</definedName>
    <definedName name="__123Graph_DGraph8" hidden="1">'[2]Изм гот прод'!#REF!</definedName>
    <definedName name="__123Graph_DGraph9" localSheetId="1" hidden="1">'[2]Изм гот прод'!#REF!</definedName>
    <definedName name="__123Graph_DGraph9" localSheetId="0" hidden="1">'[2]Изм гот прод'!#REF!</definedName>
    <definedName name="__123Graph_DGraph9" hidden="1">'[2]Изм гот прод'!#REF!</definedName>
    <definedName name="__123Graph_EGraph9" localSheetId="1" hidden="1">'[2]Изм гот прод'!#REF!</definedName>
    <definedName name="__123Graph_EGraph9" localSheetId="0" hidden="1">'[2]Изм гот прод'!#REF!</definedName>
    <definedName name="__123Graph_EGraph9" hidden="1">'[2]Изм гот прод'!#REF!</definedName>
    <definedName name="__123Graph_FGraph6" localSheetId="1" hidden="1">'[2]Изм гот прод'!#REF!</definedName>
    <definedName name="__123Graph_FGraph6" localSheetId="0" hidden="1">'[2]Изм гот прод'!#REF!</definedName>
    <definedName name="__123Graph_FGraph6" hidden="1">'[2]Изм гот прод'!#REF!</definedName>
    <definedName name="__123Graph_LBL_AGraph3" localSheetId="1" hidden="1">'[2]Изм гот прод'!#REF!</definedName>
    <definedName name="__123Graph_LBL_AGraph3" localSheetId="0" hidden="1">'[2]Изм гот прод'!#REF!</definedName>
    <definedName name="__123Graph_LBL_AGraph3" hidden="1">'[2]Изм гот прод'!#REF!</definedName>
    <definedName name="__123Graph_XGraph1" localSheetId="1" hidden="1">'[2]Изм гот прод'!#REF!</definedName>
    <definedName name="__123Graph_XGraph1" localSheetId="0" hidden="1">'[2]Изм гот прод'!#REF!</definedName>
    <definedName name="__123Graph_XGraph1" hidden="1">'[2]Изм гот прод'!#REF!</definedName>
    <definedName name="__123Graph_XGraph2" localSheetId="1" hidden="1">'[2]Изм гот прод'!#REF!</definedName>
    <definedName name="__123Graph_XGraph2" localSheetId="0" hidden="1">'[2]Изм гот прод'!#REF!</definedName>
    <definedName name="__123Graph_XGraph2" hidden="1">'[2]Изм гот прод'!#REF!</definedName>
    <definedName name="__123Graph_XGraph3" localSheetId="1" hidden="1">'[2]Изм гот прод'!#REF!</definedName>
    <definedName name="__123Graph_XGraph3" localSheetId="0" hidden="1">'[2]Изм гот прод'!#REF!</definedName>
    <definedName name="__123Graph_XGraph3" hidden="1">'[2]Изм гот прод'!#REF!</definedName>
    <definedName name="__123Graph_XGraph4" localSheetId="1" hidden="1">'[2]Изм гот прод'!#REF!</definedName>
    <definedName name="__123Graph_XGraph4" localSheetId="0" hidden="1">'[2]Изм гот прод'!#REF!</definedName>
    <definedName name="__123Graph_XGraph4" hidden="1">'[2]Изм гот прод'!#REF!</definedName>
    <definedName name="__123Graph_XGraph5" localSheetId="1" hidden="1">'[2]Изм гот прод'!#REF!</definedName>
    <definedName name="__123Graph_XGraph5" localSheetId="0" hidden="1">'[2]Изм гот прод'!#REF!</definedName>
    <definedName name="__123Graph_XGraph5" hidden="1">'[2]Изм гот прод'!#REF!</definedName>
    <definedName name="__123Graph_XGraph6" localSheetId="1" hidden="1">'[2]Изм гот прод'!#REF!</definedName>
    <definedName name="__123Graph_XGraph6" localSheetId="0" hidden="1">'[2]Изм гот прод'!#REF!</definedName>
    <definedName name="__123Graph_XGraph6" hidden="1">'[2]Изм гот прод'!#REF!</definedName>
    <definedName name="__123Graph_XGraph8" localSheetId="1" hidden="1">'[2]Изм гот прод'!#REF!</definedName>
    <definedName name="__123Graph_XGraph8" localSheetId="0" hidden="1">'[2]Изм гот прод'!#REF!</definedName>
    <definedName name="__123Graph_XGraph8" hidden="1">'[2]Изм гот прод'!#REF!</definedName>
    <definedName name="__123Graph_XGraph9" localSheetId="1" hidden="1">'[2]Изм гот прод'!#REF!</definedName>
    <definedName name="__123Graph_XGraph9" localSheetId="0" hidden="1">'[2]Изм гот прод'!#REF!</definedName>
    <definedName name="__123Graph_XGraph9" hidden="1">'[2]Изм гот прод'!#REF!</definedName>
    <definedName name="__2__123Graph_ACHART_6" hidden="1">'[1]YTD Actual'!$D$13:$D$13</definedName>
    <definedName name="__3__123Graph_ACHART_9" hidden="1">[1]Region!$D$11:$D$26</definedName>
    <definedName name="__4__123Graph_BCHART_1" hidden="1">[1]SSDGrowth!$F$13:$F$24</definedName>
    <definedName name="__5__123Graph_BCHART_6" hidden="1">'[1]YTD Actual'!$D$12:$D$12</definedName>
    <definedName name="__sa1" localSheetId="3" hidden="1">{#N/A,#N/A,FALSE,"Assessment";#N/A,#N/A,FALSE,"Staffing";#N/A,#N/A,FALSE,"Hires";#N/A,#N/A,FALSE,"Assumptions"}</definedName>
    <definedName name="__sa1" localSheetId="2" hidden="1">{#N/A,#N/A,FALSE,"Assessment";#N/A,#N/A,FALSE,"Staffing";#N/A,#N/A,FALSE,"Hires";#N/A,#N/A,FALSE,"Assumptions"}</definedName>
    <definedName name="__sa1" hidden="1">{#N/A,#N/A,FALSE,"Assessment";#N/A,#N/A,FALSE,"Staffing";#N/A,#N/A,FALSE,"Hires";#N/A,#N/A,FALSE,"Assumptions"}</definedName>
    <definedName name="__sa1_1" localSheetId="3" hidden="1">{#N/A,#N/A,FALSE,"Assessment";#N/A,#N/A,FALSE,"Staffing";#N/A,#N/A,FALSE,"Hires";#N/A,#N/A,FALSE,"Assumptions"}</definedName>
    <definedName name="__sa1_1" localSheetId="2" hidden="1">{#N/A,#N/A,FALSE,"Assessment";#N/A,#N/A,FALSE,"Staffing";#N/A,#N/A,FALSE,"Hires";#N/A,#N/A,FALSE,"Assumptions"}</definedName>
    <definedName name="__sa1_1" hidden="1">{#N/A,#N/A,FALSE,"Assessment";#N/A,#N/A,FALSE,"Staffing";#N/A,#N/A,FALSE,"Hires";#N/A,#N/A,FALSE,"Assumptions"}</definedName>
    <definedName name="__t2" localSheetId="3" hidden="1">{#N/A,#N/A,FALSE,"Assessment";#N/A,#N/A,FALSE,"Staffing";#N/A,#N/A,FALSE,"Hires";#N/A,#N/A,FALSE,"Assumptions"}</definedName>
    <definedName name="__t2" localSheetId="2" hidden="1">{#N/A,#N/A,FALSE,"Assessment";#N/A,#N/A,FALSE,"Staffing";#N/A,#N/A,FALSE,"Hires";#N/A,#N/A,FALSE,"Assumptions"}</definedName>
    <definedName name="__t2" hidden="1">{#N/A,#N/A,FALSE,"Assessment";#N/A,#N/A,FALSE,"Staffing";#N/A,#N/A,FALSE,"Hires";#N/A,#N/A,FALSE,"Assumptions"}</definedName>
    <definedName name="__t2_1" localSheetId="3" hidden="1">{#N/A,#N/A,FALSE,"Assessment";#N/A,#N/A,FALSE,"Staffing";#N/A,#N/A,FALSE,"Hires";#N/A,#N/A,FALSE,"Assumptions"}</definedName>
    <definedName name="__t2_1" localSheetId="2" hidden="1">{#N/A,#N/A,FALSE,"Assessment";#N/A,#N/A,FALSE,"Staffing";#N/A,#N/A,FALSE,"Hires";#N/A,#N/A,FALSE,"Assumptions"}</definedName>
    <definedName name="__t2_1" hidden="1">{#N/A,#N/A,FALSE,"Assessment";#N/A,#N/A,FALSE,"Staffing";#N/A,#N/A,FALSE,"Hires";#N/A,#N/A,FALSE,"Assumptions"}</definedName>
    <definedName name="__t3" localSheetId="3" hidden="1">{#N/A,#N/A,FALSE,"Assessment";#N/A,#N/A,FALSE,"Staffing";#N/A,#N/A,FALSE,"Hires";#N/A,#N/A,FALSE,"Assumptions"}</definedName>
    <definedName name="__t3" localSheetId="2" hidden="1">{#N/A,#N/A,FALSE,"Assessment";#N/A,#N/A,FALSE,"Staffing";#N/A,#N/A,FALSE,"Hires";#N/A,#N/A,FALSE,"Assumptions"}</definedName>
    <definedName name="__t3" hidden="1">{#N/A,#N/A,FALSE,"Assessment";#N/A,#N/A,FALSE,"Staffing";#N/A,#N/A,FALSE,"Hires";#N/A,#N/A,FALSE,"Assumptions"}</definedName>
    <definedName name="__t3_1" localSheetId="3" hidden="1">{#N/A,#N/A,FALSE,"Assessment";#N/A,#N/A,FALSE,"Staffing";#N/A,#N/A,FALSE,"Hires";#N/A,#N/A,FALSE,"Assumptions"}</definedName>
    <definedName name="__t3_1" localSheetId="2" hidden="1">{#N/A,#N/A,FALSE,"Assessment";#N/A,#N/A,FALSE,"Staffing";#N/A,#N/A,FALSE,"Hires";#N/A,#N/A,FALSE,"Assumptions"}</definedName>
    <definedName name="__t3_1" hidden="1">{#N/A,#N/A,FALSE,"Assessment";#N/A,#N/A,FALSE,"Staffing";#N/A,#N/A,FALSE,"Hires";#N/A,#N/A,FALSE,"Assumptions"}</definedName>
    <definedName name="__t4" localSheetId="3" hidden="1">{#N/A,#N/A,FALSE,"Assessment";#N/A,#N/A,FALSE,"Staffing";#N/A,#N/A,FALSE,"Hires";#N/A,#N/A,FALSE,"Assumptions"}</definedName>
    <definedName name="__t4" localSheetId="2" hidden="1">{#N/A,#N/A,FALSE,"Assessment";#N/A,#N/A,FALSE,"Staffing";#N/A,#N/A,FALSE,"Hires";#N/A,#N/A,FALSE,"Assumptions"}</definedName>
    <definedName name="__t4" hidden="1">{#N/A,#N/A,FALSE,"Assessment";#N/A,#N/A,FALSE,"Staffing";#N/A,#N/A,FALSE,"Hires";#N/A,#N/A,FALSE,"Assumptions"}</definedName>
    <definedName name="__t4_1" localSheetId="3" hidden="1">{#N/A,#N/A,FALSE,"Assessment";#N/A,#N/A,FALSE,"Staffing";#N/A,#N/A,FALSE,"Hires";#N/A,#N/A,FALSE,"Assumptions"}</definedName>
    <definedName name="__t4_1" localSheetId="2" hidden="1">{#N/A,#N/A,FALSE,"Assessment";#N/A,#N/A,FALSE,"Staffing";#N/A,#N/A,FALSE,"Hires";#N/A,#N/A,FALSE,"Assumptions"}</definedName>
    <definedName name="__t4_1" hidden="1">{#N/A,#N/A,FALSE,"Assessment";#N/A,#N/A,FALSE,"Staffing";#N/A,#N/A,FALSE,"Hires";#N/A,#N/A,FALSE,"Assumptions"}</definedName>
    <definedName name="_1__123Graph_ACHART_3" hidden="1">'[1]Super Region'!$D$12:$D$14</definedName>
    <definedName name="_11" localSheetId="3" hidden="1">'[2]Изм гот прод'!#REF!</definedName>
    <definedName name="_11" hidden="1">'[2]Изм гот прод'!#REF!</definedName>
    <definedName name="_2__123Graph_ACHART_6" hidden="1">'[1]YTD Actual'!$D$13:$D$13</definedName>
    <definedName name="_3__123Graph_ACHART_9" hidden="1">[1]Region!$D$11:$D$26</definedName>
    <definedName name="_4__123Graph_BCHART_1" hidden="1">[1]SSDGrowth!$F$13:$F$24</definedName>
    <definedName name="_5__123Graph_BCHART_6" hidden="1">'[1]YTD Actual'!$D$12:$D$12</definedName>
    <definedName name="_Fill" localSheetId="1" hidden="1">#REF!</definedName>
    <definedName name="_Fill" localSheetId="0" hidden="1">#REF!</definedName>
    <definedName name="_Fill" localSheetId="2" hidden="1">#REF!</definedName>
    <definedName name="_Fill" hidden="1">#REF!</definedName>
    <definedName name="_xlnm._FilterDatabase" localSheetId="1" hidden="1">'Day 1 Project List_HC'!$B$9:$Q$9</definedName>
    <definedName name="_xlnm._FilterDatabase" localSheetId="0" hidden="1">'Instructions and Descriptions'!$B$31:$O$31</definedName>
    <definedName name="_xlnm._FilterDatabase" localSheetId="3" hidden="1">'Project Plan(s) - {HC revised}'!$A$9:$B$573</definedName>
    <definedName name="_xlnm._FilterDatabase" localSheetId="4" hidden="1">'Project Plan(s) - {HC}'!$B$9:$O$9</definedName>
    <definedName name="_Key1" localSheetId="1" hidden="1">#REF!</definedName>
    <definedName name="_Key1" localSheetId="0" hidden="1">#REF!</definedName>
    <definedName name="_Key1" localSheetId="2" hidden="1">#REF!</definedName>
    <definedName name="_Key1" hidden="1">#REF!</definedName>
    <definedName name="_Key2" localSheetId="1" hidden="1">#REF!</definedName>
    <definedName name="_Key2" localSheetId="0" hidden="1">#REF!</definedName>
    <definedName name="_Key2" localSheetId="2" hidden="1">#REF!</definedName>
    <definedName name="_Key2" hidden="1">#REF!</definedName>
    <definedName name="_new11" localSheetId="3" hidden="1">{#N/A,#N/A,FALSE,"Global by BU";#N/A,#N/A,FALSE,"U.S. by BU";#N/A,#N/A,FALSE,"Canada by BU";#N/A,#N/A,FALSE,"Europe by BU";#N/A,#N/A,FALSE,"Asia by BU";#N/A,#N/A,FALSE,"Cala by BU"}</definedName>
    <definedName name="_new11" localSheetId="2" hidden="1">{#N/A,#N/A,FALSE,"Global by BU";#N/A,#N/A,FALSE,"U.S. by BU";#N/A,#N/A,FALSE,"Canada by BU";#N/A,#N/A,FALSE,"Europe by BU";#N/A,#N/A,FALSE,"Asia by BU";#N/A,#N/A,FALSE,"Cala by BU"}</definedName>
    <definedName name="_new11" hidden="1">{#N/A,#N/A,FALSE,"Global by BU";#N/A,#N/A,FALSE,"U.S. by BU";#N/A,#N/A,FALSE,"Canada by BU";#N/A,#N/A,FALSE,"Europe by BU";#N/A,#N/A,FALSE,"Asia by BU";#N/A,#N/A,FALSE,"Cala by BU"}</definedName>
    <definedName name="_new11_1" localSheetId="3" hidden="1">{#N/A,#N/A,FALSE,"Global by BU";#N/A,#N/A,FALSE,"U.S. by BU";#N/A,#N/A,FALSE,"Canada by BU";#N/A,#N/A,FALSE,"Europe by BU";#N/A,#N/A,FALSE,"Asia by BU";#N/A,#N/A,FALSE,"Cala by BU"}</definedName>
    <definedName name="_new11_1" localSheetId="2" hidden="1">{#N/A,#N/A,FALSE,"Global by BU";#N/A,#N/A,FALSE,"U.S. by BU";#N/A,#N/A,FALSE,"Canada by BU";#N/A,#N/A,FALSE,"Europe by BU";#N/A,#N/A,FALSE,"Asia by BU";#N/A,#N/A,FALSE,"Cala by BU"}</definedName>
    <definedName name="_new11_1" hidden="1">{#N/A,#N/A,FALSE,"Global by BU";#N/A,#N/A,FALSE,"U.S. by BU";#N/A,#N/A,FALSE,"Canada by BU";#N/A,#N/A,FALSE,"Europe by BU";#N/A,#N/A,FALSE,"Asia by BU";#N/A,#N/A,FALSE,"Cala by BU"}</definedName>
    <definedName name="_Order1" hidden="1">255</definedName>
    <definedName name="_Order2" hidden="1">255</definedName>
    <definedName name="_Parse_In" localSheetId="1" hidden="1">#REF!</definedName>
    <definedName name="_Parse_In" localSheetId="0" hidden="1">#REF!</definedName>
    <definedName name="_Parse_In" localSheetId="2" hidden="1">#REF!</definedName>
    <definedName name="_Parse_In" hidden="1">#REF!</definedName>
    <definedName name="_Q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Q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Q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Q1_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Q1_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Q1_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sa1" localSheetId="3" hidden="1">{#N/A,#N/A,FALSE,"Assessment";#N/A,#N/A,FALSE,"Staffing";#N/A,#N/A,FALSE,"Hires";#N/A,#N/A,FALSE,"Assumptions"}</definedName>
    <definedName name="_sa1" localSheetId="2" hidden="1">{#N/A,#N/A,FALSE,"Assessment";#N/A,#N/A,FALSE,"Staffing";#N/A,#N/A,FALSE,"Hires";#N/A,#N/A,FALSE,"Assumptions"}</definedName>
    <definedName name="_sa1" hidden="1">{#N/A,#N/A,FALSE,"Assessment";#N/A,#N/A,FALSE,"Staffing";#N/A,#N/A,FALSE,"Hires";#N/A,#N/A,FALSE,"Assumptions"}</definedName>
    <definedName name="_sa1_1" localSheetId="3" hidden="1">{#N/A,#N/A,FALSE,"Assessment";#N/A,#N/A,FALSE,"Staffing";#N/A,#N/A,FALSE,"Hires";#N/A,#N/A,FALSE,"Assumptions"}</definedName>
    <definedName name="_sa1_1" localSheetId="2" hidden="1">{#N/A,#N/A,FALSE,"Assessment";#N/A,#N/A,FALSE,"Staffing";#N/A,#N/A,FALSE,"Hires";#N/A,#N/A,FALSE,"Assumptions"}</definedName>
    <definedName name="_sa1_1" hidden="1">{#N/A,#N/A,FALSE,"Assessment";#N/A,#N/A,FALSE,"Staffing";#N/A,#N/A,FALSE,"Hires";#N/A,#N/A,FALSE,"Assumptions"}</definedName>
    <definedName name="_t2" localSheetId="3" hidden="1">{#N/A,#N/A,FALSE,"Assessment";#N/A,#N/A,FALSE,"Staffing";#N/A,#N/A,FALSE,"Hires";#N/A,#N/A,FALSE,"Assumptions"}</definedName>
    <definedName name="_t2" localSheetId="2" hidden="1">{#N/A,#N/A,FALSE,"Assessment";#N/A,#N/A,FALSE,"Staffing";#N/A,#N/A,FALSE,"Hires";#N/A,#N/A,FALSE,"Assumptions"}</definedName>
    <definedName name="_t2" hidden="1">{#N/A,#N/A,FALSE,"Assessment";#N/A,#N/A,FALSE,"Staffing";#N/A,#N/A,FALSE,"Hires";#N/A,#N/A,FALSE,"Assumptions"}</definedName>
    <definedName name="_t2_1" localSheetId="3" hidden="1">{#N/A,#N/A,FALSE,"Assessment";#N/A,#N/A,FALSE,"Staffing";#N/A,#N/A,FALSE,"Hires";#N/A,#N/A,FALSE,"Assumptions"}</definedName>
    <definedName name="_t2_1" localSheetId="2" hidden="1">{#N/A,#N/A,FALSE,"Assessment";#N/A,#N/A,FALSE,"Staffing";#N/A,#N/A,FALSE,"Hires";#N/A,#N/A,FALSE,"Assumptions"}</definedName>
    <definedName name="_t2_1" hidden="1">{#N/A,#N/A,FALSE,"Assessment";#N/A,#N/A,FALSE,"Staffing";#N/A,#N/A,FALSE,"Hires";#N/A,#N/A,FALSE,"Assumptions"}</definedName>
    <definedName name="_t3" localSheetId="3" hidden="1">{#N/A,#N/A,FALSE,"Assessment";#N/A,#N/A,FALSE,"Staffing";#N/A,#N/A,FALSE,"Hires";#N/A,#N/A,FALSE,"Assumptions"}</definedName>
    <definedName name="_t3" localSheetId="2" hidden="1">{#N/A,#N/A,FALSE,"Assessment";#N/A,#N/A,FALSE,"Staffing";#N/A,#N/A,FALSE,"Hires";#N/A,#N/A,FALSE,"Assumptions"}</definedName>
    <definedName name="_t3" hidden="1">{#N/A,#N/A,FALSE,"Assessment";#N/A,#N/A,FALSE,"Staffing";#N/A,#N/A,FALSE,"Hires";#N/A,#N/A,FALSE,"Assumptions"}</definedName>
    <definedName name="_t3_1" localSheetId="3" hidden="1">{#N/A,#N/A,FALSE,"Assessment";#N/A,#N/A,FALSE,"Staffing";#N/A,#N/A,FALSE,"Hires";#N/A,#N/A,FALSE,"Assumptions"}</definedName>
    <definedName name="_t3_1" localSheetId="2" hidden="1">{#N/A,#N/A,FALSE,"Assessment";#N/A,#N/A,FALSE,"Staffing";#N/A,#N/A,FALSE,"Hires";#N/A,#N/A,FALSE,"Assumptions"}</definedName>
    <definedName name="_t3_1" hidden="1">{#N/A,#N/A,FALSE,"Assessment";#N/A,#N/A,FALSE,"Staffing";#N/A,#N/A,FALSE,"Hires";#N/A,#N/A,FALSE,"Assumptions"}</definedName>
    <definedName name="_t4" localSheetId="3" hidden="1">{#N/A,#N/A,FALSE,"Assessment";#N/A,#N/A,FALSE,"Staffing";#N/A,#N/A,FALSE,"Hires";#N/A,#N/A,FALSE,"Assumptions"}</definedName>
    <definedName name="_t4" localSheetId="2" hidden="1">{#N/A,#N/A,FALSE,"Assessment";#N/A,#N/A,FALSE,"Staffing";#N/A,#N/A,FALSE,"Hires";#N/A,#N/A,FALSE,"Assumptions"}</definedName>
    <definedName name="_t4" hidden="1">{#N/A,#N/A,FALSE,"Assessment";#N/A,#N/A,FALSE,"Staffing";#N/A,#N/A,FALSE,"Hires";#N/A,#N/A,FALSE,"Assumptions"}</definedName>
    <definedName name="_t4_1" localSheetId="3" hidden="1">{#N/A,#N/A,FALSE,"Assessment";#N/A,#N/A,FALSE,"Staffing";#N/A,#N/A,FALSE,"Hires";#N/A,#N/A,FALSE,"Assumptions"}</definedName>
    <definedName name="_t4_1" localSheetId="2" hidden="1">{#N/A,#N/A,FALSE,"Assessment";#N/A,#N/A,FALSE,"Staffing";#N/A,#N/A,FALSE,"Hires";#N/A,#N/A,FALSE,"Assumptions"}</definedName>
    <definedName name="_t4_1" hidden="1">{#N/A,#N/A,FALSE,"Assessment";#N/A,#N/A,FALSE,"Staffing";#N/A,#N/A,FALSE,"Hires";#N/A,#N/A,FALSE,"Assumptions"}</definedName>
    <definedName name="aaa"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_1"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_1"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_1"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_DOCTOPS" hidden="1">"AAA_SET"</definedName>
    <definedName name="AAA_duser" hidden="1">"OFF"</definedName>
    <definedName name="aaaa" localSheetId="3" hidden="1">{#N/A,#N/A,FALSE,"Assessment";#N/A,#N/A,FALSE,"Staffing";#N/A,#N/A,FALSE,"Hires";#N/A,#N/A,FALSE,"Assumptions"}</definedName>
    <definedName name="aaaa" localSheetId="2" hidden="1">{#N/A,#N/A,FALSE,"Assessment";#N/A,#N/A,FALSE,"Staffing";#N/A,#N/A,FALSE,"Hires";#N/A,#N/A,FALSE,"Assumptions"}</definedName>
    <definedName name="aaaa" hidden="1">{#N/A,#N/A,FALSE,"Assessment";#N/A,#N/A,FALSE,"Staffing";#N/A,#N/A,FALSE,"Hires";#N/A,#N/A,FALSE,"Assumptions"}</definedName>
    <definedName name="aaaa_1" localSheetId="3" hidden="1">{#N/A,#N/A,FALSE,"Assessment";#N/A,#N/A,FALSE,"Staffing";#N/A,#N/A,FALSE,"Hires";#N/A,#N/A,FALSE,"Assumptions"}</definedName>
    <definedName name="aaaa_1" localSheetId="2" hidden="1">{#N/A,#N/A,FALSE,"Assessment";#N/A,#N/A,FALSE,"Staffing";#N/A,#N/A,FALSE,"Hires";#N/A,#N/A,FALSE,"Assumptions"}</definedName>
    <definedName name="aaaa_1" hidden="1">{#N/A,#N/A,FALSE,"Assessment";#N/A,#N/A,FALSE,"Staffing";#N/A,#N/A,FALSE,"Hires";#N/A,#N/A,FALSE,"Assumptions"}</definedName>
    <definedName name="AAB_Addin5" hidden="1">"AAB_Description for addin 5,Description for addin 5,Description for addin 5,Description for addin 5,Description for addin 5,Description for addin 5"</definedName>
    <definedName name="ab" localSheetId="3" hidden="1">{"'Apr-00'!$B$4:$AD$44"}</definedName>
    <definedName name="ab" localSheetId="2" hidden="1">{"'Apr-00'!$B$4:$AD$44"}</definedName>
    <definedName name="ab" hidden="1">{"'Apr-00'!$B$4:$AD$44"}</definedName>
    <definedName name="ab_1" localSheetId="3" hidden="1">{"'Apr-00'!$B$4:$AD$44"}</definedName>
    <definedName name="ab_1" localSheetId="2" hidden="1">{"'Apr-00'!$B$4:$AD$44"}</definedName>
    <definedName name="ab_1" hidden="1">{"'Apr-00'!$B$4:$AD$44"}</definedName>
    <definedName name="AccessDatabase" hidden="1">"C:\DATA\KEVIN\MODELS\Model 0218.mdb"</definedName>
    <definedName name="akak" localSheetId="3" hidden="1">{#N/A,#N/A,FALSE,"Assessment";#N/A,#N/A,FALSE,"Staffing";#N/A,#N/A,FALSE,"Hires";#N/A,#N/A,FALSE,"Assumptions"}</definedName>
    <definedName name="akak" localSheetId="2" hidden="1">{#N/A,#N/A,FALSE,"Assessment";#N/A,#N/A,FALSE,"Staffing";#N/A,#N/A,FALSE,"Hires";#N/A,#N/A,FALSE,"Assumptions"}</definedName>
    <definedName name="akak" hidden="1">{#N/A,#N/A,FALSE,"Assessment";#N/A,#N/A,FALSE,"Staffing";#N/A,#N/A,FALSE,"Hires";#N/A,#N/A,FALSE,"Assumptions"}</definedName>
    <definedName name="akak_1" localSheetId="3" hidden="1">{#N/A,#N/A,FALSE,"Assessment";#N/A,#N/A,FALSE,"Staffing";#N/A,#N/A,FALSE,"Hires";#N/A,#N/A,FALSE,"Assumptions"}</definedName>
    <definedName name="akak_1" localSheetId="2" hidden="1">{#N/A,#N/A,FALSE,"Assessment";#N/A,#N/A,FALSE,"Staffing";#N/A,#N/A,FALSE,"Hires";#N/A,#N/A,FALSE,"Assumptions"}</definedName>
    <definedName name="akak_1" hidden="1">{#N/A,#N/A,FALSE,"Assessment";#N/A,#N/A,FALSE,"Staffing";#N/A,#N/A,FALSE,"Hires";#N/A,#N/A,FALSE,"Assumptions"}</definedName>
    <definedName name="All_Divisions" hidden="1">'[3]DIV INC'!$A$1:$AQ$1016</definedName>
    <definedName name="anscount" hidden="1">3</definedName>
    <definedName name="asd" localSheetId="3" hidden="1">{"SCH2C",#N/A,FALSE,"North America"}</definedName>
    <definedName name="asd" localSheetId="2" hidden="1">{"SCH2C",#N/A,FALSE,"North America"}</definedName>
    <definedName name="asd" hidden="1">{"SCH2C",#N/A,FALSE,"North America"}</definedName>
    <definedName name="asd_1" localSheetId="3" hidden="1">{"SCH2C",#N/A,FALSE,"North America"}</definedName>
    <definedName name="asd_1" localSheetId="2" hidden="1">{"SCH2C",#N/A,FALSE,"North America"}</definedName>
    <definedName name="asd_1" hidden="1">{"SCH2C",#N/A,FALSE,"North America"}</definedName>
    <definedName name="asdf"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_1"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_1"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_1"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_1"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_1"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_1"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gf" localSheetId="3" hidden="1">{#N/A,#N/A,FALSE,"Total";#N/A,#N/A,FALSE,"ASNS";#N/A,#N/A,FALSE,"PNCNS";#N/A,#N/A,FALSE,"DSNS";#N/A,#N/A,FALSE,"TNS"}</definedName>
    <definedName name="asgf" localSheetId="2" hidden="1">{#N/A,#N/A,FALSE,"Total";#N/A,#N/A,FALSE,"ASNS";#N/A,#N/A,FALSE,"PNCNS";#N/A,#N/A,FALSE,"DSNS";#N/A,#N/A,FALSE,"TNS"}</definedName>
    <definedName name="asgf" hidden="1">{#N/A,#N/A,FALSE,"Total";#N/A,#N/A,FALSE,"ASNS";#N/A,#N/A,FALSE,"PNCNS";#N/A,#N/A,FALSE,"DSNS";#N/A,#N/A,FALSE,"TNS"}</definedName>
    <definedName name="asgf_1" localSheetId="3" hidden="1">{#N/A,#N/A,FALSE,"Total";#N/A,#N/A,FALSE,"ASNS";#N/A,#N/A,FALSE,"PNCNS";#N/A,#N/A,FALSE,"DSNS";#N/A,#N/A,FALSE,"TNS"}</definedName>
    <definedName name="asgf_1" localSheetId="2" hidden="1">{#N/A,#N/A,FALSE,"Total";#N/A,#N/A,FALSE,"ASNS";#N/A,#N/A,FALSE,"PNCNS";#N/A,#N/A,FALSE,"DSNS";#N/A,#N/A,FALSE,"TNS"}</definedName>
    <definedName name="asgf_1" hidden="1">{#N/A,#N/A,FALSE,"Total";#N/A,#N/A,FALSE,"ASNS";#N/A,#N/A,FALSE,"PNCNS";#N/A,#N/A,FALSE,"DSNS";#N/A,#N/A,FALSE,"TNS"}</definedName>
    <definedName name="asldjf" localSheetId="3" hidden="1">{"SCH2C",#N/A,FALSE,"North America"}</definedName>
    <definedName name="asldjf" localSheetId="2" hidden="1">{"SCH2C",#N/A,FALSE,"North America"}</definedName>
    <definedName name="asldjf" hidden="1">{"SCH2C",#N/A,FALSE,"North America"}</definedName>
    <definedName name="asldjf_1" localSheetId="3" hidden="1">{"SCH2C",#N/A,FALSE,"North America"}</definedName>
    <definedName name="asldjf_1" localSheetId="2" hidden="1">{"SCH2C",#N/A,FALSE,"North America"}</definedName>
    <definedName name="asldjf_1" hidden="1">{"SCH2C",#N/A,FALSE,"North America"}</definedName>
    <definedName name="awcx" localSheetId="3" hidden="1">{#N/A,#N/A,FALSE,"Assessment";#N/A,#N/A,FALSE,"Staffing";#N/A,#N/A,FALSE,"Hires";#N/A,#N/A,FALSE,"Assumptions"}</definedName>
    <definedName name="awcx" localSheetId="2" hidden="1">{#N/A,#N/A,FALSE,"Assessment";#N/A,#N/A,FALSE,"Staffing";#N/A,#N/A,FALSE,"Hires";#N/A,#N/A,FALSE,"Assumptions"}</definedName>
    <definedName name="awcx" hidden="1">{#N/A,#N/A,FALSE,"Assessment";#N/A,#N/A,FALSE,"Staffing";#N/A,#N/A,FALSE,"Hires";#N/A,#N/A,FALSE,"Assumptions"}</definedName>
    <definedName name="awcx_1" localSheetId="3" hidden="1">{#N/A,#N/A,FALSE,"Assessment";#N/A,#N/A,FALSE,"Staffing";#N/A,#N/A,FALSE,"Hires";#N/A,#N/A,FALSE,"Assumptions"}</definedName>
    <definedName name="awcx_1" localSheetId="2" hidden="1">{#N/A,#N/A,FALSE,"Assessment";#N/A,#N/A,FALSE,"Staffing";#N/A,#N/A,FALSE,"Hires";#N/A,#N/A,FALSE,"Assumptions"}</definedName>
    <definedName name="awcx_1" hidden="1">{#N/A,#N/A,FALSE,"Assessment";#N/A,#N/A,FALSE,"Staffing";#N/A,#N/A,FALSE,"Hires";#N/A,#N/A,FALSE,"Assumptions"}</definedName>
    <definedName name="bb" localSheetId="3" hidden="1">{"'Apr-00'!$B$4:$AD$44"}</definedName>
    <definedName name="bb" localSheetId="2" hidden="1">{"'Apr-00'!$B$4:$AD$44"}</definedName>
    <definedName name="bb" hidden="1">{"'Apr-00'!$B$4:$AD$44"}</definedName>
    <definedName name="bb_1" localSheetId="3" hidden="1">{"'Apr-00'!$B$4:$AD$44"}</definedName>
    <definedName name="bb_1" localSheetId="2" hidden="1">{"'Apr-00'!$B$4:$AD$44"}</definedName>
    <definedName name="bb_1" hidden="1">{"'Apr-00'!$B$4:$AD$44"}</definedName>
    <definedName name="bbb" localSheetId="3" hidden="1">{#N/A,#N/A,FALSE,"Assessment";#N/A,#N/A,FALSE,"Staffing";#N/A,#N/A,FALSE,"Hires";#N/A,#N/A,FALSE,"Assumptions"}</definedName>
    <definedName name="bbb" localSheetId="2" hidden="1">{#N/A,#N/A,FALSE,"Assessment";#N/A,#N/A,FALSE,"Staffing";#N/A,#N/A,FALSE,"Hires";#N/A,#N/A,FALSE,"Assumptions"}</definedName>
    <definedName name="bbb" hidden="1">{#N/A,#N/A,FALSE,"Assessment";#N/A,#N/A,FALSE,"Staffing";#N/A,#N/A,FALSE,"Hires";#N/A,#N/A,FALSE,"Assumptions"}</definedName>
    <definedName name="bbb_1" localSheetId="3" hidden="1">{#N/A,#N/A,FALSE,"Assessment";#N/A,#N/A,FALSE,"Staffing";#N/A,#N/A,FALSE,"Hires";#N/A,#N/A,FALSE,"Assumptions"}</definedName>
    <definedName name="bbb_1" localSheetId="2" hidden="1">{#N/A,#N/A,FALSE,"Assessment";#N/A,#N/A,FALSE,"Staffing";#N/A,#N/A,FALSE,"Hires";#N/A,#N/A,FALSE,"Assumptions"}</definedName>
    <definedName name="bbb_1" hidden="1">{#N/A,#N/A,FALSE,"Assessment";#N/A,#N/A,FALSE,"Staffing";#N/A,#N/A,FALSE,"Hires";#N/A,#N/A,FALSE,"Assumptions"}</definedName>
    <definedName name="bbbbb" localSheetId="3" hidden="1">{#N/A,#N/A,FALSE,"Assessment";#N/A,#N/A,FALSE,"Staffing";#N/A,#N/A,FALSE,"Hires";#N/A,#N/A,FALSE,"Assumptions"}</definedName>
    <definedName name="bbbbb" localSheetId="2" hidden="1">{#N/A,#N/A,FALSE,"Assessment";#N/A,#N/A,FALSE,"Staffing";#N/A,#N/A,FALSE,"Hires";#N/A,#N/A,FALSE,"Assumptions"}</definedName>
    <definedName name="bbbbb" hidden="1">{#N/A,#N/A,FALSE,"Assessment";#N/A,#N/A,FALSE,"Staffing";#N/A,#N/A,FALSE,"Hires";#N/A,#N/A,FALSE,"Assumptions"}</definedName>
    <definedName name="bbbbb_1" localSheetId="3" hidden="1">{#N/A,#N/A,FALSE,"Assessment";#N/A,#N/A,FALSE,"Staffing";#N/A,#N/A,FALSE,"Hires";#N/A,#N/A,FALSE,"Assumptions"}</definedName>
    <definedName name="bbbbb_1" localSheetId="2" hidden="1">{#N/A,#N/A,FALSE,"Assessment";#N/A,#N/A,FALSE,"Staffing";#N/A,#N/A,FALSE,"Hires";#N/A,#N/A,FALSE,"Assumptions"}</definedName>
    <definedName name="bbbbb_1" hidden="1">{#N/A,#N/A,FALSE,"Assessment";#N/A,#N/A,FALSE,"Staffing";#N/A,#N/A,FALSE,"Hires";#N/A,#N/A,FALSE,"Assumptions"}</definedName>
    <definedName name="bdgdgd"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dgdgd"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dgdgd"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dgdgd_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dgdgd_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dgdgd_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NE_MESSAGES_HIDDEN" localSheetId="1" hidden="1">#REF!</definedName>
    <definedName name="BNE_MESSAGES_HIDDEN" localSheetId="0" hidden="1">#REF!</definedName>
    <definedName name="BNE_MESSAGES_HIDDEN" localSheetId="2" hidden="1">#REF!</definedName>
    <definedName name="BNE_MESSAGES_HIDDEN" hidden="1">#REF!</definedName>
    <definedName name="Bridge" localSheetId="3" hidden="1">{"'Highlights'!$A$1:$M$123"}</definedName>
    <definedName name="Bridge" localSheetId="2" hidden="1">{"'Highlights'!$A$1:$M$123"}</definedName>
    <definedName name="Bridge" hidden="1">{"'Highlights'!$A$1:$M$123"}</definedName>
    <definedName name="Bridge_1" localSheetId="3" hidden="1">{"'Highlights'!$A$1:$M$123"}</definedName>
    <definedName name="Bridge_1" localSheetId="2" hidden="1">{"'Highlights'!$A$1:$M$123"}</definedName>
    <definedName name="Bridge_1" hidden="1">{"'Highlights'!$A$1:$M$123"}</definedName>
    <definedName name="cass" localSheetId="3" hidden="1">{#N/A,#N/A,FALSE,"Assessment";#N/A,#N/A,FALSE,"Staffing";#N/A,#N/A,FALSE,"Hires";#N/A,#N/A,FALSE,"Assumptions"}</definedName>
    <definedName name="cass" localSheetId="2" hidden="1">{#N/A,#N/A,FALSE,"Assessment";#N/A,#N/A,FALSE,"Staffing";#N/A,#N/A,FALSE,"Hires";#N/A,#N/A,FALSE,"Assumptions"}</definedName>
    <definedName name="cass" hidden="1">{#N/A,#N/A,FALSE,"Assessment";#N/A,#N/A,FALSE,"Staffing";#N/A,#N/A,FALSE,"Hires";#N/A,#N/A,FALSE,"Assumptions"}</definedName>
    <definedName name="cass_1" localSheetId="3" hidden="1">{#N/A,#N/A,FALSE,"Assessment";#N/A,#N/A,FALSE,"Staffing";#N/A,#N/A,FALSE,"Hires";#N/A,#N/A,FALSE,"Assumptions"}</definedName>
    <definedName name="cass_1" localSheetId="2" hidden="1">{#N/A,#N/A,FALSE,"Assessment";#N/A,#N/A,FALSE,"Staffing";#N/A,#N/A,FALSE,"Hires";#N/A,#N/A,FALSE,"Assumptions"}</definedName>
    <definedName name="cass_1" hidden="1">{#N/A,#N/A,FALSE,"Assessment";#N/A,#N/A,FALSE,"Staffing";#N/A,#N/A,FALSE,"Hires";#N/A,#N/A,FALSE,"Assumptions"}</definedName>
    <definedName name="cassacac" localSheetId="3" hidden="1">{#N/A,#N/A,FALSE,"Assessment";#N/A,#N/A,FALSE,"Staffing";#N/A,#N/A,FALSE,"Hires";#N/A,#N/A,FALSE,"Assumptions"}</definedName>
    <definedName name="cassacac" localSheetId="2" hidden="1">{#N/A,#N/A,FALSE,"Assessment";#N/A,#N/A,FALSE,"Staffing";#N/A,#N/A,FALSE,"Hires";#N/A,#N/A,FALSE,"Assumptions"}</definedName>
    <definedName name="cassacac" hidden="1">{#N/A,#N/A,FALSE,"Assessment";#N/A,#N/A,FALSE,"Staffing";#N/A,#N/A,FALSE,"Hires";#N/A,#N/A,FALSE,"Assumptions"}</definedName>
    <definedName name="cassacac_1" localSheetId="3" hidden="1">{#N/A,#N/A,FALSE,"Assessment";#N/A,#N/A,FALSE,"Staffing";#N/A,#N/A,FALSE,"Hires";#N/A,#N/A,FALSE,"Assumptions"}</definedName>
    <definedName name="cassacac_1" localSheetId="2" hidden="1">{#N/A,#N/A,FALSE,"Assessment";#N/A,#N/A,FALSE,"Staffing";#N/A,#N/A,FALSE,"Hires";#N/A,#N/A,FALSE,"Assumptions"}</definedName>
    <definedName name="cassacac_1" hidden="1">{#N/A,#N/A,FALSE,"Assessment";#N/A,#N/A,FALSE,"Staffing";#N/A,#N/A,FALSE,"Hires";#N/A,#N/A,FALSE,"Assumptions"}</definedName>
    <definedName name="ccc" localSheetId="3" hidden="1">{"'Apr-00'!$B$4:$AD$44"}</definedName>
    <definedName name="ccc" localSheetId="2" hidden="1">{"'Apr-00'!$B$4:$AD$44"}</definedName>
    <definedName name="ccc" hidden="1">{"'Apr-00'!$B$4:$AD$44"}</definedName>
    <definedName name="ccc_1" localSheetId="3" hidden="1">{"'Apr-00'!$B$4:$AD$44"}</definedName>
    <definedName name="ccc_1" localSheetId="2" hidden="1">{"'Apr-00'!$B$4:$AD$44"}</definedName>
    <definedName name="ccc_1" hidden="1">{"'Apr-00'!$B$4:$AD$44"}</definedName>
    <definedName name="cccc" localSheetId="3" hidden="1">{#N/A,#N/A,FALSE,"Assessment";#N/A,#N/A,FALSE,"Staffing";#N/A,#N/A,FALSE,"Hires";#N/A,#N/A,FALSE,"Assumptions"}</definedName>
    <definedName name="cccc" localSheetId="2" hidden="1">{#N/A,#N/A,FALSE,"Assessment";#N/A,#N/A,FALSE,"Staffing";#N/A,#N/A,FALSE,"Hires";#N/A,#N/A,FALSE,"Assumptions"}</definedName>
    <definedName name="cccc" hidden="1">{#N/A,#N/A,FALSE,"Assessment";#N/A,#N/A,FALSE,"Staffing";#N/A,#N/A,FALSE,"Hires";#N/A,#N/A,FALSE,"Assumptions"}</definedName>
    <definedName name="cccc_1" localSheetId="3" hidden="1">{#N/A,#N/A,FALSE,"Assessment";#N/A,#N/A,FALSE,"Staffing";#N/A,#N/A,FALSE,"Hires";#N/A,#N/A,FALSE,"Assumptions"}</definedName>
    <definedName name="cccc_1" localSheetId="2" hidden="1">{#N/A,#N/A,FALSE,"Assessment";#N/A,#N/A,FALSE,"Staffing";#N/A,#N/A,FALSE,"Hires";#N/A,#N/A,FALSE,"Assumptions"}</definedName>
    <definedName name="cccc_1" hidden="1">{#N/A,#N/A,FALSE,"Assessment";#N/A,#N/A,FALSE,"Staffing";#N/A,#N/A,FALSE,"Hires";#N/A,#N/A,FALSE,"Assumptions"}</definedName>
    <definedName name="cd" localSheetId="3" hidden="1">{#N/A,#N/A,FALSE,"Assessment";#N/A,#N/A,FALSE,"Staffing";#N/A,#N/A,FALSE,"Hires";#N/A,#N/A,FALSE,"Assumptions"}</definedName>
    <definedName name="cd" localSheetId="2" hidden="1">{#N/A,#N/A,FALSE,"Assessment";#N/A,#N/A,FALSE,"Staffing";#N/A,#N/A,FALSE,"Hires";#N/A,#N/A,FALSE,"Assumptions"}</definedName>
    <definedName name="cd" hidden="1">{#N/A,#N/A,FALSE,"Assessment";#N/A,#N/A,FALSE,"Staffing";#N/A,#N/A,FALSE,"Hires";#N/A,#N/A,FALSE,"Assumptions"}</definedName>
    <definedName name="cd_1" localSheetId="3" hidden="1">{#N/A,#N/A,FALSE,"Assessment";#N/A,#N/A,FALSE,"Staffing";#N/A,#N/A,FALSE,"Hires";#N/A,#N/A,FALSE,"Assumptions"}</definedName>
    <definedName name="cd_1" localSheetId="2" hidden="1">{#N/A,#N/A,FALSE,"Assessment";#N/A,#N/A,FALSE,"Staffing";#N/A,#N/A,FALSE,"Hires";#N/A,#N/A,FALSE,"Assumptions"}</definedName>
    <definedName name="cd_1" hidden="1">{#N/A,#N/A,FALSE,"Assessment";#N/A,#N/A,FALSE,"Staffing";#N/A,#N/A,FALSE,"Hires";#N/A,#N/A,FALSE,"Assumptions"}</definedName>
    <definedName name="cdac" localSheetId="3" hidden="1">{#N/A,#N/A,FALSE,"Assessment";#N/A,#N/A,FALSE,"Staffing";#N/A,#N/A,FALSE,"Hires";#N/A,#N/A,FALSE,"Assumptions"}</definedName>
    <definedName name="cdac" localSheetId="2" hidden="1">{#N/A,#N/A,FALSE,"Assessment";#N/A,#N/A,FALSE,"Staffing";#N/A,#N/A,FALSE,"Hires";#N/A,#N/A,FALSE,"Assumptions"}</definedName>
    <definedName name="cdac" hidden="1">{#N/A,#N/A,FALSE,"Assessment";#N/A,#N/A,FALSE,"Staffing";#N/A,#N/A,FALSE,"Hires";#N/A,#N/A,FALSE,"Assumptions"}</definedName>
    <definedName name="cdac_1" localSheetId="3" hidden="1">{#N/A,#N/A,FALSE,"Assessment";#N/A,#N/A,FALSE,"Staffing";#N/A,#N/A,FALSE,"Hires";#N/A,#N/A,FALSE,"Assumptions"}</definedName>
    <definedName name="cdac_1" localSheetId="2" hidden="1">{#N/A,#N/A,FALSE,"Assessment";#N/A,#N/A,FALSE,"Staffing";#N/A,#N/A,FALSE,"Hires";#N/A,#N/A,FALSE,"Assumptions"}</definedName>
    <definedName name="cdac_1" hidden="1">{#N/A,#N/A,FALSE,"Assessment";#N/A,#N/A,FALSE,"Staffing";#N/A,#N/A,FALSE,"Hires";#N/A,#N/A,FALSE,"Assumptions"}</definedName>
    <definedName name="conversion" localSheetId="3" hidden="1">{"'Highlights'!$A$1:$M$123"}</definedName>
    <definedName name="conversion" localSheetId="2" hidden="1">{"'Highlights'!$A$1:$M$123"}</definedName>
    <definedName name="conversion" hidden="1">{"'Highlights'!$A$1:$M$123"}</definedName>
    <definedName name="conversion_1" localSheetId="3" hidden="1">{"'Highlights'!$A$1:$M$123"}</definedName>
    <definedName name="conversion_1" localSheetId="2" hidden="1">{"'Highlights'!$A$1:$M$123"}</definedName>
    <definedName name="conversion_1" hidden="1">{"'Highlights'!$A$1:$M$123"}</definedName>
    <definedName name="conversion2" localSheetId="3" hidden="1">{"'Highlights'!$A$1:$M$123"}</definedName>
    <definedName name="conversion2" localSheetId="2" hidden="1">{"'Highlights'!$A$1:$M$123"}</definedName>
    <definedName name="conversion2" hidden="1">{"'Highlights'!$A$1:$M$123"}</definedName>
    <definedName name="conversion2_1" localSheetId="3" hidden="1">{"'Highlights'!$A$1:$M$123"}</definedName>
    <definedName name="conversion2_1" localSheetId="2" hidden="1">{"'Highlights'!$A$1:$M$123"}</definedName>
    <definedName name="conversion2_1" hidden="1">{"'Highlights'!$A$1:$M$123"}</definedName>
    <definedName name="coun" localSheetId="3" hidden="1">{#N/A,#N/A,FALSE,"Assessment";#N/A,#N/A,FALSE,"Staffing";#N/A,#N/A,FALSE,"Hires";#N/A,#N/A,FALSE,"Assumptions"}</definedName>
    <definedName name="coun" localSheetId="2" hidden="1">{#N/A,#N/A,FALSE,"Assessment";#N/A,#N/A,FALSE,"Staffing";#N/A,#N/A,FALSE,"Hires";#N/A,#N/A,FALSE,"Assumptions"}</definedName>
    <definedName name="coun" hidden="1">{#N/A,#N/A,FALSE,"Assessment";#N/A,#N/A,FALSE,"Staffing";#N/A,#N/A,FALSE,"Hires";#N/A,#N/A,FALSE,"Assumptions"}</definedName>
    <definedName name="coun_1" localSheetId="3" hidden="1">{#N/A,#N/A,FALSE,"Assessment";#N/A,#N/A,FALSE,"Staffing";#N/A,#N/A,FALSE,"Hires";#N/A,#N/A,FALSE,"Assumptions"}</definedName>
    <definedName name="coun_1" localSheetId="2" hidden="1">{#N/A,#N/A,FALSE,"Assessment";#N/A,#N/A,FALSE,"Staffing";#N/A,#N/A,FALSE,"Hires";#N/A,#N/A,FALSE,"Assumptions"}</definedName>
    <definedName name="coun_1" hidden="1">{#N/A,#N/A,FALSE,"Assessment";#N/A,#N/A,FALSE,"Staffing";#N/A,#N/A,FALSE,"Hires";#N/A,#N/A,FALSE,"Assumptions"}</definedName>
    <definedName name="COUNT2" localSheetId="3" hidden="1">{#N/A,#N/A,FALSE,"Assessment";#N/A,#N/A,FALSE,"Staffing";#N/A,#N/A,FALSE,"Hires";#N/A,#N/A,FALSE,"Assumptions"}</definedName>
    <definedName name="COUNT2" localSheetId="2" hidden="1">{#N/A,#N/A,FALSE,"Assessment";#N/A,#N/A,FALSE,"Staffing";#N/A,#N/A,FALSE,"Hires";#N/A,#N/A,FALSE,"Assumptions"}</definedName>
    <definedName name="COUNT2" hidden="1">{#N/A,#N/A,FALSE,"Assessment";#N/A,#N/A,FALSE,"Staffing";#N/A,#N/A,FALSE,"Hires";#N/A,#N/A,FALSE,"Assumptions"}</definedName>
    <definedName name="COUNT2_1" localSheetId="3" hidden="1">{#N/A,#N/A,FALSE,"Assessment";#N/A,#N/A,FALSE,"Staffing";#N/A,#N/A,FALSE,"Hires";#N/A,#N/A,FALSE,"Assumptions"}</definedName>
    <definedName name="COUNT2_1" localSheetId="2" hidden="1">{#N/A,#N/A,FALSE,"Assessment";#N/A,#N/A,FALSE,"Staffing";#N/A,#N/A,FALSE,"Hires";#N/A,#N/A,FALSE,"Assumptions"}</definedName>
    <definedName name="COUNT2_1" hidden="1">{#N/A,#N/A,FALSE,"Assessment";#N/A,#N/A,FALSE,"Staffing";#N/A,#N/A,FALSE,"Hires";#N/A,#N/A,FALSE,"Assumptions"}</definedName>
    <definedName name="d" hidden="1">'[1]YTD Actual'!$D$12:$D$12</definedName>
    <definedName name="dd" hidden="1">[1]SSDGrowth!$F$13:$F$24</definedName>
    <definedName name="ddddd" localSheetId="3" hidden="1">{#N/A,#N/A,FALSE,"Assessment";#N/A,#N/A,FALSE,"Staffing";#N/A,#N/A,FALSE,"Hires";#N/A,#N/A,FALSE,"Assumptions"}</definedName>
    <definedName name="ddddd" localSheetId="2" hidden="1">{#N/A,#N/A,FALSE,"Assessment";#N/A,#N/A,FALSE,"Staffing";#N/A,#N/A,FALSE,"Hires";#N/A,#N/A,FALSE,"Assumptions"}</definedName>
    <definedName name="ddddd" hidden="1">{#N/A,#N/A,FALSE,"Assessment";#N/A,#N/A,FALSE,"Staffing";#N/A,#N/A,FALSE,"Hires";#N/A,#N/A,FALSE,"Assumptions"}</definedName>
    <definedName name="ddddd_1" localSheetId="3" hidden="1">{#N/A,#N/A,FALSE,"Assessment";#N/A,#N/A,FALSE,"Staffing";#N/A,#N/A,FALSE,"Hires";#N/A,#N/A,FALSE,"Assumptions"}</definedName>
    <definedName name="ddddd_1" localSheetId="2" hidden="1">{#N/A,#N/A,FALSE,"Assessment";#N/A,#N/A,FALSE,"Staffing";#N/A,#N/A,FALSE,"Hires";#N/A,#N/A,FALSE,"Assumptions"}</definedName>
    <definedName name="ddddd_1" hidden="1">{#N/A,#N/A,FALSE,"Assessment";#N/A,#N/A,FALSE,"Staffing";#N/A,#N/A,FALSE,"Hires";#N/A,#N/A,FALSE,"Assumptions"}</definedName>
    <definedName name="dddddd" localSheetId="3" hidden="1">{#N/A,#N/A,FALSE,"Assessment";#N/A,#N/A,FALSE,"Staffing";#N/A,#N/A,FALSE,"Hires";#N/A,#N/A,FALSE,"Assumptions"}</definedName>
    <definedName name="dddddd" localSheetId="2" hidden="1">{#N/A,#N/A,FALSE,"Assessment";#N/A,#N/A,FALSE,"Staffing";#N/A,#N/A,FALSE,"Hires";#N/A,#N/A,FALSE,"Assumptions"}</definedName>
    <definedName name="dddddd" hidden="1">{#N/A,#N/A,FALSE,"Assessment";#N/A,#N/A,FALSE,"Staffing";#N/A,#N/A,FALSE,"Hires";#N/A,#N/A,FALSE,"Assumptions"}</definedName>
    <definedName name="dddddd_1" localSheetId="3" hidden="1">{#N/A,#N/A,FALSE,"Assessment";#N/A,#N/A,FALSE,"Staffing";#N/A,#N/A,FALSE,"Hires";#N/A,#N/A,FALSE,"Assumptions"}</definedName>
    <definedName name="dddddd_1" localSheetId="2" hidden="1">{#N/A,#N/A,FALSE,"Assessment";#N/A,#N/A,FALSE,"Staffing";#N/A,#N/A,FALSE,"Hires";#N/A,#N/A,FALSE,"Assumptions"}</definedName>
    <definedName name="dddddd_1" hidden="1">{#N/A,#N/A,FALSE,"Assessment";#N/A,#N/A,FALSE,"Staffing";#N/A,#N/A,FALSE,"Hires";#N/A,#N/A,FALSE,"Assumptions"}</definedName>
    <definedName name="de" localSheetId="3" hidden="1">{#N/A,#N/A,FALSE,"Assessment";#N/A,#N/A,FALSE,"Staffing";#N/A,#N/A,FALSE,"Hires";#N/A,#N/A,FALSE,"Assumptions"}</definedName>
    <definedName name="de" localSheetId="2" hidden="1">{#N/A,#N/A,FALSE,"Assessment";#N/A,#N/A,FALSE,"Staffing";#N/A,#N/A,FALSE,"Hires";#N/A,#N/A,FALSE,"Assumptions"}</definedName>
    <definedName name="de" hidden="1">{#N/A,#N/A,FALSE,"Assessment";#N/A,#N/A,FALSE,"Staffing";#N/A,#N/A,FALSE,"Hires";#N/A,#N/A,FALSE,"Assumptions"}</definedName>
    <definedName name="de_1" localSheetId="3" hidden="1">{#N/A,#N/A,FALSE,"Assessment";#N/A,#N/A,FALSE,"Staffing";#N/A,#N/A,FALSE,"Hires";#N/A,#N/A,FALSE,"Assumptions"}</definedName>
    <definedName name="de_1" localSheetId="2" hidden="1">{#N/A,#N/A,FALSE,"Assessment";#N/A,#N/A,FALSE,"Staffing";#N/A,#N/A,FALSE,"Hires";#N/A,#N/A,FALSE,"Assumptions"}</definedName>
    <definedName name="de_1" hidden="1">{#N/A,#N/A,FALSE,"Assessment";#N/A,#N/A,FALSE,"Staffing";#N/A,#N/A,FALSE,"Hires";#N/A,#N/A,FALSE,"Assumptions"}</definedName>
    <definedName name="DEL" localSheetId="3"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EL" localSheetId="2"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EL"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EL_1" localSheetId="3"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EL_1" localSheetId="2"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EL_1"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f" localSheetId="3" hidden="1">{#N/A,#N/A,FALSE,"Assessment";#N/A,#N/A,FALSE,"Staffing";#N/A,#N/A,FALSE,"Hires";#N/A,#N/A,FALSE,"Assumptions"}</definedName>
    <definedName name="df" localSheetId="2" hidden="1">{#N/A,#N/A,FALSE,"Assessment";#N/A,#N/A,FALSE,"Staffing";#N/A,#N/A,FALSE,"Hires";#N/A,#N/A,FALSE,"Assumptions"}</definedName>
    <definedName name="df" hidden="1">{#N/A,#N/A,FALSE,"Assessment";#N/A,#N/A,FALSE,"Staffing";#N/A,#N/A,FALSE,"Hires";#N/A,#N/A,FALSE,"Assumptions"}</definedName>
    <definedName name="df_1" localSheetId="3" hidden="1">{#N/A,#N/A,FALSE,"Assessment";#N/A,#N/A,FALSE,"Staffing";#N/A,#N/A,FALSE,"Hires";#N/A,#N/A,FALSE,"Assumptions"}</definedName>
    <definedName name="df_1" localSheetId="2" hidden="1">{#N/A,#N/A,FALSE,"Assessment";#N/A,#N/A,FALSE,"Staffing";#N/A,#N/A,FALSE,"Hires";#N/A,#N/A,FALSE,"Assumptions"}</definedName>
    <definedName name="df_1" hidden="1">{#N/A,#N/A,FALSE,"Assessment";#N/A,#N/A,FALSE,"Staffing";#N/A,#N/A,FALSE,"Hires";#N/A,#N/A,FALSE,"Assumptions"}</definedName>
    <definedName name="dfadf" localSheetId="3" hidden="1">{"report102",#N/A,FALSE,"102"}</definedName>
    <definedName name="dfadf" localSheetId="2" hidden="1">{"report102",#N/A,FALSE,"102"}</definedName>
    <definedName name="dfadf" hidden="1">{"report102",#N/A,FALSE,"102"}</definedName>
    <definedName name="dfadf_1" localSheetId="3" hidden="1">{"report102",#N/A,FALSE,"102"}</definedName>
    <definedName name="dfadf_1" localSheetId="2" hidden="1">{"report102",#N/A,FALSE,"102"}</definedName>
    <definedName name="dfadf_1" hidden="1">{"report102",#N/A,FALSE,"102"}</definedName>
    <definedName name="dga" localSheetId="3" hidden="1">{#N/A,#N/A,FALSE,"$170M Cash";#N/A,#N/A,FALSE,"$250M Cash";#N/A,#N/A,FALSE,"$325M Cash"}</definedName>
    <definedName name="dga" localSheetId="2" hidden="1">{#N/A,#N/A,FALSE,"$170M Cash";#N/A,#N/A,FALSE,"$250M Cash";#N/A,#N/A,FALSE,"$325M Cash"}</definedName>
    <definedName name="dga" hidden="1">{#N/A,#N/A,FALSE,"$170M Cash";#N/A,#N/A,FALSE,"$250M Cash";#N/A,#N/A,FALSE,"$325M Cash"}</definedName>
    <definedName name="dga_1" localSheetId="3" hidden="1">{#N/A,#N/A,FALSE,"$170M Cash";#N/A,#N/A,FALSE,"$250M Cash";#N/A,#N/A,FALSE,"$325M Cash"}</definedName>
    <definedName name="dga_1" localSheetId="2" hidden="1">{#N/A,#N/A,FALSE,"$170M Cash";#N/A,#N/A,FALSE,"$250M Cash";#N/A,#N/A,FALSE,"$325M Cash"}</definedName>
    <definedName name="dga_1" hidden="1">{#N/A,#N/A,FALSE,"$170M Cash";#N/A,#N/A,FALSE,"$250M Cash";#N/A,#N/A,FALSE,"$325M Cash"}</definedName>
    <definedName name="Div_Inc_pb" hidden="1">'[3]DIV INC'!$A$197:$IV$197</definedName>
    <definedName name="DivApb" hidden="1">'[3]DIV INC'!$A$302:$IV$302</definedName>
    <definedName name="DivBpb" hidden="1">'[3]DIV INC'!$A$412:$IV$412</definedName>
    <definedName name="DivCpb" hidden="1">'[3]DIV INC'!$A$527:$IV$527</definedName>
    <definedName name="DivDpb" hidden="1">'[3]DIV INC'!$A$636:$IV$636</definedName>
    <definedName name="DivEpb" hidden="1">'[3]DIV INC'!$A$746:$IV$746</definedName>
    <definedName name="DivFpb" hidden="1">'[3]DIV INC'!$A$827:$IV$827</definedName>
    <definedName name="DivGpb" hidden="1">'[3]DIV INC'!$A$921:$IV$921</definedName>
    <definedName name="DivHpb" hidden="1">'[3]DIV INC'!$A$1016:$IV$1016</definedName>
    <definedName name="Divisional_Toggle" hidden="1">'[3]DIV INC'!$B$1:$AQ$6</definedName>
    <definedName name="dkibid" localSheetId="3" hidden="1">{"REPORT101",#N/A,FALSE,"101 &amp; 111"}</definedName>
    <definedName name="dkibid" localSheetId="2" hidden="1">{"REPORT101",#N/A,FALSE,"101 &amp; 111"}</definedName>
    <definedName name="dkibid" hidden="1">{"REPORT101",#N/A,FALSE,"101 &amp; 111"}</definedName>
    <definedName name="dkibid_1" localSheetId="3" hidden="1">{"REPORT101",#N/A,FALSE,"101 &amp; 111"}</definedName>
    <definedName name="dkibid_1" localSheetId="2" hidden="1">{"REPORT101",#N/A,FALSE,"101 &amp; 111"}</definedName>
    <definedName name="dkibid_1" hidden="1">{"REPORT101",#N/A,FALSE,"101 &amp; 111"}</definedName>
    <definedName name="dsa" localSheetId="3" hidden="1">{#N/A,#N/A,FALSE,"Assessment";#N/A,#N/A,FALSE,"Staffing";#N/A,#N/A,FALSE,"Hires";#N/A,#N/A,FALSE,"Assumptions"}</definedName>
    <definedName name="dsa" localSheetId="2" hidden="1">{#N/A,#N/A,FALSE,"Assessment";#N/A,#N/A,FALSE,"Staffing";#N/A,#N/A,FALSE,"Hires";#N/A,#N/A,FALSE,"Assumptions"}</definedName>
    <definedName name="dsa" hidden="1">{#N/A,#N/A,FALSE,"Assessment";#N/A,#N/A,FALSE,"Staffing";#N/A,#N/A,FALSE,"Hires";#N/A,#N/A,FALSE,"Assumptions"}</definedName>
    <definedName name="dsa_1" localSheetId="3" hidden="1">{#N/A,#N/A,FALSE,"Assessment";#N/A,#N/A,FALSE,"Staffing";#N/A,#N/A,FALSE,"Hires";#N/A,#N/A,FALSE,"Assumptions"}</definedName>
    <definedName name="dsa_1" localSheetId="2" hidden="1">{#N/A,#N/A,FALSE,"Assessment";#N/A,#N/A,FALSE,"Staffing";#N/A,#N/A,FALSE,"Hires";#N/A,#N/A,FALSE,"Assumptions"}</definedName>
    <definedName name="dsa_1" hidden="1">{#N/A,#N/A,FALSE,"Assessment";#N/A,#N/A,FALSE,"Staffing";#N/A,#N/A,FALSE,"Hires";#N/A,#N/A,FALSE,"Assumptions"}</definedName>
    <definedName name="dsfdsfdsfds" localSheetId="3" hidden="1">{#N/A,#N/A,FALSE,"Assessment";#N/A,#N/A,FALSE,"Staffing";#N/A,#N/A,FALSE,"Hires";#N/A,#N/A,FALSE,"Assumptions"}</definedName>
    <definedName name="dsfdsfdsfds" localSheetId="2" hidden="1">{#N/A,#N/A,FALSE,"Assessment";#N/A,#N/A,FALSE,"Staffing";#N/A,#N/A,FALSE,"Hires";#N/A,#N/A,FALSE,"Assumptions"}</definedName>
    <definedName name="dsfdsfdsfds" hidden="1">{#N/A,#N/A,FALSE,"Assessment";#N/A,#N/A,FALSE,"Staffing";#N/A,#N/A,FALSE,"Hires";#N/A,#N/A,FALSE,"Assumptions"}</definedName>
    <definedName name="dsfdsfdsfds_1" localSheetId="3" hidden="1">{#N/A,#N/A,FALSE,"Assessment";#N/A,#N/A,FALSE,"Staffing";#N/A,#N/A,FALSE,"Hires";#N/A,#N/A,FALSE,"Assumptions"}</definedName>
    <definedName name="dsfdsfdsfds_1" localSheetId="2" hidden="1">{#N/A,#N/A,FALSE,"Assessment";#N/A,#N/A,FALSE,"Staffing";#N/A,#N/A,FALSE,"Hires";#N/A,#N/A,FALSE,"Assumptions"}</definedName>
    <definedName name="dsfdsfdsfds_1" hidden="1">{#N/A,#N/A,FALSE,"Assessment";#N/A,#N/A,FALSE,"Staffing";#N/A,#N/A,FALSE,"Hires";#N/A,#N/A,FALSE,"Assumptions"}</definedName>
    <definedName name="dss" hidden="1">'[1]Super Region'!$D$12:$D$14</definedName>
    <definedName name="dude" localSheetId="3" hidden="1">{"'Server Configuration'!$A$1:$DB$281"}</definedName>
    <definedName name="dude" localSheetId="2" hidden="1">{"'Server Configuration'!$A$1:$DB$281"}</definedName>
    <definedName name="dude" hidden="1">{"'Server Configuration'!$A$1:$DB$281"}</definedName>
    <definedName name="dude_1" localSheetId="3" hidden="1">{"'Server Configuration'!$A$1:$DB$281"}</definedName>
    <definedName name="dude_1" localSheetId="2" hidden="1">{"'Server Configuration'!$A$1:$DB$281"}</definedName>
    <definedName name="dude_1" hidden="1">{"'Server Configuration'!$A$1:$DB$281"}</definedName>
    <definedName name="EEE" localSheetId="3"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EE" localSheetId="2"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EE"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EE_1" localSheetId="3"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EE_1" localSheetId="2"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EE_1"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v.Calculation" hidden="1">-4105</definedName>
    <definedName name="ev.Initialized" hidden="1">FALSE</definedName>
    <definedName name="ewaw" localSheetId="3" hidden="1">{#N/A,#N/A,FALSE,"Assessment";#N/A,#N/A,FALSE,"Staffing";#N/A,#N/A,FALSE,"Hires";#N/A,#N/A,FALSE,"Assumptions"}</definedName>
    <definedName name="ewaw" localSheetId="2" hidden="1">{#N/A,#N/A,FALSE,"Assessment";#N/A,#N/A,FALSE,"Staffing";#N/A,#N/A,FALSE,"Hires";#N/A,#N/A,FALSE,"Assumptions"}</definedName>
    <definedName name="ewaw" hidden="1">{#N/A,#N/A,FALSE,"Assessment";#N/A,#N/A,FALSE,"Staffing";#N/A,#N/A,FALSE,"Hires";#N/A,#N/A,FALSE,"Assumptions"}</definedName>
    <definedName name="ewaw_1" localSheetId="3" hidden="1">{#N/A,#N/A,FALSE,"Assessment";#N/A,#N/A,FALSE,"Staffing";#N/A,#N/A,FALSE,"Hires";#N/A,#N/A,FALSE,"Assumptions"}</definedName>
    <definedName name="ewaw_1" localSheetId="2" hidden="1">{#N/A,#N/A,FALSE,"Assessment";#N/A,#N/A,FALSE,"Staffing";#N/A,#N/A,FALSE,"Hires";#N/A,#N/A,FALSE,"Assumptions"}</definedName>
    <definedName name="ewaw_1" hidden="1">{#N/A,#N/A,FALSE,"Assessment";#N/A,#N/A,FALSE,"Staffing";#N/A,#N/A,FALSE,"Hires";#N/A,#N/A,FALSE,"Assumptions"}</definedName>
    <definedName name="Expense" localSheetId="3" hidden="1">{"'W.W. Summary'!$A$1:$K$37"}</definedName>
    <definedName name="Expense" localSheetId="2" hidden="1">{"'W.W. Summary'!$A$1:$K$37"}</definedName>
    <definedName name="Expense" hidden="1">{"'W.W. Summary'!$A$1:$K$37"}</definedName>
    <definedName name="Expense_1" localSheetId="3" hidden="1">{"'W.W. Summary'!$A$1:$K$37"}</definedName>
    <definedName name="Expense_1" localSheetId="2" hidden="1">{"'W.W. Summary'!$A$1:$K$37"}</definedName>
    <definedName name="Expense_1" hidden="1">{"'W.W. Summary'!$A$1:$K$37"}</definedName>
    <definedName name="ffff" localSheetId="3" hidden="1">{#N/A,#N/A,FALSE,"Assessment";#N/A,#N/A,FALSE,"Staffing";#N/A,#N/A,FALSE,"Hires";#N/A,#N/A,FALSE,"Assumptions"}</definedName>
    <definedName name="ffff" localSheetId="2" hidden="1">{#N/A,#N/A,FALSE,"Assessment";#N/A,#N/A,FALSE,"Staffing";#N/A,#N/A,FALSE,"Hires";#N/A,#N/A,FALSE,"Assumptions"}</definedName>
    <definedName name="ffff" hidden="1">{#N/A,#N/A,FALSE,"Assessment";#N/A,#N/A,FALSE,"Staffing";#N/A,#N/A,FALSE,"Hires";#N/A,#N/A,FALSE,"Assumptions"}</definedName>
    <definedName name="ffff_1" localSheetId="3" hidden="1">{#N/A,#N/A,FALSE,"Assessment";#N/A,#N/A,FALSE,"Staffing";#N/A,#N/A,FALSE,"Hires";#N/A,#N/A,FALSE,"Assumptions"}</definedName>
    <definedName name="ffff_1" localSheetId="2" hidden="1">{#N/A,#N/A,FALSE,"Assessment";#N/A,#N/A,FALSE,"Staffing";#N/A,#N/A,FALSE,"Hires";#N/A,#N/A,FALSE,"Assumptions"}</definedName>
    <definedName name="ffff_1" hidden="1">{#N/A,#N/A,FALSE,"Assessment";#N/A,#N/A,FALSE,"Staffing";#N/A,#N/A,FALSE,"Hires";#N/A,#N/A,FALSE,"Assumptions"}</definedName>
    <definedName name="GDS" localSheetId="3" hidden="1">{#N/A,#N/A,FALSE,"Assessment";#N/A,#N/A,FALSE,"Staffing";#N/A,#N/A,FALSE,"Hires";#N/A,#N/A,FALSE,"Assumptions"}</definedName>
    <definedName name="GDS" localSheetId="2" hidden="1">{#N/A,#N/A,FALSE,"Assessment";#N/A,#N/A,FALSE,"Staffing";#N/A,#N/A,FALSE,"Hires";#N/A,#N/A,FALSE,"Assumptions"}</definedName>
    <definedName name="GDS" hidden="1">{#N/A,#N/A,FALSE,"Assessment";#N/A,#N/A,FALSE,"Staffing";#N/A,#N/A,FALSE,"Hires";#N/A,#N/A,FALSE,"Assumptions"}</definedName>
    <definedName name="GDS_1" localSheetId="3" hidden="1">{#N/A,#N/A,FALSE,"Assessment";#N/A,#N/A,FALSE,"Staffing";#N/A,#N/A,FALSE,"Hires";#N/A,#N/A,FALSE,"Assumptions"}</definedName>
    <definedName name="GDS_1" localSheetId="2" hidden="1">{#N/A,#N/A,FALSE,"Assessment";#N/A,#N/A,FALSE,"Staffing";#N/A,#N/A,FALSE,"Hires";#N/A,#N/A,FALSE,"Assumptions"}</definedName>
    <definedName name="GDS_1" hidden="1">{#N/A,#N/A,FALSE,"Assessment";#N/A,#N/A,FALSE,"Staffing";#N/A,#N/A,FALSE,"Hires";#N/A,#N/A,FALSE,"Assumptions"}</definedName>
    <definedName name="gggg" localSheetId="3" hidden="1">{#N/A,#N/A,FALSE,"Assessment";#N/A,#N/A,FALSE,"Staffing";#N/A,#N/A,FALSE,"Hires";#N/A,#N/A,FALSE,"Assumptions"}</definedName>
    <definedName name="gggg" localSheetId="2" hidden="1">{#N/A,#N/A,FALSE,"Assessment";#N/A,#N/A,FALSE,"Staffing";#N/A,#N/A,FALSE,"Hires";#N/A,#N/A,FALSE,"Assumptions"}</definedName>
    <definedName name="gggg" hidden="1">{#N/A,#N/A,FALSE,"Assessment";#N/A,#N/A,FALSE,"Staffing";#N/A,#N/A,FALSE,"Hires";#N/A,#N/A,FALSE,"Assumptions"}</definedName>
    <definedName name="gggg_1" localSheetId="3" hidden="1">{#N/A,#N/A,FALSE,"Assessment";#N/A,#N/A,FALSE,"Staffing";#N/A,#N/A,FALSE,"Hires";#N/A,#N/A,FALSE,"Assumptions"}</definedName>
    <definedName name="gggg_1" localSheetId="2" hidden="1">{#N/A,#N/A,FALSE,"Assessment";#N/A,#N/A,FALSE,"Staffing";#N/A,#N/A,FALSE,"Hires";#N/A,#N/A,FALSE,"Assumptions"}</definedName>
    <definedName name="gggg_1" hidden="1">{#N/A,#N/A,FALSE,"Assessment";#N/A,#N/A,FALSE,"Staffing";#N/A,#N/A,FALSE,"Hires";#N/A,#N/A,FALSE,"Assumptions"}</definedName>
    <definedName name="ggh"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gh"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gh"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gh_1"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gh_1"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gh_1"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mk" localSheetId="3" hidden="1">{#N/A,#N/A,FALSE,"Assessment";#N/A,#N/A,FALSE,"Staffing";#N/A,#N/A,FALSE,"Hires";#N/A,#N/A,FALSE,"Assumptions"}</definedName>
    <definedName name="gmk" localSheetId="2" hidden="1">{#N/A,#N/A,FALSE,"Assessment";#N/A,#N/A,FALSE,"Staffing";#N/A,#N/A,FALSE,"Hires";#N/A,#N/A,FALSE,"Assumptions"}</definedName>
    <definedName name="gmk" hidden="1">{#N/A,#N/A,FALSE,"Assessment";#N/A,#N/A,FALSE,"Staffing";#N/A,#N/A,FALSE,"Hires";#N/A,#N/A,FALSE,"Assumptions"}</definedName>
    <definedName name="gmk_1" localSheetId="3" hidden="1">{#N/A,#N/A,FALSE,"Assessment";#N/A,#N/A,FALSE,"Staffing";#N/A,#N/A,FALSE,"Hires";#N/A,#N/A,FALSE,"Assumptions"}</definedName>
    <definedName name="gmk_1" localSheetId="2" hidden="1">{#N/A,#N/A,FALSE,"Assessment";#N/A,#N/A,FALSE,"Staffing";#N/A,#N/A,FALSE,"Hires";#N/A,#N/A,FALSE,"Assumptions"}</definedName>
    <definedName name="gmk_1" hidden="1">{#N/A,#N/A,FALSE,"Assessment";#N/A,#N/A,FALSE,"Staffing";#N/A,#N/A,FALSE,"Hires";#N/A,#N/A,FALSE,"Assumptions"}</definedName>
    <definedName name="greg" localSheetId="3" hidden="1">{#N/A,#N/A,FALSE,"Assessment";#N/A,#N/A,FALSE,"Staffing";#N/A,#N/A,FALSE,"Hires";#N/A,#N/A,FALSE,"Assumptions"}</definedName>
    <definedName name="greg" localSheetId="2" hidden="1">{#N/A,#N/A,FALSE,"Assessment";#N/A,#N/A,FALSE,"Staffing";#N/A,#N/A,FALSE,"Hires";#N/A,#N/A,FALSE,"Assumptions"}</definedName>
    <definedName name="greg" hidden="1">{#N/A,#N/A,FALSE,"Assessment";#N/A,#N/A,FALSE,"Staffing";#N/A,#N/A,FALSE,"Hires";#N/A,#N/A,FALSE,"Assumptions"}</definedName>
    <definedName name="greg_1" localSheetId="3" hidden="1">{#N/A,#N/A,FALSE,"Assessment";#N/A,#N/A,FALSE,"Staffing";#N/A,#N/A,FALSE,"Hires";#N/A,#N/A,FALSE,"Assumptions"}</definedName>
    <definedName name="greg_1" localSheetId="2" hidden="1">{#N/A,#N/A,FALSE,"Assessment";#N/A,#N/A,FALSE,"Staffing";#N/A,#N/A,FALSE,"Hires";#N/A,#N/A,FALSE,"Assumptions"}</definedName>
    <definedName name="greg_1" hidden="1">{#N/A,#N/A,FALSE,"Assessment";#N/A,#N/A,FALSE,"Staffing";#N/A,#N/A,FALSE,"Hires";#N/A,#N/A,FALSE,"Assumptions"}</definedName>
    <definedName name="hg" localSheetId="3" hidden="1">{#N/A,#N/A,FALSE,"Assessment";#N/A,#N/A,FALSE,"Staffing";#N/A,#N/A,FALSE,"Hires";#N/A,#N/A,FALSE,"Assumptions"}</definedName>
    <definedName name="hg" localSheetId="2" hidden="1">{#N/A,#N/A,FALSE,"Assessment";#N/A,#N/A,FALSE,"Staffing";#N/A,#N/A,FALSE,"Hires";#N/A,#N/A,FALSE,"Assumptions"}</definedName>
    <definedName name="hg" hidden="1">{#N/A,#N/A,FALSE,"Assessment";#N/A,#N/A,FALSE,"Staffing";#N/A,#N/A,FALSE,"Hires";#N/A,#N/A,FALSE,"Assumptions"}</definedName>
    <definedName name="hg_1" localSheetId="3" hidden="1">{#N/A,#N/A,FALSE,"Assessment";#N/A,#N/A,FALSE,"Staffing";#N/A,#N/A,FALSE,"Hires";#N/A,#N/A,FALSE,"Assumptions"}</definedName>
    <definedName name="hg_1" localSheetId="2" hidden="1">{#N/A,#N/A,FALSE,"Assessment";#N/A,#N/A,FALSE,"Staffing";#N/A,#N/A,FALSE,"Hires";#N/A,#N/A,FALSE,"Assumptions"}</definedName>
    <definedName name="hg_1" hidden="1">{#N/A,#N/A,FALSE,"Assessment";#N/A,#N/A,FALSE,"Staffing";#N/A,#N/A,FALSE,"Hires";#N/A,#N/A,FALSE,"Assumptions"}</definedName>
    <definedName name="hgjs" localSheetId="3" hidden="1">{#N/A,#N/A,FALSE,"QTR Total";#N/A,#N/A,FALSE,"QTR ASNS";#N/A,#N/A,FALSE,"QTR PNCNS";#N/A,#N/A,FALSE,"QTR DSNS";#N/A,#N/A,FALSE,"QTR TNS"}</definedName>
    <definedName name="hgjs" localSheetId="2" hidden="1">{#N/A,#N/A,FALSE,"QTR Total";#N/A,#N/A,FALSE,"QTR ASNS";#N/A,#N/A,FALSE,"QTR PNCNS";#N/A,#N/A,FALSE,"QTR DSNS";#N/A,#N/A,FALSE,"QTR TNS"}</definedName>
    <definedName name="hgjs" hidden="1">{#N/A,#N/A,FALSE,"QTR Total";#N/A,#N/A,FALSE,"QTR ASNS";#N/A,#N/A,FALSE,"QTR PNCNS";#N/A,#N/A,FALSE,"QTR DSNS";#N/A,#N/A,FALSE,"QTR TNS"}</definedName>
    <definedName name="hgjs_1" localSheetId="3" hidden="1">{#N/A,#N/A,FALSE,"QTR Total";#N/A,#N/A,FALSE,"QTR ASNS";#N/A,#N/A,FALSE,"QTR PNCNS";#N/A,#N/A,FALSE,"QTR DSNS";#N/A,#N/A,FALSE,"QTR TNS"}</definedName>
    <definedName name="hgjs_1" localSheetId="2" hidden="1">{#N/A,#N/A,FALSE,"QTR Total";#N/A,#N/A,FALSE,"QTR ASNS";#N/A,#N/A,FALSE,"QTR PNCNS";#N/A,#N/A,FALSE,"QTR DSNS";#N/A,#N/A,FALSE,"QTR TNS"}</definedName>
    <definedName name="hgjs_1" hidden="1">{#N/A,#N/A,FALSE,"QTR Total";#N/A,#N/A,FALSE,"QTR ASNS";#N/A,#N/A,FALSE,"QTR PNCNS";#N/A,#N/A,FALSE,"QTR DSNS";#N/A,#N/A,FALSE,"QTR TNS"}</definedName>
    <definedName name="hhhh" localSheetId="3" hidden="1">{#N/A,#N/A,FALSE,"Assessment";#N/A,#N/A,FALSE,"Staffing";#N/A,#N/A,FALSE,"Hires";#N/A,#N/A,FALSE,"Assumptions"}</definedName>
    <definedName name="hhhh" localSheetId="2" hidden="1">{#N/A,#N/A,FALSE,"Assessment";#N/A,#N/A,FALSE,"Staffing";#N/A,#N/A,FALSE,"Hires";#N/A,#N/A,FALSE,"Assumptions"}</definedName>
    <definedName name="hhhh" hidden="1">{#N/A,#N/A,FALSE,"Assessment";#N/A,#N/A,FALSE,"Staffing";#N/A,#N/A,FALSE,"Hires";#N/A,#N/A,FALSE,"Assumptions"}</definedName>
    <definedName name="hhhh_1" localSheetId="3" hidden="1">{#N/A,#N/A,FALSE,"Assessment";#N/A,#N/A,FALSE,"Staffing";#N/A,#N/A,FALSE,"Hires";#N/A,#N/A,FALSE,"Assumptions"}</definedName>
    <definedName name="hhhh_1" localSheetId="2" hidden="1">{#N/A,#N/A,FALSE,"Assessment";#N/A,#N/A,FALSE,"Staffing";#N/A,#N/A,FALSE,"Hires";#N/A,#N/A,FALSE,"Assumptions"}</definedName>
    <definedName name="hhhh_1" hidden="1">{#N/A,#N/A,FALSE,"Assessment";#N/A,#N/A,FALSE,"Staffing";#N/A,#N/A,FALSE,"Hires";#N/A,#N/A,FALSE,"Assumptions"}</definedName>
    <definedName name="hn.ConvertZero1" hidden="1">[4]LTM!$G$461:$J$461,[4]LTM!$G$463:$J$464,[4]LTM!$G$468:$J$469,[4]LTM!$G$473:$J$475,[4]LTM!$G$480:$J$480,[4]LTM!$G$484:$J$485,[4]LTM!$G$490:$J$490,[4]LTM!$G$514:$J$518,[4]LTM!$G$525:$J$526,[4]LTM!$G$532:$J$537</definedName>
    <definedName name="hn.ConvertZero2" hidden="1">[4]LTM!$G$560:$J$560,[4]LTM!$H$590:$J$591,[4]LTM!$H$614:$J$614,[4]LTM!$H$635:$J$636,[4]LTM!$G$676:$J$680,[4]LTM!$G$686:$J$686,[4]LTM!$G$688:$J$694,[4]LTM!$G$681:$J$682</definedName>
    <definedName name="hn.ConvertZero3" hidden="1">[4]LTM!$G$699:$J$706,[4]LTM!$G$710:$J$714,[4]LTM!$G$717:$J$734,[4]LTM!$G$738:$J$738,[4]LTM!$G$745:$J$751</definedName>
    <definedName name="hn.ConvertZero4" hidden="1">[4]LTM!$G$840:$J$840,[4]LTM!$H$1266:$J$1266,[4]LTM!$G$1267:$J$1267,[4]LTM!$G$1454:$J$1461,[4]LTM!$J$1462,[4]LTM!$J$1463,[4]LTM!$G$1468:$J$1469,[4]LTM!$L$1469:$N$1469</definedName>
    <definedName name="hn.ConvertZeroUnhide1" hidden="1">[4]LTM!$G$1469:$J$1469,[4]LTM!$L$1469:$N$1469,[4]LTM!$H$1266:$J$1266</definedName>
    <definedName name="hn.Delete015" hidden="1">'[4]CREDIT STATS'!$B$9:$K$11,'[4]CREDIT STATS'!$O$11:$X$14,'[4]CREDIT STATS'!$B$25:$K$30,'[4]CREDIT STATS'!$O$25:$X$26</definedName>
    <definedName name="hn.DZ_MultByFXRates" hidden="1">[4]DropZone!$B$2:$I$118,[4]DropZone!$B$120:$I$132,[4]DropZone!$B$134:$I$136,[4]DropZone!$B$138:$I$146</definedName>
    <definedName name="hn.ExtDb" hidden="1">FALSE</definedName>
    <definedName name="hn.LTM_MultByFXRates" hidden="1">[4]LTM!$G$461:$N$477,[4]LTM!$G$480:$N$539,[4]LTM!$G$548:$N$667,[4]LTM!$G$676:$N$1266,[4]LTM!$G$1454:$N$1461,[4]LTM!$G$1463:$N$1465,[4]LTM!$G$1468:$N$1469</definedName>
    <definedName name="hn.ModelType" hidden="1">"DEAL"</definedName>
    <definedName name="hn.ModelVersion" hidden="1">1</definedName>
    <definedName name="hn.MultbyFXRates" hidden="1">[4]LTM!$G$461:$N$477,[4]LTM!$G$480:$N$539,[4]LTM!$G$548:$N$667,[4]LTM!$G$676:$N$1266,[4]LTM!$G$1454:$N$1461,[4]LTM!$G$1463:$N$1465,[4]LTM!$G$1468:$N$1469</definedName>
    <definedName name="hn.MultByFXRates1" hidden="1">[4]LTM!$G$461:$G$477,[4]LTM!$G$480:$G$539,[4]LTM!$G$548:$G$562,[4]LTM!$G$676:$G$840,[4]LTM!$G$1454:$G$1469</definedName>
    <definedName name="hn.MultByFXRates2" hidden="1">[4]LTM!$H$461:$H$477,[4]LTM!$H$480:$H$539,[4]LTM!$H$548:$H$667,[4]LTM!$H$676:$H$1266,[4]LTM!$H$1454:$H$1469</definedName>
    <definedName name="hn.MultByFXRates3" hidden="1">[4]LTM!$I$461:$I$477,[4]LTM!$I$480:$I$539,[4]LTM!$I$548:$I$667,[4]LTM!$I$676:$I$1266,[4]LTM!$I$1454:$I$1469</definedName>
    <definedName name="hn.MultbyFxrates4" hidden="1">[4]LTM!$J$461:$J$477,[4]LTM!$J$480:$J$539,[4]LTM!$J$548:$J$668,[4]LTM!$J$676:$J$1266,[4]LTM!$J$1454:$J$1461,[4]LTM!$J$1463:$J$1465,[4]LTM!$J$1468</definedName>
    <definedName name="hn.multbyfxrates5" hidden="1">[4]LTM!$L$461:$L$477,[4]LTM!$L$480:$L$539,[4]LTM!$L$548:$L$562,[4]LTM!$L$676:$L$840,[4]LTM!$L$1454:$L$1469</definedName>
    <definedName name="hn.multbyfxrates6" hidden="1">[4]LTM!$M$461:$M$477,[4]LTM!$M$480:$M$539,[4]LTM!$M$548:$M$668,[4]LTM!$M$676:$M$1266,[4]LTM!$M$1454:$M$1469</definedName>
    <definedName name="hn.multbyfxrates7" hidden="1">[4]LTM!$N$461:$N$477,[4]LTM!$N$480:$N$539,[4]LTM!$N$548:$N$667,[4]LTM!$N$676:$N$1266,[4]LTM!$N$1454:$N$1469</definedName>
    <definedName name="hn.MultByFXRatesBot1" hidden="1">[4]LTM!$G$676:$G$682,[4]LTM!$G$686,[4]LTM!$G$688:$G$694,[4]LTM!$G$699:$G$706,[4]LTM!$G$710:$G$714,[4]LTM!$G$717:$G$734,[4]LTM!$G$738,[4]LTM!$G$738,[4]LTM!$G$745:$G$751,[4]LTM!$G$840,[4]LTM!$G$1454:$G$1461,[4]LTM!$G$1468:$G$1469</definedName>
    <definedName name="hn.MultByFXRatesBot2" hidden="1">[4]LTM!$H$676:$H$682,[4]LTM!$H$686,[4]LTM!$H$688:$H$694,[4]LTM!$H$699:$H$706,[4]LTM!$H$710:$H$714,[4]LTM!$H$717:$H$734,[4]LTM!$H$738,[4]LTM!$H$745:$H$751,[4]LTM!$H$840,[4]LTM!$H$1266,[4]LTM!$H$1454:$H$1461,[4]LTM!$H$1468:$H$1469</definedName>
    <definedName name="hn.MultByFXRatesBot3" hidden="1">[4]LTM!$I$676:$I$682,[4]LTM!$I$686,[4]LTM!$I$688:$I$694,[4]LTM!$I$699:$I$706,[4]LTM!$I$710:$I$714,[4]LTM!$I$717:$I$734,[4]LTM!$I$738,[4]LTM!$I$745:$I$751,[4]LTM!$I$840,[4]LTM!$I$1266,[4]LTM!$I$1454:$I$1461,[4]LTM!$I$1468:$I$1469</definedName>
    <definedName name="hn.MultByFXRatesBot4" hidden="1">[4]LTM!$J$676:$J$682,[4]LTM!$J$686,[4]LTM!$J$688:$J$694,[4]LTM!$J$699:$J$706,[4]LTM!$J$710:$J$714,[4]LTM!$J$717:$J$734,[4]LTM!$J$738,[4]LTM!$J$745:$J$751,[4]LTM!$J$840,[4]LTM!$J$1266,[4]LTM!$J$1454:$J$1461,[4]LTM!$J$1463:$J$1465,[4]LTM!$J$1468</definedName>
    <definedName name="hn.MultByFXRatesBot5" hidden="1">[4]LTM!$L$676:$L$682,[4]LTM!$L$686,[4]LTM!$L$688:$L$694,[4]LTM!$L$699:$L$706,[4]LTM!$L$710:$L$714,[4]LTM!$L$717:$L$734,[4]LTM!$L$738,[4]LTM!$L$745:$L$751,[4]LTM!$L$837:$L$838,[4]LTM!$L$1454:$L$1458,[4]LTM!$L$1468:$L$1469</definedName>
    <definedName name="hn.MultByFXRatesBot6" hidden="1">[4]LTM!$M$676:$M$682,[4]LTM!$M$686,[4]LTM!$M$688:$M$694,[4]LTM!$M$699:$M$706,[4]LTM!$M$710:$M$714,[4]LTM!$M$717:$M$734,[4]LTM!$M$738,[4]LTM!$M$745:$M$751,[4]LTM!$M$837:$M$838,[4]LTM!$M$1454:$M$1458,[4]LTM!$M$1468:$M$1469</definedName>
    <definedName name="hn.MultByFXRatesBot7" hidden="1">[4]LTM!$N$676:$N$682,[4]LTM!$N$686,[4]LTM!$N$688:$N$694,[4]LTM!$N$699:$N$706,[4]LTM!$N$710:$N$714,[4]LTM!$N$717:$N$734,[4]LTM!$N$738,[4]LTM!$N$745:$N$751,[4]LTM!$N$837:$N$838,[4]LTM!$N$1454:$N$1458,[4]LTM!$N$1468:$N$1469</definedName>
    <definedName name="hn.MultByFXRatesTop1" hidden="1">[4]LTM!$G$461,[4]LTM!$G$463:$G$464,[4]LTM!$G$468:$G$469,[4]LTM!$G$473:$G$475,[4]LTM!$G$480,[4]LTM!$G$484:$G$485,[4]LTM!$G$490:$G$509,[4]LTM!$G$512,[4]LTM!$G$514:$G$518,[4]LTM!$G$525:$G$526,[4]LTM!$G$532:$G$537,[4]LTM!$G$560</definedName>
    <definedName name="hn.MultByFXRatesTop2" hidden="1">[4]LTM!$H$461,[4]LTM!$H$463:$H$464,[4]LTM!$H$468:$H$469,[4]LTM!$H$473:$H$475,[4]LTM!$H$480,[4]LTM!$H$484:$H$485,[4]LTM!$H$490:$H$509,[4]LTM!$H$512,[4]LTM!$H$514:$H$518,[4]LTM!$H$525:$H$526,[4]LTM!$H$532:$H$537,[4]LTM!$H$560,[4]LTM!$H$590:$H$591,[4]LTM!$H$614:$H$631,[4]LTM!$H$635:$H$636</definedName>
    <definedName name="hn.MultByFXRatesTop3" hidden="1">[4]LTM!$I$461,[4]LTM!$I$463:$I$464,[4]LTM!$I$468:$I$469,[4]LTM!$I$473:$I$475,[4]LTM!$I$480,[4]LTM!$I$484:$I$485,[4]LTM!$I$490:$I$509,[4]LTM!$I$512,[4]LTM!$I$514:$I$518,[4]LTM!$I$525:$I$526,[4]LTM!$I$532:$I$537,[4]LTM!$I$560,[4]LTM!$I$590:$I$591,[4]LTM!$I$614:$I$631,[4]LTM!$I$635:$I$636</definedName>
    <definedName name="hn.MultByFXRatesTop4" hidden="1">[4]LTM!$J$461,[4]LTM!$J$463:$J$464,[4]LTM!$J$468:$J$469,[4]LTM!$J$473:$J$475,[4]LTM!$J$480,[4]LTM!$J$484:$J$485,[4]LTM!$J$490:$J$509,[4]LTM!$J$512,[4]LTM!$J$514:$J$518,[4]LTM!$J$525:$J$526,[4]LTM!$J$532:$J$537,[4]LTM!$J$560,[4]LTM!$J$590:$J$591,[4]LTM!$J$614:$J$631,[4]LTM!$J$635:$J$636</definedName>
    <definedName name="hn.MultByFXRatesTop5" hidden="1">[4]LTM!$L$461,[4]LTM!$L$463:$L$464,[4]LTM!$L$468:$L$469,[4]LTM!$L$473:$L$475,[4]LTM!$L$480,[4]LTM!$L$484:$L$485,[4]LTM!$L$490:$L$509,[4]LTM!$L$512,[4]LTM!$L$514:$L$518,[4]LTM!$L$525:$L$526,[4]LTM!$L$532:$L$537,[4]LTM!$L$560</definedName>
    <definedName name="hn.MultByFXRatesTop6" hidden="1">[4]LTM!$M$461,[4]LTM!$M$463:$M$464,[4]LTM!$M$468:$M$469,[4]LTM!$M$473:$M$475,[4]LTM!$M$480,[4]LTM!$M$484:$M$485,[4]LTM!$M$490:$M$509,[4]LTM!$M$512,[4]LTM!$M$514:$M$518,[4]LTM!$M$525:$M$526,[4]LTM!$M$532:$M$537,[4]LTM!$M$560,[4]LTM!$M$590:$M$591,[4]LTM!$M$614:$M$631,[4]LTM!$M$635:$M$636</definedName>
    <definedName name="hn.MultByFXRatesTop7" hidden="1">[4]LTM!$N$461,[4]LTM!$N$463:$N$464,[4]LTM!$N$468:$N$469,[4]LTM!$N$473:$N$475,[4]LTM!$N$480,[4]LTM!$N$484:$N$485,[4]LTM!$N$490:$N$509,[4]LTM!$N$512,[4]LTM!$N$514:$N$518,[4]LTM!$N$525:$N$526,[4]LTM!$N$532:$N$537,[4]LTM!$N$560,[4]LTM!$N$590:$N$591,[4]LTM!$N$614:$N$631,[4]LTM!$N$635:$N$636</definedName>
    <definedName name="hn.NoUpload" hidden="1">0</definedName>
    <definedName name="hn.YearLabel" localSheetId="1" hidden="1">#REF!</definedName>
    <definedName name="hn.YearLabel" localSheetId="0" hidden="1">#REF!</definedName>
    <definedName name="hn.YearLabel" localSheetId="2" hidden="1">#REF!</definedName>
    <definedName name="hn.YearLabel" hidden="1">#REF!</definedName>
    <definedName name="HOME" localSheetId="3" hidden="1">{#N/A,#N/A,FALSE,"Assessment";#N/A,#N/A,FALSE,"Staffing";#N/A,#N/A,FALSE,"Hires";#N/A,#N/A,FALSE,"Assumptions"}</definedName>
    <definedName name="HOME" localSheetId="2" hidden="1">{#N/A,#N/A,FALSE,"Assessment";#N/A,#N/A,FALSE,"Staffing";#N/A,#N/A,FALSE,"Hires";#N/A,#N/A,FALSE,"Assumptions"}</definedName>
    <definedName name="HOME" hidden="1">{#N/A,#N/A,FALSE,"Assessment";#N/A,#N/A,FALSE,"Staffing";#N/A,#N/A,FALSE,"Hires";#N/A,#N/A,FALSE,"Assumptions"}</definedName>
    <definedName name="HOME_1" localSheetId="3" hidden="1">{#N/A,#N/A,FALSE,"Assessment";#N/A,#N/A,FALSE,"Staffing";#N/A,#N/A,FALSE,"Hires";#N/A,#N/A,FALSE,"Assumptions"}</definedName>
    <definedName name="HOME_1" localSheetId="2" hidden="1">{#N/A,#N/A,FALSE,"Assessment";#N/A,#N/A,FALSE,"Staffing";#N/A,#N/A,FALSE,"Hires";#N/A,#N/A,FALSE,"Assumptions"}</definedName>
    <definedName name="HOME_1" hidden="1">{#N/A,#N/A,FALSE,"Assessment";#N/A,#N/A,FALSE,"Staffing";#N/A,#N/A,FALSE,"Hires";#N/A,#N/A,FALSE,"Assumptions"}</definedName>
    <definedName name="HOMFE" localSheetId="3" hidden="1">{#N/A,#N/A,FALSE,"Assessment";#N/A,#N/A,FALSE,"Staffing";#N/A,#N/A,FALSE,"Hires";#N/A,#N/A,FALSE,"Assumptions"}</definedName>
    <definedName name="HOMFE" localSheetId="2" hidden="1">{#N/A,#N/A,FALSE,"Assessment";#N/A,#N/A,FALSE,"Staffing";#N/A,#N/A,FALSE,"Hires";#N/A,#N/A,FALSE,"Assumptions"}</definedName>
    <definedName name="HOMFE" hidden="1">{#N/A,#N/A,FALSE,"Assessment";#N/A,#N/A,FALSE,"Staffing";#N/A,#N/A,FALSE,"Hires";#N/A,#N/A,FALSE,"Assumptions"}</definedName>
    <definedName name="HOMFE_1" localSheetId="3" hidden="1">{#N/A,#N/A,FALSE,"Assessment";#N/A,#N/A,FALSE,"Staffing";#N/A,#N/A,FALSE,"Hires";#N/A,#N/A,FALSE,"Assumptions"}</definedName>
    <definedName name="HOMFE_1" localSheetId="2" hidden="1">{#N/A,#N/A,FALSE,"Assessment";#N/A,#N/A,FALSE,"Staffing";#N/A,#N/A,FALSE,"Hires";#N/A,#N/A,FALSE,"Assumptions"}</definedName>
    <definedName name="HOMFE_1" hidden="1">{#N/A,#N/A,FALSE,"Assessment";#N/A,#N/A,FALSE,"Staffing";#N/A,#N/A,FALSE,"Hires";#N/A,#N/A,FALSE,"Assumptions"}</definedName>
    <definedName name="HTML_CodePage" hidden="1">1252</definedName>
    <definedName name="HTML_Control" localSheetId="3" hidden="1">{"'Server Configuration'!$A$1:$DB$281"}</definedName>
    <definedName name="HTML_Control" localSheetId="2" hidden="1">{"'Server Configuration'!$A$1:$DB$281"}</definedName>
    <definedName name="HTML_Control" hidden="1">{"'Server Configuration'!$A$1:$DB$281"}</definedName>
    <definedName name="HTML_Control_1" localSheetId="3" hidden="1">{"'Server Configuration'!$A$1:$DB$281"}</definedName>
    <definedName name="HTML_Control_1" localSheetId="2" hidden="1">{"'Server Configuration'!$A$1:$DB$281"}</definedName>
    <definedName name="HTML_Control_1" hidden="1">{"'Server Configuration'!$A$1:$DB$281"}</definedName>
    <definedName name="HTML_Description" hidden="1">""</definedName>
    <definedName name="HTML_Email" hidden="1">""</definedName>
    <definedName name="HTML_Header" hidden="1">"Server Configuration"</definedName>
    <definedName name="HTML_LastUpdate" hidden="1">"2/9/01"</definedName>
    <definedName name="HTML_LineAfter" hidden="1">FALSE</definedName>
    <definedName name="HTML_LineBefore" hidden="1">FALSE</definedName>
    <definedName name="HTML_Name" hidden="1">"Corporate Network Services"</definedName>
    <definedName name="HTML_OBDlg2" hidden="1">TRUE</definedName>
    <definedName name="HTML_OBDlg4" hidden="1">TRUE</definedName>
    <definedName name="HTML_OS" hidden="1">0</definedName>
    <definedName name="HTML_PathFile" hidden="1">"C:\WINNT\Profiles\E003999\Desktop\MyHTML.htm"</definedName>
    <definedName name="HTML_Title" hidden="1">"Asset Tracking 2_9_01"</definedName>
    <definedName name="Incomepb" localSheetId="1" hidden="1">[4]MAIN!#REF!</definedName>
    <definedName name="Incomepb" localSheetId="0" hidden="1">[4]MAIN!#REF!</definedName>
    <definedName name="Incomepb" localSheetId="3" hidden="1">[4]MAIN!#REF!</definedName>
    <definedName name="Incomepb" localSheetId="2" hidden="1">[4]MAIN!#REF!</definedName>
    <definedName name="Incomepb" hidden="1">[4]MAIN!#REF!</definedName>
    <definedName name="IntroPrintArea" localSheetId="1" hidden="1">#REF!</definedName>
    <definedName name="IntroPrintArea" localSheetId="0" hidden="1">#REF!</definedName>
    <definedName name="IntroPrintArea" localSheetId="2" hidden="1">#REF!</definedName>
    <definedName name="IntroPrintArea" hidden="1">#REF!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"c2106"</definedName>
    <definedName name="IQ_DIV_RECORD_DATE" hidden="1">"c2105"</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EST" hidden="1">"c1681"</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"c1369"</definedName>
    <definedName name="IQ_EBIT_STDDEV_EST" hidden="1">"c1686"</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HIGH_EST" hidden="1">"c370"</definedName>
    <definedName name="IQ_EBITDA_INT" hidden="1">"c373"</definedName>
    <definedName name="IQ_EBITDA_LOW_EST" hidden="1">"c371"</definedName>
    <definedName name="IQ_EBITDA_MARGIN" hidden="1">"c372"</definedName>
    <definedName name="IQ_EBITDA_MEDIAN_EST" hidden="1">"c1663"</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EST" hidden="1">"c399"</definedName>
    <definedName name="IQ_EPS_GW_EST" hidden="1">"c1737"</definedName>
    <definedName name="IQ_EPS_GW_HIGH_EST" hidden="1">"c1739"</definedName>
    <definedName name="IQ_EPS_GW_LOW_EST" hidden="1">"c1740"</definedName>
    <definedName name="IQ_EPS_GW_MEDIAN_EST" hidden="1">"c1738"</definedName>
    <definedName name="IQ_EPS_GW_NUM_EST" hidden="1">"c1741"</definedName>
    <definedName name="IQ_EPS_GW_STDDEV_EST" hidden="1">"c1742"</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REPORTED_EST" hidden="1">"c1744"</definedName>
    <definedName name="IQ_EPS_REPORTED_HIGH_EST" hidden="1">"c1746"</definedName>
    <definedName name="IQ_EPS_REPORTED_LOW_EST" hidden="1">"c1747"</definedName>
    <definedName name="IQ_EPS_REPORTED_MEDIAN_EST" hidden="1">"c1745"</definedName>
    <definedName name="IQ_EPS_REPORTED_NUM_EST" hidden="1">"c1748"</definedName>
    <definedName name="IQ_EPS_REPORTED_STDDEV_EST" hidden="1">"c1749"</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REPORTED" hidden="1">"c1750"</definedName>
    <definedName name="IQ_EST_ACT_FFO" hidden="1">"c1666"</definedName>
    <definedName name="IQ_EST_ACT_NAV" hidden="1">"c1757"</definedName>
    <definedName name="IQ_EST_ACT_NI" hidden="1">"c1722"</definedName>
    <definedName name="IQ_EST_ACT_NI_GW" hidden="1">"c1729"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DATE" hidden="1">"c1634"</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STDDEV" hidden="1">"c1660"</definedName>
    <definedName name="IQ_EST_EPS_GROWTH_Q_1YR" hidden="1">"c1641"</definedName>
    <definedName name="IQ_EST_EPS_GW_DIFF" hidden="1">"c1891"</definedName>
    <definedName name="IQ_EST_EPS_GW_SURPRISE_PERCENT" hidden="1">"c1892"</definedName>
    <definedName name="IQ_EST_EPS_REPORT_DIFF" hidden="1">"c1893"</definedName>
    <definedName name="IQ_EST_EPS_REPORT_SURPRISE_PERCENT" hidden="1">"c1894"</definedName>
    <definedName name="IQ_EST_EPS_SEQ_GROWTH_Q" hidden="1">"c1764"</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HOLD" hidden="1">"c1761"</definedName>
    <definedName name="IQ_EST_NUM_NO_OPINION" hidden="1">"c1758"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V_OVER_EMPLOYEE" hidden="1">"c1428"</definedName>
    <definedName name="IQ_EV_OVER_LTM_EBIT" hidden="1">"c1426"</definedName>
    <definedName name="IQ_EV_OVER_LTM_EBITDA" hidden="1">"c1427"</definedName>
    <definedName name="IQ_EV_OVER_LTM_REVENUE" hidden="1">"c1429"</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LAND" hidden="1">"c645"</definedName>
    <definedName name="IQ_LAST_SPLIT_DATE" hidden="1">"c2095"</definedName>
    <definedName name="IQ_LAST_SPLIT_FACTOR" hidden="1">"c2093"</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_TARGET_PRICE" hidden="1">"c1652"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MACHINERY" hidden="1">"c711"</definedName>
    <definedName name="IQ_MAINT_REPAIR" hidden="1">"c2087"</definedName>
    <definedName name="IQ_MARKETCAP" hidden="1">"c712"</definedName>
    <definedName name="IQ_MEDIAN_TARGET_PRICE" hidden="1">"c1650"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FAS" hidden="1">"c795"</definedName>
    <definedName name="IQ_NI_STDDEV_EST" hidden="1">"c1721"</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"c1448"</definedName>
    <definedName name="IQ_OPER_INC_MEDIAN_EST" hidden="1">"c1689"</definedName>
    <definedName name="IQ_OPER_INC_NUM_EST" hidden="1">"c1692"</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RATIO" hidden="1">"c1610"</definedName>
    <definedName name="IQ_PEG_FWD" hidden="1">"c1863"</definedName>
    <definedName name="IQ_PENSION" hidden="1">"c1031"</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WEEK" hidden="1">"c1823"</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ICE_OVER_BVPS" hidden="1">"c1412"</definedName>
    <definedName name="IQ_PRICE_OVER_LTM_EPS" hidden="1">"c1413"</definedName>
    <definedName name="IQ_PRICE_TARGET" hidden="1">"c82"</definedName>
    <definedName name="IQ_PRICEDATE" hidden="1">"c1069"</definedName>
    <definedName name="IQ_PRICING_DATE" hidden="1">"c1613"</definedName>
    <definedName name="IQ_PRIMARY_INDUSTRY" hidden="1">"c1070"</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EST" hidden="1">"c1126"</definedName>
    <definedName name="IQ_REVENUE_HIGH_EST" hidden="1">"c1127"</definedName>
    <definedName name="IQ_REVENUE_LOW_EST" hidden="1">"c1128"</definedName>
    <definedName name="IQ_REVENUE_MEDIAN_EST" hidden="1">"c1662"</definedName>
    <definedName name="IQ_REVENUE_NUM_EST" hidden="1">"c1129"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ME_STORE" hidden="1">"c1149"</definedName>
    <definedName name="IQ_SAVING_DEP" hidden="1">"c1150"</definedName>
    <definedName name="IQ_SECUR_RECEIV" hidden="1">"c1151"</definedName>
    <definedName name="IQ_SECURITY_BORROW" hidden="1">"c1152"</definedName>
    <definedName name="IQ_SECURITY_OWN" hidden="1">"c1153"</definedName>
    <definedName name="IQ_SECURITY_RESELL" hidden="1">"c1154"</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STDDEV" hidden="1">"c1654"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"c2104"</definedName>
    <definedName name="IQ_YEARHIGH" hidden="1">"c1337"</definedName>
    <definedName name="IQ_YEARLOW" hidden="1">"c1338"</definedName>
    <definedName name="IQ_YTD" hidden="1">3000</definedName>
    <definedName name="IQ_Z_SCORE" hidden="1">"c1339"</definedName>
    <definedName name="IsColHidden" hidden="1">FALSE</definedName>
    <definedName name="IsLTMColHidden" hidden="1">FALSE</definedName>
    <definedName name="jajjks" localSheetId="3" hidden="1">{#N/A,#N/A,FALSE,"Total";#N/A,#N/A,FALSE,"ASNS";#N/A,#N/A,FALSE,"PNCNS";#N/A,#N/A,FALSE,"DSNS";#N/A,#N/A,FALSE,"TNS"}</definedName>
    <definedName name="jajjks" localSheetId="2" hidden="1">{#N/A,#N/A,FALSE,"Total";#N/A,#N/A,FALSE,"ASNS";#N/A,#N/A,FALSE,"PNCNS";#N/A,#N/A,FALSE,"DSNS";#N/A,#N/A,FALSE,"TNS"}</definedName>
    <definedName name="jajjks" hidden="1">{#N/A,#N/A,FALSE,"Total";#N/A,#N/A,FALSE,"ASNS";#N/A,#N/A,FALSE,"PNCNS";#N/A,#N/A,FALSE,"DSNS";#N/A,#N/A,FALSE,"TNS"}</definedName>
    <definedName name="jajjks_1" localSheetId="3" hidden="1">{#N/A,#N/A,FALSE,"Total";#N/A,#N/A,FALSE,"ASNS";#N/A,#N/A,FALSE,"PNCNS";#N/A,#N/A,FALSE,"DSNS";#N/A,#N/A,FALSE,"TNS"}</definedName>
    <definedName name="jajjks_1" localSheetId="2" hidden="1">{#N/A,#N/A,FALSE,"Total";#N/A,#N/A,FALSE,"ASNS";#N/A,#N/A,FALSE,"PNCNS";#N/A,#N/A,FALSE,"DSNS";#N/A,#N/A,FALSE,"TNS"}</definedName>
    <definedName name="jajjks_1" hidden="1">{#N/A,#N/A,FALSE,"Total";#N/A,#N/A,FALSE,"ASNS";#N/A,#N/A,FALSE,"PNCNS";#N/A,#N/A,FALSE,"DSNS";#N/A,#N/A,FALSE,"TNS"}</definedName>
    <definedName name="ji" localSheetId="3" hidden="1">{"'Highlights'!$A$1:$M$123"}</definedName>
    <definedName name="ji" localSheetId="2" hidden="1">{"'Highlights'!$A$1:$M$123"}</definedName>
    <definedName name="ji" hidden="1">{"'Highlights'!$A$1:$M$123"}</definedName>
    <definedName name="ji_1" localSheetId="3" hidden="1">{"'Highlights'!$A$1:$M$123"}</definedName>
    <definedName name="ji_1" localSheetId="2" hidden="1">{"'Highlights'!$A$1:$M$123"}</definedName>
    <definedName name="ji_1" hidden="1">{"'Highlights'!$A$1:$M$123"}</definedName>
    <definedName name="jj" localSheetId="3" hidden="1">{"'Apr-00'!$B$4:$AD$44"}</definedName>
    <definedName name="jj" localSheetId="2" hidden="1">{"'Apr-00'!$B$4:$AD$44"}</definedName>
    <definedName name="jj" hidden="1">{"'Apr-00'!$B$4:$AD$44"}</definedName>
    <definedName name="jj_1" localSheetId="3" hidden="1">{"'Apr-00'!$B$4:$AD$44"}</definedName>
    <definedName name="jj_1" localSheetId="2" hidden="1">{"'Apr-00'!$B$4:$AD$44"}</definedName>
    <definedName name="jj_1" hidden="1">{"'Apr-00'!$B$4:$AD$44"}</definedName>
    <definedName name="jkkjh" localSheetId="3" hidden="1">{"'Server Configuration'!$A$1:$DB$281"}</definedName>
    <definedName name="jkkjh" localSheetId="2" hidden="1">{"'Server Configuration'!$A$1:$DB$281"}</definedName>
    <definedName name="jkkjh" hidden="1">{"'Server Configuration'!$A$1:$DB$281"}</definedName>
    <definedName name="jkkjh_1" localSheetId="3" hidden="1">{"'Server Configuration'!$A$1:$DB$281"}</definedName>
    <definedName name="jkkjh_1" localSheetId="2" hidden="1">{"'Server Configuration'!$A$1:$DB$281"}</definedName>
    <definedName name="jkkjh_1" hidden="1">{"'Server Configuration'!$A$1:$DB$281"}</definedName>
    <definedName name="jn" localSheetId="3" hidden="1">{#N/A,#N/A,FALSE,"Global by BU";#N/A,#N/A,FALSE,"U.S. by BU";#N/A,#N/A,FALSE,"Canada by BU";#N/A,#N/A,FALSE,"Europe by BU";#N/A,#N/A,FALSE,"Asia by BU";#N/A,#N/A,FALSE,"Cala by BU"}</definedName>
    <definedName name="jn" localSheetId="2" hidden="1">{#N/A,#N/A,FALSE,"Global by BU";#N/A,#N/A,FALSE,"U.S. by BU";#N/A,#N/A,FALSE,"Canada by BU";#N/A,#N/A,FALSE,"Europe by BU";#N/A,#N/A,FALSE,"Asia by BU";#N/A,#N/A,FALSE,"Cala by BU"}</definedName>
    <definedName name="jn" hidden="1">{#N/A,#N/A,FALSE,"Global by BU";#N/A,#N/A,FALSE,"U.S. by BU";#N/A,#N/A,FALSE,"Canada by BU";#N/A,#N/A,FALSE,"Europe by BU";#N/A,#N/A,FALSE,"Asia by BU";#N/A,#N/A,FALSE,"Cala by BU"}</definedName>
    <definedName name="jn_1" localSheetId="3" hidden="1">{#N/A,#N/A,FALSE,"Global by BU";#N/A,#N/A,FALSE,"U.S. by BU";#N/A,#N/A,FALSE,"Canada by BU";#N/A,#N/A,FALSE,"Europe by BU";#N/A,#N/A,FALSE,"Asia by BU";#N/A,#N/A,FALSE,"Cala by BU"}</definedName>
    <definedName name="jn_1" localSheetId="2" hidden="1">{#N/A,#N/A,FALSE,"Global by BU";#N/A,#N/A,FALSE,"U.S. by BU";#N/A,#N/A,FALSE,"Canada by BU";#N/A,#N/A,FALSE,"Europe by BU";#N/A,#N/A,FALSE,"Asia by BU";#N/A,#N/A,FALSE,"Cala by BU"}</definedName>
    <definedName name="jn_1" hidden="1">{#N/A,#N/A,FALSE,"Global by BU";#N/A,#N/A,FALSE,"U.S. by BU";#N/A,#N/A,FALSE,"Canada by BU";#N/A,#N/A,FALSE,"Europe by BU";#N/A,#N/A,FALSE,"Asia by BU";#N/A,#N/A,FALSE,"Cala by BU"}</definedName>
    <definedName name="k"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_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_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_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bid" localSheetId="3" hidden="1">{"PRICE",#N/A,FALSE,"PRICE VAR"}</definedName>
    <definedName name="kbid" localSheetId="2" hidden="1">{"PRICE",#N/A,FALSE,"PRICE VAR"}</definedName>
    <definedName name="kbid" hidden="1">{"PRICE",#N/A,FALSE,"PRICE VAR"}</definedName>
    <definedName name="kbid_1" localSheetId="3" hidden="1">{"PRICE",#N/A,FALSE,"PRICE VAR"}</definedName>
    <definedName name="kbid_1" localSheetId="2" hidden="1">{"PRICE",#N/A,FALSE,"PRICE VAR"}</definedName>
    <definedName name="kbid_1" hidden="1">{"PRICE",#N/A,FALSE,"PRICE VAR"}</definedName>
    <definedName name="kdibm" localSheetId="3" hidden="1">{"REPORT100",#N/A,FALSE,"100 &amp; 110"}</definedName>
    <definedName name="kdibm" localSheetId="2" hidden="1">{"REPORT100",#N/A,FALSE,"100 &amp; 110"}</definedName>
    <definedName name="kdibm" hidden="1">{"REPORT100",#N/A,FALSE,"100 &amp; 110"}</definedName>
    <definedName name="kdibm_1" localSheetId="3" hidden="1">{"REPORT100",#N/A,FALSE,"100 &amp; 110"}</definedName>
    <definedName name="kdibm_1" localSheetId="2" hidden="1">{"REPORT100",#N/A,FALSE,"100 &amp; 110"}</definedName>
    <definedName name="kdibm_1" hidden="1">{"REPORT100",#N/A,FALSE,"100 &amp; 110"}</definedName>
    <definedName name="kevin" localSheetId="3" hidden="1">{#N/A,#N/A,FALSE,"Assessment";#N/A,#N/A,FALSE,"Staffing";#N/A,#N/A,FALSE,"Hires";#N/A,#N/A,FALSE,"Assumptions"}</definedName>
    <definedName name="kevin" localSheetId="2" hidden="1">{#N/A,#N/A,FALSE,"Assessment";#N/A,#N/A,FALSE,"Staffing";#N/A,#N/A,FALSE,"Hires";#N/A,#N/A,FALSE,"Assumptions"}</definedName>
    <definedName name="kevin" hidden="1">{#N/A,#N/A,FALSE,"Assessment";#N/A,#N/A,FALSE,"Staffing";#N/A,#N/A,FALSE,"Hires";#N/A,#N/A,FALSE,"Assumptions"}</definedName>
    <definedName name="kevin_1" localSheetId="3" hidden="1">{#N/A,#N/A,FALSE,"Assessment";#N/A,#N/A,FALSE,"Staffing";#N/A,#N/A,FALSE,"Hires";#N/A,#N/A,FALSE,"Assumptions"}</definedName>
    <definedName name="kevin_1" localSheetId="2" hidden="1">{#N/A,#N/A,FALSE,"Assessment";#N/A,#N/A,FALSE,"Staffing";#N/A,#N/A,FALSE,"Hires";#N/A,#N/A,FALSE,"Assumptions"}</definedName>
    <definedName name="kevin_1" hidden="1">{#N/A,#N/A,FALSE,"Assessment";#N/A,#N/A,FALSE,"Staffing";#N/A,#N/A,FALSE,"Hires";#N/A,#N/A,FALSE,"Assumptions"}</definedName>
    <definedName name="kibmb" localSheetId="3" hidden="1">{"MFG COGS",#N/A,FALSE,"MFG COGS";"MFGCOGS ESTIMATES",#N/A,FALSE,"MFG COGS"}</definedName>
    <definedName name="kibmb" localSheetId="2" hidden="1">{"MFG COGS",#N/A,FALSE,"MFG COGS";"MFGCOGS ESTIMATES",#N/A,FALSE,"MFG COGS"}</definedName>
    <definedName name="kibmb" hidden="1">{"MFG COGS",#N/A,FALSE,"MFG COGS";"MFGCOGS ESTIMATES",#N/A,FALSE,"MFG COGS"}</definedName>
    <definedName name="kibmb_1" localSheetId="3" hidden="1">{"MFG COGS",#N/A,FALSE,"MFG COGS";"MFGCOGS ESTIMATES",#N/A,FALSE,"MFG COGS"}</definedName>
    <definedName name="kibmb_1" localSheetId="2" hidden="1">{"MFG COGS",#N/A,FALSE,"MFG COGS";"MFGCOGS ESTIMATES",#N/A,FALSE,"MFG COGS"}</definedName>
    <definedName name="kibmb_1" hidden="1">{"MFG COGS",#N/A,FALSE,"MFG COGS";"MFGCOGS ESTIMATES",#N/A,FALSE,"MFG COGS"}</definedName>
    <definedName name="kiby\" localSheetId="3" hidden="1">{"JOBCOGS",#N/A,FALSE,"JOB COGS";"JOBHIST",#N/A,FALSE,"JOB COGS"}</definedName>
    <definedName name="kiby\" localSheetId="2" hidden="1">{"JOBCOGS",#N/A,FALSE,"JOB COGS";"JOBHIST",#N/A,FALSE,"JOB COGS"}</definedName>
    <definedName name="kiby\" hidden="1">{"JOBCOGS",#N/A,FALSE,"JOB COGS";"JOBHIST",#N/A,FALSE,"JOB COGS"}</definedName>
    <definedName name="kiby\_1" localSheetId="3" hidden="1">{"JOBCOGS",#N/A,FALSE,"JOB COGS";"JOBHIST",#N/A,FALSE,"JOB COGS"}</definedName>
    <definedName name="kiby\_1" localSheetId="2" hidden="1">{"JOBCOGS",#N/A,FALSE,"JOB COGS";"JOBHIST",#N/A,FALSE,"JOB COGS"}</definedName>
    <definedName name="kiby\_1" hidden="1">{"JOBCOGS",#N/A,FALSE,"JOB COGS";"JOBHIST",#N/A,FALSE,"JOB COGS"}</definedName>
    <definedName name="kim" localSheetId="3" hidden="1">{"CONSOL",#N/A,FALSE,"CONSOLIDATION"}</definedName>
    <definedName name="kim" localSheetId="2" hidden="1">{"CONSOL",#N/A,FALSE,"CONSOLIDATION"}</definedName>
    <definedName name="kim" hidden="1">{"CONSOL",#N/A,FALSE,"CONSOLIDATION"}</definedName>
    <definedName name="kim_1" localSheetId="3" hidden="1">{"CONSOL",#N/A,FALSE,"CONSOLIDATION"}</definedName>
    <definedName name="kim_1" localSheetId="2" hidden="1">{"CONSOL",#N/A,FALSE,"CONSOLIDATION"}</definedName>
    <definedName name="kim_1" hidden="1">{"CONSOL",#N/A,FALSE,"CONSOLIDATION"}</definedName>
    <definedName name="kimb" localSheetId="3" hidden="1">{"EXCH HIST",#N/A,FALSE,"EXCHANGE VAR";"RATES",#N/A,FALSE,"EXCHANGE VAR"}</definedName>
    <definedName name="kimb" localSheetId="2" hidden="1">{"EXCH HIST",#N/A,FALSE,"EXCHANGE VAR";"RATES",#N/A,FALSE,"EXCHANGE VAR"}</definedName>
    <definedName name="kimb" hidden="1">{"EXCH HIST",#N/A,FALSE,"EXCHANGE VAR";"RATES",#N/A,FALSE,"EXCHANGE VAR"}</definedName>
    <definedName name="kimb_1" localSheetId="3" hidden="1">{"EXCH HIST",#N/A,FALSE,"EXCHANGE VAR";"RATES",#N/A,FALSE,"EXCHANGE VAR"}</definedName>
    <definedName name="kimb_1" localSheetId="2" hidden="1">{"EXCH HIST",#N/A,FALSE,"EXCHANGE VAR";"RATES",#N/A,FALSE,"EXCHANGE VAR"}</definedName>
    <definedName name="kimb_1" hidden="1">{"EXCH HIST",#N/A,FALSE,"EXCHANGE VAR";"RATES",#N/A,FALSE,"EXCHANGE VAR"}</definedName>
    <definedName name="kimbmb" localSheetId="3" hidden="1">{"MFGVAR",#N/A,FALSE,"MFG VAR"}</definedName>
    <definedName name="kimbmb" localSheetId="2" hidden="1">{"MFGVAR",#N/A,FALSE,"MFG VAR"}</definedName>
    <definedName name="kimbmb" hidden="1">{"MFGVAR",#N/A,FALSE,"MFG VAR"}</definedName>
    <definedName name="kimbmb_1" localSheetId="3" hidden="1">{"MFGVAR",#N/A,FALSE,"MFG VAR"}</definedName>
    <definedName name="kimbmb_1" localSheetId="2" hidden="1">{"MFGVAR",#N/A,FALSE,"MFG VAR"}</definedName>
    <definedName name="kimbmb_1" hidden="1">{"MFGVAR",#N/A,FALSE,"MFG VAR"}</definedName>
    <definedName name="kj" localSheetId="3" hidden="1">{#N/A,#N/A,FALSE,"Assessment";#N/A,#N/A,FALSE,"Staffing";#N/A,#N/A,FALSE,"Hires";#N/A,#N/A,FALSE,"Assumptions"}</definedName>
    <definedName name="kj" localSheetId="2" hidden="1">{#N/A,#N/A,FALSE,"Assessment";#N/A,#N/A,FALSE,"Staffing";#N/A,#N/A,FALSE,"Hires";#N/A,#N/A,FALSE,"Assumptions"}</definedName>
    <definedName name="kj" hidden="1">{#N/A,#N/A,FALSE,"Assessment";#N/A,#N/A,FALSE,"Staffing";#N/A,#N/A,FALSE,"Hires";#N/A,#N/A,FALSE,"Assumptions"}</definedName>
    <definedName name="kj_1" localSheetId="3" hidden="1">{#N/A,#N/A,FALSE,"Assessment";#N/A,#N/A,FALSE,"Staffing";#N/A,#N/A,FALSE,"Hires";#N/A,#N/A,FALSE,"Assumptions"}</definedName>
    <definedName name="kj_1" localSheetId="2" hidden="1">{#N/A,#N/A,FALSE,"Assessment";#N/A,#N/A,FALSE,"Staffing";#N/A,#N/A,FALSE,"Hires";#N/A,#N/A,FALSE,"Assumptions"}</definedName>
    <definedName name="kj_1" hidden="1">{#N/A,#N/A,FALSE,"Assessment";#N/A,#N/A,FALSE,"Staffing";#N/A,#N/A,FALSE,"Hires";#N/A,#N/A,FALSE,"Assumptions"}</definedName>
    <definedName name="kjl" localSheetId="3" hidden="1">{#N/A,#N/A,FALSE,"TOTFINAL";#N/A,#N/A,FALSE,"FINPLAN";#N/A,#N/A,FALSE,"TOTMOTADJ";#N/A,#N/A,FALSE,"tieEQ";#N/A,#N/A,FALSE,"G";#N/A,#N/A,FALSE,"ELIMS";#N/A,#N/A,FALSE,"NEXTEL ADJ";#N/A,#N/A,FALSE,"MIMS";#N/A,#N/A,FALSE,"LMPS";#N/A,#N/A,FALSE,"CNSS";#N/A,#N/A,FALSE,"CSS";#N/A,#N/A,FALSE,"MCG";#N/A,#N/A,FALSE,"AECS";#N/A,#N/A,FALSE,"SPS";#N/A,#N/A,FALSE,"CORP"}</definedName>
    <definedName name="kjl" localSheetId="2" hidden="1">{#N/A,#N/A,FALSE,"TOTFINAL";#N/A,#N/A,FALSE,"FINPLAN";#N/A,#N/A,FALSE,"TOTMOTADJ";#N/A,#N/A,FALSE,"tieEQ";#N/A,#N/A,FALSE,"G";#N/A,#N/A,FALSE,"ELIMS";#N/A,#N/A,FALSE,"NEXTEL ADJ";#N/A,#N/A,FALSE,"MIMS";#N/A,#N/A,FALSE,"LMPS";#N/A,#N/A,FALSE,"CNSS";#N/A,#N/A,FALSE,"CSS";#N/A,#N/A,FALSE,"MCG";#N/A,#N/A,FALSE,"AECS";#N/A,#N/A,FALSE,"SPS";#N/A,#N/A,FALSE,"CORP"}</definedName>
    <definedName name="kjl" hidden="1">{#N/A,#N/A,FALSE,"TOTFINAL";#N/A,#N/A,FALSE,"FINPLAN";#N/A,#N/A,FALSE,"TOTMOTADJ";#N/A,#N/A,FALSE,"tieEQ";#N/A,#N/A,FALSE,"G";#N/A,#N/A,FALSE,"ELIMS";#N/A,#N/A,FALSE,"NEXTEL ADJ";#N/A,#N/A,FALSE,"MIMS";#N/A,#N/A,FALSE,"LMPS";#N/A,#N/A,FALSE,"CNSS";#N/A,#N/A,FALSE,"CSS";#N/A,#N/A,FALSE,"MCG";#N/A,#N/A,FALSE,"AECS";#N/A,#N/A,FALSE,"SPS";#N/A,#N/A,FALSE,"CORP"}</definedName>
    <definedName name="kjl_1" localSheetId="3" hidden="1">{#N/A,#N/A,FALSE,"TOTFINAL";#N/A,#N/A,FALSE,"FINPLAN";#N/A,#N/A,FALSE,"TOTMOTADJ";#N/A,#N/A,FALSE,"tieEQ";#N/A,#N/A,FALSE,"G";#N/A,#N/A,FALSE,"ELIMS";#N/A,#N/A,FALSE,"NEXTEL ADJ";#N/A,#N/A,FALSE,"MIMS";#N/A,#N/A,FALSE,"LMPS";#N/A,#N/A,FALSE,"CNSS";#N/A,#N/A,FALSE,"CSS";#N/A,#N/A,FALSE,"MCG";#N/A,#N/A,FALSE,"AECS";#N/A,#N/A,FALSE,"SPS";#N/A,#N/A,FALSE,"CORP"}</definedName>
    <definedName name="kjl_1" localSheetId="2" hidden="1">{#N/A,#N/A,FALSE,"TOTFINAL";#N/A,#N/A,FALSE,"FINPLAN";#N/A,#N/A,FALSE,"TOTMOTADJ";#N/A,#N/A,FALSE,"tieEQ";#N/A,#N/A,FALSE,"G";#N/A,#N/A,FALSE,"ELIMS";#N/A,#N/A,FALSE,"NEXTEL ADJ";#N/A,#N/A,FALSE,"MIMS";#N/A,#N/A,FALSE,"LMPS";#N/A,#N/A,FALSE,"CNSS";#N/A,#N/A,FALSE,"CSS";#N/A,#N/A,FALSE,"MCG";#N/A,#N/A,FALSE,"AECS";#N/A,#N/A,FALSE,"SPS";#N/A,#N/A,FALSE,"CORP"}</definedName>
    <definedName name="kjl_1" hidden="1">{#N/A,#N/A,FALSE,"TOTFINAL";#N/A,#N/A,FALSE,"FINPLAN";#N/A,#N/A,FALSE,"TOTMOTADJ";#N/A,#N/A,FALSE,"tieEQ";#N/A,#N/A,FALSE,"G";#N/A,#N/A,FALSE,"ELIMS";#N/A,#N/A,FALSE,"NEXTEL ADJ";#N/A,#N/A,FALSE,"MIMS";#N/A,#N/A,FALSE,"LMPS";#N/A,#N/A,FALSE,"CNSS";#N/A,#N/A,FALSE,"CSS";#N/A,#N/A,FALSE,"MCG";#N/A,#N/A,FALSE,"AECS";#N/A,#N/A,FALSE,"SPS";#N/A,#N/A,FALSE,"CORP"}</definedName>
    <definedName name="kjlkj" localSheetId="3" hidden="1">{0,0,0,0;0,0,0,0;0,0,0,0;0,0,0,0;0,0,0,0;0,0,0,0;0,0,0,0;0,0,0,0;0,0,0,0;0,0,0,0;0,0,0,0;0,0,0,0;0,0,0,0}</definedName>
    <definedName name="kjlkj" localSheetId="2" hidden="1">{0,0,0,0;0,0,0,0;0,0,0,0;0,0,0,0;0,0,0,0;0,0,0,0;0,0,0,0;0,0,0,0;0,0,0,0;0,0,0,0;0,0,0,0;0,0,0,0;0,0,0,0}</definedName>
    <definedName name="kjlkj" hidden="1">{0,0,0,0;0,0,0,0;0,0,0,0;0,0,0,0;0,0,0,0;0,0,0,0;0,0,0,0;0,0,0,0;0,0,0,0;0,0,0,0;0,0,0,0;0,0,0,0;0,0,0,0}</definedName>
    <definedName name="kjlkj_1" localSheetId="3" hidden="1">{0,0,0,0;0,0,0,0;0,0,0,0;0,0,0,0;0,0,0,0;0,0,0,0;0,0,0,0;0,0,0,0;0,0,0,0;0,0,0,0;0,0,0,0;0,0,0,0;0,0,0,0}</definedName>
    <definedName name="kjlkj_1" localSheetId="2" hidden="1">{0,0,0,0;0,0,0,0;0,0,0,0;0,0,0,0;0,0,0,0;0,0,0,0;0,0,0,0;0,0,0,0;0,0,0,0;0,0,0,0;0,0,0,0;0,0,0,0;0,0,0,0}</definedName>
    <definedName name="kjlkj_1" hidden="1">{0,0,0,0;0,0,0,0;0,0,0,0;0,0,0,0;0,0,0,0;0,0,0,0;0,0,0,0;0,0,0,0;0,0,0,0;0,0,0,0;0,0,0,0;0,0,0,0;0,0,0,0}</definedName>
    <definedName name="kjlllll" localSheetId="3" hidden="1">{#N/A,#N/A,FALSE,"Assessment";#N/A,#N/A,FALSE,"Staffing";#N/A,#N/A,FALSE,"Hires";#N/A,#N/A,FALSE,"Assumptions"}</definedName>
    <definedName name="kjlllll" localSheetId="2" hidden="1">{#N/A,#N/A,FALSE,"Assessment";#N/A,#N/A,FALSE,"Staffing";#N/A,#N/A,FALSE,"Hires";#N/A,#N/A,FALSE,"Assumptions"}</definedName>
    <definedName name="kjlllll" hidden="1">{#N/A,#N/A,FALSE,"Assessment";#N/A,#N/A,FALSE,"Staffing";#N/A,#N/A,FALSE,"Hires";#N/A,#N/A,FALSE,"Assumptions"}</definedName>
    <definedName name="kjlllll_1" localSheetId="3" hidden="1">{#N/A,#N/A,FALSE,"Assessment";#N/A,#N/A,FALSE,"Staffing";#N/A,#N/A,FALSE,"Hires";#N/A,#N/A,FALSE,"Assumptions"}</definedName>
    <definedName name="kjlllll_1" localSheetId="2" hidden="1">{#N/A,#N/A,FALSE,"Assessment";#N/A,#N/A,FALSE,"Staffing";#N/A,#N/A,FALSE,"Hires";#N/A,#N/A,FALSE,"Assumptions"}</definedName>
    <definedName name="kjlllll_1" hidden="1">{#N/A,#N/A,FALSE,"Assessment";#N/A,#N/A,FALSE,"Staffing";#N/A,#N/A,FALSE,"Hires";#N/A,#N/A,FALSE,"Assumptions"}</definedName>
    <definedName name="KKK" localSheetId="3" hidden="1">{#N/A,#N/A,FALSE,"Assessment";#N/A,#N/A,FALSE,"Staffing";#N/A,#N/A,FALSE,"Hires";#N/A,#N/A,FALSE,"Assumptions"}</definedName>
    <definedName name="KKK" localSheetId="2" hidden="1">{#N/A,#N/A,FALSE,"Assessment";#N/A,#N/A,FALSE,"Staffing";#N/A,#N/A,FALSE,"Hires";#N/A,#N/A,FALSE,"Assumptions"}</definedName>
    <definedName name="KKK" hidden="1">{#N/A,#N/A,FALSE,"Assessment";#N/A,#N/A,FALSE,"Staffing";#N/A,#N/A,FALSE,"Hires";#N/A,#N/A,FALSE,"Assumptions"}</definedName>
    <definedName name="KKK_1" localSheetId="3" hidden="1">{#N/A,#N/A,FALSE,"Assessment";#N/A,#N/A,FALSE,"Staffing";#N/A,#N/A,FALSE,"Hires";#N/A,#N/A,FALSE,"Assumptions"}</definedName>
    <definedName name="KKK_1" localSheetId="2" hidden="1">{#N/A,#N/A,FALSE,"Assessment";#N/A,#N/A,FALSE,"Staffing";#N/A,#N/A,FALSE,"Hires";#N/A,#N/A,FALSE,"Assumptions"}</definedName>
    <definedName name="KKK_1" hidden="1">{#N/A,#N/A,FALSE,"Assessment";#N/A,#N/A,FALSE,"Staffing";#N/A,#N/A,FALSE,"Hires";#N/A,#N/A,FALSE,"Assumptions"}</definedName>
    <definedName name="kkkk" localSheetId="3" hidden="1">{#N/A,#N/A,FALSE,"Assessment";#N/A,#N/A,FALSE,"Staffing";#N/A,#N/A,FALSE,"Hires";#N/A,#N/A,FALSE,"Assumptions"}</definedName>
    <definedName name="kkkk" localSheetId="2" hidden="1">{#N/A,#N/A,FALSE,"Assessment";#N/A,#N/A,FALSE,"Staffing";#N/A,#N/A,FALSE,"Hires";#N/A,#N/A,FALSE,"Assumptions"}</definedName>
    <definedName name="kkkk" hidden="1">{#N/A,#N/A,FALSE,"Assessment";#N/A,#N/A,FALSE,"Staffing";#N/A,#N/A,FALSE,"Hires";#N/A,#N/A,FALSE,"Assumptions"}</definedName>
    <definedName name="kkkk_1" localSheetId="3" hidden="1">{#N/A,#N/A,FALSE,"Assessment";#N/A,#N/A,FALSE,"Staffing";#N/A,#N/A,FALSE,"Hires";#N/A,#N/A,FALSE,"Assumptions"}</definedName>
    <definedName name="kkkk_1" localSheetId="2" hidden="1">{#N/A,#N/A,FALSE,"Assessment";#N/A,#N/A,FALSE,"Staffing";#N/A,#N/A,FALSE,"Hires";#N/A,#N/A,FALSE,"Assumptions"}</definedName>
    <definedName name="kkkk_1" hidden="1">{#N/A,#N/A,FALSE,"Assessment";#N/A,#N/A,FALSE,"Staffing";#N/A,#N/A,FALSE,"Hires";#N/A,#N/A,FALSE,"Assumptions"}</definedName>
    <definedName name="kodak" localSheetId="3" hidden="1">{"REPORT100",#N/A,FALSE,"100 &amp; 110"}</definedName>
    <definedName name="kodak" localSheetId="2" hidden="1">{"REPORT100",#N/A,FALSE,"100 &amp; 110"}</definedName>
    <definedName name="kodak" hidden="1">{"REPORT100",#N/A,FALSE,"100 &amp; 110"}</definedName>
    <definedName name="kodak_1" localSheetId="3" hidden="1">{"REPORT100",#N/A,FALSE,"100 &amp; 110"}</definedName>
    <definedName name="kodak_1" localSheetId="2" hidden="1">{"REPORT100",#N/A,FALSE,"100 &amp; 110"}</definedName>
    <definedName name="kodak_1" hidden="1">{"REPORT100",#N/A,FALSE,"100 &amp; 110"}</definedName>
    <definedName name="kodakrjs" localSheetId="3" hidden="1">{"MFG COGS",#N/A,FALSE,"MFG COGS";"MFGCOGS ESTIMATES",#N/A,FALSE,"MFG COGS"}</definedName>
    <definedName name="kodakrjs" localSheetId="2" hidden="1">{"MFG COGS",#N/A,FALSE,"MFG COGS";"MFGCOGS ESTIMATES",#N/A,FALSE,"MFG COGS"}</definedName>
    <definedName name="kodakrjs" hidden="1">{"MFG COGS",#N/A,FALSE,"MFG COGS";"MFGCOGS ESTIMATES",#N/A,FALSE,"MFG COGS"}</definedName>
    <definedName name="kodakrjs_1" localSheetId="3" hidden="1">{"MFG COGS",#N/A,FALSE,"MFG COGS";"MFGCOGS ESTIMATES",#N/A,FALSE,"MFG COGS"}</definedName>
    <definedName name="kodakrjs_1" localSheetId="2" hidden="1">{"MFG COGS",#N/A,FALSE,"MFG COGS";"MFGCOGS ESTIMATES",#N/A,FALSE,"MFG COGS"}</definedName>
    <definedName name="kodakrjs_1" hidden="1">{"MFG COGS",#N/A,FALSE,"MFG COGS";"MFGCOGS ESTIMATES",#N/A,FALSE,"MFG COGS"}</definedName>
    <definedName name="limcount" hidden="1">3</definedName>
    <definedName name="lll" localSheetId="3" hidden="1">{#N/A,#N/A,FALSE,"Assessment";#N/A,#N/A,FALSE,"Staffing";#N/A,#N/A,FALSE,"Hires";#N/A,#N/A,FALSE,"Assumptions"}</definedName>
    <definedName name="lll" localSheetId="2" hidden="1">{#N/A,#N/A,FALSE,"Assessment";#N/A,#N/A,FALSE,"Staffing";#N/A,#N/A,FALSE,"Hires";#N/A,#N/A,FALSE,"Assumptions"}</definedName>
    <definedName name="lll" hidden="1">{#N/A,#N/A,FALSE,"Assessment";#N/A,#N/A,FALSE,"Staffing";#N/A,#N/A,FALSE,"Hires";#N/A,#N/A,FALSE,"Assumptions"}</definedName>
    <definedName name="lll_1" localSheetId="3" hidden="1">{#N/A,#N/A,FALSE,"Assessment";#N/A,#N/A,FALSE,"Staffing";#N/A,#N/A,FALSE,"Hires";#N/A,#N/A,FALSE,"Assumptions"}</definedName>
    <definedName name="lll_1" localSheetId="2" hidden="1">{#N/A,#N/A,FALSE,"Assessment";#N/A,#N/A,FALSE,"Staffing";#N/A,#N/A,FALSE,"Hires";#N/A,#N/A,FALSE,"Assumptions"}</definedName>
    <definedName name="lll_1" hidden="1">{#N/A,#N/A,FALSE,"Assessment";#N/A,#N/A,FALSE,"Staffing";#N/A,#N/A,FALSE,"Hires";#N/A,#N/A,FALSE,"Assumptions"}</definedName>
    <definedName name="na" localSheetId="3" hidden="1">{#N/A,#N/A,FALSE,"$170M Cash";#N/A,#N/A,FALSE,"$250M Cash";#N/A,#N/A,FALSE,"$325M Cash"}</definedName>
    <definedName name="na" localSheetId="2" hidden="1">{#N/A,#N/A,FALSE,"$170M Cash";#N/A,#N/A,FALSE,"$250M Cash";#N/A,#N/A,FALSE,"$325M Cash"}</definedName>
    <definedName name="na" hidden="1">{#N/A,#N/A,FALSE,"$170M Cash";#N/A,#N/A,FALSE,"$250M Cash";#N/A,#N/A,FALSE,"$325M Cash"}</definedName>
    <definedName name="na_1" localSheetId="3" hidden="1">{#N/A,#N/A,FALSE,"$170M Cash";#N/A,#N/A,FALSE,"$250M Cash";#N/A,#N/A,FALSE,"$325M Cash"}</definedName>
    <definedName name="na_1" localSheetId="2" hidden="1">{#N/A,#N/A,FALSE,"$170M Cash";#N/A,#N/A,FALSE,"$250M Cash";#N/A,#N/A,FALSE,"$325M Cash"}</definedName>
    <definedName name="na_1" hidden="1">{#N/A,#N/A,FALSE,"$170M Cash";#N/A,#N/A,FALSE,"$250M Cash";#N/A,#N/A,FALSE,"$325M Cash"}</definedName>
    <definedName name="nnn" localSheetId="3" hidden="1">{#N/A,#N/A,FALSE,"$170M Cash";#N/A,#N/A,FALSE,"$250M Cash";#N/A,#N/A,FALSE,"$325M Cash"}</definedName>
    <definedName name="nnn" localSheetId="2" hidden="1">{#N/A,#N/A,FALSE,"$170M Cash";#N/A,#N/A,FALSE,"$250M Cash";#N/A,#N/A,FALSE,"$325M Cash"}</definedName>
    <definedName name="nnn" hidden="1">{#N/A,#N/A,FALSE,"$170M Cash";#N/A,#N/A,FALSE,"$250M Cash";#N/A,#N/A,FALSE,"$325M Cash"}</definedName>
    <definedName name="nnn_1" localSheetId="3" hidden="1">{#N/A,#N/A,FALSE,"$170M Cash";#N/A,#N/A,FALSE,"$250M Cash";#N/A,#N/A,FALSE,"$325M Cash"}</definedName>
    <definedName name="nnn_1" localSheetId="2" hidden="1">{#N/A,#N/A,FALSE,"$170M Cash";#N/A,#N/A,FALSE,"$250M Cash";#N/A,#N/A,FALSE,"$325M Cash"}</definedName>
    <definedName name="nnn_1" hidden="1">{#N/A,#N/A,FALSE,"$170M Cash";#N/A,#N/A,FALSE,"$250M Cash";#N/A,#N/A,FALSE,"$325M Cash"}</definedName>
    <definedName name="o" localSheetId="3" hidden="1">{"Insurance",#N/A,FALSE,"Profitable Growth by Unit"}</definedName>
    <definedName name="o" localSheetId="2" hidden="1">{"Insurance",#N/A,FALSE,"Profitable Growth by Unit"}</definedName>
    <definedName name="o" hidden="1">{"Insurance",#N/A,FALSE,"Profitable Growth by Unit"}</definedName>
    <definedName name="o_1" localSheetId="3" hidden="1">{"Insurance",#N/A,FALSE,"Profitable Growth by Unit"}</definedName>
    <definedName name="o_1" localSheetId="2" hidden="1">{"Insurance",#N/A,FALSE,"Profitable Growth by Unit"}</definedName>
    <definedName name="o_1" hidden="1">{"Insurance",#N/A,FALSE,"Profitable Growth by Unit"}</definedName>
    <definedName name="oiii" localSheetId="1" hidden="1">#REF!</definedName>
    <definedName name="oiii" localSheetId="0" hidden="1">#REF!</definedName>
    <definedName name="oiii" localSheetId="2" hidden="1">#REF!</definedName>
    <definedName name="oiii" hidden="1">#REF!</definedName>
    <definedName name="oo" localSheetId="3" hidden="1">{0,0,0,0;0,0,0,0;0,0,0,0;0,0,1.51025168547124E-293,0}</definedName>
    <definedName name="oo" localSheetId="2" hidden="1">{0,0,0,0;0,0,0,0;0,0,0,0;0,0,1.51025168547124E-293,0}</definedName>
    <definedName name="oo" hidden="1">{0,0,0,0;0,0,0,0;0,0,0,0;0,0,1.51025168547124E-293,0}</definedName>
    <definedName name="oo_1" localSheetId="3" hidden="1">{0,0,0,0;0,0,0,0;0,0,0,0;0,0,1.51025168547124E-293,0}</definedName>
    <definedName name="oo_1" localSheetId="2" hidden="1">{0,0,0,0;0,0,0,0;0,0,0,0;0,0,1.51025168547124E-293,0}</definedName>
    <definedName name="oo_1" hidden="1">{0,0,0,0;0,0,0,0;0,0,0,0;0,0,1.51025168547124E-293,0}</definedName>
    <definedName name="p.DCF" localSheetId="1" hidden="1">#REF!</definedName>
    <definedName name="p.DCF" localSheetId="0" hidden="1">#REF!</definedName>
    <definedName name="p.DCF" localSheetId="2" hidden="1">#REF!</definedName>
    <definedName name="p.DCF" hidden="1">#REF!</definedName>
    <definedName name="p.DCF_Titles" localSheetId="1" hidden="1">#REF!</definedName>
    <definedName name="p.DCF_Titles" localSheetId="0" hidden="1">#REF!</definedName>
    <definedName name="p.DCF_Titles" localSheetId="2" hidden="1">#REF!</definedName>
    <definedName name="p.DCF_Titles" hidden="1">#REF!</definedName>
    <definedName name="p.DivisionA" hidden="1">'[3]DIV INC'!$B$197:$AQ$301</definedName>
    <definedName name="p.DivisionB" hidden="1">'[3]DIV INC'!$B$302:$AQ$411</definedName>
    <definedName name="p.DivisionC" hidden="1">'[3]DIV INC'!$B$412:$AQ$526</definedName>
    <definedName name="p.DivisionD" hidden="1">'[3]DIV INC'!$B$527:$AQ$635</definedName>
    <definedName name="p.DivisionE" hidden="1">'[3]DIV INC'!$B$636:$AQ$745</definedName>
    <definedName name="p.DivisionF" hidden="1">'[3]DIV INC'!$B$746:$AQ$827</definedName>
    <definedName name="p.DivisionG" hidden="1">'[3]DIV INC'!$B$828:$AQ$920</definedName>
    <definedName name="p.DivisionH" hidden="1">'[3]DIV INC'!$B$921:$AQ$1014</definedName>
    <definedName name="_xlnm.Print_Area" localSheetId="5">'Day 1 Project Costs_HC'!$A$1:$J$44</definedName>
    <definedName name="_xlnm.Print_Area" localSheetId="1">'Day 1 Project List_HC'!$A$1:$BC$36</definedName>
    <definedName name="_xlnm.Print_Area" localSheetId="0">'Instructions and Descriptions'!$A$1:$AW$54</definedName>
    <definedName name="_xlnm.Print_Area" localSheetId="3">'Project Plan(s) - {HC revised}'!$F$9:$AC$353</definedName>
    <definedName name="_xlnm.Print_Area" localSheetId="4">'Project Plan(s) - {HC}'!$A$1:$AW$10</definedName>
    <definedName name="print1" localSheetId="3" hidden="1">{#N/A,#N/A,FALSE,"$170M Cash";#N/A,#N/A,FALSE,"$250M Cash";#N/A,#N/A,FALSE,"$325M Cash"}</definedName>
    <definedName name="print1" localSheetId="2" hidden="1">{#N/A,#N/A,FALSE,"$170M Cash";#N/A,#N/A,FALSE,"$250M Cash";#N/A,#N/A,FALSE,"$325M Cash"}</definedName>
    <definedName name="print1" hidden="1">{#N/A,#N/A,FALSE,"$170M Cash";#N/A,#N/A,FALSE,"$250M Cash";#N/A,#N/A,FALSE,"$325M Cash"}</definedName>
    <definedName name="print1_1" localSheetId="3" hidden="1">{#N/A,#N/A,FALSE,"$170M Cash";#N/A,#N/A,FALSE,"$250M Cash";#N/A,#N/A,FALSE,"$325M Cash"}</definedName>
    <definedName name="print1_1" localSheetId="2" hidden="1">{#N/A,#N/A,FALSE,"$170M Cash";#N/A,#N/A,FALSE,"$250M Cash";#N/A,#N/A,FALSE,"$325M Cash"}</definedName>
    <definedName name="print1_1" hidden="1">{#N/A,#N/A,FALSE,"$170M Cash";#N/A,#N/A,FALSE,"$250M Cash";#N/A,#N/A,FALSE,"$325M Cash"}</definedName>
    <definedName name="PrintEnd" localSheetId="1" hidden="1">[4]MAIN!#REF!</definedName>
    <definedName name="PrintEnd" localSheetId="0" hidden="1">[4]MAIN!#REF!</definedName>
    <definedName name="PrintEnd" localSheetId="3" hidden="1">[4]MAIN!#REF!</definedName>
    <definedName name="PrintEnd" localSheetId="2" hidden="1">[4]MAIN!#REF!</definedName>
    <definedName name="PrintEnd" hidden="1">[4]MAIN!#REF!</definedName>
    <definedName name="Q2Fcst" localSheetId="3" hidden="1">{#N/A,#N/A,FALSE,"TOTFINAL";#N/A,#N/A,FALSE,"FINPLAN";#N/A,#N/A,FALSE,"TOTMOTADJ";#N/A,#N/A,FALSE,"tieEQ";#N/A,#N/A,FALSE,"G";#N/A,#N/A,FALSE,"ELIMS";#N/A,#N/A,FALSE,"NEXTEL ADJ";#N/A,#N/A,FALSE,"MIMS";#N/A,#N/A,FALSE,"LMPS";#N/A,#N/A,FALSE,"CNSS";#N/A,#N/A,FALSE,"CSS";#N/A,#N/A,FALSE,"MCG";#N/A,#N/A,FALSE,"AECS";#N/A,#N/A,FALSE,"SPS";#N/A,#N/A,FALSE,"CORP"}</definedName>
    <definedName name="Q2Fcst" localSheetId="2" hidden="1">{#N/A,#N/A,FALSE,"TOTFINAL";#N/A,#N/A,FALSE,"FINPLAN";#N/A,#N/A,FALSE,"TOTMOTADJ";#N/A,#N/A,FALSE,"tieEQ";#N/A,#N/A,FALSE,"G";#N/A,#N/A,FALSE,"ELIMS";#N/A,#N/A,FALSE,"NEXTEL ADJ";#N/A,#N/A,FALSE,"MIMS";#N/A,#N/A,FALSE,"LMPS";#N/A,#N/A,FALSE,"CNSS";#N/A,#N/A,FALSE,"CSS";#N/A,#N/A,FALSE,"MCG";#N/A,#N/A,FALSE,"AECS";#N/A,#N/A,FALSE,"SPS";#N/A,#N/A,FALSE,"CORP"}</definedName>
    <definedName name="Q2Fcst" hidden="1">{#N/A,#N/A,FALSE,"TOTFINAL";#N/A,#N/A,FALSE,"FINPLAN";#N/A,#N/A,FALSE,"TOTMOTADJ";#N/A,#N/A,FALSE,"tieEQ";#N/A,#N/A,FALSE,"G";#N/A,#N/A,FALSE,"ELIMS";#N/A,#N/A,FALSE,"NEXTEL ADJ";#N/A,#N/A,FALSE,"MIMS";#N/A,#N/A,FALSE,"LMPS";#N/A,#N/A,FALSE,"CNSS";#N/A,#N/A,FALSE,"CSS";#N/A,#N/A,FALSE,"MCG";#N/A,#N/A,FALSE,"AECS";#N/A,#N/A,FALSE,"SPS";#N/A,#N/A,FALSE,"CORP"}</definedName>
    <definedName name="Q2Fcst_1" localSheetId="3" hidden="1">{#N/A,#N/A,FALSE,"TOTFINAL";#N/A,#N/A,FALSE,"FINPLAN";#N/A,#N/A,FALSE,"TOTMOTADJ";#N/A,#N/A,FALSE,"tieEQ";#N/A,#N/A,FALSE,"G";#N/A,#N/A,FALSE,"ELIMS";#N/A,#N/A,FALSE,"NEXTEL ADJ";#N/A,#N/A,FALSE,"MIMS";#N/A,#N/A,FALSE,"LMPS";#N/A,#N/A,FALSE,"CNSS";#N/A,#N/A,FALSE,"CSS";#N/A,#N/A,FALSE,"MCG";#N/A,#N/A,FALSE,"AECS";#N/A,#N/A,FALSE,"SPS";#N/A,#N/A,FALSE,"CORP"}</definedName>
    <definedName name="Q2Fcst_1" localSheetId="2" hidden="1">{#N/A,#N/A,FALSE,"TOTFINAL";#N/A,#N/A,FALSE,"FINPLAN";#N/A,#N/A,FALSE,"TOTMOTADJ";#N/A,#N/A,FALSE,"tieEQ";#N/A,#N/A,FALSE,"G";#N/A,#N/A,FALSE,"ELIMS";#N/A,#N/A,FALSE,"NEXTEL ADJ";#N/A,#N/A,FALSE,"MIMS";#N/A,#N/A,FALSE,"LMPS";#N/A,#N/A,FALSE,"CNSS";#N/A,#N/A,FALSE,"CSS";#N/A,#N/A,FALSE,"MCG";#N/A,#N/A,FALSE,"AECS";#N/A,#N/A,FALSE,"SPS";#N/A,#N/A,FALSE,"CORP"}</definedName>
    <definedName name="Q2Fcst_1" hidden="1">{#N/A,#N/A,FALSE,"TOTFINAL";#N/A,#N/A,FALSE,"FINPLAN";#N/A,#N/A,FALSE,"TOTMOTADJ";#N/A,#N/A,FALSE,"tieEQ";#N/A,#N/A,FALSE,"G";#N/A,#N/A,FALSE,"ELIMS";#N/A,#N/A,FALSE,"NEXTEL ADJ";#N/A,#N/A,FALSE,"MIMS";#N/A,#N/A,FALSE,"LMPS";#N/A,#N/A,FALSE,"CNSS";#N/A,#N/A,FALSE,"CSS";#N/A,#N/A,FALSE,"MCG";#N/A,#N/A,FALSE,"AECS";#N/A,#N/A,FALSE,"SPS";#N/A,#N/A,FALSE,"CORP"}</definedName>
    <definedName name="qqqqqqqqqqqqq" localSheetId="3" hidden="1">{#N/A,#N/A,FALSE,"Assessment";#N/A,#N/A,FALSE,"Staffing";#N/A,#N/A,FALSE,"Hires";#N/A,#N/A,FALSE,"Assumptions"}</definedName>
    <definedName name="qqqqqqqqqqqqq" localSheetId="2" hidden="1">{#N/A,#N/A,FALSE,"Assessment";#N/A,#N/A,FALSE,"Staffing";#N/A,#N/A,FALSE,"Hires";#N/A,#N/A,FALSE,"Assumptions"}</definedName>
    <definedName name="qqqqqqqqqqqqq" hidden="1">{#N/A,#N/A,FALSE,"Assessment";#N/A,#N/A,FALSE,"Staffing";#N/A,#N/A,FALSE,"Hires";#N/A,#N/A,FALSE,"Assumptions"}</definedName>
    <definedName name="qqqqqqqqqqqqq_1" localSheetId="3" hidden="1">{#N/A,#N/A,FALSE,"Assessment";#N/A,#N/A,FALSE,"Staffing";#N/A,#N/A,FALSE,"Hires";#N/A,#N/A,FALSE,"Assumptions"}</definedName>
    <definedName name="qqqqqqqqqqqqq_1" localSheetId="2" hidden="1">{#N/A,#N/A,FALSE,"Assessment";#N/A,#N/A,FALSE,"Staffing";#N/A,#N/A,FALSE,"Hires";#N/A,#N/A,FALSE,"Assumptions"}</definedName>
    <definedName name="qqqqqqqqqqqqq_1" hidden="1">{#N/A,#N/A,FALSE,"Assessment";#N/A,#N/A,FALSE,"Staffing";#N/A,#N/A,FALSE,"Hires";#N/A,#N/A,FALSE,"Assumptions"}</definedName>
    <definedName name="QRYCOUNT" hidden="1">0</definedName>
    <definedName name="QRYNEXT" hidden="1">1</definedName>
    <definedName name="QRYWKS1" hidden="1">0</definedName>
    <definedName name="qwer" localSheetId="3" hidden="1">{#N/A,#N/A,FALSE,"4-up charts p.1";#N/A,#N/A,FALSE,"4-up charts p.2";#N/A,#N/A,FALSE," rate of ? qtr";#N/A,#N/A,FALSE,"Detail Rel rate of ? ";#N/A,#N/A,FALSE,"Inventory"}</definedName>
    <definedName name="qwer" localSheetId="2" hidden="1">{#N/A,#N/A,FALSE,"4-up charts p.1";#N/A,#N/A,FALSE,"4-up charts p.2";#N/A,#N/A,FALSE," rate of ? qtr";#N/A,#N/A,FALSE,"Detail Rel rate of ? ";#N/A,#N/A,FALSE,"Inventory"}</definedName>
    <definedName name="qwer" hidden="1">{#N/A,#N/A,FALSE,"4-up charts p.1";#N/A,#N/A,FALSE,"4-up charts p.2";#N/A,#N/A,FALSE," rate of ? qtr";#N/A,#N/A,FALSE,"Detail Rel rate of ? ";#N/A,#N/A,FALSE,"Inventory"}</definedName>
    <definedName name="qwer_1" localSheetId="3" hidden="1">{#N/A,#N/A,FALSE,"4-up charts p.1";#N/A,#N/A,FALSE,"4-up charts p.2";#N/A,#N/A,FALSE," rate of ? qtr";#N/A,#N/A,FALSE,"Detail Rel rate of ? ";#N/A,#N/A,FALSE,"Inventory"}</definedName>
    <definedName name="qwer_1" localSheetId="2" hidden="1">{#N/A,#N/A,FALSE,"4-up charts p.1";#N/A,#N/A,FALSE,"4-up charts p.2";#N/A,#N/A,FALSE," rate of ? qtr";#N/A,#N/A,FALSE,"Detail Rel rate of ? ";#N/A,#N/A,FALSE,"Inventory"}</definedName>
    <definedName name="qwer_1" hidden="1">{#N/A,#N/A,FALSE,"4-up charts p.1";#N/A,#N/A,FALSE,"4-up charts p.2";#N/A,#N/A,FALSE," rate of ? qtr";#N/A,#N/A,FALSE,"Detail Rel rate of ? ";#N/A,#N/A,FALSE,"Inventory"}</definedName>
    <definedName name="qwerty" localSheetId="3" hidden="1">{#N/A,#N/A,FALSE,"Assessment";#N/A,#N/A,FALSE,"Staffing";#N/A,#N/A,FALSE,"Hires";#N/A,#N/A,FALSE,"Assumptions"}</definedName>
    <definedName name="qwerty" localSheetId="2" hidden="1">{#N/A,#N/A,FALSE,"Assessment";#N/A,#N/A,FALSE,"Staffing";#N/A,#N/A,FALSE,"Hires";#N/A,#N/A,FALSE,"Assumptions"}</definedName>
    <definedName name="qwerty" hidden="1">{#N/A,#N/A,FALSE,"Assessment";#N/A,#N/A,FALSE,"Staffing";#N/A,#N/A,FALSE,"Hires";#N/A,#N/A,FALSE,"Assumptions"}</definedName>
    <definedName name="qwerty_1" localSheetId="3" hidden="1">{#N/A,#N/A,FALSE,"Assessment";#N/A,#N/A,FALSE,"Staffing";#N/A,#N/A,FALSE,"Hires";#N/A,#N/A,FALSE,"Assumptions"}</definedName>
    <definedName name="qwerty_1" localSheetId="2" hidden="1">{#N/A,#N/A,FALSE,"Assessment";#N/A,#N/A,FALSE,"Staffing";#N/A,#N/A,FALSE,"Hires";#N/A,#N/A,FALSE,"Assumptions"}</definedName>
    <definedName name="qwerty_1" hidden="1">{#N/A,#N/A,FALSE,"Assessment";#N/A,#N/A,FALSE,"Staffing";#N/A,#N/A,FALSE,"Hires";#N/A,#N/A,FALSE,"Assumptions"}</definedName>
    <definedName name="r.CashFlow" localSheetId="1" hidden="1">#REF!</definedName>
    <definedName name="r.CashFlow" localSheetId="0" hidden="1">#REF!</definedName>
    <definedName name="r.CashFlow" localSheetId="2" hidden="1">#REF!</definedName>
    <definedName name="r.CashFlow" hidden="1">#REF!</definedName>
    <definedName name="r.Leverage" localSheetId="1" hidden="1">#REF!</definedName>
    <definedName name="r.Leverage" localSheetId="0" hidden="1">#REF!</definedName>
    <definedName name="r.Leverage" localSheetId="2" hidden="1">#REF!</definedName>
    <definedName name="r.Leverage" hidden="1">#REF!</definedName>
    <definedName name="r.Liquidity" localSheetId="1" hidden="1">#REF!</definedName>
    <definedName name="r.Liquidity" localSheetId="0" hidden="1">#REF!</definedName>
    <definedName name="r.Liquidity" localSheetId="2" hidden="1">#REF!</definedName>
    <definedName name="r.Liquidity" hidden="1">#REF!</definedName>
    <definedName name="r.Market" localSheetId="1" hidden="1">#REF!</definedName>
    <definedName name="r.Market" localSheetId="0" hidden="1">#REF!</definedName>
    <definedName name="r.Market" hidden="1">#REF!</definedName>
    <definedName name="r.Profitability" localSheetId="1" hidden="1">#REF!</definedName>
    <definedName name="r.Profitability" localSheetId="0" hidden="1">#REF!</definedName>
    <definedName name="r.Profitability" hidden="1">#REF!</definedName>
    <definedName name="r.Summary" localSheetId="1" hidden="1">#REF!</definedName>
    <definedName name="r.Summary" localSheetId="0" hidden="1">#REF!</definedName>
    <definedName name="r.Summary" hidden="1">#REF!</definedName>
    <definedName name="resources" localSheetId="3" hidden="1">{#N/A,#N/A,FALSE,"Assessment";#N/A,#N/A,FALSE,"Staffing";#N/A,#N/A,FALSE,"Hires";#N/A,#N/A,FALSE,"Assumptions"}</definedName>
    <definedName name="resources" localSheetId="2" hidden="1">{#N/A,#N/A,FALSE,"Assessment";#N/A,#N/A,FALSE,"Staffing";#N/A,#N/A,FALSE,"Hires";#N/A,#N/A,FALSE,"Assumptions"}</definedName>
    <definedName name="resources" hidden="1">{#N/A,#N/A,FALSE,"Assessment";#N/A,#N/A,FALSE,"Staffing";#N/A,#N/A,FALSE,"Hires";#N/A,#N/A,FALSE,"Assumptions"}</definedName>
    <definedName name="resources_1" localSheetId="3" hidden="1">{#N/A,#N/A,FALSE,"Assessment";#N/A,#N/A,FALSE,"Staffing";#N/A,#N/A,FALSE,"Hires";#N/A,#N/A,FALSE,"Assumptions"}</definedName>
    <definedName name="resources_1" localSheetId="2" hidden="1">{#N/A,#N/A,FALSE,"Assessment";#N/A,#N/A,FALSE,"Staffing";#N/A,#N/A,FALSE,"Hires";#N/A,#N/A,FALSE,"Assumptions"}</definedName>
    <definedName name="resources_1" hidden="1">{#N/A,#N/A,FALSE,"Assessment";#N/A,#N/A,FALSE,"Staffing";#N/A,#N/A,FALSE,"Hires";#N/A,#N/A,FALSE,"Assumptions"}</definedName>
    <definedName name="RPTCOUNT" hidden="1">1</definedName>
    <definedName name="RPTDATACELL1" localSheetId="1" hidden="1">#REF!</definedName>
    <definedName name="RPTDATACELL1" localSheetId="0" hidden="1">#REF!</definedName>
    <definedName name="RPTDATACELL1" localSheetId="2" hidden="1">#REF!</definedName>
    <definedName name="RPTDATACELL1" hidden="1">#REF!</definedName>
    <definedName name="RPTID" hidden="1">0</definedName>
    <definedName name="RPTNEXT" hidden="1">2</definedName>
    <definedName name="RPTQRY1" hidden="1">1</definedName>
    <definedName name="RPTWKS1" localSheetId="1" hidden="1">#REF!</definedName>
    <definedName name="RPTWKS1" localSheetId="0" hidden="1">#REF!</definedName>
    <definedName name="RPTWKS1" localSheetId="2" hidden="1">#REF!</definedName>
    <definedName name="RPTWKS1" hidden="1">#REF!</definedName>
    <definedName name="rr" localSheetId="3" hidden="1">{#N/A,#N/A,FALSE,"Global Wls Trend";#N/A,#N/A,FALSE,"Region Trend";#N/A,#N/A,FALSE,"PBU Trend"}</definedName>
    <definedName name="rr" localSheetId="2" hidden="1">{#N/A,#N/A,FALSE,"Global Wls Trend";#N/A,#N/A,FALSE,"Region Trend";#N/A,#N/A,FALSE,"PBU Trend"}</definedName>
    <definedName name="rr" hidden="1">{#N/A,#N/A,FALSE,"Global Wls Trend";#N/A,#N/A,FALSE,"Region Trend";#N/A,#N/A,FALSE,"PBU Trend"}</definedName>
    <definedName name="rr_1" localSheetId="3" hidden="1">{#N/A,#N/A,FALSE,"Global Wls Trend";#N/A,#N/A,FALSE,"Region Trend";#N/A,#N/A,FALSE,"PBU Trend"}</definedName>
    <definedName name="rr_1" localSheetId="2" hidden="1">{#N/A,#N/A,FALSE,"Global Wls Trend";#N/A,#N/A,FALSE,"Region Trend";#N/A,#N/A,FALSE,"PBU Trend"}</definedName>
    <definedName name="rr_1" hidden="1">{#N/A,#N/A,FALSE,"Global Wls Trend";#N/A,#N/A,FALSE,"Region Trend";#N/A,#N/A,FALSE,"PBU Trend"}</definedName>
    <definedName name="rrr" localSheetId="3" hidden="1">{0,0,0,0;0,0,0,0;0,0,0,0;0,0,0,0}</definedName>
    <definedName name="rrr" localSheetId="2" hidden="1">{0,0,0,0;0,0,0,0;0,0,0,0;0,0,0,0}</definedName>
    <definedName name="rrr" hidden="1">{0,0,0,0;0,0,0,0;0,0,0,0;0,0,0,0}</definedName>
    <definedName name="rrr_1" localSheetId="3" hidden="1">{0,0,0,0;0,0,0,0;0,0,0,0;0,0,0,0}</definedName>
    <definedName name="rrr_1" localSheetId="2" hidden="1">{0,0,0,0;0,0,0,0;0,0,0,0;0,0,0,0}</definedName>
    <definedName name="rrr_1" hidden="1">{0,0,0,0;0,0,0,0;0,0,0,0;0,0,0,0}</definedName>
    <definedName name="rrrr" localSheetId="3" hidden="1">{#N/A,#N/A,FALSE,"Global by BU";#N/A,#N/A,FALSE,"U.S. by BU";#N/A,#N/A,FALSE,"Canada by BU";#N/A,#N/A,FALSE,"Europe by BU";#N/A,#N/A,FALSE,"Asia by BU";#N/A,#N/A,FALSE,"Cala by BU"}</definedName>
    <definedName name="rrrr" localSheetId="2" hidden="1">{#N/A,#N/A,FALSE,"Global by BU";#N/A,#N/A,FALSE,"U.S. by BU";#N/A,#N/A,FALSE,"Canada by BU";#N/A,#N/A,FALSE,"Europe by BU";#N/A,#N/A,FALSE,"Asia by BU";#N/A,#N/A,FALSE,"Cala by BU"}</definedName>
    <definedName name="rrrr" hidden="1">{#N/A,#N/A,FALSE,"Global by BU";#N/A,#N/A,FALSE,"U.S. by BU";#N/A,#N/A,FALSE,"Canada by BU";#N/A,#N/A,FALSE,"Europe by BU";#N/A,#N/A,FALSE,"Asia by BU";#N/A,#N/A,FALSE,"Cala by BU"}</definedName>
    <definedName name="rrrr_1" localSheetId="3" hidden="1">{#N/A,#N/A,FALSE,"Global by BU";#N/A,#N/A,FALSE,"U.S. by BU";#N/A,#N/A,FALSE,"Canada by BU";#N/A,#N/A,FALSE,"Europe by BU";#N/A,#N/A,FALSE,"Asia by BU";#N/A,#N/A,FALSE,"Cala by BU"}</definedName>
    <definedName name="rrrr_1" localSheetId="2" hidden="1">{#N/A,#N/A,FALSE,"Global by BU";#N/A,#N/A,FALSE,"U.S. by BU";#N/A,#N/A,FALSE,"Canada by BU";#N/A,#N/A,FALSE,"Europe by BU";#N/A,#N/A,FALSE,"Asia by BU";#N/A,#N/A,FALSE,"Cala by BU"}</definedName>
    <definedName name="rrrr_1" hidden="1">{#N/A,#N/A,FALSE,"Global by BU";#N/A,#N/A,FALSE,"U.S. by BU";#N/A,#N/A,FALSE,"Canada by BU";#N/A,#N/A,FALSE,"Europe by BU";#N/A,#N/A,FALSE,"Asia by BU";#N/A,#N/A,FALSE,"Cala by BU"}</definedName>
    <definedName name="rrrrr" localSheetId="3" hidden="1">{#N/A,#N/A,FALSE,"$170M Cash";#N/A,#N/A,FALSE,"$250M Cash";#N/A,#N/A,FALSE,"$325M Cash"}</definedName>
    <definedName name="rrrrr" localSheetId="2" hidden="1">{#N/A,#N/A,FALSE,"$170M Cash";#N/A,#N/A,FALSE,"$250M Cash";#N/A,#N/A,FALSE,"$325M Cash"}</definedName>
    <definedName name="rrrrr" hidden="1">{#N/A,#N/A,FALSE,"$170M Cash";#N/A,#N/A,FALSE,"$250M Cash";#N/A,#N/A,FALSE,"$325M Cash"}</definedName>
    <definedName name="rrrrr_1" localSheetId="3" hidden="1">{#N/A,#N/A,FALSE,"$170M Cash";#N/A,#N/A,FALSE,"$250M Cash";#N/A,#N/A,FALSE,"$325M Cash"}</definedName>
    <definedName name="rrrrr_1" localSheetId="2" hidden="1">{#N/A,#N/A,FALSE,"$170M Cash";#N/A,#N/A,FALSE,"$250M Cash";#N/A,#N/A,FALSE,"$325M Cash"}</definedName>
    <definedName name="rrrrr_1" hidden="1">{#N/A,#N/A,FALSE,"$170M Cash";#N/A,#N/A,FALSE,"$250M Cash";#N/A,#N/A,FALSE,"$325M Cash"}</definedName>
    <definedName name="sa" localSheetId="3" hidden="1">{#N/A,#N/A,FALSE,"Assessment";#N/A,#N/A,FALSE,"Staffing";#N/A,#N/A,FALSE,"Hires";#N/A,#N/A,FALSE,"Assumptions"}</definedName>
    <definedName name="sa" localSheetId="2" hidden="1">{#N/A,#N/A,FALSE,"Assessment";#N/A,#N/A,FALSE,"Staffing";#N/A,#N/A,FALSE,"Hires";#N/A,#N/A,FALSE,"Assumptions"}</definedName>
    <definedName name="sa" hidden="1">{#N/A,#N/A,FALSE,"Assessment";#N/A,#N/A,FALSE,"Staffing";#N/A,#N/A,FALSE,"Hires";#N/A,#N/A,FALSE,"Assumptions"}</definedName>
    <definedName name="sa_1" localSheetId="3" hidden="1">{#N/A,#N/A,FALSE,"Assessment";#N/A,#N/A,FALSE,"Staffing";#N/A,#N/A,FALSE,"Hires";#N/A,#N/A,FALSE,"Assumptions"}</definedName>
    <definedName name="sa_1" localSheetId="2" hidden="1">{#N/A,#N/A,FALSE,"Assessment";#N/A,#N/A,FALSE,"Staffing";#N/A,#N/A,FALSE,"Hires";#N/A,#N/A,FALSE,"Assumptions"}</definedName>
    <definedName name="sa_1" hidden="1">{#N/A,#N/A,FALSE,"Assessment";#N/A,#N/A,FALSE,"Staffing";#N/A,#N/A,FALSE,"Hires";#N/A,#N/A,FALSE,"Assumptions"}</definedName>
    <definedName name="sacx" localSheetId="3" hidden="1">{#N/A,#N/A,FALSE,"Assessment";#N/A,#N/A,FALSE,"Staffing";#N/A,#N/A,FALSE,"Hires";#N/A,#N/A,FALSE,"Assumptions"}</definedName>
    <definedName name="sacx" localSheetId="2" hidden="1">{#N/A,#N/A,FALSE,"Assessment";#N/A,#N/A,FALSE,"Staffing";#N/A,#N/A,FALSE,"Hires";#N/A,#N/A,FALSE,"Assumptions"}</definedName>
    <definedName name="sacx" hidden="1">{#N/A,#N/A,FALSE,"Assessment";#N/A,#N/A,FALSE,"Staffing";#N/A,#N/A,FALSE,"Hires";#N/A,#N/A,FALSE,"Assumptions"}</definedName>
    <definedName name="sacx_1" localSheetId="3" hidden="1">{#N/A,#N/A,FALSE,"Assessment";#N/A,#N/A,FALSE,"Staffing";#N/A,#N/A,FALSE,"Hires";#N/A,#N/A,FALSE,"Assumptions"}</definedName>
    <definedName name="sacx_1" localSheetId="2" hidden="1">{#N/A,#N/A,FALSE,"Assessment";#N/A,#N/A,FALSE,"Staffing";#N/A,#N/A,FALSE,"Hires";#N/A,#N/A,FALSE,"Assumptions"}</definedName>
    <definedName name="sacx_1" hidden="1">{#N/A,#N/A,FALSE,"Assessment";#N/A,#N/A,FALSE,"Staffing";#N/A,#N/A,FALSE,"Hires";#N/A,#N/A,FALSE,"Assumptions"}</definedName>
    <definedName name="Sales2" localSheetId="3" hidden="1">{"'Highlights'!$A$1:$M$123"}</definedName>
    <definedName name="Sales2" localSheetId="2" hidden="1">{"'Highlights'!$A$1:$M$123"}</definedName>
    <definedName name="Sales2" hidden="1">{"'Highlights'!$A$1:$M$123"}</definedName>
    <definedName name="Sales2_1" localSheetId="3" hidden="1">{"'Highlights'!$A$1:$M$123"}</definedName>
    <definedName name="Sales2_1" localSheetId="2" hidden="1">{"'Highlights'!$A$1:$M$123"}</definedName>
    <definedName name="Sales2_1" hidden="1">{"'Highlights'!$A$1:$M$123"}</definedName>
    <definedName name="SAPBEXdnldView" hidden="1">"41ONEMJ8WJICIL8IMWUVCGV1L"</definedName>
    <definedName name="SAPBEXsysID" hidden="1">"P25"</definedName>
    <definedName name="Schdasd" localSheetId="3" hidden="1">{"SCH1C",#N/A,FALSE,"North America";"SCH2C",#N/A,FALSE,"North America"}</definedName>
    <definedName name="Schdasd" localSheetId="2" hidden="1">{"SCH1C",#N/A,FALSE,"North America";"SCH2C",#N/A,FALSE,"North America"}</definedName>
    <definedName name="Schdasd" hidden="1">{"SCH1C",#N/A,FALSE,"North America";"SCH2C",#N/A,FALSE,"North America"}</definedName>
    <definedName name="Schdasd_1" localSheetId="3" hidden="1">{"SCH1C",#N/A,FALSE,"North America";"SCH2C",#N/A,FALSE,"North America"}</definedName>
    <definedName name="Schdasd_1" localSheetId="2" hidden="1">{"SCH1C",#N/A,FALSE,"North America";"SCH2C",#N/A,FALSE,"North America"}</definedName>
    <definedName name="Schdasd_1" hidden="1">{"SCH1C",#N/A,FALSE,"North America";"SCH2C",#N/A,FALSE,"North America"}</definedName>
    <definedName name="sda" localSheetId="3" hidden="1">{#N/A,#N/A,FALSE,"Assessment";#N/A,#N/A,FALSE,"Staffing";#N/A,#N/A,FALSE,"Hires";#N/A,#N/A,FALSE,"Assumptions"}</definedName>
    <definedName name="sda" localSheetId="2" hidden="1">{#N/A,#N/A,FALSE,"Assessment";#N/A,#N/A,FALSE,"Staffing";#N/A,#N/A,FALSE,"Hires";#N/A,#N/A,FALSE,"Assumptions"}</definedName>
    <definedName name="sda" hidden="1">{#N/A,#N/A,FALSE,"Assessment";#N/A,#N/A,FALSE,"Staffing";#N/A,#N/A,FALSE,"Hires";#N/A,#N/A,FALSE,"Assumptions"}</definedName>
    <definedName name="sda_1" localSheetId="3" hidden="1">{#N/A,#N/A,FALSE,"Assessment";#N/A,#N/A,FALSE,"Staffing";#N/A,#N/A,FALSE,"Hires";#N/A,#N/A,FALSE,"Assumptions"}</definedName>
    <definedName name="sda_1" localSheetId="2" hidden="1">{#N/A,#N/A,FALSE,"Assessment";#N/A,#N/A,FALSE,"Staffing";#N/A,#N/A,FALSE,"Hires";#N/A,#N/A,FALSE,"Assumptions"}</definedName>
    <definedName name="sda_1" hidden="1">{#N/A,#N/A,FALSE,"Assessment";#N/A,#N/A,FALSE,"Staffing";#N/A,#N/A,FALSE,"Hires";#N/A,#N/A,FALSE,"Assumptions"}</definedName>
    <definedName name="sddsa" localSheetId="3" hidden="1">{#N/A,#N/A,FALSE,"Total";#N/A,#N/A,FALSE,"ASNS";#N/A,#N/A,FALSE,"PNCNS";#N/A,#N/A,FALSE,"DSNS";#N/A,#N/A,FALSE,"TNS"}</definedName>
    <definedName name="sddsa" localSheetId="2" hidden="1">{#N/A,#N/A,FALSE,"Total";#N/A,#N/A,FALSE,"ASNS";#N/A,#N/A,FALSE,"PNCNS";#N/A,#N/A,FALSE,"DSNS";#N/A,#N/A,FALSE,"TNS"}</definedName>
    <definedName name="sddsa" hidden="1">{#N/A,#N/A,FALSE,"Total";#N/A,#N/A,FALSE,"ASNS";#N/A,#N/A,FALSE,"PNCNS";#N/A,#N/A,FALSE,"DSNS";#N/A,#N/A,FALSE,"TNS"}</definedName>
    <definedName name="sddsa_1" localSheetId="3" hidden="1">{#N/A,#N/A,FALSE,"Total";#N/A,#N/A,FALSE,"ASNS";#N/A,#N/A,FALSE,"PNCNS";#N/A,#N/A,FALSE,"DSNS";#N/A,#N/A,FALSE,"TNS"}</definedName>
    <definedName name="sddsa_1" localSheetId="2" hidden="1">{#N/A,#N/A,FALSE,"Total";#N/A,#N/A,FALSE,"ASNS";#N/A,#N/A,FALSE,"PNCNS";#N/A,#N/A,FALSE,"DSNS";#N/A,#N/A,FALSE,"TNS"}</definedName>
    <definedName name="sddsa_1" hidden="1">{#N/A,#N/A,FALSE,"Total";#N/A,#N/A,FALSE,"ASNS";#N/A,#N/A,FALSE,"PNCNS";#N/A,#N/A,FALSE,"DSNS";#N/A,#N/A,FALSE,"TNS"}</definedName>
    <definedName name="SDF" localSheetId="3" hidden="1">{#N/A,#N/A,FALSE,"Assessment";#N/A,#N/A,FALSE,"Staffing";#N/A,#N/A,FALSE,"Hires";#N/A,#N/A,FALSE,"Assumptions"}</definedName>
    <definedName name="SDF" localSheetId="2" hidden="1">{#N/A,#N/A,FALSE,"Assessment";#N/A,#N/A,FALSE,"Staffing";#N/A,#N/A,FALSE,"Hires";#N/A,#N/A,FALSE,"Assumptions"}</definedName>
    <definedName name="SDF" hidden="1">{#N/A,#N/A,FALSE,"Assessment";#N/A,#N/A,FALSE,"Staffing";#N/A,#N/A,FALSE,"Hires";#N/A,#N/A,FALSE,"Assumptions"}</definedName>
    <definedName name="SDF_1" localSheetId="3" hidden="1">{#N/A,#N/A,FALSE,"Assessment";#N/A,#N/A,FALSE,"Staffing";#N/A,#N/A,FALSE,"Hires";#N/A,#N/A,FALSE,"Assumptions"}</definedName>
    <definedName name="SDF_1" localSheetId="2" hidden="1">{#N/A,#N/A,FALSE,"Assessment";#N/A,#N/A,FALSE,"Staffing";#N/A,#N/A,FALSE,"Hires";#N/A,#N/A,FALSE,"Assumptions"}</definedName>
    <definedName name="SDF_1" hidden="1">{#N/A,#N/A,FALSE,"Assessment";#N/A,#N/A,FALSE,"Staffing";#N/A,#N/A,FALSE,"Hires";#N/A,#N/A,FALSE,"Assumptions"}</definedName>
    <definedName name="sdfsd" hidden="1">'[1]YTD Actual'!$D$13:$D$13</definedName>
    <definedName name="sedr" localSheetId="3" hidden="1">{#N/A,#N/A,FALSE,"Assessment";#N/A,#N/A,FALSE,"Staffing";#N/A,#N/A,FALSE,"Hires";#N/A,#N/A,FALSE,"Assumptions"}</definedName>
    <definedName name="sedr" localSheetId="2" hidden="1">{#N/A,#N/A,FALSE,"Assessment";#N/A,#N/A,FALSE,"Staffing";#N/A,#N/A,FALSE,"Hires";#N/A,#N/A,FALSE,"Assumptions"}</definedName>
    <definedName name="sedr" hidden="1">{#N/A,#N/A,FALSE,"Assessment";#N/A,#N/A,FALSE,"Staffing";#N/A,#N/A,FALSE,"Hires";#N/A,#N/A,FALSE,"Assumptions"}</definedName>
    <definedName name="sedr_1" localSheetId="3" hidden="1">{#N/A,#N/A,FALSE,"Assessment";#N/A,#N/A,FALSE,"Staffing";#N/A,#N/A,FALSE,"Hires";#N/A,#N/A,FALSE,"Assumptions"}</definedName>
    <definedName name="sedr_1" localSheetId="2" hidden="1">{#N/A,#N/A,FALSE,"Assessment";#N/A,#N/A,FALSE,"Staffing";#N/A,#N/A,FALSE,"Hires";#N/A,#N/A,FALSE,"Assumptions"}</definedName>
    <definedName name="sedr_1" hidden="1">{#N/A,#N/A,FALSE,"Assessment";#N/A,#N/A,FALSE,"Staffing";#N/A,#N/A,FALSE,"Hires";#N/A,#N/A,FALSE,"Assumptions"}</definedName>
    <definedName name="sencount" hidden="1">3</definedName>
    <definedName name="sfgasd" localSheetId="3" hidden="1">{0,0,0,0;0,0,0,0;0,0,0,0;0,0,0,0;0,0,0,0;0,0,0,0;0,0,2,0;2,3,3,0;FALSE,FALSE,FALSE,FALSE;TRUE,FALSE,TRUE,TRUE;FALSE,FALSE,TRUE,TRUE;FALSE,0,2.78134444564786E-308,4.45015196281921E-308;7.78776275135711E-308,1.33504516457612E-307,2.22507555776164E-307,3.56012157274209E-307}</definedName>
    <definedName name="sfgasd" localSheetId="2" hidden="1">{0,0,0,0;0,0,0,0;0,0,0,0;0,0,0,0;0,0,0,0;0,0,0,0;0,0,2,0;2,3,3,0;FALSE,FALSE,FALSE,FALSE;TRUE,FALSE,TRUE,TRUE;FALSE,FALSE,TRUE,TRUE;FALSE,0,2.78134444564786E-308,4.45015196281921E-308;7.78776275135711E-308,1.33504516457612E-307,2.22507555776164E-307,3.56012157274209E-307}</definedName>
    <definedName name="sfgasd" hidden="1">{0,0,0,0;0,0,0,0;0,0,0,0;0,0,0,0;0,0,0,0;0,0,0,0;0,0,2,0;2,3,3,0;FALSE,FALSE,FALSE,FALSE;TRUE,FALSE,TRUE,TRUE;FALSE,FALSE,TRUE,TRUE;FALSE,0,2.78134444564786E-308,4.45015196281921E-308;7.78776275135711E-308,1.33504516457612E-307,2.22507555776164E-307,3.56012157274209E-307}</definedName>
    <definedName name="sfgasd_1" localSheetId="3" hidden="1">{0,0,0,0;0,0,0,0;0,0,0,0;0,0,0,0;0,0,0,0;0,0,0,0;0,0,2,0;2,3,3,0;FALSE,FALSE,FALSE,FALSE;TRUE,FALSE,TRUE,TRUE;FALSE,FALSE,TRUE,TRUE;FALSE,0,2.78134444564786E-308,4.45015196281921E-308;7.78776275135711E-308,1.33504516457612E-307,2.22507555776164E-307,3.56012157274209E-307}</definedName>
    <definedName name="sfgasd_1" localSheetId="2" hidden="1">{0,0,0,0;0,0,0,0;0,0,0,0;0,0,0,0;0,0,0,0;0,0,0,0;0,0,2,0;2,3,3,0;FALSE,FALSE,FALSE,FALSE;TRUE,FALSE,TRUE,TRUE;FALSE,FALSE,TRUE,TRUE;FALSE,0,2.78134444564786E-308,4.45015196281921E-308;7.78776275135711E-308,1.33504516457612E-307,2.22507555776164E-307,3.56012157274209E-307}</definedName>
    <definedName name="sfgasd_1" hidden="1">{0,0,0,0;0,0,0,0;0,0,0,0;0,0,0,0;0,0,0,0;0,0,0,0;0,0,2,0;2,3,3,0;FALSE,FALSE,FALSE,FALSE;TRUE,FALSE,TRUE,TRUE;FALSE,FALSE,TRUE,TRUE;FALSE,0,2.78134444564786E-308,4.45015196281921E-308;7.78776275135711E-308,1.33504516457612E-307,2.22507555776164E-307,3.56012157274209E-307}</definedName>
    <definedName name="solver_cvg" hidden="1">0.001</definedName>
    <definedName name="solver_drv" hidden="1">1</definedName>
    <definedName name="solver_est" hidden="1">1</definedName>
    <definedName name="solver_itr" hidden="1">100</definedName>
    <definedName name="solver_lin" hidden="1">2</definedName>
    <definedName name="solver_neg" hidden="1">2</definedName>
    <definedName name="solver_num" hidden="1">0</definedName>
    <definedName name="solver_nwt" hidden="1">1</definedName>
    <definedName name="solver_opt" localSheetId="1" hidden="1">#REF!</definedName>
    <definedName name="solver_opt" localSheetId="0" hidden="1">#REF!</definedName>
    <definedName name="solver_opt" localSheetId="2" hidden="1">#REF!</definedName>
    <definedName name="solver_opt" hidden="1">#REF!</definedName>
    <definedName name="solver_pre" hidden="1">0.000001</definedName>
    <definedName name="solver_scl" hidden="1">2</definedName>
    <definedName name="solver_sho" hidden="1">2</definedName>
    <definedName name="solver_tim" hidden="1">100</definedName>
    <definedName name="solver_tol" hidden="1">0.05</definedName>
    <definedName name="solver_typ" hidden="1">1</definedName>
    <definedName name="solver_val" hidden="1">0</definedName>
    <definedName name="ss" localSheetId="3" hidden="1">{#N/A,#N/A,FALSE,"Assessment";#N/A,#N/A,FALSE,"Staffing";#N/A,#N/A,FALSE,"Hires";#N/A,#N/A,FALSE,"Assumptions"}</definedName>
    <definedName name="ss" localSheetId="2" hidden="1">{#N/A,#N/A,FALSE,"Assessment";#N/A,#N/A,FALSE,"Staffing";#N/A,#N/A,FALSE,"Hires";#N/A,#N/A,FALSE,"Assumptions"}</definedName>
    <definedName name="ss" hidden="1">{#N/A,#N/A,FALSE,"Assessment";#N/A,#N/A,FALSE,"Staffing";#N/A,#N/A,FALSE,"Hires";#N/A,#N/A,FALSE,"Assumptions"}</definedName>
    <definedName name="ss_1" localSheetId="3" hidden="1">{#N/A,#N/A,FALSE,"Assessment";#N/A,#N/A,FALSE,"Staffing";#N/A,#N/A,FALSE,"Hires";#N/A,#N/A,FALSE,"Assumptions"}</definedName>
    <definedName name="ss_1" localSheetId="2" hidden="1">{#N/A,#N/A,FALSE,"Assessment";#N/A,#N/A,FALSE,"Staffing";#N/A,#N/A,FALSE,"Hires";#N/A,#N/A,FALSE,"Assumptions"}</definedName>
    <definedName name="ss_1" hidden="1">{#N/A,#N/A,FALSE,"Assessment";#N/A,#N/A,FALSE,"Staffing";#N/A,#N/A,FALSE,"Hires";#N/A,#N/A,FALSE,"Assumptions"}</definedName>
    <definedName name="sss" localSheetId="3" hidden="1">{#N/A,#N/A,FALSE,"Assessment";#N/A,#N/A,FALSE,"Staffing";#N/A,#N/A,FALSE,"Hires";#N/A,#N/A,FALSE,"Assumptions"}</definedName>
    <definedName name="sss" localSheetId="2" hidden="1">{#N/A,#N/A,FALSE,"Assessment";#N/A,#N/A,FALSE,"Staffing";#N/A,#N/A,FALSE,"Hires";#N/A,#N/A,FALSE,"Assumptions"}</definedName>
    <definedName name="sss" hidden="1">{#N/A,#N/A,FALSE,"Assessment";#N/A,#N/A,FALSE,"Staffing";#N/A,#N/A,FALSE,"Hires";#N/A,#N/A,FALSE,"Assumptions"}</definedName>
    <definedName name="sss_1" localSheetId="3" hidden="1">{#N/A,#N/A,FALSE,"Assessment";#N/A,#N/A,FALSE,"Staffing";#N/A,#N/A,FALSE,"Hires";#N/A,#N/A,FALSE,"Assumptions"}</definedName>
    <definedName name="sss_1" localSheetId="2" hidden="1">{#N/A,#N/A,FALSE,"Assessment";#N/A,#N/A,FALSE,"Staffing";#N/A,#N/A,FALSE,"Hires";#N/A,#N/A,FALSE,"Assumptions"}</definedName>
    <definedName name="sss_1" hidden="1">{#N/A,#N/A,FALSE,"Assessment";#N/A,#N/A,FALSE,"Staffing";#N/A,#N/A,FALSE,"Hires";#N/A,#N/A,FALSE,"Assumptions"}</definedName>
    <definedName name="ssssss" localSheetId="3" hidden="1">{#N/A,#N/A,FALSE,"Assessment";#N/A,#N/A,FALSE,"Staffing";#N/A,#N/A,FALSE,"Hires";#N/A,#N/A,FALSE,"Assumptions"}</definedName>
    <definedName name="ssssss" localSheetId="2" hidden="1">{#N/A,#N/A,FALSE,"Assessment";#N/A,#N/A,FALSE,"Staffing";#N/A,#N/A,FALSE,"Hires";#N/A,#N/A,FALSE,"Assumptions"}</definedName>
    <definedName name="ssssss" hidden="1">{#N/A,#N/A,FALSE,"Assessment";#N/A,#N/A,FALSE,"Staffing";#N/A,#N/A,FALSE,"Hires";#N/A,#N/A,FALSE,"Assumptions"}</definedName>
    <definedName name="ssssss_1" localSheetId="3" hidden="1">{#N/A,#N/A,FALSE,"Assessment";#N/A,#N/A,FALSE,"Staffing";#N/A,#N/A,FALSE,"Hires";#N/A,#N/A,FALSE,"Assumptions"}</definedName>
    <definedName name="ssssss_1" localSheetId="2" hidden="1">{#N/A,#N/A,FALSE,"Assessment";#N/A,#N/A,FALSE,"Staffing";#N/A,#N/A,FALSE,"Hires";#N/A,#N/A,FALSE,"Assumptions"}</definedName>
    <definedName name="ssssss_1" hidden="1">{#N/A,#N/A,FALSE,"Assessment";#N/A,#N/A,FALSE,"Staffing";#N/A,#N/A,FALSE,"Hires";#N/A,#N/A,FALSE,"Assumptions"}</definedName>
    <definedName name="staffing2" localSheetId="3" hidden="1">{#N/A,#N/A,FALSE,"Assessment";#N/A,#N/A,FALSE,"Staffing";#N/A,#N/A,FALSE,"Hires";#N/A,#N/A,FALSE,"Assumptions"}</definedName>
    <definedName name="staffing2" localSheetId="2" hidden="1">{#N/A,#N/A,FALSE,"Assessment";#N/A,#N/A,FALSE,"Staffing";#N/A,#N/A,FALSE,"Hires";#N/A,#N/A,FALSE,"Assumptions"}</definedName>
    <definedName name="staffing2" hidden="1">{#N/A,#N/A,FALSE,"Assessment";#N/A,#N/A,FALSE,"Staffing";#N/A,#N/A,FALSE,"Hires";#N/A,#N/A,FALSE,"Assumptions"}</definedName>
    <definedName name="staffing2_1" localSheetId="3" hidden="1">{#N/A,#N/A,FALSE,"Assessment";#N/A,#N/A,FALSE,"Staffing";#N/A,#N/A,FALSE,"Hires";#N/A,#N/A,FALSE,"Assumptions"}</definedName>
    <definedName name="staffing2_1" localSheetId="2" hidden="1">{#N/A,#N/A,FALSE,"Assessment";#N/A,#N/A,FALSE,"Staffing";#N/A,#N/A,FALSE,"Hires";#N/A,#N/A,FALSE,"Assumptions"}</definedName>
    <definedName name="staffing2_1" hidden="1">{#N/A,#N/A,FALSE,"Assessment";#N/A,#N/A,FALSE,"Staffing";#N/A,#N/A,FALSE,"Hires";#N/A,#N/A,FALSE,"Assumptions"}</definedName>
    <definedName name="Staffing3" localSheetId="3" hidden="1">{#N/A,#N/A,FALSE,"Assessment";#N/A,#N/A,FALSE,"Staffing";#N/A,#N/A,FALSE,"Hires";#N/A,#N/A,FALSE,"Assumptions"}</definedName>
    <definedName name="Staffing3" localSheetId="2" hidden="1">{#N/A,#N/A,FALSE,"Assessment";#N/A,#N/A,FALSE,"Staffing";#N/A,#N/A,FALSE,"Hires";#N/A,#N/A,FALSE,"Assumptions"}</definedName>
    <definedName name="Staffing3" hidden="1">{#N/A,#N/A,FALSE,"Assessment";#N/A,#N/A,FALSE,"Staffing";#N/A,#N/A,FALSE,"Hires";#N/A,#N/A,FALSE,"Assumptions"}</definedName>
    <definedName name="Staffing3_1" localSheetId="3" hidden="1">{#N/A,#N/A,FALSE,"Assessment";#N/A,#N/A,FALSE,"Staffing";#N/A,#N/A,FALSE,"Hires";#N/A,#N/A,FALSE,"Assumptions"}</definedName>
    <definedName name="Staffing3_1" localSheetId="2" hidden="1">{#N/A,#N/A,FALSE,"Assessment";#N/A,#N/A,FALSE,"Staffing";#N/A,#N/A,FALSE,"Hires";#N/A,#N/A,FALSE,"Assumptions"}</definedName>
    <definedName name="Staffing3_1" hidden="1">{#N/A,#N/A,FALSE,"Assessment";#N/A,#N/A,FALSE,"Staffing";#N/A,#N/A,FALSE,"Hires";#N/A,#N/A,FALSE,"Assumptions"}</definedName>
    <definedName name="Stub" hidden="1">[4]MAIN!$I$11</definedName>
    <definedName name="Stub_Header1" hidden="1">[4]MAIN!$K$11</definedName>
    <definedName name="Stub_Header2" hidden="1">[4]MAIN!$L$11</definedName>
    <definedName name="Stub_Header3" hidden="1">[5]Analitics!$M$11</definedName>
    <definedName name="Temp_2" localSheetId="3" hidden="1">{#N/A,#N/A,FALSE,"Assessment";#N/A,#N/A,FALSE,"Staffing";#N/A,#N/A,FALSE,"Hires";#N/A,#N/A,FALSE,"Assumptions"}</definedName>
    <definedName name="Temp_2" localSheetId="2" hidden="1">{#N/A,#N/A,FALSE,"Assessment";#N/A,#N/A,FALSE,"Staffing";#N/A,#N/A,FALSE,"Hires";#N/A,#N/A,FALSE,"Assumptions"}</definedName>
    <definedName name="Temp_2" hidden="1">{#N/A,#N/A,FALSE,"Assessment";#N/A,#N/A,FALSE,"Staffing";#N/A,#N/A,FALSE,"Hires";#N/A,#N/A,FALSE,"Assumptions"}</definedName>
    <definedName name="Temp_2_1" localSheetId="3" hidden="1">{#N/A,#N/A,FALSE,"Assessment";#N/A,#N/A,FALSE,"Staffing";#N/A,#N/A,FALSE,"Hires";#N/A,#N/A,FALSE,"Assumptions"}</definedName>
    <definedName name="Temp_2_1" localSheetId="2" hidden="1">{#N/A,#N/A,FALSE,"Assessment";#N/A,#N/A,FALSE,"Staffing";#N/A,#N/A,FALSE,"Hires";#N/A,#N/A,FALSE,"Assumptions"}</definedName>
    <definedName name="Temp_2_1" hidden="1">{#N/A,#N/A,FALSE,"Assessment";#N/A,#N/A,FALSE,"Staffing";#N/A,#N/A,FALSE,"Hires";#N/A,#N/A,FALSE,"Assumptions"}</definedName>
    <definedName name="Temp_3" localSheetId="3" hidden="1">{#N/A,#N/A,FALSE,"Assessment";#N/A,#N/A,FALSE,"Staffing";#N/A,#N/A,FALSE,"Hires";#N/A,#N/A,FALSE,"Assumptions"}</definedName>
    <definedName name="Temp_3" localSheetId="2" hidden="1">{#N/A,#N/A,FALSE,"Assessment";#N/A,#N/A,FALSE,"Staffing";#N/A,#N/A,FALSE,"Hires";#N/A,#N/A,FALSE,"Assumptions"}</definedName>
    <definedName name="Temp_3" hidden="1">{#N/A,#N/A,FALSE,"Assessment";#N/A,#N/A,FALSE,"Staffing";#N/A,#N/A,FALSE,"Hires";#N/A,#N/A,FALSE,"Assumptions"}</definedName>
    <definedName name="Temp_3_1" localSheetId="3" hidden="1">{#N/A,#N/A,FALSE,"Assessment";#N/A,#N/A,FALSE,"Staffing";#N/A,#N/A,FALSE,"Hires";#N/A,#N/A,FALSE,"Assumptions"}</definedName>
    <definedName name="Temp_3_1" localSheetId="2" hidden="1">{#N/A,#N/A,FALSE,"Assessment";#N/A,#N/A,FALSE,"Staffing";#N/A,#N/A,FALSE,"Hires";#N/A,#N/A,FALSE,"Assumptions"}</definedName>
    <definedName name="Temp_3_1" hidden="1">{#N/A,#N/A,FALSE,"Assessment";#N/A,#N/A,FALSE,"Staffing";#N/A,#N/A,FALSE,"Hires";#N/A,#N/A,FALSE,"Assumptions"}</definedName>
    <definedName name="teste16"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6"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6"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6_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6_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6_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7" localSheetId="3"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7" localSheetId="2"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7"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7_1" localSheetId="3"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7_1" localSheetId="2"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7_1"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8" localSheetId="3"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8" localSheetId="2"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8"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8_1" localSheetId="3"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8_1" localSheetId="2"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8_1"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9" localSheetId="3"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19" localSheetId="2"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19"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19_1" localSheetId="3"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19_1" localSheetId="2"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19_1"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25"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25"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25"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25_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25_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25_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30" localSheetId="3"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30" localSheetId="2"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30"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30_1" localSheetId="3"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30_1" localSheetId="2"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30_1"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40" localSheetId="3"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40" localSheetId="2"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40"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40_1" localSheetId="3"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40_1" localSheetId="2"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40_1"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tt" localSheetId="1" hidden="1">'[2]Изм гот прод'!#REF!</definedName>
    <definedName name="ttt" localSheetId="0" hidden="1">'[2]Изм гот прод'!#REF!</definedName>
    <definedName name="ttt" localSheetId="3" hidden="1">'[2]Изм гот прод'!#REF!</definedName>
    <definedName name="ttt" localSheetId="2" hidden="1">'[2]Изм гот прод'!#REF!</definedName>
    <definedName name="ttt" hidden="1">'[2]Изм гот прод'!#REF!</definedName>
    <definedName name="u" localSheetId="3" hidden="1">{"Insurance",#N/A,FALSE,"Profitable Growth by Unit"}</definedName>
    <definedName name="u" localSheetId="2" hidden="1">{"Insurance",#N/A,FALSE,"Profitable Growth by Unit"}</definedName>
    <definedName name="u" hidden="1">{"Insurance",#N/A,FALSE,"Profitable Growth by Unit"}</definedName>
    <definedName name="u_1" localSheetId="3" hidden="1">{"Insurance",#N/A,FALSE,"Profitable Growth by Unit"}</definedName>
    <definedName name="u_1" localSheetId="2" hidden="1">{"Insurance",#N/A,FALSE,"Profitable Growth by Unit"}</definedName>
    <definedName name="u_1" hidden="1">{"Insurance",#N/A,FALSE,"Profitable Growth by Unit"}</definedName>
    <definedName name="uwu" localSheetId="3" hidden="1">{#N/A,#N/A,FALSE,"QTR Total";#N/A,#N/A,FALSE,"QTR ASNS";#N/A,#N/A,FALSE,"QTR PNCNS";#N/A,#N/A,FALSE,"QTR DSNS";#N/A,#N/A,FALSE,"QTR TNS"}</definedName>
    <definedName name="uwu" localSheetId="2" hidden="1">{#N/A,#N/A,FALSE,"QTR Total";#N/A,#N/A,FALSE,"QTR ASNS";#N/A,#N/A,FALSE,"QTR PNCNS";#N/A,#N/A,FALSE,"QTR DSNS";#N/A,#N/A,FALSE,"QTR TNS"}</definedName>
    <definedName name="uwu" hidden="1">{#N/A,#N/A,FALSE,"QTR Total";#N/A,#N/A,FALSE,"QTR ASNS";#N/A,#N/A,FALSE,"QTR PNCNS";#N/A,#N/A,FALSE,"QTR DSNS";#N/A,#N/A,FALSE,"QTR TNS"}</definedName>
    <definedName name="uwu_1" localSheetId="3" hidden="1">{#N/A,#N/A,FALSE,"QTR Total";#N/A,#N/A,FALSE,"QTR ASNS";#N/A,#N/A,FALSE,"QTR PNCNS";#N/A,#N/A,FALSE,"QTR DSNS";#N/A,#N/A,FALSE,"QTR TNS"}</definedName>
    <definedName name="uwu_1" localSheetId="2" hidden="1">{#N/A,#N/A,FALSE,"QTR Total";#N/A,#N/A,FALSE,"QTR ASNS";#N/A,#N/A,FALSE,"QTR PNCNS";#N/A,#N/A,FALSE,"QTR DSNS";#N/A,#N/A,FALSE,"QTR TNS"}</definedName>
    <definedName name="uwu_1" hidden="1">{#N/A,#N/A,FALSE,"QTR Total";#N/A,#N/A,FALSE,"QTR ASNS";#N/A,#N/A,FALSE,"QTR PNCNS";#N/A,#N/A,FALSE,"QTR DSNS";#N/A,#N/A,FALSE,"QTR TNS"}</definedName>
    <definedName name="v" localSheetId="3" hidden="1">{#N/A,#N/A,FALSE,"TOTFINAL";#N/A,#N/A,FALSE,"FINPLAN";#N/A,#N/A,FALSE,"TOTMOTADJ";#N/A,#N/A,FALSE,"tieEQ";#N/A,#N/A,FALSE,"G";#N/A,#N/A,FALSE,"ELIMS";#N/A,#N/A,FALSE,"NEXTEL ADJ";#N/A,#N/A,FALSE,"MIMS";#N/A,#N/A,FALSE,"LMPS";#N/A,#N/A,FALSE,"CNSS";#N/A,#N/A,FALSE,"CSS";#N/A,#N/A,FALSE,"MCG";#N/A,#N/A,FALSE,"AECS";#N/A,#N/A,FALSE,"SPS";#N/A,#N/A,FALSE,"CORP"}</definedName>
    <definedName name="v" localSheetId="2" hidden="1">{#N/A,#N/A,FALSE,"TOTFINAL";#N/A,#N/A,FALSE,"FINPLAN";#N/A,#N/A,FALSE,"TOTMOTADJ";#N/A,#N/A,FALSE,"tieEQ";#N/A,#N/A,FALSE,"G";#N/A,#N/A,FALSE,"ELIMS";#N/A,#N/A,FALSE,"NEXTEL ADJ";#N/A,#N/A,FALSE,"MIMS";#N/A,#N/A,FALSE,"LMPS";#N/A,#N/A,FALSE,"CNSS";#N/A,#N/A,FALSE,"CSS";#N/A,#N/A,FALSE,"MCG";#N/A,#N/A,FALSE,"AECS";#N/A,#N/A,FALSE,"SPS";#N/A,#N/A,FALSE,"CORP"}</definedName>
    <definedName name="v" hidden="1">{#N/A,#N/A,FALSE,"TOTFINAL";#N/A,#N/A,FALSE,"FINPLAN";#N/A,#N/A,FALSE,"TOTMOTADJ";#N/A,#N/A,FALSE,"tieEQ";#N/A,#N/A,FALSE,"G";#N/A,#N/A,FALSE,"ELIMS";#N/A,#N/A,FALSE,"NEXTEL ADJ";#N/A,#N/A,FALSE,"MIMS";#N/A,#N/A,FALSE,"LMPS";#N/A,#N/A,FALSE,"CNSS";#N/A,#N/A,FALSE,"CSS";#N/A,#N/A,FALSE,"MCG";#N/A,#N/A,FALSE,"AECS";#N/A,#N/A,FALSE,"SPS";#N/A,#N/A,FALSE,"CORP"}</definedName>
    <definedName name="v_1" localSheetId="3" hidden="1">{#N/A,#N/A,FALSE,"TOTFINAL";#N/A,#N/A,FALSE,"FINPLAN";#N/A,#N/A,FALSE,"TOTMOTADJ";#N/A,#N/A,FALSE,"tieEQ";#N/A,#N/A,FALSE,"G";#N/A,#N/A,FALSE,"ELIMS";#N/A,#N/A,FALSE,"NEXTEL ADJ";#N/A,#N/A,FALSE,"MIMS";#N/A,#N/A,FALSE,"LMPS";#N/A,#N/A,FALSE,"CNSS";#N/A,#N/A,FALSE,"CSS";#N/A,#N/A,FALSE,"MCG";#N/A,#N/A,FALSE,"AECS";#N/A,#N/A,FALSE,"SPS";#N/A,#N/A,FALSE,"CORP"}</definedName>
    <definedName name="v_1" localSheetId="2" hidden="1">{#N/A,#N/A,FALSE,"TOTFINAL";#N/A,#N/A,FALSE,"FINPLAN";#N/A,#N/A,FALSE,"TOTMOTADJ";#N/A,#N/A,FALSE,"tieEQ";#N/A,#N/A,FALSE,"G";#N/A,#N/A,FALSE,"ELIMS";#N/A,#N/A,FALSE,"NEXTEL ADJ";#N/A,#N/A,FALSE,"MIMS";#N/A,#N/A,FALSE,"LMPS";#N/A,#N/A,FALSE,"CNSS";#N/A,#N/A,FALSE,"CSS";#N/A,#N/A,FALSE,"MCG";#N/A,#N/A,FALSE,"AECS";#N/A,#N/A,FALSE,"SPS";#N/A,#N/A,FALSE,"CORP"}</definedName>
    <definedName name="v_1" hidden="1">{#N/A,#N/A,FALSE,"TOTFINAL";#N/A,#N/A,FALSE,"FINPLAN";#N/A,#N/A,FALSE,"TOTMOTADJ";#N/A,#N/A,FALSE,"tieEQ";#N/A,#N/A,FALSE,"G";#N/A,#N/A,FALSE,"ELIMS";#N/A,#N/A,FALSE,"NEXTEL ADJ";#N/A,#N/A,FALSE,"MIMS";#N/A,#N/A,FALSE,"LMPS";#N/A,#N/A,FALSE,"CNSS";#N/A,#N/A,FALSE,"CSS";#N/A,#N/A,FALSE,"MCG";#N/A,#N/A,FALSE,"AECS";#N/A,#N/A,FALSE,"SPS";#N/A,#N/A,FALSE,"CORP"}</definedName>
    <definedName name="wda" localSheetId="3" hidden="1">{#N/A,#N/A,FALSE,"Assessment";#N/A,#N/A,FALSE,"Staffing";#N/A,#N/A,FALSE,"Hires";#N/A,#N/A,FALSE,"Assumptions"}</definedName>
    <definedName name="wda" localSheetId="2" hidden="1">{#N/A,#N/A,FALSE,"Assessment";#N/A,#N/A,FALSE,"Staffing";#N/A,#N/A,FALSE,"Hires";#N/A,#N/A,FALSE,"Assumptions"}</definedName>
    <definedName name="wda" hidden="1">{#N/A,#N/A,FALSE,"Assessment";#N/A,#N/A,FALSE,"Staffing";#N/A,#N/A,FALSE,"Hires";#N/A,#N/A,FALSE,"Assumptions"}</definedName>
    <definedName name="wda_1" localSheetId="3" hidden="1">{#N/A,#N/A,FALSE,"Assessment";#N/A,#N/A,FALSE,"Staffing";#N/A,#N/A,FALSE,"Hires";#N/A,#N/A,FALSE,"Assumptions"}</definedName>
    <definedName name="wda_1" localSheetId="2" hidden="1">{#N/A,#N/A,FALSE,"Assessment";#N/A,#N/A,FALSE,"Staffing";#N/A,#N/A,FALSE,"Hires";#N/A,#N/A,FALSE,"Assumptions"}</definedName>
    <definedName name="wda_1" hidden="1">{#N/A,#N/A,FALSE,"Assessment";#N/A,#N/A,FALSE,"Staffing";#N/A,#N/A,FALSE,"Hires";#N/A,#N/A,FALSE,"Assumptions"}</definedName>
    <definedName name="wdeaw" localSheetId="3" hidden="1">{#N/A,#N/A,FALSE,"Assessment";#N/A,#N/A,FALSE,"Staffing";#N/A,#N/A,FALSE,"Hires";#N/A,#N/A,FALSE,"Assumptions"}</definedName>
    <definedName name="wdeaw" localSheetId="2" hidden="1">{#N/A,#N/A,FALSE,"Assessment";#N/A,#N/A,FALSE,"Staffing";#N/A,#N/A,FALSE,"Hires";#N/A,#N/A,FALSE,"Assumptions"}</definedName>
    <definedName name="wdeaw" hidden="1">{#N/A,#N/A,FALSE,"Assessment";#N/A,#N/A,FALSE,"Staffing";#N/A,#N/A,FALSE,"Hires";#N/A,#N/A,FALSE,"Assumptions"}</definedName>
    <definedName name="wdeaw_1" localSheetId="3" hidden="1">{#N/A,#N/A,FALSE,"Assessment";#N/A,#N/A,FALSE,"Staffing";#N/A,#N/A,FALSE,"Hires";#N/A,#N/A,FALSE,"Assumptions"}</definedName>
    <definedName name="wdeaw_1" localSheetId="2" hidden="1">{#N/A,#N/A,FALSE,"Assessment";#N/A,#N/A,FALSE,"Staffing";#N/A,#N/A,FALSE,"Hires";#N/A,#N/A,FALSE,"Assumptions"}</definedName>
    <definedName name="wdeaw_1" hidden="1">{#N/A,#N/A,FALSE,"Assessment";#N/A,#N/A,FALSE,"Staffing";#N/A,#N/A,FALSE,"Hires";#N/A,#N/A,FALSE,"Assumptions"}</definedName>
    <definedName name="wee" localSheetId="3" hidden="1">{#N/A,#N/A,FALSE,"Assessment";#N/A,#N/A,FALSE,"Staffing";#N/A,#N/A,FALSE,"Hires";#N/A,#N/A,FALSE,"Assumptions"}</definedName>
    <definedName name="wee" localSheetId="2" hidden="1">{#N/A,#N/A,FALSE,"Assessment";#N/A,#N/A,FALSE,"Staffing";#N/A,#N/A,FALSE,"Hires";#N/A,#N/A,FALSE,"Assumptions"}</definedName>
    <definedName name="wee" hidden="1">{#N/A,#N/A,FALSE,"Assessment";#N/A,#N/A,FALSE,"Staffing";#N/A,#N/A,FALSE,"Hires";#N/A,#N/A,FALSE,"Assumptions"}</definedName>
    <definedName name="wee_1" localSheetId="3" hidden="1">{#N/A,#N/A,FALSE,"Assessment";#N/A,#N/A,FALSE,"Staffing";#N/A,#N/A,FALSE,"Hires";#N/A,#N/A,FALSE,"Assumptions"}</definedName>
    <definedName name="wee_1" localSheetId="2" hidden="1">{#N/A,#N/A,FALSE,"Assessment";#N/A,#N/A,FALSE,"Staffing";#N/A,#N/A,FALSE,"Hires";#N/A,#N/A,FALSE,"Assumptions"}</definedName>
    <definedName name="wee_1" hidden="1">{#N/A,#N/A,FALSE,"Assessment";#N/A,#N/A,FALSE,"Staffing";#N/A,#N/A,FALSE,"Hires";#N/A,#N/A,FALSE,"Assumptions"}</definedName>
    <definedName name="XLDW_VER" hidden="1">"Office 2000 2.0 with Query Builder"</definedName>
    <definedName name="XLRPARAMS_xDATASTOP" hidden="1">[6]XLR_NoRangeSheet!$B$6</definedName>
  </definedNames>
  <calcPr calcId="152511"/>
</workbook>
</file>

<file path=xl/calcChain.xml><?xml version="1.0" encoding="utf-8"?>
<calcChain xmlns="http://schemas.openxmlformats.org/spreadsheetml/2006/main">
  <c r="M11" i="29" l="1"/>
  <c r="L87" i="34" l="1"/>
  <c r="L88" i="34"/>
  <c r="L89" i="34"/>
  <c r="L90" i="34"/>
  <c r="L91" i="34"/>
  <c r="L92" i="34"/>
  <c r="L93" i="34"/>
  <c r="L94" i="34"/>
  <c r="L95" i="34"/>
  <c r="L96" i="34"/>
  <c r="L97" i="34"/>
  <c r="L98" i="34"/>
  <c r="L99" i="34"/>
  <c r="L100" i="34"/>
  <c r="L101" i="34"/>
  <c r="L102" i="34"/>
  <c r="L103" i="34"/>
  <c r="L104" i="34"/>
  <c r="L105" i="34"/>
  <c r="L106" i="34"/>
  <c r="L107" i="34"/>
  <c r="L108" i="34"/>
  <c r="L516" i="34" l="1"/>
  <c r="AY516" i="34" s="1"/>
  <c r="L515" i="34"/>
  <c r="AY515" i="34" s="1"/>
  <c r="L490" i="34"/>
  <c r="AY490" i="34" s="1"/>
  <c r="L489" i="34"/>
  <c r="AY489" i="34" s="1"/>
  <c r="L468" i="34"/>
  <c r="AY468" i="34" s="1"/>
  <c r="L451" i="34"/>
  <c r="AY451" i="34" s="1"/>
  <c r="L450" i="34"/>
  <c r="AY450" i="34" s="1"/>
  <c r="L449" i="34"/>
  <c r="AY449" i="34" s="1"/>
  <c r="L448" i="34"/>
  <c r="AY448" i="34" s="1"/>
  <c r="L59" i="34"/>
  <c r="AY59" i="34" s="1"/>
  <c r="L58" i="34"/>
  <c r="AY58" i="34" s="1"/>
  <c r="L139" i="34" l="1"/>
  <c r="L138" i="34"/>
  <c r="L137" i="34"/>
  <c r="AY137" i="34" l="1"/>
  <c r="L136" i="34"/>
  <c r="AY136" i="34" s="1"/>
  <c r="AY138" i="34"/>
  <c r="AY139" i="34"/>
  <c r="CZ575" i="34" l="1"/>
  <c r="CZ576" i="34" s="1"/>
  <c r="CY575" i="34"/>
  <c r="CY576" i="34" s="1"/>
  <c r="CX575" i="34"/>
  <c r="CX576" i="34" s="1"/>
  <c r="CW575" i="34"/>
  <c r="CW576" i="34" s="1"/>
  <c r="CV575" i="34"/>
  <c r="CV576" i="34" s="1"/>
  <c r="CU575" i="34"/>
  <c r="CU576" i="34" s="1"/>
  <c r="CT575" i="34"/>
  <c r="CT576" i="34" s="1"/>
  <c r="CS575" i="34"/>
  <c r="CS576" i="34" s="1"/>
  <c r="CR575" i="34"/>
  <c r="CR576" i="34" s="1"/>
  <c r="CQ575" i="34"/>
  <c r="CQ576" i="34" s="1"/>
  <c r="CP575" i="34"/>
  <c r="CP576" i="34" s="1"/>
  <c r="CO575" i="34"/>
  <c r="CO576" i="34" s="1"/>
  <c r="CN575" i="34"/>
  <c r="CN576" i="34" s="1"/>
  <c r="CL575" i="34"/>
  <c r="CL576" i="34" s="1"/>
  <c r="CK575" i="34"/>
  <c r="CK576" i="34" s="1"/>
  <c r="CJ575" i="34"/>
  <c r="CJ576" i="34" s="1"/>
  <c r="CH575" i="34"/>
  <c r="CH576" i="34" s="1"/>
  <c r="CG575" i="34"/>
  <c r="CG576" i="34" s="1"/>
  <c r="CF575" i="34"/>
  <c r="CF576" i="34" s="1"/>
  <c r="CD575" i="34"/>
  <c r="CD576" i="34" s="1"/>
  <c r="BP575" i="34"/>
  <c r="BP576" i="34" s="1"/>
  <c r="BO575" i="34"/>
  <c r="BO576" i="34" s="1"/>
  <c r="BN575" i="34"/>
  <c r="BN576" i="34" s="1"/>
  <c r="BM575" i="34"/>
  <c r="BM576" i="34" s="1"/>
  <c r="DA574" i="34"/>
  <c r="CB295" i="34"/>
  <c r="CA295" i="34"/>
  <c r="BZ295" i="34"/>
  <c r="CB286" i="34"/>
  <c r="CA286" i="34"/>
  <c r="BY286" i="34"/>
  <c r="BX295" i="34"/>
  <c r="BW295" i="34"/>
  <c r="BV295" i="34"/>
  <c r="BX286" i="34"/>
  <c r="BW286" i="34"/>
  <c r="BU286" i="34"/>
  <c r="BT295" i="34"/>
  <c r="BS295" i="34"/>
  <c r="BR295" i="34"/>
  <c r="BT286" i="34"/>
  <c r="BS286" i="34"/>
  <c r="BQ286" i="34"/>
  <c r="L224" i="34"/>
  <c r="L223" i="34"/>
  <c r="L222" i="34"/>
  <c r="L221" i="34"/>
  <c r="L220" i="34"/>
  <c r="L219" i="34"/>
  <c r="L218" i="34"/>
  <c r="L217" i="34"/>
  <c r="L216" i="34"/>
  <c r="L215" i="34"/>
  <c r="L214" i="34"/>
  <c r="L213" i="34"/>
  <c r="L212" i="34"/>
  <c r="L211" i="34"/>
  <c r="L210" i="34"/>
  <c r="L209" i="34"/>
  <c r="L208" i="34"/>
  <c r="L207" i="34"/>
  <c r="L206" i="34"/>
  <c r="L205" i="34"/>
  <c r="L204" i="34"/>
  <c r="L203" i="34"/>
  <c r="L202" i="34"/>
  <c r="L201" i="34"/>
  <c r="L199" i="34"/>
  <c r="L198" i="34"/>
  <c r="L197" i="34"/>
  <c r="L196" i="34"/>
  <c r="L195" i="34"/>
  <c r="L194" i="34"/>
  <c r="L193" i="34"/>
  <c r="L192" i="34"/>
  <c r="L190" i="34"/>
  <c r="L189" i="34"/>
  <c r="L188" i="34"/>
  <c r="L187" i="34"/>
  <c r="BT318" i="34"/>
  <c r="BS318" i="34"/>
  <c r="BR318" i="34"/>
  <c r="BT316" i="34"/>
  <c r="BS316" i="34"/>
  <c r="BQ316" i="34"/>
  <c r="BT284" i="34"/>
  <c r="BS284" i="34"/>
  <c r="BR284" i="34"/>
  <c r="BI319" i="34"/>
  <c r="DA319" i="34" s="1"/>
  <c r="CB575" i="34" l="1"/>
  <c r="CB576" i="34" s="1"/>
  <c r="BT575" i="34"/>
  <c r="BT576" i="34" s="1"/>
  <c r="BW575" i="34"/>
  <c r="BW576" i="34" s="1"/>
  <c r="BS575" i="34"/>
  <c r="BS576" i="34" s="1"/>
  <c r="BX575" i="34"/>
  <c r="BX576" i="34" s="1"/>
  <c r="BK317" i="34"/>
  <c r="DA317" i="34" s="1"/>
  <c r="BJ316" i="34"/>
  <c r="BR316" i="34" s="1"/>
  <c r="DA316" i="34" s="1"/>
  <c r="BI318" i="34"/>
  <c r="BQ318" i="34" s="1"/>
  <c r="DA318" i="34" s="1"/>
  <c r="L549" i="34" l="1"/>
  <c r="L341" i="34"/>
  <c r="L342" i="34"/>
  <c r="L343" i="34"/>
  <c r="L344" i="34"/>
  <c r="L345" i="34"/>
  <c r="L346" i="34"/>
  <c r="L347" i="34"/>
  <c r="L348" i="34"/>
  <c r="L349" i="34"/>
  <c r="L350" i="34"/>
  <c r="L351" i="34"/>
  <c r="L352" i="34"/>
  <c r="L353" i="34"/>
  <c r="L354" i="34"/>
  <c r="L355" i="34"/>
  <c r="L356" i="34"/>
  <c r="L357" i="34"/>
  <c r="L358" i="34"/>
  <c r="L359" i="34"/>
  <c r="L360" i="34"/>
  <c r="L361" i="34"/>
  <c r="L362" i="34"/>
  <c r="L363" i="34"/>
  <c r="L11" i="34"/>
  <c r="L12" i="34"/>
  <c r="L13" i="34"/>
  <c r="L14" i="34"/>
  <c r="L15" i="34"/>
  <c r="L16" i="34"/>
  <c r="L17" i="34"/>
  <c r="L18" i="34"/>
  <c r="L19" i="34"/>
  <c r="L20" i="34"/>
  <c r="L21" i="34"/>
  <c r="L22" i="34"/>
  <c r="L23" i="34"/>
  <c r="L24" i="34"/>
  <c r="L25" i="34"/>
  <c r="L26" i="34"/>
  <c r="L27" i="34"/>
  <c r="L28" i="34"/>
  <c r="L29" i="34"/>
  <c r="L30" i="34"/>
  <c r="L31" i="34"/>
  <c r="L32" i="34"/>
  <c r="L33" i="34"/>
  <c r="L34" i="34"/>
  <c r="L517" i="34"/>
  <c r="L518" i="34"/>
  <c r="L519" i="34"/>
  <c r="L520" i="34"/>
  <c r="L521" i="34"/>
  <c r="L554" i="34"/>
  <c r="L522" i="34"/>
  <c r="L523" i="34"/>
  <c r="L524" i="34"/>
  <c r="L525" i="34"/>
  <c r="L526" i="34"/>
  <c r="L527" i="34"/>
  <c r="L528" i="34"/>
  <c r="L529" i="34"/>
  <c r="L530" i="34"/>
  <c r="L531" i="34"/>
  <c r="L532" i="34"/>
  <c r="L533" i="34"/>
  <c r="L534" i="34"/>
  <c r="L535" i="34"/>
  <c r="L536" i="34"/>
  <c r="L537" i="34"/>
  <c r="L538" i="34"/>
  <c r="L539" i="34"/>
  <c r="L540" i="34"/>
  <c r="L541" i="34"/>
  <c r="L542" i="34"/>
  <c r="L543" i="34"/>
  <c r="L544" i="34"/>
  <c r="L545" i="34"/>
  <c r="L546" i="34"/>
  <c r="L547" i="34"/>
  <c r="L548" i="34"/>
  <c r="L340" i="34"/>
  <c r="AY340" i="34" s="1"/>
  <c r="L560" i="34"/>
  <c r="AY560" i="34" s="1"/>
  <c r="AZ217" i="34" l="1"/>
  <c r="BL312" i="34" s="1"/>
  <c r="DA312" i="34" s="1"/>
  <c r="AZ198" i="34"/>
  <c r="BJ293" i="34" s="1"/>
  <c r="DA293" i="34" s="1"/>
  <c r="AZ187" i="34"/>
  <c r="BK282" i="34" s="1"/>
  <c r="AZ216" i="34"/>
  <c r="BI311" i="34" s="1"/>
  <c r="DA311" i="34" s="1"/>
  <c r="AZ215" i="34"/>
  <c r="BI310" i="34" s="1"/>
  <c r="DA310" i="34" s="1"/>
  <c r="AZ214" i="34"/>
  <c r="BI309" i="34" s="1"/>
  <c r="DA309" i="34" s="1"/>
  <c r="AZ197" i="34"/>
  <c r="BI292" i="34" s="1"/>
  <c r="DA292" i="34" s="1"/>
  <c r="AZ220" i="34"/>
  <c r="BI315" i="34" s="1"/>
  <c r="DA315" i="34" s="1"/>
  <c r="AZ213" i="34"/>
  <c r="BJ308" i="34" s="1"/>
  <c r="DA308" i="34" s="1"/>
  <c r="AZ196" i="34"/>
  <c r="BJ291" i="34" s="1"/>
  <c r="DA291" i="34" s="1"/>
  <c r="AZ212" i="34"/>
  <c r="BI307" i="34" s="1"/>
  <c r="DA307" i="34" s="1"/>
  <c r="AZ203" i="34"/>
  <c r="BL298" i="34" s="1"/>
  <c r="DA298" i="34" s="1"/>
  <c r="AZ195" i="34"/>
  <c r="BL290" i="34" s="1"/>
  <c r="AZ190" i="34"/>
  <c r="BJ285" i="34" s="1"/>
  <c r="AZ202" i="34"/>
  <c r="BI297" i="34" s="1"/>
  <c r="DA297" i="34" s="1"/>
  <c r="AZ210" i="34"/>
  <c r="BI305" i="34" s="1"/>
  <c r="DA305" i="34" s="1"/>
  <c r="AZ194" i="34"/>
  <c r="BI289" i="34" s="1"/>
  <c r="DA289" i="34" s="1"/>
  <c r="AZ219" i="34"/>
  <c r="BI314" i="34" s="1"/>
  <c r="DA314" i="34" s="1"/>
  <c r="AZ208" i="34"/>
  <c r="BI303" i="34" s="1"/>
  <c r="DA303" i="34" s="1"/>
  <c r="AZ209" i="34"/>
  <c r="BI304" i="34" s="1"/>
  <c r="DA304" i="34" s="1"/>
  <c r="AZ200" i="34"/>
  <c r="BI295" i="34" s="1"/>
  <c r="AZ201" i="34"/>
  <c r="BI296" i="34" s="1"/>
  <c r="AZ192" i="34"/>
  <c r="BI287" i="34" s="1"/>
  <c r="DA287" i="34" s="1"/>
  <c r="AZ199" i="34"/>
  <c r="BJ294" i="34" s="1"/>
  <c r="DA294" i="34" s="1"/>
  <c r="AZ218" i="34"/>
  <c r="BL313" i="34" s="1"/>
  <c r="DA313" i="34" s="1"/>
  <c r="AZ186" i="34"/>
  <c r="BK281" i="34" s="1"/>
  <c r="AZ206" i="34"/>
  <c r="BL301" i="34" s="1"/>
  <c r="DA301" i="34" s="1"/>
  <c r="AZ205" i="34"/>
  <c r="BJ300" i="34" s="1"/>
  <c r="DA300" i="34" s="1"/>
  <c r="AZ204" i="34"/>
  <c r="BL299" i="34" s="1"/>
  <c r="DA299" i="34" s="1"/>
  <c r="AZ191" i="34"/>
  <c r="BJ286" i="34" s="1"/>
  <c r="DA285" i="34" l="1"/>
  <c r="BL575" i="34"/>
  <c r="DA290" i="34"/>
  <c r="CI282" i="34"/>
  <c r="CM282" i="34"/>
  <c r="CA282" i="34"/>
  <c r="CE282" i="34"/>
  <c r="CE281" i="34"/>
  <c r="CI281" i="34"/>
  <c r="CA281" i="34"/>
  <c r="CM281" i="34"/>
  <c r="BY296" i="34"/>
  <c r="BU296" i="34"/>
  <c r="CC296" i="34"/>
  <c r="CC575" i="34" s="1"/>
  <c r="CC576" i="34" s="1"/>
  <c r="BZ286" i="34"/>
  <c r="BZ575" i="34" s="1"/>
  <c r="BZ576" i="34" s="1"/>
  <c r="BV286" i="34"/>
  <c r="BV575" i="34" s="1"/>
  <c r="BV576" i="34" s="1"/>
  <c r="BR286" i="34"/>
  <c r="BY295" i="34"/>
  <c r="BU295" i="34"/>
  <c r="BQ295" i="34"/>
  <c r="L140" i="34"/>
  <c r="AY140" i="34" s="1"/>
  <c r="L122" i="34"/>
  <c r="AY122" i="34" s="1"/>
  <c r="L149" i="34"/>
  <c r="AY149" i="34" s="1"/>
  <c r="BL576" i="34" l="1"/>
  <c r="BY575" i="34"/>
  <c r="BY576" i="34" s="1"/>
  <c r="DA282" i="34"/>
  <c r="DA281" i="34"/>
  <c r="BR575" i="34"/>
  <c r="BR576" i="34" s="1"/>
  <c r="DA286" i="34"/>
  <c r="DA296" i="34"/>
  <c r="DA295" i="34"/>
  <c r="BU575" i="34"/>
  <c r="BU576" i="34" s="1"/>
  <c r="L161" i="34"/>
  <c r="L62" i="34" l="1"/>
  <c r="L63" i="34"/>
  <c r="L64" i="34"/>
  <c r="L65" i="34"/>
  <c r="L66" i="34"/>
  <c r="L67" i="34"/>
  <c r="L69" i="34"/>
  <c r="L70" i="34"/>
  <c r="AY205" i="34"/>
  <c r="L393" i="34" l="1"/>
  <c r="L392" i="34"/>
  <c r="L339" i="34"/>
  <c r="L338" i="34"/>
  <c r="L337" i="34"/>
  <c r="L336" i="34"/>
  <c r="L335" i="34"/>
  <c r="L334" i="34"/>
  <c r="L333" i="34"/>
  <c r="L332" i="34"/>
  <c r="L331" i="34"/>
  <c r="L330" i="34"/>
  <c r="L329" i="34"/>
  <c r="L328" i="34"/>
  <c r="L327" i="34"/>
  <c r="L326" i="34"/>
  <c r="L325" i="34"/>
  <c r="L324" i="34"/>
  <c r="L323" i="34"/>
  <c r="L322" i="34"/>
  <c r="L321" i="34"/>
  <c r="L320" i="34"/>
  <c r="L319" i="34"/>
  <c r="L318" i="34"/>
  <c r="L317" i="34"/>
  <c r="L316" i="34"/>
  <c r="L315" i="34"/>
  <c r="L314" i="34"/>
  <c r="L313" i="34"/>
  <c r="L312" i="34"/>
  <c r="L311" i="34"/>
  <c r="L310" i="34"/>
  <c r="L309" i="34"/>
  <c r="L308" i="34"/>
  <c r="L307" i="34"/>
  <c r="L306" i="34"/>
  <c r="L305" i="34"/>
  <c r="L304" i="34"/>
  <c r="L303" i="34"/>
  <c r="L302" i="34"/>
  <c r="L301" i="34"/>
  <c r="L300" i="34"/>
  <c r="L10" i="34"/>
  <c r="L398" i="34"/>
  <c r="L399" i="34"/>
  <c r="AY411" i="34"/>
  <c r="AY410" i="34"/>
  <c r="AY409" i="34"/>
  <c r="AY408" i="34"/>
  <c r="AY407" i="34"/>
  <c r="AY406" i="34"/>
  <c r="AY405" i="34"/>
  <c r="AY404" i="34"/>
  <c r="AY403" i="34"/>
  <c r="AY402" i="34"/>
  <c r="AY401" i="34"/>
  <c r="AY400" i="34"/>
  <c r="AY399" i="34"/>
  <c r="AY398" i="34"/>
  <c r="AY397" i="34"/>
  <c r="AY396" i="34"/>
  <c r="AY395" i="34"/>
  <c r="AY394" i="34"/>
  <c r="AY393" i="34"/>
  <c r="AY392" i="34"/>
  <c r="L391" i="34" l="1"/>
  <c r="L390" i="34"/>
  <c r="L389" i="34"/>
  <c r="L388" i="34"/>
  <c r="L387" i="34"/>
  <c r="L386" i="34"/>
  <c r="L385" i="34"/>
  <c r="L384" i="34"/>
  <c r="L383" i="34"/>
  <c r="L382" i="34"/>
  <c r="L381" i="34"/>
  <c r="L380" i="34"/>
  <c r="L379" i="34"/>
  <c r="L378" i="34"/>
  <c r="L377" i="34"/>
  <c r="L376" i="34"/>
  <c r="L375" i="34"/>
  <c r="L374" i="34"/>
  <c r="L373" i="34"/>
  <c r="L372" i="34"/>
  <c r="L371" i="34"/>
  <c r="L370" i="34"/>
  <c r="L369" i="34"/>
  <c r="L368" i="34"/>
  <c r="L367" i="34"/>
  <c r="L366" i="34"/>
  <c r="L365" i="34"/>
  <c r="L364" i="34"/>
  <c r="AY391" i="34" l="1"/>
  <c r="AY390" i="34"/>
  <c r="AY389" i="34"/>
  <c r="AY388" i="34"/>
  <c r="AY387" i="34"/>
  <c r="AY386" i="34"/>
  <c r="AY385" i="34"/>
  <c r="AY384" i="34"/>
  <c r="AY383" i="34"/>
  <c r="AY382" i="34"/>
  <c r="AY381" i="34"/>
  <c r="AY380" i="34"/>
  <c r="AY379" i="34"/>
  <c r="AY378" i="34"/>
  <c r="AY377" i="34"/>
  <c r="AY376" i="34"/>
  <c r="AY375" i="34"/>
  <c r="AY374" i="34"/>
  <c r="AY373" i="34"/>
  <c r="AY372" i="34"/>
  <c r="AY371" i="34"/>
  <c r="AY370" i="34"/>
  <c r="AY369" i="34"/>
  <c r="AY368" i="34"/>
  <c r="AY367" i="34"/>
  <c r="AY366" i="34"/>
  <c r="AY365" i="34"/>
  <c r="AY364" i="34"/>
  <c r="J7" i="33"/>
  <c r="J6" i="33"/>
  <c r="J5" i="33"/>
  <c r="J4" i="33"/>
  <c r="J3" i="33"/>
  <c r="AZ412" i="34" l="1"/>
  <c r="L412" i="34"/>
  <c r="AY412" i="34" s="1"/>
  <c r="L413" i="34"/>
  <c r="AY413" i="34" s="1"/>
  <c r="L414" i="34"/>
  <c r="AY414" i="34" s="1"/>
  <c r="L415" i="34"/>
  <c r="AY415" i="34" s="1"/>
  <c r="L416" i="34"/>
  <c r="AY416" i="34" s="1"/>
  <c r="L417" i="34"/>
  <c r="AY417" i="34" s="1"/>
  <c r="L418" i="34"/>
  <c r="AY418" i="34" s="1"/>
  <c r="L419" i="34"/>
  <c r="AY419" i="34" s="1"/>
  <c r="L420" i="34"/>
  <c r="AY420" i="34" s="1"/>
  <c r="L421" i="34"/>
  <c r="AY421" i="34" s="1"/>
  <c r="L422" i="34"/>
  <c r="AY422" i="34" s="1"/>
  <c r="L423" i="34"/>
  <c r="AY423" i="34" s="1"/>
  <c r="L424" i="34"/>
  <c r="AY424" i="34" s="1"/>
  <c r="L425" i="34"/>
  <c r="AY425" i="34" s="1"/>
  <c r="AY217" i="34"/>
  <c r="L563" i="34"/>
  <c r="AY563" i="34" s="1"/>
  <c r="L564" i="34"/>
  <c r="AY564" i="34"/>
  <c r="L565" i="34"/>
  <c r="AY565" i="34"/>
  <c r="L566" i="34"/>
  <c r="AY566" i="34"/>
  <c r="L567" i="34"/>
  <c r="AY567" i="34"/>
  <c r="L568" i="34"/>
  <c r="AY568" i="34"/>
  <c r="L569" i="34"/>
  <c r="AY569" i="34"/>
  <c r="L570" i="34"/>
  <c r="AY570" i="34"/>
  <c r="L571" i="34"/>
  <c r="AY571" i="34"/>
  <c r="L572" i="34"/>
  <c r="AY572" i="34"/>
  <c r="L573" i="34"/>
  <c r="AY573" i="34"/>
  <c r="L179" i="34"/>
  <c r="L180" i="34"/>
  <c r="L182" i="34"/>
  <c r="L181" i="34"/>
  <c r="L183" i="34"/>
  <c r="L184" i="34"/>
  <c r="L185" i="34"/>
  <c r="L225" i="34"/>
  <c r="L226" i="34"/>
  <c r="L227" i="34"/>
  <c r="L228" i="34"/>
  <c r="L229" i="34"/>
  <c r="L230" i="34"/>
  <c r="L231" i="34"/>
  <c r="L232" i="34"/>
  <c r="L233" i="34"/>
  <c r="L234" i="34"/>
  <c r="L235" i="34"/>
  <c r="L236" i="34"/>
  <c r="L237" i="34"/>
  <c r="L238" i="34"/>
  <c r="L239" i="34"/>
  <c r="L240" i="34"/>
  <c r="L241" i="34"/>
  <c r="L242" i="34"/>
  <c r="L243" i="34"/>
  <c r="L244" i="34"/>
  <c r="L245" i="34"/>
  <c r="L246" i="34"/>
  <c r="L247" i="34"/>
  <c r="L248" i="34"/>
  <c r="L249" i="34"/>
  <c r="L250" i="34"/>
  <c r="L251" i="34"/>
  <c r="L252" i="34"/>
  <c r="L253" i="34"/>
  <c r="L254" i="34"/>
  <c r="L255" i="34"/>
  <c r="L256" i="34"/>
  <c r="L257" i="34"/>
  <c r="L258" i="34"/>
  <c r="L259" i="34"/>
  <c r="L260" i="34"/>
  <c r="L261" i="34"/>
  <c r="L262" i="34"/>
  <c r="L263" i="34"/>
  <c r="L264" i="34"/>
  <c r="L265" i="34"/>
  <c r="L266" i="34"/>
  <c r="L267" i="34"/>
  <c r="L268" i="34"/>
  <c r="L269" i="34"/>
  <c r="L270" i="34"/>
  <c r="L271" i="34"/>
  <c r="L272" i="34"/>
  <c r="L273" i="34"/>
  <c r="L274" i="34"/>
  <c r="L275" i="34"/>
  <c r="L276" i="34"/>
  <c r="L277" i="34"/>
  <c r="L278" i="34"/>
  <c r="L279" i="34"/>
  <c r="L280" i="34"/>
  <c r="L281" i="34"/>
  <c r="L282" i="34"/>
  <c r="L283" i="34"/>
  <c r="L284" i="34"/>
  <c r="L285" i="34"/>
  <c r="L286" i="34"/>
  <c r="L287" i="34"/>
  <c r="L288" i="34"/>
  <c r="L289" i="34"/>
  <c r="L290" i="34"/>
  <c r="L291" i="34"/>
  <c r="L292" i="34"/>
  <c r="L293" i="34"/>
  <c r="L294" i="34"/>
  <c r="L295" i="34"/>
  <c r="L296" i="34"/>
  <c r="L297" i="34"/>
  <c r="L298" i="34"/>
  <c r="L299" i="34"/>
  <c r="L110" i="34"/>
  <c r="L111" i="34"/>
  <c r="L112" i="34"/>
  <c r="L113" i="34"/>
  <c r="L114" i="34"/>
  <c r="L115" i="34"/>
  <c r="L116" i="34"/>
  <c r="L117" i="34"/>
  <c r="L118" i="34"/>
  <c r="L119" i="34"/>
  <c r="L120" i="34"/>
  <c r="L121" i="34"/>
  <c r="L35" i="34"/>
  <c r="L36" i="34"/>
  <c r="L37" i="34"/>
  <c r="L38" i="34"/>
  <c r="L39" i="34"/>
  <c r="L40" i="34"/>
  <c r="L41" i="34"/>
  <c r="L42" i="34"/>
  <c r="L43" i="34"/>
  <c r="L44" i="34"/>
  <c r="L45" i="34"/>
  <c r="L46" i="34"/>
  <c r="L47" i="34"/>
  <c r="L48" i="34"/>
  <c r="L49" i="34"/>
  <c r="L50" i="34"/>
  <c r="L51" i="34"/>
  <c r="L52" i="34"/>
  <c r="L53" i="34"/>
  <c r="L54" i="34"/>
  <c r="L55" i="34"/>
  <c r="L56" i="34"/>
  <c r="L57" i="34"/>
  <c r="L426" i="34"/>
  <c r="L427" i="34"/>
  <c r="L428" i="34"/>
  <c r="L429" i="34"/>
  <c r="L430" i="34"/>
  <c r="L431" i="34"/>
  <c r="L432" i="34"/>
  <c r="L433" i="34"/>
  <c r="L434" i="34"/>
  <c r="L435" i="34"/>
  <c r="L436" i="34"/>
  <c r="L437" i="34"/>
  <c r="L438" i="34"/>
  <c r="L439" i="34"/>
  <c r="L440" i="34"/>
  <c r="L441" i="34"/>
  <c r="L442" i="34"/>
  <c r="L443" i="34"/>
  <c r="L444" i="34"/>
  <c r="L445" i="34"/>
  <c r="L446" i="34"/>
  <c r="L447" i="34"/>
  <c r="L469" i="34"/>
  <c r="L470" i="34"/>
  <c r="L471" i="34"/>
  <c r="L472" i="34"/>
  <c r="L473" i="34"/>
  <c r="L474" i="34"/>
  <c r="L475" i="34"/>
  <c r="L476" i="34"/>
  <c r="L477" i="34"/>
  <c r="L478" i="34"/>
  <c r="L479" i="34"/>
  <c r="L480" i="34"/>
  <c r="L481" i="34"/>
  <c r="L482" i="34"/>
  <c r="L483" i="34"/>
  <c r="L484" i="34"/>
  <c r="L485" i="34"/>
  <c r="L486" i="34"/>
  <c r="L487" i="34"/>
  <c r="L488" i="34"/>
  <c r="L491" i="34"/>
  <c r="L492" i="34"/>
  <c r="L493" i="34"/>
  <c r="L494" i="34"/>
  <c r="L495" i="34"/>
  <c r="L496" i="34"/>
  <c r="L497" i="34"/>
  <c r="L498" i="34"/>
  <c r="L499" i="34"/>
  <c r="L500" i="34"/>
  <c r="L501" i="34"/>
  <c r="L502" i="34"/>
  <c r="L503" i="34"/>
  <c r="L504" i="34"/>
  <c r="L505" i="34"/>
  <c r="L506" i="34"/>
  <c r="L507" i="34"/>
  <c r="L508" i="34"/>
  <c r="L509" i="34"/>
  <c r="L510" i="34"/>
  <c r="L511" i="34"/>
  <c r="L512" i="34"/>
  <c r="L513" i="34"/>
  <c r="L514" i="34"/>
  <c r="L452" i="34"/>
  <c r="L453" i="34"/>
  <c r="L454" i="34"/>
  <c r="L455" i="34"/>
  <c r="L456" i="34"/>
  <c r="L457" i="34"/>
  <c r="L458" i="34"/>
  <c r="L459" i="34"/>
  <c r="L460" i="34"/>
  <c r="L461" i="34"/>
  <c r="L462" i="34"/>
  <c r="L463" i="34"/>
  <c r="L464" i="34"/>
  <c r="L465" i="34"/>
  <c r="L466" i="34"/>
  <c r="L467" i="34"/>
  <c r="AY341" i="34"/>
  <c r="AY342" i="34"/>
  <c r="AY343" i="34"/>
  <c r="AY344" i="34"/>
  <c r="AY345" i="34"/>
  <c r="AY346" i="34"/>
  <c r="AY347" i="34"/>
  <c r="AY348" i="34"/>
  <c r="AY349" i="34"/>
  <c r="AY350" i="34"/>
  <c r="AY351" i="34"/>
  <c r="AY352" i="34"/>
  <c r="AY353" i="34"/>
  <c r="AY354" i="34"/>
  <c r="AY355" i="34"/>
  <c r="AY356" i="34"/>
  <c r="AY357" i="34"/>
  <c r="AY358" i="34"/>
  <c r="AY359" i="34"/>
  <c r="AY360" i="34"/>
  <c r="AY361" i="34"/>
  <c r="AY362" i="34"/>
  <c r="AY11" i="34"/>
  <c r="AY12" i="34"/>
  <c r="AY13" i="34"/>
  <c r="AY14" i="34"/>
  <c r="AY15" i="34"/>
  <c r="AY16" i="34"/>
  <c r="AY17" i="34"/>
  <c r="AY18" i="34"/>
  <c r="AY19" i="34"/>
  <c r="AY20" i="34"/>
  <c r="AY21" i="34"/>
  <c r="AY22" i="34"/>
  <c r="AY23" i="34"/>
  <c r="AY24" i="34"/>
  <c r="AY25" i="34"/>
  <c r="AY26" i="34"/>
  <c r="AY27" i="34"/>
  <c r="AY28" i="34"/>
  <c r="AY29" i="34"/>
  <c r="AY30" i="34"/>
  <c r="AY31" i="34"/>
  <c r="AY32" i="34"/>
  <c r="AY33" i="34"/>
  <c r="AY34" i="34"/>
  <c r="L552" i="34"/>
  <c r="L555" i="34"/>
  <c r="L556" i="34"/>
  <c r="L550" i="34"/>
  <c r="L551" i="34"/>
  <c r="L553" i="34"/>
  <c r="L150" i="34"/>
  <c r="L123" i="34"/>
  <c r="L141" i="34"/>
  <c r="L129" i="34"/>
  <c r="L142" i="34"/>
  <c r="L130" i="34"/>
  <c r="L124" i="34"/>
  <c r="L143" i="34"/>
  <c r="L131" i="34"/>
  <c r="L125" i="34"/>
  <c r="L144" i="34"/>
  <c r="L132" i="34"/>
  <c r="L151" i="34"/>
  <c r="L126" i="34"/>
  <c r="L145" i="34"/>
  <c r="L133" i="34"/>
  <c r="L146" i="34"/>
  <c r="L134" i="34"/>
  <c r="AY134" i="34" s="1"/>
  <c r="L127" i="34"/>
  <c r="AY127" i="34" s="1"/>
  <c r="L147" i="34"/>
  <c r="AY147" i="34" s="1"/>
  <c r="L135" i="34"/>
  <c r="AY135" i="34" s="1"/>
  <c r="L152" i="34"/>
  <c r="AY152" i="34" s="1"/>
  <c r="L128" i="34"/>
  <c r="AY128" i="34" s="1"/>
  <c r="L148" i="34"/>
  <c r="AY148" i="34" s="1"/>
  <c r="L562" i="34"/>
  <c r="AY562" i="34" s="1"/>
  <c r="L557" i="34"/>
  <c r="AY557" i="34" s="1"/>
  <c r="L558" i="34"/>
  <c r="AY558" i="34" s="1"/>
  <c r="L559" i="34"/>
  <c r="AY559" i="34" s="1"/>
  <c r="L561" i="34"/>
  <c r="AY561" i="34" s="1"/>
  <c r="AY221" i="34"/>
  <c r="AY191" i="34"/>
  <c r="AY204" i="34"/>
  <c r="AY206" i="34"/>
  <c r="L186" i="34"/>
  <c r="AY218" i="34"/>
  <c r="AY199" i="34"/>
  <c r="AY222" i="34"/>
  <c r="AY193" i="34"/>
  <c r="AY223" i="34"/>
  <c r="AY192" i="34"/>
  <c r="AY207" i="34"/>
  <c r="AY189" i="34"/>
  <c r="AY219" i="34"/>
  <c r="AY208" i="34"/>
  <c r="AY209" i="34"/>
  <c r="AY200" i="34"/>
  <c r="AY201" i="34"/>
  <c r="AY194" i="34"/>
  <c r="AY210" i="34"/>
  <c r="AY202" i="34"/>
  <c r="AY224" i="34"/>
  <c r="AY190" i="34"/>
  <c r="AY195" i="34"/>
  <c r="AY211" i="34"/>
  <c r="AY203" i="34"/>
  <c r="AY212" i="34"/>
  <c r="AY196" i="34"/>
  <c r="AY213" i="34"/>
  <c r="AY220" i="34"/>
  <c r="AY197" i="34"/>
  <c r="AY214" i="34"/>
  <c r="AY215" i="34"/>
  <c r="AY216" i="34"/>
  <c r="AY187" i="34"/>
  <c r="AY188" i="34"/>
  <c r="AY198" i="34"/>
  <c r="L60" i="34"/>
  <c r="L61" i="34"/>
  <c r="AY62" i="34"/>
  <c r="AY63" i="34"/>
  <c r="AY64" i="34"/>
  <c r="AY65" i="34"/>
  <c r="AY66" i="34"/>
  <c r="AY67" i="34"/>
  <c r="L68" i="34"/>
  <c r="AY69" i="34"/>
  <c r="AY70" i="34"/>
  <c r="L71" i="34"/>
  <c r="L72" i="34"/>
  <c r="L73" i="34"/>
  <c r="L74" i="34"/>
  <c r="L75" i="34"/>
  <c r="L76" i="34"/>
  <c r="L77" i="34"/>
  <c r="L78" i="34"/>
  <c r="L79" i="34"/>
  <c r="L80" i="34"/>
  <c r="L81" i="34"/>
  <c r="L82" i="34"/>
  <c r="L83" i="34"/>
  <c r="L84" i="34"/>
  <c r="L85" i="34"/>
  <c r="L86" i="34"/>
  <c r="AY101" i="34"/>
  <c r="L153" i="34"/>
  <c r="L154" i="34"/>
  <c r="L155" i="34"/>
  <c r="L156" i="34"/>
  <c r="L157" i="34"/>
  <c r="L158" i="34"/>
  <c r="L159" i="34"/>
  <c r="L160" i="34"/>
  <c r="L162" i="34"/>
  <c r="L163" i="34"/>
  <c r="L164" i="34"/>
  <c r="L165" i="34"/>
  <c r="L166" i="34"/>
  <c r="L167" i="34"/>
  <c r="L168" i="34"/>
  <c r="L169" i="34"/>
  <c r="L170" i="34"/>
  <c r="L171" i="34"/>
  <c r="L172" i="34"/>
  <c r="L173" i="34"/>
  <c r="L174" i="34"/>
  <c r="L175" i="34"/>
  <c r="L176" i="34"/>
  <c r="L177" i="34"/>
  <c r="L178" i="34"/>
  <c r="AY186" i="34" l="1"/>
  <c r="AY178" i="34"/>
  <c r="AY170" i="34"/>
  <c r="AY162" i="34"/>
  <c r="AY154" i="34"/>
  <c r="AY102" i="34"/>
  <c r="AY95" i="34"/>
  <c r="AY87" i="34"/>
  <c r="AY79" i="34"/>
  <c r="AY75" i="34"/>
  <c r="AY71" i="34"/>
  <c r="AY146" i="34"/>
  <c r="AY151" i="34"/>
  <c r="AY131" i="34"/>
  <c r="AY142" i="34"/>
  <c r="AY150" i="34"/>
  <c r="AY556" i="34"/>
  <c r="AY548" i="34"/>
  <c r="AY541" i="34"/>
  <c r="AY537" i="34"/>
  <c r="AY533" i="34"/>
  <c r="AY527" i="34"/>
  <c r="AY523" i="34"/>
  <c r="AY520" i="34"/>
  <c r="AY466" i="34"/>
  <c r="AY462" i="34"/>
  <c r="AY458" i="34"/>
  <c r="AY454" i="34"/>
  <c r="AY513" i="34"/>
  <c r="AY509" i="34"/>
  <c r="AY505" i="34"/>
  <c r="AY501" i="34"/>
  <c r="AY497" i="34"/>
  <c r="AY493" i="34"/>
  <c r="AY487" i="34"/>
  <c r="AY483" i="34"/>
  <c r="AY479" i="34"/>
  <c r="AY475" i="34"/>
  <c r="AY471" i="34"/>
  <c r="AY446" i="34"/>
  <c r="AY442" i="34"/>
  <c r="AY438" i="34"/>
  <c r="AY434" i="34"/>
  <c r="AY430" i="34"/>
  <c r="AY426" i="34"/>
  <c r="AY54" i="34"/>
  <c r="AY50" i="34"/>
  <c r="AY46" i="34"/>
  <c r="AY42" i="34"/>
  <c r="AY38" i="34"/>
  <c r="AY121" i="34"/>
  <c r="AY117" i="34"/>
  <c r="AY113" i="34"/>
  <c r="AY299" i="34"/>
  <c r="AY295" i="34"/>
  <c r="AY291" i="34"/>
  <c r="AY287" i="34"/>
  <c r="AY283" i="34"/>
  <c r="AY279" i="34"/>
  <c r="AY275" i="34"/>
  <c r="AY271" i="34"/>
  <c r="AY267" i="34"/>
  <c r="AY263" i="34"/>
  <c r="AY259" i="34"/>
  <c r="AY255" i="34"/>
  <c r="AY251" i="34"/>
  <c r="AY247" i="34"/>
  <c r="AY243" i="34"/>
  <c r="AY239" i="34"/>
  <c r="AY235" i="34"/>
  <c r="AY231" i="34"/>
  <c r="AY227" i="34"/>
  <c r="AY184" i="34"/>
  <c r="AY180" i="34"/>
  <c r="AY177" i="34"/>
  <c r="AY173" i="34"/>
  <c r="AY169" i="34"/>
  <c r="AY165" i="34"/>
  <c r="AY161" i="34"/>
  <c r="AY157" i="34"/>
  <c r="AY153" i="34"/>
  <c r="AY105" i="34"/>
  <c r="AY97" i="34"/>
  <c r="AY94" i="34"/>
  <c r="AY90" i="34"/>
  <c r="AY86" i="34"/>
  <c r="AY82" i="34"/>
  <c r="AY78" i="34"/>
  <c r="AY74" i="34"/>
  <c r="AY133" i="34"/>
  <c r="AY132" i="34"/>
  <c r="AY143" i="34"/>
  <c r="AY129" i="34"/>
  <c r="AY553" i="34"/>
  <c r="AY555" i="34"/>
  <c r="AY547" i="34"/>
  <c r="AY544" i="34"/>
  <c r="AY540" i="34"/>
  <c r="AY536" i="34"/>
  <c r="AY532" i="34"/>
  <c r="AY529" i="34"/>
  <c r="AY526" i="34"/>
  <c r="AY522" i="34"/>
  <c r="AY519" i="34"/>
  <c r="AY465" i="34"/>
  <c r="AY461" i="34"/>
  <c r="AY457" i="34"/>
  <c r="AY453" i="34"/>
  <c r="AY512" i="34"/>
  <c r="AY508" i="34"/>
  <c r="AY504" i="34"/>
  <c r="AY500" i="34"/>
  <c r="AY496" i="34"/>
  <c r="AY492" i="34"/>
  <c r="AY486" i="34"/>
  <c r="AY482" i="34"/>
  <c r="AY478" i="34"/>
  <c r="AY474" i="34"/>
  <c r="AY470" i="34"/>
  <c r="AY445" i="34"/>
  <c r="AY441" i="34"/>
  <c r="AY437" i="34"/>
  <c r="AY433" i="34"/>
  <c r="AY429" i="34"/>
  <c r="AY57" i="34"/>
  <c r="AY53" i="34"/>
  <c r="AY49" i="34"/>
  <c r="AY45" i="34"/>
  <c r="AY41" i="34"/>
  <c r="AY37" i="34"/>
  <c r="AY120" i="34"/>
  <c r="AY116" i="34"/>
  <c r="AY112" i="34"/>
  <c r="AY298" i="34"/>
  <c r="AY294" i="34"/>
  <c r="AY290" i="34"/>
  <c r="AY286" i="34"/>
  <c r="AY282" i="34"/>
  <c r="AY278" i="34"/>
  <c r="AY274" i="34"/>
  <c r="AY270" i="34"/>
  <c r="AY266" i="34"/>
  <c r="AY262" i="34"/>
  <c r="AY258" i="34"/>
  <c r="AY254" i="34"/>
  <c r="AY250" i="34"/>
  <c r="AY246" i="34"/>
  <c r="AY242" i="34"/>
  <c r="AY238" i="34"/>
  <c r="AY234" i="34"/>
  <c r="AY230" i="34"/>
  <c r="AY226" i="34"/>
  <c r="AY183" i="34"/>
  <c r="AY179" i="34"/>
  <c r="AY174" i="34"/>
  <c r="AY166" i="34"/>
  <c r="AY158" i="34"/>
  <c r="AY106" i="34"/>
  <c r="AY98" i="34"/>
  <c r="AY91" i="34"/>
  <c r="AY83" i="34"/>
  <c r="AY176" i="34"/>
  <c r="AY172" i="34"/>
  <c r="AY168" i="34"/>
  <c r="AY164" i="34"/>
  <c r="AY160" i="34"/>
  <c r="AY156" i="34"/>
  <c r="AY108" i="34"/>
  <c r="AY104" i="34"/>
  <c r="AY100" i="34"/>
  <c r="AY96" i="34"/>
  <c r="AY93" i="34"/>
  <c r="AY89" i="34"/>
  <c r="AY85" i="34"/>
  <c r="AY81" i="34"/>
  <c r="AY77" i="34"/>
  <c r="AY73" i="34"/>
  <c r="AY61" i="34"/>
  <c r="AY145" i="34"/>
  <c r="AY144" i="34"/>
  <c r="AY124" i="34"/>
  <c r="AY141" i="34"/>
  <c r="AY551" i="34"/>
  <c r="AY552" i="34"/>
  <c r="AY546" i="34"/>
  <c r="AY543" i="34"/>
  <c r="AY539" i="34"/>
  <c r="AY535" i="34"/>
  <c r="AY531" i="34"/>
  <c r="AY528" i="34"/>
  <c r="AY525" i="34"/>
  <c r="AY554" i="34"/>
  <c r="AY518" i="34"/>
  <c r="AY464" i="34"/>
  <c r="AY460" i="34"/>
  <c r="AY456" i="34"/>
  <c r="AY452" i="34"/>
  <c r="AY511" i="34"/>
  <c r="AY507" i="34"/>
  <c r="AY503" i="34"/>
  <c r="AY499" i="34"/>
  <c r="AY495" i="34"/>
  <c r="AY491" i="34"/>
  <c r="AY485" i="34"/>
  <c r="AY481" i="34"/>
  <c r="AY477" i="34"/>
  <c r="AY473" i="34"/>
  <c r="AY469" i="34"/>
  <c r="AY444" i="34"/>
  <c r="AY440" i="34"/>
  <c r="AY436" i="34"/>
  <c r="AY432" i="34"/>
  <c r="AY428" i="34"/>
  <c r="AY56" i="34"/>
  <c r="AY52" i="34"/>
  <c r="AY48" i="34"/>
  <c r="AY44" i="34"/>
  <c r="AY40" i="34"/>
  <c r="AY36" i="34"/>
  <c r="AY119" i="34"/>
  <c r="AY115" i="34"/>
  <c r="AY111" i="34"/>
  <c r="AY297" i="34"/>
  <c r="AY293" i="34"/>
  <c r="AY289" i="34"/>
  <c r="AY285" i="34"/>
  <c r="AY281" i="34"/>
  <c r="AY277" i="34"/>
  <c r="AY273" i="34"/>
  <c r="AY269" i="34"/>
  <c r="AY265" i="34"/>
  <c r="AY261" i="34"/>
  <c r="AY257" i="34"/>
  <c r="AY253" i="34"/>
  <c r="AY249" i="34"/>
  <c r="AY245" i="34"/>
  <c r="AY241" i="34"/>
  <c r="AY237" i="34"/>
  <c r="AY233" i="34"/>
  <c r="AY229" i="34"/>
  <c r="AY225" i="34"/>
  <c r="AY181" i="34"/>
  <c r="AY175" i="34"/>
  <c r="AY171" i="34"/>
  <c r="AY167" i="34"/>
  <c r="AY163" i="34"/>
  <c r="AY159" i="34"/>
  <c r="AY155" i="34"/>
  <c r="AY107" i="34"/>
  <c r="AY103" i="34"/>
  <c r="AY99" i="34"/>
  <c r="AY92" i="34"/>
  <c r="AY88" i="34"/>
  <c r="AY84" i="34"/>
  <c r="AY80" i="34"/>
  <c r="AY76" i="34"/>
  <c r="AY72" i="34"/>
  <c r="AY68" i="34"/>
  <c r="AY60" i="34"/>
  <c r="AY126" i="34"/>
  <c r="AY125" i="34"/>
  <c r="AY130" i="34"/>
  <c r="AY123" i="34"/>
  <c r="AY550" i="34"/>
  <c r="AY549" i="34"/>
  <c r="AY545" i="34"/>
  <c r="AY542" i="34"/>
  <c r="AY538" i="34"/>
  <c r="AY534" i="34"/>
  <c r="AY530" i="34"/>
  <c r="AY524" i="34"/>
  <c r="AY521" i="34"/>
  <c r="AY517" i="34"/>
  <c r="AY467" i="34"/>
  <c r="AY463" i="34"/>
  <c r="AY459" i="34"/>
  <c r="AY455" i="34"/>
  <c r="AY514" i="34"/>
  <c r="AY510" i="34"/>
  <c r="AY506" i="34"/>
  <c r="AY502" i="34"/>
  <c r="AY498" i="34"/>
  <c r="AY494" i="34"/>
  <c r="AY488" i="34"/>
  <c r="AY484" i="34"/>
  <c r="AY480" i="34"/>
  <c r="AY476" i="34"/>
  <c r="AY472" i="34"/>
  <c r="AY447" i="34"/>
  <c r="AY443" i="34"/>
  <c r="AY439" i="34"/>
  <c r="AY435" i="34"/>
  <c r="AY431" i="34"/>
  <c r="AY427" i="34"/>
  <c r="AY55" i="34"/>
  <c r="AY51" i="34"/>
  <c r="AY47" i="34"/>
  <c r="AY43" i="34"/>
  <c r="AY39" i="34"/>
  <c r="AY35" i="34"/>
  <c r="AY118" i="34"/>
  <c r="AY114" i="34"/>
  <c r="AY110" i="34"/>
  <c r="AY296" i="34"/>
  <c r="AY292" i="34"/>
  <c r="AY288" i="34"/>
  <c r="AY284" i="34"/>
  <c r="AY280" i="34"/>
  <c r="AY276" i="34"/>
  <c r="AY272" i="34"/>
  <c r="AY268" i="34"/>
  <c r="AY264" i="34"/>
  <c r="AY260" i="34"/>
  <c r="AY256" i="34"/>
  <c r="AY252" i="34"/>
  <c r="AY248" i="34"/>
  <c r="AY244" i="34"/>
  <c r="AY240" i="34"/>
  <c r="AY236" i="34"/>
  <c r="AY232" i="34"/>
  <c r="AY228" i="34"/>
  <c r="AY185" i="34"/>
  <c r="AY182" i="34"/>
  <c r="AZ188" i="34"/>
  <c r="BK283" i="34" s="1"/>
  <c r="BK575" i="34" s="1"/>
  <c r="AZ211" i="34"/>
  <c r="BI306" i="34" s="1"/>
  <c r="DA306" i="34" s="1"/>
  <c r="AZ207" i="34"/>
  <c r="BI302" i="34" s="1"/>
  <c r="DA302" i="34" s="1"/>
  <c r="AZ193" i="34"/>
  <c r="BJ288" i="34" s="1"/>
  <c r="AZ189" i="34"/>
  <c r="BI284" i="34" s="1"/>
  <c r="BK576" i="34" l="1"/>
  <c r="DA288" i="34"/>
  <c r="BJ575" i="34"/>
  <c r="BQ284" i="34"/>
  <c r="BI575" i="34"/>
  <c r="CM283" i="34"/>
  <c r="CM575" i="34" s="1"/>
  <c r="CM576" i="34" s="1"/>
  <c r="CE283" i="34"/>
  <c r="CE575" i="34" s="1"/>
  <c r="CE576" i="34" s="1"/>
  <c r="CI283" i="34"/>
  <c r="CI575" i="34" s="1"/>
  <c r="CI576" i="34" s="1"/>
  <c r="CA283" i="34"/>
  <c r="AZ26" i="29"/>
  <c r="AZ25" i="29"/>
  <c r="AZ24" i="29"/>
  <c r="BJ576" i="34" l="1"/>
  <c r="BJ577" i="34"/>
  <c r="BI576" i="34"/>
  <c r="BI577" i="34"/>
  <c r="BL577" i="34"/>
  <c r="BK577" i="34"/>
  <c r="DA283" i="34"/>
  <c r="CA575" i="34"/>
  <c r="CA576" i="34" s="1"/>
  <c r="BQ575" i="34"/>
  <c r="BQ576" i="34" s="1"/>
  <c r="DA284" i="34"/>
  <c r="AZ11" i="29"/>
  <c r="AZ28" i="29"/>
  <c r="AZ15" i="29"/>
  <c r="AZ12" i="29"/>
  <c r="AZ23" i="29"/>
  <c r="DA576" i="34" l="1"/>
  <c r="DA575" i="34"/>
  <c r="L27" i="29"/>
  <c r="L28" i="29"/>
  <c r="L29" i="29"/>
  <c r="L30" i="29"/>
  <c r="L31" i="29"/>
  <c r="L32" i="29"/>
  <c r="L10" i="29"/>
  <c r="L11" i="29"/>
  <c r="L12" i="29"/>
  <c r="L13" i="29"/>
  <c r="L14" i="29"/>
  <c r="L15" i="29"/>
  <c r="L16" i="29"/>
  <c r="J8" i="33" l="1"/>
  <c r="J9" i="33"/>
  <c r="J10" i="33"/>
  <c r="J11" i="33"/>
  <c r="J12" i="33"/>
  <c r="J13" i="33"/>
  <c r="J14" i="33"/>
  <c r="J15" i="33"/>
  <c r="J16" i="33"/>
  <c r="J17" i="33"/>
  <c r="J18" i="33"/>
  <c r="J19" i="33"/>
  <c r="J20" i="33"/>
  <c r="J21" i="33"/>
  <c r="J22" i="33"/>
  <c r="J23" i="33"/>
  <c r="J24" i="33"/>
  <c r="J25" i="33"/>
  <c r="J26" i="33"/>
  <c r="J27" i="33"/>
  <c r="J28" i="33"/>
  <c r="J29" i="33"/>
  <c r="J30" i="33"/>
  <c r="J31" i="33"/>
  <c r="J32" i="33"/>
  <c r="J33" i="33"/>
  <c r="J34" i="33"/>
  <c r="J35" i="33"/>
  <c r="J36" i="33"/>
  <c r="J37" i="33"/>
  <c r="J38" i="33"/>
  <c r="J39" i="33"/>
  <c r="J40" i="33"/>
  <c r="J41" i="33"/>
  <c r="J42" i="33"/>
  <c r="J43" i="33"/>
  <c r="J44" i="33"/>
  <c r="D5" i="34"/>
  <c r="J695" i="20"/>
  <c r="J694" i="20"/>
  <c r="J693" i="20"/>
  <c r="J692" i="20"/>
  <c r="J691" i="20"/>
  <c r="J690" i="20"/>
  <c r="J689" i="20"/>
  <c r="J688" i="20"/>
  <c r="J687" i="20"/>
  <c r="J686" i="20"/>
  <c r="J685" i="20"/>
  <c r="J684" i="20"/>
  <c r="J683" i="20"/>
  <c r="J682" i="20"/>
  <c r="J681" i="20"/>
  <c r="J680" i="20"/>
  <c r="J679" i="20"/>
  <c r="J678" i="20"/>
  <c r="J677" i="20"/>
  <c r="J676" i="20"/>
  <c r="J675" i="20"/>
  <c r="J674" i="20"/>
  <c r="J673" i="20"/>
  <c r="J672" i="20"/>
  <c r="J671" i="20"/>
  <c r="J670" i="20"/>
  <c r="J669" i="20"/>
  <c r="J668" i="20"/>
  <c r="J667" i="20"/>
  <c r="J666" i="20"/>
  <c r="J665" i="20"/>
  <c r="J664" i="20"/>
  <c r="J663" i="20"/>
  <c r="J662" i="20"/>
  <c r="J661" i="20"/>
  <c r="J660" i="20"/>
  <c r="J659" i="20"/>
  <c r="J658" i="20"/>
  <c r="J657" i="20"/>
  <c r="J656" i="20"/>
  <c r="J655" i="20"/>
  <c r="J654" i="20"/>
  <c r="X654" i="20" s="1"/>
  <c r="J653" i="20"/>
  <c r="J652" i="20"/>
  <c r="J651" i="20"/>
  <c r="V651" i="20" s="1"/>
  <c r="J650" i="20"/>
  <c r="AO651" i="20" l="1"/>
  <c r="X651" i="20"/>
  <c r="BA28" i="29"/>
  <c r="BB28" i="29" s="1"/>
  <c r="BA23" i="29"/>
  <c r="BA15" i="29"/>
  <c r="BB15" i="29" s="1"/>
  <c r="BA12" i="29"/>
  <c r="BB12" i="29" s="1"/>
  <c r="BA26" i="29"/>
  <c r="BA25" i="29"/>
  <c r="BA24" i="29"/>
  <c r="BA11" i="29"/>
  <c r="BB11" i="29" s="1"/>
  <c r="X558" i="34"/>
  <c r="Z558" i="34"/>
  <c r="V654" i="20"/>
  <c r="J648" i="20" l="1"/>
  <c r="J647" i="20"/>
  <c r="J646" i="20"/>
  <c r="J645" i="20"/>
  <c r="J644" i="20"/>
  <c r="J643" i="20"/>
  <c r="J642" i="20"/>
  <c r="J641" i="20"/>
  <c r="J640" i="20"/>
  <c r="J639" i="20"/>
  <c r="J638" i="20"/>
  <c r="J637" i="20"/>
  <c r="J636" i="20"/>
  <c r="J635" i="20"/>
  <c r="J634" i="20"/>
  <c r="J633" i="20"/>
  <c r="J632" i="20"/>
  <c r="J631" i="20"/>
  <c r="J630" i="20"/>
  <c r="J629" i="20"/>
  <c r="J628" i="20"/>
  <c r="J627" i="20"/>
  <c r="J626" i="20"/>
  <c r="J625" i="20"/>
  <c r="J624" i="20"/>
  <c r="J623" i="20"/>
  <c r="J622" i="20"/>
  <c r="J621" i="20"/>
  <c r="J620" i="20"/>
  <c r="J619" i="20"/>
  <c r="J618" i="20"/>
  <c r="J617" i="20"/>
  <c r="J616" i="20"/>
  <c r="J615" i="20"/>
  <c r="J614" i="20"/>
  <c r="J613" i="20"/>
  <c r="J612" i="20"/>
  <c r="J611" i="20"/>
  <c r="J610" i="20"/>
  <c r="J609" i="20"/>
  <c r="J608" i="20"/>
  <c r="J607" i="20"/>
  <c r="J606" i="20"/>
  <c r="J605" i="20"/>
  <c r="J604" i="20"/>
  <c r="J603" i="20"/>
  <c r="J602" i="20"/>
  <c r="J601" i="20"/>
  <c r="J600" i="20"/>
  <c r="J599" i="20"/>
  <c r="J598" i="20"/>
  <c r="J597" i="20"/>
  <c r="J596" i="20"/>
  <c r="J595" i="20"/>
  <c r="J594" i="20"/>
  <c r="J593" i="20"/>
  <c r="J592" i="20"/>
  <c r="J591" i="20"/>
  <c r="J590" i="20"/>
  <c r="J589" i="20"/>
  <c r="J588" i="20"/>
  <c r="J587" i="20"/>
  <c r="J586" i="20"/>
  <c r="J585" i="20"/>
  <c r="J584" i="20"/>
  <c r="J583" i="20"/>
  <c r="J582" i="20"/>
  <c r="J581" i="20"/>
  <c r="J580" i="20"/>
  <c r="J579" i="20"/>
  <c r="J578" i="20"/>
  <c r="J577" i="20"/>
  <c r="J576" i="20"/>
  <c r="J575" i="20"/>
  <c r="J574" i="20"/>
  <c r="J573" i="20"/>
  <c r="J572" i="20"/>
  <c r="J571" i="20"/>
  <c r="J570" i="20"/>
  <c r="J568" i="20" l="1"/>
  <c r="J567" i="20"/>
  <c r="J566" i="20"/>
  <c r="J565" i="20"/>
  <c r="J564" i="20"/>
  <c r="J563" i="20"/>
  <c r="J562" i="20"/>
  <c r="J561" i="20"/>
  <c r="J560" i="20"/>
  <c r="J559" i="20"/>
  <c r="J558" i="20"/>
  <c r="J557" i="20"/>
  <c r="J556" i="20"/>
  <c r="J555" i="20"/>
  <c r="J554" i="20"/>
  <c r="J553" i="20"/>
  <c r="J552" i="20"/>
  <c r="J551" i="20"/>
  <c r="J550" i="20"/>
  <c r="J549" i="20"/>
  <c r="J548" i="20"/>
  <c r="J547" i="20"/>
  <c r="J546" i="20"/>
  <c r="J545" i="20"/>
  <c r="J544" i="20"/>
  <c r="J543" i="20"/>
  <c r="J542" i="20"/>
  <c r="J541" i="20"/>
  <c r="J540" i="20"/>
  <c r="J539" i="20"/>
  <c r="J538" i="20"/>
  <c r="J537" i="20"/>
  <c r="J536" i="20"/>
  <c r="J535" i="20"/>
  <c r="J534" i="20"/>
  <c r="J533" i="20"/>
  <c r="J532" i="20"/>
  <c r="J531" i="20"/>
  <c r="J530" i="20"/>
  <c r="J529" i="20"/>
  <c r="J528" i="20"/>
  <c r="J527" i="20"/>
  <c r="J526" i="20"/>
  <c r="J525" i="20"/>
  <c r="J524" i="20"/>
  <c r="J523" i="20"/>
  <c r="J522" i="20"/>
  <c r="J521" i="20"/>
  <c r="J520" i="20"/>
  <c r="J519" i="20"/>
  <c r="J518" i="20"/>
  <c r="J517" i="20"/>
  <c r="J516" i="20"/>
  <c r="J515" i="20"/>
  <c r="J514" i="20"/>
  <c r="J513" i="20"/>
  <c r="J512" i="20"/>
  <c r="J511" i="20"/>
  <c r="J510" i="20"/>
  <c r="J509" i="20"/>
  <c r="J508" i="20"/>
  <c r="J507" i="20"/>
  <c r="J506" i="20"/>
  <c r="J505" i="20"/>
  <c r="J504" i="20"/>
  <c r="J503" i="20"/>
  <c r="J502" i="20"/>
  <c r="J501" i="20"/>
  <c r="J500" i="20"/>
  <c r="J499" i="20"/>
  <c r="J498" i="20"/>
  <c r="J497" i="20"/>
  <c r="J496" i="20"/>
  <c r="J495" i="20"/>
  <c r="J494" i="20"/>
  <c r="J493" i="20"/>
  <c r="J492" i="20"/>
  <c r="J491" i="20"/>
  <c r="J490" i="20"/>
  <c r="J489" i="20"/>
  <c r="J488" i="20"/>
  <c r="J487" i="20"/>
  <c r="J486" i="20"/>
  <c r="J485" i="20"/>
  <c r="J484" i="20"/>
  <c r="J483" i="20"/>
  <c r="J482" i="20"/>
  <c r="J481" i="20"/>
  <c r="J480" i="20"/>
  <c r="J479" i="20"/>
  <c r="J478" i="20"/>
  <c r="J477" i="20"/>
  <c r="J476" i="20"/>
  <c r="J475" i="20"/>
  <c r="J474" i="20"/>
  <c r="J473" i="20"/>
  <c r="J472" i="20"/>
  <c r="J471" i="20"/>
  <c r="J470" i="20"/>
  <c r="J469" i="20"/>
  <c r="J468" i="20"/>
  <c r="J467" i="20"/>
  <c r="J466" i="20"/>
  <c r="J465" i="20"/>
  <c r="J464" i="20"/>
  <c r="J463" i="20"/>
  <c r="J462" i="20"/>
  <c r="J461" i="20"/>
  <c r="J460" i="20"/>
  <c r="J459" i="20"/>
  <c r="J458" i="20"/>
  <c r="J457" i="20"/>
  <c r="J456" i="20"/>
  <c r="J455" i="20"/>
  <c r="J454" i="20"/>
  <c r="J453" i="20"/>
  <c r="J452" i="20"/>
  <c r="J451" i="20"/>
  <c r="J450" i="20"/>
  <c r="J449" i="20"/>
  <c r="J448" i="20"/>
  <c r="J447" i="20"/>
  <c r="J446" i="20"/>
  <c r="J445" i="20"/>
  <c r="J444" i="20"/>
  <c r="J443" i="20"/>
  <c r="J442" i="20"/>
  <c r="J441" i="20"/>
  <c r="J440" i="20"/>
  <c r="J439" i="20"/>
  <c r="J438" i="20"/>
  <c r="J437" i="20"/>
  <c r="J436" i="20"/>
  <c r="J435" i="20"/>
  <c r="J434" i="20"/>
  <c r="J433" i="20"/>
  <c r="J432" i="20"/>
  <c r="J431" i="20"/>
  <c r="J430" i="20"/>
  <c r="J429" i="20"/>
  <c r="J428" i="20"/>
  <c r="J427" i="20"/>
  <c r="J426" i="20"/>
  <c r="J425" i="20"/>
  <c r="J424" i="20"/>
  <c r="J423" i="20"/>
  <c r="J422" i="20"/>
  <c r="J421" i="20"/>
  <c r="J420" i="20"/>
  <c r="J418" i="20" l="1"/>
  <c r="J417" i="20"/>
  <c r="J416" i="20"/>
  <c r="J415" i="20"/>
  <c r="J414" i="20"/>
  <c r="J413" i="20"/>
  <c r="J412" i="20"/>
  <c r="J411" i="20"/>
  <c r="J410" i="20"/>
  <c r="J409" i="20"/>
  <c r="J408" i="20"/>
  <c r="J407" i="20"/>
  <c r="J406" i="20"/>
  <c r="J405" i="20"/>
  <c r="J404" i="20"/>
  <c r="J403" i="20"/>
  <c r="J402" i="20"/>
  <c r="J401" i="20"/>
  <c r="J400" i="20"/>
  <c r="J399" i="20"/>
  <c r="J398" i="20"/>
  <c r="J397" i="20"/>
  <c r="J396" i="20"/>
  <c r="J395" i="20"/>
  <c r="J393" i="20"/>
  <c r="J392" i="20"/>
  <c r="J391" i="20"/>
  <c r="J390" i="20"/>
  <c r="J389" i="20"/>
  <c r="J388" i="20"/>
  <c r="J387" i="20"/>
  <c r="J386" i="20"/>
  <c r="J385" i="20"/>
  <c r="J384" i="20"/>
  <c r="J383" i="20"/>
  <c r="J382" i="20"/>
  <c r="J381" i="20"/>
  <c r="J380" i="20"/>
  <c r="J379" i="20"/>
  <c r="J378" i="20"/>
  <c r="J377" i="20"/>
  <c r="J376" i="20"/>
  <c r="J375" i="20"/>
  <c r="J374" i="20"/>
  <c r="J373" i="20"/>
  <c r="J372" i="20"/>
  <c r="J371" i="20"/>
  <c r="I100" i="20"/>
  <c r="I99" i="20"/>
  <c r="I98" i="20"/>
  <c r="I97" i="20"/>
  <c r="I96" i="20"/>
  <c r="J95" i="20"/>
  <c r="J94" i="20"/>
  <c r="J93" i="20"/>
  <c r="J92" i="20"/>
  <c r="I91" i="20"/>
  <c r="I90" i="20"/>
  <c r="I89" i="20"/>
  <c r="I88" i="20"/>
  <c r="I87" i="20"/>
  <c r="I86" i="20"/>
  <c r="I85" i="20"/>
  <c r="I84" i="20"/>
  <c r="I150" i="20"/>
  <c r="I149" i="20"/>
  <c r="I148" i="20"/>
  <c r="I147" i="20"/>
  <c r="I146" i="20"/>
  <c r="I145" i="20"/>
  <c r="I144" i="20"/>
  <c r="J143" i="20"/>
  <c r="J142" i="20"/>
  <c r="J141" i="20"/>
  <c r="J140" i="20"/>
  <c r="J139" i="20"/>
  <c r="J138" i="20"/>
  <c r="J137" i="20"/>
  <c r="J136" i="20"/>
  <c r="J135" i="20"/>
  <c r="J134" i="20"/>
  <c r="J133" i="20"/>
  <c r="J132" i="20"/>
  <c r="J131" i="20"/>
  <c r="J130" i="20"/>
  <c r="J129" i="20"/>
  <c r="J128" i="20"/>
  <c r="J126" i="20"/>
  <c r="J125" i="20"/>
  <c r="J124" i="20"/>
  <c r="J123" i="20"/>
  <c r="J122" i="20"/>
  <c r="J121" i="20"/>
  <c r="J120" i="20"/>
  <c r="J119" i="20"/>
  <c r="J118" i="20"/>
  <c r="J117" i="20"/>
  <c r="J116" i="20"/>
  <c r="J115" i="20"/>
  <c r="J114" i="20"/>
  <c r="I113" i="20"/>
  <c r="I112" i="20"/>
  <c r="I111" i="20"/>
  <c r="I110" i="20"/>
  <c r="I109" i="20"/>
  <c r="I108" i="20"/>
  <c r="I107" i="20"/>
  <c r="I106" i="20"/>
  <c r="I105" i="20"/>
  <c r="I104" i="20"/>
  <c r="I103" i="20"/>
  <c r="I102" i="20"/>
  <c r="J152" i="20" l="1"/>
  <c r="J173" i="20"/>
  <c r="J171" i="20"/>
  <c r="J172" i="20"/>
  <c r="I248" i="20"/>
  <c r="J248" i="20" s="1"/>
  <c r="J169" i="20"/>
  <c r="J164" i="20"/>
  <c r="J163" i="20"/>
  <c r="L33" i="29"/>
  <c r="L34" i="29"/>
  <c r="L35" i="29"/>
  <c r="L36" i="29"/>
  <c r="L26" i="29" l="1"/>
  <c r="C5" i="32"/>
  <c r="L20" i="29" l="1"/>
  <c r="L21" i="29"/>
  <c r="L22" i="29"/>
  <c r="L23" i="29"/>
  <c r="BB23" i="29" s="1"/>
  <c r="L24" i="29"/>
  <c r="BB24" i="29" s="1"/>
  <c r="L25" i="29"/>
  <c r="BB25" i="29" s="1"/>
  <c r="J39" i="30"/>
  <c r="L17" i="29" l="1"/>
  <c r="L18" i="29"/>
  <c r="J19" i="30"/>
  <c r="J18" i="30"/>
  <c r="J33" i="30"/>
  <c r="J38" i="30"/>
  <c r="J37" i="30"/>
  <c r="J36" i="30"/>
  <c r="J35" i="30"/>
  <c r="J34" i="30"/>
  <c r="C5" i="29"/>
  <c r="C5" i="20"/>
  <c r="E35" i="14" l="1"/>
  <c r="E34" i="14"/>
  <c r="E33" i="14"/>
  <c r="E32" i="14"/>
  <c r="E31" i="14"/>
  <c r="E30" i="14"/>
  <c r="E29" i="14"/>
  <c r="E28" i="14"/>
  <c r="E27" i="14"/>
  <c r="E26" i="14"/>
  <c r="E25" i="14"/>
  <c r="E24" i="14"/>
  <c r="E23" i="14"/>
  <c r="E22" i="14"/>
  <c r="E21" i="14"/>
  <c r="E20" i="14"/>
  <c r="E19" i="14"/>
  <c r="E18" i="14"/>
  <c r="E17" i="14"/>
  <c r="E16" i="14"/>
  <c r="E15" i="14"/>
  <c r="E14" i="14"/>
  <c r="E13" i="14"/>
  <c r="E12" i="14"/>
  <c r="E11" i="14"/>
  <c r="E10" i="14"/>
  <c r="E9" i="14"/>
  <c r="E8" i="14"/>
  <c r="E7" i="14"/>
  <c r="E6" i="14"/>
  <c r="E5" i="14"/>
  <c r="E4" i="14"/>
  <c r="G3" i="14"/>
  <c r="E3" i="14"/>
  <c r="E2" i="14"/>
  <c r="AY338" i="34" l="1"/>
  <c r="AY302" i="34" l="1"/>
  <c r="AY316" i="34"/>
  <c r="AY327" i="34"/>
  <c r="AY300" i="34"/>
  <c r="AY303" i="34"/>
  <c r="AY312" i="34"/>
  <c r="AY308" i="34"/>
  <c r="AY313" i="34"/>
  <c r="AY328" i="34"/>
  <c r="AY324" i="34"/>
  <c r="AY320" i="34"/>
  <c r="AY339" i="34"/>
  <c r="AY334" i="34"/>
  <c r="AY307" i="34"/>
  <c r="AY311" i="34"/>
  <c r="AZ21" i="29" s="1"/>
  <c r="BA21" i="29" s="1"/>
  <c r="BB21" i="29" s="1"/>
  <c r="AY331" i="34"/>
  <c r="AY323" i="34"/>
  <c r="AY319" i="34"/>
  <c r="AY337" i="34"/>
  <c r="AZ14" i="29" s="1"/>
  <c r="BA14" i="29" s="1"/>
  <c r="BB14" i="29" s="1"/>
  <c r="AY333" i="34"/>
  <c r="AY10" i="34"/>
  <c r="AY304" i="34"/>
  <c r="AY305" i="34"/>
  <c r="AY309" i="34"/>
  <c r="AY314" i="34"/>
  <c r="AY329" i="34"/>
  <c r="AY325" i="34"/>
  <c r="AY321" i="34"/>
  <c r="AY317" i="34"/>
  <c r="AY335" i="34"/>
  <c r="AY301" i="34"/>
  <c r="AY306" i="34"/>
  <c r="AY310" i="34"/>
  <c r="AY315" i="34"/>
  <c r="AY330" i="34"/>
  <c r="AY326" i="34"/>
  <c r="AY322" i="34"/>
  <c r="AY318" i="34"/>
  <c r="AY336" i="34"/>
  <c r="AY332" i="34"/>
  <c r="AZ30" i="29" l="1"/>
  <c r="BA30" i="29" s="1"/>
  <c r="BB30" i="29" s="1"/>
  <c r="AZ29" i="29"/>
  <c r="BA29" i="29" s="1"/>
  <c r="BB29" i="29" s="1"/>
  <c r="AZ32" i="29"/>
  <c r="BA32" i="29" s="1"/>
  <c r="BB32" i="29" s="1"/>
  <c r="AZ16" i="29"/>
  <c r="BA16" i="29" s="1"/>
  <c r="BB16" i="29" s="1"/>
  <c r="AZ18" i="29"/>
  <c r="BA18" i="29" s="1"/>
  <c r="BB18" i="29" s="1"/>
  <c r="AZ20" i="29"/>
  <c r="BA20" i="29" s="1"/>
  <c r="BB20" i="29" s="1"/>
  <c r="AZ10" i="29"/>
  <c r="BA10" i="29" s="1"/>
  <c r="BB10" i="29" s="1"/>
  <c r="AZ31" i="29"/>
  <c r="BA31" i="29" s="1"/>
  <c r="BB31" i="29" s="1"/>
  <c r="AZ22" i="29"/>
  <c r="BA22" i="29" s="1"/>
  <c r="BB22" i="29" s="1"/>
  <c r="AZ19" i="29"/>
  <c r="BA19" i="29" s="1"/>
  <c r="BB19" i="29" s="1"/>
  <c r="AZ27" i="29"/>
  <c r="BA27" i="29" s="1"/>
  <c r="BB27" i="29" s="1"/>
  <c r="AZ13" i="29"/>
  <c r="BA13" i="29" s="1"/>
  <c r="BB13" i="29" s="1"/>
  <c r="AZ17" i="29"/>
  <c r="BA17" i="29" s="1"/>
  <c r="BB17" i="29" s="1"/>
</calcChain>
</file>

<file path=xl/sharedStrings.xml><?xml version="1.0" encoding="utf-8"?>
<sst xmlns="http://schemas.openxmlformats.org/spreadsheetml/2006/main" count="14090" uniqueCount="2997">
  <si>
    <t>#</t>
  </si>
  <si>
    <t>Human Resources</t>
  </si>
  <si>
    <t>Location Country</t>
  </si>
  <si>
    <t xml:space="preserve">Total Employees </t>
  </si>
  <si>
    <t>USA Total</t>
  </si>
  <si>
    <t>FRA Total</t>
  </si>
  <si>
    <t>GBR Total</t>
  </si>
  <si>
    <t>CAN Total</t>
  </si>
  <si>
    <t>DEU Total</t>
  </si>
  <si>
    <t>IND Total</t>
  </si>
  <si>
    <t>AUS Total</t>
  </si>
  <si>
    <t>SWE Total</t>
  </si>
  <si>
    <t>MEX Total</t>
  </si>
  <si>
    <t>BEL Total</t>
  </si>
  <si>
    <t>HKG Total</t>
  </si>
  <si>
    <t>SGP Total</t>
  </si>
  <si>
    <t>CHE Total</t>
  </si>
  <si>
    <t>ARG Total</t>
  </si>
  <si>
    <t>NLD Total</t>
  </si>
  <si>
    <t>DNK Total</t>
  </si>
  <si>
    <t>TWN Total</t>
  </si>
  <si>
    <t>POL Total</t>
  </si>
  <si>
    <t>NOR Total</t>
  </si>
  <si>
    <t>THA Total</t>
  </si>
  <si>
    <t>CZE Total</t>
  </si>
  <si>
    <t>GRC Total</t>
  </si>
  <si>
    <t>HUN Total</t>
  </si>
  <si>
    <t>MCO Total</t>
  </si>
  <si>
    <t>ESP Total</t>
  </si>
  <si>
    <t>LUX Total</t>
  </si>
  <si>
    <t>FIN Total</t>
  </si>
  <si>
    <t>JPN Total</t>
  </si>
  <si>
    <t>NZL Total</t>
  </si>
  <si>
    <t>BRA Total</t>
  </si>
  <si>
    <t>CHN Total</t>
  </si>
  <si>
    <t>IRL Total</t>
  </si>
  <si>
    <t>MYS Total</t>
  </si>
  <si>
    <t>RUS Total</t>
  </si>
  <si>
    <t>Grand Total</t>
  </si>
  <si>
    <t>TSA Feasibility</t>
  </si>
  <si>
    <t>USA</t>
  </si>
  <si>
    <t>FRA</t>
  </si>
  <si>
    <t>GBR</t>
  </si>
  <si>
    <t>CAN</t>
  </si>
  <si>
    <t>DEU</t>
  </si>
  <si>
    <t>IND</t>
  </si>
  <si>
    <t>AUS</t>
  </si>
  <si>
    <t>SWE</t>
  </si>
  <si>
    <t>MEX</t>
  </si>
  <si>
    <t>BEL</t>
  </si>
  <si>
    <t>HKG</t>
  </si>
  <si>
    <t>SGP</t>
  </si>
  <si>
    <t>CHE</t>
  </si>
  <si>
    <t>ARG</t>
  </si>
  <si>
    <t>NLD</t>
  </si>
  <si>
    <t>DNK</t>
  </si>
  <si>
    <t>TWN</t>
  </si>
  <si>
    <t>POL</t>
  </si>
  <si>
    <t>NOR</t>
  </si>
  <si>
    <t>THA</t>
  </si>
  <si>
    <t>CZE</t>
  </si>
  <si>
    <t>GRC</t>
  </si>
  <si>
    <t>HUN</t>
  </si>
  <si>
    <t>MCO</t>
  </si>
  <si>
    <t>ESP</t>
  </si>
  <si>
    <t>LUX</t>
  </si>
  <si>
    <t>FIN</t>
  </si>
  <si>
    <t>JPN</t>
  </si>
  <si>
    <t>NZL</t>
  </si>
  <si>
    <t>BRA</t>
  </si>
  <si>
    <t>CHN</t>
  </si>
  <si>
    <t>IRL</t>
  </si>
  <si>
    <t>MYS</t>
  </si>
  <si>
    <t>RUS</t>
  </si>
  <si>
    <t>Owner</t>
  </si>
  <si>
    <t>Day 1 Target State</t>
  </si>
  <si>
    <t>TSA Exit Activities</t>
  </si>
  <si>
    <t>Legal</t>
  </si>
  <si>
    <t>Benefits</t>
  </si>
  <si>
    <t>Competition</t>
  </si>
  <si>
    <t>Corporate</t>
  </si>
  <si>
    <t>Employment</t>
  </si>
  <si>
    <t>Stock Systems</t>
  </si>
  <si>
    <t>Compliance</t>
  </si>
  <si>
    <t>Government Relations</t>
  </si>
  <si>
    <t>IP</t>
  </si>
  <si>
    <t>Litigation</t>
  </si>
  <si>
    <t>Privacy</t>
  </si>
  <si>
    <t>Real Estate</t>
  </si>
  <si>
    <t>HR Systems</t>
  </si>
  <si>
    <t>Treasury</t>
  </si>
  <si>
    <t>FP&amp;A</t>
  </si>
  <si>
    <t>Tax</t>
  </si>
  <si>
    <t>AP</t>
  </si>
  <si>
    <t>Travel</t>
  </si>
  <si>
    <t>Purchasing</t>
  </si>
  <si>
    <t>Payroll</t>
  </si>
  <si>
    <t>Finance Separation</t>
  </si>
  <si>
    <t>Accounting Policy</t>
  </si>
  <si>
    <t>SEC Reporting</t>
  </si>
  <si>
    <t>SOX</t>
  </si>
  <si>
    <t>OCIO</t>
  </si>
  <si>
    <t>PMO</t>
  </si>
  <si>
    <t>Facilities</t>
  </si>
  <si>
    <t>Finance Systems</t>
  </si>
  <si>
    <t>CS Systems</t>
  </si>
  <si>
    <t>Traditional IT Systems</t>
  </si>
  <si>
    <t>Investor Relations</t>
  </si>
  <si>
    <t>Communications</t>
  </si>
  <si>
    <t>Inc. PR</t>
  </si>
  <si>
    <t>Internal</t>
  </si>
  <si>
    <t>Brand / EVP</t>
  </si>
  <si>
    <t>Social Innovation</t>
  </si>
  <si>
    <t>GPI</t>
  </si>
  <si>
    <t>Business Office</t>
  </si>
  <si>
    <t>Operations</t>
  </si>
  <si>
    <t>Tools</t>
  </si>
  <si>
    <t>Services</t>
  </si>
  <si>
    <t>Platform</t>
  </si>
  <si>
    <t>Data</t>
  </si>
  <si>
    <t>Data Center</t>
  </si>
  <si>
    <t>Global Billing</t>
  </si>
  <si>
    <t>Operational</t>
  </si>
  <si>
    <t>Systems</t>
  </si>
  <si>
    <t>Business Unit Functions</t>
  </si>
  <si>
    <t>Strategy</t>
  </si>
  <si>
    <t>Sales &amp; Business Development</t>
  </si>
  <si>
    <t>Marketing</t>
  </si>
  <si>
    <t>Risk</t>
  </si>
  <si>
    <t>Trust &amp; Safety</t>
  </si>
  <si>
    <t>CS</t>
  </si>
  <si>
    <t>PD / Arch</t>
  </si>
  <si>
    <t>Product</t>
  </si>
  <si>
    <t>Info Security</t>
  </si>
  <si>
    <t>Regulatory</t>
  </si>
  <si>
    <t>Master Function List</t>
  </si>
  <si>
    <t>Sub-function list</t>
  </si>
  <si>
    <t>HumanResources</t>
  </si>
  <si>
    <t>InvestorRelations</t>
  </si>
  <si>
    <t>GlobalBilling</t>
  </si>
  <si>
    <t>BusinessUnitFunctions</t>
  </si>
  <si>
    <t>FinanceandAccounting</t>
  </si>
  <si>
    <t>Finance and Accounting</t>
  </si>
  <si>
    <t>GTA</t>
  </si>
  <si>
    <t>MyHR</t>
  </si>
  <si>
    <t>Comp/Ben/M&amp;A</t>
  </si>
  <si>
    <t>L&amp;OD</t>
  </si>
  <si>
    <t>Diversity</t>
  </si>
  <si>
    <t>Finance Trans</t>
  </si>
  <si>
    <t>Other Enabling Sys</t>
  </si>
  <si>
    <t>Procurement</t>
  </si>
  <si>
    <t>Infrastructure/Cloud</t>
  </si>
  <si>
    <t>No</t>
  </si>
  <si>
    <t>Yes</t>
  </si>
  <si>
    <t>Yes/No</t>
  </si>
  <si>
    <t>Replicate (Clone)</t>
  </si>
  <si>
    <t>Give and Go</t>
  </si>
  <si>
    <t>New Build</t>
  </si>
  <si>
    <t>Forward TSA</t>
  </si>
  <si>
    <t>Reverse TSA</t>
  </si>
  <si>
    <t>Standalone</t>
  </si>
  <si>
    <t>Discontinue</t>
  </si>
  <si>
    <t>Operating Agreement</t>
  </si>
  <si>
    <t>Possible - Very Complex</t>
  </si>
  <si>
    <t>Impossible</t>
  </si>
  <si>
    <t>Not Required</t>
  </si>
  <si>
    <t>Possible - Low/Medium Complexity</t>
  </si>
  <si>
    <t>Project Elevation</t>
  </si>
  <si>
    <t>As Of</t>
  </si>
  <si>
    <t>Days to Accomplish</t>
  </si>
  <si>
    <t>Required Completion Date</t>
  </si>
  <si>
    <t>Status</t>
  </si>
  <si>
    <t>% Complete</t>
  </si>
  <si>
    <t>V-A Co, Up. Co, or Both</t>
  </si>
  <si>
    <t>Labor Relations</t>
  </si>
  <si>
    <t>French Works Council Approval</t>
  </si>
  <si>
    <t>Both</t>
  </si>
  <si>
    <t>-Draft Proposal</t>
  </si>
  <si>
    <t>Dominique Bordeaux</t>
  </si>
  <si>
    <t>Not Started</t>
  </si>
  <si>
    <t>x</t>
  </si>
  <si>
    <t>-Follow up after 3 months</t>
  </si>
  <si>
    <t>-Submit Proposal</t>
  </si>
  <si>
    <t>German Works Council Approval</t>
  </si>
  <si>
    <t>-Follow up after 2 months</t>
  </si>
  <si>
    <t>IT</t>
  </si>
  <si>
    <t>Dependency Desc: Nearly Complete Org Design must be Complete earlier than in most other countries
Will require input from X, Y, and Z</t>
  </si>
  <si>
    <r>
      <t xml:space="preserve">Dependencies
(True / False)
</t>
    </r>
    <r>
      <rPr>
        <i/>
        <sz val="12"/>
        <color theme="0"/>
        <rFont val="Arial"/>
        <family val="2"/>
      </rPr>
      <t>Flag Specifics -&gt;</t>
    </r>
  </si>
  <si>
    <t>Start Date
(Calculated)</t>
  </si>
  <si>
    <t>Finance</t>
  </si>
  <si>
    <t>HR</t>
  </si>
  <si>
    <t>Branding</t>
  </si>
  <si>
    <t>Global Shared Services (GSS)</t>
  </si>
  <si>
    <t>Carve-out Financials / Form 10</t>
  </si>
  <si>
    <t>EHS</t>
  </si>
  <si>
    <t>IPAM</t>
  </si>
  <si>
    <t>Quality</t>
  </si>
  <si>
    <t>Growth &amp; Market Strategy</t>
  </si>
  <si>
    <t>Shared Sites / Real Estate</t>
  </si>
  <si>
    <t>Gov't Affairs</t>
  </si>
  <si>
    <t>Alcoa Technical Center (ATC)</t>
  </si>
  <si>
    <t>China / Asia Region</t>
  </si>
  <si>
    <t>Australia Region</t>
  </si>
  <si>
    <t>Europe Region</t>
  </si>
  <si>
    <t>LATAM Region</t>
  </si>
  <si>
    <t>Investor Relations (IR)</t>
  </si>
  <si>
    <t>Audit</t>
  </si>
  <si>
    <t>Transportation</t>
  </si>
  <si>
    <t>Aircraft / Security</t>
  </si>
  <si>
    <t>Alcoa Ventures</t>
  </si>
  <si>
    <t>Other</t>
  </si>
  <si>
    <t>List Others
(if appl)</t>
  </si>
  <si>
    <t xml:space="preserve"> </t>
  </si>
  <si>
    <t>Org Design and Selection</t>
  </si>
  <si>
    <t>Task-Level Description</t>
  </si>
  <si>
    <t>Dependency Resolution Checklist</t>
  </si>
  <si>
    <t>Milestone
(True / False)</t>
  </si>
  <si>
    <t>Workstream (WS)</t>
  </si>
  <si>
    <t xml:space="preserve">Task ID
[SWS-Activity-Task]
</t>
  </si>
  <si>
    <t>Task Name</t>
  </si>
  <si>
    <t>High-Level Separation Workplan - Instructions, Descriptions, and Examples</t>
  </si>
  <si>
    <t>Petra Schmidt</t>
  </si>
  <si>
    <t>Activity-Level Description</t>
  </si>
  <si>
    <r>
      <t xml:space="preserve">Dependencies
(True / False)
</t>
    </r>
    <r>
      <rPr>
        <b/>
        <i/>
        <sz val="12"/>
        <color theme="0"/>
        <rFont val="Arial"/>
        <family val="2"/>
      </rPr>
      <t>Flag Specifics -&gt;</t>
    </r>
  </si>
  <si>
    <t>A calculated field indicating approximately what day work must begin. May need to be moved from a weekend day due to nature of calcuation</t>
  </si>
  <si>
    <t>Indicate who will be the SPA (single point of accountability) for completion of this activity</t>
  </si>
  <si>
    <t>List the name of the Resource Unit, Function, or division acting as a workstream with the separation</t>
  </si>
  <si>
    <t>Assign a unique ID with a workstream-defined three letter code for WS &amp; SWS and a unique 3 digit code for the activity within</t>
  </si>
  <si>
    <t>Provide the name of the sub-division within a workstream managing a related groups of activities</t>
  </si>
  <si>
    <t>Adjusting organizations in France  requires gaining approval from the Works Council via a formal proposal</t>
  </si>
  <si>
    <t>Adjusting organizations in Germany  requires gaining approval from the Works Council via a series of formal meetings</t>
  </si>
  <si>
    <t>Use these fields to indicate dependencies with a specific function. If the date by which a dependency must be resolved is known, use that date to mark the appropriate column. If no required resolution date is yet known, put 10/31/15 as the date to highlight the cell red</t>
  </si>
  <si>
    <t>Indicate the amount of the activity currently complete, as a percentage of the entire activity. Put 0% if no work has commenced</t>
  </si>
  <si>
    <t>Use this field to indicate whether an activity applies to both future companies, or just a particular one</t>
  </si>
  <si>
    <t>3) Please refer any questions to your separation counterpart or contact. Leverage your contact for help with submission and plan consolidation</t>
  </si>
  <si>
    <t>Below are instructions for the high-level separation workplan template</t>
  </si>
  <si>
    <t>Canada</t>
  </si>
  <si>
    <t>Corporate Affairs</t>
  </si>
  <si>
    <t>HRD-LRL-002</t>
  </si>
  <si>
    <t>HRD-LRL-001</t>
  </si>
  <si>
    <t>Sub-Workstream 
(SWS)</t>
  </si>
  <si>
    <t>Day 1 Project
Name</t>
  </si>
  <si>
    <t>Day 1 Project
Description</t>
  </si>
  <si>
    <t>Dependencies
Description</t>
  </si>
  <si>
    <t>[Function] High-Level Separation Workplan - Day 1 Projects</t>
  </si>
  <si>
    <t>Project-Level Description</t>
  </si>
  <si>
    <t>Indicate the current status of this activity (Not Started, On track, Off Track, At Risk, Completed). Provide justification/reasoning if the activity is Off Track or At Risk in the 'Comments / Notes' field</t>
  </si>
  <si>
    <t>[Function] High-Level Separation Workplan - Project Plan(s) - [Project]</t>
  </si>
  <si>
    <t>Provide a detailed description (what, why and where) of the dependencies for this project</t>
  </si>
  <si>
    <t>Identify the name of the Day 1 project (required for separation)</t>
  </si>
  <si>
    <t>Provide a detailed description (what, why and where) of the Day 1 Project</t>
  </si>
  <si>
    <t>All Org. Design work must be done before the proposal can be submitted, and no offical selections of talent for roles can occur until after approval is received</t>
  </si>
  <si>
    <t>Will require input from X, Y, and Z</t>
  </si>
  <si>
    <t>This template comprises of three tabs: one focused a list of Day 1 projects, the second focused on capturing the tasks and milestones required to complete those projects, and final focused on capturing project-associated costs</t>
  </si>
  <si>
    <t>2) This template is designed to be modular - if you need to create multiple Project Plan tabs to break up workplanning, please do so. Indicate your tab divisions by renaming the tab where it says "{Project}"</t>
  </si>
  <si>
    <t>Day 1 Project List Tab</t>
  </si>
  <si>
    <t>Project Plan Tab</t>
  </si>
  <si>
    <t>LRL-001-01</t>
  </si>
  <si>
    <t>LRL-001-02</t>
  </si>
  <si>
    <t>Briefly describe rationale (business case) for cost estimate</t>
  </si>
  <si>
    <t>Rationale</t>
  </si>
  <si>
    <t>Estimated Value</t>
  </si>
  <si>
    <t>One-time</t>
  </si>
  <si>
    <t>Dis-synergy</t>
  </si>
  <si>
    <t>Description</t>
  </si>
  <si>
    <t>Project ID
(WS-SWS-Activity)</t>
  </si>
  <si>
    <t>Day 1 Project Name</t>
  </si>
  <si>
    <t>[Function] High-Level Separation Workplan - Day 1 Project Costs</t>
  </si>
  <si>
    <t>Project Costs Tab</t>
  </si>
  <si>
    <t>LRL-002-01</t>
  </si>
  <si>
    <t>LRL-002-02</t>
  </si>
  <si>
    <t>LRL-001-03</t>
  </si>
  <si>
    <t>LRL-002-03</t>
  </si>
  <si>
    <t>Provide the unique ID for the project defined on the Day 1 Projects tab</t>
  </si>
  <si>
    <t>Provided the name of the Day 1 project defined on the Day 1 Projects tab</t>
  </si>
  <si>
    <t>Provide a description of what the cost is and why it exists</t>
  </si>
  <si>
    <t>Indicate if this cost is a dis-synergy (incl stranded cost) (True/False)</t>
  </si>
  <si>
    <t>Indicate if this cost is a one-time cost (True/False)</t>
  </si>
  <si>
    <t>Indicate who will own the plan to minimize and address this cost</t>
  </si>
  <si>
    <t>Assign a unique ID with workstream-defined three letter code for SWS, the unique 3 digit code for the activity, and a two digit code for the task</t>
  </si>
  <si>
    <t>Identify the name of the task that must be done to complete the project. Only list one task per row</t>
  </si>
  <si>
    <t>Mark whether or not this task is a milestone for a project. Milestones are the most critical tasks within a project, which are often time-sensitive.</t>
  </si>
  <si>
    <t>Peter Schmidt</t>
  </si>
  <si>
    <t>Spending this money will reduce risk and speed transition for German Org</t>
  </si>
  <si>
    <t>Lobbying - Gaining approval often requires spending money to lobby key officials</t>
  </si>
  <si>
    <t>Provide an estimated cost for all or part of this Day 1 Project</t>
  </si>
  <si>
    <t>Provide the date by which this project must be completed</t>
  </si>
  <si>
    <t>Provide the date by which this task must be completed</t>
  </si>
  <si>
    <r>
      <t xml:space="preserve">Provide an estimate of the number of </t>
    </r>
    <r>
      <rPr>
        <u/>
        <sz val="12"/>
        <color theme="1"/>
        <rFont val="Arial"/>
        <family val="2"/>
      </rPr>
      <t>calendar days</t>
    </r>
    <r>
      <rPr>
        <sz val="12"/>
        <color theme="1"/>
        <rFont val="Arial"/>
        <family val="2"/>
      </rPr>
      <t xml:space="preserve"> it will take to complete the entire project</t>
    </r>
  </si>
  <si>
    <r>
      <t xml:space="preserve">Provide an estimate of the number of </t>
    </r>
    <r>
      <rPr>
        <u/>
        <sz val="12"/>
        <color theme="1"/>
        <rFont val="Arial"/>
        <family val="2"/>
      </rPr>
      <t>calendar days</t>
    </r>
    <r>
      <rPr>
        <sz val="12"/>
        <color theme="1"/>
        <rFont val="Arial"/>
        <family val="2"/>
      </rPr>
      <t xml:space="preserve"> it will take to complete the entire task</t>
    </r>
  </si>
  <si>
    <t>Mark this field true if the task is dependent on another project or function, and then: 1) describe the dependencies at right 2) mark the functions at right in the checklist area to categorize these dependencies</t>
  </si>
  <si>
    <t>Mark this field true if the project is dependent on another project or function, and then: 1) describe the dependencies at right 2) mark the functions at right in the checklist area to categorize these dependencies</t>
  </si>
  <si>
    <t>Comments / Notes
(Status explanations, additional details, etc.)</t>
  </si>
  <si>
    <t>Write down any status explanations, additional details and/or other data that cannot be captured in other fields</t>
  </si>
  <si>
    <t>Write down any status explanations, important subtasks that must be captured, additional details and/or other data that cannot be captured in other fields</t>
  </si>
  <si>
    <t>Comments / Notes
(Subtasks, status explanations, etc.)</t>
  </si>
  <si>
    <t>1) Follow the directions in the light grey rows of example tables below. There is an example table for each of the three tabs; example line items are provided in italics.</t>
  </si>
  <si>
    <t>Project Number</t>
  </si>
  <si>
    <t>Project ID Blueprint #
(WS-SWS-Activity)</t>
  </si>
  <si>
    <t>In scope sub processes</t>
  </si>
  <si>
    <t>Country of Service Delivery</t>
  </si>
  <si>
    <t>Fields due for completion by 17 December 2015</t>
  </si>
  <si>
    <t>Orange fields due for completion by 4 December 2015</t>
  </si>
  <si>
    <t>X</t>
  </si>
  <si>
    <t>HC01</t>
  </si>
  <si>
    <t>HC02</t>
  </si>
  <si>
    <t>HC03</t>
  </si>
  <si>
    <t>HC04</t>
  </si>
  <si>
    <t>HC05</t>
  </si>
  <si>
    <t>HC06</t>
  </si>
  <si>
    <t>HC07</t>
  </si>
  <si>
    <t>HC08</t>
  </si>
  <si>
    <t>HC09</t>
  </si>
  <si>
    <t>HC10</t>
  </si>
  <si>
    <t>HC11</t>
  </si>
  <si>
    <t>HC12</t>
  </si>
  <si>
    <t>HC13</t>
  </si>
  <si>
    <t>HC14</t>
  </si>
  <si>
    <t>HC15</t>
  </si>
  <si>
    <t>HC16</t>
  </si>
  <si>
    <t>HC17</t>
  </si>
  <si>
    <t>HC18</t>
  </si>
  <si>
    <t>HC19</t>
  </si>
  <si>
    <t>HC20</t>
  </si>
  <si>
    <t>HC21</t>
  </si>
  <si>
    <t>HC22</t>
  </si>
  <si>
    <t>HC23</t>
  </si>
  <si>
    <t>54,57,60,63,65,68,70,79</t>
  </si>
  <si>
    <t>Hank Cochran_Finance</t>
  </si>
  <si>
    <t xml:space="preserve">Finance System Support </t>
  </si>
  <si>
    <t>Support, Enhancements</t>
  </si>
  <si>
    <t>GSS</t>
  </si>
  <si>
    <t>Australia, Brazil, Canada, China, Europe, Mexico, Russia, US</t>
  </si>
  <si>
    <t>73,75,77</t>
  </si>
  <si>
    <t>US</t>
  </si>
  <si>
    <t>General Ledger, FAPA, Cost Accounting</t>
  </si>
  <si>
    <t>Accounts Payable</t>
  </si>
  <si>
    <t>PSC</t>
  </si>
  <si>
    <t>Purchase Order processing and maintenance
Change Order processing
Purchase Agreement and Contract Agreement Maintenance
Delivery management / late shipment follow up
Inventory management
Approvals maintenance
Customer service
Reporting</t>
  </si>
  <si>
    <t>76, 228</t>
  </si>
  <si>
    <t>Accounts Receivable</t>
  </si>
  <si>
    <t>Revenue posting; cash application; customer account maintenance, Customer invoice generation and distribution</t>
  </si>
  <si>
    <t>81, 91, 92, 210, 229</t>
  </si>
  <si>
    <t>Credit risk management; collections; forecasting; portfolio management</t>
  </si>
  <si>
    <t>US, Europe, China</t>
  </si>
  <si>
    <t>T&amp;E</t>
  </si>
  <si>
    <t>55, 58, 61, 64, 66, 69, 71, 86</t>
  </si>
  <si>
    <t xml:space="preserve">People Services System Support </t>
  </si>
  <si>
    <t>GPS Support, GPS Global Support - provide support for compensation, talent mgmt and employee/manager questions and issues</t>
  </si>
  <si>
    <t>56, 59, 62, 67, 87</t>
  </si>
  <si>
    <t>Global Mobility</t>
  </si>
  <si>
    <t>Weichert My Win System</t>
  </si>
  <si>
    <t>Domestic Payroll Production, Payroll Tax Administration, Garnishment Administration, SUB Payroll Production, Payroll Accounting &amp; Account Reconciliation, Expatriate Payroll Production</t>
  </si>
  <si>
    <t>T&amp;A</t>
  </si>
  <si>
    <t>Workbrain Time &amp; Attendance Support</t>
  </si>
  <si>
    <t>Defined Benefits Pension</t>
  </si>
  <si>
    <t xml:space="preserve">People Services Transaction Support </t>
  </si>
  <si>
    <t>Records Management</t>
  </si>
  <si>
    <t>Manage the reglar and HD work.  Run the system, upgrade/path, run reports</t>
  </si>
  <si>
    <t>Transportation Support</t>
  </si>
  <si>
    <t>US, North America, Europe, Global</t>
  </si>
  <si>
    <t>Industrial Relations</t>
  </si>
  <si>
    <t>Closed or curtailed facilities; Ethics &amp; Compliance</t>
  </si>
  <si>
    <t>KNA NOA Cash application performed in Kofem on JDE</t>
  </si>
  <si>
    <t>V-A Co.</t>
  </si>
  <si>
    <t>Health and Welfare</t>
  </si>
  <si>
    <t>Tuition Reimbursement</t>
  </si>
  <si>
    <t>Defined Contribution Pension</t>
  </si>
  <si>
    <t>Benefits Admin Customer Service</t>
  </si>
  <si>
    <t>N/A</t>
  </si>
  <si>
    <t>Transformation_Facilities</t>
  </si>
  <si>
    <t>Shared Facilities</t>
  </si>
  <si>
    <t>Physical location of office and all supporting infrastructure</t>
  </si>
  <si>
    <t>Project to address all infrastructure to support both orgs</t>
  </si>
  <si>
    <t>Facilities
IT</t>
  </si>
  <si>
    <t>Lisa Marie</t>
  </si>
  <si>
    <t>Lowry, Sterlitz</t>
  </si>
  <si>
    <t>Lowry, Sterlitz, Clive</t>
  </si>
  <si>
    <t>Separate companies will have a functionaing T&amp;A system to support time tracking, clock maintenances and file transmission to  payroll system.Value Add will continue using Workbrain as they are currently using it today.  Upstream project scope is to be determined based on the strategic decision that needs to be made (move T&amp;A operation to Kronos (GPP Canadian solution), remain in current Workbrain solution, create replicated WOrkbrain solution for GPP only)</t>
  </si>
  <si>
    <t>Provide benefits administration for U.S. based programs for all 26K active employees, 100K+ retirees and active/retiree dependents.  DB includes 8 pension plans with 80 structures.  Additionally, this group is responsible for the production of all benefits communication materials, including, but not limited to, all AE, legislative, standard and non-standard benefits communications.  Decisions need to be made as to how these plans will be split and look after separation.  I would expect plans would look the same as they do now for the value add, but uncertain for the upstream business.</t>
  </si>
  <si>
    <t>Angela Lowry, Joseph Adamietz, Natalie Thomas</t>
  </si>
  <si>
    <t>Provide IHS Systems Support and the running of reports as needed for all businesses in all regoins.</t>
  </si>
  <si>
    <t>Angela Lowry, Joseph Adamietz, Kris Koeppl, James Peterson</t>
  </si>
  <si>
    <t>Provide benefits administration for U.S. based programs for all 26K active employees, 40K+ retirees and active/retiree dependents.    H&amp;W for 3 active, 10 pre-65 retiree and 10 post-65 retiree H&amp;W Plans that cover 57K+ active and retired employees, plus another 18K+ at One Exchange.  Additionally, this group is responsible for the production of all benefits communication materials, including, but not limited to, all AE, legislative, standard and non-standard benefits communications.  Decisions need to be made as to how these plans will be split and look after separation.  I would expect plans would look the same as they do now for the value add, but uncertain for the upstream business.</t>
  </si>
  <si>
    <t>Angela Lowry, Joseph Adamietz, Kathleen Viazanko</t>
  </si>
  <si>
    <t>Provide tuition reimbursement assistance and processes for approxiamtely employees.  We use GP as our tuition assistance vendor.  Decisions need to be made as to how these plans will be split and look after separation.  I would expect plans would look the same as they do now for the value add, but uncertain for the upstream business.</t>
  </si>
  <si>
    <t>Angela Lowry, Joseph Adamietz, Paula Bustinger</t>
  </si>
  <si>
    <t>Provide benefits administration for U.S. based programs for all 26K active employees plus 10K inactives with an account balance.  DC includes 5 plans when RTI is added on for the value add company, and will need to split out 2 additional plans for the upstream business. Additionally, this group is responsible for the production of all benefits communication materials, including, but not limited to, all AE, legislative, standard and non-standard benefits communications.  Decisions need to be made as to how these plans will be split and look after separation.  I would expect plans would look the same as they do now for the value add, but uncertain for the upstream business.</t>
  </si>
  <si>
    <t>Angela Lowry, Joseph Adamietz, David Carozza</t>
  </si>
  <si>
    <t>Provide benefits administration for U.S. based programs for all 26K active employees, 100K+ retirees and active/retiree dependents.  DB includes 8 pension plans with 80 structures.  DC includes 5 plans.  H&amp;W for 3 active, 10 pre-65 retiree and 10 post-65 retiree H&amp;W Plans that cover 57K+ active and retired employees, plus another 18K+ at One Exchange.  We also have a call center run by our vendor that supports over 170K+ monthly hits to the website, plus an additional 12K+ monthly calls to the service center, including escalations and appeals.  Additionally, this group is responsible for the production of all benefits communication materials, including, but not limited to, all AE, legislative, standard and non-standard benefits communications.  Decisions need to be made as to how these plans will be split and look after separation.  I would expect plans would look the same as they do now for the value add, but uncertain for the upstream business.</t>
  </si>
  <si>
    <t>Angela Lowry, Joseph Adamietz, Karen Heuber</t>
  </si>
  <si>
    <t>- Transactional support to most of the US employees (22,000k) for Payroll &amp; T&amp;A, Data Management,  Compliance, Business Process and Hourly Recruiting
 - Reporting &amp; Analytics for US and Global Units</t>
  </si>
  <si>
    <t>- Governance of US records and retention schedules globally
 - Development of SOPs and continuous monitoring of the environment (including compliance)
- Training and knowledge transfer to BUs/Rus</t>
  </si>
  <si>
    <t>The separation process will require the definition of the new scope for both companies, organization, roles and responsibilities, tools that are used to support the customers, new SLAs, etc. The team supports most of the US locations and the new organization will impact on Payroll, Time &amp; Attendance, Compliance, Reporting, Recruiting, Data Management and Business Processes. The definitions regarding system (in special GPS, Workbrain, Web based Reports and Brassring) will be very important for the project.</t>
  </si>
  <si>
    <t>Lowry, Angela
Freire, Marcelo
Snyder, Steve</t>
  </si>
  <si>
    <t>Lowry, Angela
Freire, Marcelo</t>
  </si>
  <si>
    <t>Critical dependencies:
(1) IT: HR systems (GPS, Workbrain, Web based Reports and Brassring). If the systems will continue for both companies.  
(2) HR for each one of the GBUs and RU: defining the scope and SLA for future support.
Both dependencies will impact the organization, transition, scope and the way the services is provided nowadays.</t>
  </si>
  <si>
    <t>The separation process will require the definition organization, roles and responsibilities, tools that are used to support the customers, new SLAs, etc. One of the critical decisions would be the documents separation among both companies.</t>
  </si>
  <si>
    <t>US (supporting globally the retention schedule documents)</t>
  </si>
  <si>
    <t>Critical dependencies:
(1) Legal: Tracking system (Jordan Lawrence). If the system will continue for both companies. 
(2) Legal: strategy to separate documents for both companies. 
Both dependencies will impact the organization, transition, scope and the way the services is provided nowadays.</t>
  </si>
  <si>
    <t>Concur Expense/Travel</t>
  </si>
  <si>
    <t>Lowry, Angela
Mccleary, Mike</t>
  </si>
  <si>
    <t>Decision on GEC</t>
  </si>
  <si>
    <t>Lowry, Angela
Mccleary, Mike Borsos, Tamás</t>
  </si>
  <si>
    <t>Separate companies will have a functioning HR system to support employee talent, compensation and self service processes.  Value Add will continue using GPS as they are currently using it today.  Upstream project scope is to be determined based on the strategic decision that needs to be made (move GPP to GPS cloud solution, remain in GPS with TSA, move to third party solution, etc).</t>
  </si>
  <si>
    <t>Separate companies will have a functioning  US Travel and Expense tool supporting travel as well as Low Value Procurement (LVP). It is assumed that the current functionality will be maintained for both Value Add and Upstream.  This would include reservation booking, expense processing, credit card payments, ledger &amp; payroll feeds and policy</t>
  </si>
  <si>
    <t>Australia, Brazil, Canada, Europe, US, China</t>
  </si>
  <si>
    <t>Separate companies will have a functioning  US Domestic Relocation and Expatriate programs. Primary link for these programs is the Weichert System.  Upstream and Value Add will be  setup as separate accounts within this system. Existing policies will be kept.</t>
  </si>
  <si>
    <t>Ridilla</t>
  </si>
  <si>
    <t>Donaldson</t>
  </si>
  <si>
    <t>Caldwell, Lintner</t>
  </si>
  <si>
    <t>Caldwell, Antli</t>
  </si>
  <si>
    <t>Lowry, Kerekes</t>
  </si>
  <si>
    <t>Provide payroll &amp; payroll rax services for all US employees.
Decisions need to be made as to the provider and systems to be used for each company.</t>
  </si>
  <si>
    <t xml:space="preserve">Critical dependency are the strategic decisions on the T&amp;A  applications solution as well as legal entity structure.    Each different option has a very different project plan and timeline.  
</t>
  </si>
  <si>
    <t>Invoice processing
Payment processing
Holds resolution
Customer service
GRNI
Back end controls for compliance
Reporting
Subledger closing</t>
  </si>
  <si>
    <t>Outsourced Transportation systems management: 
    TDW (includes data warehouse, contract data base &amp; carrier rate approval portal)
    BestTransport truck shipment execution
    IPS Worldwide FA &amp; P, including automated ledger feed
    Blue Rock FA &amp; P
Integrate new companies to Alcoa contracts &amp; implement onto Alcoa Transportation systems
Ensure compliance with Alcoa transportation policies &amp; requirements of global Transportation ASAT FP69 and FP77.  Review &amp; approve ASAT tests done by GSS</t>
  </si>
  <si>
    <t>Donna Koenig, Bryan Verardi</t>
  </si>
  <si>
    <t>Donna Koenig, Linda Miller</t>
  </si>
  <si>
    <t>Donna Koenig, Janine McWilliams</t>
  </si>
  <si>
    <t>IT:  Oracle must be operational for requisition and purchase order processing.  Manual transactions are not an option.  System decision required by 1/1/2016, testing schedule to be provided by 1/31/2016.  .  Interfaces to Ariba/Quadrem (B2B), IQN, and Vinimaya (Alcoa Mall) must be available for the same testing schedule. 
Tax:  Tax must be calculated on invoices; tax personnel provide support, and decisions about company can have tax consequences. Must be available for testing and if having a separate test plan, it must be available by 1/31/2016.</t>
  </si>
  <si>
    <t>IT:  Oracle must be operational to pay carriers. System decision required by 1/1/2016, testing schedule to be provided by 1/31/2016.  Interfaces to Devware, BestTransport, IPS Worldwide, Blue Rock, and Interlogmust be available for the same testing schedule. 
Transportation:  Function is to support Transportation Organization.  Current Transportation organization is needed starting 1/1/2016 for decision making, and throughout testing period if needed for confirmation of test results, full functionality for each company by 7/31/2016
Procurement:  Provides contracts for external providers.  Current Procurement organization is needed starting 1/1/2016 for decision making, and throughout testing period if needed for confirmation of test results, full functionality for each company by 7/31/2016</t>
  </si>
  <si>
    <t xml:space="preserve">IT:  Oracle (JD Edwards for Norcross) must be operational for invoice and payment functionality. Manual transactions are not an option.  System decision required by 1/1/2016, testing schedule to be provided by 1/31/2016. Interfaces to Ariba/Quadrem (B2B), IQN, and Xerox (invoice scanning) must be available for the same testing schedule. 
Treasury:  Must confirm funds available for payment.  Must be available 7/31/2016.
Tax:  Tax must be calculated on invoices; tax personnel provide support, and decisions about company can have tax consequences. Must be available for testing and if having a separate test plan, it must be available by 1/31/2016.
Procurement:  Invoices are paid as the final process to purchases that are made. Current Procurement organization is needed starting 1/1/2016 for decision making, and throughout testing period if needed for confirmation of test results, full functionality for each company by 7/31/2016
</t>
  </si>
  <si>
    <t xml:space="preserve">The accounts payable sub processes and interfaces need to be functional on Day 1 of both companies in order to avoid disruption to on-time payment to suppliers.  Day 1 as the target is required because invoice processing, issue / holds resolution, and payments to critical suppliers must be available to avoid suppliers stopping shipments and / or services which could cause plant or line shutdowns. </t>
  </si>
  <si>
    <t xml:space="preserve">The procurement services sub processes and interfaces need to be functional on Day 1 of both companies in order to avoid disruption to on-time delivery of goods and services from suppliers.  Day 1 as the target is required because purchase order processing, issue resolution, tracking down late shipments, and receiving are critical to avoid plant or line shutdowns.  </t>
  </si>
  <si>
    <t xml:space="preserve">The transportation support sub processes and interfaces need to be functional on Day 1 of both companies in order to avoid disruption to the services of carriers.  Day 1 as the target is required because inbound and outbound freight shipments, the support of the systems required to do so, and payment to the carriers to avoid stoppages are critical to avoid plant or line shutdowns.  </t>
  </si>
  <si>
    <t>Establishing separate, fully functional operating teams to perform accounts receivable processing required by each entity.</t>
  </si>
  <si>
    <t xml:space="preserve">• Strategic decision on the ERP &amp; AR applications solution.
• Strategic decision on banking relationships and account structures.  
• Determine if third party invoicing solution will be leveraged for both companies.
</t>
  </si>
  <si>
    <t>• Strategic decision on the ERP &amp; AR applications solution.</t>
  </si>
  <si>
    <t>Caldwell/Randall, Antli</t>
  </si>
  <si>
    <t>Establishing separate, fully functional operating teams to perform credit and collection services required by each entity.</t>
  </si>
  <si>
    <t xml:space="preserve">• Strategic decision on the ERP  &amp; AR, Hyperion applications solution.
• </t>
  </si>
  <si>
    <t xml:space="preserve">• Strategic decision on the ERP  (incl Collection Module)&amp; AR, Hyperion applications solution.
• Strategic decision on hedging/commodity trading approach for both companies.
• Understand direction of ETC (DMR) linked to reporting , statement sender solution
• Decision on credit reporting provider
</t>
  </si>
  <si>
    <t xml:space="preserve">Acquisition/Divestiture Services
ASAT Management
General Ledger Accounting
Government Compliance Reporting
Intercompany Accounting
Tax Planning
Tax Returns and Reporting
eRFA
Fixed Asset Accounting
Acquisition/Divestiture Services
ASAT Management
Tax Planning
Tax Returns and Reporting
Government Compliance Reporting
Standard costing updates (cost builds) and revaluation
New item costing 
Inventory OPM Accounting Pre-Processor/Create Accounting procedures
Inventory organization maintenance 
Daily Showcase queries and JDE updates
Daily Scrap/Dross Shipments analysis
Weekly On Hold Job review analysis
</t>
  </si>
  <si>
    <t>All general ledger, FAPA, and Cost Accounting will be completed on separate systems for both companies by Day 1 in order for no disruption of services. All transactions, legal enitities, L-Parents, projects, and assets will be separated to be company specific by Day 1 with processes being documented and staff  being trained accordingly to ensure proper recording of entries and closing of books.</t>
  </si>
  <si>
    <t xml:space="preserve">IT systems need to be establised for both companies. Determination of how the systems will be split needs completed by 1/1/16.  Data needs to be copied as necessary onto the new systems by 2/28/16, and systems need to be available for testing by 3/31/16.
Legal entities and L-Parents need to be established for both companies by 1/31/16.  Testing to ensure legal entities are set up correctly needs completed by 2/28/15 so that new systems can be loaded correctly.
Accounting transactions/projects need to be separated by 4/30/16 so that testing can be completed by 5/31/16 incase any issues are identified that need fixed.  Procedures need to be created for all processes by 4/30/16 so that proper training can occur by 7/31/16. Organization structure needs to be established by 3/31/16 in order for staff division and proper cross training to occur by 7/31/16.  </t>
  </si>
  <si>
    <t>Ensuring we are able to perform all financial business functions, including but not limiit to GL, FAPA, Credit, AR, Procurement Support, AP, and reporting.  Also to ensure that interfaces between ERP and legacy systems are functioning properly as well as those to/from external systems.</t>
  </si>
  <si>
    <t xml:space="preserve">1.  GIS must deliver a test-ready system in enough time to perform "solutions" level testing and remediation before funtional user testing occurs.  We are expect 2-3 rounds of such testing.  If dependency not fulfilled, there is a risk of not have proper separation of systems or error/omission in the financials, or being unable to transact business across all applications.
2.  Treasury:  Establishing and configuring new bank accounts and arrangements/configurations in time for testing so as not to risk rework and retesting.
3.  Tax:  Taxware engine needs to be functional and accurate.  Based on R12 upgrade this is a BIG RISK.  Failure would mean tax compliance and liability issues.
4.  GSS:  Need close connection with GSS support and functional counterparts around the world, else project plans could run off track, and jeopardize the go-live.
5.  Vendor:  Procurement needs to negotiate with system providers for licenses, support, etc. for the two separate companies.  this is so we can operate.
6.  Vendor Support:  Working in conjunction with GIS, we will need prompt resolution of showstopper issues.  Vendors include:  Oracle, TCS, etc.  Without critical support from vendors, the overall solution will be jeopardized.
7.  ATC:  Special location which is a superuser, has special processes, and some they orchestrate and maintain themselves.  Strong connection will be key, else the solution could be damaged.
8.  Other dependencies listed in column AX.  
</t>
  </si>
  <si>
    <t>Oracle Dev and Support
TCS
Functional Org--Testing.
BU locations using legacy systems (important for testing)
Intercompany and IICS</t>
  </si>
  <si>
    <t>Critical dependency:                                   1) The strategic decision on the HR applications solution.                                     2) Determine if the Concur Tool will be Cloned or not.                                                         3)  Decisions on US payroll processes  
4)  Determination if new credit Cards will need to be issued (awaiting determination by vendor)                                   5)  Procurement decisions related to existing Air, Car and hotel negotiated rate and optimal leverage for both entities as well as credit card rebates</t>
  </si>
  <si>
    <t xml:space="preserve">Critical dependency:                                   1)  The strategic decision on the HR applications solution.                                     2)  Visa decisions for certain individuals working within the US and potentially other countries (team has been formed Legal, GM &amp; Fragomen:  actiion plian in development stage)                                        3) Decision on the Global Employment     Company (GEC) ie clone or eliminate  (team formed: Storm, Laun, Kenna, GM (currently reviewing alterntives)              4) Decisions on global payroll processes for related Expat payrolls: (refers to split of all local payrolls, assoiciated feeds, tax reporting changes)
</t>
  </si>
  <si>
    <t>Will need guidance on how to proceed, system separation and which companies internal resources will support.  Systems may also need to be cloned and decisions will need to be made by IT, EHS and GSS on how to separate systems and resources.</t>
  </si>
  <si>
    <t>84 (HC12-01)</t>
  </si>
  <si>
    <t>Benefits admin - DB</t>
  </si>
  <si>
    <t xml:space="preserve">Plan Design (HR) is working through this to determine where each companies impacted employees/retirees will go.  This is necessary to split benefits when the companies split.  </t>
  </si>
  <si>
    <t>In progress</t>
  </si>
  <si>
    <t>Waiting for direction from Plan Design</t>
  </si>
  <si>
    <t>84 (HC12-02)</t>
  </si>
  <si>
    <t>This will be determined by GBS/GSS and is necessary to maintain current benefit plans, so that there is no disruption of service and that all new plans are compliant with the law.</t>
  </si>
  <si>
    <t>Not started</t>
  </si>
  <si>
    <t>Waiting for direction from GBS/GSS</t>
  </si>
  <si>
    <t>84 (HC12-03)</t>
  </si>
  <si>
    <t>Plan Design (HR), Legal and Tax need to work through this to determine how each benefit plan will be split at the time of separation.</t>
  </si>
  <si>
    <t>Waiting for direction from Plan Design, Legal and Tax.</t>
  </si>
  <si>
    <t>84 (HC12-04)</t>
  </si>
  <si>
    <t>Waiting for direction from Procurement and Legal.</t>
  </si>
  <si>
    <t>84 (HC12-05)</t>
  </si>
  <si>
    <t>Industrial Relations, Legal and Plan Design (HR) is working through this to determine how each benefit plan union contract will be impacted and split at the time of separation.</t>
  </si>
  <si>
    <t>Waiting for direction from Industrial Relations, Legal and Plan Design.</t>
  </si>
  <si>
    <t>84 (HC12-06)</t>
  </si>
  <si>
    <t>IT needs to work through this to determine how each portal, link, connection, etc. will be impacted and split at the time of separation.</t>
  </si>
  <si>
    <t>Waiting for direction from IT.</t>
  </si>
  <si>
    <t>89 (HC15-01)</t>
  </si>
  <si>
    <t>GBS/GSS/EHS will need to determine how the EHS Support teams will look in the new companies</t>
  </si>
  <si>
    <t>Waiting for direction from GBS/GSS/EHS</t>
  </si>
  <si>
    <t>89 (HC15-02)</t>
  </si>
  <si>
    <t>IT will need to determine how the EHS Support systems will look in the new companies</t>
  </si>
  <si>
    <t>Waiting for direction from IT</t>
  </si>
  <si>
    <t>N/A (HC19-01)</t>
  </si>
  <si>
    <t>Benefits admin - H&amp;W</t>
  </si>
  <si>
    <t>N/A (HC19-02)</t>
  </si>
  <si>
    <t>N/A (HC19-03)</t>
  </si>
  <si>
    <t>N/A (HC19-04)</t>
  </si>
  <si>
    <t>N/A (HC19-05)</t>
  </si>
  <si>
    <t>N/A (HC19-06)</t>
  </si>
  <si>
    <t>N/A (HC19-07)</t>
  </si>
  <si>
    <t>Plan Design (HR), GBS/GSS and Legal need to work through this to determine how how 2017 Annual Enrollment needs to be executed by the different companies.</t>
  </si>
  <si>
    <t>N/A (HC20-01)</t>
  </si>
  <si>
    <t>Benefits admin - Tuition Assistance</t>
  </si>
  <si>
    <t>N/A (HC20-02)</t>
  </si>
  <si>
    <t>N/A (HC20-03)</t>
  </si>
  <si>
    <t>N/A (HC20-04)</t>
  </si>
  <si>
    <t>N/A (HC20-05)</t>
  </si>
  <si>
    <t>N/A (HC20-06)</t>
  </si>
  <si>
    <t>N/A (HC21-01)</t>
  </si>
  <si>
    <t>Benefits admin - DC</t>
  </si>
  <si>
    <t>N/A (HC21-02)</t>
  </si>
  <si>
    <t>N/A (HC21-03)</t>
  </si>
  <si>
    <t>N/A (HC21-04)</t>
  </si>
  <si>
    <t>N/A (HC21-05)</t>
  </si>
  <si>
    <t>N/A (HC21-06)</t>
  </si>
  <si>
    <t>N/A (HC22-01)</t>
  </si>
  <si>
    <t>Benefits admin - Benefits Admin Customer Service</t>
  </si>
  <si>
    <t>N/A (HC22-02)</t>
  </si>
  <si>
    <t>N/A (HC22-03)</t>
  </si>
  <si>
    <t>N/A (HC22-04)</t>
  </si>
  <si>
    <t>N/A (HC22-05)</t>
  </si>
  <si>
    <t>N/A (HC22-06)</t>
  </si>
  <si>
    <t>This cost is necessary to separate/clone the benefit plans for each company in a manner that is in compliance as outlined by direction from HR (Plan Design), Legal, Tax and Industrial Relations.  This would include additional resources, doubling of work and/or additional vendors, multiple interface changes</t>
  </si>
  <si>
    <t>This cost is necessary to separate the EHS Support function as outlined by direction from GSS and EHS.</t>
  </si>
  <si>
    <t xml:space="preserve">The most critical interdependencies are with related to 
1)  Decision being made on the IT strategic decision 
2)  Data privacy restrictrions/laws we need to abide by.  
3) Organizational decisions on the global and regional GPS support teams - will the help desk be split by companies, or can they serve both companies
4) will a TSA be in place?
5) Do the changes in Safe Harbor laws impact the GPS GLobal support model?
6) Are we required to purge data out of system for non-company employees?
7) Will contracts will external vendors change, thereby impacting interfaces?
</t>
  </si>
  <si>
    <t>N/A (HC08-01)</t>
  </si>
  <si>
    <t>N/A (HC08-02)</t>
  </si>
  <si>
    <t>N/A (HC08-03)</t>
  </si>
  <si>
    <t>N/A (HC08-04)</t>
  </si>
  <si>
    <t>N/A (HC08-05)</t>
  </si>
  <si>
    <t>N/A (HC08-06)</t>
  </si>
  <si>
    <t>Need a decision made on the IT strategy and if a TSA will be in place</t>
  </si>
  <si>
    <t xml:space="preserve">This will be determined by GSS/IS and the BU.  This is of upmost priority as our project plan changes dramatically depending on what the IT strategy is.  </t>
  </si>
  <si>
    <t>Waiting for decision on the HR application solution</t>
  </si>
  <si>
    <t>With the assumption that GPS remains in place for both companies, I would expect the common, standard GPS processes would support the two companies (such as compensation, talent, etc)</t>
  </si>
  <si>
    <t xml:space="preserve">Decision from legal - will any historical data need to be protected/purged?
Will GPS support teams be able to retain access to all employees throughout TSA? </t>
  </si>
  <si>
    <t>N/A (HC08-08)</t>
  </si>
  <si>
    <t>GPS Hiearchy will need to be redefined to aligh with Finance Hierarchy</t>
  </si>
  <si>
    <t>Waiting for decision on the HR application solution.</t>
  </si>
  <si>
    <t>Assumption - no changes in 3rd party vendors.  Changes to vendor contacts may impact GPS interfaces.  Note that this a concern for all countries/regions.  Will vendors require 2 interfaces, 1 for each company?  We have to start to work on interfaces Q1.</t>
  </si>
  <si>
    <t>Assumption - Upstream will remain on GPS with TSA in place. No training would be needed as existing processes would be used.</t>
  </si>
  <si>
    <t>Assumption - Upstream will remain on GPS with TSA in place. Longer Term - the expert level knowledge resides with 1 person today and this knowledge will need to be shared with another person so both companies can be adequately supported going forward</t>
  </si>
  <si>
    <t>Waiting for decision on the HR application solution and legal decision on data privacy requirements</t>
  </si>
  <si>
    <t>N/A (HC08-09)</t>
  </si>
  <si>
    <t>N/A (HC08-10)</t>
  </si>
  <si>
    <t>N/A (HC08-11)</t>
  </si>
  <si>
    <t>89 (HC15-04)</t>
  </si>
  <si>
    <t>89 (HC15-05)</t>
  </si>
  <si>
    <t>84 (HC12-07)</t>
  </si>
  <si>
    <t>84 (HC12-08)</t>
  </si>
  <si>
    <t>84 (HC12-09)</t>
  </si>
  <si>
    <t>N/A (HC19-08)</t>
  </si>
  <si>
    <t>N/A (HC19-09)</t>
  </si>
  <si>
    <t>N/A (HC19-10)</t>
  </si>
  <si>
    <t>N/A (HC21-07)</t>
  </si>
  <si>
    <t>N/A (HC21-08)</t>
  </si>
  <si>
    <t>N/A (HC21-09)</t>
  </si>
  <si>
    <t>N/A (HC22-07)</t>
  </si>
  <si>
    <t>N/A (HC22-08)</t>
  </si>
  <si>
    <t>N/A (HC22-09)</t>
  </si>
  <si>
    <t>N/A (HC20-07)</t>
  </si>
  <si>
    <t>N/A (HC20-08)</t>
  </si>
  <si>
    <t>N/A (HC20-09)</t>
  </si>
  <si>
    <t>The most critical interdependencies are with Plan Design (HR), Legal, Tax, Procurement, IT and Industrial Relations (IR).  These are the groups where I would expect to receive direction on how to separate.  The biggest questions I have for separation for these groups are:                                                                                                                                                                                 a) For all active employees and retirees due a current or future benefit, what companies (Upstream or Value Add) will they go to in TBA (Aon Hewitt’s benefits system)?  We have given data to Plan Design (Rachel and Scott) to make decisions.                                                                                                                                                                  b) A benefits administration team needs to be in place for both companies as soon as possible.  When will this occur?                                                                                                                                                                                 c) What will be done with the benefit plans for each company (How will benefit plans be separated?)                                                                                                                                                                                                                             d) What will be done with our vendor contracts, specifically Aon Hewitt, BNY Mellon, Buck, etc.                                       e) Will there be any impact due to union contracts.  Warrick and Kingston will be negotiating with changes effective 4/1/2016.  Interdependencies and decisions with Industrial Relations will need to be made.                                                                                                                                                                                                                                               f) What will be done with the GPS Portal and any links to UPoint and H&amp;W vendors (Highmark, Caremark, UCCI, etc.)?  How will systems  be split?  Interdependencies with IT will need to be reviewed.                                                                                                                                                                                                                       g) Develop procedures.                                                                                                                                                                                           h) Develop training documents.                                                                                                                                                                           i) Complete knowledge transfer.</t>
  </si>
  <si>
    <t>The most critical interdependencies are with Plan Design (HR), Legal, Tax, Procurement, IT and Industrial Relations (IR).  These are the groups where I would expect to receive direction on how to separate.  The biggest questions I have for separation for these groups are:                                                                                                                                                                                 a) For all active employees and retirees due a current or future benefit, what companies (Upstream or Value Add) will they go to in TBA (Aon Hewitt’s benefits system)?  We have given data to Plan Design (Rachel and Scott) to make decisions.                                                                                                                                                                  b) A benefits administration team needs to be in place for both companies as soon as possible.  When will this occur?                                                                                                                                                                                 c) What will be done with the benefit plans for each company (How will benefit plans be separated?)                                                                                                                                                                                                                             d) What will be done with our vendor contracts, specifically Aon Hewitt, BNY Mellon, Buck, etc.                                       e) Will there be any impact due to union contracts.  Warrick and Kingston will be negotiating with changes effective 4/1/2016.  Interdependencies and decisions with Industrial Relations will need to be made.                                                                                                                                                                                                                                               f) What will be done with the GPS Portal and any links to UPoint and H&amp;W vendors (Highmark, Caremark, UCCI, etc.)?  How will systems  be split?  Interdependencies with IT will need to be reviewed.                                                                                                                                                                                                                       g) Develop procedures.                                                                                                                                                                                           h) Develop training documents.                                                                                                                                                                           i) Complete knowledge transfer.                                                                                                                                                                                                                                                j) What will we do for 2017 Annual Enrollment?  The work for 2017 AE should occur between May, 2016 and December, 2016.  The actual enrollment period typically would occur in October, 2016.</t>
  </si>
  <si>
    <t>N/A (HC08-12)</t>
  </si>
  <si>
    <t>N/A (HC11-01)</t>
  </si>
  <si>
    <t>Assumption - Value-Add will retain existing application support organization and Upstream will contract with external expert services for IT and Functional system support. Several vendors are available. Decision must be made on this quickly, but is dependant on the Procurement contract process</t>
  </si>
  <si>
    <t>In Progress</t>
  </si>
  <si>
    <t>Dependant on decision on in-house vs SAAS, and selection of vendor for IT and Functional support. Working on determining options with vendor and procurement</t>
  </si>
  <si>
    <t>GPP</t>
  </si>
  <si>
    <t>N/A (HC11-02)</t>
  </si>
  <si>
    <t>Assumption - Value-Add will remain on existing Workbrain, Upstream will be cloned and GPS will be available via TSA at separation. Decision must be made quickly whether to clone in-house or move to SAAS with the software vendor. Decision is dependant on the Procurement contract strategy</t>
  </si>
  <si>
    <t>Need a decision on in-house vs SAAS. Working with Procurement and vendor to determine cost/benefits for both solutions</t>
  </si>
  <si>
    <t>N/A (HC11-03)</t>
  </si>
  <si>
    <t>Up. Co.</t>
  </si>
  <si>
    <t>We will need Procurement to work on best cost for SAAS hosted solution proposal. Proposal evaluation and contracts are the starting point for all other changes. How will licenses affect this decision. What is needed from Legal on this?</t>
  </si>
  <si>
    <t>Need a decision on in-house vs SAAS. Working with vendor to obtain pricing information on SAAS and sizing for staging an in-house solution</t>
  </si>
  <si>
    <t>N/A (HC11-04)</t>
  </si>
  <si>
    <t>Value-Add procedures remain the same. Upstream procedures will change depending on IT system strategy, HR application/TSA and any application interface changes. Must have decision on TSA for GPS.</t>
  </si>
  <si>
    <t>No change for Value-Add. Dependant on decision on in-house vs SAAS, Payroll Vendor and TSA for GPS for Upstream. Need EAM interface decision made.</t>
  </si>
  <si>
    <t>N/A (HC11-05)</t>
  </si>
  <si>
    <t>Value-Add procedures remain the same. Upstream procedures will change depending on IT system strategy, HR application/TSA and any application interface changes.</t>
  </si>
  <si>
    <t>No change for Value-Add company. Need a decision on in-house vs SAAS for Upstream</t>
  </si>
  <si>
    <t>N/A (HC11-06)</t>
  </si>
  <si>
    <t>Value-Add will not require knowledge transfer. Upstream requirements are dependant on IT system strategy and Organization structure</t>
  </si>
  <si>
    <t>No change for Value-Add. Dependant on decision on in-house vs SAAS for Upstream to determine extent of KT</t>
  </si>
  <si>
    <t>IT and Functional Support Vendor</t>
  </si>
  <si>
    <t>N/A (HC11-07)</t>
  </si>
  <si>
    <t>Many references will be fed from the HR solution. Assumption is that TSA will be in place and GPS will feed changes for both companies. Remaining references will be manually removed</t>
  </si>
  <si>
    <t>Dependant on Legal Decisions and split of locations/LBCs between companies</t>
  </si>
  <si>
    <t>N/A (HC11-08)</t>
  </si>
  <si>
    <t>Dependancy on TSA for GPS and selection of IT Strategy being Hosted. Assumption is that TSA will be available.</t>
  </si>
  <si>
    <t>Dependant on decision on in-house vs SAAS, and ability for vendor to provide appropriate SSO protocol. May need input from GPP organization/Shared Services.</t>
  </si>
  <si>
    <t>Vendor Infor</t>
  </si>
  <si>
    <t>N/A (HC11-09)</t>
  </si>
  <si>
    <t xml:space="preserve">Replacement strategy must be defined for the Upstream company if SAAS solution selected. Assumption is that Discoverer will not be available on SAAS. </t>
  </si>
  <si>
    <t>Need a decision on in-house vs SAAS and whether SAAS will support Discoverer reporting</t>
  </si>
  <si>
    <t>N/A (HC11-10)</t>
  </si>
  <si>
    <t>Workbrain Hiearchy and determination of which company each LBC will be in is dependant on Legal</t>
  </si>
  <si>
    <t>Dependant  on Legal Split</t>
  </si>
  <si>
    <t>N/A (HC11-11)</t>
  </si>
  <si>
    <t>Assumption is that both companies may will retain history and purging is not required</t>
  </si>
  <si>
    <t>Need decision from Legal</t>
  </si>
  <si>
    <t>Assumption is that both companies may will continue to use Hewitt Payroll</t>
  </si>
  <si>
    <t>Need decision from Legal and Procurement</t>
  </si>
  <si>
    <t>N/A (HC11-12)</t>
  </si>
  <si>
    <t>This decision has an impact on the cost/benefit of the SAAS vs in-house solution and must be determined early</t>
  </si>
  <si>
    <t>Impact of payrules and other changes from Union Contract negotiations is unknown.</t>
  </si>
  <si>
    <t>Need information/decision from Industrial Relations</t>
  </si>
  <si>
    <t>N/A (HC10-01)</t>
  </si>
  <si>
    <t>N/A (HC10-02)</t>
  </si>
  <si>
    <t>N/A (HC10-03)</t>
  </si>
  <si>
    <t>N/A (HC10-04)</t>
  </si>
  <si>
    <t>N/A (HC10-05)</t>
  </si>
  <si>
    <t>N/A (HC10-06)</t>
  </si>
  <si>
    <t>N/A (HC10-07)</t>
  </si>
  <si>
    <t>N/A (HC10-08)</t>
  </si>
  <si>
    <t>N/A (HC10-09)</t>
  </si>
  <si>
    <t>N/A (HC10-10)</t>
  </si>
  <si>
    <t>Waiting for direction from Procurement and Legal</t>
  </si>
  <si>
    <t>Waiting for direction from Industrial Relations</t>
  </si>
  <si>
    <t>Waiting for direction from IT and Finance</t>
  </si>
  <si>
    <t>Waiting for decisions documented here</t>
  </si>
  <si>
    <t>Waiting for decisions from Legal and Tax as well as decision on IT system strategy</t>
  </si>
  <si>
    <t>Waiting for decision from Legal and decision on IT system strategy</t>
  </si>
  <si>
    <t>Assumption - Value-Add will retain existing payroll support organization and Upstream will contract with external expert services for payroll support. Several vendors are available. Decision must be made on this quickly, but is dependant on the Procurement contract process</t>
  </si>
  <si>
    <t>Waiting for decision on procurement contract strategy - clone existing system v new system/new provider</t>
  </si>
  <si>
    <t>Waiting for decision on Procurement contract and IT system strategies - clone existing system v new system/new provider</t>
  </si>
  <si>
    <t>Assumption - Value-Add will remain on existing PeopleSoft, Upstream will be cloned and PeopleSoft will be available via TSA at separation. Decision must be made quickly whether to clone at Aon Hewitt or move to another payroll provider. Decision is dependant on the Procurement contract strategy
Assumption - Value-Add will remain on existing Workbrain, Upstream will be cloned and GPS will be available via TSA at separation. Decision must be made quickly whether to clone in-house or move to SAAS with the software vendor. Decision is dependant on the Procurement contract strategy</t>
  </si>
  <si>
    <t>Dependent on corporate tax/organization strategy to determine agency filing requirements and system impact</t>
  </si>
  <si>
    <t>We will need Procurement and Legal to work on contract changes and vendor selectionl. Proposal evaluation and contracts are the starting point for all other changes.</t>
  </si>
  <si>
    <t>Impact of pay rule and other changes from Union Contract negotiations is unknown</t>
  </si>
  <si>
    <t>PeopleSoft and Workbrain hiearchy and determination of which company each LBC will be in is dependant on Legal &amp; Tax</t>
  </si>
  <si>
    <t>Assumption:  Value-Add procedures remain the same. Upstream procedures will change depending on IT/vendor  strategy, TSA and any application interface changes. Must have decision on TSA for payroll services</t>
  </si>
  <si>
    <t>Assumption:  Value-Add procedures remain the same. Upstream procedures will change depending on IT/vendor strategy, TSA and any application/provder interface changes.  Must have decision on TSA for payroll services</t>
  </si>
  <si>
    <t>Assumption:  Value-Add will not require knowledge transfer. Upstream requirements are dependant on IT/vendor strategy and Organization structure</t>
  </si>
  <si>
    <r>
      <rPr>
        <i/>
        <sz val="12"/>
        <rFont val="Arial"/>
        <family val="2"/>
        <scheme val="major"/>
      </rPr>
      <t>Assumption:</t>
    </r>
    <r>
      <rPr>
        <sz val="12"/>
        <rFont val="Arial"/>
        <family val="2"/>
        <scheme val="major"/>
      </rPr>
      <t xml:space="preserve">   Both companies will retain history and purging is not required</t>
    </r>
  </si>
  <si>
    <t>85 (HC 13-01)</t>
  </si>
  <si>
    <t>Up. Co</t>
  </si>
  <si>
    <t>GPP leadership needs to define the size of the organization that will be supported in the future</t>
  </si>
  <si>
    <t>Freier, Marcelo</t>
  </si>
  <si>
    <t>85 (HC 13-02)</t>
  </si>
  <si>
    <t>IT needs to define the systems that will be used to support both groups</t>
  </si>
  <si>
    <t>85 (HC 13-03)</t>
  </si>
  <si>
    <t>85 (HC 13-04)</t>
  </si>
  <si>
    <t>85 (HC 13-05)</t>
  </si>
  <si>
    <t>Audit needs to define the program that will be used in the future to support both  companies</t>
  </si>
  <si>
    <t>85 (HC 13-06)</t>
  </si>
  <si>
    <t>Legal and IT (security) need to define the document that will allow support from Hungary</t>
  </si>
  <si>
    <t>85 (HC 13-07)</t>
  </si>
  <si>
    <t>Customers will be involved in the process to validate future SLA and scope</t>
  </si>
  <si>
    <t>Customers</t>
  </si>
  <si>
    <t>85 (HC 13-08)</t>
  </si>
  <si>
    <t>85 (HC 13-09)</t>
  </si>
  <si>
    <t xml:space="preserve">IT and Procurement needs to support the process </t>
  </si>
  <si>
    <t>85 (HC 13-10)</t>
  </si>
  <si>
    <t>85 (HC 13-11)</t>
  </si>
  <si>
    <t xml:space="preserve">IT and Records Management need to support the process </t>
  </si>
  <si>
    <t>85 (HC 13-12)</t>
  </si>
  <si>
    <t>85 (HC 13-13)</t>
  </si>
  <si>
    <t>Work with procurement on the commerical side of the program</t>
  </si>
  <si>
    <t>88 (HC 14-01)</t>
  </si>
  <si>
    <t>Legal and Ethis and Compliance will be involved in this definition</t>
  </si>
  <si>
    <t>Freire, Marcelo</t>
  </si>
  <si>
    <t>Ethics and Compliance</t>
  </si>
  <si>
    <t>88 (HC 14-02)</t>
  </si>
  <si>
    <t>Legal &amp; Ethics and Compliance to determine if continue with Jordan Lawrence</t>
  </si>
  <si>
    <t>Freire, Marcelo Steve Snyder</t>
  </si>
  <si>
    <t>88 (HC 14-03)</t>
  </si>
  <si>
    <t>Legal to provide direction</t>
  </si>
  <si>
    <t>88 (HC 14-04)</t>
  </si>
  <si>
    <t>88 (HC 14-05)</t>
  </si>
  <si>
    <t>Legal and Ethis and Compliance will be involved in the process to validate future SLA and scope</t>
  </si>
  <si>
    <t>88 (HC 14-06)</t>
  </si>
  <si>
    <t>88 (HC 14-07)</t>
  </si>
  <si>
    <t>88 (HC 14-08)</t>
  </si>
  <si>
    <t>88 (HC 14-09)</t>
  </si>
  <si>
    <t>88 (HC 14-10)</t>
  </si>
  <si>
    <t>88 (HC 14-11)</t>
  </si>
  <si>
    <t>Customers will need to be involved in this review</t>
  </si>
  <si>
    <t>88 (HC 14-12)</t>
  </si>
  <si>
    <t>88 (HC 14-13)</t>
  </si>
  <si>
    <t>88 (HC 14-14)</t>
  </si>
  <si>
    <t xml:space="preserve">IT needs to support the process </t>
  </si>
  <si>
    <t>88 (HC 14-15)</t>
  </si>
  <si>
    <t>88 (HC 14-16)</t>
  </si>
  <si>
    <t>88 (HC 14-17)</t>
  </si>
  <si>
    <t>N/A (HC09-01)</t>
  </si>
  <si>
    <t>Level 2 Management needs to determine split between Value-Add and Upstream</t>
  </si>
  <si>
    <t>Lowry, McCleary</t>
  </si>
  <si>
    <t>Waiting for split determination</t>
  </si>
  <si>
    <t>N/A (HC09-02)</t>
  </si>
  <si>
    <t xml:space="preserve">This will be determined by GSS/IS and the BU.  </t>
  </si>
  <si>
    <t xml:space="preserve">Waiting for decision on the HR application solution - includes portal pages, GPS, GL, Outlook, Share Drives etc. </t>
  </si>
  <si>
    <t>N/A (HC09-03)</t>
  </si>
  <si>
    <t xml:space="preserve">Assumption - no changes in 3rd party vendors.  Dependencies relate to vendor feeds from GPS, Payroll, and funding sources.  </t>
  </si>
  <si>
    <t>Waiting for procurement to provide assistance</t>
  </si>
  <si>
    <t>N/A (HC09-04)</t>
  </si>
  <si>
    <t>Dependent upon determinations made for IT Systems and Procurement</t>
  </si>
  <si>
    <t>IT and Procurement decisions need to be made in order to structure the summit discussion and determine next steps</t>
  </si>
  <si>
    <t>N/A (HC09-05)</t>
  </si>
  <si>
    <t>Level 2 Management, Legal, HR. BU Level decision making</t>
  </si>
  <si>
    <t>Critical decision to ensure onging employment - post-separation</t>
  </si>
  <si>
    <t>Fragomen and all Business Units</t>
  </si>
  <si>
    <t>N/A (HC09-06)</t>
  </si>
  <si>
    <t>N/A (HC09-07)</t>
  </si>
  <si>
    <t>N/A (HC09-08)</t>
  </si>
  <si>
    <t>80 -  (HC07-01)</t>
  </si>
  <si>
    <t>Waiting for split determination - must include Hungary support group</t>
  </si>
  <si>
    <t>80 -  (HC07-02)</t>
  </si>
  <si>
    <t>80 -  (HC07-03)</t>
  </si>
  <si>
    <t>80 -  (HC07-04)</t>
  </si>
  <si>
    <t>80 -  (HC07-05)</t>
  </si>
  <si>
    <t xml:space="preserve">Dependent upon local payroll determinations which will impact how we proceed </t>
  </si>
  <si>
    <t>80 -  (HC07-06)</t>
  </si>
  <si>
    <t>80 -  (HC07-07)</t>
  </si>
  <si>
    <t>FSS-HC01-01</t>
  </si>
  <si>
    <t>Create / Update SOPs and Training Documents</t>
  </si>
  <si>
    <t>In preparation for an organization separation, create/update training documents and SOPs to be use for cross-training and future reference.  Also, ensure SharePoint site and Fileshare data will be available for both companies.</t>
  </si>
  <si>
    <t>FSS-HC01-02</t>
  </si>
  <si>
    <t>Resolve Software Licensing</t>
  </si>
  <si>
    <t>Procurement and Legal need to negotiate with system providers for licenses, support, etc. for the two separate companies/systems.</t>
  </si>
  <si>
    <t>FSS-HC01-03</t>
  </si>
  <si>
    <t>Identify SPAs for Cloud Solutions and, once Procurement/Legal arranges licensing, work with our vendors to create a second environment for the Upstream company.  This includes but is not limited to Ariba/Quadrem, Vinimaya, Walmedian, ACS, Standard Register, IQN, IPS, PiLog</t>
  </si>
  <si>
    <t>FSS-HC01-04</t>
  </si>
  <si>
    <t>Separation of Data within Systems</t>
  </si>
  <si>
    <t>FSS-HC01-05</t>
  </si>
  <si>
    <t>Legal entities and L-Parents</t>
  </si>
  <si>
    <t>Legal entities and L-Parents need to be established for both companies</t>
  </si>
  <si>
    <t>FSS-HC01-06</t>
  </si>
  <si>
    <t>BUs, RUs, Canada</t>
  </si>
  <si>
    <t>FSS-HC01-07</t>
  </si>
  <si>
    <t>Establish new Bank Accounts</t>
  </si>
  <si>
    <t>Establish and configure new AP, AR and SWIFT bank accounts and arrangements/configurations in time for testing so as not to risk rework and retesting.</t>
  </si>
  <si>
    <t>FSS-HC01-08</t>
  </si>
  <si>
    <t>Intercompany and IICS</t>
  </si>
  <si>
    <t>Plans need to be made for how Intercompany and IICS will be handled with the new companies and when the intercompany vs. third party designation will be changed in the system.</t>
  </si>
  <si>
    <t>FSS-HC01-09</t>
  </si>
  <si>
    <t>Prepare Testing Strategy</t>
  </si>
  <si>
    <t>Prepare a Test Plan for each application that ensures adequate testing within GSC, TCS and Alcoans and consider whether or not this can be an opportunity to cross-train resources in the process.  Also ensure resource availability for production support to be maintained during the Separation process.</t>
  </si>
  <si>
    <t>FSS-HC01-10</t>
  </si>
  <si>
    <t>Identify System Configuration Changes</t>
  </si>
  <si>
    <t>Identify configuration changes that will be need to be made in the system once the clone is complete.  Examples include links and trusted internet access to external sites (e.g. ACS, PiLog), ship-to address, GL Cross Validations rules, MOAC Setups, Projects OU Structure, etc.</t>
  </si>
  <si>
    <t>FSS-HC01-11</t>
  </si>
  <si>
    <t>Rules of Engagement between OD1 and LD1</t>
  </si>
  <si>
    <t>Need to better understand how we will operation on Operational Day 1 so that we can configure the systems properly (e.g. Will Oplinger need approval capability in both companies until LD1?)</t>
  </si>
  <si>
    <t>FSS-HC01-12</t>
  </si>
  <si>
    <t>IT Code Remediation</t>
  </si>
  <si>
    <t>FSS-HC01-13</t>
  </si>
  <si>
    <t>Taxware Software Configuration</t>
  </si>
  <si>
    <t>Taxware engine needs to be functional and accurate.  This includes but is not limited to Direct Pay Permits, Goods and Services Codes and Entity Codes.  Also, a sales tax exemption certificate is needed in order to make tax-free purchases of items and services that are taxable. Each company will need its own.  This is currently handled by Taxware (Sovos).</t>
  </si>
  <si>
    <t>FSS-HC01-14</t>
  </si>
  <si>
    <t>System Interfaces</t>
  </si>
  <si>
    <t>All system interfaces for Upstream will need to be identified and repointed to the appropriate new environment and interfaces to both companies' systems will need to be tested</t>
  </si>
  <si>
    <t>BUs and RUs</t>
  </si>
  <si>
    <t>FSS-HC01-15</t>
  </si>
  <si>
    <t>Create new RTP Hierarchies</t>
  </si>
  <si>
    <t>The new organization structures will need to be finalized in order to populate the new hierarchies</t>
  </si>
  <si>
    <t>Due to all of the Organization Changes, new RTP Hierarchies will need to be created in EBS</t>
  </si>
  <si>
    <t>FSS-HC01-16</t>
  </si>
  <si>
    <t>Alcoa-Hosted Systems Ready for Testing</t>
  </si>
  <si>
    <t>GIS must deliver a test-ready system in enough time to perform "solutions" level testing and remediation before funtional user testing occurs.  We are expect 2-3 rounds of such testing.  If dependency not fulfilled, there is a risk of not have proper separation of systems or error/omission in the financials, or being unable to transact business across all applications.</t>
  </si>
  <si>
    <t>FSS-HC01-17</t>
  </si>
  <si>
    <t>Software Vendor Assistance</t>
  </si>
  <si>
    <t>Working in conjunction with GIS, we will need prompt resolution of showstopper issues.  Vendors include:  Oracle, TCS, Sovos, etc.  Without critical support from vendors, the overall solution will be jeopardized.</t>
  </si>
  <si>
    <t>FSS-HC01-18</t>
  </si>
  <si>
    <t>Train Future IT Support &amp; Developers</t>
  </si>
  <si>
    <t>GIS needs to identify our support model for the two companies going forward and ensure personnel are trained to function effectively on OD1.</t>
  </si>
  <si>
    <t>FSS-HC01-19</t>
  </si>
  <si>
    <t>Global Solution Coordination</t>
  </si>
  <si>
    <t>On-Going</t>
  </si>
  <si>
    <t>Need close connection with GSS support and functional counterparts around the world for global solutions.</t>
  </si>
  <si>
    <t>FSS-HC01-20</t>
  </si>
  <si>
    <t>ATC Projects Superuser</t>
  </si>
  <si>
    <t>ATC is a special location which is a Projects superuser, has special processes, and some they orchestrate and maintain themselves.  Strong connection will be key, else the solution could be damaged.</t>
  </si>
  <si>
    <t>FSS-HC01-21</t>
  </si>
  <si>
    <t>Identify new Solutions orgs and cross-train personnel</t>
  </si>
  <si>
    <t>The new Solutions organizations need to be determined and personnel need to be trained so that all applicable solutions can be supported in both new companies.</t>
  </si>
  <si>
    <t>FSS-HC01-22</t>
  </si>
  <si>
    <t>Develop Cutover Plan</t>
  </si>
  <si>
    <t>Define Cutover plan for any changes that need to be orchestrated within and across applications (e.g. GL structures/period, concurrent program schedules, configuration changes, Reconciliation process, etc.)</t>
  </si>
  <si>
    <t>FSS-HC01-23</t>
  </si>
  <si>
    <t>EBS Archive Instance Strategy</t>
  </si>
  <si>
    <t>GBS-IS will need to identify and implement a plan for the data currently stored in the EBS Archive Instance</t>
  </si>
  <si>
    <t>FSS-HC01-24</t>
  </si>
  <si>
    <t>Application Security</t>
  </si>
  <si>
    <t>EBS and Non-EBS Application Security will need to be reviewed to ensure (1) individuals can do what they need to and (2) can't do what they should be able to any longer.  Also, new owners will need to be identified for shared accounts (e.g. Scheduling Accounts) and we need to ensure that we are SOD-compliant.  In addition, LBC Security rules will need to be manipulated (which directly links to Responsbilities).  This impacts all applications.</t>
  </si>
  <si>
    <t>FSS-HC01-25</t>
  </si>
  <si>
    <t>Deactivation Plan / Purge System Data</t>
  </si>
  <si>
    <t>Determine if there is a legal need to purge data from either/both systems once cloned</t>
  </si>
  <si>
    <t>Prepare a plan for deactivating obsolete data within each instance of each application once the clone is complete (to avoid errant data being entered).  Potentially consider security controls as an alternative.</t>
  </si>
  <si>
    <t>N/A (HC05-01)</t>
  </si>
  <si>
    <t>Strategic decision on ERP &amp; AR applications solution</t>
  </si>
  <si>
    <t>IT ERP Decision required by 1/15/16; testing schedule to be provided by 1/31/16</t>
  </si>
  <si>
    <t>Caldwell/Antli</t>
  </si>
  <si>
    <t>Clone and remediate data?</t>
  </si>
  <si>
    <t>N/A (HC05-02)</t>
  </si>
  <si>
    <t>Obtain guidance on approach for separating/segregating data in the cloned environments</t>
  </si>
  <si>
    <t>Will current/open transactions be removed from each respective instance?  What about history data?</t>
  </si>
  <si>
    <t>N/A (HC05-03)</t>
  </si>
  <si>
    <t>Obtain guidance on approach for handling archived instance and related transactions at time of separation</t>
  </si>
  <si>
    <t>Caldwell</t>
  </si>
  <si>
    <t>What is the plan for supporting archived data for both entities at time of separation?</t>
  </si>
  <si>
    <t>N/A (HC05-04)</t>
  </si>
  <si>
    <t>Obtain guidance on approach for handling intercompany transactions at time of separation</t>
  </si>
  <si>
    <t>What is the plan for eliminating intercompany transactions and relationships at time of separation?  (POs/Sos/Invoices/etc.)</t>
  </si>
  <si>
    <t>N/A (HC05-05)</t>
  </si>
  <si>
    <t>Identify and develop test approach for ensuring post-clone processing is restricted to only the respective entity's transactions</t>
  </si>
  <si>
    <t>What is the plan for excluding the other's transactions during post-separation processing?</t>
  </si>
  <si>
    <t>N/A (HC05-06)</t>
  </si>
  <si>
    <t>Strategic decision on OTC invoicing solution</t>
  </si>
  <si>
    <t>Will both entities leverage current model?  If so, need new contracts with Standard Register along with new interface testing and implementation.</t>
  </si>
  <si>
    <t>N/A (HC05-07)</t>
  </si>
  <si>
    <t>Validate current AR configurations and OU operating model will support future solution</t>
  </si>
  <si>
    <t>Will both entities employ SSAR OU structure?  Does upstream have a need for the shared AR OU structure going forward?</t>
  </si>
  <si>
    <t>N/A (HC05-08)</t>
  </si>
  <si>
    <t>Strategic decision on legal entity names</t>
  </si>
  <si>
    <t>Decision by EC/Legal on new entity name and alignment of existing entities by 2/28/16.</t>
  </si>
  <si>
    <t>Prerequisite to testing invoice changes and establishing new bank accounts.</t>
  </si>
  <si>
    <t>N/A (HC05-09)</t>
  </si>
  <si>
    <t>Decision on future organization structure &amp; staffing approach</t>
  </si>
  <si>
    <t>Decision on AR service organization structure by GSS PMO and EC by 3/31/16.</t>
  </si>
  <si>
    <t>Understand organizational direction and develop plan to align AR staffing accordingly.</t>
  </si>
  <si>
    <t>N/A (HC05-10)</t>
  </si>
  <si>
    <t>Establish/create target systems environment to enable configuration udpates and testing activities</t>
  </si>
  <si>
    <t>Replicate EBS environment for all BU and RU groups to perform any configuration changes needed along with full cycle testing activities</t>
  </si>
  <si>
    <t>N/A (HC05-11)</t>
  </si>
  <si>
    <t>Strategic decision on banking relationships and account structures</t>
  </si>
  <si>
    <t>Decision by Treasury on banking relationships and account structures by 3/31/16.</t>
  </si>
  <si>
    <t>Will same or different institutions be involved?  If different, more testing of payment interfaces will be required.</t>
  </si>
  <si>
    <t>N/A (HC05-12)</t>
  </si>
  <si>
    <t>Create duplicate EDI environment to support new trading partner arrangements</t>
  </si>
  <si>
    <t>Replicate e-commerce environment for all transaction sets and update/modify data setups to reflect new entities/trading partner relationships.</t>
  </si>
  <si>
    <t>N/A (HC05-13)</t>
  </si>
  <si>
    <t>Configurations - custom processes</t>
  </si>
  <si>
    <t>Final pricing, summary billing, IICS, adjustments, bolt-on parameters, etc.</t>
  </si>
  <si>
    <t>N/A (HC05-14)</t>
  </si>
  <si>
    <t>Configurations - tax regimes</t>
  </si>
  <si>
    <t>Ensure Taxware in place for US.; EBTax for CA/MX</t>
  </si>
  <si>
    <t>N/A (HC05-15)</t>
  </si>
  <si>
    <t>Configurations - Trade Management</t>
  </si>
  <si>
    <t>Replicate and/or modify claim types, routing and approval rules, write-off codes, etc.</t>
  </si>
  <si>
    <t>N/A (HC05-16)</t>
  </si>
  <si>
    <t>Update and test configurations to enable printing new entity name on invoices</t>
  </si>
  <si>
    <t>Update related setups to enable invoice printing.</t>
  </si>
  <si>
    <t>N/A (HC05-17)</t>
  </si>
  <si>
    <t>Update and test configurations to enable processing payment data from new bank accounts</t>
  </si>
  <si>
    <t>Create new banks, accounts, payment methods, etc.</t>
  </si>
  <si>
    <t>N/A (HC05-18)</t>
  </si>
  <si>
    <t>Obtain guidance on potential changes to current AR securitization programs due to separation</t>
  </si>
  <si>
    <t>Determine impact of separation on existing securitization programs as well as evaluate efforts needed to support any new program that may be proposed by Treasury.</t>
  </si>
  <si>
    <t>N/A (HC05-19)</t>
  </si>
  <si>
    <t>Identify customers of both businesses that will need to be contacted to alert them to processing changes.</t>
  </si>
  <si>
    <t>Identify those customers which buy from both future entities and develop communication process to ensure alignment with future process and transactional flows.</t>
  </si>
  <si>
    <t>N/A (HC05-20)</t>
  </si>
  <si>
    <t>Develop training and cross-training plan to ensure both organizations have sufficient expertise to sustain operations</t>
  </si>
  <si>
    <t>Identify skillset needs of future organizations and develop training plan to ensure both teams have knowledgable resources for all aspects of processing.</t>
  </si>
  <si>
    <t>N/A (HC05-21)</t>
  </si>
  <si>
    <t>Establish AR operational approval limits for both entities (adjustments, refunds, etc.)</t>
  </si>
  <si>
    <t>Update AR configurations for operations teams in line with new management guidelines.</t>
  </si>
  <si>
    <t>N/A (HC05-22)</t>
  </si>
  <si>
    <t>Identify destination for replication of key process documentation</t>
  </si>
  <si>
    <t>Determine new file server structure for storage of replicated and new process documentation.</t>
  </si>
  <si>
    <t>N/A (HC05-23)</t>
  </si>
  <si>
    <t>Notify customers of new remittance instructions</t>
  </si>
  <si>
    <t>Need to send notices to customers of new remittance guidance 30-60 days in advance of effective date of change.</t>
  </si>
  <si>
    <t>N/A (HC05-24)</t>
  </si>
  <si>
    <t>Notify shared customers of impact of impending split as it relates to invoicing, payment, and customer service processing.</t>
  </si>
  <si>
    <t>Ned to send alerts to customers of potential, pending changes in invoicing, payment, and customer service/inquiry processes 30-60 days in advance of change.</t>
  </si>
  <si>
    <t>N/A (HC05-25)</t>
  </si>
  <si>
    <t>Configurations - update customer records to reflect external vs. internal status</t>
  </si>
  <si>
    <t>Identification of impacted intercompany customers by 4/30/16</t>
  </si>
  <si>
    <t>Customer master changes needed on both sides.</t>
  </si>
  <si>
    <t>N/A (HC06-01)</t>
  </si>
  <si>
    <t>Credit Reporting ( D&amp;B, CRM, Elipru)</t>
  </si>
  <si>
    <t>Procurement need to work through this to determine how the D&amp;B, CRM contract will be impacted and split at the time of separation.</t>
  </si>
  <si>
    <t>Helga</t>
  </si>
  <si>
    <t>We need to move current contract fro Alcoa Kofem to the new Value add co, prepare document to follow the entity changes ensuring no distruption in report usuage and history. We need analysze the amount of report needs. For Primary we need a new contract and review if exitsing monitoring services of the year could be pulled in the new user id</t>
  </si>
  <si>
    <t>N/A (HC06-02)</t>
  </si>
  <si>
    <t>Coface collection agent contract</t>
  </si>
  <si>
    <t xml:space="preserve">Procurement need to work through this to determine how the  contract will be impacted and split at the time of separation. </t>
  </si>
  <si>
    <t>Provide list open cases to proc that will be open at the time of separation.</t>
  </si>
  <si>
    <t>N/A (HC06-03)</t>
  </si>
  <si>
    <t xml:space="preserve">Delegation of Authorities / Bad Debt approval authorities / </t>
  </si>
  <si>
    <t>Cochran/Lintner</t>
  </si>
  <si>
    <t xml:space="preserve"> define responsibilities according to new roles</t>
  </si>
  <si>
    <t>N/A (HC06-04)</t>
  </si>
  <si>
    <t>charge out re-run model  - SLA and charge agreement</t>
  </si>
  <si>
    <t>Cochran</t>
  </si>
  <si>
    <t>Request Finance Director to rerun the chargeback model for the new structure.</t>
  </si>
  <si>
    <t>N/A (HC06-05)</t>
  </si>
  <si>
    <t>Credit Suiss L/C - Treasury</t>
  </si>
  <si>
    <t xml:space="preserve">Work with Treasury in order to make sure that contract for L/C accounts are transfered /negociated and we have new account for the differnt 2 entities  in place </t>
  </si>
  <si>
    <t>Eli</t>
  </si>
  <si>
    <t>N/A (HC06-06)</t>
  </si>
  <si>
    <t>US Bank L/C - Treasury</t>
  </si>
  <si>
    <t>Work with Treasury to identify the new LC advising bank and negotiate agreements</t>
  </si>
  <si>
    <t>Eisler</t>
  </si>
  <si>
    <t>Currently with US Bank but will depend on core banks for new entity.</t>
  </si>
  <si>
    <t>N/A (HC06-07)</t>
  </si>
  <si>
    <t>Treasury Bank accounts: 1) Citibank access, 2) new bank accounts when to inform customers</t>
  </si>
  <si>
    <t>work to be done in agreement with Treasury, BU / PLANT, Controllers, IT</t>
  </si>
  <si>
    <t>be linked with treasury to make sure that our citicard access will remain and that we will be informed on new bank accounts/name changes in a appropriate way. Coordinate with BU's and controller in order to make sure that customer recieves right info on time on where to pay, and that the invoices will report correct bank name and account number for payments</t>
  </si>
  <si>
    <t>N/A (HC06-08)</t>
  </si>
  <si>
    <t>vendor portal access</t>
  </si>
  <si>
    <t>After the new names are known and being registered we must ensure our Team updates customer vendor portal access to be inlign with the company they represent. Need to create a list of All vendor portals split by Value Add/Upstream or both</t>
  </si>
  <si>
    <t>N/A (HC06-09)</t>
  </si>
  <si>
    <t xml:space="preserve">MDM new set up </t>
  </si>
  <si>
    <t xml:space="preserve">Connect with MDM Team and confirm on the current process if it is a copy past  </t>
  </si>
  <si>
    <t>N/A (HC06-10)</t>
  </si>
  <si>
    <t xml:space="preserve">receiving BU-Credit Reporting </t>
  </si>
  <si>
    <t>N/A (HC06-11)</t>
  </si>
  <si>
    <t>Bad debt Tool</t>
  </si>
  <si>
    <t>Work with Data center to split tool for the 2 companies</t>
  </si>
  <si>
    <t>Ben</t>
  </si>
  <si>
    <t xml:space="preserve">Need to split the 2 companies by LBC, will there new LBC's established or will we use existing ones ? Will names of BU's change ? Check authorisation levels and develop new set of names for approvals (write off etc.). For Kofem, we need to make the split in documentation for the 2 companies (evidence). Advisable is to develop test database with Data center when framework is known for the 2 companies. </t>
  </si>
  <si>
    <t>N/A (HC06-12)</t>
  </si>
  <si>
    <t>Statement Service</t>
  </si>
  <si>
    <t>Statement Service while ran by Credit, the macro writing is done by ETC, we need to ensure for both entities there is resouce available to continue to run the service on both ETC and Credit level.</t>
  </si>
  <si>
    <t>ETC to create 2 control file for both entities in their own Oracle settings
Statement team to work with Credit staff and split the communication template, rework the wording of the template including signitures, requesting in both outlook environment a general mailbox set up, ensure there is knowledge in both entities to run the program, have the required legacy access in place for invoice copy</t>
  </si>
  <si>
    <t>N/A (HC06-13)</t>
  </si>
  <si>
    <t xml:space="preserve">Global Credit shared folder 1) review what needs to be split other than containder folder 2) container folder - split, </t>
  </si>
  <si>
    <t xml:space="preserve">Identifiy the folder that need to be separated (some are only UP CO other are only V-A CO and some are common) and identify the report that are in it that as well need to be separated </t>
  </si>
  <si>
    <t>Eli / Caldwell</t>
  </si>
  <si>
    <t>deep dive in the Global credit Europe file  move the info that need to be splitted, check and make sure that we are aligned with ETC for having separated report in case of common report saved (work with DSG)</t>
  </si>
  <si>
    <t>N/A (HC06-14)</t>
  </si>
  <si>
    <t>customer container file</t>
  </si>
  <si>
    <t>check with legal wich kind of info can be copied / reported historical data for both new entities</t>
  </si>
  <si>
    <t>understand clearly legal position on the transfert of historical data (what will be done behind the scene as comunication to the customers) this work can be done in // of te other 2 tasks</t>
  </si>
  <si>
    <t>N/A (HC06-15)</t>
  </si>
  <si>
    <t>Create new customer container file and copy all customer from Up Co in it (this has to be done in once in order to avoid to miss something.) make sure that from Sep. 1st all data are in 1 specific folder only</t>
  </si>
  <si>
    <t>see if this can be done inside credit / DSG or we need a student</t>
  </si>
  <si>
    <t>N/A (HC06-16)</t>
  </si>
  <si>
    <t xml:space="preserve">work with DSG to idetify : common customer (same oracle number invoiced by both new cos) and to indetify the CL given on group level that includes both new CO. </t>
  </si>
  <si>
    <t>work with DSG on lists, review</t>
  </si>
  <si>
    <t>N/A (HC06-17)</t>
  </si>
  <si>
    <t>ASAT testing, keeping report on Brazil sharedpoint, mailbox, compliance calendar</t>
  </si>
  <si>
    <t>N/A (HC06-18)</t>
  </si>
  <si>
    <t>Split Global Credit portal</t>
  </si>
  <si>
    <t>Ibolya</t>
  </si>
  <si>
    <t>N/A (HC06-19)</t>
  </si>
  <si>
    <t>Legal documents ;  bank guarantee, corp guarantee</t>
  </si>
  <si>
    <t>Review all legal document and make necessary step to update with new co names</t>
  </si>
  <si>
    <t>N/A (HC06-20)</t>
  </si>
  <si>
    <t>ERP   (Collection Module, order release, customer, account details), Hyperion applications solution.</t>
  </si>
  <si>
    <t>Waiting for direction from IT and EBS Support</t>
  </si>
  <si>
    <t xml:space="preserve">Task: UAT/Dev resouces need  (vacations)Question to clarify: how many resources are required and to check availability. New set of OU's to establish. Deep authorisation check to be performed by IT / Credit   </t>
  </si>
  <si>
    <t>N/A (HC06-21)</t>
  </si>
  <si>
    <t>Oracle</t>
  </si>
  <si>
    <t>Ben / Melissa</t>
  </si>
  <si>
    <t>Are we going to continue with the current collector codes or will we create new process for this as this is used for our Hold order panels as well ? Can we continue to use current customer number(ing) and/or need to setup additional ones for shared customers. Check need for reports running from Discoverer, do we need to create specific reports for the split ? IT / Credit need to look to the authorisation split 
System/ banking Interfaces testing</t>
  </si>
  <si>
    <t>N/A (HC06-22)</t>
  </si>
  <si>
    <t xml:space="preserve">Collection Module </t>
  </si>
  <si>
    <t xml:space="preserve">Need to create 2 testing teams for the Oracle collection module. RPC3 testing Aug.2015-Feb. 2016. Do we have resources available to establish another testing team, to be discussed. Is ETC able to continue support for both companies </t>
  </si>
  <si>
    <t>N/A (HC06-23)</t>
  </si>
  <si>
    <t>Hyperion</t>
  </si>
  <si>
    <t xml:space="preserve">Will both companies make use of Hyperion and would there be a need for specific ones. IT/Credit need to check authorisation as BU's are having access as well. New set of OU's to be established   </t>
  </si>
  <si>
    <t>N/A (HC06-24)</t>
  </si>
  <si>
    <t>System testing</t>
  </si>
  <si>
    <t>N/A (HC06-25)</t>
  </si>
  <si>
    <t>Alcoa Direct</t>
  </si>
  <si>
    <t>N/A (HC06-26)</t>
  </si>
  <si>
    <t>Server ?</t>
  </si>
  <si>
    <t>need to know destination</t>
  </si>
  <si>
    <t>N/A (HC06-27)</t>
  </si>
  <si>
    <t>SRMC reporting split</t>
  </si>
  <si>
    <t>N/A (HC06-28)</t>
  </si>
  <si>
    <t>Split the Credit Location</t>
  </si>
  <si>
    <t>both</t>
  </si>
  <si>
    <t>Jan 15th 2016</t>
  </si>
  <si>
    <t>To determine which Credit Locations remain in scope of Global credit ASAT</t>
  </si>
  <si>
    <t>Lintner/Caldwell</t>
  </si>
  <si>
    <t>N/A (HC06-29)</t>
  </si>
  <si>
    <t>to determine and train the ASAT Coordinators</t>
  </si>
  <si>
    <t>Suggestion is to have training sessions during the testing cycles each month</t>
  </si>
  <si>
    <t>N/A (HC06-30)</t>
  </si>
  <si>
    <t>Compliance Calendar</t>
  </si>
  <si>
    <t>June 30th 2016</t>
  </si>
  <si>
    <t>May 15th 2016</t>
  </si>
  <si>
    <t>To prepare as normally and split before go live</t>
  </si>
  <si>
    <t>N/A (HC06-31)</t>
  </si>
  <si>
    <t>Sample selection/Evalaution on testing/Access to Brazilian Share Point where test templates are stored. /Global Credit ASAT Mailbox - owner is the SOA COE ASAT Group</t>
  </si>
  <si>
    <t>Aug 15th 2016</t>
  </si>
  <si>
    <t>Sample selection and testing evaluation is done by SOA COE ASAT for Global Credit testing it should be determined who will perform this task for both companies. To determine where to store data by the time of splitting company. New owner of the Mailbox is to be determined</t>
  </si>
  <si>
    <t>N/A (HC06-32)</t>
  </si>
  <si>
    <t>to check with Internal Audit if there is any new diretion of scheduling Audits</t>
  </si>
  <si>
    <t>N/A (HC06-33)</t>
  </si>
  <si>
    <t>ISDA Negotiation</t>
  </si>
  <si>
    <t>Treasurer sets negotiation parameters</t>
  </si>
  <si>
    <t>Up Co treasurer needs to set parameters for the new agreements and the trading desks need to ID the brokers they wish to use.</t>
  </si>
  <si>
    <t>N/A (HC06-34)</t>
  </si>
  <si>
    <t>Transfer Derivitive trading knowledge</t>
  </si>
  <si>
    <t>The credit risk will need to be coverd by the other company and currently only Eisler, Cochran and Caldwell have background in this area</t>
  </si>
  <si>
    <t>N/A (HC06-35)</t>
  </si>
  <si>
    <t>Collateral Security Agreement</t>
  </si>
  <si>
    <t>Understanding of the CSA agreements and the market will need to be transferred.</t>
  </si>
  <si>
    <t>N/A (HC06-36)</t>
  </si>
  <si>
    <t>Transfer Eneergy Trading Knowledge</t>
  </si>
  <si>
    <t>Currently Eisler sets credit limits and approves trading activity for Electricity trading activity and NG retail purchases with no backup.</t>
  </si>
  <si>
    <t>N/A (HC06-37)</t>
  </si>
  <si>
    <t>Treasury Bank accounts: 1) PNC and Mellon access, 2) new bank accounts when to inform customers</t>
  </si>
  <si>
    <t>work to be done in agreement with Treasury and IT</t>
  </si>
  <si>
    <t>Open new accounts for new legal entity and build feeds into the cash application module</t>
  </si>
  <si>
    <t>Test all systems (EBS, non-EBS and hosted) in light with GBS-IS Dev, CRP and UAT timelines</t>
  </si>
  <si>
    <t>Go Live with New Systems</t>
  </si>
  <si>
    <t>Execute Cutover Plan and go live with New Systems</t>
  </si>
  <si>
    <t>FSS-HC01-26</t>
  </si>
  <si>
    <t>FSS-HC01-27</t>
  </si>
  <si>
    <t>EBS Unit Testing</t>
  </si>
  <si>
    <t>EBS CRP Testing</t>
  </si>
  <si>
    <t>EBS UAT Testing</t>
  </si>
  <si>
    <t>Hank Cochran_Credit</t>
  </si>
  <si>
    <t>Credit (US)</t>
  </si>
  <si>
    <t>Hank Cochran_EHS</t>
  </si>
  <si>
    <t>Hank Cochran_Procurement Services</t>
  </si>
  <si>
    <t>Hank Cochran_Records Management</t>
  </si>
  <si>
    <t>Hank Cochran_Transportation</t>
  </si>
  <si>
    <t>Hank Cochran_HR_Other</t>
  </si>
  <si>
    <t>Hank Cochran_HR_Benefits, Payroll, T&amp;A</t>
  </si>
  <si>
    <t>Accounts Receivable(JDE)</t>
  </si>
  <si>
    <t>85 (HC 13-14)</t>
  </si>
  <si>
    <t>85 (HC 13-15)</t>
  </si>
  <si>
    <t>85 (HC 13-16)</t>
  </si>
  <si>
    <t>85 (HC 13-17)</t>
  </si>
  <si>
    <t>85 (HC 13-18)</t>
  </si>
  <si>
    <t>85 (HC 13-19)</t>
  </si>
  <si>
    <t>85 (HC 13-20)</t>
  </si>
  <si>
    <t>85 (HC 13-21)</t>
  </si>
  <si>
    <t>85 (HC 13-22)</t>
  </si>
  <si>
    <t>Testing process with People Services</t>
  </si>
  <si>
    <t>88 (HC 14-18)</t>
  </si>
  <si>
    <t>88 (HC 14-19)</t>
  </si>
  <si>
    <t>88 (HC 14-20)</t>
  </si>
  <si>
    <t>88 (HC 14-21)</t>
  </si>
  <si>
    <t>88 (HC 14-22)</t>
  </si>
  <si>
    <t>88 (HC 14-23)</t>
  </si>
  <si>
    <t>Separation of Cloud Solution Environments</t>
  </si>
  <si>
    <t>FSS-HC01-28</t>
  </si>
  <si>
    <t>FSS-HC01-29</t>
  </si>
  <si>
    <t>Identify strategy for replication of SharePoint sites/fileshares in order to store documentation and information</t>
  </si>
  <si>
    <t>SharePoint/FileShare strategy</t>
  </si>
  <si>
    <t>FSS-HC01-30</t>
  </si>
  <si>
    <t>N/A (HC11-13)</t>
  </si>
  <si>
    <t>N/A (HC11-14)</t>
  </si>
  <si>
    <t>N/A (HC11-15)</t>
  </si>
  <si>
    <t>N/A (HC11-16)</t>
  </si>
  <si>
    <t>N/A (HC11-17)</t>
  </si>
  <si>
    <t>N/A (HC11-18)</t>
  </si>
  <si>
    <t>N/A (HC11-19)</t>
  </si>
  <si>
    <t>Shared OU/Inventory Orgs</t>
  </si>
  <si>
    <t>NON Operating Unit</t>
  </si>
  <si>
    <t>AR Shared Services Orgs</t>
  </si>
  <si>
    <t>GIS needs to identify any company/org-specific coding that should be remediated for the separation.  This includes but is not limited to Customer Facing documents/logos, Terms and Conditions, references to instance ids, alcoa.com and AP Check signatures.  Also need to understand plan for updating e-mail addresses across the systems when alcoa.com changes to a new domain.</t>
  </si>
  <si>
    <t>FSS-HC01-31</t>
  </si>
  <si>
    <t>FSS-HC01-32</t>
  </si>
  <si>
    <t>Determine a strategy for how to handle the data in the three AR Shared Services Operating Units in EBS</t>
  </si>
  <si>
    <t>Business Units</t>
  </si>
  <si>
    <t>Separtion Office</t>
  </si>
  <si>
    <t>Tax &amp; IT</t>
  </si>
  <si>
    <t>IT &amp; GSS</t>
  </si>
  <si>
    <t>GSS &amp; Procurement</t>
  </si>
  <si>
    <t>GSS, Procurement &amp; COE</t>
  </si>
  <si>
    <t>GSS &amp; IT</t>
  </si>
  <si>
    <t>GSS, Procurement, COE &amp; IT</t>
  </si>
  <si>
    <t>All</t>
  </si>
  <si>
    <t>GSS, Procurement &amp; IT</t>
  </si>
  <si>
    <t>HIGH - ORG STRUCTURE - Determine how EHS Support resources will be split between companies</t>
  </si>
  <si>
    <t>HIGH - IT SYSTEMS STRATEGY - Determine how systems will be split between companies.</t>
  </si>
  <si>
    <t>89 (HC15-03)</t>
  </si>
  <si>
    <t>MED - DEVELOP PROCEDURES</t>
  </si>
  <si>
    <t>LOW - DEVELOP TRAINING DOCUMENTS</t>
  </si>
  <si>
    <t>LOW - COMPLETE KNOWLEDGE TRANSFER</t>
  </si>
  <si>
    <t>89 (HC15-06)</t>
  </si>
  <si>
    <t>HIGH - EHS SYSTEMS - Identify which EHS systems (IHS, SEM, OHM, etc.) each company (Upstream or Value Add) will use after the split.</t>
  </si>
  <si>
    <t>GBS/GSS/EHS will need to identify which systems will be used in the new companies.</t>
  </si>
  <si>
    <t>89 (HC15-07)</t>
  </si>
  <si>
    <t>HIGH - EHS SYSTEMS - how will upgrades to OHM and Comply Plus be handled?</t>
  </si>
  <si>
    <t>EHS will need to provide plan of moving forward and role GSS plays in supporting these systems.</t>
  </si>
  <si>
    <t>89 (HC15-08)</t>
  </si>
  <si>
    <t>LOW - EHS SYSTEM SUPPORT - how will shared inboxes (IHS Help, EHS Help, etc.) be split - what happens to the archived, historical data?</t>
  </si>
  <si>
    <t>GBS/GSS/EHS will need to determine how support will be done in the new company - split existing inboxes? Create new support structure? Etc.</t>
  </si>
  <si>
    <t>89 (HC15-09)</t>
  </si>
  <si>
    <t>MED - IHS REPORTS - Determine how existing custom excel reports will be split.</t>
  </si>
  <si>
    <t>EHS will need to provide plan on how reports will be handled for both companies.</t>
  </si>
  <si>
    <t>89 (HC15-10)</t>
  </si>
  <si>
    <t>MED - QBR PROCESS - Determine how the QBR process will be completed for both companies. Does the process remain the same?</t>
  </si>
  <si>
    <t>EHS will need to provide plan on how the QBR will be generated and provided for both companies.</t>
  </si>
  <si>
    <t>89 (HC15-11)</t>
  </si>
  <si>
    <t>LOW - WELLNESS PROGRAM - Identify which company (Upstream or Value Add) will use the current Wellness program(s).</t>
  </si>
  <si>
    <t>GBS/GSS/EHS/Wellness will need to identify which programs both new companies will continue to complete and the role GSS plays for analyses.</t>
  </si>
  <si>
    <t>89 (HC15-12)</t>
  </si>
  <si>
    <t xml:space="preserve">MED - WELLNESS PROGRAM - Determine how Wellness programs (GCC, PROCAM, Lighten Up, etc.) historical analyses are split.  </t>
  </si>
  <si>
    <t>GBS/GSS/EHS/Wellness will need to decide how historical data will be split for future analsyes.  Will both companies be required to view all historical data for trending purposes?</t>
  </si>
  <si>
    <t>HIGH - Identify which company (Upstream or Value Add) each person with a curent or future benefit in TBA will go to.  There are 111,000+ employees and retirees who are receiving a current benefit or entitled to a future benefit.</t>
  </si>
  <si>
    <t>HIGH - ORG STRUCTURE - Identify the Benefits Administration Team for each new company (Upstream or Value Add).</t>
  </si>
  <si>
    <t>HIGH - Determine how the benefit plans will be split.</t>
  </si>
  <si>
    <t>HIGH - PROCUREMENT CONTRACT STRATEGY - What will be done with vendor contracts?</t>
  </si>
  <si>
    <t>Procurement and Legal need to work through this to determine how each benefit plan vendor contract will be impacted and split at the time of separation.  These vendors include the following:  Aon Hewitt, BNY Mellon, Buck Consulting, Buck Suriname, Millenium Trust, Aetna, etc.</t>
  </si>
  <si>
    <t>MED - Will there be any impact due to union negotiations?  Two unions will be negotiating next year with a 4/1/2016 benefits enrollment date.</t>
  </si>
  <si>
    <t>HIGH - IT SYSTEM STRATEGY - What will be done with the GPS Portal and the link to UPoint?  Also, questions surrounding Single Sign-on need to be addressed.  Also will need to know how systems will be separated, including the daily file from Oracle HR to TBA (Hewitt).</t>
  </si>
  <si>
    <t>84 (HC12-10)</t>
  </si>
  <si>
    <t xml:space="preserve">MED - DB Claims/Appeals - Process needs to be split and training is needed. </t>
  </si>
  <si>
    <t>Defined Benefits</t>
  </si>
  <si>
    <t>84 (HC12-11)</t>
  </si>
  <si>
    <t xml:space="preserve">HIGH - Month End Funding (pension payroll), Off Cycles, and MetLife funding - Process will need to be done at Upstream and Value Add companies. Training needed. Access needs to be granted to additional analyst to BNY Mellon Work Bench site, reports, contacts. </t>
  </si>
  <si>
    <t>Defined Benefits, BNY Mellon, Alcoa Legal to sign/review contracts for additional business, Upper Management Signatures needed for any additional signature cards and contracts, and Treasury Department</t>
  </si>
  <si>
    <t>84 (HC12-12)</t>
  </si>
  <si>
    <t xml:space="preserve">LOW - PwC Audit - Independent annual audit requirement that outside auditors review plan procedures, payments, documents, calculations, etcetera. Works closely with DB and Benefits Accounting. </t>
  </si>
  <si>
    <t>Defined Benefits and Benefits Accounting (DB works very closely with Benefits Accounting during audit and the relationship is very dependent)</t>
  </si>
  <si>
    <t>84 (HC12-13)</t>
  </si>
  <si>
    <t xml:space="preserve">LOW - Monthly and Annual Overpayment Processes. IRS requires some process to reimburse the Trust accounts for uncollectible pension amounts paid to participants in error. </t>
  </si>
  <si>
    <t>Defined Benefits, Aon Hewitt, Alcoa Legal, Benefit Appeals Committee (Aon Hewitt sends files to DB, DB reviews and sends data to Alcoa Legal, annual uncollectibles go to BAC for decisions).</t>
  </si>
  <si>
    <t>84 (HC12-14)</t>
  </si>
  <si>
    <t>LOW - Suriname is a major part of month end funding. If the company goes with the Upstream or Value Add, the entire month end funding process will have to be changed. Also, process to reissue pension payment returns/rejects.</t>
  </si>
  <si>
    <t xml:space="preserve">Defined Benefits, Benefits Accounting, BNY Mellon, Buck Suriname. </t>
  </si>
  <si>
    <t>84 (HC12-15)</t>
  </si>
  <si>
    <t xml:space="preserve">LOW - Data Dump - Aon Hewitt sends updated participant data feed to DB Admin monthly. </t>
  </si>
  <si>
    <t xml:space="preserve">Aon Hewitt and Defined Benefits. Aon Hewitt will need to send data to both companies. </t>
  </si>
  <si>
    <t>84 (HC12-16)</t>
  </si>
  <si>
    <t>HIGH - Disability Pension Process - Before participants can go on disability retirement need to go through the process for approval with Aetna and Aon Hewitt.</t>
  </si>
  <si>
    <t>Defined Benefits, Aon Hewitt, and Aetna. Aon Hewitt is the gatekeeper and Aetna determines the medical approvals or denials. DB handles additional level of appeal for denials.</t>
  </si>
  <si>
    <t>84 (HC12-17)</t>
  </si>
  <si>
    <t xml:space="preserve">HIGH - Trust Accounts will need to be split between companies and not just based on the cash value, but also will need new accounts (Holding accounts, General asset account, disbursement accounts, non-qualified account), at BNY Mellon and new signature cards and signers at the new company Treasury department and Human Resource signer. </t>
  </si>
  <si>
    <t>84 (HC12-18)</t>
  </si>
  <si>
    <t>MED - Valid Values/Plan Mapping - When there are new locations, Ben Admin receives notification to determine impacts on beenfits.</t>
  </si>
  <si>
    <t>Benefits Administration (all 3 services), Defined Benefits, HRMS</t>
  </si>
  <si>
    <t>84 (HC12-19)</t>
  </si>
  <si>
    <t xml:space="preserve">LOW - Quarterly ASATS - audit completed to insure that DB has processes in place regarding controls, fraud, etc. </t>
  </si>
  <si>
    <t xml:space="preserve">Defined Benefits, Aetna, Aon Hewitt. Data is gathered from these groups to ensure that processes and requirements are working as they should be. </t>
  </si>
  <si>
    <t>84 (HC12-20)</t>
  </si>
  <si>
    <t xml:space="preserve">HIGH - Vendor Data Feeds - Data is passed from USBS and Alcoa locations to update participant records on a daily basis. Aon Hewitt also provides Actuarial Valuation files to Buck/Xerox Consultants for active, DV, and retiree data. </t>
  </si>
  <si>
    <t>USBS, Company Locations, Aon Hewitt, Buck/Xerox Consultants-participant changes and updates are submitted to Aon Hewitt nightly through a system feed from USBS and from Co Locations</t>
  </si>
  <si>
    <t>84 (HC12-21)</t>
  </si>
  <si>
    <t xml:space="preserve">LOW - BRM/Richmond Pension Files - Will these files need to be split by Value Add vs. Upstream? Users at either company will need to have authorization to request files. </t>
  </si>
  <si>
    <t>Defined Benefits, Global Records Mgt, BRM</t>
  </si>
  <si>
    <t>84 (HC12-22)</t>
  </si>
  <si>
    <t>HIGH - Plan Documents, SPD's, Requirements, etc.</t>
  </si>
  <si>
    <t>We will need to work with Plan Design and legal to ensure both companies benefit plans have the completed and accurate plan document, requirements, SPD's, etc. in place.</t>
  </si>
  <si>
    <t>Procurement and Legal need to work through this to determine how each benefit plan vendor contract will be impacted and split at the time of separation.  These vendors include the following:  Aon Hewitt, Truven Analytics, Solenture, Benefit Wallet, Highmark, Caremark, UCCI, Davis Vision, MetLife, Aetna,  etc.</t>
  </si>
  <si>
    <t>MED - There is one union for the 4/1/16 enrollment - Kingston NY. They went thru negotiations in November. There is one union negotiating in 2016 and it is for Chandler, AZ. Hampton may be ready in 2016, but unsure.</t>
  </si>
  <si>
    <t>MED - What will be done with the 2017 Annual Enrollment?</t>
  </si>
  <si>
    <t>N/A (HC19-11)</t>
  </si>
  <si>
    <t>HIGH - VENDOR FEEDS</t>
  </si>
  <si>
    <t>Will need to be set up for medical (Highmark), Rx (Caremark), dental (UCCI), vision (Davis), life (MetLife), disability (Aetna), AD&amp;D (MetLife), tuition (GP), HMOs, HSA (Benefit Wallet), analytics (Truven), etc.  Decisions to be made by Plan Design (HR)</t>
  </si>
  <si>
    <t>N/A (HC19-12)</t>
  </si>
  <si>
    <t>HIGH - PAYROLL DEDUCTION FEEDS</t>
  </si>
  <si>
    <t>Will need to be established for payroll deduction codes.</t>
  </si>
  <si>
    <t>N/A (HC19-13)</t>
  </si>
  <si>
    <t>HIGH - INTERNAL WEB SITES</t>
  </si>
  <si>
    <t>MyAlcoabenefits.com website and HR SharePoint websites will need to be updated/split for the two companies.  Decisions to be made by HR and IT</t>
  </si>
  <si>
    <t>N/A (HC19-14)</t>
  </si>
  <si>
    <t>MED - ONEEXCHANGE</t>
  </si>
  <si>
    <t>Retirees and future retirees will need to be splt between the two companies. This also effects feeds from Hewitt to OneExchange (Towers Watson) which are sent monthly. Also, Account Administration will need to be set up for both companies.  Decisions needed by HR as to which company the retirees will go.</t>
  </si>
  <si>
    <t>N/A (HC19-15)</t>
  </si>
  <si>
    <t>LOW - SURVIVING SPOUSE PAYMENTS</t>
  </si>
  <si>
    <t>Typically done in last month of the year. Will need to be set up for both companies with Hewitt.</t>
  </si>
  <si>
    <t>N/A (HC19-16)</t>
  </si>
  <si>
    <t>LOW - DOMESTIC PARTNER SOLICITATION</t>
  </si>
  <si>
    <t>Typically done in 3rd/4th quarter. Will need to be set up for both companies with Hewitt.</t>
  </si>
  <si>
    <t>N/A (HC19-17)</t>
  </si>
  <si>
    <t>LOW - MEDICARE PART B PROJECT</t>
  </si>
  <si>
    <t>This kicks off in February. But, retirees could be in separate company at the end of the year when project ends.</t>
  </si>
  <si>
    <t>N/A (HC19-18)</t>
  </si>
  <si>
    <t>LOW - ELIGIBILITY RECORDS</t>
  </si>
  <si>
    <t>Will both companies have history of employees in TBA?</t>
  </si>
  <si>
    <t>N/A (HC19-19)</t>
  </si>
  <si>
    <t>N/A (HC19-20)</t>
  </si>
  <si>
    <t xml:space="preserve">LOW - Data Dump - Aon Hewitt sends updated participant data feed to HW Admin monthly. </t>
  </si>
  <si>
    <t xml:space="preserve">Aon Hewitt and Health &amp; Welfare. Aon Hewitt will need to send data to both companies. </t>
  </si>
  <si>
    <t>N/A (HC19-21)</t>
  </si>
  <si>
    <t xml:space="preserve">H&amp;W, Truven and Aon Hewitt. Data is gathered from these groups to ensure that processes and requirements are working as they should be. </t>
  </si>
  <si>
    <t>Procurement and Legal need to work through this to determine how each benefit plan vendor contract will be impacted and split at the time of separation.  These vendors include the following:  Aon Hewitt, BNY Mellon, Millenium Trust, Aon Financial Advisors, Solenture, etc.</t>
  </si>
  <si>
    <t>N/A (HC21-10)</t>
  </si>
  <si>
    <t>HIGH - AON FEED TO BNY MELLON</t>
  </si>
  <si>
    <t>BOTH</t>
  </si>
  <si>
    <t>Waiting on Determination from Plan Design</t>
  </si>
  <si>
    <t>need to know what the plans will look like prior to creating a feed between Aon and BNY Mellon</t>
  </si>
  <si>
    <t>N/A (HC21-11)</t>
  </si>
  <si>
    <t>HIGH - AON FEED TO MILLENNIUM TRUST</t>
  </si>
  <si>
    <t>need to know what the plans will look like prior to creating a feed between Aon and Millennium Trust</t>
  </si>
  <si>
    <t>N/A (HC21-12)</t>
  </si>
  <si>
    <t>HIGH - BNY MELLON FEED TO MILLENNIUM TRUST</t>
  </si>
  <si>
    <t>need to know what the plans will look like prior to creating a feed between BNY Mellon and Millennium Trust</t>
  </si>
  <si>
    <t>N/A (HC21-13)</t>
  </si>
  <si>
    <t>HIGH - FUND LINEUP FOR BOTH PLANS</t>
  </si>
  <si>
    <t>Fund lineup will be identical for both plans, however, the new plan will need all the funds establsihed. Waiting for BMC approval</t>
  </si>
  <si>
    <t>Waiting on Confirmation on Fund Lineups from BMC</t>
  </si>
  <si>
    <t>N/A (HC21-14)</t>
  </si>
  <si>
    <t>HIGH - WRAP CONTRACTS SET UP FOR BOTH PLANS</t>
  </si>
  <si>
    <t>N/A (HC21-15)</t>
  </si>
  <si>
    <t>HIGH - BASIS POINT FEE ANALYSIS</t>
  </si>
  <si>
    <t>Waiting on projected Plan Cost Analysis Associated with Fund Lineup</t>
  </si>
  <si>
    <t>N/A (HC21-16)</t>
  </si>
  <si>
    <t>HIGH - CREATE DEFERRED COMPENSATION PLAN AND DISTRIBUTION OPTION ELECTIONS FOR BOTH PLANs</t>
  </si>
  <si>
    <t>N/A (HC21-17)</t>
  </si>
  <si>
    <t>N/A (HC21-18)</t>
  </si>
  <si>
    <t xml:space="preserve">LOW - Data Dump - Aon Hewitt sends updated participant data feed to DC Admin monthly. </t>
  </si>
  <si>
    <t xml:space="preserve">Aon Hewitt and Defined Contributions. Aon Hewitt will need to send data to both companies. </t>
  </si>
  <si>
    <t>N/A (HC21-19)</t>
  </si>
  <si>
    <t xml:space="preserve">Defined Contributions and Aon Hewitt. Data is gathered from these groups to ensure that processes and requirements are working as they should be. </t>
  </si>
  <si>
    <t>Procurement and Legal need to work through this to determine how each benefit plan vendor contract will be impacted and split at the time of separation.  These vendors include the following:  Aon Hewitt, Solenture, etc.</t>
  </si>
  <si>
    <t>N/A (HC22-10)</t>
  </si>
  <si>
    <t>HIGH - ISSUE TRACKING SYSTEMS (SIEBEL AND REMEDY)- how will access to information be shared between the companies?  Seems as though the sytems will need to be duplicated.</t>
  </si>
  <si>
    <t>IT and Hewitt will need to work thorugh how access will be granted and issues will be stored in the future</t>
  </si>
  <si>
    <t>N/A (HC22-11)</t>
  </si>
  <si>
    <t>HIGH - CUSTOMER SERVICE CENTERS - how will dedicated cernters be handled.  Will both companies have access to same customer service centers?</t>
  </si>
  <si>
    <t>Once centers have been created, IT may need to be involved with arrangeing access</t>
  </si>
  <si>
    <t>N/A (HC22-12)</t>
  </si>
  <si>
    <t>MED - REVIEW AND ACCESS TO BENEFITS COMMUNICATIONS - will need to be able to access historic documentation including enrollment guides, SPDs, etc.</t>
  </si>
  <si>
    <t>Dependent on Plan Design, Legal and Benefits Communiation</t>
  </si>
  <si>
    <t>N/A (HC22-13)</t>
  </si>
  <si>
    <t>LOW - CALL CALIBRATIONS - will need to coordinate with vendors to ensure that company-specific calls are provided to persons responsible for review</t>
  </si>
  <si>
    <t>Dependent on Plan Design and vendors.</t>
  </si>
  <si>
    <t>N/A (HC22-14)</t>
  </si>
  <si>
    <t>MED - ACCESS TO POAs, QDROs and QMCSOs - how will this information be shared?  Will one company own theinformation and the other have to reach out to get what is needed?</t>
  </si>
  <si>
    <t>Dependent on Hewitt</t>
  </si>
  <si>
    <t>N/A (HC22-15)</t>
  </si>
  <si>
    <t>LOW - ADOPTION ASSISTANCE, EXECUTIVE LIFE INSURANCE PROCESSES</t>
  </si>
  <si>
    <t>Dependent on Payroll</t>
  </si>
  <si>
    <t>N/A (HC22-16)</t>
  </si>
  <si>
    <t>MED - EXPAT BENEFIT ADMINISTRATION</t>
  </si>
  <si>
    <t>Dependent on Global Mobility and Plan Design</t>
  </si>
  <si>
    <t>N/A (HC22-17)</t>
  </si>
  <si>
    <t>MED - HIPAA PROCESS</t>
  </si>
  <si>
    <t>Dependent upon Plan Design</t>
  </si>
  <si>
    <t>N/A (HC22-18)</t>
  </si>
  <si>
    <t>HIGH - SOLENTURE SERVICES -   Will Solenture handle benefits for both Company's Execs?</t>
  </si>
  <si>
    <t>Dependent on Plan Design</t>
  </si>
  <si>
    <t>N/A (HC22-19)</t>
  </si>
  <si>
    <t>MED - LAW SUITS/GRIEVENCES/ARBITRATION CASES - how and where will this information be stored?</t>
  </si>
  <si>
    <t>Dependent on Legal</t>
  </si>
  <si>
    <t>N/A (HC22-20)</t>
  </si>
  <si>
    <t>LOW - JOINT HEALTH CARE MTGS - who will handle facilitation of these required meetings?</t>
  </si>
  <si>
    <t>Dependent on Legal and IR</t>
  </si>
  <si>
    <t>N/A (HC22-21)</t>
  </si>
  <si>
    <t>HIGH - APPEALS COMMITTEE</t>
  </si>
  <si>
    <t>N/A (HC22-22)</t>
  </si>
  <si>
    <t xml:space="preserve">Customer Service and Aon Hewitt. Data is gathered from these groups to ensure that processes and requirements are working as they should be. </t>
  </si>
  <si>
    <t>This is necessary to split benefits when the companies split.  This will determined based on decisions made by Plan Design (HR) as to which company employees will go.</t>
  </si>
  <si>
    <t>Procurement and Legal need to work through this to determine how each benefit plan vendor contract will be impacted and split at the time of separation.  These vendors include the following:  GP Strategies, etc.</t>
  </si>
  <si>
    <t>IT and GP Strategies need to work through this to determine how each portal, link, connection, etc. will be impacted and split at the time of separation.</t>
  </si>
  <si>
    <t>N/A (HC20-10)</t>
  </si>
  <si>
    <t xml:space="preserve">HIGH - Funding for courses.  </t>
  </si>
  <si>
    <t>Funding for courses.  GP sends a bi-weekly file requesting funds to pay tuition to the schools.  Will need to know how to separate and charge back appropriately.</t>
  </si>
  <si>
    <t>N/A (HC20-11)</t>
  </si>
  <si>
    <t xml:space="preserve">HIGH - Payroll deductions.  </t>
  </si>
  <si>
    <t>Payroll deductions.  When an ee has courses that are taxable or they did not get the required grade for reimbursement, a file is sent by GP to payroll.  These files would need to be split depending on which company the employee works for.</t>
  </si>
  <si>
    <t>N/A (HC20-12)</t>
  </si>
  <si>
    <t>HIGH - Approval matrix.</t>
  </si>
  <si>
    <t>There is an approval matrix that is used to route applications, and most businesses have 4 levels of approval for tuition applications.  Will the approval structure remain the same, and if so, it would need to be determined who would be in the approval chain based on the new management structures.</t>
  </si>
  <si>
    <t>N/A (HC20-13)</t>
  </si>
  <si>
    <t xml:space="preserve">HIGH - Repayment terms </t>
  </si>
  <si>
    <t>There are repayment terms if an employee leaves the company.  Will this be the same for both companies.</t>
  </si>
  <si>
    <t>N/A (HC20-14)</t>
  </si>
  <si>
    <t xml:space="preserve">HIGH - Hewitt sends a weekly demographic feed to GP </t>
  </si>
  <si>
    <t>Hewitt sends a weekly demographic feed to GP which identifies employees who are eligible to particpate in the tuition plan.  This file will need to be separated.</t>
  </si>
  <si>
    <t>N/A (HC20-15)</t>
  </si>
  <si>
    <t xml:space="preserve">GP Strategies and H&amp;W. Data is gathered from these groups to ensure that processes and requirements are working as they should be. </t>
  </si>
  <si>
    <t>Benefits Admin - DB</t>
  </si>
  <si>
    <t>Benefits Admin - HW</t>
  </si>
  <si>
    <t>Benefits Admin - DC</t>
  </si>
  <si>
    <t>Benefits Admin - Benefits Admin Customer Service</t>
  </si>
  <si>
    <t>Benefits Admin - Tuition Assistance</t>
  </si>
  <si>
    <t>85 (HC 13-23)</t>
  </si>
  <si>
    <t>85 (HC 13-24)</t>
  </si>
  <si>
    <t>85 (HC 13-25)</t>
  </si>
  <si>
    <t>MEDIUM - Understand the size of GPP organization to be supported (potential employees to be served)</t>
  </si>
  <si>
    <t>HIGH - Define the systems that will be used by each of the companies (GPS, Workbrain, Web Based Reports, Equifax, Case Builder, ASP and Brassring)</t>
  </si>
  <si>
    <t>HIGH - Define the organization in Hungary that will support both companies, including GSS for Compliances activities.</t>
  </si>
  <si>
    <t>HIGH - Define the organization in US that will support both companies</t>
  </si>
  <si>
    <t>MEDIUM - Confirm if the same ASAT protocols will be applied for both companies</t>
  </si>
  <si>
    <t>HIGH - Confirm the plans for Safe Harbor for both companies</t>
  </si>
  <si>
    <t>LOW - Review scope and SLA for each one of the customers.</t>
  </si>
  <si>
    <t>LOW - Review procedures to reflect the new reality</t>
  </si>
  <si>
    <t>MEDIUM - Define and implement controls regarding access to data on fileshare, SharePoint, emails, and with vendors</t>
  </si>
  <si>
    <t>LOW - Create location and HR listings, as well as standard metrics, for each company</t>
  </si>
  <si>
    <t>MEDIUM - Separate the documents (physical or electronic) for both companies</t>
  </si>
  <si>
    <t>HIGH - Knowledge transfer plan to guarantee the organization skill and capabilities.</t>
  </si>
  <si>
    <t>LOW - Involve Procurement to negotiate the contracts - separation</t>
  </si>
  <si>
    <t>LOW - Communicate the main changes to the customers</t>
  </si>
  <si>
    <t>MEDIUM - Define and start the transition process among the team members</t>
  </si>
  <si>
    <t>HIGH - Work with People Systems Solutions to guarantee the testing process</t>
  </si>
  <si>
    <t>HIGH - Work with HRDTA to guarantee the testing process</t>
  </si>
  <si>
    <t>MEDIUM - Implement new controls to manage the process</t>
  </si>
  <si>
    <t>LOW - Implement actions to evaluate and measure the productivity for USBS based on the new reality</t>
  </si>
  <si>
    <t>LOW - Perform an assessment to evaluate risks and opportunities to improve compliance process for USBS</t>
  </si>
  <si>
    <t>MEDIUM - Move employees between offices - especially TN, Pittsburgh and Kofem</t>
  </si>
  <si>
    <t>MEDIUM - Evaluate opportunities after the transition to move further activities to Hub (Kofem)</t>
  </si>
  <si>
    <t xml:space="preserve">HIGH - Implement the new help chain model - Remedy </t>
  </si>
  <si>
    <t>LOW - Create new mailbox for one of the companies</t>
  </si>
  <si>
    <t>LOW - Create a new terminology for USBS</t>
  </si>
  <si>
    <t>MEDIU M - Define the organization in US that will support both companies</t>
  </si>
  <si>
    <t xml:space="preserve">MEDIUM - Tracking system (Jordan Lawrence). If the system will continue for both companies. </t>
  </si>
  <si>
    <t xml:space="preserve">HIGH - Strategy to separate documents for both companies - according to Legal, recommendation is that records that are truly “corporate” and can’t be split stay with Value-Add </t>
  </si>
  <si>
    <t>HIGH - Involve Procurement to negotiate the contracts - separation</t>
  </si>
  <si>
    <t>MEDIUM - Define the funding for the program - Corporate for both Companies?</t>
  </si>
  <si>
    <t xml:space="preserve">MEDIUM - Confirm if the retention schedule should be applied for both companies - according to Legal, recommendation is to clone existing Policy, Procedures and (new) Retention Schedules </t>
  </si>
  <si>
    <t>MEDIUM - Confirm the strategy for the International Retention Schedules</t>
  </si>
  <si>
    <t>HIGH - Work with RUs to ensure they understand that Records Segregation is one of their work streams, and what can and should be done pre-separation</t>
  </si>
  <si>
    <t>HIGH - Set Access Ground Rules for after the Separation</t>
  </si>
  <si>
    <t>LOW - Define Steering Team(s) and escalation plans (tax, legal, ethics and compliance) for each company</t>
  </si>
  <si>
    <t>MEDIUM - Partner with IT regarding guidance and protocols for electronic storage</t>
  </si>
  <si>
    <t>LOW - Create location and custodian listings, as well as standard metrics, for each company</t>
  </si>
  <si>
    <t>MEDIUM - Complete to identify the Orphaned Boxes</t>
  </si>
  <si>
    <t>MEDIUM - Communicate the main changes to the customers</t>
  </si>
  <si>
    <t>LOW - Implement actions to evaluate and measure the productivity for Records Management based on the new reality</t>
  </si>
  <si>
    <t>MEDIUM - Perform an assessment to evaluate risks and opportunities to improve compliance process for Records Management</t>
  </si>
  <si>
    <t>LOW - Involve Steering Group Meeting to evaluate results after the separation</t>
  </si>
  <si>
    <t>LOW - Define the Records Coordinators network after separation</t>
  </si>
  <si>
    <t>Define process to move data from the NON operating unit from one of the two future companies.</t>
  </si>
  <si>
    <t>Define process to move data from one OU/Inventory Org to another for those that share both future companies' data.</t>
  </si>
  <si>
    <t>Data within our systems which is shared across companies (e.g. POs, Contracts, Assets, Projects, GL Balances, Asset Blue Sheets, etc.) needs to be separated by the process owners to position us for the clone of software.  Also, a strategy needs to be established for what to do with existing data (i.e. bleed out or convert).</t>
  </si>
  <si>
    <t>MOAC Setups</t>
  </si>
  <si>
    <t>Review/revise Multi-Org Access setups for new company structures</t>
  </si>
  <si>
    <t>FSS-HC01-33</t>
  </si>
  <si>
    <t>N/A (HC10-11)</t>
  </si>
  <si>
    <t>N/A (HC10-12)</t>
  </si>
  <si>
    <t>N/A (HC10-13)</t>
  </si>
  <si>
    <t>N/A (HC10-14)</t>
  </si>
  <si>
    <t>N/A (HC10-15)</t>
  </si>
  <si>
    <t>N/A (HC10-16)</t>
  </si>
  <si>
    <t>N/A (HC10-17)</t>
  </si>
  <si>
    <t>N/A (HC10-18)</t>
  </si>
  <si>
    <t>N/A (HC10-19)</t>
  </si>
  <si>
    <t>N/A (HC10-20)</t>
  </si>
  <si>
    <t>N/A (HC10-21)</t>
  </si>
  <si>
    <t>N/A (HC10-22)</t>
  </si>
  <si>
    <t>N/A (HC10-23)</t>
  </si>
  <si>
    <t>N/A (HC10-24)</t>
  </si>
  <si>
    <t>Vendor Aon Hewitt</t>
  </si>
  <si>
    <t>Security strategy must be defined for the Upstream company if PeopleSoft strategy is to maintain single instance split only by security</t>
  </si>
  <si>
    <t>Dependent on decision regarding PeopleSoft</t>
  </si>
  <si>
    <t>Assumption is that both companies will retain history and purging is not required</t>
  </si>
  <si>
    <t>Assumption is that both companies will continue to use Aon Hewitt hosted PeopleSoft, requiring contract split</t>
  </si>
  <si>
    <t>LOW - Review scope and SLA for each company</t>
  </si>
  <si>
    <t>MEDIUM - Organization Structure Planning</t>
  </si>
  <si>
    <t>HIGH - IT System Strategy</t>
  </si>
  <si>
    <t>HIGH - Naming/Tax Strategy - Upate regulatory agencies with new legal names, file for new tax IDs, update systems to reflect name changes</t>
  </si>
  <si>
    <t>HIGH - Procurement Contract Strategy</t>
  </si>
  <si>
    <t>HIGH - Union Contract Changes</t>
  </si>
  <si>
    <t>HIGH - Business Hiearchy/Organization Changes</t>
  </si>
  <si>
    <t>MEDIUM - Develop Procedures</t>
  </si>
  <si>
    <t>MEDIUM - Develop Training Documents</t>
  </si>
  <si>
    <t>HIGH - Complete Knowledge Transfer</t>
  </si>
  <si>
    <t>MEDIUM - Data History Strategy</t>
  </si>
  <si>
    <t>MEDIUM - Remove 'Alcoa' References from hiearchy codes and any other references to Alcoa in Value-Add application</t>
  </si>
  <si>
    <t>HIGH - Develop replacement strategy for login/SSO for Upstream business on PeopleSoft hosted solution</t>
  </si>
  <si>
    <t>MEDIUM - Develop security strategy for Vista Reports hosted solution</t>
  </si>
  <si>
    <t>MEDIUM - Ownership/purging of data history strategy</t>
  </si>
  <si>
    <t>HIGH - Payroll Provider / Split Contract</t>
  </si>
  <si>
    <t>MEDIUM - Create new fileshare, SharePoint site, email shared mailboxes</t>
  </si>
  <si>
    <t>N/A (HC10-25)</t>
  </si>
  <si>
    <t>N/A (HC10-26)</t>
  </si>
  <si>
    <t>MEDIUM -Determine approach to split &amp; secure Seibel ticketing system</t>
  </si>
  <si>
    <t>HIGH - Replicate secured Payroll Reuest Form technology and proess for Upstream Co</t>
  </si>
  <si>
    <t>N/A (HC10-27)</t>
  </si>
  <si>
    <t>HIGH - Determine if trailing payments will occur (equity, performance pay, incentive comp) and if so how those will be handled (charged back, split)</t>
  </si>
  <si>
    <t>HIGH - Identify the Global Mobility team members for each company</t>
  </si>
  <si>
    <t>MEDIUM - Obtain the new accounting structure for both entities and ensure that these structures are set up properly in the all vendors sytems for which information is transferred (i.e. Weichert, Fragomen, Suddath, Deloitte, Celergo, Nuss, Santa Fe)</t>
  </si>
  <si>
    <t xml:space="preserve">Tax and Accounting </t>
  </si>
  <si>
    <t xml:space="preserve">LOW - Duplicate the Global Mobility Share Drive, Outook Mailbox, Archives, Sharepoint for both FAS access and outside vendor access, </t>
  </si>
  <si>
    <t xml:space="preserve">MEDIUM: Amend both the domestic and International repayment agreements to specify the separate organizations.  Amend the international Letters of Understanding (LOUs) to specify the separate organizations.  Amend any Tax Secondment agreements.  </t>
  </si>
  <si>
    <t xml:space="preserve">MEDIUM:  Clone the existing 4 domestic and 6 international policies.  As part of the cloning/revisions the additional 3 Primary Ma'aden specific policies will need to be amended to reflect Upsteam only. </t>
  </si>
  <si>
    <t>LOW - Reveiow scope and SLA for each entity</t>
  </si>
  <si>
    <t>ALL BUs</t>
  </si>
  <si>
    <t>MEDIUM - Transfer of relocation specific knowledge, transfer or create training documents, transfer and/or revise SOPs</t>
  </si>
  <si>
    <t>LOW - Configure International SOS feeds for expats</t>
  </si>
  <si>
    <t>N/A (HC09-09)</t>
  </si>
  <si>
    <t xml:space="preserve">LOW - Clone all ASAT testing documents and determine to which entity historical information will be transferred to.  </t>
  </si>
  <si>
    <t>N/A (HC09-10)</t>
  </si>
  <si>
    <t>HIGH - Identify which company, Upstream or Value-Add, each relocating employee record will be transferred to, including historical records</t>
  </si>
  <si>
    <t xml:space="preserve">FALSE </t>
  </si>
  <si>
    <t>ALL GROUPS</t>
  </si>
  <si>
    <t>N/A (HC09-11)</t>
  </si>
  <si>
    <t>HIGH - Clone all Weichert systems for both international and domestic relocating employees including the MyWin relocation tracking system , the comp and benefits system, host expense reporting, expense management system and others</t>
  </si>
  <si>
    <t>Identification of allocations of employees to Value-Add or Upstream</t>
  </si>
  <si>
    <t>WEICHERT</t>
  </si>
  <si>
    <t>N/A (HC09-12)</t>
  </si>
  <si>
    <t>HIGH - Identify remaining accruals for active relocations to determine which entity, Upstream or Value-Add, will need to recognize the liabllity (Deloitte, Fragomen, Weichert, Celergo, etc.)</t>
  </si>
  <si>
    <t>ALL OUTSIDE VENDORS</t>
  </si>
  <si>
    <t>N/A (HC09-13)</t>
  </si>
  <si>
    <t xml:space="preserve">HIGH - Proper allocation of ledger accounts to either Upstream or Value-Add.  Domestically, this would be focused around mortage and equity for home sales and any properties in inventory.   On the international side, this would primarily focus on tax equalization payments or receipts.  </t>
  </si>
  <si>
    <t>DELOITTE AND WEICHERT</t>
  </si>
  <si>
    <t>N/A (HC09-14)</t>
  </si>
  <si>
    <t>MEDIUM - Determine appropriate process for payment of Weichert invoices ($50-$60M), along with appropriate process for funding multiple payroll via Celergo.</t>
  </si>
  <si>
    <t>N/A (HC09-15)</t>
  </si>
  <si>
    <t>MEDIUM - For Celergo, Fragomen and Deloitte, determine under which company the record will be assigned to.</t>
  </si>
  <si>
    <t>N/A (HC09-16)</t>
  </si>
  <si>
    <t>HIGH - Will need to clone all home / host / cash payroll feeds through Celergo</t>
  </si>
  <si>
    <t>CELERGO</t>
  </si>
  <si>
    <t>N/A (HC09-17)</t>
  </si>
  <si>
    <t xml:space="preserve">MEDIUM - Document proceedure(s) for filing of tax returns that will take place after the sparation.  Will need to work with Deloitte on this.  </t>
  </si>
  <si>
    <t xml:space="preserve">DELOITTE    </t>
  </si>
  <si>
    <t>N/A (HC09-18)</t>
  </si>
  <si>
    <t xml:space="preserve">MEDIUM - Update / Change / or Revise login details specific to the Celergo payroll system to esure all employees maintain access to their payroll information under only ONE company. </t>
  </si>
  <si>
    <t>N/A (HC09-19)</t>
  </si>
  <si>
    <t>MEDIUM - Evaluate opportunities for transfer of work to KOFEM</t>
  </si>
  <si>
    <t>N/A (HC09-20)</t>
  </si>
  <si>
    <t>HIGH - IT system strategy for Global People Systems (GPS), server space, computers, general eldger, telephones, VPN, etc.</t>
  </si>
  <si>
    <t>N/A (HC09-21)</t>
  </si>
  <si>
    <t>HIGH - Procurement contract strategy for all vendors</t>
  </si>
  <si>
    <t>N/A (HC09-22)</t>
  </si>
  <si>
    <t>MEDIUM - Key Partner Summit to identify and review deliverables and develop detailed implementation plans</t>
  </si>
  <si>
    <t>N/A (HC09-23)</t>
  </si>
  <si>
    <t>HIGH - Global Visa Determinations for Upstream vs. Value-Add with recommendations and action plans for finalization of compliance with each country's immigration requirements</t>
  </si>
  <si>
    <t xml:space="preserve">HIGH - Hewitt payroll splits between companies and all associated functionalities will need to be known.  </t>
  </si>
  <si>
    <t>Critical to ensure cash reimbursments are set up properly</t>
  </si>
  <si>
    <t>HIGH - Identify the T&amp;E team members for each company</t>
  </si>
  <si>
    <t>MEDIUM - Obtain the new accounting structure for both entities and ensure that these structures are set up properly in the all vendors sytems for which information is transferred (i.e. Concur, Citibank, American Express)</t>
  </si>
  <si>
    <t xml:space="preserve">LOW - Duplicate the T&amp;E Share Drive, Outook Mailbox, Archives, Sharepoint, </t>
  </si>
  <si>
    <t xml:space="preserve">MEDIUM:  Clone the existing T&amp;E and LVPl policies.  </t>
  </si>
  <si>
    <t>MEDIUM - Transfer of specified T&amp;E  knowledge, transfer or create training documents, transfer and/or revise SOPs</t>
  </si>
  <si>
    <t>80 -  (HC07-08)</t>
  </si>
  <si>
    <t>80 -  (HC07-09)</t>
  </si>
  <si>
    <t>HIGH - Identify which company, Upstream or Value-Add, each employee record will be transferred to, including historical records</t>
  </si>
  <si>
    <t>80 -  (HC07-10)</t>
  </si>
  <si>
    <t>HIGH - Clone Concur travel and expense systems</t>
  </si>
  <si>
    <t>80 -  (HC07-11)</t>
  </si>
  <si>
    <t>MEDIUM - Update / Change / or Revise login details specific to the Concur system</t>
  </si>
  <si>
    <t>80 -  (HC07-12)</t>
  </si>
  <si>
    <t>HIGH - Reconcile all open accounts and distribute appropriate communications for next steps to the employees for account clean-up</t>
  </si>
  <si>
    <t>80 -  (HC07-13)</t>
  </si>
  <si>
    <t>HIGH - Review automated and standardized reporting to determine necessity and any potential revisions dependent upon the separation; including any changes in email addresses</t>
  </si>
  <si>
    <t>CONCUR</t>
  </si>
  <si>
    <t>80 -  (HC07-14)</t>
  </si>
  <si>
    <t xml:space="preserve">MEDIUM - For Concur, Citibank, and American Express, determine under which company the record will be assigned to. </t>
  </si>
  <si>
    <t>Concur is the expense system so the accounts and any changes in Supervisory approval will need to be captured.  Citiback issues the credit cards so the proper entity and acocunting codes will need to be determined. AMEX relates to the travel profile and appropriate credit card set ups.  Waiting for split determination</t>
  </si>
  <si>
    <t>80 -  (HC07-15)</t>
  </si>
  <si>
    <t>80 -  (HC07-16)</t>
  </si>
  <si>
    <t>80 -  (HC07-17)</t>
  </si>
  <si>
    <t>80 -  (HC07-18)</t>
  </si>
  <si>
    <t>80 -  (HC07-19)</t>
  </si>
  <si>
    <t>MEDIUM - Establish cutoff for separation related to credit card and payroll expense processing and revise schedule prospectively</t>
  </si>
  <si>
    <t>80 -  (HC07-20)</t>
  </si>
  <si>
    <t>HIGH - Issue new corporate credit cards to those assigned to Upstream and cancel old cards</t>
  </si>
  <si>
    <t>Issue new card, reconcile/clean up old account, cancel previous card</t>
  </si>
  <si>
    <t>80 -  (HC07-21)</t>
  </si>
  <si>
    <t>MEDIUM - Establish necessary proceedures and accouting allocation for Citibank rebates</t>
  </si>
  <si>
    <t>80 -  (HC07-22)</t>
  </si>
  <si>
    <t>MEDIUM - Establish new process related to the auditing and rebates related to VAT receipts</t>
  </si>
  <si>
    <t>80 -  (HC07-23)</t>
  </si>
  <si>
    <t>MEDIUM - Establish process and ownership for Business Records Management</t>
  </si>
  <si>
    <t>80 -  (HC07-24)</t>
  </si>
  <si>
    <t>MEDIUM - Establish process for customer support and inquiries related to the Remedy system and the emergency phone support</t>
  </si>
  <si>
    <t>Complexity = High
Organization Structure planning</t>
  </si>
  <si>
    <t>Complexity = High
IT system strategy</t>
  </si>
  <si>
    <t>Complexity = Medium
Procurement contract strategy</t>
  </si>
  <si>
    <t>Complexity = Medium 
Develop proceedures</t>
  </si>
  <si>
    <t>Complexity = Medium
Develop training documents</t>
  </si>
  <si>
    <t>Complexity = High
Complete knowledge transfer</t>
  </si>
  <si>
    <t xml:space="preserve">Complexity = High
Decision point - is data required to be purged (masked) post separation? </t>
  </si>
  <si>
    <t>Complexity = High
Confirm data has been purge out of the system.</t>
  </si>
  <si>
    <t>Legal decision</t>
  </si>
  <si>
    <t xml:space="preserve">Complexity = Medium
Remove user accounts in R12 and Fusion. </t>
  </si>
  <si>
    <t>Complexity = High
Update Security Profiles to remove other companies organizations.</t>
  </si>
  <si>
    <t>Complexity = Medium
Run Security Process to sync up responsiblities with the profile changes</t>
  </si>
  <si>
    <t>Complexity = Low
Notify support and HR the changes are complete</t>
  </si>
  <si>
    <t>N/A (HC08-13)</t>
  </si>
  <si>
    <t>Complexity Level = High
Hiearchy Changes - Remove other Company Business Group, Business Unit, LBC Structure from the Hiearchy</t>
  </si>
  <si>
    <t>N/A (HC08-14)</t>
  </si>
  <si>
    <t>Complexity Level = Medium
Hiearchy Changes -End Date structures</t>
  </si>
  <si>
    <t>N/A (HC08-15)</t>
  </si>
  <si>
    <t>Complexity Level = Low
Hiearchy Changes - Run Security List Maintenance to Sync up structure</t>
  </si>
  <si>
    <t>N/A (HC08-16)</t>
  </si>
  <si>
    <t>Complexity Level = High
Hiearchy Changes - confirm changes are made in Fusion</t>
  </si>
  <si>
    <t>N/A (HC08-17)</t>
  </si>
  <si>
    <t>Complexity Level = High
Change name of Global Hierarchy</t>
  </si>
  <si>
    <t>N/A (HC08-18)</t>
  </si>
  <si>
    <t>Complexity - Low
Single Sign on - Determine Web page or pages (regional) that will have link to access system.</t>
  </si>
  <si>
    <t>N/A (HC08-19)</t>
  </si>
  <si>
    <t>Complexity - High
Single Sign on - Remediate Single Sign on and define solution for external SSO working for 2 companies within GPS</t>
  </si>
  <si>
    <t>N/A (HC08-20)</t>
  </si>
  <si>
    <t>Complexity - High
Single Sign on - Test solution with all 3rd party vendors and internal applications</t>
  </si>
  <si>
    <t>N/A (HC08-21)</t>
  </si>
  <si>
    <t>Complexity - High 
Remove 'Alcoa' References for Value Add  hiearchy code.  First need to identfiy where Alcoa is referenced, then work with Oracle on gaining script to rename.</t>
  </si>
  <si>
    <t>N/A (HC08-22)</t>
  </si>
  <si>
    <t>Complexity - High 
Remove 'Alcoa' References for Value Add  program code.  First need to identfiy where Alcoa is referenced, then work with Oracle on gaining script to rename.</t>
  </si>
  <si>
    <t>N/A (HC08-23)</t>
  </si>
  <si>
    <t>Complexity - High 
Remove 'Alcoa' References for Value Add  reporting.   First need to identfiy where Alcoa is referenced, then work with Oracle on gaining script to rename.</t>
  </si>
  <si>
    <t>N/A (HC08-24)</t>
  </si>
  <si>
    <t>Complexity - High 
Remove 'Alcoa' References for Value Add  program names.  First need to identfiy where Alcoa is referenced, then work with Oracle on gaining script to rename.</t>
  </si>
  <si>
    <t>N/A (HC08-25)</t>
  </si>
  <si>
    <t>Complexity = Medium
Terminate Upstream employees and re-hire under new company code</t>
  </si>
  <si>
    <t>N/A (HC08-26)</t>
  </si>
  <si>
    <t>Complexity = High
Purging the system - employee data is removed</t>
  </si>
  <si>
    <t>N/A (HC08-27)</t>
  </si>
  <si>
    <t>Complexity = High
Purging the system - Remove or confirm Fusion accounts were removed as part of HR2HR</t>
  </si>
  <si>
    <t>N/A (HC08-28)</t>
  </si>
  <si>
    <t>Complexity = HIgh
Purging the system - Any configurations being used within exisiting populations will be updated to remove Alcoa.</t>
  </si>
  <si>
    <t>N/A (HC08-29)</t>
  </si>
  <si>
    <t>Complexity = Medium
Purging the system - Remove User accounts in R12</t>
  </si>
  <si>
    <t>N/A (HC08-30)</t>
  </si>
  <si>
    <t>Complexity = High
Purging the system - Delete configurations items that legally need purged.</t>
  </si>
  <si>
    <t>N/A (HC08-31)</t>
  </si>
  <si>
    <t>Complexity = Low
Compile a list of Interfaces (total ~125) (Global and Regional) (Internal Corporate Apps, Outside Vendors) (Inbound, Outbound)</t>
  </si>
  <si>
    <t>N/A (HC08-32)</t>
  </si>
  <si>
    <t>Complexity = Medium
At a high level, assess the potential impact of Separation on interfaces.</t>
  </si>
  <si>
    <t>N/A (HC08-33)</t>
  </si>
  <si>
    <t>Complexity = Medium
Review GPS, Interface stategy, its impact on interfaces with the Alcoa internal teams (That manage internal Corporate Applications)</t>
  </si>
  <si>
    <t>Key Assumuption: Internal Applications(WorkBrain, T&amp;E, EHS…) will remain same</t>
  </si>
  <si>
    <t>N/A (HC08-34)</t>
  </si>
  <si>
    <t>Complexity = Medium
Review GPS, Interface stategy, its impact on interfaces with the Alcoa internal teams (that manage external Vendors), with the corresponding Outside Vendors</t>
  </si>
  <si>
    <t>Key Assumuption: Third Party Vendors (Payroll, Benefirs, Alcoa Learn…) will remain same</t>
  </si>
  <si>
    <t>N/A (HC08-35)</t>
  </si>
  <si>
    <t>Complexity = High
Remediate (document, Code changes, setup changes, Unit test) Outbound/Inbound Interfaces to send/receive data.</t>
  </si>
  <si>
    <t>N/A (HC08-36)</t>
  </si>
  <si>
    <t xml:space="preserve">Complexity = High
Remediate(document, Code changes, setup changes, Unit test) - Pull views - Outbound - used by internal Alcoa applications </t>
  </si>
  <si>
    <t>N/A (HC08-37)</t>
  </si>
  <si>
    <t>Complexity = High
Integration testing - Inbound/Outbound interfaces with thrid party vendors to receive/send files with the change.</t>
  </si>
  <si>
    <t>N/A (HC08-38)</t>
  </si>
  <si>
    <t>Complexity = High
Integration testing - Outbound Pull interface Views - Test it with internal Alcoa applications to ensure they are able to access data</t>
  </si>
  <si>
    <t>N/A (HC08-39)</t>
  </si>
  <si>
    <t>Complexity - High
Determine if Remedy People Serivces will be utilized by both companies and remediate if necessary</t>
  </si>
  <si>
    <t>N/A (HC08-40)</t>
  </si>
  <si>
    <t>Complexity - Medium
Review scope of SLA and revise</t>
  </si>
  <si>
    <t>N/A (HC08-41)</t>
  </si>
  <si>
    <t>Complexity - High
Testing of critical processes for comp - Hourly performance pay, compensation planning, etc</t>
  </si>
  <si>
    <t>Complexity Med - 
Organization Structure planning</t>
  </si>
  <si>
    <t>Complexity High -
IT system strategy</t>
  </si>
  <si>
    <t>Complexity Med - 
Procurement contract strategy</t>
  </si>
  <si>
    <t>Complexity Med - 
Develop proceedures</t>
  </si>
  <si>
    <t>Complexity Low - 
Develop training documents</t>
  </si>
  <si>
    <t>Complexity High - 
Complete knowledge transfer</t>
  </si>
  <si>
    <t>Complexity Med - 
Remove 'Alcoa' References from hiearchy codes and any other references to Alcoa in Value-Add application</t>
  </si>
  <si>
    <t>Complexity Med - 
Develop replacement strategy for login/SSO for Upstream business on Hosted solution</t>
  </si>
  <si>
    <t>Complexity Med - 
Develop replacement strategy for Discoverer reporting</t>
  </si>
  <si>
    <t>Complexity Med - Hiearchy/Organization Changes</t>
  </si>
  <si>
    <t>Complexity Med - Ownership/purging of data history strategy</t>
  </si>
  <si>
    <t>Complexity Med -
Payroll Vendor</t>
  </si>
  <si>
    <t>Complexity Med - 
Split of Licenses/contracts/maintenance agreements</t>
  </si>
  <si>
    <t>Complexity High -
 Union Contract Changes</t>
  </si>
  <si>
    <t>Complexity Med - 
Updates to  documentation (technical and support)</t>
  </si>
  <si>
    <t>Complexity Med -
 Determine Infrastructure sizing</t>
  </si>
  <si>
    <t>Complexity High - 
Existing System Modifications (Interface Remediation, Config Changes,  Data Changes,  Clock Sizing, Discoverer Remains - Sizing?, etc).  Remediation of these objects and testing in multiple instances.</t>
  </si>
  <si>
    <t>Complexity Med - 
Application Support - Define processes for support (USBS, IT, GSS)</t>
  </si>
  <si>
    <t>Complexity Med - 
Define GSS support model - RPS changes, mailbox, etc)</t>
  </si>
  <si>
    <t>Credit (NOA, Europe, China)</t>
  </si>
  <si>
    <t>PSC-CRP-01</t>
  </si>
  <si>
    <t>CRP testing: Modified responsibilities</t>
  </si>
  <si>
    <t>Oracle CRP testing schedule and instance availability</t>
  </si>
  <si>
    <t>Koenig, Miller</t>
  </si>
  <si>
    <t>This is part of the Oracle system UAT testing.  Once UAT dates are known, this due date will be adjusted.</t>
  </si>
  <si>
    <t>PSC-CRP-02</t>
  </si>
  <si>
    <t>CRP testing: Buyer setup updates</t>
  </si>
  <si>
    <t>PSC-CRP-03</t>
  </si>
  <si>
    <t>CRP testing: Approval hierarchy changes</t>
  </si>
  <si>
    <t>PSC-CRP-04</t>
  </si>
  <si>
    <t>CRP testing: Intercompany process and purchase orders for the new companies to do business with each other.  New supplier setup needed.</t>
  </si>
  <si>
    <t>PSC-CRP-05</t>
  </si>
  <si>
    <t>CRP testing: B2B testing - Split of Quadrem B2B functionality</t>
  </si>
  <si>
    <t>PSC-CRP-06</t>
  </si>
  <si>
    <t>CRP testing: eCM Bulkload Tool</t>
  </si>
  <si>
    <t>PSC-CRP-07</t>
  </si>
  <si>
    <t>CRP End to End Testing - details should be on Solutions / IT project plan.  On here specifically to test Tax calculations.</t>
  </si>
  <si>
    <t>This is part of the Oracle system UAT testing.  Once UAT dates are known, this due date will be adjusted.  Taxware system needed.</t>
  </si>
  <si>
    <t>PSC-CRP-08</t>
  </si>
  <si>
    <t xml:space="preserve">CRP testing  -Capital End to End Testing </t>
  </si>
  <si>
    <t>This is part of the Oracle system CRP testing.  Once CRP dates are known, this due date will be adjusted.  Taxware system needed.  This task is copied onto the Procurement Separation Project Plan.</t>
  </si>
  <si>
    <t>PSC-CRP-09</t>
  </si>
  <si>
    <t>CRP testing:  Duplicate NON  OU</t>
  </si>
  <si>
    <t>PSC-CRP-10</t>
  </si>
  <si>
    <t>CRP testing: B2B testing direct connections</t>
  </si>
  <si>
    <t>PSC-CRP-11</t>
  </si>
  <si>
    <t>CRP testing: B2B Test PullPay direct connections and PullPay converter tool</t>
  </si>
  <si>
    <t>Tool used for uploading to Pull Pay</t>
  </si>
  <si>
    <t>PSC-CRP-12</t>
  </si>
  <si>
    <t>CRP testing: eCM testing Alcoa Services link in iProcurement will need to be duplicated</t>
  </si>
  <si>
    <t>Solutions will need to duplicate the system in iProcurement</t>
  </si>
  <si>
    <t>PSC-CRP-13</t>
  </si>
  <si>
    <t>CRP testing: eCM testing Common table of rate mapping</t>
  </si>
  <si>
    <t>Solutions will need to duplicate tables</t>
  </si>
  <si>
    <t>PSC-CRP-14</t>
  </si>
  <si>
    <t xml:space="preserve">CRP testing: eCM Problem Reporting link in iClaims </t>
  </si>
  <si>
    <t>Alcoa Direct Duplicating iClaims</t>
  </si>
  <si>
    <t>PSC-CRP-15</t>
  </si>
  <si>
    <t>CRP testing: Duplicate Remedy</t>
  </si>
  <si>
    <t>PSC-CRP-16</t>
  </si>
  <si>
    <t>CRP testing: BPA testing Infopath tool for submitting changes to CTT</t>
  </si>
  <si>
    <t>PSC-CRP-17</t>
  </si>
  <si>
    <t>CRP testing: PO History - would be helpful to keep for looking up past price</t>
  </si>
  <si>
    <t>PSC-CRP-18</t>
  </si>
  <si>
    <t>CRP testing: Split Infopath form for Remedy</t>
  </si>
  <si>
    <t>IT decision for creation of Remedy system each company and availability of system.</t>
  </si>
  <si>
    <t>PSC-CRP-19</t>
  </si>
  <si>
    <t>CRP testing: eCM testing Bulk Load Notifications (Successful and Errors)</t>
  </si>
  <si>
    <t>PSC-CRP-20</t>
  </si>
  <si>
    <t xml:space="preserve">CRP testing: eCM iClaim users will need to be duplicated </t>
  </si>
  <si>
    <t>1 email address per supplier name</t>
  </si>
  <si>
    <t>PSC-CRP-21</t>
  </si>
  <si>
    <t>CRP testing: Mall testing Alcoa Mall link in iProcurement will need to be duplicated</t>
  </si>
  <si>
    <t>PSC-CRP-22</t>
  </si>
  <si>
    <t>CRP testing: Mall testing Alcoa Mall punchout sites and internal catalogs will need split</t>
  </si>
  <si>
    <t>Vinamaya assistance.  Oracle UAT testing schedule and instance availability</t>
  </si>
  <si>
    <t>PSC-CRP-23</t>
  </si>
  <si>
    <t>CRP testing: Mall testing Alcoa Mall Filter Groups will need updated and split</t>
  </si>
  <si>
    <t>PSC-CRP-24</t>
  </si>
  <si>
    <t>CRP testing: eCM testing Auto Receive Open ASN PO Program will need to be split</t>
  </si>
  <si>
    <t>PSC-CRP-25</t>
  </si>
  <si>
    <t>CRP testing: Discoverer and Pi2P reports</t>
  </si>
  <si>
    <t>PSC-CRP-26</t>
  </si>
  <si>
    <t>CRP testing: Duplicate and test all macros and other non-Oracle automation tools used by USBPC</t>
  </si>
  <si>
    <t>New networks and domain names are created and accessible.  Oracle platform is maintained in both companies or similar data is available from new platform.</t>
  </si>
  <si>
    <t>PSC-CRP-27</t>
  </si>
  <si>
    <t>CRP testing: eCM testing Control Report (Mismatch / Rejections)</t>
  </si>
  <si>
    <t>POSCHED: XXECM: Claims Control Report</t>
  </si>
  <si>
    <t>PSC-CRP-28</t>
  </si>
  <si>
    <t>CRP testing: eCM testing Workflows</t>
  </si>
  <si>
    <t>PSC-CRP-29</t>
  </si>
  <si>
    <t>CRP testing: Relink MSIS contracts to BPA's</t>
  </si>
  <si>
    <t>PSC-CRP-30</t>
  </si>
  <si>
    <t>CRP testing: Intercompany PO's will need to be set up for business across the companies</t>
  </si>
  <si>
    <t>PSC-CRP-31</t>
  </si>
  <si>
    <t>CRP testing: eCM testing invoices pay from submission date (not approval date)</t>
  </si>
  <si>
    <t>Oracle UAT testing schedule and instance availability</t>
  </si>
  <si>
    <t>PSC-CRP-32</t>
  </si>
  <si>
    <t>CRP testing: Bulk Upload Template</t>
  </si>
  <si>
    <t>PSC-CRP-33</t>
  </si>
  <si>
    <t>CRP Testing: Suppliers and Supplier Sites updated with new SCO's and SAM's</t>
  </si>
  <si>
    <t>Procurement decisions need to have been made</t>
  </si>
  <si>
    <t>Both Oracle systems will need to be available and ready for Prod changes</t>
  </si>
  <si>
    <t>PSC-CRP-34</t>
  </si>
  <si>
    <t>CRP testing: B2B testing Connection to Quadrem from each new Oracle instance</t>
  </si>
  <si>
    <t>PSC-CRP-35</t>
  </si>
  <si>
    <t xml:space="preserve">PSC </t>
  </si>
  <si>
    <t>Delta Process flat file testing</t>
  </si>
  <si>
    <t>Availability of knowledgeable resource</t>
  </si>
  <si>
    <t>PSC-CRP-36</t>
  </si>
  <si>
    <t>CRP testing eCM testing:  - Every new MSIS contract will require a new Oracle contract and table of rates</t>
  </si>
  <si>
    <t>Procurement / GBS COE needs to have completed the work in MSIS.  Alcoa Direct needs to be split and ready to use.</t>
  </si>
  <si>
    <t>Dependent on CRP testing results</t>
  </si>
  <si>
    <t>PSC-PRD-01</t>
  </si>
  <si>
    <t>Updates to PO's to align with contractual changes, including new terms and conditions, attachments, and standard notes</t>
  </si>
  <si>
    <t>New T&amp;C's and Contractual changes to PO's by Procurement</t>
  </si>
  <si>
    <t>PSC-PRD-02</t>
  </si>
  <si>
    <t>Updates to BPA's to align with contractual changes, including new terms and conditions, attachments, and standard notes.</t>
  </si>
  <si>
    <t>PSC-PRD-03</t>
  </si>
  <si>
    <t>Manufacturing Part Number tool needs to be split (Access Database)</t>
  </si>
  <si>
    <t xml:space="preserve">Need to find a resource, likely on Data &amp; Reporting team, with knowledge to work on this tool.  </t>
  </si>
  <si>
    <t>Estimated due date and days needed to accomplish - will be discussed with Data &amp; Reporting Team</t>
  </si>
  <si>
    <t>GBS COE D&amp;R Team</t>
  </si>
  <si>
    <t>PSC-PRD-04</t>
  </si>
  <si>
    <t>Master Req Pool Tool needs to be split (Access Database)</t>
  </si>
  <si>
    <t>PSC-PRD-40</t>
  </si>
  <si>
    <t>Master Req Pool Consolidator Tool needs to be split (Access Database)</t>
  </si>
  <si>
    <t>PSC-PRD-05</t>
  </si>
  <si>
    <t>Review org structure, roles and responsibilities with Hungary Team</t>
  </si>
  <si>
    <t>PSC-PRD-06</t>
  </si>
  <si>
    <t>Capital Testing - Capital PMO SharePoint site separated for use by both companies</t>
  </si>
  <si>
    <t>Decision by Mike Petro concerning use of the Sharepoint site by both companies</t>
  </si>
  <si>
    <t>This task is copied onto the Procurement Separation Project Plan.</t>
  </si>
  <si>
    <t>PSC-PRD-07</t>
  </si>
  <si>
    <t>Capital Testing - Communication method for new projects</t>
  </si>
  <si>
    <t xml:space="preserve">Decision is needed by Mike Petro (Cap Proc) to determine what communication methods will be used to relay capital projects to the procurement team. </t>
  </si>
  <si>
    <t>PSC-PRD-08</t>
  </si>
  <si>
    <t>Duplicate shared drives for collection of reports needed for buy and pay processes</t>
  </si>
  <si>
    <t>Networks / Windows available for both companies, IT decision</t>
  </si>
  <si>
    <t>Folders are used not only for manually storing materials, but are also designated in Discoverer report output as the default storage.</t>
  </si>
  <si>
    <t>PSC-PRD-09</t>
  </si>
  <si>
    <t>Distribute Histroical data from shared drives to appropriate company</t>
  </si>
  <si>
    <t>IT decision for data storage and legal for ownership</t>
  </si>
  <si>
    <t>PSC-PRD-10</t>
  </si>
  <si>
    <t>Updates to our new operating units</t>
  </si>
  <si>
    <t>Need data on naming convention</t>
  </si>
  <si>
    <t>PSC-PRD-11</t>
  </si>
  <si>
    <t>Duplicate email boxes</t>
  </si>
  <si>
    <t>Creation of mailbox and accesses</t>
  </si>
  <si>
    <t>PSC-PRD-12</t>
  </si>
  <si>
    <t>Separate Sharepoint sites for pull Pay and PSC</t>
  </si>
  <si>
    <t>Creation of sites and accesses</t>
  </si>
  <si>
    <t>PSC-PRD-13</t>
  </si>
  <si>
    <t>Separate buyers</t>
  </si>
  <si>
    <t>Setup of responsibilities</t>
  </si>
  <si>
    <t>PSC-PRD-14</t>
  </si>
  <si>
    <t>Telephone numbers</t>
  </si>
  <si>
    <t>Creation of new phone numbers</t>
  </si>
  <si>
    <t>PSC-PRD-15</t>
  </si>
  <si>
    <t>Split Keep it Common</t>
  </si>
  <si>
    <t>Work with PIT EBS</t>
  </si>
  <si>
    <t>PSC-PRD-16</t>
  </si>
  <si>
    <t>Safety prequalification process</t>
  </si>
  <si>
    <t>Access to all for Capital and who will work the GPP PSQ</t>
  </si>
  <si>
    <t>PSC-PRD-17</t>
  </si>
  <si>
    <t>Supplier education on how to work with new companies</t>
  </si>
  <si>
    <t>Training documentation created as well as communication</t>
  </si>
  <si>
    <t>PSC-PRD-18</t>
  </si>
  <si>
    <t>UPS Codes are provided by locations - will need to be separated</t>
  </si>
  <si>
    <t>Follow-up with location procurement</t>
  </si>
  <si>
    <t>PSC-PRD-19</t>
  </si>
  <si>
    <t>Duplicate item numbers</t>
  </si>
  <si>
    <t>PSC-PRD-20</t>
  </si>
  <si>
    <t>Bleed out period for open PO's and Invoices across companies</t>
  </si>
  <si>
    <t>PSC-PRD-21</t>
  </si>
  <si>
    <t>Cross training</t>
  </si>
  <si>
    <t>PSC-PRD-22</t>
  </si>
  <si>
    <t>Separate Daily Management Boards</t>
  </si>
  <si>
    <t>Determination of needs and updated macros</t>
  </si>
  <si>
    <t>PSC-PRD-23</t>
  </si>
  <si>
    <t>Split / duplicate SLA</t>
  </si>
  <si>
    <t>Organizational decisions</t>
  </si>
  <si>
    <t>PSC-PRD-24</t>
  </si>
  <si>
    <t>People assignments</t>
  </si>
  <si>
    <t>PSC-PRD-25</t>
  </si>
  <si>
    <t>Setup new printers</t>
  </si>
  <si>
    <t>Icon/IT assistance and purchase of new printers</t>
  </si>
  <si>
    <t>PSC-PRD-26</t>
  </si>
  <si>
    <t>Create/split USBPC Portal page for each company</t>
  </si>
  <si>
    <t>IT intranet</t>
  </si>
  <si>
    <t>PSC-PRD-27</t>
  </si>
  <si>
    <t xml:space="preserve">Recurring Data Requests </t>
  </si>
  <si>
    <t>Work with COE</t>
  </si>
  <si>
    <t>PSC-PRD-28</t>
  </si>
  <si>
    <t>PSC-PRD-29</t>
  </si>
  <si>
    <t>Update Outlook DL lists</t>
  </si>
  <si>
    <t>Who wil lbe in each group.  Ticket creation</t>
  </si>
  <si>
    <t>PSC-PRD-30</t>
  </si>
  <si>
    <t xml:space="preserve">Archiving of Mailboxes  </t>
  </si>
  <si>
    <t>Location of archive</t>
  </si>
  <si>
    <t>PSC-PRD-31</t>
  </si>
  <si>
    <t>Duplicate Progress Payment Tracker for new company</t>
  </si>
  <si>
    <t>PSC-PRD-32</t>
  </si>
  <si>
    <t>New SPQ access for new company</t>
  </si>
  <si>
    <t xml:space="preserve">Who will determine </t>
  </si>
  <si>
    <t>PSC-PRD-33</t>
  </si>
  <si>
    <t>B2B testing: Contracts between Quadrem and the suppliers need to be updated</t>
  </si>
  <si>
    <t>Need updated contracts from COE</t>
  </si>
  <si>
    <t>PSC-PRD-34</t>
  </si>
  <si>
    <t>eCM testing - Separate Sharepoint site for eCM Onboarding and Update requests</t>
  </si>
  <si>
    <t>Sharepoint needs to be available for both companies</t>
  </si>
  <si>
    <t>This task is copied onto the Procurement Separation Project Plan. SharePoint team to create new site for new company. Site Owner to create new forms on the new site.</t>
  </si>
  <si>
    <t>PSC-PRD-35</t>
  </si>
  <si>
    <t>Reassignment of PO's to new buyers</t>
  </si>
  <si>
    <t>Contractual changes to PO's by Procurement</t>
  </si>
  <si>
    <t>PSC-PRD-36</t>
  </si>
  <si>
    <t>Duplicate Work Instructions</t>
  </si>
  <si>
    <t>PSC-UAT-01</t>
  </si>
  <si>
    <t>UAT Testing: Modified responsibilities</t>
  </si>
  <si>
    <t>PSC-UAT-02</t>
  </si>
  <si>
    <t>UAT Testing: Buyer setup updates</t>
  </si>
  <si>
    <t>PSC-UAT-03</t>
  </si>
  <si>
    <t>UAT Testing: Approval hierarchy changes</t>
  </si>
  <si>
    <t>PSC-UAT-04</t>
  </si>
  <si>
    <t>UAT Testing: Intercompany process and purchase orders for the new companies to do business with each other.  New supplier setup needed.</t>
  </si>
  <si>
    <t>Oracle UAT testing schedule and instance availability; Supplier Maintenance Team does setup</t>
  </si>
  <si>
    <t>PSC-UAT-05</t>
  </si>
  <si>
    <t>UAT Testing: Split of Quadrem B2B functionality</t>
  </si>
  <si>
    <t>Oracle QA testing schedule and instance availability, Quadrem split</t>
  </si>
  <si>
    <t>PSC-UAT-06</t>
  </si>
  <si>
    <t>PSC-UAT-07</t>
  </si>
  <si>
    <r>
      <t xml:space="preserve">Oracle QA testing schedule and instance availability, </t>
    </r>
    <r>
      <rPr>
        <sz val="12"/>
        <color rgb="FFFF0000"/>
        <rFont val="Arial"/>
        <family val="2"/>
        <scheme val="major"/>
      </rPr>
      <t>Need to determine if Bulkload Tool needs updating and by whom</t>
    </r>
  </si>
  <si>
    <t>PSC-UAT-08</t>
  </si>
  <si>
    <t xml:space="preserve">UAT testing-Capital End to End Testing </t>
  </si>
  <si>
    <t>Oracle UAT Capital testing schedule and instance availability</t>
  </si>
  <si>
    <t>PSC-UAT-09</t>
  </si>
  <si>
    <t>UAT testing: Duplicate NON OU</t>
  </si>
  <si>
    <t>PSC-UAT-10</t>
  </si>
  <si>
    <t>UAT testing: B2B testing direct connections</t>
  </si>
  <si>
    <t>PSC-UAT-11</t>
  </si>
  <si>
    <t>UAT  testing: B2B testing PullPay direct connections and PullPay converter tool</t>
  </si>
  <si>
    <t>PSC-UAT-12</t>
  </si>
  <si>
    <t>UAT  testing: eCM testing Services link in iProcurement will need to be duplicated</t>
  </si>
  <si>
    <t>PSC-UAT-13</t>
  </si>
  <si>
    <t>UAT  testing: eCM testing Common table of rate mapping</t>
  </si>
  <si>
    <t>PSC-UAT-14</t>
  </si>
  <si>
    <t xml:space="preserve">UAT  testing: eCM testing Problem Reporting link in iClaims </t>
  </si>
  <si>
    <t>PSC-UAT-15</t>
  </si>
  <si>
    <t>UAT  testing: Duplicate Remedy</t>
  </si>
  <si>
    <t>PSC-UAT-16</t>
  </si>
  <si>
    <t>UAT  testing: BPA testing Infopath tool for submitting changes to CTT</t>
  </si>
  <si>
    <t>PSC-UAT-17</t>
  </si>
  <si>
    <t>UAT  testing: PO History - would be helpful to keep for looking up past price</t>
  </si>
  <si>
    <t>PSC-UAT-18</t>
  </si>
  <si>
    <t>UAT  testing: Split Infopath form for Remedy</t>
  </si>
  <si>
    <t>PSC-UAT-19</t>
  </si>
  <si>
    <t>UAT  testing: eCM testing Bulk Load Notifications (Successful and Errors)</t>
  </si>
  <si>
    <t>PSC-UAT-20</t>
  </si>
  <si>
    <t xml:space="preserve">UAT  testing: eCM testing iClaim users will need to be duplicated </t>
  </si>
  <si>
    <t>PSC-UAT-21</t>
  </si>
  <si>
    <t>UAT  testing: Mall testing Alcoa Mall link in iProcurement will need to be duplicated</t>
  </si>
  <si>
    <t>PSC-UAT-22</t>
  </si>
  <si>
    <t>UAT  testing: Mall Alcoa Mall punchout sites and internal catalogs will need split</t>
  </si>
  <si>
    <t>PSC-UAT-23</t>
  </si>
  <si>
    <t>UAT  testing: Mall Alcoa Mall Filter Groups will need updated and split</t>
  </si>
  <si>
    <t>PSC-UAT-24</t>
  </si>
  <si>
    <t>UAT  testing: eCM testing Auto Receive Open ASN PO Program will need to be split</t>
  </si>
  <si>
    <t>PSC-UAT-25</t>
  </si>
  <si>
    <t>UAT  testing: Discoverer and Pi2P reports</t>
  </si>
  <si>
    <t>PSC-UAT-26</t>
  </si>
  <si>
    <t>UAT  testing: Duplicate and test all macros and other non-Oracle automation tools used by USBPC</t>
  </si>
  <si>
    <t>PSC-UAT-27</t>
  </si>
  <si>
    <t>UAT  testing: eCM testing Control Report (Mismatch / Rejections)</t>
  </si>
  <si>
    <t>PSC-UAT-28</t>
  </si>
  <si>
    <t>UAT  testing: eCM Workflows</t>
  </si>
  <si>
    <t>PSC-UAT-29</t>
  </si>
  <si>
    <t>UAT Testing: BPA testing Relink MSIS contracts to BPA's</t>
  </si>
  <si>
    <t>PSC-UAT-30</t>
  </si>
  <si>
    <t>UAT Testing: Intercompany PO's will need to be set up for business across the companies</t>
  </si>
  <si>
    <t>PSC-UAT-31</t>
  </si>
  <si>
    <t>UAT  testing: eCM testing invoices pay from submission date (not approval date)</t>
  </si>
  <si>
    <t>PSC-UAT-32</t>
  </si>
  <si>
    <t>UAT Testing: Bulk Upload Template</t>
  </si>
  <si>
    <t>PSC-UAT-33</t>
  </si>
  <si>
    <t>UAT Testing: Supplier testing: Suppliers and Supplier Sites updated with new SCO's and SAM's</t>
  </si>
  <si>
    <t>PSC-UAT-34</t>
  </si>
  <si>
    <t>UATtesting: B2B testing Connection to Quadrem from each new Oracle instance</t>
  </si>
  <si>
    <t>PSC-UAT-35</t>
  </si>
  <si>
    <t>PSC-UAT-36</t>
  </si>
  <si>
    <t>UAT testing: eCM testing:  - Every new MSIS contract will require a new Oracle contract and table of rates</t>
  </si>
  <si>
    <t>Procurement / GBS COE needs to have completed the work in MSIS.  Alcoa Direct needs to be split and ready to use.   Oracle must be duplicated and MSIS contracts must be finalized before eCM contract purchase agreement with table of rates can be created by Central Transaction Team</t>
  </si>
  <si>
    <t>PSC-UNI-01</t>
  </si>
  <si>
    <t>UNI testing: Modified responsibilities</t>
  </si>
  <si>
    <t>PSC-UNI-02</t>
  </si>
  <si>
    <t>UNI testing: Buyer setup updates</t>
  </si>
  <si>
    <t>PSC-UNI-03</t>
  </si>
  <si>
    <t>UNI testing: Approval hierarchy changes</t>
  </si>
  <si>
    <t>PSC-UNI-04</t>
  </si>
  <si>
    <t>UNI testing: Intercompany process and purchase orders for the new companies to do business with each other.  New supplier setup needed.</t>
  </si>
  <si>
    <t>PSC-UNI-05</t>
  </si>
  <si>
    <t>UNI testing: B2B testing - Split of Quadrem B2B functionality</t>
  </si>
  <si>
    <t>PSC-UNI-06</t>
  </si>
  <si>
    <t>UNI testing: eCM Bulkload Tool</t>
  </si>
  <si>
    <t>PSC-UNI-07</t>
  </si>
  <si>
    <t>UNI End to End Testing - details should be on Solutions / IT project plan.  On here specifically to test Tax calculations.</t>
  </si>
  <si>
    <t>PSC-UNI-08</t>
  </si>
  <si>
    <t xml:space="preserve">UNI testing  -Capital End to End Testing </t>
  </si>
  <si>
    <t>PSC-UNI-09</t>
  </si>
  <si>
    <t>UNI testing:  Duplicate NON  OU</t>
  </si>
  <si>
    <t>PSC-UNI-10</t>
  </si>
  <si>
    <t>UNI testing: B2B testing direct connections</t>
  </si>
  <si>
    <t>PSC-UNI-11</t>
  </si>
  <si>
    <t>UNI testing: B2B Test PullPay direct connections and PullPay converter tool</t>
  </si>
  <si>
    <t>PSC-UNI-12</t>
  </si>
  <si>
    <t>UNI testing: eCM testing Alcoa Services link in iProcurement will need to be duplicated</t>
  </si>
  <si>
    <t>PSC-UNI-13</t>
  </si>
  <si>
    <t>UNI testing: eCM testing Common table of rate mapping</t>
  </si>
  <si>
    <t>PSC-UNI-14</t>
  </si>
  <si>
    <t xml:space="preserve">UNI testing: eCM Problem Reporting link in iClaims </t>
  </si>
  <si>
    <t>PSC-UNI-15</t>
  </si>
  <si>
    <t>UNI testing: Duplicate Remedy</t>
  </si>
  <si>
    <t>PSC-UNI-16</t>
  </si>
  <si>
    <t>UNI testing: BPA testing Infopath tool for submitting changes to CTT</t>
  </si>
  <si>
    <t>PSC-UNI-17</t>
  </si>
  <si>
    <t>UNI testing: PO History - would be helpful to keep for looking up past price</t>
  </si>
  <si>
    <t>PSC-UNI-18</t>
  </si>
  <si>
    <t>UNI testing: Split Infopath form for Remedy</t>
  </si>
  <si>
    <t>PSC-UNI-19</t>
  </si>
  <si>
    <t>UNI testing: eCM testing Bulk Load Notifications (Successful and Errors)</t>
  </si>
  <si>
    <t>PSC-UNI-20</t>
  </si>
  <si>
    <t xml:space="preserve">UNI testing: eCM iClaim users will need to be duplicated </t>
  </si>
  <si>
    <t>PSC-UNI-21</t>
  </si>
  <si>
    <t>UNI testing: Mall testing Alcoa Mall link in iProcurement will need to be duplicated</t>
  </si>
  <si>
    <t>PSC-UNI-22</t>
  </si>
  <si>
    <t>UNI testing: Mall testing Alcoa Mall punchout sites and internal catalogs will need split</t>
  </si>
  <si>
    <t>PSC-UNI-23</t>
  </si>
  <si>
    <t>UNI testing: Mall testing Alcoa Mall Filter Groups will need updated and split</t>
  </si>
  <si>
    <t>PSC-UNI-24</t>
  </si>
  <si>
    <t>UNI testing: eCM testing Auto Receive Open ASN PO Program will need to be split</t>
  </si>
  <si>
    <t>PSC-UNI-25</t>
  </si>
  <si>
    <t>UNI testing: Discoverer and Pi2P reports</t>
  </si>
  <si>
    <t>PSC-UNI-26</t>
  </si>
  <si>
    <t>UNI testing: Duplicate and test all macros and other non-Oracle automation tools used by USBPC</t>
  </si>
  <si>
    <t>PSC-UNI-27</t>
  </si>
  <si>
    <t>UNI testing: eCM testing Control Report (Mismatch / Rejections)</t>
  </si>
  <si>
    <t>PSC-UNI-28</t>
  </si>
  <si>
    <t>UNI testing: eCM testing Workflows</t>
  </si>
  <si>
    <t>PSC-UNI-29</t>
  </si>
  <si>
    <t>UNI testing: Relink MSIS contracts to BPA's</t>
  </si>
  <si>
    <t>PSC-UNI-30</t>
  </si>
  <si>
    <t>UNI testing: Intercompany PO's will need to be set up for business across the companies</t>
  </si>
  <si>
    <t>PSC-UNI-31</t>
  </si>
  <si>
    <t>UNI testing: eCM testing invoices pay from submission date (not approval date)</t>
  </si>
  <si>
    <t>PSC-UNI-32</t>
  </si>
  <si>
    <t>UNI testing: Bulk Upload Template</t>
  </si>
  <si>
    <t>PSC-UNI-33</t>
  </si>
  <si>
    <t>UNI Testing: Suppliers and Supplier Sites updated with new SCO's and SAM's</t>
  </si>
  <si>
    <t>PSC-UNI-34</t>
  </si>
  <si>
    <t>UNI testing: B2B testing Connection to Quadrem from each new Oracle instance</t>
  </si>
  <si>
    <t>PSC-UNI-36</t>
  </si>
  <si>
    <t>UNI testing: eCM testing:  - Every new MSIS contract will require a new Oracle contract and table of rates</t>
  </si>
  <si>
    <t>PSC-PRD-37</t>
  </si>
  <si>
    <t>PSC-PRD-38</t>
  </si>
  <si>
    <t>COE/IT</t>
  </si>
  <si>
    <t>PSC-PRD-39</t>
  </si>
  <si>
    <t>AP-UNI-01</t>
  </si>
  <si>
    <t>Alcoa Direct Split and Testing</t>
  </si>
  <si>
    <t>Oracle UNIT instance ready for setups, connection to alcoa direct and duplication of alcoa direct for each company ready for testing.  Solutions support for testing.</t>
  </si>
  <si>
    <t>Koenig,Verardi</t>
  </si>
  <si>
    <t>We will need to determine if both companies with to use Alcoa direct as a vendor portal.  There are also several purchasing/payment processes which flow through AD.</t>
  </si>
  <si>
    <t>AP-CRP-01</t>
  </si>
  <si>
    <t>Oracle CRP instance ready for setups, connection to alcoa direct and duplication of alcoa direct for each company ready for testing. Solutions support for testing.</t>
  </si>
  <si>
    <t>AP-UAT-01</t>
  </si>
  <si>
    <t>Oracle UAT instance ready for setups, connection to alcoa direct and duplication of alcoa direct for each company ready for testing. Solutions support for testing.</t>
  </si>
  <si>
    <t>AP-PRD-01</t>
  </si>
  <si>
    <t>Oracle PRD instance ready for setups, connection to alcoa direct and duplication of alcoa direct for each company ready for testing. Solutions support for testing.</t>
  </si>
  <si>
    <t>AP-PRD-02</t>
  </si>
  <si>
    <t>Assign bank account access to payment team for manual payments</t>
  </si>
  <si>
    <t>Treasury needs to make decisions on the bank accounts for both companies for manual payments.</t>
  </si>
  <si>
    <t>AP-UNI-03</t>
  </si>
  <si>
    <t>Bank and Bank Account setup + technical connection to banks:  EBS, FMW, FundTech, SWIFT, Bank</t>
  </si>
  <si>
    <t xml:space="preserve">Oracle UNIT testing schedule and instance availability; Supplier Maintenance Team and Solutions complete most setups.  Treasury must create the bank accounts and ensure availability of bank testing resources and bank testing environment. </t>
  </si>
  <si>
    <t>Treasury will need to develop the bank account stragegy here and will also be key in obtaining testing resources at the given banks for end to end testing.  IT support teams will also be key in making the connection to the banks and adjusting coding in payment files and processes as needed.  Solutions will be completing many of the functional setups for payments and will need to support testing in general.</t>
  </si>
  <si>
    <t>AP-CRP-03</t>
  </si>
  <si>
    <t xml:space="preserve">Oracle CRP testing schedule and instance availability; Supplier Maintenance Team and Solutions complete most setups.  Treasury must create the bank accounts and ensure availability of bank testing resources and bank testing environment. </t>
  </si>
  <si>
    <t>AP-UAT-03</t>
  </si>
  <si>
    <t xml:space="preserve">Oracle UAT testing schedule and instance availability; Supplier Maintenance Team and Solutions complete most setups.  Treasury must create the bank accounts and ensure availability of bank testing resources and bank testing environment. </t>
  </si>
  <si>
    <t>AP-PRD-03</t>
  </si>
  <si>
    <t xml:space="preserve">Oracle PRD testing schedule and instance availability; Supplier Maintenance Team and Solutions complete most setups.  Treasury must create the bank accounts and ensure availability of bank testing resources and bank testing environment. </t>
  </si>
  <si>
    <t>AP-UNI-04</t>
  </si>
  <si>
    <t>Connection to Siemens Customer Care for Global Energy invoices to Cyber to Alcoa via Pull Pay</t>
  </si>
  <si>
    <t>Siemens collects energy invoices to provide customer care and data to the Energy Group in Procurement.  Need decision that both companies will use this service. Solutions support for testing.</t>
  </si>
  <si>
    <t>AP-CRP-04</t>
  </si>
  <si>
    <t>AP-UAT-04</t>
  </si>
  <si>
    <t>AP-PRD-04</t>
  </si>
  <si>
    <t>Siemens collects energy invoices to provide customer care and data to the Energy Group in Procurement.  Need decision that both companies will use this service.  Solutions support for testing.</t>
  </si>
  <si>
    <t>AP-PRD-05</t>
  </si>
  <si>
    <t>Create ARM (approval listing and limits) list for upstream and downstream</t>
  </si>
  <si>
    <t>AP-UNI-06</t>
  </si>
  <si>
    <t xml:space="preserve">Create emergency check proceedures for each company including setting up of printers, etc. </t>
  </si>
  <si>
    <t>Oracle UNIT instance ready for setups. Solutions support for testing.</t>
  </si>
  <si>
    <t>AP-CRP-06</t>
  </si>
  <si>
    <t>Oracle CRP instance ready for setups. Solutions support for testing.</t>
  </si>
  <si>
    <t>AP-UAT-06</t>
  </si>
  <si>
    <t>Oracle UAT instance ready for setups. Solutions support for testing.</t>
  </si>
  <si>
    <t>AP-PRD-06</t>
  </si>
  <si>
    <t>Oracle PROD instance ready for setups. Solutions support for testing.</t>
  </si>
  <si>
    <t>AP-PRD-07</t>
  </si>
  <si>
    <t>Create/Split USBPC portal page for each company</t>
  </si>
  <si>
    <t>Intranet availability and creation by IT</t>
  </si>
  <si>
    <t>AP-UNI-08</t>
  </si>
  <si>
    <t>Create/test flat file uploads for processes other than B of A</t>
  </si>
  <si>
    <t>Oracle UNI instance ready for setups. Solutions support for testing.</t>
  </si>
  <si>
    <t>AP-CRP-08</t>
  </si>
  <si>
    <t>AP-UAT-08</t>
  </si>
  <si>
    <t>AP-PRD-08</t>
  </si>
  <si>
    <t>AP-UNI-09</t>
  </si>
  <si>
    <t>Create/test intercompany PO and invoicing process</t>
  </si>
  <si>
    <t>AP-CRP-09</t>
  </si>
  <si>
    <t>AP-UAT-09</t>
  </si>
  <si>
    <t>AP-PRD-09</t>
  </si>
  <si>
    <t>AP-PRD-10</t>
  </si>
  <si>
    <t>Determine ownership of AP Microfiche reader and documents or obtain 2nd reader for records.</t>
  </si>
  <si>
    <t>AP-PRD-11</t>
  </si>
  <si>
    <t>Determine ownership of materials in AP safe and determine if a second safe is needed.</t>
  </si>
  <si>
    <t>AP-PRD-12</t>
  </si>
  <si>
    <t>Distribute Historical data from shared drives to appropriate company</t>
  </si>
  <si>
    <t>IT decision for data storage and Legal decision on ownersip of shared documentation and reports.</t>
  </si>
  <si>
    <t>AP-UNI-13</t>
  </si>
  <si>
    <t>Duplicate and test invoicing connections including Pullpay, B2B, ECM, PFR</t>
  </si>
  <si>
    <t>Oracle UNIT instance and FMW ready for setups and testing. Procurement work to separate relevant contracts (ARIBA) and vendor availability of testing instances. Solutions support for testing.</t>
  </si>
  <si>
    <t>90% of our invoicing comes in through electronically.  This is a key milestone to verifty that the critical connections are working as needed.  End to end testing would include the full spectrum of IT and GSS while significant work would need to be done to ensure that our vendors support the testing in line with the established testing windows.</t>
  </si>
  <si>
    <t>AP-CRP-13</t>
  </si>
  <si>
    <t>Duplicate and test invoicing connections including Pullpay, B2B, ECM</t>
  </si>
  <si>
    <t>Oracle CRP instance and FMW ready for setups and testing. Procurement work to separate relevant contracts (ARIBA) and vendor availability of testing instances. Solutions support for testing.</t>
  </si>
  <si>
    <t>AP-UAT-13</t>
  </si>
  <si>
    <t>Oracle UAT instance and FMW ready for setups and testing. Procurement work to separate relevant contracts (ARIBA) and vendor availability of testing instances. Solutions support for testing.</t>
  </si>
  <si>
    <t>AP-PRD-13</t>
  </si>
  <si>
    <t>Oracle PRD instance and FMW ready for setups and testing. Procurement work to separate relevant contracts (ARIBA) and vendor coordination.  Solutions support for testing.</t>
  </si>
  <si>
    <t>AP-PRD-14</t>
  </si>
  <si>
    <t>IT decision for data storage and network access</t>
  </si>
  <si>
    <t>AP-PRD-15</t>
  </si>
  <si>
    <t>IT decision for data storage</t>
  </si>
  <si>
    <t>AP-PRD-16</t>
  </si>
  <si>
    <t>Duplicate/update work instructions</t>
  </si>
  <si>
    <t>AP-UNI-17</t>
  </si>
  <si>
    <t>Duplication and testing of all Discoverer + Pi2P reports</t>
  </si>
  <si>
    <t xml:space="preserve">A huge amount of AP compliance, analysis and support tasks are done with the support of Discoverer and Pi2P reporting.  These tools must be in working order for both companies in order to administer the AP function. </t>
  </si>
  <si>
    <t>AP-CRP-17</t>
  </si>
  <si>
    <t>AP-UAT-17</t>
  </si>
  <si>
    <t>AP-PRD-17</t>
  </si>
  <si>
    <t>Oracle PRD instance ready for setups and testing.  Pi2P system set up and ready for testing. Solutions support for setups</t>
  </si>
  <si>
    <t>GBS COE</t>
  </si>
  <si>
    <t>AP-UNI-18</t>
  </si>
  <si>
    <t>End to End Testing - details should be on Solutions / IT project plan.  On here specifically to test Tax calculations.</t>
  </si>
  <si>
    <t>Oracle UNI testing schedule and instance availability.  Any changes, if needed, made in Taxware.</t>
  </si>
  <si>
    <t>Tax is a known/difficult area as it relates to AP as well as critical to AP operations.</t>
  </si>
  <si>
    <t>AP-CRP-18</t>
  </si>
  <si>
    <t>Oracle CRP testing schedule and instance availability.   Any changes, if needed, made in Taxware.</t>
  </si>
  <si>
    <t>AP-UAT-18</t>
  </si>
  <si>
    <t>Oracle UAT testing schedule and instance availability.   Any changes, if needed, made in Taxware.</t>
  </si>
  <si>
    <t>AP-PRD-18</t>
  </si>
  <si>
    <t>Oracle PROD instance availability.   Any changes, if needed, made in Taxware.</t>
  </si>
  <si>
    <t>AP-CRP-19</t>
  </si>
  <si>
    <t>Macro and automation tool updates for all applicable processes and reports</t>
  </si>
  <si>
    <t>AP-UAT-19</t>
  </si>
  <si>
    <t>AP-PRD-19</t>
  </si>
  <si>
    <t>AP-UNI-20</t>
  </si>
  <si>
    <t>Payment program updates</t>
  </si>
  <si>
    <t>Oracle UNIT instance availability. Solutions support for testing</t>
  </si>
  <si>
    <t>AP-CRP-20</t>
  </si>
  <si>
    <t>Oracle CRP instance availability. Solutions supoort for testing.</t>
  </si>
  <si>
    <t>AP-UAT-20</t>
  </si>
  <si>
    <t>AP-PRD-20</t>
  </si>
  <si>
    <t>Oracle PROD instance ready for setups. Solutions support for setups.</t>
  </si>
  <si>
    <t>AP-PRD-21</t>
  </si>
  <si>
    <t>People assignments and training</t>
  </si>
  <si>
    <t>GSS decision regarding ORG structure for each company</t>
  </si>
  <si>
    <t>AP-PRD-22</t>
  </si>
  <si>
    <t>Remap PO boxes at ACS and Pittsburgh post offices to correct ACS instance</t>
  </si>
  <si>
    <t xml:space="preserve">Procurement action to facilitate splitting of contract and development costs of split. </t>
  </si>
  <si>
    <t>AP-UNI-23</t>
  </si>
  <si>
    <t>RtP Sched Changes</t>
  </si>
  <si>
    <t>Oracle UNIT testing schedule and instance availability. Solutions support for testing.</t>
  </si>
  <si>
    <t>AP-CRP-23</t>
  </si>
  <si>
    <t>Oracle CRP testing schedule and instance availability. Solutions support for testing.</t>
  </si>
  <si>
    <t>AP-UAT-23</t>
  </si>
  <si>
    <t>AP-PROD-23</t>
  </si>
  <si>
    <t>Oracle PROD instance availability. Solutions support for setups.</t>
  </si>
  <si>
    <t>AP-PRD-24</t>
  </si>
  <si>
    <t xml:space="preserve">Set up new printers </t>
  </si>
  <si>
    <t>Working EBS produciton environment</t>
  </si>
  <si>
    <t>AP-PRD-25</t>
  </si>
  <si>
    <t>Split / duplicate Accounts Payable SLA</t>
  </si>
  <si>
    <t>IT EBS decision, and organizational decisions by both businesses.</t>
  </si>
  <si>
    <t>AP-UNI-26</t>
  </si>
  <si>
    <t>Split Xerox contract and duplicate/test interface and connections to Oracle</t>
  </si>
  <si>
    <t>Procurement action to facilitate splitting of contract and development costs of split.  IT resources to duplicate invoice connection between Oracle and invoice image.  Solutions support for testing.</t>
  </si>
  <si>
    <t>The Xerox/ACS interface is used for roughly 10k invoices per month.  Both companies will need access to a similar invoice imaging system in order to continue AP operations.  ACS is also connected to Oracle so that field users can queiry invoice images directly from EBS.</t>
  </si>
  <si>
    <t>AP-CRP-26</t>
  </si>
  <si>
    <t>AP-UAT-26</t>
  </si>
  <si>
    <t>AP-PRD-26</t>
  </si>
  <si>
    <t>Procurement action to facilitate splitting of contract and development costs of split.  IT resources to duplicate invoice connection between Oracle and invoice image.  Solutions support for setup.</t>
  </si>
  <si>
    <t>AP-UNI-27</t>
  </si>
  <si>
    <t>Supplier and supplier site changes</t>
  </si>
  <si>
    <t>Oracle UNI testing schedule and instance availability; Supplier Maintenance Team does setup</t>
  </si>
  <si>
    <t>AP-CRP-27</t>
  </si>
  <si>
    <t>Oracle CRP testing schedule and instance availability; Supplier Maintenance Team does setup</t>
  </si>
  <si>
    <t>AP-UAT-27</t>
  </si>
  <si>
    <t>AP-PRD-27</t>
  </si>
  <si>
    <t>Oracle PROD instance availability; Supplier Maintenance Team does setup</t>
  </si>
  <si>
    <t>AP-PRD-28</t>
  </si>
  <si>
    <t>Update USBPC Infopath form (Remedy)</t>
  </si>
  <si>
    <t>AP-PRD-29</t>
  </si>
  <si>
    <t>Communicate updates to AP related changes to vendors such as PO box and Alcoa Direct changes</t>
  </si>
  <si>
    <t>AP-PRD-30</t>
  </si>
  <si>
    <t>Splitting of all contracts including FSG and AP recoveries</t>
  </si>
  <si>
    <t>Procurement action to split contracts</t>
  </si>
  <si>
    <t>AP-UNI-31</t>
  </si>
  <si>
    <t>Test AP Subledger Closing for each company</t>
  </si>
  <si>
    <t>AP-CRP-31</t>
  </si>
  <si>
    <t>AP-UAT-31</t>
  </si>
  <si>
    <t>AP-PRD-32</t>
  </si>
  <si>
    <t>Duplicate/update pullpay sharepoint</t>
  </si>
  <si>
    <t>IT decision for sharepoint</t>
  </si>
  <si>
    <t>AP-PRD-33</t>
  </si>
  <si>
    <t>AP-PRD-34</t>
  </si>
  <si>
    <t>Create/Duplicate Telephone (Hotline) numbers</t>
  </si>
  <si>
    <t>IT support to create phone lines</t>
  </si>
  <si>
    <t>AP-PRD-35</t>
  </si>
  <si>
    <t>Split/duplicate DMBs</t>
  </si>
  <si>
    <t>AP-PRD-36</t>
  </si>
  <si>
    <t>Create/Update Outlook DLs</t>
  </si>
  <si>
    <t>HC-16</t>
  </si>
  <si>
    <t>TRN-TDW-01</t>
  </si>
  <si>
    <t>Hank Cochran_Other</t>
  </si>
  <si>
    <t>TDW - setup new interface/vpn (to/from BestTransport and to/from IPS, Pi2P?)</t>
  </si>
  <si>
    <t>Devware/McWilliams</t>
  </si>
  <si>
    <t>not started</t>
  </si>
  <si>
    <t>To/from Alcoa (pi2P - GBS CoE Data &amp; Reporting) can be different timeframe.
Dependent on when IPS &amp; BT are set up also.</t>
  </si>
  <si>
    <t>GBS CoE Data &amp; Reporting</t>
  </si>
  <si>
    <t>TRN-TDW-02</t>
  </si>
  <si>
    <t>TDW split - create new corp ID structure - QA environment</t>
  </si>
  <si>
    <t>Transportation contracts</t>
  </si>
  <si>
    <t>TDW 75% ready to handle multiple customers as of 12/2015.  Intend to use January to complete the functionality.</t>
  </si>
  <si>
    <t>TRN-IPS-03</t>
  </si>
  <si>
    <t>IPS - Identify 'go-forward' plan with UPS small package contract.  Will we need to cancel and re-issue shipper numbers and new corp plan codes.</t>
  </si>
  <si>
    <t>K. Carver/B. Carraway/McWilliams</t>
  </si>
  <si>
    <t>Dependent upon GBS TRN negotiating the new contract &amp; if UPS will be renewed, knowing if UPS will cancel existing shipper #'s and re-issue all new, knowing what the new CPP codes are, when can UPS set up new ones, etc.</t>
  </si>
  <si>
    <t>TRN-BST-04</t>
  </si>
  <si>
    <t>Best Transport - identify locations to 'move', Set up new location accounts - DEV (copy to  PROD by 8/1/16)</t>
  </si>
  <si>
    <t>Williams/McWilliams</t>
  </si>
  <si>
    <t>review the 'shared' locations and determine if new locations need to be setup.  DEV first</t>
  </si>
  <si>
    <t>TRN-IPS-05</t>
  </si>
  <si>
    <t>IPS - Split IPS - IPS to confirm how split will be managed by them</t>
  </si>
  <si>
    <t>Oracle instance required</t>
  </si>
  <si>
    <t>McWilliams</t>
  </si>
  <si>
    <t>TRN-PRD-06</t>
  </si>
  <si>
    <t>Procurement contracts for IPS, Best Transport, QTS and DevWare</t>
  </si>
  <si>
    <t>Procurement for both businesses to be identified and able to begin contract negotiations</t>
  </si>
  <si>
    <t>M. Dausch/McWilliams</t>
  </si>
  <si>
    <t>start working the new contracts ASAP.</t>
  </si>
  <si>
    <t>TRN-TDW-07</t>
  </si>
  <si>
    <t>TDW - identify "how" to identify the data by business</t>
  </si>
  <si>
    <t>McWilliams/Williams</t>
  </si>
  <si>
    <t>BT data, IPS data, rates</t>
  </si>
  <si>
    <t>TRN-IPS-08</t>
  </si>
  <si>
    <t>IPS - Ensure BOLs &amp; PO's reflect 'new' name for IPS mailing - communicate to locations</t>
  </si>
  <si>
    <t>OM &amp; PO systems need to be up</t>
  </si>
  <si>
    <t>Brock/McWilliams</t>
  </si>
  <si>
    <t>need to provide mailing address to locations so they can update their systems - need to know their lead time expectations</t>
  </si>
  <si>
    <t>TRN-IPS-09</t>
  </si>
  <si>
    <t>IPS - Successful test of new interfaces - "new" consolidator to/from IPS, "new" consolidator to ledger, TDW.  Accruals, payments, receipts and BOLs</t>
  </si>
  <si>
    <t>Oracle "Consolidator" interfaces must be in place
GSS Ledger needs to be setup for both businesses</t>
  </si>
  <si>
    <t>E. Strawn/McWilliams</t>
  </si>
  <si>
    <t>TRN-BST-10</t>
  </si>
  <si>
    <t>BestTransport - test interfaces to/from ERP systems</t>
  </si>
  <si>
    <t>ERP interfaces must be in place</t>
  </si>
  <si>
    <t>D. Benner/McWilliams</t>
  </si>
  <si>
    <t>GBS Transportation needs to have contracts &amp; rates in TDW and BT prior to testing</t>
  </si>
  <si>
    <t>TRN-TDW-11</t>
  </si>
  <si>
    <t>TDW - create new user accounts for all users, based on business, add new as necessary</t>
  </si>
  <si>
    <t>dependent upon new name being announced and knowing new email addresses
Includes the data group access (Nick Winter, Giacomo Ferrari)</t>
  </si>
  <si>
    <t>TRN-TDW-12</t>
  </si>
  <si>
    <t>TDW - identify data by business and purge/copy (run scripts)</t>
  </si>
  <si>
    <t>Devware</t>
  </si>
  <si>
    <t>will need to know if copying any data, will have to 'clean up' any outlier data, apply ID rules to new data coming in.
This is included in QA environment testing.</t>
  </si>
  <si>
    <t>TRN-BST-13</t>
  </si>
  <si>
    <t>BestTransport - confirm data setups and update as necessary (such 'dock' location)</t>
  </si>
  <si>
    <t>Williams</t>
  </si>
  <si>
    <t>may not change from today, needs to be setup with interface testing though</t>
  </si>
  <si>
    <t>TRN-TDW-14</t>
  </si>
  <si>
    <t>TDW - train new TDW SPA</t>
  </si>
  <si>
    <t>TRN-PRD-15</t>
  </si>
  <si>
    <t>MISC: train new "ALSO" group</t>
  </si>
  <si>
    <t>Brock/Williams/McWilliams</t>
  </si>
  <si>
    <t>ALSO needs to be identified by 4/30/16</t>
  </si>
  <si>
    <t>TRN-TDW-16</t>
  </si>
  <si>
    <t>TDW split - create new corp ID structure - PROD</t>
  </si>
  <si>
    <t>this is the testing of QA environment</t>
  </si>
  <si>
    <t>TRN-BST-16</t>
  </si>
  <si>
    <t>BestTransport - determine how to 'move' load history to 'new' accounts and properly update load that are status of 'in process' at cut-over (tendered - not picked up, etc), load modifications, reschedules</t>
  </si>
  <si>
    <t>TRN-IPS-18</t>
  </si>
  <si>
    <t>IPS - Review business rules by location and set up as appropriate under new corp code</t>
  </si>
  <si>
    <t>TRN-IPS-19</t>
  </si>
  <si>
    <t>IPS - Identify new BOL structures and provide to IPS</t>
  </si>
  <si>
    <t>TRN-TDW-20</t>
  </si>
  <si>
    <t>BestTransport - test interface to/from TDW (rates, load extract)</t>
  </si>
  <si>
    <t>TDW must be 'split' prior</t>
  </si>
  <si>
    <t>TRN-IPS-21</t>
  </si>
  <si>
    <t>IPS - update Oracle tables as appropriate (GL accts, etc)</t>
  </si>
  <si>
    <t>GSS Ledger needs to provide new ledger codes
New 'Consolidator' needs to be in place to enter the GL code into</t>
  </si>
  <si>
    <t>Depending on how much changes, may take less than 2 weeks</t>
  </si>
  <si>
    <t>TRN-IPS-22</t>
  </si>
  <si>
    <t>IPS - Provide new account code structures/codes</t>
  </si>
  <si>
    <t>GSS Ledger needs to provide new ledger codes
Confirm with Locations of agreement
IPS needs to update location profiles</t>
  </si>
  <si>
    <t>Brock, McWilliams</t>
  </si>
  <si>
    <t>TRN-BST-23</t>
  </si>
  <si>
    <t>Best Transport - Train BT SPA</t>
  </si>
  <si>
    <t>Need to know new ALSO org</t>
  </si>
  <si>
    <t>TRN-IPS-24</t>
  </si>
  <si>
    <t>IPS - Provide new small package shipper numbers</t>
  </si>
  <si>
    <t>TRN-IPS-25</t>
  </si>
  <si>
    <t>IPS to create new Corp Code for Value Add</t>
  </si>
  <si>
    <t>Discuss with IPS how long to split and test</t>
  </si>
  <si>
    <t>TRN-IPS-26</t>
  </si>
  <si>
    <t>IPS - identify locations by new Corp Code</t>
  </si>
  <si>
    <t>Most locations are easily identified, need to 'split'/setup the 'shared' locations (ex MAS, WAR)</t>
  </si>
  <si>
    <t>TRN-IPS-27</t>
  </si>
  <si>
    <t>IPS -Ensure we maintain "Alcoa" and new business specific support teams at IPS (incl Keyers, QA, etc)</t>
  </si>
  <si>
    <t>Determine if splitting current team, having new?  Train team under new businesses.</t>
  </si>
  <si>
    <t>TRN-IPS-28</t>
  </si>
  <si>
    <t>IPS - Provide training to any new users</t>
  </si>
  <si>
    <t>Brock/McWilliams/IPS</t>
  </si>
  <si>
    <t>dependent on when 'new' users are identified and what their roles are</t>
  </si>
  <si>
    <t>TRN-PRD-29</t>
  </si>
  <si>
    <t>ASATs split</t>
  </si>
  <si>
    <t>identify who/how ASATs are being carried forward</t>
  </si>
  <si>
    <t>TRN-PRD-30</t>
  </si>
  <si>
    <t>QTS</t>
  </si>
  <si>
    <t>K. Carver/McWilliams</t>
  </si>
  <si>
    <t>Locations pay for the QTS tracking services and reports</t>
  </si>
  <si>
    <t>TRN-TDW-31</t>
  </si>
  <si>
    <t>TDW - Contract Renewals (rates)</t>
  </si>
  <si>
    <t>GBS TRN/Devware/McWilliams</t>
  </si>
  <si>
    <t>Automated contract renewal process exists, the time to do this is 'admin' time and will need to occur in PROD.
Will require new contracts to be in place.  -- WILL we have new contract in August or October, when LEGALLY split?</t>
  </si>
  <si>
    <t>TRN-PRD-32</t>
  </si>
  <si>
    <t>MISC: create/update new ALSO webpages</t>
  </si>
  <si>
    <t>Web applications need to be up for both companies</t>
  </si>
  <si>
    <t>Need to know who will help us and move them.  Currently maintained by Clarence McCaskill (GBS TRN)</t>
  </si>
  <si>
    <t>web aps</t>
  </si>
  <si>
    <t>TRN-BST-33</t>
  </si>
  <si>
    <t>BestTransport - set up new location user accounts, update existing accounts as appropriate</t>
  </si>
  <si>
    <t>TRN-PRD-34</t>
  </si>
  <si>
    <t>MISC: Create new mailbox/DL for both businesses for "ALSO"</t>
  </si>
  <si>
    <t>RemedyWeb'/help desk process needs to be in place</t>
  </si>
  <si>
    <t>need to know new name, email structure and how to create 'tickets'</t>
  </si>
  <si>
    <t>HelpDesk/ticketing process</t>
  </si>
  <si>
    <t>TRN-PRD-35</t>
  </si>
  <si>
    <t>MISC: create new name for ALSO</t>
  </si>
  <si>
    <t>Koenig/McWilliams</t>
  </si>
  <si>
    <t>TRN-IPS-36</t>
  </si>
  <si>
    <t>IPS - Provide carriers with new 'location/customer/patron' codes for EDI</t>
  </si>
  <si>
    <t>provide info to carriers and test (IPS)</t>
  </si>
  <si>
    <t>TRN-IPS-37</t>
  </si>
  <si>
    <t>IPS - Communicate new location names to carriers and new IPS billing info</t>
  </si>
  <si>
    <t>need to mail/email letter to carriers.</t>
  </si>
  <si>
    <t>TRN-IPS-38</t>
  </si>
  <si>
    <t>IPS - Review current report distribution and split as appropriate (new emails)</t>
  </si>
  <si>
    <t>TRN-IPS-39</t>
  </si>
  <si>
    <t>IPS - Identify who will be set up for suspense approvals and set up at IPS</t>
  </si>
  <si>
    <t>need to know from locations who to set up (specifically for the 'shared' locations ex MAS &amp; WAR), approx 2 weeks to set up at IPS</t>
  </si>
  <si>
    <t>TRN-PRD-40</t>
  </si>
  <si>
    <t>GBS Transportation SharePoint split - create new for new business; identify owner</t>
  </si>
  <si>
    <t>Sharepoint infrastructure ready</t>
  </si>
  <si>
    <t>TRN-IPS-41</t>
  </si>
  <si>
    <t>IPS - Determine how to process bills prior to split date</t>
  </si>
  <si>
    <t>TRN-BST-42</t>
  </si>
  <si>
    <t>BestTransport - confirm and setup as appropriate business tender strategies</t>
  </si>
  <si>
    <t>GBS TRN Sourcing Mgr/Williams</t>
  </si>
  <si>
    <t>GBS TRN to provide the strategies to have loaded</t>
  </si>
  <si>
    <t>TRN-TDW-43</t>
  </si>
  <si>
    <t>TDW - train new users</t>
  </si>
  <si>
    <t>Devware/McWilliams/Williams</t>
  </si>
  <si>
    <t>TRN-BST-44</t>
  </si>
  <si>
    <t>BestTransport - set up carriers in new accounts</t>
  </si>
  <si>
    <t>GBS TRN needs to have contracts and rates and advise so we can set up</t>
  </si>
  <si>
    <t>TRN-IPS-45</t>
  </si>
  <si>
    <t>IPS - Copy W-8/W-9 for carriers, ensure both businesses have copies</t>
  </si>
  <si>
    <t>Identify GPP carriers and make copies to provide to them.</t>
  </si>
  <si>
    <t>TRN-IPS-46</t>
  </si>
  <si>
    <t>IPS - Identify who receives invoice discs (records retention)</t>
  </si>
  <si>
    <t>dependent upon when new 'ALSO' team is identified.</t>
  </si>
  <si>
    <t>Date risk recorded</t>
  </si>
  <si>
    <t>Related project Task ID(s)</t>
  </si>
  <si>
    <t>Mitigating Action(s)</t>
  </si>
  <si>
    <t>&lt;Select&gt;</t>
  </si>
  <si>
    <t>N/A (HC05-26)</t>
  </si>
  <si>
    <t>Define approach &amp; process for handling post-split activity (cash from customers, etc.).</t>
  </si>
  <si>
    <t>SPMO/Finance decision on transactional data strategy needed by 1/30/16.</t>
  </si>
  <si>
    <t>AR Operations</t>
  </si>
  <si>
    <t>Determine plan and process to ensure cash received from customers by one entity belonging to the other entity is handled appropriately.</t>
  </si>
  <si>
    <t>N/A (HC05-27)</t>
  </si>
  <si>
    <t>Understand approach and develop processes to accommodate 2-month window between OD1 and LD1</t>
  </si>
  <si>
    <t>Will both entities run entirely separately or can a bleed-out approach be employed?  Key considerations are directing cash from customers to proper entity, creation &amp; use of second operations structure (e.g. AR mailbox, staff, etc.)</t>
  </si>
  <si>
    <t>N/A (HC05-28)</t>
  </si>
  <si>
    <t>Identify and assess impact of permanent configuration settings (e.g OU settings, etc.)</t>
  </si>
  <si>
    <t>AR configuration &amp; testing</t>
  </si>
  <si>
    <t>Will desired or required changes in configurations be feasible based on Oracle AR design and current settings</t>
  </si>
  <si>
    <t>N/A (HC05-29)</t>
  </si>
  <si>
    <t>Identify and assess impact of changes to the alcoa.com domain</t>
  </si>
  <si>
    <t xml:space="preserve"> AR operations will be significantly impacted due to link to receipt of remittance data from customers, AR invoicing, etc.</t>
  </si>
  <si>
    <t>Project #</t>
  </si>
  <si>
    <t>Risk rating (Probability x Impact)</t>
  </si>
  <si>
    <t>HC02-73,75,77</t>
  </si>
  <si>
    <t>Mike Donaldson</t>
  </si>
  <si>
    <t>Shared folders are used to store journals, account reconciliations, processes and procedures.  The two companies will need to be on different servers, thus all information will need split between the two servers</t>
  </si>
  <si>
    <t>Jeff Koslow</t>
  </si>
  <si>
    <t xml:space="preserve">Set up of new Shared folder/server for one of the companies, assuming one will keep existing.  Separation of the exiting company to the new Shared folder/server.  Access for the identified employees to the new server. </t>
  </si>
  <si>
    <t xml:space="preserve">Sharepoint sites are used within Shared Services as well as between locations and Shared Services.  </t>
  </si>
  <si>
    <t>Angela Huey</t>
  </si>
  <si>
    <t>Set up of new Sharepoint sites if shared.  Access for the identified employees to the new server. Removal of employees from security on existing Sharepoint sites.</t>
  </si>
  <si>
    <t>Dependant on IT having the systems separated and data loaded to the test environment</t>
  </si>
  <si>
    <t>Chris Hoerger</t>
  </si>
  <si>
    <t>2 to 3 weeks testing per test cycle - standard testing cycles historically performed for Alcoa system implementations, upgrades leading up to GoLive.</t>
  </si>
  <si>
    <t>Shared Mailboxes will need to be reviewed and reassinged for customer locaitons and/or renamed to fit the new structure</t>
  </si>
  <si>
    <t>Randy Couch</t>
  </si>
  <si>
    <t>We currently have 8 Outlook mailboxes for customer use for fixed asset transactions (1 mailbox names Property Accounting Fixed Asset Transactions) and 7 different BU Group mailboxes that are specific for locaiton use depending on their owning BU.   These will need to be reviewed and reconfigured for the two new businesses and communicated for customer use.</t>
  </si>
  <si>
    <t>Ashley/Chris</t>
  </si>
  <si>
    <t>GL</t>
  </si>
  <si>
    <t>How will legacy and 3rd party interfaces feed into the two separate systems.  What is the change over timing, will this be determined and implemented for the testing period starting in May?</t>
  </si>
  <si>
    <t>Two systems, two system access.   (1) what is the process to request access or remove access if changing from one company to the other and different systems.  (2) what accesses are required - ie. P599 (multiple access - GL USER, AP inquiry for various OUs, PO inquiry for various OUs, P594, Discoverer, Hyperion, JDE, T&amp;E, etc.</t>
  </si>
  <si>
    <t xml:space="preserve">There are many LBCs that roll up into the same Lparent, SubBU, BU then Legal Entity.  What will the new structure be for both companies.  </t>
  </si>
  <si>
    <t xml:space="preserve">Charges should split by company based on individual set up.  Primary contact will be Ed Belajac for phones and Eplus, and potentially Dan Copeland. </t>
  </si>
  <si>
    <t>Steve Shepard</t>
  </si>
  <si>
    <t>Determine IICS entries that are no longer needed due to separation and identify entries that should now be booked as 3rd party.</t>
  </si>
  <si>
    <t>Work with Global IICS Team to identify the entire population of transactions that will need changed.</t>
  </si>
  <si>
    <t>Ashley Nayden</t>
  </si>
  <si>
    <t>Determine / query intercompany relationships between the two companies and discontinue; work with the location to process as 3rd party. Will need to work with SZE Global team to ensure these items are not setup in GDW as well.</t>
  </si>
  <si>
    <t>AR and AP need to change setups in order for the proper relationships to flow into the GL</t>
  </si>
  <si>
    <t>Heather Bloss</t>
  </si>
  <si>
    <t>AR and AP need to change customer and supplier setups for intercompany to 3rd party.</t>
  </si>
  <si>
    <t>Global IICS Team needs to establish intercompany relationships for the two companies and settle any intercompanies which will turn into 3rd party relationships once separated.</t>
  </si>
  <si>
    <t xml:space="preserve">Process in place for any missed AR/AP customer/supplier set ups which flow through intercompany.  How to handle and record properly in the current period. </t>
  </si>
  <si>
    <t>Map all intercompany settlement scenarios and evaluate issues related to shared cash accounts</t>
  </si>
  <si>
    <t>Determine who will be responsible for the intercompany settlements - Global IICS team, Treasury or FAS.  What is the cutoff and timing. Are the netting setup properly.</t>
  </si>
  <si>
    <t>Evaluate current 2978 positions to ensure in balance</t>
  </si>
  <si>
    <t>Angela Deliman</t>
  </si>
  <si>
    <t>BPO centralized team can determine the 2978xxxx relationships between the two companies and clear to the 12201000/30101000 for settlement and discontinue those transactions and use of the Category to create 2978 balancing.</t>
  </si>
  <si>
    <t>Evaluate current 1220/3010 positions to ensure in balance</t>
  </si>
  <si>
    <t>Determine intercompany relationships that will need settled.  Evaluate any out of balance and resolve 2-3 months in advance of settlement date.</t>
  </si>
  <si>
    <t xml:space="preserve">Actual settlement and reconciling process once recorded to ensure recorded properly. US to US invoiced cleared on a montly basis to manual interco accounts. </t>
  </si>
  <si>
    <t>Timing of close?  Will it remain the same for both companies.  If differs, how does that affect the systems cutoff timing (AR, AP, Purchasing, Projects, Fixed Assets, Inventory, etc)</t>
  </si>
  <si>
    <t>Will both companies use Shared Servies to reconcile and continue with the new Global RST Tool and Virtual Reconciliation process?  The Global RST Tool is loaded through concurrent manager processes that run on WD2 to load GL balances to the RST Tool, as well as Subsystem balances to the RST Tool.</t>
  </si>
  <si>
    <t>ASAT Objectives will need to be clearly defined as GL, FA, PA, or All FAS.  Duplicate ASATs should be created for each business.
-  Review all ASATs to confirm which ones need setup for both companies
-  Duplicate ASATs so that both companies have all necessarry scripts
- Create ASAT schedule for both companies
- Ensure controls are in place for both companies
- Assign SPAs for each ASAT for both companies</t>
  </si>
  <si>
    <t>Record Separation Accounting Entries - Cash, Stock, Goodwill, Debt, etc</t>
  </si>
  <si>
    <t>Chris Hoerger/Ashley Nayden</t>
  </si>
  <si>
    <t>FAS working with FP&amp;A, Financial Transactions, etc on how the deal will be recorded, when, how, etc.</t>
  </si>
  <si>
    <t>PA</t>
  </si>
  <si>
    <t>Determine Shared Fixed Asset separation</t>
  </si>
  <si>
    <t xml:space="preserve">Operating locaitons such as Warrick, Tennessee, Pittsburgh, Alcoa Technical Center, Massena, and possbily others have fixed assets that will need to be separated by Upstream and Val Add businesses.   We will work directly with these locations to determine the designated owner of the assets to they can be reassigned accordingly. </t>
  </si>
  <si>
    <t>FA</t>
  </si>
  <si>
    <t>Determine configuration for fixed asset books, appraisal issues, tax requirements</t>
  </si>
  <si>
    <t>Many of the fixed asset books will be needed for both businesses.  A thorough review of these books and a determination of the structure will be determined for both.  All tax books will be copied and used for both.</t>
  </si>
  <si>
    <t>Determine Oracle Project Operating Units and the assignment of locations to the OU's</t>
  </si>
  <si>
    <t>Many of the Oracle OU's are already aligned by business, but there are OU's such as the NON OU that has shared Corporate projects.  Tennessee and Warrick are in the RPD OU which will need to be split into RPD and the existing Primary Products OU.  This can be determine mostly by the LBC assignment of projects in Oracle.  Project assigned to GN (LBC's ending in 0) will need to be reassigned to one of the operating LBC's that get moved to upstream or value added OU's.</t>
  </si>
  <si>
    <t>Determine impact of sale on EBS asset value</t>
  </si>
  <si>
    <t>Not sure that this will need to be treated as a sale vs. splitting the EBS assets beforehand and assigning the split portions to the appropriate business.</t>
  </si>
  <si>
    <t>All projects that have an LBC that is not clearly assigned to an LBC that will go upstream or value add will need to reviewed and reassigned to the appropriate business.  Shared projects may need to be duplicated and split between businesses referencing the original approved RFA.</t>
  </si>
  <si>
    <t>Bob Mankos</t>
  </si>
  <si>
    <t>The capitalized interest spreadsheet is considered a significant spreadsheet and is reviewed by PwC on a monthly basis and during audit for access controls and accuracy of formulas.  This spreadsheet will need to be separated by business and project for future use by each of the businesses.</t>
  </si>
  <si>
    <t>All capitalized interest fixed assets will need to be split into assets according to their owning business.  Any unclear ownership assets will need to be reviewed and future ownership will be approved before reassigining the the separate business entities.</t>
  </si>
  <si>
    <t>Randy / Bob</t>
  </si>
  <si>
    <t>There are separate legal entities set up for the ownership of fixed assets that were sold for tax benefits for both Tennessee (Alcoa Cooling) and Warrick (Warrick Partnership).  Step up logic and accounting enries feeds will need to be copied and asset will need to be split accordingly between Primary and RPD.   Will also review the option of 'undoing' this structure and place the assets back on the operating LBC's to simplify the process.  The tax department will need to approve this option or be involved in the set up of duplicate entities structures if we mainatin the process going forward for both companies.</t>
  </si>
  <si>
    <t>CA</t>
  </si>
  <si>
    <t xml:space="preserve">All Create Accounting activities will need to be tested to ensure that the data is populated correctly, there are no menu changes that are not expected, reports can be run without issues, queries can be run without issues, all appropriate inventory orgs appear when they should in the responsibility that they should, etc.  </t>
  </si>
  <si>
    <t>GL/CA</t>
  </si>
  <si>
    <t>Once the Shared Services staffing assignments are available in April-2016, we need to ensure proper Cost Accounting team members are in place for obtaining system access, participating in the testing cycles, verifying that the data/menu options are correct, etc.</t>
  </si>
  <si>
    <t>Process 
(All, GL, FA, PA, CA)</t>
  </si>
  <si>
    <t>Risk Title</t>
  </si>
  <si>
    <t>Probability of occurance
 (0-100%) 0% being less probable</t>
  </si>
  <si>
    <t>Degree of Impact (1-10)
1 being low impact</t>
  </si>
  <si>
    <t>On Track</t>
  </si>
  <si>
    <t>Comments / Notes
(Subtasks, status explanations, etc.)
PLEASE ADD DATE BEFORE ANY COMMENT</t>
  </si>
  <si>
    <t>For GSS PMO Riveiw?</t>
  </si>
  <si>
    <t># of Tasks for Review</t>
  </si>
  <si>
    <t>Total # Tasks in Project</t>
  </si>
  <si>
    <t>% Project Tasks For review</t>
  </si>
  <si>
    <t>Project For GSS PMO Review?</t>
  </si>
  <si>
    <t>Will need to be set up for medical (Highmark), Rx (Caremark), dental (UCCI), vision (Davis), life (MetLife), disability (Aetna), AD&amp;D (MetLife), tuition (GP), HMOs, HSA (Benefit Wallet), analytics (Truven), etc.  Decisions to be made by Plan Design (HR).</t>
  </si>
  <si>
    <t>MyAlcoabenefits.com website and HR SharePoint websites will need to be updated/split for the two companies.  Decisions to be made by HR and IT.</t>
  </si>
  <si>
    <t>Lintner -EUR</t>
  </si>
  <si>
    <t>Cochran/Caldwell/Lintner</t>
  </si>
  <si>
    <t>Castiello -EUR, Chen for China</t>
  </si>
  <si>
    <t>Castiello - EUR/Chen for China</t>
  </si>
  <si>
    <t>Erdei</t>
  </si>
  <si>
    <t>Lintner</t>
  </si>
  <si>
    <t>Stuiver - EUR</t>
  </si>
  <si>
    <t>Castiello EUR/ Caldwell NOA</t>
  </si>
  <si>
    <t>waiting Brazil COE advise on direction</t>
  </si>
  <si>
    <t>Stuiver/ McGuinness</t>
  </si>
  <si>
    <t>Stuiver EUR</t>
  </si>
  <si>
    <t>Waiting for direction from IT and BU</t>
  </si>
  <si>
    <t>Heroux</t>
  </si>
  <si>
    <t>To determine which Credit Locations remain in scope of Global credit ASAT Value add and Upstrean</t>
  </si>
  <si>
    <t>waiting decision to build plan based on direction</t>
  </si>
  <si>
    <t>thourough training lesson</t>
  </si>
  <si>
    <t>Need to split the 2 companies by LBC, will there new LBC's established or will we use existing ones ? Will names of BU's change ? Check authorisation levels and develop new set of names for approvals (write off etc.). For Kofem, we need to make the split in documentation for the 2 companies (evidence). Advisable is to develop test database with Data center when framework is known for the 2 companies. Test the file with 2Q but surely 3Q before go live. Ensure training for both Teams.</t>
  </si>
  <si>
    <t>Resolve Software Licensing/Contracts</t>
  </si>
  <si>
    <t>Common Dependencies</t>
  </si>
  <si>
    <t>Tax Software Configuration (Taxware/EBTax)</t>
  </si>
  <si>
    <t>Create or modify SLA's relating to US FAS support.</t>
  </si>
  <si>
    <t>84 (HC12-23)</t>
  </si>
  <si>
    <t>We will need to work with Vendors, Plan Design and Legal to ensure the split of both company's benefit plans have been executed legally and in accordance with the plan documents.</t>
  </si>
  <si>
    <t>USBPC</t>
  </si>
  <si>
    <t>Solutions</t>
  </si>
  <si>
    <t>IT create the webtool by migrating for Upstream - Work with ETC Team to split tool for the 2 companies</t>
  </si>
  <si>
    <t>Review the report list and determine what will need to be changed to two seraration. Also connect with ETC who maintains the list and runs tha reports to confirm  action is done by them for building 2 report list for the 2 entities. Közös folderbe megy most minden, meg kell adni az új útvonalat. Mit kell duplikálni.</t>
  </si>
  <si>
    <t>ETC to create 2 control file for both entities in their own Oracle settings
Statement team to work with Credit staff and split the communication template, rework the wording of the template including signitures, requesting in both outlook environment a general mailbox set up, ensure there is knowledge in both entities to run the program, have the required legacy access in place for invoice copy - GDW álljon fel, Tamás copy past</t>
  </si>
  <si>
    <t>1/6 - Cloud analysis is underway for Value Add and upstream.  EBS Clone option was approved for Upstream pending cloud analysis</t>
  </si>
  <si>
    <t>GSS resources are upper mgmt and procurement</t>
  </si>
  <si>
    <t>N/A (HC11-20)</t>
  </si>
  <si>
    <t>09-JAN-2016: Meeting scheduled for next week to discuss approach for NON OU.</t>
  </si>
  <si>
    <t>Automated process for Separation of Data in Shared OU/Inventory Orgs</t>
  </si>
  <si>
    <t>09-JAN-2016: Awaiting direction on approach for data separation to determine if there is a system solution needed.</t>
  </si>
  <si>
    <t>Define direction for separation/movement of comingled data within the NON operating unit.</t>
  </si>
  <si>
    <t>09-JAN-2016: Meeting scheduled for next week to discuss approach.
Determine a strategy for how to handle the data in the 3 AR Shared Services Operating Units in EBS (likely don't need to do anything with MEX)</t>
  </si>
  <si>
    <t>09-JAN-2016: Need to ensure all Intercompany transactions are being addressed(and need to be in the loop).</t>
  </si>
  <si>
    <t>09-JAN-2016: Awaiting Treasury efforts (need to be in the loop).</t>
  </si>
  <si>
    <t>Testing Event 1</t>
  </si>
  <si>
    <t>Testing Event 2 - CRP</t>
  </si>
  <si>
    <t>Testing Event 3 - UAT</t>
  </si>
  <si>
    <t>PSC-CRP-00</t>
  </si>
  <si>
    <t>CRP end to end testing - Individual tasks are on a detailed project plan originally on this spreadsheet as PSC-CRP-01 through PSC-CRP-36</t>
  </si>
  <si>
    <t>PSC-UNI-00</t>
  </si>
  <si>
    <t>Unit Testing end to end testing - Individual tasks are on a detailed project plan originally on this spreadsheet as PSC-UNI-01 through PSC-UNI-36</t>
  </si>
  <si>
    <t>PSC-UAT-00</t>
  </si>
  <si>
    <t>UAT Testing end to end testing - Individual tasks are on a detailed project plan originally on this spreadsheet as PSC-UAT-01 through PSC-UAT-36</t>
  </si>
  <si>
    <t>Hungary PSC</t>
  </si>
  <si>
    <t>TDW - Segregate and splt (create new) TDW data and processes</t>
  </si>
  <si>
    <t xml:space="preserve">ALSO </t>
  </si>
  <si>
    <t>Williams/McWilliams/D. Benner</t>
  </si>
  <si>
    <t>Best Transport - Segregate and split (create new) BestTransport accounts and processes</t>
  </si>
  <si>
    <t>IPS - Segregate and split (create new) IPS data and processes</t>
  </si>
  <si>
    <t>Oracle instance required; GSS Ledger &amp; RtP; OM &amp; PO systems</t>
  </si>
  <si>
    <t>McWilliams/Brock/E. Strawn</t>
  </si>
  <si>
    <t>Procurement contracts for IPS, Best Transport, QTS, BlueRock Logistics, Interlog and DevWare</t>
  </si>
  <si>
    <t xml:space="preserve">Identify the customers of Legal document, bank and corp guarantee. Review all legal document and make necessary step to update with new co names. </t>
  </si>
  <si>
    <t>use alcoa direct for invoice copies - also customers use this application</t>
  </si>
  <si>
    <t>We need to move current contract from Alcoa Kofem to the new Value add co, prepare document to follow the entity changes ensuring no distruption in report usuage and history. We need analyze the amount of report needs. For Upstream we need a new contract and review if exitsing monitoring services of the year could be pulled in the new contract</t>
  </si>
  <si>
    <t>Procurement need to work through this to determine how the  contract will need to be split between the Co, listing the new Legal entity names to cover</t>
  </si>
  <si>
    <t>Provide list of open cases to proc that will be open at the time of separation. We need both Co to have the contract in place</t>
  </si>
  <si>
    <t xml:space="preserve"> define responsibilities according to new roles and organization</t>
  </si>
  <si>
    <t>Request Finance Director to rerun the chargeback model for the new structure and rediscuss with BU</t>
  </si>
  <si>
    <t>After the new co legal entities are registered we must ensure our Team updates customer vendor portal access to be in lign with the company they represent. Need to create a list of All vendor portals split by Value Add/Upstream or both</t>
  </si>
  <si>
    <t>McGuinness</t>
  </si>
  <si>
    <t>Stuiver EUR/ Chen China</t>
  </si>
  <si>
    <t xml:space="preserve">Need to create 2 testing teams for the Oracle collection module.Question to clarify: how many resources are required and to check availability. New set of OU's being established by IT. Deep authorisation check to be performed by IT / Credit. Is ETC able to continue support for both companies </t>
  </si>
  <si>
    <t>Critical dependencies:
1.)  The strategic decision regarding the provider and systems to be used.  Each option has a very different project plan &amp; timeline
2.) The strategic decision regarding taxes to be used /new legal companies</t>
  </si>
  <si>
    <t>For discussion in GSS PMO? (Y/N)</t>
  </si>
  <si>
    <t>Weekly Status Comments (enter date DD-MON-YYYY (06-JAN-2016) then comment)</t>
  </si>
  <si>
    <t>Person recording risk
(Last name, First name)</t>
  </si>
  <si>
    <t>Date Reviewed in PMO DD-MON-YYYY (06-JAN-2016)</t>
  </si>
  <si>
    <t>Track in Deloitte tool?</t>
  </si>
  <si>
    <t xml:space="preserve">SPO escalation? </t>
  </si>
  <si>
    <t>Lisa to complete in PMO</t>
  </si>
  <si>
    <t>TRN-BST-02</t>
  </si>
  <si>
    <t>TRN-PRD-04</t>
  </si>
  <si>
    <t>TRN-PRD-05</t>
  </si>
  <si>
    <t>TRN-PRD-07</t>
  </si>
  <si>
    <t>See detailed project plan for specific tasks, dates &amp; SPAs</t>
  </si>
  <si>
    <t>Y</t>
  </si>
  <si>
    <t>Feeds into Oracle GL are set up and flow to the proper Company and Locations. 
Purchasing, Inventory, Payables, Receivables, Payroll, T&amp;E, Freight, Assets, Projects, Temp Labor, Treasury (Quantum). Individuals will be assigned to each segment to work with the RU and SS to ensure information is separated appropriately. It aslo needs to be determined if IT will be testing non-core programs e.g. JD Edwards, AS400, and ShowCase, etc)</t>
  </si>
  <si>
    <t>How will the companies be separated in the system - clone? Feeds into separate systems?  How will Shared Locations be separated - ie. L0059 Corporate HQ, L0016 ATC, L0033 Warrick, L0030 Tennessee, Massena, etc.  FAS will need involved in how being separated and if upfront work or breakout of data is needed to flow properly to each separate company. 
MRO and eAM activity properly separated into individual inventory orgs
The eRFA system should be cloned and made available for both.   Existing Open and On-Hold RFA's that are owned by currently shared locaitons will need to be revised and re-assigned to the appropriate business.   Need to review the .pdf download of archived RFA's and ensure that an efficient process is available for retrieving archive RFA's.</t>
  </si>
  <si>
    <t>Create or modify policies and procedures relating to management of General Ledger,  Fixed Assets and Projects, Cost Accounting.</t>
  </si>
  <si>
    <t>GL: This would be a duplication of policies and procedures for both companies.  Documentation would be for any new p&amp;p implemented for either company.
FA/PA: Copy all SOP's.  Review the two groups of SOP's and separate specific upstream and value add business procedures.  Delete those that will not pertain to the applicable business.  There are many exceptions related to the upstream GPP locaitons that will not apply to the Value Add locations.
CA:  All daily, weekly, and monthly cost accounting activities will need to be tested to ensure that the data is populated correctly, there are no menu changes that are not expected, reports can be run without issues, queries can be run without issues, all appropriate inventory orgs appear when they should in the responsibility that they should, etc.  Any modifications to the SOPs, checklists, key documents, etc. need to be updated.</t>
  </si>
  <si>
    <t xml:space="preserve">GL:  Develop test scripts to test GL which will include all feeds from 3rd parties, intercompany (approximately 75 test scripts for customized process), AR (Susbsytem feeds into ledger), AP (subsystem feeds into ledger), discover . These test scripts are very similar to scripts used in R12 testing.
FA/PA:  We can use test scripts here that were used in the Oracle R12 upgrade.  Testing of project set up, feeds from Oracle feeders, manual FET uploads, and other sources that impact project costing.  Testing of all fixed asset transactions (additions, retirements, transfers, adjustments, asset splits, depreciable life changes, etc.) need to be performed in the asset system and test their accounting results that are fed to the general ledger.   When the new Oracle system for the spin off business is available, we need to rely heavily on the Hungary team members for performing transaction tests.
CA:  We can use test scripts here that were used in the Oracle R12 upgrade. When the new Oracle system for the spin off business is available, we need to rely heavily on the Hungary team members for performing transaction tests.  All daily, weekly, and monthly cost accounting activities will need to be tested to ensure that the data is populated correctly, there are no menu changes that are not expected, reports can be run without issues, queries can be run without issues, all appropriate inventory orgs appear when they should in the responsibility that they should, etc.  </t>
  </si>
  <si>
    <t>N/A (HC10-28)</t>
  </si>
  <si>
    <t>For operating plants, many costs - H&amp;W from Pittsburgh Corp, Projects, etc go to a general LBC(GN LBC) then get allocated in Oracle GL to the individual operating LBCs based on mass allocations set up in Oracle.  All those costs will need re-directed to the individual LBCs or new LBCs
- Reach out to financial transactions group to determine what is required in order for transactions to be separated between companies.
- Confirm with the financial transactions group as to when the transactions will be separated between companies
- Review current LBC Mapping file and identify Lparents that cross both companies
- Reach out to consolidations group and financial transactions team to understand all implications of Lparent separation
- Confirm with finance team as to when LBC separation will be completed
- Once the Shared Locations have a list of the new L-parents, we need to ensure proper Cost Accounting team members are in place for obtaining system access, participating in the testing cycles, verifying that the data/menu options are correct, etc.</t>
  </si>
  <si>
    <t>Strategic decision on legal entity/LBC structure and names</t>
  </si>
  <si>
    <t>IT ERP Decision and testing schedule to be provided by 1/31/16</t>
  </si>
  <si>
    <t>SPMO/Finance decision on transactional data strategy needed by 1/31/16.</t>
  </si>
  <si>
    <t>Decision by EC/Legal on new entity name and alignment of existing entities by 3/1/16.</t>
  </si>
  <si>
    <t>Decision by Treasury on banking relationships and account structures by 3/1/16.</t>
  </si>
  <si>
    <t>Will current/open transactions be removed from each respective instance?  Will there be a bleed-out period between OD1 &amp; LD1.  What about history data?</t>
  </si>
  <si>
    <t>Will same or different institutions be involved?  If different, significantly more testing of payment interfaces will be required.</t>
  </si>
  <si>
    <t>Configurations - Interfaces</t>
  </si>
  <si>
    <t>Update related setups to support data flows between systems.</t>
  </si>
  <si>
    <t>Establish new contracts with Standard Register to support invoice processing for both entities</t>
  </si>
  <si>
    <t>Identify and develop testing plan including approach for ensuring post-clone processing is restricted to only the respective entity's transactions</t>
  </si>
  <si>
    <t>Testing activity 1:  Design and unit testing</t>
  </si>
  <si>
    <t>Perform testing of applications and environment per plan.</t>
  </si>
  <si>
    <t>N/A (HC05-30)</t>
  </si>
  <si>
    <t>N/A (HC05-31)</t>
  </si>
  <si>
    <t>N/A (HC05-32)</t>
  </si>
  <si>
    <t>N/A (HC05-33)</t>
  </si>
  <si>
    <t>N/A (HC05-34)</t>
  </si>
  <si>
    <t>N/A (HC05-35)</t>
  </si>
  <si>
    <t>N/A (HC05-36)</t>
  </si>
  <si>
    <t>N/A (HC05-37)</t>
  </si>
  <si>
    <t>N/A (HC05-38)</t>
  </si>
  <si>
    <t>Testing activity 2:  CRP</t>
  </si>
  <si>
    <t>Identify destination for replication of key process documentation (file share, file admin, etc.)</t>
  </si>
  <si>
    <t>Establish shared mailboxes, AR templates, and related workflows for both entities</t>
  </si>
  <si>
    <t>Dedine and implement cash control procedures with the Treasury Back Office teams of both entities</t>
  </si>
  <si>
    <t>Prepare cutover plan</t>
  </si>
  <si>
    <t>Testing activity 3:  UAT</t>
  </si>
  <si>
    <t>Establish new configurations in production both pre-and post-clone to expedite cutover</t>
  </si>
  <si>
    <t>Duplicate current model for both entities</t>
  </si>
  <si>
    <t>Finalize approach for interim period and publish related procedures</t>
  </si>
  <si>
    <t>NA AR</t>
  </si>
  <si>
    <t>N/A (HC22-23)</t>
  </si>
  <si>
    <t>N/A (HC20-16)</t>
  </si>
  <si>
    <t>N/A (HC22-24)</t>
  </si>
  <si>
    <t>We will need to work with Vendors, Plan Design and Legal to ensure that employees and retirees understand what is happening and how their benefits are impacted.</t>
  </si>
  <si>
    <t>N/A (HC21-20)</t>
  </si>
  <si>
    <t>US FAS Team</t>
  </si>
  <si>
    <t>Testing or Create Accounting in Final Mode - actually  imports and posts from the Inventory Module activity to the General Ledger.</t>
  </si>
  <si>
    <t>Procurement need to work through this to determine how the D&amp;B, CRM contract will be impacted and split at the time of separation. Need to ensure no price increase to occur with the split of contracts</t>
  </si>
  <si>
    <t>Lintner -EUR and Caldwell/Heroux -US</t>
  </si>
  <si>
    <t>Credit EUR</t>
  </si>
  <si>
    <t>MDM</t>
  </si>
  <si>
    <t xml:space="preserve">Per current knowledge, IT will replicate the shared folder, which means we will need to clean up the container folders - </t>
  </si>
  <si>
    <t>Will need IT direction on how the shared mailbox operate after the cloning if shared mailboxes are cloned or need to request as new</t>
  </si>
  <si>
    <t>Lintner EUR/ Caldwell NOA</t>
  </si>
  <si>
    <t>List the existing mailbox, user accesses and determine new name and ownership</t>
  </si>
  <si>
    <t>After new emil addresses are available and new legal forms are registered</t>
  </si>
  <si>
    <t>New Customer set up and entry- MDM TEAM</t>
  </si>
  <si>
    <t xml:space="preserve">IT needs to work through this to determine how each portal, link, connection, etc. will be impacted and split at the time of separation. We need to revise all Documents &amp; Forms. Update all FORM to reflect the new co UP and VA, ensure links, macro's are properly working.  </t>
  </si>
  <si>
    <t>Erdei for EUR</t>
  </si>
  <si>
    <t>Waiting for direction from IT on storage</t>
  </si>
  <si>
    <t>Review policies and SLA and confirm alignment with new co</t>
  </si>
  <si>
    <t>Work out the split of reports and train team members on both co</t>
  </si>
  <si>
    <t>Suggestion is to have training sessions during the testing cycles each month to ensure knowledge transfer</t>
  </si>
  <si>
    <t>SOA COE ASAT</t>
  </si>
  <si>
    <t>waiting for ICCS direction</t>
  </si>
  <si>
    <t xml:space="preserve">Caldwell/Randall, </t>
  </si>
  <si>
    <t>Credit NAM</t>
  </si>
  <si>
    <t>Establish or renew 3rd party contracts for Credit Information Reporting ( D&amp;B, CRM, Elipru, Cortera)</t>
  </si>
  <si>
    <t xml:space="preserve">Establish new Delegation of Authorities, Bad Debt approval authorities, refund limits, etc. for teams servicing both entities </t>
  </si>
  <si>
    <t xml:space="preserve">Revise, re-run, and review new charge outs for both entities (re-run model) </t>
  </si>
  <si>
    <t>Establish and/or renew Credit user access to customer/vendor portals</t>
  </si>
  <si>
    <t>Establish Bad debt Tool for both entities; split data accordingly</t>
  </si>
  <si>
    <t>Ensure Statement Service tools are established and supported for both entities</t>
  </si>
  <si>
    <t>N/A (HC17-01)</t>
  </si>
  <si>
    <t>N/A (HC17-02)</t>
  </si>
  <si>
    <t>N/A (HC17-03)</t>
  </si>
  <si>
    <t>N/A (HC17-04)</t>
  </si>
  <si>
    <t>N/A (HC17-05)</t>
  </si>
  <si>
    <t>N/A (HC17-06)</t>
  </si>
  <si>
    <t>N/A (HC17-07)</t>
  </si>
  <si>
    <t>N/A (HC18-01)</t>
  </si>
  <si>
    <t>Caldwell/Randall</t>
  </si>
  <si>
    <t>N/A (HC18-02)</t>
  </si>
  <si>
    <t>N/A (HC18-03)</t>
  </si>
  <si>
    <t>N/A (HC18-04)</t>
  </si>
  <si>
    <t>N/A (HC18-05)</t>
  </si>
  <si>
    <t>N/A (HC18-06)</t>
  </si>
  <si>
    <t>After new email addresses are available and new legal forms are registered</t>
  </si>
  <si>
    <t>EBS Testing Events ( EBS Oracle  - CRP testing 4/18 - 5/20; UAT testing 5/23 - 7/8; Cutover 7/15 - 7/31 -  established live production system )</t>
  </si>
  <si>
    <t xml:space="preserve"> AR &amp; Credit operations will be significantly impacted due to link to receipt of remittance data from customers, AR invoicing, etc.</t>
  </si>
  <si>
    <t>N/A (HC18-07)</t>
  </si>
  <si>
    <t>Alcoa Direct/Kawneer Direct</t>
  </si>
  <si>
    <t>Evaluate and remediate potential impact of entity name  &amp; domain name changes</t>
  </si>
  <si>
    <t>Value Add</t>
  </si>
  <si>
    <t>85 (HC 13-26)</t>
  </si>
  <si>
    <t>85 (HC 13-27)</t>
  </si>
  <si>
    <t>GSS Ledger</t>
  </si>
  <si>
    <t>No Review</t>
  </si>
  <si>
    <t>Fin/RTP Solutions</t>
  </si>
  <si>
    <t>Benefits Administration Team</t>
  </si>
  <si>
    <t>N/A (HC19-22)</t>
  </si>
  <si>
    <t>N/A (HC09-24)</t>
  </si>
  <si>
    <t>No  Review</t>
  </si>
  <si>
    <t>GSS lead team</t>
  </si>
  <si>
    <t>Financial Accounting</t>
  </si>
  <si>
    <r>
      <rPr>
        <b/>
        <u/>
        <sz val="10"/>
        <rFont val="Arial"/>
        <family val="2"/>
      </rPr>
      <t>Procurement:</t>
    </r>
    <r>
      <rPr>
        <sz val="10"/>
        <rFont val="Arial"/>
        <family val="2"/>
      </rPr>
      <t xml:space="preserve">  
GSS and Procurement need to negotiate separated vendor contracts.
Several vendors will need to undertake actions to support our separation (e.g. system clones, interface work, internal staffing split, etc.).  Lead times can be long, and their project complex.  Separation fees and ongoing operating costs can be difficult to negotiate.</t>
    </r>
  </si>
  <si>
    <t>Tight linkage and participation with Procurement and the vendors involved during negotiations.  GSS is going to negotiate some contracts themselves, per training provided by procurement.</t>
  </si>
  <si>
    <t>OnTrack</t>
  </si>
  <si>
    <t>13-Jan-2016:  Initial highlight</t>
  </si>
  <si>
    <t>Cochran, Hank</t>
  </si>
  <si>
    <r>
      <rPr>
        <b/>
        <u/>
        <sz val="10"/>
        <rFont val="Arial"/>
        <family val="2"/>
      </rPr>
      <t>Vendor managed projects:</t>
    </r>
    <r>
      <rPr>
        <sz val="10"/>
        <rFont val="Arial"/>
        <family val="2"/>
      </rPr>
      <t xml:space="preserve">
Several vendors (e.g AonHewitt, etc.) will have to manage large projects very well in order to ensure clean separation.</t>
    </r>
  </si>
  <si>
    <t>Define requirements in January.
Weekly track of vendor projects including progress, corrective actions, existing and new risks.  Also ensure key integration points (functional decision, testing, and system/interface) are being maintained.</t>
  </si>
  <si>
    <r>
      <rPr>
        <b/>
        <u/>
        <sz val="10"/>
        <rFont val="Arial"/>
        <family val="2"/>
      </rPr>
      <t>Alcoa GIS:</t>
    </r>
    <r>
      <rPr>
        <sz val="10"/>
        <rFont val="Arial"/>
        <family val="2"/>
      </rPr>
      <t xml:space="preserve">
Risk of system clones not completing on time and delaying integrated functional testing (data, applications, interfaces) and remediation.
Risk of not having GPS decided by end of January.
</t>
    </r>
  </si>
  <si>
    <t>Participate with GIS, and deliver needed inputs and knowledge…prepare for timely and thorough testing.</t>
  </si>
  <si>
    <r>
      <rPr>
        <b/>
        <u/>
        <sz val="10"/>
        <rFont val="Arial"/>
        <family val="2"/>
      </rPr>
      <t>Resourcing:</t>
    </r>
    <r>
      <rPr>
        <sz val="10"/>
        <rFont val="Arial"/>
        <family val="2"/>
      </rPr>
      <t xml:space="preserve">
Need to ensure sufficient testing resources are in place to support functional testing.  Incremental resources need to be brought with proper lead time so as to be productive during testing and remdiation.</t>
    </r>
  </si>
  <si>
    <t>Identify and pre-arrange the resourcing needed.  Operate with 75-90 day lead time so we are ready.</t>
  </si>
  <si>
    <r>
      <rPr>
        <b/>
        <u/>
        <sz val="10"/>
        <rFont val="Arial"/>
        <family val="2"/>
      </rPr>
      <t>Key Decisions (General and Specific):</t>
    </r>
    <r>
      <rPr>
        <sz val="10"/>
        <rFont val="Arial"/>
        <family val="2"/>
      </rPr>
      <t xml:space="preserve">
Need Decision on WFM path and GEC by 2/1 so project can be framed.
BU and LE Hierarchy needs decided in order to enable system setup and testing, along with identifying any changes in instruction to locations and outsourcers.
Many other decisions (TBO, commodity desk structure and systems, financing and bank accounts, branding, interim closing process, interim reporting needs, cutover processes, etc.) need finalized.</t>
    </r>
  </si>
  <si>
    <t>Staying connected with the relevant groups, some where we have direct influence, but some where we just need to understand the implications of the decision.</t>
  </si>
  <si>
    <t>GSS Leadership</t>
  </si>
  <si>
    <t>N/A (HC08-42)</t>
  </si>
  <si>
    <t>US Payroll</t>
  </si>
  <si>
    <t>GPS Solutions/Financial Accounting</t>
  </si>
  <si>
    <t>Global Mobilty</t>
  </si>
  <si>
    <t>Global Records Management</t>
  </si>
  <si>
    <t>USBS</t>
  </si>
  <si>
    <t>GPS Systems Support</t>
  </si>
  <si>
    <t>GSS WFM Support Team</t>
  </si>
  <si>
    <t>US GSS EHS</t>
  </si>
  <si>
    <t>Task Independent of all other GBS areas or RUs</t>
  </si>
  <si>
    <t xml:space="preserve">External (to Alcoa) Resource Work Hours </t>
  </si>
  <si>
    <t>Internal (Hanks Depts) Resource Work Hours Required (Team 1)</t>
  </si>
  <si>
    <t>Internal (Hanks Depts) Team 1 Description</t>
  </si>
  <si>
    <t>Internal (Hanks Depts) Resource Work Hours Required (Team 2)</t>
  </si>
  <si>
    <t>Internal (Hanks Depts) Team 2 Description</t>
  </si>
  <si>
    <t>The entire accounting process relies on the System structure being established for both companies (Oracle P599, GDW P594, Intercompany System, Discoverer, Hyperion, Inventory, T&amp;E, Freight, Projects, Fixed Assets, JD Edwards, AS400, ShowCase, etc.)</t>
  </si>
  <si>
    <t>Suport IT with the system clone process</t>
  </si>
  <si>
    <t>Replicate the appropriate data on both companies. Work with IT on how excluding or deleting data from each system will be accomplished.</t>
  </si>
  <si>
    <t xml:space="preserve">In conjunction with Tax, Corporate Consolidation, FP&amp;A, Financial Transactions and BU Controllers review and implement LEC/LBC/BU structure for each company.  </t>
  </si>
  <si>
    <t xml:space="preserve">The entire accounting process relies on the LBC structure being complete and hierarchy established.  Review and understand the use for any new entities.  Review structure of deal in terms of LBC's included and LBC's excluded where complete LEC's or OU's could be accomplished. LBC request list, fiscal requirements (LEC / SOB / OU set up) </t>
  </si>
  <si>
    <t>Over 20 RUs supported through Corp HQ (L0059), and each has varying levels of services provided, with Global Mobility being one of the most complex. Determine for each RU the journal entries, tasks, and misc tasks required for each company.</t>
  </si>
  <si>
    <t>Shared Location separation - Identify list of Alcoa shared Lparents that contain both VA and Upstream Tranactiosn and re-direct transactions to the appropirtae LBCs</t>
  </si>
  <si>
    <t xml:space="preserve">Finance team needs to create and modify Lparent hierarchy. </t>
  </si>
  <si>
    <t>Change AR customer setups - from Intercompany to 3rd Party</t>
  </si>
  <si>
    <t>Change AP customer setups - from Intercompany to 3rd Party</t>
  </si>
  <si>
    <t>EBS Testing of systems post cloning - 3 test cycles (QA, CRP, UAT) - 3 months of testing - May, Jun, Jul for August 1, 2016 Go Live</t>
  </si>
  <si>
    <t>Non EBS Testing of systems</t>
  </si>
  <si>
    <t>Develop test scripts for EBS system testing</t>
  </si>
  <si>
    <t>?</t>
  </si>
  <si>
    <t>Identify and test the Legacy and 3rd Party feeds into EBS Systems</t>
  </si>
  <si>
    <t>3rd Party, Subsystems, Legacy systems need to flow into the respecitive systems accurately and timely (Payroll, Freight, Temp Labor, T&amp;E, Inventory, etc)</t>
  </si>
  <si>
    <t>Who needs GL access and what type of access.  Help IT coordinate the set-up and chages and removal from existing systems.</t>
  </si>
  <si>
    <t>Confirm the proper accounting and separation of 3rd party billings to Corp HQ (L0059)</t>
  </si>
  <si>
    <t>3rd party, would need to break out all billing into two companies accurately based on inviduals. 
Confirm the cutoff / transfer of consolidated billings:
 - Cell phones
 - AT&amp;T calling cards
 - ePlus
 - Genesys
 - VPN
 - Others?</t>
  </si>
  <si>
    <t>Determine Shared Project separation for Project Accounting</t>
  </si>
  <si>
    <t>Determine the EBS system access requirements for employees of each company</t>
  </si>
  <si>
    <t>Determine the system access requirements for Cost Accounting employees</t>
  </si>
  <si>
    <t>Who needs system access and what type i.e. Oracle; Discoverer; AS400; JD Edwards; ShowCase Query and coordinate set-up.</t>
  </si>
  <si>
    <t>Determine Closing Process for each company</t>
  </si>
  <si>
    <t>Separate Capitalized Interest Significant Spreasheet</t>
  </si>
  <si>
    <t>Separate Capitalized Interest Assets on Corporate Ledger</t>
  </si>
  <si>
    <t>Separate the Tennessee and Warrick Asset Sale for Tax Benefit (Recorded under shared LPs of VA and Upstream)</t>
  </si>
  <si>
    <t>Assumption - Value-Add will remain on existing Workbrain, Upstream will be cloned and GPS will be available via TSA at separation. Decision must be made quickly whether to clone in-house or move to SAAS with the software vendor. Decision is dependant on the cost and any impact of reduced functionality</t>
  </si>
  <si>
    <t>20160115 - Value-Add will remain in current data center with no IT changes. Still waiting for costing on upstream in-house and hosted solution</t>
  </si>
  <si>
    <t>Assumption is that both companies may will continue to use Hewitt Payroll and GPS</t>
  </si>
  <si>
    <t>20160115 - Waiting for Payroll decision. Affects amount of development needed if new interfaces need to be created. GPS will be available for Upstream, but without Fusion, which breaks our SSO solution for them. Must determine new SSO or develop Password process</t>
  </si>
  <si>
    <t>20160115 - Procurement has contacted the vendor Infor and started negotiations on current licenses/contracts.</t>
  </si>
  <si>
    <t>20160115 - Procurement is in the loop as we start discussions with the vendor on SAAS solution for Upstream. Waiting on vendor Infor for initial costs</t>
  </si>
  <si>
    <t xml:space="preserve">Assumption is changed to both companies will purge history </t>
  </si>
  <si>
    <t>Impact to payrules and other processes from Union Contract negotiations during split is unknown.</t>
  </si>
  <si>
    <t>Aid IT in Identify Systems and Interfaces needed for each Company</t>
  </si>
  <si>
    <t>Work with Financial Transactions and Corp RUs to determine the carve outs needed for the Pittsburgh HQ LBCs (L0059)</t>
  </si>
  <si>
    <t xml:space="preserve">Work with the Global IICS team to design plan for intercompany handling
</t>
  </si>
  <si>
    <t>Shared folder setup and access for US FAS Team</t>
  </si>
  <si>
    <t>SharePoint setup and access for US FAS Team</t>
  </si>
  <si>
    <t>Ensure proper recording of Interco Clearing Settlements (inside / outside Global IICS System)</t>
  </si>
  <si>
    <t>Duplicate ASAT testing documents for each company</t>
  </si>
  <si>
    <t>Determine reconciliation system and process for each company</t>
  </si>
  <si>
    <t>Establish new Legal entities and/or L-Parents</t>
  </si>
  <si>
    <t>Legal entities and L-Parents need to be established for both companies.  Corporate Consolidations will lead via Tax.</t>
  </si>
  <si>
    <t>MOAC Setup revisions</t>
  </si>
  <si>
    <t>Resolving NON Operating Unit activity</t>
  </si>
  <si>
    <t>Resolving Intercompany and IICS</t>
  </si>
  <si>
    <t>Understanding Rules of Engagement between OD1 and LD1</t>
  </si>
  <si>
    <t>Identifying and Tesitng System Interfaces</t>
  </si>
  <si>
    <t>Revisiting ATC Projects Superuser</t>
  </si>
  <si>
    <t>Identifying Application Security revisions</t>
  </si>
  <si>
    <t>Understanding EBS Archive Instance Strategy</t>
  </si>
  <si>
    <t>Identify SharePoint/FileShare/Portal strategy- for all documentation</t>
  </si>
  <si>
    <t>Alcoa Direct Split for Production</t>
  </si>
  <si>
    <t>Alcoa Direct Split and Testing (Unit Testing)</t>
  </si>
  <si>
    <t>Alcoa Direct Split and Testing (CRP Testing)</t>
  </si>
  <si>
    <t>Alcoa Direct Split and Testing (UAT Testing)</t>
  </si>
  <si>
    <t>Create Oracle payment setups + technical connection to banks.  Includes:  EBS, FMW, FundTech, SWIFT, Bank (UAT Testing)</t>
  </si>
  <si>
    <t>Create Oracle payment setups + technical connection to banks.  Includes:  EBS, FMW, FundTech, SWIFT, Bank (Production Setups)</t>
  </si>
  <si>
    <t>Connection to Siemens Customer Care for Global Energy invoices to Cyber to Alcoa via Pull Pay (CRP Testing)</t>
  </si>
  <si>
    <t>Connection to Siemens Customer Care for Global Energy invoices to Cyber to Alcoa via Pull Pay (UAT Testing)</t>
  </si>
  <si>
    <t>Connection to Siemens Customer Care for Global Energy invoices to Cyber to Alcoa via Pull Pay (Production Setups)</t>
  </si>
  <si>
    <t>Duplicate and test invoicing connections including Pullpay, B2B, ECM (CRP Testing)</t>
  </si>
  <si>
    <t>Duplicate and test invoicing connections including Pullpay, B2B, ECM (UAT Testing)</t>
  </si>
  <si>
    <t>Create production setups for invoicing connections including Pullpay, B2B, ECM (Production Setups)</t>
  </si>
  <si>
    <t>Duplication and testing of all Discoverer + Pi2P reports (Unit Testing)</t>
  </si>
  <si>
    <t>Duplication and testing of all Discoverer + Pi2P reports (CRP Testing)</t>
  </si>
  <si>
    <t>Duplication and testing of all Discoverer + Pi2P reports (UAT Testing)</t>
  </si>
  <si>
    <t>Production Setup of all Discoverer + Pi2P reports (Production Setups)</t>
  </si>
  <si>
    <t>End to End Testing - details should be on Solutions / IT project plan.  On here specifically to test Tax calculations. (UAT Testing)</t>
  </si>
  <si>
    <t>Create people assignments and complete training</t>
  </si>
  <si>
    <t>Split Xerox contract and duplicate/test interface and connections to Oracle (CRP Testing)</t>
  </si>
  <si>
    <t>Split Xerox contract and duplicate/test interface and connections to Oracle (UAT Testing)</t>
  </si>
  <si>
    <t>Test AP Subledger Closing for each company (Unit Testing)</t>
  </si>
  <si>
    <t>Test AP Subledger Closing for each company (CRP Testing)</t>
  </si>
  <si>
    <t>Test AP Subledger Closing for each company (UAT Testing)</t>
  </si>
  <si>
    <t>Split Infopath form for Remedy is production ready</t>
  </si>
  <si>
    <t>Discoverer and Pi2P reports is production ready</t>
  </si>
  <si>
    <t>People Services - Complexity = High
Organization Structure planning</t>
  </si>
  <si>
    <t>People Services - Complexity = High
Complete knowledge transfer</t>
  </si>
  <si>
    <t xml:space="preserve">People Services -  Complexity = High
IT system strategy - work with the IT organization to determine the best approach for post-separation IT solution.  Present recommendation to SPO and BU's to gain approval.  </t>
  </si>
  <si>
    <t>People Services - Complexity = Medium
Procurement contract strategy</t>
  </si>
  <si>
    <t>People Services -  Complexity = Medium 
Develop proceedures</t>
  </si>
  <si>
    <t>People Services - Complexity = Medium
Develop training documents</t>
  </si>
  <si>
    <t>People Services - Complexity = High
Data purge - work with legal team and separation team to determind the data purge requirements</t>
  </si>
  <si>
    <t xml:space="preserve">People Services - Complexity = Medium
Remove user accounts in R12 and Fusion. </t>
  </si>
  <si>
    <t>People Services - Complexity = High
Update Security Profiles to remove other companies organizations.</t>
  </si>
  <si>
    <t>People Services - Complexity = Medium
Run Security Process to sync up responsiblities with the profile changes</t>
  </si>
  <si>
    <t>People Services - Complexity = Low
Notify support and HR the changes are complete</t>
  </si>
  <si>
    <t>People Services - Complexity Level = High
Hiearchy Changes - Remove other Company Business Group, Business Unit, LBC Structure from the Hiearchy</t>
  </si>
  <si>
    <t>People Services - Complexity Level = Medium
Hiearchy Changes -End Date structures</t>
  </si>
  <si>
    <t>People Services - Complexity Level = Low
Hiearchy Changes - Run Security List Maintenance to Sync up structure</t>
  </si>
  <si>
    <t>People Services - Complexity Level = High
Hiearchy Changes - confirm changes are made in Fusion</t>
  </si>
  <si>
    <t>People Services - Complexity Level = High
Change name of Global Hierarchy</t>
  </si>
  <si>
    <t>People Services - Complexity - Low
Single Sign on - Determine Web page or pages (regional) that will have link to access system.</t>
  </si>
  <si>
    <t>People Services - Complexity - High
Single Sign on - Remediate Single Sign on and define solution for external SSO working for 2 companies within GPS</t>
  </si>
  <si>
    <t>People Services - Complexity - High
Single Sign on - Test solution with all 3rd party vendors and internal applications</t>
  </si>
  <si>
    <t>People Services - Complexity - High 
Remove 'Alcoa' References for Value Add  hiearchy code.  First need to identfiy where Alcoa is referenced, then work with Oracle on gaining script to rename.</t>
  </si>
  <si>
    <t>People Services - Complexity - High 
Remove 'Alcoa' References for Value Add  program code.  First need to identfiy where Alcoa is referenced, then work with Oracle on gaining script to rename.</t>
  </si>
  <si>
    <t>People Services - Complexity - High 
Remove 'Alcoa' References for Value Add  reporting.   First need to identfiy where Alcoa is referenced, then work with Oracle on gaining script to rename.</t>
  </si>
  <si>
    <t>People Services - Complexity - High 
Remove 'Alcoa' References for Value Add  program names.  First need to identfiy where Alcoa is referenced, then work with Oracle on gaining script to rename.</t>
  </si>
  <si>
    <t>People Services - Complexity = Medium
Terminate Upstream employees and re-hire under new company code</t>
  </si>
  <si>
    <t>People Services - Complexity = High
Purging the system - employee data is removed</t>
  </si>
  <si>
    <t>People Services - Complexity = High
Security - Remove or confirm Fusion accounts were removed as part of HR2HR</t>
  </si>
  <si>
    <t>People Services - Complexity = HIgh
Purging the system - Any configurations being used within exisiting populations will be updated to remove Alcoa.</t>
  </si>
  <si>
    <t>People Services - Complexity = Medium
Security - Remove User accounts in R12</t>
  </si>
  <si>
    <t>People Services - Complexity = High
Purging the system - Delete configurations items that legally need purged.</t>
  </si>
  <si>
    <t>People Services - Complexity = Low
Compile a list of Interfaces (total ~125) (Global and Regional) (Internal Corporate Apps, Outside Vendors) (Inbound, Outbound)</t>
  </si>
  <si>
    <t>People Services - Complexity = Medium
At a high level, assess the potential impact of Separation on interfaces.</t>
  </si>
  <si>
    <t>People Services - Complexity = Medium
Review GPS, Interface stategy, its impact on interfaces with the Alcoa internal teams (That manage internal Corporate Applications)</t>
  </si>
  <si>
    <t>People Services - Complexity = Medium
Review GPS, Interface stategy, its impact on interfaces with the Alcoa internal teams (that manage external Vendors), with the corresponding Outside Vendors</t>
  </si>
  <si>
    <t>People Services - Complexity = High
Remediate (document, Code changes, setup changes, Unit test) Outbound/Inbound Interfaces to send/receive data.</t>
  </si>
  <si>
    <t xml:space="preserve">People Services - Complexity = High
Remediate(document, Code changes, setup changes, Unit test) - Pull views - Outbound - used by internal Alcoa applications </t>
  </si>
  <si>
    <t>People Services - Complexity = High
Integration testing - Inbound/Outbound interfaces with thrid party vendors to receive/send files with the change.</t>
  </si>
  <si>
    <t>People Services - Complexity = High
Integration testing - Outbound Pull interface Views - Test it with internal Alcoa applications to ensure they are able to access data</t>
  </si>
  <si>
    <t>People Services - Complexity - High
Determine if Remedy People Serivces will be utilized by both companies and remediate if necessary</t>
  </si>
  <si>
    <t>People Services - Complexity - Medium
Review scope of SLA and revise</t>
  </si>
  <si>
    <t>People Services - Complexity - High
Testing of critical processes for comp - Hourly performance pay, compensation planning, etc</t>
  </si>
  <si>
    <t>People Services - Complexity - High
Testing of critical processes for talent - goal planning, reporting, end cycle, etc</t>
  </si>
  <si>
    <t>People Services - Complexity High -
IT system strategy - Work with IT to determine if in house or SAAS implementation for Upstream</t>
  </si>
  <si>
    <t>People Services - Complexity Med -
 Determine Infrastructure sizing</t>
  </si>
  <si>
    <t>People Services - Complexity Med -
Determine Payroll Vendor and HR application for each company</t>
  </si>
  <si>
    <t>People Services - Complexity Med - 
Work with vendor to split of Licenses/contracts/maintenance agreements between companies</t>
  </si>
  <si>
    <t>People Services - Complexity Med - 
Develop replacement strategy for Discoverer reporting if hosted</t>
  </si>
  <si>
    <t>People Services - Complexity Med - Data Ownership strategy - will data history need to be purged in each application</t>
  </si>
  <si>
    <t>People Services - Complexity Med - 
Develop replacement strategy for login/SSO for Upstream business</t>
  </si>
  <si>
    <t>People Services - Complexity High - Upstream
Existing System Modifications (Downsizing, Interface Remediation, Config Changes,  Data Changes, data purging, Clock purging, Discoverer conversion, SSO solution).  Remediation of these objects and testing in multiple instances.</t>
  </si>
  <si>
    <t>People Services - Complexity High - Value-Add
Existing System Modifications (Interface Remediation, Config Changes,  Data Changes,  data purging, Clock purging, Discoverer clean-up etc).  Remediation of these objects and testing in multiple instances.</t>
  </si>
  <si>
    <t>People Services - Complexity Med - 
GSS Support Organization Structure planned for both companies</t>
  </si>
  <si>
    <t>People Services - Complexity Med - 
Remove 'Alcoa' References from hiearchy codes and any other references to Alcoa in Value-Add application</t>
  </si>
  <si>
    <t>People Services - Complexity Med - Remediate for Hiearchy/Organization Changes</t>
  </si>
  <si>
    <t>People Services - Complexity Med - 
Application Support - Define processes for support (USBS, IT, GSS)</t>
  </si>
  <si>
    <t>People Services - Complexity Med - 
Define GSS support model - RPS changes, mailbox, etc)</t>
  </si>
  <si>
    <t>People Services - Complexity Med - 
Develop/modify SOP proceedures</t>
  </si>
  <si>
    <t>People Services - Complexity Low - 
Develop training documents</t>
  </si>
  <si>
    <t>People Services - Complexity High - 
Complete knowledge transfer</t>
  </si>
  <si>
    <t>People Services - Complexity High -
Determine if there are Union Contract Changes because of separation activity</t>
  </si>
  <si>
    <t>People Services - MEDIUM - Organization Structure - determine structure and submit requests to third parties to update systems</t>
  </si>
  <si>
    <t>People Services - HIGH - IT System - Confirm strategy to clone systems, work with third party providers on planned approach and associated tasks</t>
  </si>
  <si>
    <t>People Services - HIGH - Naming/Tax Strategy - Upate regulatory agencies with new legal names, file for new tax IDs, update systems to reflect name changes</t>
  </si>
  <si>
    <t>People Services - HIGH - Procurement Contract Strategy - Once confirmed, work to support contract discussions and implement any changes needed to support new contracts</t>
  </si>
  <si>
    <t>People Services - HIGH - Union Contract Changes - Understand any changes, then modify systems, procedures custom programs to support changes as needed</t>
  </si>
  <si>
    <t>People Services - HIGH - Business Hiearchy/Organization Changes - Once confirmed, implement changes in all associated systems</t>
  </si>
  <si>
    <t>People Services - MEDIUM - Develop Procedures - Create procedures for any new procedures required</t>
  </si>
  <si>
    <t>People Services - MEDIUM - Develop Training Documents - Duplicate &amp; update and create new documentation where needed</t>
  </si>
  <si>
    <t>People Services - HIGH - Complete Knowledge Transfer - Train team members to enable them to support future work assignments; train new team members on all procedures and policies</t>
  </si>
  <si>
    <t>People Services - MEDIUM - Data History Strategy - Determine process to purge data where needed.  Review &amp; reorganize electronic &amp; paper records</t>
  </si>
  <si>
    <t>People Services - MEDIUM - Remove 'Alcoa' References from hiearchy codes and any other references to Alcoa in Value-Add application</t>
  </si>
  <si>
    <t>People Services - HIGH - Develop replacement strategy for login/SSO for Upstream business on PeopleSoft hosted solution</t>
  </si>
  <si>
    <t>People Services - MEDIUM - Develop security strategy for Vista Reports hosted solution</t>
  </si>
  <si>
    <t>People Services - MEDIUM - Ownership/purging of data history strategy</t>
  </si>
  <si>
    <t>People Services - HIGH - Payroll Provider / Split Contract</t>
  </si>
  <si>
    <t>People Services - LOW - Review scope and SLA for each company</t>
  </si>
  <si>
    <t>People Services - MEDIUM - Define and implement controls regarding access to data on fileshare, SharePoint, emails, and with vendors</t>
  </si>
  <si>
    <t>People Services - LOW - Create location and HR listings, as well as standard metrics, for each company</t>
  </si>
  <si>
    <t>People Services - HIGH - Work with People Systems Solutions to guarantee the testing process</t>
  </si>
  <si>
    <t>People Services - HIGH - Work with HRDTA to guarantee the testing process</t>
  </si>
  <si>
    <t xml:space="preserve">People Services - HIGH - Implement the new help chain model - Remedy </t>
  </si>
  <si>
    <t>People Services - LOW - Create new mailbox for one of the companies &amp; deploy to users</t>
  </si>
  <si>
    <t>People Services - MEDIUM - Create new fileshare, SharePoint site, email shared mailboxes &amp; move records</t>
  </si>
  <si>
    <t>People Services - MEDIUM - Determine approach to split &amp; secure Seibel ticketing system.  Complete testing and deploy</t>
  </si>
  <si>
    <t>People Services - HIGH - Replicate secured Payroll Reuest Form technology and proess for Upstream Co, purge Upstream location informataion from security tables, update Authorized team information with third party providers</t>
  </si>
  <si>
    <t>People Services - HIGH - Determine if trailing payments will occur (equity, performance pay, incentive comp) and if so how those will be handled (charged back, split)</t>
  </si>
  <si>
    <t>People Services - HIGH - Test replication of systems, including interfaces and custom programs</t>
  </si>
  <si>
    <t>People Services - MEDIUM - Understand the size of GPP organization to be supported (potential employees to be served)</t>
  </si>
  <si>
    <t>People Services - MEDIUM - Understand the size of Value Add company - 2016 and anticipated growth for the next 3 - 5 years.</t>
  </si>
  <si>
    <t>People Services - HIGH - Define the systems that will be used by each of the companies (GPS, Workbrain, Web Based Reports, Equifax, Case Builder, ASP and Brassring)</t>
  </si>
  <si>
    <t>People Services - HIGH - Define the organization in Hungary that will support both companies, including GSS for Compliances activities.</t>
  </si>
  <si>
    <t>People Services - HIGH - Define the organization in US that will support both companies</t>
  </si>
  <si>
    <t>People Services - MEDIUM - Confirm if the same ASAT protocols will be applied for both companies</t>
  </si>
  <si>
    <t>People Services - HIGH - Confirm the plans for Safe Harbor for both companies since this could impact our off shore operation</t>
  </si>
  <si>
    <t>People Services - LOW - Review scope and SLA for each one of the customers.</t>
  </si>
  <si>
    <t>People Services - LOW - Review procedures to reflect the new reality</t>
  </si>
  <si>
    <t>People Services - MEDIUM - Separate the documents (physical or electronic) for both companies</t>
  </si>
  <si>
    <t>People Services - HIGH - Create a knowledge transfer plan to guarantee the organization skill and capabilities.</t>
  </si>
  <si>
    <t>People Services - LOW - Involve Procurement to negotiate the contracts - separation</t>
  </si>
  <si>
    <t>People Services - LOW - Communicate the main changes to the customers (if there is a change in the scope)</t>
  </si>
  <si>
    <t>People Services - MEDIUM - Define and start the transition process among the team members</t>
  </si>
  <si>
    <t>People Services - MEDIUM - Implement new controls to manage the process (if there are changes in the processes)</t>
  </si>
  <si>
    <t>People Services - LOW - Implement actions to evaluate and measure the productivity for USBS based on the new reality</t>
  </si>
  <si>
    <t>People Services - LOW - Perform an assessment to evaluate risks and opportunities to improve compliance process for USBS</t>
  </si>
  <si>
    <t>People Services - MEDIUM - Move employees between offices (to office location based on their new Company) - especially TN, Pittsburgh and Kofem</t>
  </si>
  <si>
    <t>People Services - LOW - Create new mailbox for one of the companies</t>
  </si>
  <si>
    <t>People Services - LOW - Create a new name/branding (USBS) that fits with the business models for GSS &amp; separation to support both companies</t>
  </si>
  <si>
    <t xml:space="preserve">People Services - MEDIUM - Create authorized approver listings - transition of employees between V-A &amp; Up. Co. </t>
  </si>
  <si>
    <t>People Services - MEDIUM - Define the organization in US that will support both companies</t>
  </si>
  <si>
    <t xml:space="preserve">People Services - MEDIUM - Take a decision about the tracking system (Jordan Lawrence). If the system will continue for both companies. </t>
  </si>
  <si>
    <t xml:space="preserve">People Services - HIGH - Define the strategy to separate documents for both companies - according to Legal, recommendation is that records that are truly “corporate” and can’t be split stay with Value-Add </t>
  </si>
  <si>
    <t>People Services - HIGH - Involve Procurement to negotiate the contracts - separation</t>
  </si>
  <si>
    <t>People Services - MEDIUM - Define the funding for the program - Corporate for both Companies? This is very specific for Records Mgt since Corporate pays for the area</t>
  </si>
  <si>
    <t xml:space="preserve">People Services - MEDIUM - Confirm if the retention schedule should be applied for both companies - according to Legal, recommendation is to clone existing Policy, Procedures and (new) Retention Schedules </t>
  </si>
  <si>
    <t>People Services - HIGH - Work with RUs to ensure they understand that Records Segregation is one of their work streams, and what can and should be done pre-separation</t>
  </si>
  <si>
    <t>People Services - HIGH - Set Access Ground Rules for after the Separation</t>
  </si>
  <si>
    <t>People Services - LOW - Define Steering Team(s) and escalation plans (tax, legal, ethics and compliance) for each company</t>
  </si>
  <si>
    <t>People Services - MEDIUM - Partner with IT regarding guidance and protocols for electronic storage</t>
  </si>
  <si>
    <t>People Services - LOW - Create location and custodian listings, as well as standard metrics, for each company</t>
  </si>
  <si>
    <t>People Services - MEDIUM - Complete to identify the Orphaned Boxes (boxes with no identification). Critical to identify prior to the separation.</t>
  </si>
  <si>
    <t>People Services - LOW - Implement actions to evaluate and measure the productivity for Records Management based on the new reality</t>
  </si>
  <si>
    <t>People Services - MEDIUM - Perform an assessment to evaluate risks and opportunities to improve compliance process for Records Management</t>
  </si>
  <si>
    <t>People Services - LOW - Involve Steering Group Meeting to evaluate results after the separation (group supports strategical decisions within the area)</t>
  </si>
  <si>
    <t>People Services - LOW - Define the Records Coordinators network after separation</t>
  </si>
  <si>
    <t>People Services - LOW - Move employees between offices (to office location based on their new Company)</t>
  </si>
  <si>
    <t>People Services - HIGH - Identify which company (Upstream or Value Add) each person with a curent or future benefit in TBA will go to.  There are 111,000+ employees and retirees who are receiving a current benefit or entitled to a future benefit.</t>
  </si>
  <si>
    <t>People Services - HIGH - ORG STRUCTURE - Identify the Benefits Administration Team for each new company (Upstream or Value Add).</t>
  </si>
  <si>
    <t>People Services - HIGH - Determine how the benefit plans will be split.</t>
  </si>
  <si>
    <t>People Services - HIGH - PROCUREMENT CONTRACT STRATEGY - What will be done with vendor contracts?</t>
  </si>
  <si>
    <t>People Services - MED - determine how union contracts will be handled. Will there be any impact due to union negotiations?  Two unions will be negotiating next year with a 4/1/2016 benefits enrollment date.</t>
  </si>
  <si>
    <t>People Services - HIGH - IT SYSTEM STRATEGY - What will be done with the GPS Portal and the link to UPoint?  Also, questions surrounding Single Sign-on need to be addressed.  Also will need to know how systems will be separated, including the daily file from Oracle HR to TBA (Hewitt).</t>
  </si>
  <si>
    <t>People Services - MED - DEVELOP PROCEDURES</t>
  </si>
  <si>
    <t>People Services - LOW - DEVELOP TRAINING DOCUMENTS</t>
  </si>
  <si>
    <t>People Services - LOW - COMPLETE KNOWLEDGE TRANSFER</t>
  </si>
  <si>
    <t xml:space="preserve">People Services - MED - DB Claims/Appeals - Process needs to be split and training is needed. </t>
  </si>
  <si>
    <t xml:space="preserve">People Services - HIGH - Month End Funding (pension payroll), Off Cycles, and MetLife funding - Process will need to be done at Upstream and Value Add companies. Training needed. Access needs to be granted to additional analyst to BNY Mellon Work Bench site, reports, contacts. </t>
  </si>
  <si>
    <t xml:space="preserve">People Services - LOW - PwC Audit - Independent annual audit requirement that outside auditors review plan procedures, payments, documents, calculations, etcetera. Works closely with DB and Benefits Accounting. </t>
  </si>
  <si>
    <t xml:space="preserve">People Services - LOW - Monthly and Annual Overpayment Processes. IRS requires some process to reimburse the Trust accounts for uncollectible pension amounts paid to participants in error. </t>
  </si>
  <si>
    <t>People Services - LOW - Suriname is a major part of month end funding. If the company goes with the Upstream or Value Add, the entire month end funding process will have to be changed. Also, process to reissue pension payment returns/rejects.</t>
  </si>
  <si>
    <t xml:space="preserve">People Services - LOW - Data Dump - Aon Hewitt sends updated participant data feed to DB Admin monthly. </t>
  </si>
  <si>
    <t>People Services - HIGH - Disability Pension Process - Before participants can go on disability retirement need to go through the process for approval with Aetna and Aon Hewitt.</t>
  </si>
  <si>
    <t xml:space="preserve">People Services - HIGH - Trust Accounts will need to be split between companies and not just based on the cash value, but also will need new accounts (Holding accounts, General asset account, disbursement accounts, non-qualified account), at BNY Mellon and new signature cards and signers at the new company Treasury department and Human Resource signer. </t>
  </si>
  <si>
    <t>People Services - MED - Valid Values/Plan Mapping - When there are new locations, Ben Admin receives notification to determine impacts on beenfits.</t>
  </si>
  <si>
    <t xml:space="preserve">People Services - LOW - Quarterly ASATS - audit completed to insure that DB has processes in place regarding controls, fraud, etc. </t>
  </si>
  <si>
    <t xml:space="preserve">People Services - HIGH - Vendor Data Feeds - Data is passed from USBS and Alcoa locations to update participant records on a daily basis. Aon Hewitt also provides Actuarial Valuation files to Buck/Xerox Consultants for active, DV, and retiree data. </t>
  </si>
  <si>
    <t xml:space="preserve">People Services - LOW - BRM/Richmond Pension Files - Will these files need to be split by Value Add vs. Upstream? Users at either company will need to have authorization to request files. </t>
  </si>
  <si>
    <t>People Services - HIGH - Plan Documents, SPD's, Requirements need to be updated/rewritten for both companies, etc.</t>
  </si>
  <si>
    <t>People Services - HIGH - Work with vendors to execute split of pension plans.</t>
  </si>
  <si>
    <t>People Services - MED - determine how union contracts will be handled.  There is one union for the 4/1/16 enrollment - Kingston NY. They went thru negotiations in November. There is one union negotiating in 2016 and it is for Chandler, AZ. Hampton may be ready in 2016, but unsure.</t>
  </si>
  <si>
    <t>People Services - MED - What will be done with the 2017 Annual Enrollment?</t>
  </si>
  <si>
    <t>People Services - HIGH - VENDOR FEEDS - Will need to be set up for medical (Highmark), Rx (Caremark), dental (UCCI), vision (Davis), life (MetLife), disability (Aetna), AD&amp;D (MetLife), tuition (GP), HMOs, HSA (Benefit Wallet), analytics (Truven), etc.  Decisions to be made by Plan Design (HR).</t>
  </si>
  <si>
    <t>People Services - HIGH - PAYROLL DEDUCTION FEEDS - Will need to be established for payroll deduction codes.</t>
  </si>
  <si>
    <t>People Services - HIGH - INTERNAL WEB SITES - MyAlcoabenefits.com website and HR SharePoint websites will need to be updated/split for the two companies.  Decisions to be made by HR and IT.</t>
  </si>
  <si>
    <t>People Services - MED - ONEEXCHANGE - Retirees and future retirees will need to be splt between the two companies. This also effects feeds from Hewitt to OneExchange (Towers Watson) which are sent monthly. Also, Account Administration will need to be set up for both companies.  Decisions needed by HR as to which company the retirees will go.</t>
  </si>
  <si>
    <t>People Services - LOW - SURVIVING SPOUSE PAYMENTS - Typically done in last month of the year. Will need to be set up for both companies with Hewitt.</t>
  </si>
  <si>
    <t>People Services - MED - DOMESTIC PARTNER SOLICITATION - Typically done in 3rd/4th quarter. Will need to be set up for both companies with Hewitt.</t>
  </si>
  <si>
    <t>People Services - MED - MEDICARE PART B PROJECT - This kicks off in February. But, retirees could be in separate company at the end of the year when project ends.</t>
  </si>
  <si>
    <t>People Services - LOW - ELIGIBILITY RECORDS - This kicks off in February. But, retirees could be in separate company at the end of the year when project ends.</t>
  </si>
  <si>
    <t>People Services - HIGH - Plan Documents, SPD's, Requirements, etc. - We will need to work with Plan Design and legal to ensure both companies benefit plans have the completed and accurate plan document, requirements, SPD's, etc. in place.</t>
  </si>
  <si>
    <t xml:space="preserve">People Services - LOW - Data Dump - Aon Hewitt sends updated participant data feed to HW Admin monthly. - Aon Hewitt and Health &amp; Welfare. Aon Hewitt will need to send data to both companies. </t>
  </si>
  <si>
    <t>People Services - HIGH - Work with vendors to execute split of health and welfare plans.</t>
  </si>
  <si>
    <t>People Services - HIGH - AON FEED TO BNY MELLON</t>
  </si>
  <si>
    <t>People Services - HIGH - AON FEED TO MILLENNIUM TRUST</t>
  </si>
  <si>
    <t>People Services - HIGH - BNY MELLON FEED TO MILLENNIUM TRUST</t>
  </si>
  <si>
    <t>People Services - HIGH - FUND LINEUP FOR BOTH PLANS</t>
  </si>
  <si>
    <t>People Services - HIGH - WRAP CONTRACTS SET UP FOR BOTH PLANS</t>
  </si>
  <si>
    <t>People Services - HIGH - BASIS POINT FEE ANALYSIS</t>
  </si>
  <si>
    <t>People Services - HIGH - CREATE DEFERRED COMPENSATION PLAN AND DISTRIBUTION OPTION ELECTIONS FOR BOTH PLANs</t>
  </si>
  <si>
    <t>People Services - HIGH - Plan Documents, SPD's, Requirements need to be updated/re-written for both companies, etc.</t>
  </si>
  <si>
    <t xml:space="preserve">People Services - LOW - Data Dump - Aon Hewitt sends updated participant data feed to DC Admin monthly. </t>
  </si>
  <si>
    <t>People Services - HIGH - Work with vendors to execute split of 401(k) Plans.</t>
  </si>
  <si>
    <t>People Services - HIGH - ISSUE TRACKING SYSTEMS (SIEBEL AND REMEDY)- how will access to information be shared between the companies?  Seems as though the sytems will need to be duplicated.</t>
  </si>
  <si>
    <t>People Services - HIGH - CUSTOMER SERVICE CENTERS - how will dedicated cernters be handled.  Will both companies have access to same customer service centers?</t>
  </si>
  <si>
    <t>People Services - MED - REVIEW AND ACCESS TO BENEFITS COMMUNICATIONS - will need to be able to access historic documentation including enrollment guides, SPDs, etc.</t>
  </si>
  <si>
    <t>People Services - LOW - CALL CALIBRATIONS - will need to coordinate with vendors to ensure that company-specific calls are provided to persons responsible for review</t>
  </si>
  <si>
    <t>People Services - MED - ACCESS TO POAs, QDROs and QMCSOs - how will this information be shared?  Will one company own theinformation and the other have to reach out to get what is needed?</t>
  </si>
  <si>
    <t>People Services - LOW - ADOPTION ASSISTANCE, EXECUTIVE LIFE INSURANCE PROCESSES</t>
  </si>
  <si>
    <t>People Services - MED - EXPAT BENEFIT ADMINISTRATION</t>
  </si>
  <si>
    <t>People Services - MED - HIPAA PROCESS</t>
  </si>
  <si>
    <t>People Services - HIGH - SOLENTURE SERVICES -   Will Solenture handle benefits for both Company's Execs?</t>
  </si>
  <si>
    <t>People Services - MED - LAW SUITS/GRIEVENCES/ARBITRATION CASES - how and where will this information be stored?</t>
  </si>
  <si>
    <t>People Services - LOW - JOINT HEALTH CARE MTGS - who will handle facilitation of these required meetings?</t>
  </si>
  <si>
    <t>People Services - HIGH - APPEALS COMMITTEE need to be established for both companies.</t>
  </si>
  <si>
    <t>People Services - HIGH - Work with vendors to execute split of service center processes.</t>
  </si>
  <si>
    <t>People Services - HIGH - Benefits communications necessary for separation will need to be created, reviewed, fulfilled and mailed.</t>
  </si>
  <si>
    <t>People Services - HIGH - Funding for courses.  Determine how the separation impacts funding, and then implement the new process for both companies.</t>
  </si>
  <si>
    <t>People Services - HIGH - Payroll deductions. - Funding for courses.  GP sends a bi-weekly file requesting funds to pay tuition to the schools.  Will need to know how to separate and charge back appropriately.</t>
  </si>
  <si>
    <t>People Services - HIGH - Approval matrix. - There is an approval matrix that is used to route applications, and most businesses have 4 levels of approval for tuition applications.  Will the approval structure remain the same, and if so, it would need to be determined who would be in the approval chain based on the new management structures.</t>
  </si>
  <si>
    <t>People Services - HIGH - Repayment terms - There are repayment terms if an employee leaves the company.  Will this be the same for both companies.</t>
  </si>
  <si>
    <t>People Services - HIGH - Hewitt sends a weekly demographic feed to GP. - Hewitt sends a weekly demographic feed to GP which identifies employees who are eligible to particpate in the tuition plan.  This file will need to be separated.</t>
  </si>
  <si>
    <t xml:space="preserve">People Services - LOW - Quarterly ASATS - audit completed to insure that DB has processes in place regarding controls, fraud, etc. - GP Strategies and H&amp;W. Data is gathered from these groups to ensure that processes and requirements are working as they should be. </t>
  </si>
  <si>
    <t>People Services - HIGH - Work with vendor to execute split of tuition assistance program.</t>
  </si>
  <si>
    <t>People Services - HIGH - Identify the Global Mobility team members for each company</t>
  </si>
  <si>
    <t>People Services - MEDIUM - Obtain the new accounting structure for both entities and ensure that these structures are set up properly in the all vendors systems for which information is transferred (i.e. Weichert, Fragomen, Suddath, Deloitte, Celergo, Nuss, Santa Fe)</t>
  </si>
  <si>
    <t xml:space="preserve">People Services - LOW - Duplicate the Global Mobility Share Drive, Outlook Mailbox, Archives, SharePoint for both FAS access and outside vendor access, </t>
  </si>
  <si>
    <t>People Services - MEDIUM: Amend both the domestic and International repayment agreements to specify the separate organizations.  Amend the international Letters of Understanding (LOUs) to specify the separate organizations.  Amend any Tax Secondment agreements.  Redistrute all douments</t>
  </si>
  <si>
    <t xml:space="preserve">People Services - MEDIUM:  Clone the existing 4 domestic and 6 international policies.  As part of the cloning/revisions the additional 3 Primary Ma'aden specific policies will need to be amended to reflect Upsteam only. </t>
  </si>
  <si>
    <t>People Services - LOW - Reveiow scope and SLA for each entity and make necessary changes</t>
  </si>
  <si>
    <t xml:space="preserve">People Services - MEDIUM - Transfer to appropriate individuals relocation specific knowledge , transfer or create training documents, transfer and/or revise SOPs.  </t>
  </si>
  <si>
    <t>People Services - LOW - Configure International SOS feeds for expats</t>
  </si>
  <si>
    <t xml:space="preserve">People Services - LOW - Clone all ASAT testing documents and determine to which entity historical information will be transferred to.  </t>
  </si>
  <si>
    <t>People Services - HIGH - Identify which company, Upstream or Value-Add, each relocating employee record will be transferred to, including historical records.  Ensure all relevant parties are notified and incorporate into the appropriate separation plans</t>
  </si>
  <si>
    <t xml:space="preserve">People Services - HIGH - Clone all Weichert systems for both international and domestic relocating employees including the My Win relocation tracking system , the comp and benefits system, host expense reporting, expense management system and others.  </t>
  </si>
  <si>
    <t>People Services - HIGH - Identify remaining accruals for active relocations to determine which entity, Upstream or Value-Add, will need to recognize the liability (Deloitte, Fragomen, Weichert, Celergo, etc.). Provide business with necessary details for record required entries</t>
  </si>
  <si>
    <t>People Services - HIGH - Determine the proper allocation of ledger accounts to either Upstream or Value-Add.  Domestically, this would be focused around mortage and equity for home sales and any properties in inventory.   On the international side, this would primarily focus on tax equalization payments or receipts.   Provide business with necessary details for record required entries</t>
  </si>
  <si>
    <t>People Services - MEDIUM - Determine appropriate process for payment of Weichert invoices ($50-$60M), along with appropriate process for funding multiple payroll via Celergo. Docuemt and deploy as appropriate</t>
  </si>
  <si>
    <t>People Services - MEDIUM - For Celergo, Fragomen and Deloitte, determine under which company the record will be assigned to and communicate to appropriate parties</t>
  </si>
  <si>
    <t>People Services - HIGH - Clone all Celergo home / host / cash payroll feeds.  Prepare a test program and implement</t>
  </si>
  <si>
    <t xml:space="preserve">People Services - MEDIUM - Document procedure(s) for Deloitte filing of all Global tax returns that will take place after the separation.  </t>
  </si>
  <si>
    <t xml:space="preserve">People Services - MEDIUM - Update / Change / or Revise login details specific to the Celergo payroll system to sure all employees maintain access to their payroll information under only ONE company. </t>
  </si>
  <si>
    <t>People Services - MEDIUM - Evaluate opportunities for transfer of work to KOFEM.  Deploy where appropriate</t>
  </si>
  <si>
    <t>People Services - HIGH - Identify  IT system strategy for Global People Systems (GPS), server space, computers, general ledger, telephones, VPN, etc.  Once Identified take appropriate action.</t>
  </si>
  <si>
    <t>People Services - HIGH - Implement Procurement contract strategy for all vendors and obtain necessary contracts.  Ensure strategy includes impact on PO's.</t>
  </si>
  <si>
    <t>People Services - MEDIUM - Complete a Key Partner Summit to identify and review deliverables and develop detailed implementation plans</t>
  </si>
  <si>
    <t>People Services - HIGH - Complete Global Visa Determinations for Upstream vs. Value-Add with recommendations and action plans for finalization of compliance with each country's immigration requirements.  Provide recommendations to all related parties</t>
  </si>
  <si>
    <t>People Services - Med - Determine and move GEC accounting process to the Upstream accounting support group.  Implement necessary test program and procedures</t>
  </si>
  <si>
    <t xml:space="preserve">People Services - HIGH - Hewitt payroll splits between companies and all associated functionalities will need to be known.  </t>
  </si>
  <si>
    <t>People Services - HIGH - Identify the T&amp;E team members for each company</t>
  </si>
  <si>
    <t>People Services - MEDIUM - Obtain the new accounting structure for both entities and ensure that these structures are set up properly in the all vendors systems for which information is transferred (i.e. Concur, Citibank, American Express)</t>
  </si>
  <si>
    <t>People Services - LOW - Duplicate the T&amp;E Share Drive, Outlook Mailbox, Archives, SharePoint and other  common files</t>
  </si>
  <si>
    <t xml:space="preserve">People Services - MEDIUM:  Clone the existing T&amp;E and LVP policies.  </t>
  </si>
  <si>
    <t>People Services - MEDIUM - Transfer  specified T&amp;E  knowledge, transfer or create training documents, transfer and/or revise SOPs</t>
  </si>
  <si>
    <t>People Services - HIGH - Identify which company, Upstream or Value-Add, each employee record will be transferred to, including historical records</t>
  </si>
  <si>
    <t>People Services - HIGH - Clone Concur travel and expense systems and determiine approprate data purge process</t>
  </si>
  <si>
    <t>People Services - MEDIUM - Update / Change / or Revise login details specific to the Concur system</t>
  </si>
  <si>
    <t>People Services - HIGH - Reconcile all open accounts and distribute appropriate communications for next steps to the employees for account clean-up</t>
  </si>
  <si>
    <t>People Services - HIGH - Review automated and standardized reporting to determine necessity and any potential revisions dependent upon the separation; including any changes in email addresses</t>
  </si>
  <si>
    <t>People Services - MEDIUM - For Concur, Citibank, and American Express, determine under which company the record will be assigned.  Communicate to all appropriate parties as requred</t>
  </si>
  <si>
    <t>People Services - MEDIUM - Evaluate opportunities for transfer of work to KOFEM</t>
  </si>
  <si>
    <t>People Services - HIGH - IT system strategy for Global People Systems (GPS), server space, computers, general eldger, telephones, VPN, etc.</t>
  </si>
  <si>
    <t>People Services - MEDIUM - Key Partner Summit to identify and review deliverables and develop detailed implementation plans</t>
  </si>
  <si>
    <t>People Services - MEDIUM - Establish cutoff for separation related to credit card and payroll expense processing and revise schedule prospectively</t>
  </si>
  <si>
    <t>People Services - HIGH - Issue new corporate credit cards to those assigned to Upstream and cancel old cards</t>
  </si>
  <si>
    <t>People Services - MEDIUM - Establish necessary proceedures and accouting allocation for Citibank rebates</t>
  </si>
  <si>
    <t>People Services - MEDIUM - Establish new process related to the auditing and rebates related to VAT receipts</t>
  </si>
  <si>
    <t>People Services - MEDIUM - Establish process and ownership for Business Records Management</t>
  </si>
  <si>
    <t>People Services - MEDIUM - Establish process for customer support and inquiries related to the Remedy system and the emergency phone support</t>
  </si>
  <si>
    <t>People Services - HIGH - ORG STRUCTURE - Determine how EHS Support resources will be split between companies</t>
  </si>
  <si>
    <t>People Services - HIGH - IT SYSTEMS STRATEGY - Determine how systems will be split between companies.</t>
  </si>
  <si>
    <t>People Services - HIGH - EHS SYSTEMS - Identify which EHS systems (IHS, SEM, OHM, etc.) each company (Upstream or Value Add) will use after the split.</t>
  </si>
  <si>
    <t>People Services - HIGH - EHS SYSTEMS - how will upgrades to OHM and Comply Plus be handled?</t>
  </si>
  <si>
    <t>People Services - LOW - EHS SYSTEM SUPPORT - how will shared inboxes (IHS Help, EHS Help, etc.) be split - what happens to the archived, historical data?</t>
  </si>
  <si>
    <t>People Services - MED - IHS REPORTS - Determine how existing custom excel reports will be split.</t>
  </si>
  <si>
    <t>People Services - MED - QBR PROCESS - Determine how the QBR process will be completed for both companies. Does the process remain the same?</t>
  </si>
  <si>
    <t>People Services - LOW - WELLNESS PROGRAM - Identify which company (Upstream or Value Add) will use the current Wellness program(s).</t>
  </si>
  <si>
    <t xml:space="preserve">People Services - MED - WELLNESS PROGRAM - Determine how Wellness programs (GCC, PROCAM, Lighten Up, etc.) historical analyses are split.  </t>
  </si>
  <si>
    <t>Establish or renew 3rd party agreements with collections agencies (Coface-EUR and AGA-NAM)</t>
  </si>
  <si>
    <t xml:space="preserve">Establish new Credit authorization guidelines (Delegation of Authorities, Bad Debt approval authorities, refund limits, etc.) for teams servicing both entities </t>
  </si>
  <si>
    <t>Arrange L/C Banking support for both entities (EUR:  Credit Suiss L/C - Treasury)</t>
  </si>
  <si>
    <t>Arrange LC banking support for both entities (NOA:  US Bank L/C - Treasury)</t>
  </si>
  <si>
    <t>Coordinate customer communications concerning new remittance instructions:  EUR_Treasury Bank accounts: 1) Citibank access, 2) New bank accounts who/when to inform customers</t>
  </si>
  <si>
    <t>Confirm New Customer set up and entry process will be same for both entities - MDM TEAM</t>
  </si>
  <si>
    <t>Review BU-Credit Reporting requirements and align custom reports with corresponding entities</t>
  </si>
  <si>
    <t xml:space="preserve">Define approach for segregating contents of Global Credit shared folders:  1) review what needs to be split other than containder folder 2) container folder - split, </t>
  </si>
  <si>
    <t>Identify any legal constraints governing replication or sharing of data stored in customer container files -check with Legal</t>
  </si>
  <si>
    <t xml:space="preserve">Establish Separate Shared mailboxes </t>
  </si>
  <si>
    <t>Identify customers shared by both entities and define approach for populating customer container files - common customers</t>
  </si>
  <si>
    <t>Confirm approach for handling ASAT testing for both entities: keeping report on Brazil sharedpoint?, shared mailbox, compliance calendar</t>
  </si>
  <si>
    <t xml:space="preserve">Define approach for replicating the Global Credit portal and related content:  Revise Forms and Documents for update. </t>
  </si>
  <si>
    <t>Ensure new Legal documents (bank guarantee, corp guarantee, NDAs, etc.) are established and available for both entities.</t>
  </si>
  <si>
    <t>Conduct thorough testing of EBS environment:  US Oracle Linda Schuster to perform order management test and account details, discoverer.  Create list of responsibilities and collector codes. Clean up of accounts</t>
  </si>
  <si>
    <t>Conduct thorough testing of EUR Oracle (ETC to perform order management test and account details, discoverer - MDM to perform customer standard test) support Teams in testing.  Create list of responsibilities and collector codes. Clean up of accounts</t>
  </si>
  <si>
    <t>Conduct thorough testing of the Advanced Collections Module ( EBS Oracle  - CRP testing 4/18 - 5/20; UAT testing 5/23 - 7/8; Cutover 7/15 - 7/31 -  established live production system )</t>
  </si>
  <si>
    <t>Determine whether both entities will leverage Hyperion Credit Reporting tool</t>
  </si>
  <si>
    <t>Identify internal customer records that will need converted to external:  Review current intercompanies for 3rd party sale</t>
  </si>
  <si>
    <t>Review and revise key process documents;  SLA's, policies and procedures aligned with target condition and agree with BU</t>
  </si>
  <si>
    <t>Identify SRMC reporting needs of both entities and align internal resports accordingly</t>
  </si>
  <si>
    <t>Realign credit locations to corresponding entity's ASAT:  Define the clear split of Credit Location in our ASAT</t>
  </si>
  <si>
    <t>Identify and traing the ASAT Coordinators for both Companies</t>
  </si>
  <si>
    <t>Establish compliance calendars for both entities</t>
  </si>
  <si>
    <t>Confirm SOA COE will continue to coordinate ASAT activities for both entities</t>
  </si>
  <si>
    <t>Assess potential impact of separation on audit schedules and scopes</t>
  </si>
  <si>
    <t>Support negotiation of new ISDA contracts/agreements</t>
  </si>
  <si>
    <t>Training - Transfer Derivative trading knowledge</t>
  </si>
  <si>
    <t>Training - Transfer Collateral Security Agreement knowledge</t>
  </si>
  <si>
    <t>Training - Transfer Energy Trading Knowledge</t>
  </si>
  <si>
    <t>Coordinate customer communications concerning new remittance instructions:  NAM:  Treasury Bank accounts: 1) PNC and Mellon access, 2) new bank accounts when to inform customers</t>
  </si>
  <si>
    <t>N</t>
  </si>
  <si>
    <t xml:space="preserve">Aid in the Portal Design for each company and relink the neccesary documents for each Compnay </t>
  </si>
  <si>
    <t>It will have to be decieded whether the current Alcoa portal will be replicated or not for both companies and what will be required for re-link based on required docuemnts for each company</t>
  </si>
  <si>
    <t>Create production interface and connections between Xerox and  Oracle (Production Setups)</t>
  </si>
  <si>
    <t>People Services - MEDIUM - Evaluate opportunities after the transition to move further activities to Hub (Kofem)</t>
  </si>
  <si>
    <t>People Services - LOW - Create location and HR listings for each one of the companies</t>
  </si>
  <si>
    <t>22-JAN-2016: GPP under definition</t>
  </si>
  <si>
    <t>Duplicate and test all macros and other non-Oracle automation tools used by USBPC</t>
  </si>
  <si>
    <t>Cross training of employees for new company assignments</t>
  </si>
  <si>
    <t>Need decision on HR solution so procedures can be defined</t>
  </si>
  <si>
    <t>Complete</t>
  </si>
  <si>
    <t>20160125 - Document received from Infor.  Need to work through details with Infor.
20160115 - Split between upstream and Val-Add is 20/80. No benefit in downsizing Val-Add. Need to downsize Upstream.</t>
  </si>
  <si>
    <t>Infrastucture sizing is required for the IT folks to properly establish application infrastucture on schedule for March 1.</t>
  </si>
  <si>
    <t>IT organization is heading up this effort.  Vondor has been somewhat responsive.  We've received first draft from vendor but needs corrections</t>
  </si>
  <si>
    <t>1/25 - Added to risk register</t>
  </si>
  <si>
    <t>25-Jan-2016:  Recommendation for WFM GPP solution being developed.  Reaching out to GPP leadership week of 1/25 to present proposal.
13-Jan-2016:  Initial highlight</t>
  </si>
  <si>
    <t>Dependant on USBS and Payroll support structures</t>
  </si>
  <si>
    <t xml:space="preserve">People Services - Complexity Med - 
Procurement contract strategy </t>
  </si>
  <si>
    <t>Need new co legal name to establish the revision of documents. Need legal advise if documents currentéy covering  Upstream BU could stay in their current format?</t>
  </si>
  <si>
    <t>25-JAN-2016: Continuing with activities listed below.  Also reached agreement on direction for AR Shared Services OUs and RTP NON OU.
12-JAN-2016: Preparing detailed project plans, aligning efforts with associated groups, creating/updating SOPs and reviewing configurations for impact.</t>
  </si>
  <si>
    <t>HC-03</t>
  </si>
  <si>
    <t>AP-CRP-04, AP-UAT-04, AP-PRD-04</t>
  </si>
  <si>
    <t>On time payment to critical global energy invoices relies on a connection from Siemens Customer Care to AGILARC LLC (formerly through Cyber) to Alcoa. Siemens is on Procurement's list as Tier4 which has been moved out to June 1.  We should have this connection available to test in both CRP (starts Apr 18) and UAT (starts (May 23).  Secondly, AGILARC LLC does not have a contract and is not on Procurement's list.  We need to get it onto a list for GSS contact.</t>
  </si>
  <si>
    <t>1) Need to request Procurement move contact with Siemens earlier than June 1, and 2) Need AGILARC on a contact list.</t>
  </si>
  <si>
    <t>At Risk</t>
  </si>
  <si>
    <t>1/26 (dk) Added to risk register</t>
  </si>
  <si>
    <t>Koenig, Donna</t>
  </si>
  <si>
    <t>AP-UNI-00</t>
  </si>
  <si>
    <t>Oracle Unit testing schedule and instance availability</t>
  </si>
  <si>
    <t>Koenig, Verardi</t>
  </si>
  <si>
    <t xml:space="preserve">This is part of the Oracle system Unit testing. </t>
  </si>
  <si>
    <t>Conduct end to end test of Accounts Payable in CRP</t>
  </si>
  <si>
    <t>AP-CRP-00</t>
  </si>
  <si>
    <t>AP-UAT-00</t>
  </si>
  <si>
    <t>Conduct end to end test of Accounts Payable in Unit Testing; does nto contain any testing of connections external to Alcoa</t>
  </si>
  <si>
    <t>Conduct end to end test of Accounts Payable in UAT</t>
  </si>
  <si>
    <t>Oracle Unit testing schedule and instance availability; Taxware for tax calculations</t>
  </si>
  <si>
    <t>Oracle instance availability; Taxware for tax calculations</t>
  </si>
  <si>
    <t>MISC: setup new webpages, mailboxes, etc.</t>
  </si>
  <si>
    <t>Dependent Task SPA</t>
  </si>
  <si>
    <t xml:space="preserve">Fontecchio, John M </t>
  </si>
  <si>
    <t xml:space="preserve">Schoeffler, Richard </t>
  </si>
  <si>
    <t>Pap, Edina</t>
  </si>
  <si>
    <t>Credit EUR (3);
MDM (6)</t>
  </si>
  <si>
    <t>Credit EUR (120);
DMR (100)</t>
  </si>
  <si>
    <t>Credit EUR (20);
DMR (40)</t>
  </si>
  <si>
    <t>Credit EUR (120);
DMR (200)</t>
  </si>
  <si>
    <t>Credit EUR (1000);
DMR (16)</t>
  </si>
  <si>
    <t>Credit EUR (40);
IICS (8)</t>
  </si>
  <si>
    <t>Credit Nam</t>
  </si>
  <si>
    <t xml:space="preserve"> Total Training and Knowledge transfer hours</t>
  </si>
  <si>
    <t xml:space="preserve"> Total System configuration hours</t>
  </si>
  <si>
    <t xml:space="preserve"> Total  GSS IT system Testing Hours</t>
  </si>
  <si>
    <t xml:space="preserve"> Total Other hours</t>
  </si>
  <si>
    <t>Total Work Hours by Bucket</t>
  </si>
  <si>
    <t>N/A - Non US FAS</t>
  </si>
  <si>
    <t>Check</t>
  </si>
  <si>
    <t>Update Existing RTP Hierarchies</t>
  </si>
  <si>
    <t>AP-PRD-31</t>
  </si>
  <si>
    <t>Administrative Production Setups and Data Management</t>
  </si>
  <si>
    <t>Team Training and Change Communication</t>
  </si>
  <si>
    <t>Create Payment Access/Setups</t>
  </si>
  <si>
    <t>Common Milestone ID</t>
  </si>
  <si>
    <t>JAN Total Training and Knowledge transfer hours</t>
  </si>
  <si>
    <t>JAN Total System configuration hours</t>
  </si>
  <si>
    <t>JAN Total  GSS IT system Testing Hours</t>
  </si>
  <si>
    <t>JAN Total Other hours</t>
  </si>
  <si>
    <t>FEB Total Training and Knowledge transfer hours</t>
  </si>
  <si>
    <t>FEB Total System configuration hours</t>
  </si>
  <si>
    <t>FEB Total  GSS IT system Testing Hours</t>
  </si>
  <si>
    <t>FEB Total Other hours</t>
  </si>
  <si>
    <t>MAR Total Training and Knowledge transfer hours</t>
  </si>
  <si>
    <t>MAR System configuration hours</t>
  </si>
  <si>
    <t>MAR  GSS IT system Testing Hours</t>
  </si>
  <si>
    <t>MAR Total Other hours</t>
  </si>
  <si>
    <t>APR Total Training and Knowledge transfer hours</t>
  </si>
  <si>
    <t>APR Total System configuration hours</t>
  </si>
  <si>
    <t>APR Total  GSS IT system Testing Hours</t>
  </si>
  <si>
    <t>APR Total Other Hours</t>
  </si>
  <si>
    <t>MAY Total Training and Knowledge transfer hours</t>
  </si>
  <si>
    <t>MAY Total System configuration hours</t>
  </si>
  <si>
    <t>MAY Total  GSS IT system Testing Hours</t>
  </si>
  <si>
    <t>MAY Total Other hours</t>
  </si>
  <si>
    <t>JUN Total Training and Knowledge transfer hours</t>
  </si>
  <si>
    <t>JUN Total System configuration hours</t>
  </si>
  <si>
    <t>JUN Total  GSS IT system Testing Hours</t>
  </si>
  <si>
    <t>JUN Total Other Hours</t>
  </si>
  <si>
    <t>JUL Total Training and Knowledge transfer hours</t>
  </si>
  <si>
    <t>JUL Total System configuration hours</t>
  </si>
  <si>
    <t>JUL Total  GSS IT system Testing Hours</t>
  </si>
  <si>
    <t>JUL Total Other hours</t>
  </si>
  <si>
    <t>AUG Total Training and Knowledge transfer hours</t>
  </si>
  <si>
    <t>AUG Total System configuration hours</t>
  </si>
  <si>
    <t>AUG Total  GSS IT system Testing Hours</t>
  </si>
  <si>
    <t>AUG Total Other Hours</t>
  </si>
  <si>
    <t>SEPT  Training and Knowledge transfer hours</t>
  </si>
  <si>
    <t>SEPT Total System configuration hours</t>
  </si>
  <si>
    <t>SEPT Total  GSS IT system Testing Hours</t>
  </si>
  <si>
    <t>SEPT Total Other hours</t>
  </si>
  <si>
    <t>OCT Total Training and Knowledge transfer hours</t>
  </si>
  <si>
    <t>OCT Total System configuration hours</t>
  </si>
  <si>
    <t>OCT Total  GSS IT system Testing Hours</t>
  </si>
  <si>
    <t>OCT Total Other Hours</t>
  </si>
  <si>
    <t>84 (HC12-24)</t>
  </si>
  <si>
    <t>84 (HC12-25)</t>
  </si>
  <si>
    <t>Test Vendor-owned Systems</t>
  </si>
  <si>
    <t>Test Single Sign-on of vendor sites</t>
  </si>
  <si>
    <t>Test for Operation Readiness (any gaps)</t>
  </si>
  <si>
    <t>Test Split of Plans in TBA.</t>
  </si>
  <si>
    <t>N/A (HC19-25)</t>
  </si>
  <si>
    <t>N/A (HC19-24)</t>
  </si>
  <si>
    <t>N/A (HC19-23)</t>
  </si>
  <si>
    <t>N/A (HC19-26)</t>
  </si>
  <si>
    <t>N/A (HC20-17)</t>
  </si>
  <si>
    <t>N/A (HC21-21)</t>
  </si>
  <si>
    <t>N/A (HC21-22)</t>
  </si>
  <si>
    <t>N/A (HC22-25)</t>
  </si>
  <si>
    <t>N/A (HC22-26)</t>
  </si>
  <si>
    <t>N/A (HC08-07)</t>
  </si>
  <si>
    <t>MPS_2</t>
  </si>
  <si>
    <t>MPS_1</t>
  </si>
  <si>
    <t>2/1 - GBS/GSS to determine plan</t>
  </si>
  <si>
    <t>heeter, garfinkel  quinn to mention with ralph
what does this offer upstream
cost
options</t>
  </si>
  <si>
    <t>2/1 - Tim to set up meeting with Quinn/Marilyn; process should be similar to electroniuc data</t>
  </si>
  <si>
    <t>2/1 - On-going meetings with audit to determine ASAT's</t>
  </si>
  <si>
    <t>2/1 - RIM Team to create SLA and rview with Marcelo, then discuss with Max/Sue for discussion with location controllers</t>
  </si>
  <si>
    <t>2/1 - Kathy to review during the annual SOP review and ensure processes are generci in nature, i.e. do not reference specific contacts (s/b titles)</t>
  </si>
  <si>
    <t>2/1 - Discussing with Procurement</t>
  </si>
  <si>
    <t>2/1 - GBS/GSS to determine plan, then discuss with Max/Sue</t>
  </si>
  <si>
    <t>2/1 - Schedules will be used for both companies (will be included in other separation tasks related to communication)</t>
  </si>
  <si>
    <t>2/1 - Communication plan will need created - on-going with Sue/Max/Quinn</t>
  </si>
  <si>
    <t>2/1 - Quinn and Marilyn to determine ground rules; then RIM can implement and ensure access is restricted as defined</t>
  </si>
  <si>
    <t>2/1 - Reviewing team makeup, and going to come up with proposal / recommendation</t>
  </si>
  <si>
    <t>2/1 - Meeting set up with Legal and IT teams</t>
  </si>
  <si>
    <t>2/1 - Meeting set up with Jim Kavlinka - working with stakeholders; maybe one of the team can sit in on the meetings</t>
  </si>
  <si>
    <t>2/1 - On-going meetings with audit to determine beneficial metrics; internally, working on separating lists, DL's, etc</t>
  </si>
  <si>
    <t>2/1 - Tim to check with Reed Smith to see if can include in statistical sampling.  If so, need plan for any boxes kept after review</t>
  </si>
  <si>
    <t>2/1 - RIM team to develop trainings, faq's - in conjunction with Quinn and Marilyn</t>
  </si>
  <si>
    <t>2/1 - Working on developing current metrics first</t>
  </si>
  <si>
    <t>2/1 - On-going</t>
  </si>
  <si>
    <t>Value Add leadership needs to define the size of the organization that will be supported in the future</t>
  </si>
  <si>
    <t>MPS_17</t>
  </si>
  <si>
    <t>MPS_21</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</si>
</sst>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4" formatCode="_(&quot;$&quot;* #,##0.00_);_(&quot;$&quot;* \(#,##0.00\);_(&quot;$&quot;* &quot;-&quot;??_);_(@_)"/>
    <numFmt numFmtId="43" formatCode="_(* #,##0.00_);_(* \(#,##0.00\);_(* &quot;-&quot;??_);_(@_)"/>
    <numFmt numFmtId="164" formatCode="_-[$€-2]* #,##0.00_-;\-[$€-2]* #,##0.00_-;_-[$€-2]* &quot;-&quot;??_-"/>
    <numFmt numFmtId="165" formatCode="mm/dd/yyyy;@"/>
    <numFmt numFmtId="166" formatCode="m/d/yy;@"/>
    <numFmt numFmtId="167" formatCode="mm/dd/yy;@"/>
    <numFmt numFmtId="168" formatCode="_(&quot;$&quot;* #,##0_);_(&quot;$&quot;* \(#,##0\);_(&quot;$&quot;* &quot;-&quot;??_);_(@_)"/>
    <numFmt numFmtId="169" formatCode="[$-409]d\-mmm\-yy;@"/>
    <numFmt numFmtId="170" formatCode="[$-409]d/mmm/yy;@"/>
    <numFmt numFmtId="171" formatCode="mmm"/>
    <numFmt numFmtId="172" formatCode="_(* #,##0_);_(* \(#,##0\);_(* &quot;-&quot;??_);_(@_)"/>
    <numFmt numFmtId="173" formatCode="0.0"/>
    <numFmt numFmtId="174" formatCode="0.0%"/>
  </numFmts>
  <fonts count="93" x14ac:knownFonts="1">
    <font>
      <sz val="10"/>
      <name val="Arial"/>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2"/>
      <name val="Times New Roman"/>
      <family val="1"/>
    </font>
    <font>
      <sz val="10"/>
      <name val="Arial"/>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color theme="1"/>
      <name val="Arial"/>
      <family val="2"/>
      <scheme val="minor"/>
    </font>
    <font>
      <b/>
      <sz val="10"/>
      <name val="Arial"/>
      <family val="2"/>
    </font>
    <font>
      <sz val="10"/>
      <name val="Arial"/>
      <family val="2"/>
      <scheme val="major"/>
    </font>
    <font>
      <b/>
      <sz val="20"/>
      <name val="Arial"/>
      <family val="2"/>
      <scheme val="major"/>
    </font>
    <font>
      <sz val="12"/>
      <name val="Arial"/>
      <family val="2"/>
      <scheme val="major"/>
    </font>
    <font>
      <b/>
      <sz val="12"/>
      <color theme="0"/>
      <name val="Arial"/>
      <family val="2"/>
      <scheme val="major"/>
    </font>
    <font>
      <sz val="12"/>
      <color theme="0"/>
      <name val="Arial"/>
      <family val="2"/>
      <scheme val="major"/>
    </font>
    <font>
      <b/>
      <sz val="11"/>
      <color theme="1"/>
      <name val="Arial"/>
      <family val="2"/>
    </font>
    <font>
      <b/>
      <sz val="12"/>
      <name val="Arial"/>
      <family val="2"/>
      <scheme val="major"/>
    </font>
    <font>
      <i/>
      <sz val="12"/>
      <name val="Arial"/>
      <family val="2"/>
      <scheme val="major"/>
    </font>
    <font>
      <b/>
      <sz val="22"/>
      <color rgb="FFFFFFFF"/>
      <name val="Verdana"/>
      <family val="2"/>
    </font>
    <font>
      <b/>
      <sz val="20"/>
      <color rgb="FFFFFFFF"/>
      <name val="Verdana"/>
      <family val="2"/>
    </font>
    <font>
      <sz val="10"/>
      <name val="Arial"/>
      <family val="2"/>
    </font>
    <font>
      <sz val="11"/>
      <color theme="1"/>
      <name val="Arial"/>
      <family val="2"/>
    </font>
    <font>
      <i/>
      <sz val="12"/>
      <color theme="1"/>
      <name val="Arial"/>
      <family val="2"/>
      <scheme val="major"/>
    </font>
    <font>
      <sz val="12"/>
      <color theme="1"/>
      <name val="Arial"/>
      <family val="2"/>
      <scheme val="major"/>
    </font>
    <font>
      <i/>
      <sz val="12"/>
      <color theme="0"/>
      <name val="Arial"/>
      <family val="2"/>
    </font>
    <font>
      <b/>
      <i/>
      <sz val="12"/>
      <color theme="0"/>
      <name val="Arial"/>
      <family val="2"/>
    </font>
    <font>
      <b/>
      <sz val="18"/>
      <color theme="0"/>
      <name val="Arial"/>
      <family val="2"/>
      <scheme val="major"/>
    </font>
    <font>
      <b/>
      <sz val="10"/>
      <name val="Arial"/>
      <family val="2"/>
      <scheme val="major"/>
    </font>
    <font>
      <u/>
      <sz val="12"/>
      <color theme="1"/>
      <name val="Arial"/>
      <family val="2"/>
    </font>
    <font>
      <sz val="12"/>
      <color theme="1"/>
      <name val="Arial"/>
      <family val="2"/>
    </font>
    <font>
      <b/>
      <sz val="14"/>
      <name val="Arial"/>
      <family val="2"/>
      <scheme val="major"/>
    </font>
    <font>
      <b/>
      <u/>
      <sz val="14"/>
      <name val="Arial"/>
      <family val="2"/>
      <scheme val="major"/>
    </font>
    <font>
      <sz val="10"/>
      <color theme="0"/>
      <name val="Arial"/>
      <family val="2"/>
      <scheme val="major"/>
    </font>
    <font>
      <i/>
      <sz val="12"/>
      <color theme="1"/>
      <name val="Arial"/>
      <family val="2"/>
      <scheme val="minor"/>
    </font>
    <font>
      <sz val="10"/>
      <name val="Arial"/>
      <family val="2"/>
      <charset val="238"/>
    </font>
    <font>
      <sz val="11"/>
      <name val="Calibri"/>
      <family val="2"/>
    </font>
    <font>
      <i/>
      <sz val="11"/>
      <name val="Calibri"/>
      <family val="2"/>
    </font>
    <font>
      <sz val="12"/>
      <name val="Arial"/>
      <family val="2"/>
      <scheme val="major"/>
    </font>
    <font>
      <sz val="11"/>
      <name val="Arial"/>
      <family val="2"/>
      <scheme val="major"/>
    </font>
    <font>
      <i/>
      <sz val="12"/>
      <name val="Arial"/>
      <family val="2"/>
      <scheme val="major"/>
    </font>
    <font>
      <sz val="10"/>
      <color theme="1"/>
      <name val="Arial"/>
      <family val="2"/>
      <scheme val="major"/>
    </font>
    <font>
      <i/>
      <sz val="12"/>
      <color theme="1"/>
      <name val="Arial"/>
      <family val="1"/>
      <charset val="238"/>
      <scheme val="major"/>
    </font>
    <font>
      <sz val="12"/>
      <color theme="1"/>
      <name val="Arial"/>
      <family val="1"/>
      <scheme val="major"/>
    </font>
    <font>
      <sz val="12"/>
      <color theme="1"/>
      <name val="Arial"/>
      <family val="1"/>
      <charset val="238"/>
      <scheme val="major"/>
    </font>
    <font>
      <i/>
      <sz val="12"/>
      <name val="Arial"/>
      <family val="1"/>
      <scheme val="major"/>
    </font>
    <font>
      <sz val="12"/>
      <name val="Arial"/>
      <family val="1"/>
      <scheme val="major"/>
    </font>
    <font>
      <sz val="12"/>
      <name val="Arial"/>
      <family val="1"/>
      <charset val="238"/>
      <scheme val="major"/>
    </font>
    <font>
      <i/>
      <sz val="12"/>
      <color theme="1"/>
      <name val="Arial"/>
      <family val="1"/>
      <scheme val="major"/>
    </font>
    <font>
      <sz val="12"/>
      <name val="Arial"/>
      <family val="2"/>
      <scheme val="major"/>
    </font>
    <font>
      <sz val="12"/>
      <color theme="1"/>
      <name val="Arial"/>
      <family val="2"/>
      <scheme val="major"/>
    </font>
    <font>
      <sz val="10"/>
      <color theme="1"/>
      <name val="Arial"/>
      <family val="2"/>
    </font>
    <font>
      <sz val="12"/>
      <color rgb="FFFF0000"/>
      <name val="Arial"/>
      <family val="2"/>
      <scheme val="major"/>
    </font>
    <font>
      <b/>
      <sz val="10"/>
      <color theme="0"/>
      <name val="Arial"/>
      <family val="2"/>
      <scheme val="major"/>
    </font>
    <font>
      <i/>
      <sz val="12"/>
      <name val="Arial"/>
      <family val="1"/>
      <charset val="238"/>
      <scheme val="major"/>
    </font>
    <font>
      <sz val="12"/>
      <name val="Arial"/>
      <family val="2"/>
      <scheme val="major"/>
    </font>
    <font>
      <sz val="12"/>
      <name val="Arial"/>
      <family val="2"/>
      <scheme val="major"/>
    </font>
    <font>
      <b/>
      <u/>
      <sz val="10"/>
      <name val="Arial"/>
      <family val="2"/>
    </font>
    <font>
      <sz val="12"/>
      <name val="Arial"/>
      <family val="2"/>
      <scheme val="major"/>
    </font>
    <font>
      <sz val="10"/>
      <name val="Arial"/>
      <family val="2"/>
    </font>
    <font>
      <sz val="12"/>
      <name val="Arial"/>
      <family val="2"/>
      <scheme val="major"/>
    </font>
    <font>
      <sz val="12"/>
      <color theme="0"/>
      <name val="Arial"/>
      <family val="2"/>
      <scheme val="major"/>
    </font>
    <font>
      <b/>
      <sz val="12"/>
      <color theme="0"/>
      <name val="Arial"/>
      <family val="2"/>
      <scheme val="major"/>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004487"/>
        <bgColor indexed="64"/>
      </patternFill>
    </fill>
    <fill>
      <patternFill patternType="solid">
        <fgColor rgb="FF002060"/>
        <bgColor indexed="64"/>
      </patternFill>
    </fill>
    <fill>
      <patternFill patternType="solid">
        <fgColor rgb="FF37609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00B050"/>
        <bgColor indexed="64"/>
      </patternFill>
    </fill>
    <fill>
      <patternFill patternType="solid">
        <fgColor theme="4" tint="0.79998168889431442"/>
        <bgColor theme="4" tint="0.79998168889431442"/>
      </patternFill>
    </fill>
    <fill>
      <patternFill patternType="solid">
        <fgColor rgb="FFFFFFCC"/>
        <bgColor indexed="64"/>
      </patternFill>
    </fill>
    <fill>
      <patternFill patternType="solid">
        <fgColor theme="0" tint="-0.499984740745262"/>
        <bgColor indexed="64"/>
      </patternFill>
    </fill>
    <fill>
      <patternFill patternType="darkDown">
        <bgColor theme="0" tint="-0.14996795556505021"/>
      </patternFill>
    </fill>
    <fill>
      <patternFill patternType="lightUp">
        <bgColor theme="0" tint="-4.9989318521683403E-2"/>
      </patternFill>
    </fill>
    <fill>
      <patternFill patternType="solid">
        <fgColor theme="2" tint="0.59999389629810485"/>
        <bgColor indexed="64"/>
      </patternFill>
    </fill>
    <fill>
      <patternFill patternType="solid">
        <fgColor rgb="FF7030A0"/>
        <bgColor indexed="64"/>
      </patternFill>
    </fill>
    <fill>
      <patternFill patternType="solid">
        <fgColor theme="5" tint="-0.249977111117893"/>
        <bgColor indexed="64"/>
      </patternFill>
    </fill>
    <fill>
      <patternFill patternType="solid">
        <fgColor rgb="FFFF3300"/>
        <bgColor indexed="64"/>
      </patternFill>
    </fill>
  </fills>
  <borders count="9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top style="thin">
        <color theme="4"/>
      </top>
      <bottom/>
      <diagonal/>
    </border>
    <border>
      <left style="thin">
        <color theme="0"/>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0"/>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style="thin">
        <color theme="0"/>
      </left>
      <right/>
      <top style="thin">
        <color theme="4" tint="0.39997558519241921"/>
      </top>
      <bottom/>
      <diagonal/>
    </border>
    <border>
      <left style="thin">
        <color theme="0"/>
      </left>
      <right style="thin">
        <color theme="0"/>
      </right>
      <top style="thin">
        <color theme="0"/>
      </top>
      <bottom style="thin">
        <color theme="0"/>
      </bottom>
      <diagonal/>
    </border>
    <border>
      <left/>
      <right/>
      <top style="thin">
        <color theme="4"/>
      </top>
      <bottom/>
      <diagonal/>
    </border>
    <border>
      <left style="thin">
        <color theme="0"/>
      </left>
      <right/>
      <top style="thin">
        <color theme="4"/>
      </top>
      <bottom style="thin">
        <color theme="4" tint="0.39997558519241921"/>
      </bottom>
      <diagonal/>
    </border>
    <border>
      <left style="thin">
        <color theme="0"/>
      </left>
      <right style="thin">
        <color theme="0"/>
      </right>
      <top style="thin">
        <color theme="4"/>
      </top>
      <bottom style="thin">
        <color theme="4" tint="0.39997558519241921"/>
      </bottom>
      <diagonal/>
    </border>
    <border>
      <left style="thin">
        <color theme="4" tint="0.39997558519241921"/>
      </left>
      <right style="thin">
        <color theme="0"/>
      </right>
      <top style="thin">
        <color theme="4"/>
      </top>
      <bottom style="thin">
        <color theme="4" tint="0.39997558519241921"/>
      </bottom>
      <diagonal/>
    </border>
    <border>
      <left/>
      <right/>
      <top/>
      <bottom style="thin">
        <color theme="4" tint="0.39997558519241921"/>
      </bottom>
      <diagonal/>
    </border>
    <border>
      <left/>
      <right style="thin">
        <color theme="0"/>
      </right>
      <top/>
      <bottom style="thin">
        <color theme="4" tint="0.39997558519241921"/>
      </bottom>
      <diagonal/>
    </border>
    <border>
      <left style="thin">
        <color theme="0"/>
      </left>
      <right style="thin">
        <color theme="0"/>
      </right>
      <top style="thin">
        <color theme="4" tint="0.39997558519241921"/>
      </top>
      <bottom/>
      <diagonal/>
    </border>
    <border>
      <left style="thin">
        <color theme="0"/>
      </left>
      <right/>
      <top style="thin">
        <color theme="0"/>
      </top>
      <bottom/>
      <diagonal/>
    </border>
    <border>
      <left style="thin">
        <color theme="0"/>
      </left>
      <right style="thin">
        <color theme="0"/>
      </right>
      <top style="thin">
        <color theme="0"/>
      </top>
      <bottom/>
      <diagonal/>
    </border>
    <border>
      <left/>
      <right/>
      <top style="thin">
        <color theme="4" tint="0.39997558519241921"/>
      </top>
      <bottom/>
      <diagonal/>
    </border>
    <border>
      <left/>
      <right style="thin">
        <color indexed="64"/>
      </right>
      <top style="dotted">
        <color indexed="64"/>
      </top>
      <bottom style="dotted">
        <color indexed="64"/>
      </bottom>
      <diagonal/>
    </border>
    <border>
      <left style="thin">
        <color indexed="64"/>
      </left>
      <right style="thin">
        <color indexed="64"/>
      </right>
      <top style="dotted">
        <color indexed="64"/>
      </top>
      <bottom style="dotted">
        <color indexed="64"/>
      </bottom>
      <diagonal/>
    </border>
    <border>
      <left/>
      <right/>
      <top style="dotted">
        <color indexed="64"/>
      </top>
      <bottom style="dotted">
        <color indexed="64"/>
      </bottom>
      <diagonal/>
    </border>
    <border>
      <left style="thin">
        <color indexed="64"/>
      </left>
      <right/>
      <top style="dotted">
        <color indexed="64"/>
      </top>
      <bottom style="dotted">
        <color indexed="64"/>
      </bottom>
      <diagonal/>
    </border>
    <border>
      <left style="thin">
        <color theme="0"/>
      </left>
      <right style="thin">
        <color theme="0"/>
      </right>
      <top style="thin">
        <color indexed="64"/>
      </top>
      <bottom/>
      <diagonal/>
    </border>
    <border>
      <left/>
      <right style="thin">
        <color indexed="64"/>
      </right>
      <top style="dotted">
        <color indexed="64"/>
      </top>
      <bottom/>
      <diagonal/>
    </border>
    <border>
      <left style="thin">
        <color indexed="64"/>
      </left>
      <right/>
      <top style="dotted">
        <color indexed="64"/>
      </top>
      <bottom/>
      <diagonal/>
    </border>
    <border>
      <left/>
      <right/>
      <top style="dotted">
        <color indexed="64"/>
      </top>
      <bottom/>
      <diagonal/>
    </border>
    <border>
      <left style="thin">
        <color indexed="64"/>
      </left>
      <right style="thin">
        <color indexed="64"/>
      </right>
      <top style="dotted">
        <color indexed="64"/>
      </top>
      <bottom/>
      <diagonal/>
    </border>
    <border>
      <left style="thin">
        <color theme="0"/>
      </left>
      <right style="thin">
        <color rgb="FFFFFFFF"/>
      </right>
      <top style="thin">
        <color theme="0"/>
      </top>
      <bottom/>
      <diagonal/>
    </border>
    <border>
      <left style="thin">
        <color theme="0"/>
      </left>
      <right/>
      <top/>
      <bottom style="thin">
        <color theme="4" tint="0.39997558519241921"/>
      </bottom>
      <diagonal/>
    </border>
    <border>
      <left/>
      <right/>
      <top style="thin">
        <color theme="4"/>
      </top>
      <bottom style="thin">
        <color theme="4" tint="0.39994506668294322"/>
      </bottom>
      <diagonal/>
    </border>
    <border>
      <left style="thin">
        <color theme="0"/>
      </left>
      <right/>
      <top style="thin">
        <color theme="4"/>
      </top>
      <bottom style="thin">
        <color theme="4" tint="0.39994506668294322"/>
      </bottom>
      <diagonal/>
    </border>
    <border>
      <left style="thin">
        <color theme="0"/>
      </left>
      <right/>
      <top style="thin">
        <color theme="4" tint="0.39997558519241921"/>
      </top>
      <bottom style="thin">
        <color theme="4" tint="0.39994506668294322"/>
      </bottom>
      <diagonal/>
    </border>
    <border>
      <left style="thin">
        <color theme="0"/>
      </left>
      <right style="thin">
        <color theme="4" tint="0.39997558519241921"/>
      </right>
      <top style="thin">
        <color theme="4"/>
      </top>
      <bottom style="thin">
        <color theme="4" tint="0.39994506668294322"/>
      </bottom>
      <diagonal/>
    </border>
    <border>
      <left/>
      <right/>
      <top style="thin">
        <color theme="4" tint="0.39994506668294322"/>
      </top>
      <bottom style="thin">
        <color theme="4" tint="0.39994506668294322"/>
      </bottom>
      <diagonal/>
    </border>
    <border>
      <left style="thin">
        <color theme="0"/>
      </left>
      <right/>
      <top style="thin">
        <color theme="4" tint="0.39994506668294322"/>
      </top>
      <bottom style="thin">
        <color theme="4" tint="0.39994506668294322"/>
      </bottom>
      <diagonal/>
    </border>
    <border>
      <left style="thin">
        <color theme="0"/>
      </left>
      <right style="thin">
        <color theme="4" tint="0.39997558519241921"/>
      </right>
      <top style="thin">
        <color theme="4" tint="0.39994506668294322"/>
      </top>
      <bottom style="thin">
        <color theme="4" tint="0.39994506668294322"/>
      </bottom>
      <diagonal/>
    </border>
    <border>
      <left/>
      <right/>
      <top style="thin">
        <color theme="4" tint="0.39994506668294322"/>
      </top>
      <bottom style="thin">
        <color theme="4" tint="0.39997558519241921"/>
      </bottom>
      <diagonal/>
    </border>
    <border>
      <left style="thin">
        <color theme="0"/>
      </left>
      <right/>
      <top style="thin">
        <color theme="4" tint="0.39994506668294322"/>
      </top>
      <bottom style="thin">
        <color theme="4"/>
      </bottom>
      <diagonal/>
    </border>
    <border>
      <left style="thin">
        <color theme="0"/>
      </left>
      <right style="thin">
        <color theme="4" tint="0.39997558519241921"/>
      </right>
      <top style="thin">
        <color theme="4" tint="0.39994506668294322"/>
      </top>
      <bottom style="thin">
        <color theme="4"/>
      </bottom>
      <diagonal/>
    </border>
    <border>
      <left/>
      <right style="thin">
        <color theme="0"/>
      </right>
      <top style="thin">
        <color theme="4"/>
      </top>
      <bottom style="thin">
        <color rgb="FF376092"/>
      </bottom>
      <diagonal/>
    </border>
    <border>
      <left style="thin">
        <color theme="0"/>
      </left>
      <right style="thin">
        <color theme="0"/>
      </right>
      <top style="thin">
        <color theme="4"/>
      </top>
      <bottom style="thin">
        <color rgb="FF376092"/>
      </bottom>
      <diagonal/>
    </border>
    <border>
      <left style="thin">
        <color theme="0"/>
      </left>
      <right/>
      <top style="thin">
        <color theme="4"/>
      </top>
      <bottom style="thin">
        <color rgb="FF376092"/>
      </bottom>
      <diagonal/>
    </border>
    <border>
      <left/>
      <right style="thin">
        <color theme="0"/>
      </right>
      <top style="thin">
        <color rgb="FF376092"/>
      </top>
      <bottom style="thin">
        <color rgb="FF376092"/>
      </bottom>
      <diagonal/>
    </border>
    <border>
      <left style="thin">
        <color theme="0"/>
      </left>
      <right style="thin">
        <color theme="0"/>
      </right>
      <top style="thin">
        <color rgb="FF376092"/>
      </top>
      <bottom style="thin">
        <color rgb="FF376092"/>
      </bottom>
      <diagonal/>
    </border>
    <border>
      <left style="thin">
        <color theme="0"/>
      </left>
      <right/>
      <top style="thin">
        <color rgb="FF376092"/>
      </top>
      <bottom style="thin">
        <color rgb="FF376092"/>
      </bottom>
      <diagonal/>
    </border>
    <border>
      <left/>
      <right/>
      <top style="thin">
        <color rgb="FF376092"/>
      </top>
      <bottom style="thin">
        <color rgb="FF376092"/>
      </bottom>
      <diagonal/>
    </border>
    <border>
      <left style="thin">
        <color theme="0"/>
      </left>
      <right style="thin">
        <color indexed="64"/>
      </right>
      <top/>
      <bottom/>
      <diagonal/>
    </border>
    <border>
      <left style="thin">
        <color theme="0"/>
      </left>
      <right style="thin">
        <color rgb="FFFFFFFF"/>
      </right>
      <top/>
      <bottom/>
      <diagonal/>
    </border>
    <border>
      <left/>
      <right/>
      <top style="thin">
        <color theme="4" tint="0.39994506668294322"/>
      </top>
      <bottom/>
      <diagonal/>
    </border>
    <border>
      <left style="thin">
        <color theme="0"/>
      </left>
      <right/>
      <top style="thin">
        <color theme="4" tint="0.39994506668294322"/>
      </top>
      <bottom/>
      <diagonal/>
    </border>
    <border>
      <left style="thin">
        <color theme="0"/>
      </left>
      <right style="thin">
        <color theme="4" tint="0.39997558519241921"/>
      </right>
      <top style="thin">
        <color theme="4" tint="0.39994506668294322"/>
      </top>
      <bottom/>
      <diagonal/>
    </border>
    <border>
      <left style="thin">
        <color theme="0"/>
      </left>
      <right style="thin">
        <color theme="0"/>
      </right>
      <top style="thin">
        <color theme="4"/>
      </top>
      <bottom style="thin">
        <color theme="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rgb="FF376092"/>
      </top>
      <bottom style="thin">
        <color rgb="FF376092"/>
      </bottom>
      <diagonal/>
    </border>
    <border>
      <left style="thin">
        <color indexed="64"/>
      </left>
      <right style="thin">
        <color indexed="64"/>
      </right>
      <top style="thin">
        <color indexed="64"/>
      </top>
      <bottom/>
      <diagonal/>
    </border>
    <border>
      <left style="thin">
        <color auto="1"/>
      </left>
      <right/>
      <top style="thin">
        <color rgb="FF376092"/>
      </top>
      <bottom style="thin">
        <color rgb="FF376092"/>
      </bottom>
      <diagonal/>
    </border>
    <border>
      <left/>
      <right style="thin">
        <color auto="1"/>
      </right>
      <top style="thin">
        <color rgb="FF376092"/>
      </top>
      <bottom style="thin">
        <color rgb="FF376092"/>
      </bottom>
      <diagonal/>
    </border>
    <border>
      <left style="thin">
        <color indexed="64"/>
      </left>
      <right style="thin">
        <color theme="0"/>
      </right>
      <top style="thin">
        <color indexed="64"/>
      </top>
      <bottom style="thin">
        <color indexed="64"/>
      </bottom>
      <diagonal/>
    </border>
    <border>
      <left style="thin">
        <color indexed="64"/>
      </left>
      <right style="thin">
        <color theme="0"/>
      </right>
      <top style="thin">
        <color rgb="FF376092"/>
      </top>
      <bottom style="thin">
        <color rgb="FF376092"/>
      </bottom>
      <diagonal/>
    </border>
    <border>
      <left style="thin">
        <color theme="0"/>
      </left>
      <right style="thin">
        <color theme="0"/>
      </right>
      <top style="thin">
        <color rgb="FF376092"/>
      </top>
      <bottom/>
      <diagonal/>
    </border>
    <border>
      <left/>
      <right style="thin">
        <color indexed="64"/>
      </right>
      <top style="thin">
        <color indexed="64"/>
      </top>
      <bottom style="thin">
        <color indexed="64"/>
      </bottom>
      <diagonal/>
    </border>
    <border>
      <left style="thin">
        <color indexed="64"/>
      </left>
      <right style="thin">
        <color theme="0"/>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theme="4" tint="0.39997558519241921"/>
      </bottom>
      <diagonal/>
    </border>
    <border>
      <left style="thin">
        <color indexed="64"/>
      </left>
      <right style="thin">
        <color indexed="64"/>
      </right>
      <top style="thin">
        <color indexed="64"/>
      </top>
      <bottom style="thin">
        <color theme="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auto="1"/>
      </right>
      <top style="thin">
        <color rgb="FF376092"/>
      </top>
      <bottom/>
      <diagonal/>
    </border>
    <border>
      <left style="thin">
        <color auto="1"/>
      </left>
      <right style="thin">
        <color auto="1"/>
      </right>
      <top style="thin">
        <color rgb="FF376092"/>
      </top>
      <bottom/>
      <diagonal/>
    </border>
    <border>
      <left style="thin">
        <color auto="1"/>
      </left>
      <right/>
      <top style="thin">
        <color rgb="FF376092"/>
      </top>
      <bottom/>
      <diagonal/>
    </border>
    <border>
      <left style="thin">
        <color theme="0"/>
      </left>
      <right/>
      <top/>
      <bottom style="thin">
        <color rgb="FF376092"/>
      </bottom>
      <diagonal/>
    </border>
    <border>
      <left style="thin">
        <color theme="0"/>
      </left>
      <right style="thin">
        <color theme="0"/>
      </right>
      <top/>
      <bottom style="thin">
        <color rgb="FF376092"/>
      </bottom>
      <diagonal/>
    </border>
    <border>
      <left style="thin">
        <color auto="1"/>
      </left>
      <right style="thin">
        <color auto="1"/>
      </right>
      <top/>
      <bottom style="thin">
        <color rgb="FF376092"/>
      </bottom>
      <diagonal/>
    </border>
    <border>
      <left/>
      <right/>
      <top/>
      <bottom style="thin">
        <color rgb="FF376092"/>
      </bottom>
      <diagonal/>
    </border>
    <border>
      <left style="thin">
        <color indexed="64"/>
      </left>
      <right style="thin">
        <color theme="0"/>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3842">
    <xf numFmtId="0" fontId="0" fillId="0" borderId="0"/>
    <xf numFmtId="0" fontId="22" fillId="2" borderId="0" applyNumberFormat="0" applyBorder="0" applyAlignment="0" applyProtection="0"/>
    <xf numFmtId="0" fontId="22" fillId="3" borderId="0" applyNumberFormat="0" applyBorder="0" applyAlignment="0" applyProtection="0"/>
    <xf numFmtId="0" fontId="22" fillId="4" borderId="0" applyNumberFormat="0" applyBorder="0" applyAlignment="0" applyProtection="0"/>
    <xf numFmtId="0" fontId="22" fillId="5" borderId="0" applyNumberFormat="0" applyBorder="0" applyAlignment="0" applyProtection="0"/>
    <xf numFmtId="0" fontId="22" fillId="6" borderId="0" applyNumberFormat="0" applyBorder="0" applyAlignment="0" applyProtection="0"/>
    <xf numFmtId="0" fontId="22" fillId="7" borderId="0" applyNumberFormat="0" applyBorder="0" applyAlignment="0" applyProtection="0"/>
    <xf numFmtId="0" fontId="22" fillId="8"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5" borderId="0" applyNumberFormat="0" applyBorder="0" applyAlignment="0" applyProtection="0"/>
    <xf numFmtId="0" fontId="22" fillId="8" borderId="0" applyNumberFormat="0" applyBorder="0" applyAlignment="0" applyProtection="0"/>
    <xf numFmtId="0" fontId="22" fillId="11" borderId="0" applyNumberFormat="0" applyBorder="0" applyAlignment="0" applyProtection="0"/>
    <xf numFmtId="0" fontId="23" fillId="12"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13" borderId="0" applyNumberFormat="0" applyBorder="0" applyAlignment="0" applyProtection="0"/>
    <xf numFmtId="0" fontId="23" fillId="14"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23" fillId="18" borderId="0" applyNumberFormat="0" applyBorder="0" applyAlignment="0" applyProtection="0"/>
    <xf numFmtId="0" fontId="23" fillId="13" borderId="0" applyNumberFormat="0" applyBorder="0" applyAlignment="0" applyProtection="0"/>
    <xf numFmtId="0" fontId="23" fillId="14" borderId="0" applyNumberFormat="0" applyBorder="0" applyAlignment="0" applyProtection="0"/>
    <xf numFmtId="0" fontId="23" fillId="19" borderId="0" applyNumberFormat="0" applyBorder="0" applyAlignment="0" applyProtection="0"/>
    <xf numFmtId="0" fontId="24" fillId="3" borderId="0" applyNumberFormat="0" applyBorder="0" applyAlignment="0" applyProtection="0"/>
    <xf numFmtId="0" fontId="25" fillId="20" borderId="1" applyNumberFormat="0" applyAlignment="0" applyProtection="0"/>
    <xf numFmtId="0" fontId="26" fillId="21" borderId="2" applyNumberFormat="0" applyAlignment="0" applyProtection="0"/>
    <xf numFmtId="164" fontId="19" fillId="0" borderId="0" applyFont="0" applyFill="0" applyBorder="0" applyAlignment="0" applyProtection="0"/>
    <xf numFmtId="0" fontId="27" fillId="0" borderId="0" applyNumberFormat="0" applyFill="0" applyBorder="0" applyAlignment="0" applyProtection="0"/>
    <xf numFmtId="0" fontId="28" fillId="4" borderId="0" applyNumberFormat="0" applyBorder="0" applyAlignment="0" applyProtection="0"/>
    <xf numFmtId="0" fontId="29" fillId="0" borderId="3" applyNumberFormat="0" applyFill="0" applyAlignment="0" applyProtection="0"/>
    <xf numFmtId="0" fontId="30" fillId="0" borderId="4" applyNumberFormat="0" applyFill="0" applyAlignment="0" applyProtection="0"/>
    <xf numFmtId="0" fontId="31" fillId="0" borderId="5" applyNumberFormat="0" applyFill="0" applyAlignment="0" applyProtection="0"/>
    <xf numFmtId="0" fontId="31" fillId="0" borderId="0" applyNumberFormat="0" applyFill="0" applyBorder="0" applyAlignment="0" applyProtection="0"/>
    <xf numFmtId="0" fontId="32" fillId="7" borderId="1" applyNumberFormat="0" applyAlignment="0" applyProtection="0"/>
    <xf numFmtId="0" fontId="33" fillId="0" borderId="6" applyNumberFormat="0" applyFill="0" applyAlignment="0" applyProtection="0"/>
    <xf numFmtId="0" fontId="34" fillId="22" borderId="0" applyNumberFormat="0" applyBorder="0" applyAlignment="0" applyProtection="0"/>
    <xf numFmtId="0" fontId="20" fillId="0" borderId="0"/>
    <xf numFmtId="0" fontId="21" fillId="23" borderId="7" applyNumberFormat="0" applyFont="0" applyAlignment="0" applyProtection="0"/>
    <xf numFmtId="0" fontId="35" fillId="20" borderId="8" applyNumberFormat="0" applyAlignment="0" applyProtection="0"/>
    <xf numFmtId="0" fontId="36" fillId="0" borderId="0" applyNumberFormat="0" applyFill="0" applyBorder="0" applyAlignment="0" applyProtection="0"/>
    <xf numFmtId="0" fontId="37" fillId="0" borderId="9" applyNumberFormat="0" applyFill="0" applyAlignment="0" applyProtection="0"/>
    <xf numFmtId="0" fontId="38" fillId="0" borderId="0" applyNumberFormat="0" applyFill="0" applyBorder="0" applyAlignment="0" applyProtection="0"/>
    <xf numFmtId="0" fontId="18" fillId="0" borderId="0"/>
    <xf numFmtId="0" fontId="17" fillId="0" borderId="0"/>
    <xf numFmtId="0" fontId="16" fillId="0" borderId="0"/>
    <xf numFmtId="0" fontId="20" fillId="0" borderId="0"/>
    <xf numFmtId="0" fontId="15" fillId="0" borderId="0"/>
    <xf numFmtId="0" fontId="14" fillId="0" borderId="0"/>
    <xf numFmtId="9" fontId="51" fillId="0" borderId="0" applyFont="0" applyFill="0" applyBorder="0" applyAlignment="0" applyProtection="0"/>
    <xf numFmtId="0" fontId="52" fillId="0" borderId="0"/>
    <xf numFmtId="44" fontId="51" fillId="0" borderId="0" applyFont="0" applyFill="0" applyBorder="0" applyAlignment="0" applyProtection="0"/>
    <xf numFmtId="0" fontId="13" fillId="0" borderId="0"/>
    <xf numFmtId="0" fontId="13" fillId="0" borderId="0"/>
    <xf numFmtId="0" fontId="20" fillId="23" borderId="7" applyNumberFormat="0" applyFon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22" fillId="2" borderId="0" applyNumberFormat="0" applyBorder="0" applyAlignment="0" applyProtection="0"/>
    <xf numFmtId="0" fontId="22" fillId="3" borderId="0" applyNumberFormat="0" applyBorder="0" applyAlignment="0" applyProtection="0"/>
    <xf numFmtId="0" fontId="22" fillId="4" borderId="0" applyNumberFormat="0" applyBorder="0" applyAlignment="0" applyProtection="0"/>
    <xf numFmtId="0" fontId="22" fillId="5" borderId="0" applyNumberFormat="0" applyBorder="0" applyAlignment="0" applyProtection="0"/>
    <xf numFmtId="0" fontId="22" fillId="6" borderId="0" applyNumberFormat="0" applyBorder="0" applyAlignment="0" applyProtection="0"/>
    <xf numFmtId="0" fontId="22" fillId="7" borderId="0" applyNumberFormat="0" applyBorder="0" applyAlignment="0" applyProtection="0"/>
    <xf numFmtId="0" fontId="22" fillId="8"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5" borderId="0" applyNumberFormat="0" applyBorder="0" applyAlignment="0" applyProtection="0"/>
    <xf numFmtId="0" fontId="22" fillId="8" borderId="0" applyNumberFormat="0" applyBorder="0" applyAlignment="0" applyProtection="0"/>
    <xf numFmtId="0" fontId="22" fillId="11" borderId="0" applyNumberFormat="0" applyBorder="0" applyAlignment="0" applyProtection="0"/>
    <xf numFmtId="0" fontId="23" fillId="12"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13" borderId="0" applyNumberFormat="0" applyBorder="0" applyAlignment="0" applyProtection="0"/>
    <xf numFmtId="0" fontId="23" fillId="14"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23" fillId="18" borderId="0" applyNumberFormat="0" applyBorder="0" applyAlignment="0" applyProtection="0"/>
    <xf numFmtId="0" fontId="23" fillId="13" borderId="0" applyNumberFormat="0" applyBorder="0" applyAlignment="0" applyProtection="0"/>
    <xf numFmtId="0" fontId="23" fillId="14" borderId="0" applyNumberFormat="0" applyBorder="0" applyAlignment="0" applyProtection="0"/>
    <xf numFmtId="0" fontId="23" fillId="19" borderId="0" applyNumberFormat="0" applyBorder="0" applyAlignment="0" applyProtection="0"/>
    <xf numFmtId="0" fontId="24" fillId="3" borderId="0" applyNumberFormat="0" applyBorder="0" applyAlignment="0" applyProtection="0"/>
    <xf numFmtId="0" fontId="25" fillId="20" borderId="1" applyNumberFormat="0" applyAlignment="0" applyProtection="0"/>
    <xf numFmtId="0" fontId="26" fillId="21" borderId="2" applyNumberFormat="0" applyAlignment="0" applyProtection="0"/>
    <xf numFmtId="0" fontId="27" fillId="0" borderId="0" applyNumberFormat="0" applyFill="0" applyBorder="0" applyAlignment="0" applyProtection="0"/>
    <xf numFmtId="0" fontId="28" fillId="4" borderId="0" applyNumberFormat="0" applyBorder="0" applyAlignment="0" applyProtection="0"/>
    <xf numFmtId="0" fontId="29" fillId="0" borderId="3" applyNumberFormat="0" applyFill="0" applyAlignment="0" applyProtection="0"/>
    <xf numFmtId="0" fontId="30" fillId="0" borderId="4" applyNumberFormat="0" applyFill="0" applyAlignment="0" applyProtection="0"/>
    <xf numFmtId="0" fontId="31" fillId="0" borderId="5" applyNumberFormat="0" applyFill="0" applyAlignment="0" applyProtection="0"/>
    <xf numFmtId="0" fontId="31" fillId="0" borderId="0" applyNumberFormat="0" applyFill="0" applyBorder="0" applyAlignment="0" applyProtection="0"/>
    <xf numFmtId="0" fontId="32" fillId="7" borderId="1" applyNumberFormat="0" applyAlignment="0" applyProtection="0"/>
    <xf numFmtId="0" fontId="33" fillId="0" borderId="6" applyNumberFormat="0" applyFill="0" applyAlignment="0" applyProtection="0"/>
    <xf numFmtId="0" fontId="34" fillId="22" borderId="0" applyNumberFormat="0" applyBorder="0" applyAlignment="0" applyProtection="0"/>
    <xf numFmtId="0" fontId="20" fillId="23" borderId="7" applyNumberFormat="0" applyFont="0" applyAlignment="0" applyProtection="0"/>
    <xf numFmtId="0" fontId="35" fillId="20" borderId="8" applyNumberFormat="0" applyAlignment="0" applyProtection="0"/>
    <xf numFmtId="0" fontId="36" fillId="0" borderId="0" applyNumberFormat="0" applyFill="0" applyBorder="0" applyAlignment="0" applyProtection="0"/>
    <xf numFmtId="0" fontId="37" fillId="0" borderId="9" applyNumberFormat="0" applyFill="0" applyAlignment="0" applyProtection="0"/>
    <xf numFmtId="0" fontId="3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 fillId="0" borderId="0"/>
    <xf numFmtId="9" fontId="11" fillId="0" borderId="0" applyFont="0" applyFill="0" applyBorder="0" applyAlignment="0" applyProtection="0"/>
    <xf numFmtId="9" fontId="2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4" fontId="20" fillId="0" borderId="0" applyFont="0" applyFill="0" applyBorder="0" applyAlignment="0" applyProtection="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89" fillId="0" borderId="0" applyFont="0" applyFill="0" applyBorder="0" applyAlignment="0" applyProtection="0"/>
  </cellStyleXfs>
  <cellXfs count="882">
    <xf numFmtId="0" fontId="0" fillId="0" borderId="0" xfId="0"/>
    <xf numFmtId="0" fontId="18" fillId="0" borderId="0" xfId="44"/>
    <xf numFmtId="0" fontId="39" fillId="0" borderId="0" xfId="44" applyFont="1" applyAlignment="1">
      <alignment vertical="top" wrapText="1"/>
    </xf>
    <xf numFmtId="0" fontId="40" fillId="0" borderId="0" xfId="0" applyFont="1"/>
    <xf numFmtId="0" fontId="41" fillId="0" borderId="0" xfId="47" applyFont="1"/>
    <xf numFmtId="165" fontId="41" fillId="0" borderId="0" xfId="47" applyNumberFormat="1" applyFont="1" applyAlignment="1">
      <alignment horizontal="center"/>
    </xf>
    <xf numFmtId="0" fontId="42" fillId="0" borderId="0" xfId="0" applyFont="1" applyAlignment="1">
      <alignment horizontal="left" vertical="center"/>
    </xf>
    <xf numFmtId="0" fontId="43" fillId="0" borderId="0" xfId="0" applyFont="1" applyFill="1" applyBorder="1"/>
    <xf numFmtId="0" fontId="44" fillId="0" borderId="0" xfId="0" applyFont="1" applyFill="1" applyBorder="1" applyAlignment="1">
      <alignment horizontal="center" vertical="center"/>
    </xf>
    <xf numFmtId="0" fontId="45" fillId="0" borderId="0" xfId="0" applyFont="1" applyFill="1" applyBorder="1" applyAlignment="1">
      <alignment horizontal="center" vertical="center"/>
    </xf>
    <xf numFmtId="0" fontId="44" fillId="0" borderId="0" xfId="0" applyFont="1" applyFill="1" applyBorder="1" applyAlignment="1">
      <alignment horizontal="left" vertical="center"/>
    </xf>
    <xf numFmtId="0" fontId="43" fillId="0" borderId="0" xfId="0" applyFont="1" applyFill="1" applyBorder="1" applyAlignment="1">
      <alignment wrapText="1"/>
    </xf>
    <xf numFmtId="0" fontId="41" fillId="0" borderId="0" xfId="0" applyFont="1" applyAlignment="1">
      <alignment horizontal="center" vertical="center" wrapText="1"/>
    </xf>
    <xf numFmtId="0" fontId="41" fillId="0" borderId="0" xfId="0" applyFont="1" applyAlignment="1">
      <alignment vertical="center" wrapText="1"/>
    </xf>
    <xf numFmtId="0" fontId="46" fillId="24" borderId="0" xfId="48" applyFont="1" applyFill="1" applyAlignment="1">
      <alignment horizontal="left"/>
    </xf>
    <xf numFmtId="0" fontId="47" fillId="0" borderId="0" xfId="0" applyFont="1" applyFill="1" applyBorder="1" applyAlignment="1">
      <alignment horizontal="left" vertical="top"/>
    </xf>
    <xf numFmtId="0" fontId="41" fillId="0" borderId="0" xfId="0" applyFont="1" applyFill="1"/>
    <xf numFmtId="0" fontId="41" fillId="0" borderId="0" xfId="47" applyFont="1" applyFill="1"/>
    <xf numFmtId="0" fontId="45" fillId="25" borderId="10" xfId="0" applyFont="1" applyFill="1" applyBorder="1" applyAlignment="1" applyProtection="1">
      <alignment horizontal="center" vertical="center" wrapText="1"/>
    </xf>
    <xf numFmtId="0" fontId="45" fillId="25" borderId="11" xfId="0" applyFont="1" applyFill="1" applyBorder="1" applyAlignment="1" applyProtection="1">
      <alignment horizontal="center" vertical="center" wrapText="1"/>
    </xf>
    <xf numFmtId="0" fontId="43" fillId="24" borderId="0" xfId="0" applyFont="1" applyFill="1" applyBorder="1" applyAlignment="1">
      <alignment horizontal="left" vertical="top"/>
    </xf>
    <xf numFmtId="0" fontId="49" fillId="26" borderId="0" xfId="49" applyFont="1" applyFill="1" applyAlignment="1">
      <alignment horizontal="center"/>
    </xf>
    <xf numFmtId="0" fontId="50" fillId="26" borderId="0" xfId="49" applyFont="1" applyFill="1" applyAlignment="1">
      <alignment horizontal="left" vertical="center" indent="3"/>
    </xf>
    <xf numFmtId="0" fontId="49" fillId="26" borderId="0" xfId="49" applyFont="1" applyFill="1" applyAlignment="1">
      <alignment horizontal="center" vertical="center"/>
    </xf>
    <xf numFmtId="165" fontId="41" fillId="0" borderId="0" xfId="47" applyNumberFormat="1" applyFont="1" applyAlignment="1">
      <alignment horizontal="center" vertical="center"/>
    </xf>
    <xf numFmtId="0" fontId="48" fillId="24" borderId="0" xfId="0" applyFont="1" applyFill="1" applyBorder="1" applyAlignment="1">
      <alignment horizontal="left" vertical="center"/>
    </xf>
    <xf numFmtId="0" fontId="47" fillId="0" borderId="0" xfId="0" applyFont="1" applyFill="1" applyBorder="1" applyAlignment="1">
      <alignment horizontal="center" vertical="center"/>
    </xf>
    <xf numFmtId="0" fontId="45" fillId="25" borderId="12" xfId="0" applyFont="1" applyFill="1" applyBorder="1" applyAlignment="1" applyProtection="1">
      <alignment horizontal="center" vertical="center" wrapText="1"/>
    </xf>
    <xf numFmtId="0" fontId="48" fillId="24" borderId="13" xfId="0" applyFont="1" applyFill="1" applyBorder="1" applyAlignment="1">
      <alignment horizontal="center" vertical="center" wrapText="1"/>
    </xf>
    <xf numFmtId="0" fontId="48" fillId="24" borderId="12" xfId="0" applyFont="1" applyFill="1" applyBorder="1" applyAlignment="1">
      <alignment horizontal="center" vertical="center" wrapText="1"/>
    </xf>
    <xf numFmtId="0" fontId="45" fillId="27" borderId="11" xfId="0" applyFont="1" applyFill="1" applyBorder="1" applyAlignment="1" applyProtection="1">
      <alignment horizontal="center" vertical="center" wrapText="1"/>
    </xf>
    <xf numFmtId="0" fontId="45" fillId="27" borderId="12" xfId="0" applyFont="1" applyFill="1" applyBorder="1" applyAlignment="1" applyProtection="1">
      <alignment horizontal="center" vertical="center" textRotation="90" wrapText="1"/>
    </xf>
    <xf numFmtId="0" fontId="45" fillId="27" borderId="11" xfId="0" applyFont="1" applyFill="1" applyBorder="1" applyAlignment="1" applyProtection="1">
      <alignment horizontal="center" vertical="center" textRotation="90" wrapText="1"/>
    </xf>
    <xf numFmtId="166" fontId="48" fillId="24" borderId="13" xfId="0" applyNumberFormat="1" applyFont="1" applyFill="1" applyBorder="1" applyAlignment="1">
      <alignment horizontal="center" vertical="center" wrapText="1"/>
    </xf>
    <xf numFmtId="22" fontId="58" fillId="0" borderId="0" xfId="47" applyNumberFormat="1" applyFont="1" applyAlignment="1">
      <alignment horizontal="center"/>
    </xf>
    <xf numFmtId="0" fontId="44" fillId="25" borderId="12" xfId="0" applyFont="1" applyFill="1" applyBorder="1" applyAlignment="1" applyProtection="1">
      <alignment horizontal="center" vertical="center" wrapText="1"/>
    </xf>
    <xf numFmtId="0" fontId="44" fillId="25" borderId="18" xfId="0" applyFont="1" applyFill="1" applyBorder="1" applyAlignment="1">
      <alignment horizontal="center" vertical="center" wrapText="1"/>
    </xf>
    <xf numFmtId="0" fontId="54" fillId="28" borderId="13" xfId="0" applyFont="1" applyFill="1" applyBorder="1" applyAlignment="1">
      <alignment horizontal="center" vertical="center" wrapText="1"/>
    </xf>
    <xf numFmtId="166" fontId="54" fillId="28" borderId="13" xfId="0" applyNumberFormat="1" applyFont="1" applyFill="1" applyBorder="1" applyAlignment="1">
      <alignment horizontal="center" vertical="center" wrapText="1"/>
    </xf>
    <xf numFmtId="9" fontId="54" fillId="28" borderId="13" xfId="50" applyNumberFormat="1" applyFont="1" applyFill="1" applyBorder="1" applyAlignment="1">
      <alignment horizontal="center" vertical="center" wrapText="1"/>
    </xf>
    <xf numFmtId="0" fontId="54" fillId="28" borderId="19" xfId="0" applyFont="1" applyFill="1" applyBorder="1" applyAlignment="1">
      <alignment horizontal="centerContinuous" vertical="center"/>
    </xf>
    <xf numFmtId="0" fontId="61" fillId="0" borderId="0" xfId="0" applyFont="1" applyFill="1" applyBorder="1" applyAlignment="1">
      <alignment horizontal="left" vertical="center"/>
    </xf>
    <xf numFmtId="0" fontId="47" fillId="0" borderId="0" xfId="0" applyFont="1" applyFill="1" applyBorder="1" applyAlignment="1">
      <alignment horizontal="left" vertical="center"/>
    </xf>
    <xf numFmtId="0" fontId="62" fillId="0" borderId="0" xfId="0" applyFont="1" applyFill="1" applyBorder="1" applyAlignment="1">
      <alignment horizontal="left" vertical="center"/>
    </xf>
    <xf numFmtId="0" fontId="54" fillId="28" borderId="21" xfId="0" applyFont="1" applyFill="1" applyBorder="1" applyAlignment="1">
      <alignment horizontal="center" vertical="center" wrapText="1"/>
    </xf>
    <xf numFmtId="166" fontId="54" fillId="28" borderId="21" xfId="0" applyNumberFormat="1" applyFont="1" applyFill="1" applyBorder="1" applyAlignment="1">
      <alignment horizontal="center" vertical="center" wrapText="1"/>
    </xf>
    <xf numFmtId="0" fontId="44" fillId="27" borderId="17" xfId="0" applyFont="1" applyFill="1" applyBorder="1" applyAlignment="1">
      <alignment horizontal="center" vertical="center" textRotation="90" wrapText="1"/>
    </xf>
    <xf numFmtId="0" fontId="44" fillId="27" borderId="18" xfId="0" applyFont="1" applyFill="1" applyBorder="1" applyAlignment="1">
      <alignment horizontal="center" vertical="center" textRotation="90" wrapText="1"/>
    </xf>
    <xf numFmtId="0" fontId="44" fillId="27" borderId="26" xfId="0" applyFont="1" applyFill="1" applyBorder="1" applyAlignment="1">
      <alignment horizontal="center" vertical="center" textRotation="90" wrapText="1"/>
    </xf>
    <xf numFmtId="0" fontId="54" fillId="28" borderId="27" xfId="0" applyFont="1" applyFill="1" applyBorder="1" applyAlignment="1">
      <alignment horizontal="centerContinuous" vertical="center"/>
    </xf>
    <xf numFmtId="0" fontId="54" fillId="28" borderId="28" xfId="0" applyFont="1" applyFill="1" applyBorder="1" applyAlignment="1">
      <alignment horizontal="centerContinuous" vertical="center"/>
    </xf>
    <xf numFmtId="0" fontId="44" fillId="25" borderId="29" xfId="0" applyFont="1" applyFill="1" applyBorder="1" applyAlignment="1">
      <alignment horizontal="center" vertical="center" wrapText="1"/>
    </xf>
    <xf numFmtId="0" fontId="54" fillId="28" borderId="20" xfId="0" applyFont="1" applyFill="1" applyBorder="1" applyAlignment="1">
      <alignment horizontal="center" vertical="center" wrapText="1"/>
    </xf>
    <xf numFmtId="0" fontId="13" fillId="0" borderId="30" xfId="53" applyBorder="1" applyAlignment="1">
      <alignment horizontal="center" vertical="center" wrapText="1"/>
    </xf>
    <xf numFmtId="0" fontId="13" fillId="0" borderId="32" xfId="53" applyBorder="1" applyAlignment="1">
      <alignment horizontal="center" vertical="center" wrapText="1"/>
    </xf>
    <xf numFmtId="0" fontId="13" fillId="0" borderId="33" xfId="53" applyBorder="1" applyAlignment="1">
      <alignment horizontal="center" vertical="center" wrapText="1"/>
    </xf>
    <xf numFmtId="0" fontId="44" fillId="25" borderId="34" xfId="38" applyFont="1" applyFill="1" applyBorder="1" applyAlignment="1" applyProtection="1">
      <alignment horizontal="center" vertical="center" wrapText="1"/>
    </xf>
    <xf numFmtId="0" fontId="20" fillId="0" borderId="0" xfId="38"/>
    <xf numFmtId="0" fontId="49" fillId="26" borderId="0" xfId="38" applyFont="1" applyFill="1"/>
    <xf numFmtId="22" fontId="40" fillId="0" borderId="0" xfId="38" applyNumberFormat="1" applyFont="1" applyAlignment="1">
      <alignment horizontal="center"/>
    </xf>
    <xf numFmtId="0" fontId="44" fillId="25" borderId="11" xfId="38" applyFont="1" applyFill="1" applyBorder="1" applyAlignment="1" applyProtection="1">
      <alignment horizontal="center" vertical="center" wrapText="1"/>
    </xf>
    <xf numFmtId="0" fontId="44" fillId="25" borderId="12" xfId="38" applyFont="1" applyFill="1" applyBorder="1" applyAlignment="1" applyProtection="1">
      <alignment horizontal="center" vertical="center" wrapText="1"/>
    </xf>
    <xf numFmtId="0" fontId="13" fillId="0" borderId="35" xfId="53" applyBorder="1" applyAlignment="1">
      <alignment horizontal="center" vertical="center" wrapText="1"/>
    </xf>
    <xf numFmtId="0" fontId="13" fillId="0" borderId="36" xfId="53" applyBorder="1" applyAlignment="1">
      <alignment horizontal="center" vertical="center" wrapText="1"/>
    </xf>
    <xf numFmtId="0" fontId="13" fillId="0" borderId="37" xfId="53" applyBorder="1" applyAlignment="1">
      <alignment horizontal="center" vertical="center" wrapText="1"/>
    </xf>
    <xf numFmtId="0" fontId="13" fillId="0" borderId="38" xfId="53" applyBorder="1" applyAlignment="1">
      <alignment horizontal="center" vertical="center" wrapText="1"/>
    </xf>
    <xf numFmtId="0" fontId="54" fillId="28" borderId="23" xfId="0" applyFont="1" applyFill="1" applyBorder="1" applyAlignment="1">
      <alignment horizontal="center" vertical="center" wrapText="1"/>
    </xf>
    <xf numFmtId="0" fontId="54" fillId="28" borderId="22" xfId="0" applyFont="1" applyFill="1" applyBorder="1" applyAlignment="1">
      <alignment horizontal="center" vertical="center" wrapText="1"/>
    </xf>
    <xf numFmtId="0" fontId="63" fillId="0" borderId="0" xfId="0" applyFont="1" applyFill="1"/>
    <xf numFmtId="0" fontId="45" fillId="0" borderId="0" xfId="0" applyFont="1" applyFill="1" applyBorder="1"/>
    <xf numFmtId="0" fontId="54" fillId="28" borderId="39" xfId="0" applyFont="1" applyFill="1" applyBorder="1" applyAlignment="1">
      <alignment horizontal="centerContinuous" vertical="center"/>
    </xf>
    <xf numFmtId="168" fontId="13" fillId="0" borderId="31" xfId="52" applyNumberFormat="1" applyFont="1" applyBorder="1" applyAlignment="1">
      <alignment horizontal="center" vertical="center" wrapText="1"/>
    </xf>
    <xf numFmtId="0" fontId="48" fillId="24" borderId="41" xfId="0" applyFont="1" applyFill="1" applyBorder="1" applyAlignment="1">
      <alignment horizontal="center" vertical="center" wrapText="1"/>
    </xf>
    <xf numFmtId="0" fontId="53" fillId="24" borderId="42" xfId="0" applyFont="1" applyFill="1" applyBorder="1" applyAlignment="1">
      <alignment horizontal="left" vertical="center" wrapText="1"/>
    </xf>
    <xf numFmtId="0" fontId="53" fillId="24" borderId="42" xfId="0" applyFont="1" applyFill="1" applyBorder="1" applyAlignment="1">
      <alignment horizontal="center" vertical="center" wrapText="1"/>
    </xf>
    <xf numFmtId="166" fontId="53" fillId="24" borderId="42" xfId="0" applyNumberFormat="1" applyFont="1" applyFill="1" applyBorder="1" applyAlignment="1">
      <alignment horizontal="center" vertical="center" wrapText="1"/>
    </xf>
    <xf numFmtId="9" fontId="53" fillId="24" borderId="42" xfId="50" applyNumberFormat="1" applyFont="1" applyFill="1" applyBorder="1" applyAlignment="1">
      <alignment horizontal="center" vertical="center" wrapText="1"/>
    </xf>
    <xf numFmtId="0" fontId="53" fillId="24" borderId="43" xfId="0" applyFont="1" applyFill="1" applyBorder="1" applyAlignment="1">
      <alignment horizontal="center" vertical="center" wrapText="1"/>
    </xf>
    <xf numFmtId="166" fontId="53" fillId="24" borderId="44" xfId="0" applyNumberFormat="1" applyFont="1" applyFill="1" applyBorder="1" applyAlignment="1">
      <alignment horizontal="center" vertical="center" wrapText="1"/>
    </xf>
    <xf numFmtId="0" fontId="48" fillId="24" borderId="45" xfId="0" applyFont="1" applyFill="1" applyBorder="1" applyAlignment="1">
      <alignment horizontal="center" vertical="center" wrapText="1"/>
    </xf>
    <xf numFmtId="0" fontId="53" fillId="24" borderId="46" xfId="0" applyFont="1" applyFill="1" applyBorder="1" applyAlignment="1">
      <alignment horizontal="left" vertical="center" wrapText="1"/>
    </xf>
    <xf numFmtId="0" fontId="53" fillId="24" borderId="46" xfId="0" applyFont="1" applyFill="1" applyBorder="1" applyAlignment="1">
      <alignment horizontal="center" vertical="center" wrapText="1"/>
    </xf>
    <xf numFmtId="166" fontId="53" fillId="24" borderId="46" xfId="0" applyNumberFormat="1" applyFont="1" applyFill="1" applyBorder="1" applyAlignment="1">
      <alignment horizontal="center" vertical="center" wrapText="1"/>
    </xf>
    <xf numFmtId="9" fontId="53" fillId="24" borderId="46" xfId="50" applyNumberFormat="1" applyFont="1" applyFill="1" applyBorder="1" applyAlignment="1">
      <alignment horizontal="center" vertical="center" wrapText="1"/>
    </xf>
    <xf numFmtId="166" fontId="53" fillId="24" borderId="45" xfId="0" applyNumberFormat="1" applyFont="1" applyFill="1" applyBorder="1" applyAlignment="1">
      <alignment horizontal="center" vertical="center" wrapText="1"/>
    </xf>
    <xf numFmtId="166" fontId="53" fillId="24" borderId="47" xfId="0" applyNumberFormat="1" applyFont="1" applyFill="1" applyBorder="1" applyAlignment="1">
      <alignment horizontal="center" vertical="center" wrapText="1"/>
    </xf>
    <xf numFmtId="0" fontId="44" fillId="0" borderId="45" xfId="0" applyFont="1" applyBorder="1" applyAlignment="1">
      <alignment horizontal="center" vertical="center"/>
    </xf>
    <xf numFmtId="0" fontId="45" fillId="0" borderId="45" xfId="0" applyFont="1" applyBorder="1" applyAlignment="1">
      <alignment horizontal="center" vertical="center"/>
    </xf>
    <xf numFmtId="0" fontId="44" fillId="0" borderId="45" xfId="0" applyFont="1" applyBorder="1" applyAlignment="1">
      <alignment horizontal="left" vertical="center"/>
    </xf>
    <xf numFmtId="0" fontId="44" fillId="0" borderId="48" xfId="0" applyFont="1" applyBorder="1" applyAlignment="1">
      <alignment horizontal="center" vertical="center"/>
    </xf>
    <xf numFmtId="0" fontId="45" fillId="0" borderId="48" xfId="0" applyFont="1" applyBorder="1" applyAlignment="1">
      <alignment horizontal="center" vertical="center"/>
    </xf>
    <xf numFmtId="0" fontId="44" fillId="0" borderId="48" xfId="0" applyFont="1" applyBorder="1" applyAlignment="1">
      <alignment horizontal="left" vertical="center"/>
    </xf>
    <xf numFmtId="166" fontId="53" fillId="24" borderId="49" xfId="0" applyNumberFormat="1" applyFont="1" applyFill="1" applyBorder="1" applyAlignment="1">
      <alignment horizontal="center" vertical="center" wrapText="1"/>
    </xf>
    <xf numFmtId="166" fontId="53" fillId="24" borderId="50" xfId="0" applyNumberFormat="1" applyFont="1" applyFill="1" applyBorder="1" applyAlignment="1">
      <alignment horizontal="center" vertical="center" wrapText="1"/>
    </xf>
    <xf numFmtId="168" fontId="64" fillId="0" borderId="31" xfId="52" applyNumberFormat="1" applyFont="1" applyBorder="1" applyAlignment="1">
      <alignment horizontal="center" vertical="center" wrapText="1"/>
    </xf>
    <xf numFmtId="0" fontId="64" fillId="0" borderId="33" xfId="53" applyFont="1" applyBorder="1" applyAlignment="1">
      <alignment horizontal="center" vertical="center" wrapText="1"/>
    </xf>
    <xf numFmtId="0" fontId="64" fillId="0" borderId="32" xfId="53" applyFont="1" applyBorder="1" applyAlignment="1">
      <alignment horizontal="center" vertical="center" wrapText="1"/>
    </xf>
    <xf numFmtId="0" fontId="64" fillId="0" borderId="30" xfId="53" applyFont="1" applyBorder="1" applyAlignment="1">
      <alignment horizontal="center" vertical="center" wrapText="1"/>
    </xf>
    <xf numFmtId="0" fontId="43" fillId="24" borderId="51" xfId="0" applyFont="1" applyFill="1" applyBorder="1" applyAlignment="1">
      <alignment horizontal="center" vertical="center" wrapText="1"/>
    </xf>
    <xf numFmtId="0" fontId="43" fillId="24" borderId="52" xfId="0" applyFont="1" applyFill="1" applyBorder="1" applyAlignment="1">
      <alignment horizontal="left" vertical="center" wrapText="1"/>
    </xf>
    <xf numFmtId="0" fontId="43" fillId="24" borderId="52" xfId="0" applyFont="1" applyFill="1" applyBorder="1" applyAlignment="1">
      <alignment horizontal="center" vertical="center" wrapText="1"/>
    </xf>
    <xf numFmtId="166" fontId="43" fillId="24" borderId="52" xfId="0" applyNumberFormat="1" applyFont="1" applyFill="1" applyBorder="1" applyAlignment="1">
      <alignment horizontal="center" vertical="center" wrapText="1"/>
    </xf>
    <xf numFmtId="9" fontId="43" fillId="24" borderId="52" xfId="50" applyFont="1" applyFill="1" applyBorder="1" applyAlignment="1">
      <alignment horizontal="center" vertical="center" wrapText="1"/>
    </xf>
    <xf numFmtId="0" fontId="43" fillId="24" borderId="53" xfId="0" applyFont="1" applyFill="1" applyBorder="1" applyAlignment="1">
      <alignment horizontal="center" vertical="center" wrapText="1"/>
    </xf>
    <xf numFmtId="0" fontId="43" fillId="24" borderId="55" xfId="0" applyFont="1" applyFill="1" applyBorder="1" applyAlignment="1">
      <alignment horizontal="left" vertical="center" wrapText="1"/>
    </xf>
    <xf numFmtId="0" fontId="43" fillId="24" borderId="55" xfId="0" applyFont="1" applyFill="1" applyBorder="1" applyAlignment="1">
      <alignment horizontal="center" vertical="center" wrapText="1"/>
    </xf>
    <xf numFmtId="166" fontId="43" fillId="24" borderId="55" xfId="0" applyNumberFormat="1" applyFont="1" applyFill="1" applyBorder="1" applyAlignment="1">
      <alignment horizontal="center" vertical="center" wrapText="1"/>
    </xf>
    <xf numFmtId="9" fontId="43" fillId="24" borderId="55" xfId="50" applyFont="1" applyFill="1" applyBorder="1" applyAlignment="1">
      <alignment horizontal="center" vertical="center" wrapText="1"/>
    </xf>
    <xf numFmtId="0" fontId="43" fillId="24" borderId="56" xfId="0" applyFont="1" applyFill="1" applyBorder="1" applyAlignment="1">
      <alignment horizontal="center" vertical="center" wrapText="1"/>
    </xf>
    <xf numFmtId="166" fontId="43" fillId="24" borderId="56" xfId="0" applyNumberFormat="1" applyFont="1" applyFill="1" applyBorder="1" applyAlignment="1">
      <alignment horizontal="center" vertical="center" wrapText="1"/>
    </xf>
    <xf numFmtId="0" fontId="43" fillId="24" borderId="57" xfId="0" applyFont="1" applyFill="1" applyBorder="1" applyAlignment="1">
      <alignment horizontal="center" vertical="center" wrapText="1"/>
    </xf>
    <xf numFmtId="166" fontId="43" fillId="24" borderId="57" xfId="0" applyNumberFormat="1" applyFont="1" applyFill="1" applyBorder="1" applyAlignment="1">
      <alignment horizontal="center" vertical="center" wrapText="1"/>
    </xf>
    <xf numFmtId="9" fontId="43" fillId="24" borderId="57" xfId="50" applyFont="1" applyFill="1" applyBorder="1" applyAlignment="1">
      <alignment horizontal="center" vertical="center" wrapText="1"/>
    </xf>
    <xf numFmtId="0" fontId="48" fillId="24" borderId="54" xfId="0" applyFont="1" applyFill="1" applyBorder="1" applyAlignment="1">
      <alignment horizontal="center" vertical="center" wrapText="1"/>
    </xf>
    <xf numFmtId="0" fontId="48" fillId="24" borderId="55" xfId="0" applyFont="1" applyFill="1" applyBorder="1" applyAlignment="1">
      <alignment horizontal="left" vertical="center" wrapText="1"/>
    </xf>
    <xf numFmtId="0" fontId="48" fillId="24" borderId="55" xfId="0" applyFont="1" applyFill="1" applyBorder="1" applyAlignment="1">
      <alignment horizontal="center" vertical="center" wrapText="1"/>
    </xf>
    <xf numFmtId="166" fontId="48" fillId="24" borderId="55" xfId="0" applyNumberFormat="1" applyFont="1" applyFill="1" applyBorder="1" applyAlignment="1">
      <alignment horizontal="center" vertical="center" wrapText="1"/>
    </xf>
    <xf numFmtId="0" fontId="48" fillId="24" borderId="56" xfId="0" applyFont="1" applyFill="1" applyBorder="1" applyAlignment="1">
      <alignment horizontal="center" vertical="center" wrapText="1"/>
    </xf>
    <xf numFmtId="0" fontId="44" fillId="25" borderId="58" xfId="38" applyFont="1" applyFill="1" applyBorder="1" applyAlignment="1" applyProtection="1">
      <alignment horizontal="center" vertical="center" wrapText="1"/>
    </xf>
    <xf numFmtId="0" fontId="13" fillId="0" borderId="36" xfId="53" applyFont="1" applyBorder="1" applyAlignment="1">
      <alignment horizontal="center" vertical="center" wrapText="1"/>
    </xf>
    <xf numFmtId="168" fontId="13" fillId="0" borderId="38" xfId="52" applyNumberFormat="1" applyFont="1" applyBorder="1" applyAlignment="1">
      <alignment horizontal="center" vertical="center" wrapText="1"/>
    </xf>
    <xf numFmtId="0" fontId="53" fillId="24" borderId="41" xfId="0" applyFont="1" applyFill="1" applyBorder="1" applyAlignment="1">
      <alignment horizontal="center" vertical="center" wrapText="1"/>
    </xf>
    <xf numFmtId="0" fontId="53" fillId="24" borderId="45" xfId="0" applyFont="1" applyFill="1" applyBorder="1" applyAlignment="1">
      <alignment horizontal="center" vertical="center" wrapText="1"/>
    </xf>
    <xf numFmtId="0" fontId="44" fillId="25" borderId="0" xfId="0" applyFont="1" applyFill="1" applyBorder="1" applyAlignment="1">
      <alignment horizontal="center" vertical="center" wrapText="1"/>
    </xf>
    <xf numFmtId="0" fontId="44" fillId="25" borderId="40" xfId="0" applyFont="1" applyFill="1" applyBorder="1" applyAlignment="1">
      <alignment horizontal="center" vertical="center" wrapText="1"/>
    </xf>
    <xf numFmtId="0" fontId="44" fillId="25" borderId="12" xfId="0" applyFont="1" applyFill="1" applyBorder="1" applyAlignment="1">
      <alignment horizontal="center" vertical="center" wrapText="1"/>
    </xf>
    <xf numFmtId="0" fontId="44" fillId="27" borderId="12" xfId="0" applyFont="1" applyFill="1" applyBorder="1" applyAlignment="1">
      <alignment horizontal="center" vertical="center" textRotation="90" wrapText="1"/>
    </xf>
    <xf numFmtId="0" fontId="44" fillId="27"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1" xfId="0" applyFont="1" applyFill="1" applyBorder="1" applyAlignment="1">
      <alignment horizontal="left" vertical="center" wrapText="1"/>
    </xf>
    <xf numFmtId="0" fontId="53" fillId="24" borderId="61" xfId="0" applyFont="1" applyFill="1" applyBorder="1" applyAlignment="1">
      <alignment horizontal="center" vertical="center" wrapText="1"/>
    </xf>
    <xf numFmtId="166" fontId="53" fillId="24" borderId="61" xfId="0" applyNumberFormat="1" applyFont="1" applyFill="1" applyBorder="1" applyAlignment="1">
      <alignment horizontal="center" vertical="center" wrapText="1"/>
    </xf>
    <xf numFmtId="9" fontId="53" fillId="24" borderId="61" xfId="50" applyNumberFormat="1" applyFont="1" applyFill="1" applyBorder="1" applyAlignment="1">
      <alignment horizontal="center" vertical="center" wrapText="1"/>
    </xf>
    <xf numFmtId="166" fontId="53" fillId="24" borderId="60" xfId="0" applyNumberFormat="1" applyFont="1" applyFill="1" applyBorder="1" applyAlignment="1">
      <alignment horizontal="center" vertical="center" wrapText="1"/>
    </xf>
    <xf numFmtId="166" fontId="53" fillId="24" borderId="62" xfId="0" applyNumberFormat="1" applyFont="1" applyFill="1" applyBorder="1" applyAlignment="1">
      <alignment horizontal="center" vertical="center" wrapText="1"/>
    </xf>
    <xf numFmtId="0" fontId="45" fillId="29" borderId="11" xfId="0" applyFont="1" applyFill="1" applyBorder="1" applyAlignment="1" applyProtection="1">
      <alignment horizontal="center" vertical="center" wrapText="1"/>
    </xf>
    <xf numFmtId="0" fontId="47" fillId="29" borderId="0" xfId="0" applyFont="1" applyFill="1" applyBorder="1" applyAlignment="1">
      <alignment horizontal="center" vertical="center" wrapText="1"/>
    </xf>
    <xf numFmtId="0" fontId="62" fillId="0" borderId="0" xfId="0" applyFont="1" applyFill="1" applyBorder="1" applyAlignment="1">
      <alignment horizontal="left" vertical="center" wrapText="1"/>
    </xf>
    <xf numFmtId="0" fontId="43" fillId="0" borderId="0" xfId="0" applyFont="1" applyFill="1" applyBorder="1" applyAlignment="1">
      <alignment horizontal="center" vertical="center"/>
    </xf>
    <xf numFmtId="0" fontId="48" fillId="24" borderId="0" xfId="0" applyFont="1" applyFill="1" applyBorder="1" applyAlignment="1">
      <alignment horizontal="left" vertical="top"/>
    </xf>
    <xf numFmtId="0" fontId="66" fillId="0" borderId="0" xfId="0" applyFont="1" applyAlignment="1">
      <alignment horizontal="center" vertical="center" wrapText="1"/>
    </xf>
    <xf numFmtId="0" fontId="43" fillId="24" borderId="63" xfId="0" applyFont="1" applyFill="1" applyBorder="1" applyAlignment="1">
      <alignment horizontal="center" vertical="center" wrapText="1"/>
    </xf>
    <xf numFmtId="0" fontId="66" fillId="0" borderId="0" xfId="0" applyFont="1" applyAlignment="1">
      <alignment wrapText="1"/>
    </xf>
    <xf numFmtId="0" fontId="66" fillId="0" borderId="0" xfId="0" applyFont="1" applyFill="1" applyAlignment="1">
      <alignment wrapText="1"/>
    </xf>
    <xf numFmtId="0" fontId="48" fillId="0" borderId="0" xfId="0" applyFont="1" applyFill="1" applyBorder="1" applyAlignment="1">
      <alignment horizontal="left" vertical="top"/>
    </xf>
    <xf numFmtId="0" fontId="43" fillId="0" borderId="54" xfId="0" applyFont="1" applyFill="1" applyBorder="1" applyAlignment="1">
      <alignment horizontal="center" vertical="center" wrapText="1"/>
    </xf>
    <xf numFmtId="0" fontId="43" fillId="0" borderId="55" xfId="0" applyFont="1" applyFill="1" applyBorder="1" applyAlignment="1">
      <alignment horizontal="left" vertical="center" wrapText="1"/>
    </xf>
    <xf numFmtId="0" fontId="43" fillId="0" borderId="52" xfId="0" applyFont="1" applyFill="1" applyBorder="1" applyAlignment="1">
      <alignment horizontal="left" vertical="center" wrapText="1"/>
    </xf>
    <xf numFmtId="0" fontId="43" fillId="0" borderId="55" xfId="0" quotePrefix="1" applyFont="1" applyFill="1" applyBorder="1" applyAlignment="1">
      <alignment horizontal="center" vertical="center" wrapText="1"/>
    </xf>
    <xf numFmtId="166" fontId="43" fillId="0" borderId="55" xfId="0" applyNumberFormat="1" applyFont="1" applyFill="1" applyBorder="1" applyAlignment="1">
      <alignment horizontal="center" vertical="center" wrapText="1"/>
    </xf>
    <xf numFmtId="0" fontId="43" fillId="0" borderId="55" xfId="0" applyFont="1" applyFill="1" applyBorder="1" applyAlignment="1">
      <alignment horizontal="center" vertical="center" wrapText="1"/>
    </xf>
    <xf numFmtId="0" fontId="43" fillId="0" borderId="52" xfId="0" applyFont="1" applyFill="1" applyBorder="1" applyAlignment="1">
      <alignment horizontal="center" vertical="center" wrapText="1"/>
    </xf>
    <xf numFmtId="0" fontId="43" fillId="0" borderId="56" xfId="0" applyFont="1" applyFill="1" applyBorder="1" applyAlignment="1">
      <alignment horizontal="center" vertical="center" wrapText="1"/>
    </xf>
    <xf numFmtId="166" fontId="43" fillId="0" borderId="56" xfId="0" applyNumberFormat="1" applyFont="1" applyFill="1" applyBorder="1" applyAlignment="1">
      <alignment horizontal="center" vertical="center" wrapText="1"/>
    </xf>
    <xf numFmtId="0" fontId="43" fillId="0" borderId="0" xfId="0" applyFont="1" applyFill="1" applyBorder="1" applyAlignment="1">
      <alignment horizontal="left" vertical="top"/>
    </xf>
    <xf numFmtId="0" fontId="66" fillId="0" borderId="63" xfId="0" applyFont="1" applyFill="1" applyBorder="1" applyAlignment="1">
      <alignment horizontal="left" vertical="center" wrapText="1"/>
    </xf>
    <xf numFmtId="0" fontId="66" fillId="0" borderId="0" xfId="0" applyFont="1" applyAlignment="1">
      <alignment horizontal="left" vertical="center" wrapText="1"/>
    </xf>
    <xf numFmtId="0" fontId="67" fillId="24" borderId="55" xfId="0" applyFont="1" applyFill="1" applyBorder="1" applyAlignment="1">
      <alignment horizontal="left" vertical="center" wrapText="1"/>
    </xf>
    <xf numFmtId="0" fontId="48" fillId="24" borderId="64" xfId="0" applyFont="1" applyFill="1" applyBorder="1" applyAlignment="1">
      <alignment horizontal="center" vertical="center" wrapText="1"/>
    </xf>
    <xf numFmtId="0" fontId="48" fillId="24" borderId="64" xfId="0" applyFont="1" applyFill="1" applyBorder="1" applyAlignment="1">
      <alignment horizontal="left" vertical="center" wrapText="1"/>
    </xf>
    <xf numFmtId="0" fontId="43" fillId="24" borderId="64" xfId="0" applyFont="1" applyFill="1" applyBorder="1" applyAlignment="1">
      <alignment horizontal="left" vertical="center" wrapText="1"/>
    </xf>
    <xf numFmtId="0" fontId="43" fillId="24" borderId="64" xfId="0" applyFont="1" applyFill="1" applyBorder="1" applyAlignment="1">
      <alignment horizontal="center" vertical="center" wrapText="1"/>
    </xf>
    <xf numFmtId="167" fontId="43" fillId="24" borderId="64" xfId="0" applyNumberFormat="1" applyFont="1" applyFill="1" applyBorder="1" applyAlignment="1">
      <alignment horizontal="center" vertical="center" wrapText="1"/>
    </xf>
    <xf numFmtId="166" fontId="53" fillId="24" borderId="64" xfId="0" applyNumberFormat="1" applyFont="1" applyFill="1" applyBorder="1" applyAlignment="1">
      <alignment horizontal="center" vertical="center" wrapText="1"/>
    </xf>
    <xf numFmtId="9" fontId="43" fillId="24" borderId="64" xfId="50" applyFont="1" applyFill="1" applyBorder="1" applyAlignment="1">
      <alignment horizontal="center" vertical="center" wrapText="1"/>
    </xf>
    <xf numFmtId="0" fontId="68" fillId="24" borderId="64" xfId="0" applyFont="1" applyFill="1" applyBorder="1" applyAlignment="1">
      <alignment horizontal="center" vertical="center" wrapText="1"/>
    </xf>
    <xf numFmtId="167" fontId="68" fillId="24" borderId="64" xfId="0" applyNumberFormat="1" applyFont="1" applyFill="1" applyBorder="1" applyAlignment="1">
      <alignment horizontal="center" vertical="center" wrapText="1"/>
    </xf>
    <xf numFmtId="166" fontId="68" fillId="24" borderId="64" xfId="0" applyNumberFormat="1" applyFont="1" applyFill="1" applyBorder="1" applyAlignment="1">
      <alignment horizontal="center" vertical="center" wrapText="1"/>
    </xf>
    <xf numFmtId="9" fontId="68" fillId="24" borderId="64" xfId="50" applyFont="1" applyFill="1" applyBorder="1" applyAlignment="1">
      <alignment horizontal="center" vertical="center" wrapText="1"/>
    </xf>
    <xf numFmtId="0" fontId="48" fillId="30" borderId="0" xfId="0" applyFont="1" applyFill="1" applyBorder="1" applyAlignment="1">
      <alignment horizontal="left" vertical="center"/>
    </xf>
    <xf numFmtId="0" fontId="68" fillId="30" borderId="64" xfId="0" applyFont="1" applyFill="1" applyBorder="1" applyAlignment="1">
      <alignment horizontal="center" vertical="center" wrapText="1"/>
    </xf>
    <xf numFmtId="0" fontId="68" fillId="30" borderId="64" xfId="0" quotePrefix="1" applyFont="1" applyFill="1" applyBorder="1" applyAlignment="1">
      <alignment horizontal="left" vertical="center" wrapText="1"/>
    </xf>
    <xf numFmtId="0" fontId="68" fillId="30" borderId="64" xfId="0" quotePrefix="1" applyFont="1" applyFill="1" applyBorder="1" applyAlignment="1">
      <alignment horizontal="center" vertical="center" wrapText="1"/>
    </xf>
    <xf numFmtId="167" fontId="68" fillId="30" borderId="64" xfId="0" applyNumberFormat="1" applyFont="1" applyFill="1" applyBorder="1" applyAlignment="1">
      <alignment horizontal="center" vertical="center" wrapText="1"/>
    </xf>
    <xf numFmtId="166" fontId="68" fillId="30" borderId="64" xfId="0" applyNumberFormat="1" applyFont="1" applyFill="1" applyBorder="1" applyAlignment="1">
      <alignment horizontal="center" vertical="center" wrapText="1"/>
    </xf>
    <xf numFmtId="9" fontId="68" fillId="30" borderId="64" xfId="50" applyFont="1" applyFill="1" applyBorder="1" applyAlignment="1">
      <alignment horizontal="center" vertical="center" wrapText="1"/>
    </xf>
    <xf numFmtId="166" fontId="43" fillId="24" borderId="64" xfId="0" applyNumberFormat="1" applyFont="1" applyFill="1" applyBorder="1" applyAlignment="1">
      <alignment horizontal="center" vertical="center" wrapText="1"/>
    </xf>
    <xf numFmtId="0" fontId="48" fillId="30" borderId="0" xfId="0" applyFont="1" applyFill="1" applyBorder="1" applyAlignment="1">
      <alignment horizontal="left" vertical="top"/>
    </xf>
    <xf numFmtId="0" fontId="48" fillId="24" borderId="66" xfId="0" applyFont="1" applyFill="1" applyBorder="1" applyAlignment="1">
      <alignment horizontal="center" vertical="center" wrapText="1"/>
    </xf>
    <xf numFmtId="0" fontId="43" fillId="24" borderId="66" xfId="0" applyFont="1" applyFill="1" applyBorder="1" applyAlignment="1">
      <alignment horizontal="center" vertical="center" wrapText="1"/>
    </xf>
    <xf numFmtId="0" fontId="41" fillId="0" borderId="64" xfId="0" applyFont="1" applyFill="1" applyBorder="1"/>
    <xf numFmtId="0" fontId="41" fillId="0" borderId="64" xfId="0" applyFont="1" applyBorder="1" applyAlignment="1">
      <alignment horizontal="center" vertical="center" wrapText="1"/>
    </xf>
    <xf numFmtId="0" fontId="48" fillId="24" borderId="0" xfId="0" applyFont="1" applyFill="1" applyBorder="1" applyAlignment="1">
      <alignment horizontal="center" vertical="center"/>
    </xf>
    <xf numFmtId="0" fontId="12" fillId="0" borderId="32" xfId="113" applyBorder="1" applyAlignment="1">
      <alignment horizontal="center" vertical="center" wrapText="1"/>
    </xf>
    <xf numFmtId="168" fontId="12" fillId="0" borderId="31" xfId="52" applyNumberFormat="1" applyFont="1" applyBorder="1" applyAlignment="1">
      <alignment horizontal="center" vertical="center" wrapText="1"/>
    </xf>
    <xf numFmtId="0" fontId="12" fillId="0" borderId="32" xfId="113" applyFont="1" applyBorder="1" applyAlignment="1">
      <alignment horizontal="center" vertical="center" wrapText="1"/>
    </xf>
    <xf numFmtId="0" fontId="69" fillId="0" borderId="63" xfId="0" applyFont="1" applyFill="1" applyBorder="1" applyAlignment="1">
      <alignment horizontal="left" vertical="center" wrapText="1"/>
    </xf>
    <xf numFmtId="0" fontId="69" fillId="24" borderId="55" xfId="0" applyFont="1" applyFill="1" applyBorder="1" applyAlignment="1">
      <alignment horizontal="left" vertical="center" wrapText="1"/>
    </xf>
    <xf numFmtId="0" fontId="54" fillId="24" borderId="55" xfId="0" applyFont="1" applyFill="1" applyBorder="1" applyAlignment="1">
      <alignment horizontal="center" vertical="center" wrapText="1"/>
    </xf>
    <xf numFmtId="0" fontId="54" fillId="24" borderId="64" xfId="0" applyFont="1" applyFill="1" applyBorder="1" applyAlignment="1">
      <alignment horizontal="left" vertical="center" wrapText="1"/>
    </xf>
    <xf numFmtId="14" fontId="41" fillId="0" borderId="64" xfId="0" applyNumberFormat="1" applyFont="1" applyBorder="1" applyAlignment="1">
      <alignment horizontal="center" vertical="center" wrapText="1"/>
    </xf>
    <xf numFmtId="166" fontId="68" fillId="24" borderId="65" xfId="0" applyNumberFormat="1" applyFont="1" applyFill="1" applyBorder="1" applyAlignment="1">
      <alignment horizontal="center" vertical="center" wrapText="1"/>
    </xf>
    <xf numFmtId="0" fontId="68" fillId="24" borderId="65" xfId="0" applyFont="1" applyFill="1" applyBorder="1" applyAlignment="1">
      <alignment horizontal="center" vertical="center" wrapText="1"/>
    </xf>
    <xf numFmtId="0" fontId="68" fillId="24" borderId="67" xfId="0" applyFont="1" applyFill="1" applyBorder="1" applyAlignment="1">
      <alignment horizontal="center" vertical="center" wrapText="1"/>
    </xf>
    <xf numFmtId="0" fontId="70" fillId="24" borderId="68" xfId="0" applyFont="1" applyFill="1" applyBorder="1" applyAlignment="1">
      <alignment horizontal="center" vertical="center" wrapText="1"/>
    </xf>
    <xf numFmtId="0" fontId="70" fillId="24" borderId="65" xfId="0" applyFont="1" applyFill="1" applyBorder="1" applyAlignment="1">
      <alignment horizontal="left" vertical="center" wrapText="1"/>
    </xf>
    <xf numFmtId="0" fontId="70" fillId="24" borderId="55" xfId="0" applyFont="1" applyFill="1" applyBorder="1" applyAlignment="1">
      <alignment horizontal="left" vertical="center" wrapText="1"/>
    </xf>
    <xf numFmtId="0" fontId="70" fillId="24" borderId="65" xfId="0" applyFont="1" applyFill="1" applyBorder="1" applyAlignment="1">
      <alignment horizontal="center" vertical="center" wrapText="1"/>
    </xf>
    <xf numFmtId="166" fontId="70" fillId="24" borderId="65" xfId="0" applyNumberFormat="1" applyFont="1" applyFill="1" applyBorder="1" applyAlignment="1">
      <alignment horizontal="center" vertical="center" wrapText="1"/>
    </xf>
    <xf numFmtId="9" fontId="68" fillId="24" borderId="65" xfId="50" applyFont="1" applyFill="1" applyBorder="1" applyAlignment="1">
      <alignment horizontal="center" vertical="center" wrapText="1"/>
    </xf>
    <xf numFmtId="166" fontId="71" fillId="24" borderId="64" xfId="0" applyNumberFormat="1" applyFont="1" applyFill="1" applyBorder="1" applyAlignment="1">
      <alignment horizontal="center" vertical="center" wrapText="1"/>
    </xf>
    <xf numFmtId="0" fontId="71" fillId="24" borderId="64" xfId="0" applyFont="1" applyFill="1" applyBorder="1" applyAlignment="1">
      <alignment horizontal="center" vertical="center" wrapText="1"/>
    </xf>
    <xf numFmtId="14" fontId="71" fillId="24" borderId="64" xfId="0" applyNumberFormat="1" applyFont="1" applyFill="1" applyBorder="1" applyAlignment="1">
      <alignment horizontal="center" vertical="center" wrapText="1"/>
    </xf>
    <xf numFmtId="0" fontId="71" fillId="24" borderId="69" xfId="0" applyFont="1" applyFill="1" applyBorder="1" applyAlignment="1">
      <alignment horizontal="center" vertical="center" wrapText="1"/>
    </xf>
    <xf numFmtId="166" fontId="71" fillId="24" borderId="65" xfId="0" applyNumberFormat="1" applyFont="1" applyFill="1" applyBorder="1" applyAlignment="1">
      <alignment horizontal="center" vertical="center" wrapText="1"/>
    </xf>
    <xf numFmtId="0" fontId="71" fillId="24" borderId="65" xfId="0" applyFont="1" applyFill="1" applyBorder="1" applyAlignment="1">
      <alignment horizontal="center" vertical="center" wrapText="1"/>
    </xf>
    <xf numFmtId="14" fontId="71" fillId="24" borderId="65" xfId="0" applyNumberFormat="1" applyFont="1" applyFill="1" applyBorder="1" applyAlignment="1">
      <alignment horizontal="center" vertical="center" wrapText="1"/>
    </xf>
    <xf numFmtId="0" fontId="71" fillId="24" borderId="70" xfId="0" applyFont="1" applyFill="1" applyBorder="1" applyAlignment="1">
      <alignment horizontal="center" vertical="center" wrapText="1"/>
    </xf>
    <xf numFmtId="166" fontId="71" fillId="30" borderId="64" xfId="0" applyNumberFormat="1" applyFont="1" applyFill="1" applyBorder="1" applyAlignment="1">
      <alignment horizontal="center" vertical="center" wrapText="1"/>
    </xf>
    <xf numFmtId="0" fontId="71" fillId="30" borderId="64" xfId="0" applyFont="1" applyFill="1" applyBorder="1" applyAlignment="1">
      <alignment horizontal="center" vertical="center" wrapText="1"/>
    </xf>
    <xf numFmtId="0" fontId="71" fillId="30" borderId="69" xfId="0" applyFont="1" applyFill="1" applyBorder="1" applyAlignment="1">
      <alignment horizontal="center" vertical="center" wrapText="1"/>
    </xf>
    <xf numFmtId="14" fontId="68" fillId="24" borderId="64" xfId="0" applyNumberFormat="1" applyFont="1" applyFill="1" applyBorder="1" applyAlignment="1">
      <alignment horizontal="center" vertical="center" wrapText="1"/>
    </xf>
    <xf numFmtId="0" fontId="54" fillId="24" borderId="0" xfId="0" applyFont="1" applyFill="1" applyBorder="1" applyAlignment="1">
      <alignment horizontal="center" vertical="center" wrapText="1"/>
    </xf>
    <xf numFmtId="0" fontId="41" fillId="0" borderId="64" xfId="0" applyFont="1" applyBorder="1" applyAlignment="1">
      <alignment vertical="center" wrapText="1"/>
    </xf>
    <xf numFmtId="0" fontId="43" fillId="0" borderId="64" xfId="0" applyFont="1" applyFill="1" applyBorder="1" applyAlignment="1">
      <alignment horizontal="left" vertical="center"/>
    </xf>
    <xf numFmtId="0" fontId="43" fillId="0" borderId="64" xfId="0" applyFont="1" applyBorder="1" applyAlignment="1">
      <alignment horizontal="left" vertical="center" wrapText="1"/>
    </xf>
    <xf numFmtId="0" fontId="43" fillId="0" borderId="64" xfId="0" applyFont="1" applyBorder="1" applyAlignment="1">
      <alignment horizontal="center" vertical="center" wrapText="1"/>
    </xf>
    <xf numFmtId="14" fontId="43" fillId="0" borderId="64" xfId="0" applyNumberFormat="1" applyFont="1" applyBorder="1" applyAlignment="1">
      <alignment horizontal="center" vertical="center" wrapText="1"/>
    </xf>
    <xf numFmtId="9" fontId="43" fillId="0" borderId="64" xfId="50" applyFont="1" applyBorder="1" applyAlignment="1">
      <alignment horizontal="center" vertical="center" wrapText="1"/>
    </xf>
    <xf numFmtId="0" fontId="43" fillId="0" borderId="64" xfId="0" applyFont="1" applyFill="1" applyBorder="1" applyAlignment="1">
      <alignment horizontal="center" vertical="center"/>
    </xf>
    <xf numFmtId="0" fontId="43" fillId="0" borderId="0" xfId="0" applyFont="1" applyFill="1" applyAlignment="1">
      <alignment horizontal="center" vertical="center"/>
    </xf>
    <xf numFmtId="0" fontId="43" fillId="30" borderId="64" xfId="0" applyFont="1" applyFill="1" applyBorder="1" applyAlignment="1">
      <alignment horizontal="left" vertical="center" wrapText="1"/>
    </xf>
    <xf numFmtId="0" fontId="43" fillId="30" borderId="64" xfId="0" quotePrefix="1" applyFont="1" applyFill="1" applyBorder="1" applyAlignment="1">
      <alignment horizontal="left" vertical="center" wrapText="1"/>
    </xf>
    <xf numFmtId="0" fontId="43" fillId="30" borderId="64" xfId="0" quotePrefix="1" applyFont="1" applyFill="1" applyBorder="1" applyAlignment="1">
      <alignment horizontal="center" vertical="center" wrapText="1"/>
    </xf>
    <xf numFmtId="0" fontId="43" fillId="30" borderId="64" xfId="0" applyFont="1" applyFill="1" applyBorder="1" applyAlignment="1">
      <alignment horizontal="center" vertical="center" wrapText="1"/>
    </xf>
    <xf numFmtId="14" fontId="43" fillId="30" borderId="64" xfId="0" applyNumberFormat="1" applyFont="1" applyFill="1" applyBorder="1" applyAlignment="1">
      <alignment horizontal="center" vertical="center" wrapText="1"/>
    </xf>
    <xf numFmtId="166" fontId="43" fillId="30" borderId="64" xfId="0" applyNumberFormat="1" applyFont="1" applyFill="1" applyBorder="1" applyAlignment="1">
      <alignment horizontal="center" vertical="center" wrapText="1"/>
    </xf>
    <xf numFmtId="9" fontId="43" fillId="30" borderId="64" xfId="50" applyFont="1" applyFill="1" applyBorder="1" applyAlignment="1">
      <alignment horizontal="center" vertical="center" wrapText="1"/>
    </xf>
    <xf numFmtId="166" fontId="41" fillId="0" borderId="64" xfId="0" applyNumberFormat="1" applyFont="1" applyBorder="1" applyAlignment="1">
      <alignment horizontal="center" vertical="center" wrapText="1"/>
    </xf>
    <xf numFmtId="0" fontId="41" fillId="0" borderId="0" xfId="0" applyFont="1" applyFill="1" applyBorder="1"/>
    <xf numFmtId="166" fontId="41" fillId="0" borderId="64" xfId="0" applyNumberFormat="1" applyFont="1" applyFill="1" applyBorder="1"/>
    <xf numFmtId="9" fontId="43" fillId="24" borderId="66" xfId="50" applyFont="1" applyFill="1" applyBorder="1" applyAlignment="1">
      <alignment horizontal="center" vertical="center" wrapText="1"/>
    </xf>
    <xf numFmtId="0" fontId="54" fillId="24" borderId="71" xfId="0" applyFont="1" applyFill="1" applyBorder="1" applyAlignment="1">
      <alignment horizontal="center" vertical="center" wrapText="1"/>
    </xf>
    <xf numFmtId="0" fontId="41" fillId="0" borderId="66" xfId="0" applyFont="1" applyFill="1" applyBorder="1"/>
    <xf numFmtId="0" fontId="54" fillId="24" borderId="64" xfId="0" applyFont="1" applyFill="1" applyBorder="1" applyAlignment="1">
      <alignment horizontal="center" vertical="center" wrapText="1"/>
    </xf>
    <xf numFmtId="0" fontId="43" fillId="24" borderId="65" xfId="0" applyFont="1" applyFill="1" applyBorder="1" applyAlignment="1">
      <alignment horizontal="center" vertical="center" wrapText="1"/>
    </xf>
    <xf numFmtId="167" fontId="43" fillId="30" borderId="64" xfId="0" applyNumberFormat="1" applyFont="1" applyFill="1" applyBorder="1" applyAlignment="1">
      <alignment horizontal="center" vertical="center" wrapText="1"/>
    </xf>
    <xf numFmtId="0" fontId="72" fillId="24" borderId="64" xfId="0" applyFont="1" applyFill="1" applyBorder="1" applyAlignment="1">
      <alignment horizontal="center" vertical="center" wrapText="1"/>
    </xf>
    <xf numFmtId="0" fontId="73" fillId="24" borderId="64" xfId="0" applyFont="1" applyFill="1" applyBorder="1" applyAlignment="1">
      <alignment horizontal="left" vertical="center" wrapText="1"/>
    </xf>
    <xf numFmtId="0" fontId="74" fillId="24" borderId="64" xfId="0" applyFont="1" applyFill="1" applyBorder="1" applyAlignment="1">
      <alignment horizontal="center" vertical="center" wrapText="1"/>
    </xf>
    <xf numFmtId="167" fontId="74" fillId="24" borderId="64" xfId="0" applyNumberFormat="1" applyFont="1" applyFill="1" applyBorder="1" applyAlignment="1">
      <alignment horizontal="center" vertical="center" wrapText="1"/>
    </xf>
    <xf numFmtId="166" fontId="74" fillId="24" borderId="64" xfId="0" applyNumberFormat="1" applyFont="1" applyFill="1" applyBorder="1" applyAlignment="1">
      <alignment horizontal="center" vertical="center" wrapText="1"/>
    </xf>
    <xf numFmtId="9" fontId="74" fillId="24" borderId="64" xfId="50" applyNumberFormat="1" applyFont="1" applyFill="1" applyBorder="1" applyAlignment="1">
      <alignment horizontal="center" vertical="center" wrapText="1"/>
    </xf>
    <xf numFmtId="0" fontId="73" fillId="24" borderId="64" xfId="0" applyFont="1" applyFill="1" applyBorder="1" applyAlignment="1">
      <alignment horizontal="center" vertical="center" wrapText="1"/>
    </xf>
    <xf numFmtId="166" fontId="74" fillId="31" borderId="64" xfId="0" applyNumberFormat="1" applyFont="1" applyFill="1" applyBorder="1" applyAlignment="1">
      <alignment horizontal="center" vertical="center" wrapText="1"/>
    </xf>
    <xf numFmtId="0" fontId="74" fillId="31" borderId="64" xfId="0" applyFont="1" applyFill="1" applyBorder="1" applyAlignment="1">
      <alignment horizontal="center" vertical="center" wrapText="1"/>
    </xf>
    <xf numFmtId="14" fontId="74" fillId="31" borderId="64" xfId="0" applyNumberFormat="1" applyFont="1" applyFill="1" applyBorder="1" applyAlignment="1">
      <alignment horizontal="center" vertical="center" wrapText="1"/>
    </xf>
    <xf numFmtId="0" fontId="74" fillId="31" borderId="69" xfId="0" applyFont="1" applyFill="1" applyBorder="1" applyAlignment="1">
      <alignment horizontal="center" vertical="center" wrapText="1"/>
    </xf>
    <xf numFmtId="0" fontId="73" fillId="24" borderId="66" xfId="0" applyFont="1" applyFill="1" applyBorder="1" applyAlignment="1">
      <alignment horizontal="left" vertical="center" wrapText="1"/>
    </xf>
    <xf numFmtId="0" fontId="74" fillId="24" borderId="72" xfId="0" applyFont="1" applyFill="1" applyBorder="1" applyAlignment="1">
      <alignment horizontal="center" vertical="center" wrapText="1"/>
    </xf>
    <xf numFmtId="166" fontId="74" fillId="0" borderId="64" xfId="0" applyNumberFormat="1" applyFont="1" applyFill="1" applyBorder="1" applyAlignment="1">
      <alignment horizontal="center" vertical="center" wrapText="1"/>
    </xf>
    <xf numFmtId="0" fontId="74" fillId="0" borderId="64" xfId="0" applyFont="1" applyFill="1" applyBorder="1" applyAlignment="1">
      <alignment horizontal="center" vertical="center" wrapText="1"/>
    </xf>
    <xf numFmtId="167" fontId="74" fillId="0" borderId="64" xfId="0" applyNumberFormat="1" applyFont="1" applyFill="1" applyBorder="1" applyAlignment="1">
      <alignment horizontal="center" vertical="center" wrapText="1"/>
    </xf>
    <xf numFmtId="0" fontId="74" fillId="0" borderId="69" xfId="0" applyFont="1" applyFill="1" applyBorder="1" applyAlignment="1">
      <alignment horizontal="center" vertical="center" wrapText="1"/>
    </xf>
    <xf numFmtId="0" fontId="73" fillId="24" borderId="72" xfId="0" applyFont="1" applyFill="1" applyBorder="1" applyAlignment="1">
      <alignment horizontal="center" vertical="center" wrapText="1"/>
    </xf>
    <xf numFmtId="167" fontId="54" fillId="24" borderId="64" xfId="0" applyNumberFormat="1" applyFont="1" applyFill="1" applyBorder="1" applyAlignment="1">
      <alignment horizontal="center" vertical="center" wrapText="1"/>
    </xf>
    <xf numFmtId="9" fontId="73" fillId="24" borderId="64" xfId="50" applyNumberFormat="1" applyFont="1" applyFill="1" applyBorder="1" applyAlignment="1">
      <alignment horizontal="center" vertical="center" wrapText="1"/>
    </xf>
    <xf numFmtId="166" fontId="73" fillId="31" borderId="64" xfId="0" applyNumberFormat="1" applyFont="1" applyFill="1" applyBorder="1" applyAlignment="1">
      <alignment horizontal="center" vertical="center" wrapText="1"/>
    </xf>
    <xf numFmtId="0" fontId="73" fillId="31" borderId="64" xfId="0" applyFont="1" applyFill="1" applyBorder="1" applyAlignment="1">
      <alignment horizontal="center" vertical="center" wrapText="1"/>
    </xf>
    <xf numFmtId="167" fontId="73" fillId="31" borderId="64" xfId="0" applyNumberFormat="1" applyFont="1" applyFill="1" applyBorder="1" applyAlignment="1">
      <alignment horizontal="center" vertical="center" wrapText="1"/>
    </xf>
    <xf numFmtId="0" fontId="73" fillId="31" borderId="69" xfId="0" applyFont="1" applyFill="1" applyBorder="1" applyAlignment="1">
      <alignment horizontal="center" vertical="center" wrapText="1"/>
    </xf>
    <xf numFmtId="166" fontId="73" fillId="0" borderId="64" xfId="0" applyNumberFormat="1" applyFont="1" applyFill="1" applyBorder="1" applyAlignment="1">
      <alignment horizontal="center" vertical="center" wrapText="1"/>
    </xf>
    <xf numFmtId="0" fontId="73" fillId="0" borderId="64" xfId="0" applyFont="1" applyFill="1" applyBorder="1" applyAlignment="1">
      <alignment horizontal="center" vertical="center" wrapText="1"/>
    </xf>
    <xf numFmtId="167" fontId="73" fillId="0" borderId="64" xfId="0" applyNumberFormat="1" applyFont="1" applyFill="1" applyBorder="1" applyAlignment="1">
      <alignment horizontal="center" vertical="center" wrapText="1"/>
    </xf>
    <xf numFmtId="0" fontId="73" fillId="0" borderId="69" xfId="0" applyFont="1" applyFill="1" applyBorder="1" applyAlignment="1">
      <alignment horizontal="center" vertical="center" wrapText="1"/>
    </xf>
    <xf numFmtId="167" fontId="73" fillId="24" borderId="64" xfId="0" applyNumberFormat="1" applyFont="1" applyFill="1" applyBorder="1" applyAlignment="1">
      <alignment horizontal="center" vertical="center" wrapText="1"/>
    </xf>
    <xf numFmtId="166" fontId="73" fillId="24" borderId="64" xfId="0" applyNumberFormat="1" applyFont="1" applyFill="1" applyBorder="1" applyAlignment="1">
      <alignment horizontal="center" vertical="center" wrapText="1"/>
    </xf>
    <xf numFmtId="0" fontId="73" fillId="24" borderId="66" xfId="0" applyFont="1" applyFill="1" applyBorder="1" applyAlignment="1">
      <alignment horizontal="center" vertical="center" wrapText="1"/>
    </xf>
    <xf numFmtId="14" fontId="73" fillId="0" borderId="64" xfId="0" applyNumberFormat="1" applyFont="1" applyFill="1" applyBorder="1" applyAlignment="1">
      <alignment horizontal="center" vertical="center" wrapText="1"/>
    </xf>
    <xf numFmtId="167" fontId="73" fillId="24" borderId="66" xfId="0" applyNumberFormat="1" applyFont="1" applyFill="1" applyBorder="1" applyAlignment="1">
      <alignment horizontal="center" vertical="center" wrapText="1"/>
    </xf>
    <xf numFmtId="166" fontId="73" fillId="24" borderId="66" xfId="0" applyNumberFormat="1" applyFont="1" applyFill="1" applyBorder="1" applyAlignment="1">
      <alignment horizontal="center" vertical="center" wrapText="1"/>
    </xf>
    <xf numFmtId="9" fontId="73" fillId="24" borderId="66" xfId="50" applyNumberFormat="1" applyFont="1" applyFill="1" applyBorder="1" applyAlignment="1">
      <alignment horizontal="center" vertical="center" wrapText="1"/>
    </xf>
    <xf numFmtId="166" fontId="73" fillId="31" borderId="66" xfId="0" applyNumberFormat="1" applyFont="1" applyFill="1" applyBorder="1" applyAlignment="1">
      <alignment horizontal="center" vertical="center" wrapText="1"/>
    </xf>
    <xf numFmtId="0" fontId="73" fillId="31" borderId="66" xfId="0" applyFont="1" applyFill="1" applyBorder="1" applyAlignment="1">
      <alignment horizontal="center" vertical="center" wrapText="1"/>
    </xf>
    <xf numFmtId="14" fontId="73" fillId="31" borderId="66" xfId="0" applyNumberFormat="1" applyFont="1" applyFill="1" applyBorder="1" applyAlignment="1">
      <alignment horizontal="center" vertical="center" wrapText="1"/>
    </xf>
    <xf numFmtId="0" fontId="73" fillId="31" borderId="73" xfId="0" applyFont="1" applyFill="1" applyBorder="1" applyAlignment="1">
      <alignment horizontal="center" vertical="center" wrapText="1"/>
    </xf>
    <xf numFmtId="166" fontId="73" fillId="0" borderId="66" xfId="0" applyNumberFormat="1" applyFont="1" applyFill="1" applyBorder="1" applyAlignment="1">
      <alignment horizontal="center" vertical="center" wrapText="1"/>
    </xf>
    <xf numFmtId="0" fontId="73" fillId="0" borderId="66" xfId="0" applyFont="1" applyFill="1" applyBorder="1" applyAlignment="1">
      <alignment horizontal="center" vertical="center" wrapText="1"/>
    </xf>
    <xf numFmtId="0" fontId="73" fillId="0" borderId="73" xfId="0" applyFont="1" applyFill="1" applyBorder="1" applyAlignment="1">
      <alignment horizontal="center" vertical="center" wrapText="1"/>
    </xf>
    <xf numFmtId="14" fontId="73" fillId="0" borderId="66" xfId="0" applyNumberFormat="1" applyFont="1" applyFill="1" applyBorder="1" applyAlignment="1">
      <alignment horizontal="center" vertical="center" wrapText="1"/>
    </xf>
    <xf numFmtId="167" fontId="74" fillId="24" borderId="66" xfId="0" applyNumberFormat="1" applyFont="1" applyFill="1" applyBorder="1" applyAlignment="1">
      <alignment horizontal="center" vertical="center" wrapText="1"/>
    </xf>
    <xf numFmtId="0" fontId="74" fillId="24" borderId="66" xfId="0" applyFont="1" applyFill="1" applyBorder="1" applyAlignment="1">
      <alignment horizontal="center" vertical="center" wrapText="1"/>
    </xf>
    <xf numFmtId="166" fontId="74" fillId="24" borderId="66" xfId="0" applyNumberFormat="1" applyFont="1" applyFill="1" applyBorder="1" applyAlignment="1">
      <alignment horizontal="center" vertical="center" wrapText="1"/>
    </xf>
    <xf numFmtId="9" fontId="74" fillId="24" borderId="66" xfId="50" applyNumberFormat="1" applyFont="1" applyFill="1" applyBorder="1" applyAlignment="1">
      <alignment horizontal="center" vertical="center" wrapText="1"/>
    </xf>
    <xf numFmtId="166" fontId="74" fillId="0" borderId="66" xfId="0" applyNumberFormat="1" applyFont="1" applyFill="1" applyBorder="1" applyAlignment="1">
      <alignment horizontal="center" vertical="center" wrapText="1"/>
    </xf>
    <xf numFmtId="0" fontId="74" fillId="0" borderId="66" xfId="0" applyFont="1" applyFill="1" applyBorder="1" applyAlignment="1">
      <alignment horizontal="center" vertical="center" wrapText="1"/>
    </xf>
    <xf numFmtId="14" fontId="74" fillId="0" borderId="66" xfId="0" applyNumberFormat="1" applyFont="1" applyFill="1" applyBorder="1" applyAlignment="1">
      <alignment horizontal="center" vertical="center" wrapText="1"/>
    </xf>
    <xf numFmtId="0" fontId="74" fillId="0" borderId="73" xfId="0" applyFont="1" applyFill="1" applyBorder="1" applyAlignment="1">
      <alignment horizontal="center" vertical="center" wrapText="1"/>
    </xf>
    <xf numFmtId="14" fontId="73" fillId="31" borderId="64" xfId="0" applyNumberFormat="1" applyFont="1" applyFill="1" applyBorder="1" applyAlignment="1">
      <alignment horizontal="center" vertical="center" wrapText="1"/>
    </xf>
    <xf numFmtId="0" fontId="73" fillId="24" borderId="74" xfId="0" applyFont="1" applyFill="1" applyBorder="1" applyAlignment="1">
      <alignment horizontal="center" vertical="center" wrapText="1"/>
    </xf>
    <xf numFmtId="166" fontId="74" fillId="31" borderId="66" xfId="0" applyNumberFormat="1" applyFont="1" applyFill="1" applyBorder="1" applyAlignment="1">
      <alignment horizontal="center" vertical="center" wrapText="1"/>
    </xf>
    <xf numFmtId="0" fontId="74" fillId="31" borderId="66" xfId="0" applyFont="1" applyFill="1" applyBorder="1" applyAlignment="1">
      <alignment horizontal="center" vertical="center" wrapText="1"/>
    </xf>
    <xf numFmtId="14" fontId="74" fillId="31" borderId="66" xfId="0" applyNumberFormat="1" applyFont="1" applyFill="1" applyBorder="1" applyAlignment="1">
      <alignment horizontal="center" vertical="center" wrapText="1"/>
    </xf>
    <xf numFmtId="0" fontId="74" fillId="31" borderId="73" xfId="0" applyFont="1" applyFill="1" applyBorder="1" applyAlignment="1">
      <alignment horizontal="center" vertical="center" wrapText="1"/>
    </xf>
    <xf numFmtId="0" fontId="54" fillId="24" borderId="74" xfId="0" applyFont="1" applyFill="1" applyBorder="1" applyAlignment="1">
      <alignment horizontal="center" vertical="center" wrapText="1"/>
    </xf>
    <xf numFmtId="0" fontId="54" fillId="24" borderId="66" xfId="0" applyFont="1" applyFill="1" applyBorder="1" applyAlignment="1">
      <alignment horizontal="center" vertical="center" wrapText="1"/>
    </xf>
    <xf numFmtId="167" fontId="54" fillId="24" borderId="66" xfId="0" applyNumberFormat="1" applyFont="1" applyFill="1" applyBorder="1" applyAlignment="1">
      <alignment horizontal="center" vertical="center" wrapText="1"/>
    </xf>
    <xf numFmtId="166" fontId="53" fillId="24" borderId="66" xfId="0" applyNumberFormat="1" applyFont="1" applyFill="1" applyBorder="1" applyAlignment="1">
      <alignment horizontal="center" vertical="center" wrapText="1"/>
    </xf>
    <xf numFmtId="9" fontId="54" fillId="24" borderId="66" xfId="50" applyNumberFormat="1" applyFont="1" applyFill="1" applyBorder="1" applyAlignment="1">
      <alignment horizontal="center" vertical="center" wrapText="1"/>
    </xf>
    <xf numFmtId="166" fontId="54" fillId="0" borderId="66" xfId="0" applyNumberFormat="1" applyFont="1" applyFill="1" applyBorder="1" applyAlignment="1">
      <alignment horizontal="center" vertical="center" wrapText="1"/>
    </xf>
    <xf numFmtId="0" fontId="54" fillId="0" borderId="66" xfId="0" applyFont="1" applyFill="1" applyBorder="1" applyAlignment="1">
      <alignment horizontal="center" vertical="center" wrapText="1"/>
    </xf>
    <xf numFmtId="14" fontId="54" fillId="0" borderId="66" xfId="0" applyNumberFormat="1" applyFont="1" applyFill="1" applyBorder="1" applyAlignment="1">
      <alignment horizontal="center" vertical="center" wrapText="1"/>
    </xf>
    <xf numFmtId="0" fontId="54" fillId="0" borderId="73" xfId="0" applyFont="1" applyFill="1" applyBorder="1" applyAlignment="1">
      <alignment horizontal="center" vertical="center" wrapText="1"/>
    </xf>
    <xf numFmtId="14" fontId="74" fillId="0" borderId="64" xfId="0" applyNumberFormat="1" applyFont="1" applyFill="1" applyBorder="1" applyAlignment="1">
      <alignment horizontal="center" vertical="center" wrapText="1"/>
    </xf>
    <xf numFmtId="0" fontId="73" fillId="24" borderId="75" xfId="0" applyFont="1" applyFill="1" applyBorder="1" applyAlignment="1">
      <alignment horizontal="left" vertical="center" wrapText="1"/>
    </xf>
    <xf numFmtId="0" fontId="48" fillId="24" borderId="0" xfId="0" applyFont="1" applyFill="1" applyBorder="1" applyAlignment="1">
      <alignment horizontal="left" vertical="center" wrapText="1"/>
    </xf>
    <xf numFmtId="0" fontId="75" fillId="24" borderId="64" xfId="0" applyFont="1" applyFill="1" applyBorder="1" applyAlignment="1">
      <alignment horizontal="center" vertical="center" wrapText="1"/>
    </xf>
    <xf numFmtId="0" fontId="76" fillId="24" borderId="64" xfId="0" applyFont="1" applyFill="1" applyBorder="1" applyAlignment="1">
      <alignment horizontal="left" vertical="center" wrapText="1"/>
    </xf>
    <xf numFmtId="167" fontId="76" fillId="24" borderId="64" xfId="0" applyNumberFormat="1" applyFont="1" applyFill="1" applyBorder="1" applyAlignment="1">
      <alignment horizontal="left" vertical="center" wrapText="1"/>
    </xf>
    <xf numFmtId="166" fontId="77" fillId="0" borderId="64" xfId="0" applyNumberFormat="1" applyFont="1" applyFill="1" applyBorder="1" applyAlignment="1">
      <alignment horizontal="center" vertical="center" wrapText="1"/>
    </xf>
    <xf numFmtId="0" fontId="77" fillId="0" borderId="64" xfId="0" applyFont="1" applyFill="1" applyBorder="1" applyAlignment="1">
      <alignment horizontal="center" vertical="center" wrapText="1"/>
    </xf>
    <xf numFmtId="14" fontId="77" fillId="0" borderId="64" xfId="0" applyNumberFormat="1" applyFont="1" applyFill="1" applyBorder="1" applyAlignment="1">
      <alignment horizontal="center" vertical="center" wrapText="1"/>
    </xf>
    <xf numFmtId="166" fontId="76" fillId="0" borderId="64" xfId="0" applyNumberFormat="1" applyFont="1" applyFill="1" applyBorder="1" applyAlignment="1">
      <alignment horizontal="center" vertical="center" wrapText="1"/>
    </xf>
    <xf numFmtId="0" fontId="76" fillId="0" borderId="64" xfId="0" applyFont="1" applyFill="1" applyBorder="1" applyAlignment="1">
      <alignment horizontal="center" vertical="center" wrapText="1"/>
    </xf>
    <xf numFmtId="14" fontId="76" fillId="0" borderId="64" xfId="0" applyNumberFormat="1" applyFont="1" applyFill="1" applyBorder="1" applyAlignment="1">
      <alignment horizontal="center" vertical="center" wrapText="1"/>
    </xf>
    <xf numFmtId="166" fontId="76" fillId="0" borderId="66" xfId="0" applyNumberFormat="1" applyFont="1" applyFill="1" applyBorder="1" applyAlignment="1">
      <alignment horizontal="center" vertical="center" wrapText="1"/>
    </xf>
    <xf numFmtId="0" fontId="76" fillId="0" borderId="66" xfId="0" applyFont="1" applyFill="1" applyBorder="1" applyAlignment="1">
      <alignment horizontal="center" vertical="center" wrapText="1"/>
    </xf>
    <xf numFmtId="166" fontId="77" fillId="0" borderId="66" xfId="0" applyNumberFormat="1" applyFont="1" applyFill="1" applyBorder="1" applyAlignment="1">
      <alignment horizontal="center" vertical="center" wrapText="1"/>
    </xf>
    <xf numFmtId="0" fontId="77" fillId="0" borderId="66" xfId="0" applyFont="1" applyFill="1" applyBorder="1" applyAlignment="1">
      <alignment horizontal="center" vertical="center" wrapText="1"/>
    </xf>
    <xf numFmtId="14" fontId="76" fillId="0" borderId="66" xfId="0" applyNumberFormat="1" applyFont="1" applyFill="1" applyBorder="1" applyAlignment="1">
      <alignment horizontal="center" vertical="center" wrapText="1"/>
    </xf>
    <xf numFmtId="14" fontId="77" fillId="0" borderId="66" xfId="0" applyNumberFormat="1" applyFont="1" applyFill="1" applyBorder="1" applyAlignment="1">
      <alignment horizontal="center" vertical="center" wrapText="1"/>
    </xf>
    <xf numFmtId="166" fontId="43" fillId="0" borderId="66" xfId="0" applyNumberFormat="1" applyFont="1" applyFill="1" applyBorder="1" applyAlignment="1">
      <alignment horizontal="center" vertical="center" wrapText="1"/>
    </xf>
    <xf numFmtId="0" fontId="43" fillId="0" borderId="66" xfId="0" applyFont="1" applyFill="1" applyBorder="1" applyAlignment="1">
      <alignment horizontal="center" vertical="center" wrapText="1"/>
    </xf>
    <xf numFmtId="14" fontId="43" fillId="0" borderId="66" xfId="0" applyNumberFormat="1" applyFont="1" applyFill="1" applyBorder="1" applyAlignment="1">
      <alignment horizontal="center" vertical="center" wrapText="1"/>
    </xf>
    <xf numFmtId="0" fontId="78" fillId="24" borderId="64" xfId="0" applyFont="1" applyFill="1" applyBorder="1" applyAlignment="1">
      <alignment horizontal="center" vertical="center" wrapText="1"/>
    </xf>
    <xf numFmtId="0" fontId="41" fillId="0" borderId="64" xfId="0" applyFont="1" applyFill="1" applyBorder="1" applyAlignment="1">
      <alignment horizontal="center" vertical="center" wrapText="1"/>
    </xf>
    <xf numFmtId="14" fontId="41" fillId="0" borderId="64" xfId="0" applyNumberFormat="1" applyFont="1" applyFill="1" applyBorder="1" applyAlignment="1">
      <alignment horizontal="center" vertical="center" wrapText="1"/>
    </xf>
    <xf numFmtId="0" fontId="78" fillId="24" borderId="76" xfId="0" applyFont="1" applyFill="1" applyBorder="1" applyAlignment="1">
      <alignment horizontal="center" vertical="center" wrapText="1"/>
    </xf>
    <xf numFmtId="0" fontId="43" fillId="0" borderId="77" xfId="0" applyFont="1" applyFill="1" applyBorder="1" applyAlignment="1">
      <alignment horizontal="left" vertical="center"/>
    </xf>
    <xf numFmtId="0" fontId="41" fillId="0" borderId="78" xfId="0" applyFont="1" applyFill="1" applyBorder="1" applyAlignment="1">
      <alignment vertical="center" wrapText="1"/>
    </xf>
    <xf numFmtId="0" fontId="79" fillId="24" borderId="64" xfId="0" applyFont="1" applyFill="1" applyBorder="1" applyAlignment="1">
      <alignment horizontal="center" vertical="center" wrapText="1"/>
    </xf>
    <xf numFmtId="14" fontId="43" fillId="24" borderId="64" xfId="0" applyNumberFormat="1" applyFont="1" applyFill="1" applyBorder="1" applyAlignment="1">
      <alignment horizontal="center" vertical="center" wrapText="1"/>
    </xf>
    <xf numFmtId="0" fontId="79" fillId="24" borderId="64" xfId="0" applyFont="1" applyFill="1" applyBorder="1" applyAlignment="1">
      <alignment horizontal="left" vertical="center" wrapText="1"/>
    </xf>
    <xf numFmtId="167" fontId="79" fillId="24" borderId="64" xfId="0" applyNumberFormat="1" applyFont="1" applyFill="1" applyBorder="1" applyAlignment="1">
      <alignment horizontal="center" vertical="center" wrapText="1"/>
    </xf>
    <xf numFmtId="166" fontId="79" fillId="24" borderId="64" xfId="0" applyNumberFormat="1" applyFont="1" applyFill="1" applyBorder="1" applyAlignment="1">
      <alignment horizontal="center" vertical="center" wrapText="1"/>
    </xf>
    <xf numFmtId="9" fontId="79" fillId="24" borderId="64" xfId="50" applyFont="1" applyFill="1" applyBorder="1" applyAlignment="1">
      <alignment horizontal="center" vertical="center" wrapText="1"/>
    </xf>
    <xf numFmtId="14" fontId="79" fillId="24" borderId="64" xfId="0" applyNumberFormat="1" applyFont="1" applyFill="1" applyBorder="1" applyAlignment="1">
      <alignment horizontal="center" vertical="center" wrapText="1"/>
    </xf>
    <xf numFmtId="166" fontId="79" fillId="24" borderId="65" xfId="0" applyNumberFormat="1" applyFont="1" applyFill="1" applyBorder="1" applyAlignment="1">
      <alignment horizontal="center" vertical="center" wrapText="1"/>
    </xf>
    <xf numFmtId="0" fontId="79" fillId="24" borderId="65" xfId="0" applyFont="1" applyFill="1" applyBorder="1" applyAlignment="1">
      <alignment horizontal="center" vertical="center" wrapText="1"/>
    </xf>
    <xf numFmtId="14" fontId="79" fillId="24" borderId="65" xfId="0" applyNumberFormat="1" applyFont="1" applyFill="1" applyBorder="1" applyAlignment="1">
      <alignment horizontal="center" vertical="center" wrapText="1"/>
    </xf>
    <xf numFmtId="0" fontId="79" fillId="24" borderId="67" xfId="0" applyFont="1" applyFill="1" applyBorder="1" applyAlignment="1">
      <alignment horizontal="center" vertical="center" wrapText="1"/>
    </xf>
    <xf numFmtId="0" fontId="48" fillId="0" borderId="0" xfId="0" applyFont="1" applyFill="1" applyBorder="1" applyAlignment="1">
      <alignment horizontal="left" vertical="center"/>
    </xf>
    <xf numFmtId="0" fontId="48" fillId="0" borderId="64" xfId="0" applyFont="1" applyFill="1" applyBorder="1" applyAlignment="1">
      <alignment horizontal="center" vertical="center" wrapText="1"/>
    </xf>
    <xf numFmtId="0" fontId="43" fillId="0" borderId="64" xfId="0" applyFont="1" applyFill="1" applyBorder="1" applyAlignment="1">
      <alignment horizontal="left" vertical="center" wrapText="1"/>
    </xf>
    <xf numFmtId="0" fontId="43" fillId="0" borderId="64" xfId="0" applyFont="1" applyFill="1" applyBorder="1" applyAlignment="1">
      <alignment horizontal="center" vertical="center" wrapText="1"/>
    </xf>
    <xf numFmtId="167" fontId="43" fillId="0" borderId="65" xfId="0" applyNumberFormat="1" applyFont="1" applyFill="1" applyBorder="1" applyAlignment="1">
      <alignment horizontal="center" vertical="center" wrapText="1"/>
    </xf>
    <xf numFmtId="0" fontId="43" fillId="0" borderId="65" xfId="0" applyFont="1" applyFill="1" applyBorder="1" applyAlignment="1">
      <alignment horizontal="center" vertical="center" wrapText="1"/>
    </xf>
    <xf numFmtId="166" fontId="43" fillId="0" borderId="65" xfId="0" applyNumberFormat="1" applyFont="1" applyFill="1" applyBorder="1" applyAlignment="1">
      <alignment horizontal="center" vertical="center" wrapText="1"/>
    </xf>
    <xf numFmtId="9" fontId="43" fillId="0" borderId="64" xfId="50" applyFont="1" applyFill="1" applyBorder="1" applyAlignment="1">
      <alignment horizontal="center" vertical="center" wrapText="1"/>
    </xf>
    <xf numFmtId="0" fontId="43" fillId="0" borderId="57" xfId="0" applyFont="1" applyFill="1" applyBorder="1" applyAlignment="1">
      <alignment horizontal="center" vertical="center" wrapText="1"/>
    </xf>
    <xf numFmtId="14" fontId="43" fillId="0" borderId="65" xfId="0" applyNumberFormat="1" applyFont="1" applyFill="1" applyBorder="1" applyAlignment="1">
      <alignment horizontal="center" vertical="center" wrapText="1"/>
    </xf>
    <xf numFmtId="0" fontId="43" fillId="0" borderId="67" xfId="0" applyFont="1" applyFill="1" applyBorder="1" applyAlignment="1">
      <alignment horizontal="center" vertical="center" wrapText="1"/>
    </xf>
    <xf numFmtId="0" fontId="43" fillId="24" borderId="65" xfId="0" applyFont="1" applyFill="1" applyBorder="1" applyAlignment="1">
      <alignment horizontal="left" vertical="center" wrapText="1"/>
    </xf>
    <xf numFmtId="0" fontId="43" fillId="0" borderId="65" xfId="0" applyFont="1" applyFill="1" applyBorder="1" applyAlignment="1">
      <alignment horizontal="left" vertical="center" wrapText="1"/>
    </xf>
    <xf numFmtId="167" fontId="43" fillId="24" borderId="65" xfId="0" applyNumberFormat="1" applyFont="1" applyFill="1" applyBorder="1" applyAlignment="1">
      <alignment horizontal="center" vertical="center" wrapText="1"/>
    </xf>
    <xf numFmtId="166" fontId="43" fillId="24" borderId="65" xfId="0" applyNumberFormat="1" applyFont="1" applyFill="1" applyBorder="1" applyAlignment="1">
      <alignment horizontal="center" vertical="center" wrapText="1"/>
    </xf>
    <xf numFmtId="9" fontId="43" fillId="24" borderId="65" xfId="50" applyFont="1" applyFill="1" applyBorder="1" applyAlignment="1">
      <alignment horizontal="center" vertical="center" wrapText="1"/>
    </xf>
    <xf numFmtId="14" fontId="43" fillId="24" borderId="65" xfId="0" applyNumberFormat="1" applyFont="1" applyFill="1" applyBorder="1" applyAlignment="1">
      <alignment horizontal="center" vertical="center" wrapText="1"/>
    </xf>
    <xf numFmtId="0" fontId="43" fillId="24" borderId="67" xfId="0" applyFont="1" applyFill="1" applyBorder="1" applyAlignment="1">
      <alignment horizontal="center" vertical="center" wrapText="1"/>
    </xf>
    <xf numFmtId="0" fontId="79" fillId="30" borderId="64" xfId="0" applyFont="1" applyFill="1" applyBorder="1" applyAlignment="1">
      <alignment horizontal="center" vertical="center" wrapText="1"/>
    </xf>
    <xf numFmtId="0" fontId="79" fillId="30" borderId="64" xfId="0" applyFont="1" applyFill="1" applyBorder="1" applyAlignment="1">
      <alignment horizontal="left" vertical="center" wrapText="1"/>
    </xf>
    <xf numFmtId="0" fontId="79" fillId="30" borderId="64" xfId="0" quotePrefix="1" applyFont="1" applyFill="1" applyBorder="1" applyAlignment="1">
      <alignment horizontal="left" vertical="center" wrapText="1"/>
    </xf>
    <xf numFmtId="0" fontId="79" fillId="30" borderId="64" xfId="0" quotePrefix="1" applyFont="1" applyFill="1" applyBorder="1" applyAlignment="1">
      <alignment horizontal="center" vertical="center" wrapText="1"/>
    </xf>
    <xf numFmtId="167" fontId="79" fillId="30" borderId="64" xfId="0" applyNumberFormat="1" applyFont="1" applyFill="1" applyBorder="1" applyAlignment="1">
      <alignment horizontal="center" vertical="center" wrapText="1"/>
    </xf>
    <xf numFmtId="166" fontId="79" fillId="30" borderId="64" xfId="0" applyNumberFormat="1" applyFont="1" applyFill="1" applyBorder="1" applyAlignment="1">
      <alignment horizontal="center" vertical="center" wrapText="1"/>
    </xf>
    <xf numFmtId="9" fontId="79" fillId="30" borderId="64" xfId="50" applyFont="1" applyFill="1" applyBorder="1" applyAlignment="1">
      <alignment horizontal="center" vertical="center" wrapText="1"/>
    </xf>
    <xf numFmtId="0" fontId="48" fillId="24" borderId="79" xfId="0" applyFont="1" applyFill="1" applyBorder="1" applyAlignment="1">
      <alignment horizontal="center" vertical="center" wrapText="1"/>
    </xf>
    <xf numFmtId="0" fontId="43" fillId="24" borderId="80" xfId="0" applyFont="1" applyFill="1" applyBorder="1" applyAlignment="1">
      <alignment horizontal="left" vertical="center" wrapText="1"/>
    </xf>
    <xf numFmtId="0" fontId="43" fillId="24" borderId="80" xfId="0" applyFont="1" applyFill="1" applyBorder="1" applyAlignment="1">
      <alignment horizontal="center" vertical="center" wrapText="1"/>
    </xf>
    <xf numFmtId="167" fontId="43" fillId="24" borderId="80" xfId="0" applyNumberFormat="1" applyFont="1" applyFill="1" applyBorder="1" applyAlignment="1">
      <alignment horizontal="center" vertical="center" wrapText="1"/>
    </xf>
    <xf numFmtId="166" fontId="43" fillId="24" borderId="80" xfId="0" applyNumberFormat="1" applyFont="1" applyFill="1" applyBorder="1" applyAlignment="1">
      <alignment horizontal="center" vertical="center" wrapText="1"/>
    </xf>
    <xf numFmtId="9" fontId="43" fillId="24" borderId="80" xfId="50" applyFont="1" applyFill="1" applyBorder="1" applyAlignment="1">
      <alignment horizontal="center" vertical="center" wrapText="1"/>
    </xf>
    <xf numFmtId="0" fontId="43" fillId="24" borderId="81" xfId="0" applyFont="1" applyFill="1" applyBorder="1" applyAlignment="1">
      <alignment horizontal="center" vertical="center" wrapText="1"/>
    </xf>
    <xf numFmtId="0" fontId="41" fillId="0" borderId="0" xfId="0" applyFont="1" applyFill="1" applyAlignment="1">
      <alignment vertical="center"/>
    </xf>
    <xf numFmtId="0" fontId="43" fillId="0" borderId="0" xfId="0" applyFont="1" applyFill="1"/>
    <xf numFmtId="0" fontId="79" fillId="24" borderId="80" xfId="0" applyFont="1" applyFill="1" applyBorder="1" applyAlignment="1">
      <alignment horizontal="left" vertical="center" wrapText="1"/>
    </xf>
    <xf numFmtId="0" fontId="79" fillId="24" borderId="80" xfId="0" applyFont="1" applyFill="1" applyBorder="1" applyAlignment="1">
      <alignment horizontal="center" vertical="center" wrapText="1"/>
    </xf>
    <xf numFmtId="167" fontId="79" fillId="24" borderId="80" xfId="0" applyNumberFormat="1" applyFont="1" applyFill="1" applyBorder="1" applyAlignment="1">
      <alignment horizontal="center" vertical="center" wrapText="1"/>
    </xf>
    <xf numFmtId="166" fontId="79" fillId="24" borderId="80" xfId="0" applyNumberFormat="1" applyFont="1" applyFill="1" applyBorder="1" applyAlignment="1">
      <alignment horizontal="center" vertical="center" wrapText="1"/>
    </xf>
    <xf numFmtId="9" fontId="79" fillId="24" borderId="80" xfId="50" applyFont="1" applyFill="1" applyBorder="1" applyAlignment="1">
      <alignment horizontal="center" vertical="center" wrapText="1"/>
    </xf>
    <xf numFmtId="0" fontId="79" fillId="24" borderId="81" xfId="0" applyFont="1" applyFill="1" applyBorder="1" applyAlignment="1">
      <alignment horizontal="center" vertical="center" wrapText="1"/>
    </xf>
    <xf numFmtId="14" fontId="79" fillId="24" borderId="80" xfId="0" applyNumberFormat="1" applyFont="1" applyFill="1" applyBorder="1" applyAlignment="1">
      <alignment horizontal="center" vertical="center" wrapText="1"/>
    </xf>
    <xf numFmtId="167" fontId="79" fillId="24" borderId="65" xfId="0" applyNumberFormat="1" applyFont="1" applyFill="1" applyBorder="1" applyAlignment="1">
      <alignment horizontal="center" vertical="center" wrapText="1"/>
    </xf>
    <xf numFmtId="9" fontId="79" fillId="24" borderId="65" xfId="50" applyFont="1" applyFill="1" applyBorder="1" applyAlignment="1">
      <alignment horizontal="center" vertical="center" wrapText="1"/>
    </xf>
    <xf numFmtId="14" fontId="43" fillId="24" borderId="80" xfId="0" applyNumberFormat="1" applyFont="1" applyFill="1" applyBorder="1" applyAlignment="1">
      <alignment horizontal="center" vertical="center" wrapText="1"/>
    </xf>
    <xf numFmtId="0" fontId="80" fillId="24" borderId="64" xfId="0" applyFont="1" applyFill="1" applyBorder="1" applyAlignment="1">
      <alignment horizontal="center" vertical="center" wrapText="1"/>
    </xf>
    <xf numFmtId="167" fontId="80" fillId="24" borderId="64" xfId="0" applyNumberFormat="1" applyFont="1" applyFill="1" applyBorder="1" applyAlignment="1">
      <alignment horizontal="center" vertical="center" wrapText="1"/>
    </xf>
    <xf numFmtId="166" fontId="80" fillId="24" borderId="64" xfId="0" applyNumberFormat="1" applyFont="1" applyFill="1" applyBorder="1" applyAlignment="1">
      <alignment horizontal="center" vertical="center" wrapText="1"/>
    </xf>
    <xf numFmtId="9" fontId="80" fillId="24" borderId="64" xfId="50" applyNumberFormat="1" applyFont="1" applyFill="1" applyBorder="1" applyAlignment="1">
      <alignment horizontal="center" vertical="center" wrapText="1"/>
    </xf>
    <xf numFmtId="0" fontId="79" fillId="24" borderId="66" xfId="0" applyFont="1" applyFill="1" applyBorder="1" applyAlignment="1">
      <alignment horizontal="center" vertical="center" wrapText="1"/>
    </xf>
    <xf numFmtId="167" fontId="79" fillId="24" borderId="66" xfId="0" applyNumberFormat="1" applyFont="1" applyFill="1" applyBorder="1" applyAlignment="1">
      <alignment horizontal="center" vertical="center" wrapText="1"/>
    </xf>
    <xf numFmtId="166" fontId="79" fillId="24" borderId="66" xfId="0" applyNumberFormat="1" applyFont="1" applyFill="1" applyBorder="1" applyAlignment="1">
      <alignment horizontal="center" vertical="center" wrapText="1"/>
    </xf>
    <xf numFmtId="9" fontId="79" fillId="24" borderId="66" xfId="50" applyFont="1" applyFill="1" applyBorder="1" applyAlignment="1">
      <alignment horizontal="center" vertical="center" wrapText="1"/>
    </xf>
    <xf numFmtId="0" fontId="43" fillId="24" borderId="57" xfId="0" applyFont="1" applyFill="1" applyBorder="1" applyAlignment="1">
      <alignment horizontal="left" vertical="center" wrapText="1"/>
    </xf>
    <xf numFmtId="0" fontId="48" fillId="30" borderId="64" xfId="0" applyFont="1" applyFill="1" applyBorder="1" applyAlignment="1">
      <alignment horizontal="center" vertical="center" wrapText="1"/>
    </xf>
    <xf numFmtId="0" fontId="48" fillId="30" borderId="64" xfId="0" applyFont="1" applyFill="1" applyBorder="1" applyAlignment="1">
      <alignment horizontal="left" vertical="center" wrapText="1"/>
    </xf>
    <xf numFmtId="166" fontId="53" fillId="30" borderId="64" xfId="0" applyNumberFormat="1" applyFont="1" applyFill="1" applyBorder="1" applyAlignment="1">
      <alignment horizontal="center" vertical="center" wrapText="1"/>
    </xf>
    <xf numFmtId="0" fontId="53" fillId="24" borderId="64" xfId="0" applyFont="1" applyFill="1" applyBorder="1" applyAlignment="1">
      <alignment horizontal="center" vertical="center" wrapText="1"/>
    </xf>
    <xf numFmtId="166" fontId="53" fillId="24" borderId="41" xfId="0" applyNumberFormat="1" applyFont="1" applyFill="1" applyBorder="1" applyAlignment="1">
      <alignment horizontal="center" vertical="center" wrapText="1"/>
    </xf>
    <xf numFmtId="0" fontId="54" fillId="0" borderId="64" xfId="0" applyFont="1" applyFill="1" applyBorder="1" applyAlignment="1">
      <alignment horizontal="left" vertical="center" wrapText="1"/>
    </xf>
    <xf numFmtId="0" fontId="41" fillId="0" borderId="77" xfId="0" applyFont="1" applyFill="1" applyBorder="1"/>
    <xf numFmtId="0" fontId="53" fillId="24" borderId="64" xfId="195" applyFont="1" applyFill="1" applyBorder="1" applyAlignment="1">
      <alignment horizontal="left" vertical="center" wrapText="1"/>
    </xf>
    <xf numFmtId="0" fontId="54" fillId="24" borderId="64" xfId="195" applyFont="1" applyFill="1" applyBorder="1" applyAlignment="1">
      <alignment horizontal="left" vertical="center" wrapText="1"/>
    </xf>
    <xf numFmtId="0" fontId="48" fillId="24" borderId="64" xfId="195" applyFont="1" applyFill="1" applyBorder="1" applyAlignment="1">
      <alignment horizontal="center" vertical="center" wrapText="1"/>
    </xf>
    <xf numFmtId="0" fontId="11" fillId="0" borderId="64" xfId="195" applyBorder="1" applyAlignment="1">
      <alignment vertical="center" wrapText="1"/>
    </xf>
    <xf numFmtId="0" fontId="41" fillId="0" borderId="64" xfId="195" applyFont="1" applyBorder="1" applyAlignment="1">
      <alignment horizontal="center" vertical="center" wrapText="1"/>
    </xf>
    <xf numFmtId="0" fontId="41" fillId="0" borderId="64" xfId="195" applyFont="1" applyFill="1" applyBorder="1"/>
    <xf numFmtId="0" fontId="48" fillId="24" borderId="0" xfId="195" applyFont="1" applyFill="1" applyBorder="1" applyAlignment="1">
      <alignment horizontal="left" vertical="top"/>
    </xf>
    <xf numFmtId="0" fontId="43" fillId="24" borderId="64" xfId="195" applyFont="1" applyFill="1" applyBorder="1" applyAlignment="1">
      <alignment horizontal="center" vertical="center" wrapText="1"/>
    </xf>
    <xf numFmtId="167" fontId="43" fillId="24" borderId="64" xfId="195" applyNumberFormat="1" applyFont="1" applyFill="1" applyBorder="1" applyAlignment="1">
      <alignment horizontal="center" vertical="center" wrapText="1"/>
    </xf>
    <xf numFmtId="166" fontId="54" fillId="24" borderId="55" xfId="195" applyNumberFormat="1" applyFont="1" applyFill="1" applyBorder="1" applyAlignment="1">
      <alignment horizontal="center" vertical="center" wrapText="1"/>
    </xf>
    <xf numFmtId="9" fontId="43" fillId="24" borderId="64" xfId="196" applyFont="1" applyFill="1" applyBorder="1" applyAlignment="1">
      <alignment horizontal="center" vertical="center" wrapText="1"/>
    </xf>
    <xf numFmtId="0" fontId="54" fillId="24" borderId="55" xfId="195" applyFont="1" applyFill="1" applyBorder="1" applyAlignment="1">
      <alignment horizontal="center" vertical="center" wrapText="1"/>
    </xf>
    <xf numFmtId="0" fontId="43" fillId="24" borderId="66" xfId="195" applyFont="1" applyFill="1" applyBorder="1" applyAlignment="1">
      <alignment horizontal="center" vertical="center" wrapText="1"/>
    </xf>
    <xf numFmtId="14" fontId="41" fillId="0" borderId="64" xfId="195" applyNumberFormat="1" applyFont="1" applyBorder="1" applyAlignment="1">
      <alignment horizontal="center" vertical="center" wrapText="1"/>
    </xf>
    <xf numFmtId="0" fontId="48" fillId="24" borderId="64" xfId="195" applyFont="1" applyFill="1" applyBorder="1" applyAlignment="1">
      <alignment horizontal="left" vertical="center" wrapText="1"/>
    </xf>
    <xf numFmtId="166" fontId="43" fillId="24" borderId="64" xfId="195" applyNumberFormat="1" applyFont="1" applyFill="1" applyBorder="1" applyAlignment="1">
      <alignment horizontal="center" vertical="center" wrapText="1"/>
    </xf>
    <xf numFmtId="167" fontId="43" fillId="24" borderId="66" xfId="195" applyNumberFormat="1" applyFont="1" applyFill="1" applyBorder="1" applyAlignment="1">
      <alignment horizontal="center" vertical="center" wrapText="1"/>
    </xf>
    <xf numFmtId="166" fontId="43" fillId="24" borderId="66" xfId="195" applyNumberFormat="1" applyFont="1" applyFill="1" applyBorder="1" applyAlignment="1">
      <alignment horizontal="center" vertical="center" wrapText="1"/>
    </xf>
    <xf numFmtId="9" fontId="43" fillId="24" borderId="66" xfId="196" applyFont="1" applyFill="1" applyBorder="1" applyAlignment="1">
      <alignment horizontal="center" vertical="center" wrapText="1"/>
    </xf>
    <xf numFmtId="14" fontId="43" fillId="24" borderId="64" xfId="195" applyNumberFormat="1" applyFont="1" applyFill="1" applyBorder="1" applyAlignment="1">
      <alignment horizontal="center" vertical="center" wrapText="1"/>
    </xf>
    <xf numFmtId="0" fontId="11" fillId="0" borderId="0" xfId="195" applyAlignment="1">
      <alignment wrapText="1"/>
    </xf>
    <xf numFmtId="0" fontId="43" fillId="0" borderId="64" xfId="195" applyFont="1" applyFill="1" applyBorder="1"/>
    <xf numFmtId="0" fontId="43" fillId="0" borderId="64" xfId="195" applyFont="1" applyBorder="1" applyAlignment="1">
      <alignment horizontal="center" vertical="center" wrapText="1"/>
    </xf>
    <xf numFmtId="0" fontId="43" fillId="0" borderId="64" xfId="195" applyFont="1" applyBorder="1" applyAlignment="1">
      <alignment vertical="center" wrapText="1"/>
    </xf>
    <xf numFmtId="0" fontId="43" fillId="0" borderId="64" xfId="195" applyFont="1" applyFill="1" applyBorder="1" applyAlignment="1">
      <alignment horizontal="center" vertical="center" wrapText="1"/>
    </xf>
    <xf numFmtId="14" fontId="43" fillId="0" borderId="64" xfId="195" applyNumberFormat="1" applyFont="1" applyBorder="1" applyAlignment="1">
      <alignment horizontal="center" vertical="center" wrapText="1"/>
    </xf>
    <xf numFmtId="0" fontId="43" fillId="0" borderId="64" xfId="195" applyFont="1" applyFill="1" applyBorder="1" applyAlignment="1">
      <alignment vertical="center" wrapText="1"/>
    </xf>
    <xf numFmtId="166" fontId="43" fillId="0" borderId="64" xfId="195" applyNumberFormat="1" applyFont="1" applyFill="1" applyBorder="1" applyAlignment="1">
      <alignment horizontal="center" vertical="center" wrapText="1"/>
    </xf>
    <xf numFmtId="0" fontId="48" fillId="0" borderId="64" xfId="195" applyFont="1" applyFill="1" applyBorder="1" applyAlignment="1">
      <alignment horizontal="left" vertical="center" wrapText="1"/>
    </xf>
    <xf numFmtId="14" fontId="43" fillId="0" borderId="64" xfId="195" applyNumberFormat="1" applyFont="1" applyFill="1" applyBorder="1" applyAlignment="1">
      <alignment horizontal="center" vertical="center" wrapText="1"/>
    </xf>
    <xf numFmtId="166" fontId="54" fillId="0" borderId="55" xfId="195" applyNumberFormat="1" applyFont="1" applyFill="1" applyBorder="1" applyAlignment="1">
      <alignment horizontal="center" vertical="center" wrapText="1"/>
    </xf>
    <xf numFmtId="0" fontId="11" fillId="0" borderId="64" xfId="195" applyFill="1" applyBorder="1"/>
    <xf numFmtId="0" fontId="11" fillId="0" borderId="64" xfId="195" applyFill="1" applyBorder="1" applyAlignment="1">
      <alignment wrapText="1"/>
    </xf>
    <xf numFmtId="0" fontId="81" fillId="0" borderId="64" xfId="195" applyFont="1" applyFill="1" applyBorder="1"/>
    <xf numFmtId="14" fontId="43" fillId="0" borderId="64" xfId="195" applyNumberFormat="1" applyFont="1" applyFill="1" applyBorder="1"/>
    <xf numFmtId="0" fontId="43" fillId="0" borderId="64" xfId="195" applyFont="1" applyFill="1" applyBorder="1" applyAlignment="1">
      <alignment wrapText="1"/>
    </xf>
    <xf numFmtId="0" fontId="54" fillId="0" borderId="64" xfId="195" applyFont="1" applyFill="1" applyBorder="1" applyAlignment="1">
      <alignment horizontal="left" vertical="center" wrapText="1"/>
    </xf>
    <xf numFmtId="0" fontId="43" fillId="0" borderId="0" xfId="195" applyFont="1" applyFill="1" applyBorder="1" applyAlignment="1">
      <alignment horizontal="center" vertical="center" wrapText="1"/>
    </xf>
    <xf numFmtId="0" fontId="43" fillId="0" borderId="0" xfId="195" applyFont="1" applyFill="1" applyBorder="1"/>
    <xf numFmtId="0" fontId="0" fillId="0" borderId="64" xfId="0" applyBorder="1"/>
    <xf numFmtId="0" fontId="0" fillId="0" borderId="64" xfId="0" applyFill="1" applyBorder="1"/>
    <xf numFmtId="0" fontId="48" fillId="0" borderId="64" xfId="195" applyFont="1" applyFill="1" applyBorder="1" applyAlignment="1">
      <alignment horizontal="center" vertical="center" wrapText="1"/>
    </xf>
    <xf numFmtId="0" fontId="53" fillId="0" borderId="64" xfId="195" applyFont="1" applyFill="1" applyBorder="1" applyAlignment="1">
      <alignment horizontal="left" vertical="center" wrapText="1"/>
    </xf>
    <xf numFmtId="0" fontId="43" fillId="0" borderId="64" xfId="195" applyFont="1" applyFill="1" applyBorder="1" applyAlignment="1">
      <alignment horizontal="left" vertical="center" wrapText="1"/>
    </xf>
    <xf numFmtId="0" fontId="43" fillId="0" borderId="64" xfId="0" applyFont="1" applyFill="1" applyBorder="1" applyAlignment="1">
      <alignment horizontal="left"/>
    </xf>
    <xf numFmtId="0" fontId="43" fillId="24" borderId="64" xfId="0" quotePrefix="1" applyFont="1" applyFill="1" applyBorder="1" applyAlignment="1">
      <alignment horizontal="center" vertical="center" wrapText="1"/>
    </xf>
    <xf numFmtId="0" fontId="48" fillId="24" borderId="66" xfId="0" applyFont="1" applyFill="1" applyBorder="1" applyAlignment="1">
      <alignment horizontal="left" vertical="center" wrapText="1"/>
    </xf>
    <xf numFmtId="0" fontId="43" fillId="24" borderId="66" xfId="0" applyFont="1" applyFill="1" applyBorder="1" applyAlignment="1">
      <alignment horizontal="left" vertical="center" wrapText="1"/>
    </xf>
    <xf numFmtId="167" fontId="43" fillId="24" borderId="66" xfId="0" applyNumberFormat="1" applyFont="1" applyFill="1" applyBorder="1" applyAlignment="1">
      <alignment horizontal="center" vertical="center" wrapText="1"/>
    </xf>
    <xf numFmtId="166" fontId="43" fillId="24" borderId="66" xfId="0" applyNumberFormat="1" applyFont="1" applyFill="1" applyBorder="1" applyAlignment="1">
      <alignment horizontal="center" vertical="center" wrapText="1"/>
    </xf>
    <xf numFmtId="0" fontId="83" fillId="25" borderId="64" xfId="38" applyFont="1" applyFill="1" applyBorder="1" applyAlignment="1">
      <alignment horizontal="center" vertical="center" wrapText="1"/>
    </xf>
    <xf numFmtId="0" fontId="83" fillId="25" borderId="78" xfId="38" applyFont="1" applyFill="1" applyBorder="1" applyAlignment="1">
      <alignment horizontal="center" vertical="center" wrapText="1"/>
    </xf>
    <xf numFmtId="169" fontId="20" fillId="0" borderId="64" xfId="38" applyNumberFormat="1" applyBorder="1"/>
    <xf numFmtId="0" fontId="20" fillId="0" borderId="64" xfId="38" applyBorder="1"/>
    <xf numFmtId="0" fontId="20" fillId="0" borderId="64" xfId="38" applyBorder="1" applyAlignment="1">
      <alignment wrapText="1"/>
    </xf>
    <xf numFmtId="0" fontId="48" fillId="24" borderId="0" xfId="0" applyFont="1" applyFill="1" applyBorder="1" applyAlignment="1">
      <alignment horizontal="left" vertical="center" wrapText="1"/>
    </xf>
    <xf numFmtId="0" fontId="48" fillId="24" borderId="56" xfId="0" applyFont="1" applyFill="1" applyBorder="1" applyAlignment="1">
      <alignment horizontal="left" vertical="center" wrapText="1"/>
    </xf>
    <xf numFmtId="0" fontId="76" fillId="24" borderId="66" xfId="0" applyFont="1" applyFill="1" applyBorder="1" applyAlignment="1">
      <alignment horizontal="left" vertical="center" wrapText="1"/>
    </xf>
    <xf numFmtId="0" fontId="76" fillId="24" borderId="66" xfId="0" applyFont="1" applyFill="1" applyBorder="1" applyAlignment="1">
      <alignment horizontal="center" vertical="center" wrapText="1"/>
    </xf>
    <xf numFmtId="167" fontId="76" fillId="24" borderId="66" xfId="0" applyNumberFormat="1" applyFont="1" applyFill="1" applyBorder="1" applyAlignment="1">
      <alignment horizontal="center" vertical="center" wrapText="1"/>
    </xf>
    <xf numFmtId="166" fontId="76" fillId="24" borderId="66" xfId="0" applyNumberFormat="1" applyFont="1" applyFill="1" applyBorder="1" applyAlignment="1">
      <alignment horizontal="center" vertical="center" wrapText="1"/>
    </xf>
    <xf numFmtId="9" fontId="76" fillId="24" borderId="66" xfId="197" applyFont="1" applyFill="1" applyBorder="1" applyAlignment="1">
      <alignment horizontal="center" vertical="center" wrapText="1"/>
    </xf>
    <xf numFmtId="0" fontId="76" fillId="24" borderId="64" xfId="0" applyFont="1" applyFill="1" applyBorder="1" applyAlignment="1">
      <alignment horizontal="center" vertical="center" wrapText="1"/>
    </xf>
    <xf numFmtId="167" fontId="76" fillId="24" borderId="64" xfId="0" applyNumberFormat="1" applyFont="1" applyFill="1" applyBorder="1" applyAlignment="1">
      <alignment horizontal="center" vertical="center" wrapText="1"/>
    </xf>
    <xf numFmtId="166" fontId="76" fillId="24" borderId="64" xfId="0" applyNumberFormat="1" applyFont="1" applyFill="1" applyBorder="1" applyAlignment="1">
      <alignment horizontal="center" vertical="center" wrapText="1"/>
    </xf>
    <xf numFmtId="9" fontId="76" fillId="24" borderId="64" xfId="197" applyFont="1" applyFill="1" applyBorder="1" applyAlignment="1">
      <alignment horizontal="center" vertical="center" wrapText="1"/>
    </xf>
    <xf numFmtId="0" fontId="84" fillId="24" borderId="64" xfId="0" applyFont="1" applyFill="1" applyBorder="1" applyAlignment="1">
      <alignment horizontal="center" vertical="center" wrapText="1"/>
    </xf>
    <xf numFmtId="0" fontId="76" fillId="24" borderId="64" xfId="0" applyFont="1" applyFill="1" applyBorder="1" applyAlignment="1">
      <alignment horizontal="left" vertical="center" wrapText="1"/>
    </xf>
    <xf numFmtId="0" fontId="77" fillId="24" borderId="72" xfId="0" applyFont="1" applyFill="1" applyBorder="1" applyAlignment="1">
      <alignment horizontal="center" vertical="center" wrapText="1"/>
    </xf>
    <xf numFmtId="0" fontId="77" fillId="24" borderId="64" xfId="0" applyFont="1" applyFill="1" applyBorder="1" applyAlignment="1">
      <alignment horizontal="center" vertical="center" wrapText="1"/>
    </xf>
    <xf numFmtId="0" fontId="76" fillId="0" borderId="66" xfId="0" applyFont="1" applyFill="1" applyBorder="1" applyAlignment="1">
      <alignment horizontal="center" vertical="center" wrapText="1"/>
    </xf>
    <xf numFmtId="166" fontId="76" fillId="0" borderId="64" xfId="0" applyNumberFormat="1" applyFont="1" applyFill="1" applyBorder="1" applyAlignment="1">
      <alignment horizontal="center" vertical="center" wrapText="1"/>
    </xf>
    <xf numFmtId="0" fontId="76" fillId="0" borderId="64" xfId="0" applyFont="1" applyFill="1" applyBorder="1" applyAlignment="1">
      <alignment horizontal="center" vertical="center" wrapText="1"/>
    </xf>
    <xf numFmtId="166" fontId="76" fillId="0" borderId="66" xfId="0" applyNumberFormat="1" applyFont="1" applyFill="1" applyBorder="1" applyAlignment="1">
      <alignment horizontal="center" vertical="center" wrapText="1"/>
    </xf>
    <xf numFmtId="14" fontId="76" fillId="0" borderId="64" xfId="0" applyNumberFormat="1" applyFont="1" applyFill="1" applyBorder="1" applyAlignment="1">
      <alignment horizontal="center" vertical="center" wrapText="1"/>
    </xf>
    <xf numFmtId="0" fontId="49" fillId="26" borderId="0" xfId="301" applyFont="1" applyFill="1" applyAlignment="1">
      <alignment horizontal="center"/>
    </xf>
    <xf numFmtId="0" fontId="50" fillId="26" borderId="0" xfId="301" applyFont="1" applyFill="1" applyAlignment="1">
      <alignment horizontal="left" vertical="center" indent="3"/>
    </xf>
    <xf numFmtId="0" fontId="49" fillId="26" borderId="0" xfId="301" applyFont="1" applyFill="1" applyAlignment="1">
      <alignment horizontal="center" vertical="center"/>
    </xf>
    <xf numFmtId="0" fontId="46" fillId="24" borderId="0" xfId="302" applyFont="1" applyFill="1" applyAlignment="1">
      <alignment horizontal="left"/>
    </xf>
    <xf numFmtId="0" fontId="45" fillId="25" borderId="0" xfId="0" applyFont="1" applyFill="1" applyBorder="1" applyAlignment="1" applyProtection="1">
      <alignment horizontal="center" vertical="center" wrapText="1"/>
    </xf>
    <xf numFmtId="170" fontId="43" fillId="24" borderId="57" xfId="0" applyNumberFormat="1" applyFont="1" applyFill="1" applyBorder="1" applyAlignment="1">
      <alignment horizontal="center" vertical="center" wrapText="1"/>
    </xf>
    <xf numFmtId="0" fontId="43" fillId="24" borderId="0" xfId="0" applyFont="1" applyFill="1" applyBorder="1" applyAlignment="1">
      <alignment horizontal="center" vertical="center" wrapText="1"/>
    </xf>
    <xf numFmtId="170" fontId="41" fillId="0" borderId="0" xfId="0" applyNumberFormat="1" applyFont="1" applyAlignment="1">
      <alignment horizontal="center" vertical="center" wrapText="1"/>
    </xf>
    <xf numFmtId="170" fontId="41" fillId="0" borderId="0" xfId="0" applyNumberFormat="1" applyFont="1" applyFill="1"/>
    <xf numFmtId="166" fontId="41" fillId="0" borderId="0" xfId="0" applyNumberFormat="1" applyFont="1" applyAlignment="1">
      <alignment horizontal="center" vertical="center" wrapText="1"/>
    </xf>
    <xf numFmtId="166" fontId="41" fillId="0" borderId="0" xfId="0" applyNumberFormat="1" applyFont="1" applyFill="1"/>
    <xf numFmtId="0" fontId="41" fillId="0" borderId="0" xfId="47" applyFont="1" applyFill="1" applyAlignment="1">
      <alignment vertical="center"/>
    </xf>
    <xf numFmtId="0" fontId="43" fillId="0" borderId="0" xfId="0" applyFont="1" applyFill="1" applyBorder="1" applyAlignment="1">
      <alignment vertical="center"/>
    </xf>
    <xf numFmtId="0" fontId="43" fillId="0" borderId="0" xfId="0" applyFont="1" applyFill="1" applyBorder="1" applyAlignment="1">
      <alignment vertical="center" wrapText="1"/>
    </xf>
    <xf numFmtId="0" fontId="48" fillId="24" borderId="0" xfId="195" applyFont="1" applyFill="1" applyBorder="1" applyAlignment="1">
      <alignment horizontal="left" vertical="center"/>
    </xf>
    <xf numFmtId="0" fontId="43" fillId="0" borderId="64" xfId="195" applyFont="1" applyFill="1" applyBorder="1" applyAlignment="1">
      <alignment vertical="center"/>
    </xf>
    <xf numFmtId="0" fontId="43" fillId="0" borderId="64" xfId="0" quotePrefix="1" applyFont="1" applyFill="1" applyBorder="1" applyAlignment="1">
      <alignment horizontal="center" vertical="center" wrapText="1"/>
    </xf>
    <xf numFmtId="14" fontId="43" fillId="0" borderId="64" xfId="0" applyNumberFormat="1" applyFont="1" applyFill="1" applyBorder="1" applyAlignment="1">
      <alignment horizontal="center" vertical="center" wrapText="1"/>
    </xf>
    <xf numFmtId="0" fontId="79" fillId="0" borderId="64" xfId="0" applyFont="1" applyFill="1" applyBorder="1" applyAlignment="1">
      <alignment horizontal="center" vertical="center" wrapText="1"/>
    </xf>
    <xf numFmtId="0" fontId="79" fillId="0" borderId="64" xfId="0" applyFont="1" applyFill="1" applyBorder="1" applyAlignment="1">
      <alignment horizontal="left" vertical="center" wrapText="1"/>
    </xf>
    <xf numFmtId="0" fontId="79" fillId="0" borderId="64" xfId="0" quotePrefix="1" applyFont="1" applyFill="1" applyBorder="1" applyAlignment="1">
      <alignment horizontal="center" vertical="center" wrapText="1"/>
    </xf>
    <xf numFmtId="167" fontId="79" fillId="0" borderId="64" xfId="0" applyNumberFormat="1" applyFont="1" applyFill="1" applyBorder="1" applyAlignment="1">
      <alignment horizontal="center" vertical="center" wrapText="1"/>
    </xf>
    <xf numFmtId="0" fontId="43" fillId="24" borderId="82" xfId="0" applyFont="1" applyFill="1" applyBorder="1" applyAlignment="1">
      <alignment horizontal="center" vertical="center" wrapText="1"/>
    </xf>
    <xf numFmtId="167" fontId="43" fillId="24" borderId="83" xfId="0" applyNumberFormat="1" applyFont="1" applyFill="1" applyBorder="1" applyAlignment="1">
      <alignment horizontal="center" vertical="center" wrapText="1"/>
    </xf>
    <xf numFmtId="0" fontId="43" fillId="24" borderId="83" xfId="0" applyFont="1" applyFill="1" applyBorder="1" applyAlignment="1">
      <alignment horizontal="center" vertical="center" wrapText="1"/>
    </xf>
    <xf numFmtId="0" fontId="43" fillId="24" borderId="55" xfId="0" applyFont="1" applyFill="1" applyBorder="1" applyAlignment="1">
      <alignment vertical="center" wrapText="1"/>
    </xf>
    <xf numFmtId="0" fontId="43" fillId="24" borderId="56" xfId="0" applyNumberFormat="1" applyFont="1" applyFill="1" applyBorder="1" applyAlignment="1">
      <alignment horizontal="left" vertical="center" wrapText="1"/>
    </xf>
    <xf numFmtId="0" fontId="41" fillId="32" borderId="0" xfId="0" applyFont="1" applyFill="1" applyAlignment="1">
      <alignment vertical="center"/>
    </xf>
    <xf numFmtId="0" fontId="48" fillId="32" borderId="0" xfId="0" applyFont="1" applyFill="1" applyBorder="1" applyAlignment="1">
      <alignment horizontal="left" vertical="center"/>
    </xf>
    <xf numFmtId="0" fontId="41" fillId="32" borderId="0" xfId="0" applyFont="1" applyFill="1"/>
    <xf numFmtId="0" fontId="57" fillId="27" borderId="0" xfId="0" applyFont="1" applyFill="1" applyBorder="1" applyAlignment="1">
      <alignment horizontal="center" vertical="center" wrapText="1"/>
    </xf>
    <xf numFmtId="9" fontId="20" fillId="0" borderId="64" xfId="50" applyFont="1" applyBorder="1"/>
    <xf numFmtId="2" fontId="20" fillId="0" borderId="64" xfId="38" applyNumberFormat="1" applyBorder="1"/>
    <xf numFmtId="0" fontId="43" fillId="24" borderId="53" xfId="0" applyNumberFormat="1" applyFont="1" applyFill="1" applyBorder="1" applyAlignment="1">
      <alignment horizontal="center" vertical="center" wrapText="1"/>
    </xf>
    <xf numFmtId="0" fontId="43" fillId="0" borderId="56" xfId="0" applyNumberFormat="1" applyFont="1" applyFill="1" applyBorder="1" applyAlignment="1">
      <alignment horizontal="center" vertical="center" wrapText="1"/>
    </xf>
    <xf numFmtId="0" fontId="43" fillId="24" borderId="56" xfId="0" applyNumberFormat="1" applyFont="1" applyFill="1" applyBorder="1" applyAlignment="1">
      <alignment horizontal="center" vertical="center" wrapText="1"/>
    </xf>
    <xf numFmtId="0" fontId="43" fillId="24" borderId="57" xfId="0" applyNumberFormat="1" applyFont="1" applyFill="1" applyBorder="1" applyAlignment="1">
      <alignment horizontal="center" vertical="center" wrapText="1"/>
    </xf>
    <xf numFmtId="0" fontId="68" fillId="24" borderId="67" xfId="0" applyNumberFormat="1" applyFont="1" applyFill="1" applyBorder="1" applyAlignment="1">
      <alignment horizontal="center" vertical="center" wrapText="1"/>
    </xf>
    <xf numFmtId="0" fontId="57" fillId="25" borderId="0" xfId="0" applyFont="1" applyFill="1" applyBorder="1" applyAlignment="1">
      <alignment horizontal="center" vertical="center"/>
    </xf>
    <xf numFmtId="0" fontId="68" fillId="24" borderId="0" xfId="0" applyNumberFormat="1" applyFont="1" applyFill="1" applyBorder="1" applyAlignment="1">
      <alignment horizontal="center" vertical="center" wrapText="1"/>
    </xf>
    <xf numFmtId="9" fontId="43" fillId="24" borderId="0" xfId="50" applyFont="1" applyFill="1" applyBorder="1" applyAlignment="1">
      <alignment horizontal="center" vertical="center" wrapText="1"/>
    </xf>
    <xf numFmtId="167" fontId="43" fillId="0" borderId="64" xfId="0" applyNumberFormat="1" applyFont="1" applyFill="1" applyBorder="1" applyAlignment="1">
      <alignment horizontal="center" vertical="center" wrapText="1"/>
    </xf>
    <xf numFmtId="167" fontId="43" fillId="0" borderId="80" xfId="0" applyNumberFormat="1" applyFont="1" applyFill="1" applyBorder="1" applyAlignment="1">
      <alignment horizontal="center" vertical="center" wrapText="1"/>
    </xf>
    <xf numFmtId="0" fontId="43" fillId="0" borderId="80" xfId="0" applyFont="1" applyFill="1" applyBorder="1" applyAlignment="1">
      <alignment horizontal="center" vertical="center" wrapText="1"/>
    </xf>
    <xf numFmtId="0" fontId="43" fillId="0" borderId="80" xfId="0" applyFont="1" applyFill="1" applyBorder="1" applyAlignment="1">
      <alignment horizontal="left" vertical="center" wrapText="1"/>
    </xf>
    <xf numFmtId="0" fontId="57" fillId="27" borderId="0" xfId="0" applyFont="1" applyFill="1" applyBorder="1" applyAlignment="1">
      <alignment horizontal="center" vertical="center" wrapText="1"/>
    </xf>
    <xf numFmtId="0" fontId="45" fillId="25" borderId="12" xfId="0" applyFont="1" applyFill="1" applyBorder="1" applyAlignment="1" applyProtection="1">
      <alignment horizontal="center" vertical="center" textRotation="90" wrapText="1"/>
    </xf>
    <xf numFmtId="0" fontId="45" fillId="25" borderId="11" xfId="0" applyFont="1" applyFill="1" applyBorder="1" applyAlignment="1" applyProtection="1">
      <alignment horizontal="center" vertical="center" textRotation="90" wrapText="1"/>
    </xf>
    <xf numFmtId="0" fontId="44" fillId="29" borderId="12" xfId="0" applyFont="1" applyFill="1" applyBorder="1" applyAlignment="1" applyProtection="1">
      <alignment horizontal="center" vertical="center" wrapText="1"/>
    </xf>
    <xf numFmtId="2" fontId="43" fillId="24" borderId="0" xfId="195" applyNumberFormat="1" applyFont="1" applyFill="1" applyBorder="1" applyAlignment="1">
      <alignment horizontal="center" vertical="center" wrapText="1"/>
    </xf>
    <xf numFmtId="2" fontId="43" fillId="24" borderId="78" xfId="195" applyNumberFormat="1" applyFont="1" applyFill="1" applyBorder="1" applyAlignment="1">
      <alignment horizontal="center" vertical="center" wrapText="1"/>
    </xf>
    <xf numFmtId="2" fontId="43" fillId="24" borderId="85" xfId="195" applyNumberFormat="1" applyFont="1" applyFill="1" applyBorder="1" applyAlignment="1">
      <alignment horizontal="center" vertical="center" wrapText="1"/>
    </xf>
    <xf numFmtId="0" fontId="45" fillId="29" borderId="12" xfId="0" applyFont="1" applyFill="1" applyBorder="1" applyAlignment="1" applyProtection="1">
      <alignment horizontal="center" vertical="center" wrapText="1"/>
    </xf>
    <xf numFmtId="0" fontId="41" fillId="0" borderId="0" xfId="0" applyFont="1" applyFill="1" applyAlignment="1">
      <alignment horizontal="center"/>
    </xf>
    <xf numFmtId="0" fontId="43" fillId="0" borderId="0" xfId="0" applyFont="1" applyFill="1" applyBorder="1" applyAlignment="1">
      <alignment horizontal="center"/>
    </xf>
    <xf numFmtId="2" fontId="85" fillId="24" borderId="0" xfId="195" applyNumberFormat="1" applyFont="1" applyFill="1" applyAlignment="1">
      <alignment horizontal="center" vertical="center" wrapText="1"/>
    </xf>
    <xf numFmtId="9" fontId="20" fillId="0" borderId="64" xfId="197" applyFont="1" applyBorder="1"/>
    <xf numFmtId="167" fontId="43" fillId="0" borderId="64" xfId="195" applyNumberFormat="1" applyFont="1" applyFill="1" applyBorder="1" applyAlignment="1">
      <alignment horizontal="center" vertical="center" wrapText="1"/>
    </xf>
    <xf numFmtId="0" fontId="43" fillId="0" borderId="66" xfId="195" applyFont="1" applyFill="1" applyBorder="1" applyAlignment="1">
      <alignment horizontal="center" vertical="center" wrapText="1"/>
    </xf>
    <xf numFmtId="2" fontId="43" fillId="0" borderId="0" xfId="195" applyNumberFormat="1" applyFont="1" applyFill="1" applyBorder="1" applyAlignment="1">
      <alignment horizontal="center" vertical="center" wrapText="1"/>
    </xf>
    <xf numFmtId="9" fontId="43" fillId="0" borderId="64" xfId="196" applyFont="1" applyFill="1" applyBorder="1" applyAlignment="1">
      <alignment horizontal="center" vertical="center" wrapText="1"/>
    </xf>
    <xf numFmtId="9" fontId="43" fillId="0" borderId="64" xfId="197" applyFont="1" applyBorder="1" applyAlignment="1">
      <alignment horizontal="center" vertical="center" wrapText="1"/>
    </xf>
    <xf numFmtId="0" fontId="83" fillId="33" borderId="64" xfId="38" applyFont="1" applyFill="1" applyBorder="1" applyAlignment="1">
      <alignment horizontal="center" vertical="center" wrapText="1"/>
    </xf>
    <xf numFmtId="0" fontId="83" fillId="33" borderId="66" xfId="38" applyFont="1" applyFill="1" applyBorder="1" applyAlignment="1">
      <alignment horizontal="center" vertical="center" wrapText="1"/>
    </xf>
    <xf numFmtId="169" fontId="20" fillId="34" borderId="64" xfId="38" applyNumberFormat="1" applyFill="1" applyBorder="1"/>
    <xf numFmtId="0" fontId="20" fillId="35" borderId="64" xfId="38" applyFill="1" applyBorder="1"/>
    <xf numFmtId="2" fontId="86" fillId="24" borderId="85" xfId="195" applyNumberFormat="1" applyFont="1" applyFill="1" applyBorder="1" applyAlignment="1">
      <alignment horizontal="center" vertical="center" wrapText="1"/>
    </xf>
    <xf numFmtId="2" fontId="86" fillId="24" borderId="0" xfId="195" applyNumberFormat="1" applyFont="1" applyFill="1" applyBorder="1" applyAlignment="1">
      <alignment horizontal="center" vertical="center" wrapText="1"/>
    </xf>
    <xf numFmtId="2" fontId="86" fillId="24" borderId="0" xfId="195" applyNumberFormat="1" applyFont="1" applyFill="1" applyAlignment="1">
      <alignment horizontal="center" vertical="center" wrapText="1"/>
    </xf>
    <xf numFmtId="167" fontId="43" fillId="24" borderId="66" xfId="0" applyNumberFormat="1" applyFont="1" applyFill="1" applyBorder="1" applyAlignment="1">
      <alignment horizontal="center" vertical="center" wrapText="1"/>
    </xf>
    <xf numFmtId="0" fontId="41" fillId="0" borderId="0" xfId="0" applyFont="1" applyFill="1"/>
    <xf numFmtId="0" fontId="48" fillId="24" borderId="0" xfId="0" applyFont="1" applyFill="1" applyBorder="1" applyAlignment="1">
      <alignment horizontal="left" vertical="center" wrapText="1"/>
    </xf>
    <xf numFmtId="0" fontId="84" fillId="24" borderId="64" xfId="0" applyFont="1" applyFill="1" applyBorder="1" applyAlignment="1">
      <alignment horizontal="center" vertical="center" wrapText="1"/>
    </xf>
    <xf numFmtId="0" fontId="77" fillId="24" borderId="64" xfId="0" applyFont="1" applyFill="1" applyBorder="1" applyAlignment="1">
      <alignment horizontal="center" vertical="center" wrapText="1"/>
    </xf>
    <xf numFmtId="167" fontId="43" fillId="24" borderId="64" xfId="0" applyNumberFormat="1" applyFont="1" applyFill="1" applyBorder="1" applyAlignment="1">
      <alignment horizontal="center" vertical="center" wrapText="1"/>
    </xf>
    <xf numFmtId="0" fontId="76" fillId="0" borderId="66" xfId="0" applyFont="1" applyFill="1" applyBorder="1" applyAlignment="1">
      <alignment horizontal="center" vertical="center" wrapText="1"/>
    </xf>
    <xf numFmtId="166" fontId="76" fillId="0" borderId="64" xfId="0" applyNumberFormat="1" applyFont="1" applyFill="1" applyBorder="1" applyAlignment="1">
      <alignment horizontal="center" vertical="center" wrapText="1"/>
    </xf>
    <xf numFmtId="0" fontId="76" fillId="0" borderId="64" xfId="0" applyFont="1" applyFill="1" applyBorder="1" applyAlignment="1">
      <alignment horizontal="center" vertical="center" wrapText="1"/>
    </xf>
    <xf numFmtId="166" fontId="76" fillId="0" borderId="66" xfId="0" applyNumberFormat="1" applyFont="1" applyFill="1" applyBorder="1" applyAlignment="1">
      <alignment horizontal="center" vertical="center" wrapText="1"/>
    </xf>
    <xf numFmtId="14" fontId="76" fillId="0" borderId="64" xfId="0" applyNumberFormat="1" applyFont="1" applyFill="1" applyBorder="1" applyAlignment="1">
      <alignment horizontal="center" vertical="center" wrapText="1"/>
    </xf>
    <xf numFmtId="14" fontId="76" fillId="0" borderId="66" xfId="0" applyNumberFormat="1" applyFont="1" applyFill="1" applyBorder="1" applyAlignment="1">
      <alignment horizontal="center" vertical="center" wrapText="1"/>
    </xf>
    <xf numFmtId="2" fontId="43" fillId="36" borderId="85" xfId="195" applyNumberFormat="1" applyFont="1" applyFill="1" applyBorder="1" applyAlignment="1">
      <alignment horizontal="center" vertical="center" wrapText="1"/>
    </xf>
    <xf numFmtId="0" fontId="76" fillId="0" borderId="64" xfId="0" applyFont="1" applyFill="1" applyBorder="1" applyAlignment="1">
      <alignment horizontal="left" vertical="center" wrapText="1"/>
    </xf>
    <xf numFmtId="169" fontId="76" fillId="0" borderId="64" xfId="0" applyNumberFormat="1" applyFont="1" applyFill="1" applyBorder="1" applyAlignment="1">
      <alignment horizontal="left" vertical="center" wrapText="1"/>
    </xf>
    <xf numFmtId="169" fontId="43" fillId="0" borderId="64" xfId="0" applyNumberFormat="1" applyFont="1" applyFill="1" applyBorder="1" applyAlignment="1">
      <alignment horizontal="center" vertical="center" wrapText="1"/>
    </xf>
    <xf numFmtId="0" fontId="76" fillId="24" borderId="64" xfId="0" applyFont="1" applyFill="1" applyBorder="1" applyAlignment="1">
      <alignment horizontal="center" vertical="center" wrapText="1"/>
    </xf>
    <xf numFmtId="167" fontId="76" fillId="24" borderId="64" xfId="0" applyNumberFormat="1" applyFont="1" applyFill="1" applyBorder="1" applyAlignment="1">
      <alignment horizontal="center" vertical="center" wrapText="1"/>
    </xf>
    <xf numFmtId="0" fontId="75" fillId="24" borderId="64" xfId="0" applyFont="1" applyFill="1" applyBorder="1" applyAlignment="1">
      <alignment horizontal="center" vertical="center" wrapText="1"/>
    </xf>
    <xf numFmtId="0" fontId="76" fillId="24" borderId="64" xfId="0" applyFont="1" applyFill="1" applyBorder="1" applyAlignment="1">
      <alignment horizontal="left" vertical="center" wrapText="1"/>
    </xf>
    <xf numFmtId="167" fontId="77" fillId="24" borderId="64" xfId="0" applyNumberFormat="1" applyFont="1" applyFill="1" applyBorder="1" applyAlignment="1">
      <alignment horizontal="center" vertical="center" wrapText="1"/>
    </xf>
    <xf numFmtId="166" fontId="77" fillId="0" borderId="64" xfId="0" applyNumberFormat="1" applyFont="1" applyFill="1" applyBorder="1" applyAlignment="1">
      <alignment horizontal="center" vertical="center" wrapText="1"/>
    </xf>
    <xf numFmtId="0" fontId="77" fillId="0" borderId="64" xfId="0" applyFont="1" applyFill="1" applyBorder="1" applyAlignment="1">
      <alignment horizontal="center" vertical="center" wrapText="1"/>
    </xf>
    <xf numFmtId="0" fontId="48" fillId="24" borderId="0" xfId="0" applyFont="1" applyFill="1" applyBorder="1" applyAlignment="1">
      <alignment horizontal="left" vertical="center" wrapText="1"/>
    </xf>
    <xf numFmtId="14" fontId="77" fillId="0" borderId="64" xfId="0" applyNumberFormat="1" applyFont="1" applyFill="1" applyBorder="1" applyAlignment="1">
      <alignment horizontal="center" vertical="center" wrapText="1"/>
    </xf>
    <xf numFmtId="0" fontId="41" fillId="0" borderId="0" xfId="0" applyFont="1" applyFill="1"/>
    <xf numFmtId="0" fontId="43" fillId="0" borderId="64" xfId="0" applyFont="1" applyFill="1" applyBorder="1" applyAlignment="1">
      <alignment horizontal="left" vertical="center"/>
    </xf>
    <xf numFmtId="0" fontId="41" fillId="0" borderId="0" xfId="0" applyFont="1" applyFill="1" applyAlignment="1">
      <alignment vertical="center"/>
    </xf>
    <xf numFmtId="2" fontId="43" fillId="24" borderId="0" xfId="1237" applyNumberFormat="1" applyFont="1" applyFill="1" applyBorder="1" applyAlignment="1">
      <alignment horizontal="center" vertical="center" wrapText="1"/>
    </xf>
    <xf numFmtId="0" fontId="41" fillId="0" borderId="0" xfId="0" applyFont="1" applyFill="1"/>
    <xf numFmtId="0" fontId="43" fillId="0" borderId="64" xfId="0" applyFont="1" applyFill="1" applyBorder="1" applyAlignment="1">
      <alignment horizontal="left" vertical="center"/>
    </xf>
    <xf numFmtId="0" fontId="41" fillId="0" borderId="0" xfId="0" applyFont="1" applyFill="1" applyAlignment="1">
      <alignment vertical="center"/>
    </xf>
    <xf numFmtId="0" fontId="41" fillId="0" borderId="0" xfId="0" applyFont="1" applyFill="1"/>
    <xf numFmtId="0" fontId="48" fillId="24" borderId="64" xfId="0" applyFont="1" applyFill="1" applyBorder="1" applyAlignment="1">
      <alignment horizontal="left" vertical="center" wrapText="1"/>
    </xf>
    <xf numFmtId="0" fontId="43" fillId="0" borderId="64" xfId="0" applyFont="1" applyFill="1" applyBorder="1" applyAlignment="1">
      <alignment horizontal="left" vertical="center"/>
    </xf>
    <xf numFmtId="0" fontId="43" fillId="0" borderId="64" xfId="0" applyFont="1" applyBorder="1" applyAlignment="1">
      <alignment horizontal="left" vertical="center" wrapText="1"/>
    </xf>
    <xf numFmtId="0" fontId="43" fillId="0" borderId="64" xfId="0" applyFont="1" applyBorder="1" applyAlignment="1">
      <alignment horizontal="center" vertical="center" wrapText="1"/>
    </xf>
    <xf numFmtId="0" fontId="43" fillId="0" borderId="64" xfId="0" applyFont="1" applyFill="1" applyBorder="1" applyAlignment="1">
      <alignment horizontal="center" vertical="center"/>
    </xf>
    <xf numFmtId="0" fontId="41" fillId="0" borderId="0" xfId="0" applyFont="1" applyFill="1" applyAlignment="1">
      <alignment vertical="center"/>
    </xf>
    <xf numFmtId="170" fontId="43" fillId="0" borderId="57" xfId="0" applyNumberFormat="1" applyFont="1" applyFill="1" applyBorder="1" applyAlignment="1">
      <alignment horizontal="center" vertical="center" wrapText="1"/>
    </xf>
    <xf numFmtId="0" fontId="49" fillId="26" borderId="0" xfId="301" applyFont="1" applyFill="1" applyAlignment="1" applyProtection="1">
      <alignment horizontal="center"/>
    </xf>
    <xf numFmtId="0" fontId="41" fillId="0" borderId="0" xfId="0" applyFont="1" applyFill="1" applyProtection="1"/>
    <xf numFmtId="0" fontId="43" fillId="0" borderId="0" xfId="0" applyFont="1" applyFill="1" applyBorder="1" applyProtection="1"/>
    <xf numFmtId="0" fontId="57" fillId="27" borderId="0" xfId="0" applyFont="1" applyFill="1" applyBorder="1" applyAlignment="1" applyProtection="1">
      <alignment horizontal="center" vertical="center" wrapText="1"/>
    </xf>
    <xf numFmtId="170" fontId="43" fillId="24" borderId="84" xfId="195" applyNumberFormat="1" applyFont="1" applyFill="1" applyBorder="1" applyAlignment="1" applyProtection="1">
      <alignment horizontal="center" vertical="center" wrapText="1"/>
    </xf>
    <xf numFmtId="2" fontId="43" fillId="24" borderId="0" xfId="1653" applyNumberFormat="1" applyFont="1" applyFill="1" applyBorder="1" applyAlignment="1">
      <alignment horizontal="center" vertical="center" wrapText="1"/>
    </xf>
    <xf numFmtId="9" fontId="43" fillId="0" borderId="64" xfId="195" applyNumberFormat="1" applyFont="1" applyBorder="1" applyAlignment="1">
      <alignment horizontal="center" vertical="center" wrapText="1"/>
    </xf>
    <xf numFmtId="0" fontId="48" fillId="0" borderId="64" xfId="0" applyFont="1" applyFill="1" applyBorder="1" applyAlignment="1">
      <alignment horizontal="left" vertical="center" wrapText="1"/>
    </xf>
    <xf numFmtId="0" fontId="43" fillId="24" borderId="64" xfId="0" applyFont="1" applyFill="1" applyBorder="1" applyAlignment="1">
      <alignment horizontal="center" vertical="center" wrapText="1"/>
    </xf>
    <xf numFmtId="9" fontId="43" fillId="24" borderId="64" xfId="197" applyFont="1" applyFill="1" applyBorder="1" applyAlignment="1">
      <alignment horizontal="center" vertical="center" wrapText="1"/>
    </xf>
    <xf numFmtId="0" fontId="41" fillId="0" borderId="64" xfId="0" applyFont="1" applyFill="1" applyBorder="1"/>
    <xf numFmtId="0" fontId="41" fillId="0" borderId="64" xfId="0" applyFont="1" applyBorder="1" applyAlignment="1">
      <alignment horizontal="center" vertical="center" wrapText="1"/>
    </xf>
    <xf numFmtId="0" fontId="54" fillId="24" borderId="55" xfId="0" applyFont="1" applyFill="1" applyBorder="1" applyAlignment="1">
      <alignment horizontal="center" vertical="center" wrapText="1"/>
    </xf>
    <xf numFmtId="166" fontId="41" fillId="0" borderId="64" xfId="0" applyNumberFormat="1" applyFont="1" applyBorder="1" applyAlignment="1">
      <alignment horizontal="center" vertical="center" wrapText="1"/>
    </xf>
    <xf numFmtId="166" fontId="41" fillId="0" borderId="64" xfId="0" applyNumberFormat="1" applyFont="1" applyFill="1" applyBorder="1"/>
    <xf numFmtId="0" fontId="48" fillId="0" borderId="0" xfId="0" applyFont="1" applyFill="1" applyBorder="1" applyAlignment="1">
      <alignment horizontal="left" vertical="center"/>
    </xf>
    <xf numFmtId="0" fontId="48" fillId="0" borderId="64" xfId="0" applyFont="1" applyFill="1" applyBorder="1" applyAlignment="1">
      <alignment horizontal="center" vertical="center" wrapText="1"/>
    </xf>
    <xf numFmtId="0" fontId="41" fillId="0" borderId="0" xfId="0" applyFont="1" applyFill="1" applyAlignment="1">
      <alignment vertical="center"/>
    </xf>
    <xf numFmtId="170" fontId="43" fillId="0" borderId="57" xfId="0" applyNumberFormat="1" applyFont="1" applyFill="1" applyBorder="1" applyAlignment="1">
      <alignment horizontal="center" vertical="center" wrapText="1"/>
    </xf>
    <xf numFmtId="0" fontId="41" fillId="0" borderId="0" xfId="0" applyFont="1" applyFill="1"/>
    <xf numFmtId="2" fontId="43" fillId="24" borderId="0" xfId="1861" applyNumberFormat="1" applyFont="1" applyFill="1" applyBorder="1" applyAlignment="1">
      <alignment horizontal="center" vertical="center" wrapText="1"/>
    </xf>
    <xf numFmtId="0" fontId="20" fillId="0" borderId="0" xfId="38" applyAlignment="1">
      <alignment wrapText="1"/>
    </xf>
    <xf numFmtId="0" fontId="45" fillId="37" borderId="11" xfId="0" applyFont="1" applyFill="1" applyBorder="1" applyAlignment="1" applyProtection="1">
      <alignment horizontal="center" vertical="center" wrapText="1"/>
    </xf>
    <xf numFmtId="0" fontId="45" fillId="37" borderId="10" xfId="0" applyFont="1" applyFill="1" applyBorder="1" applyAlignment="1" applyProtection="1">
      <alignment horizontal="center" vertical="center" wrapText="1"/>
    </xf>
    <xf numFmtId="0" fontId="53" fillId="24" borderId="64" xfId="0" applyFont="1" applyFill="1" applyBorder="1" applyAlignment="1">
      <alignment horizontal="left" vertical="center" wrapText="1"/>
    </xf>
    <xf numFmtId="170" fontId="54" fillId="0" borderId="57" xfId="0" applyNumberFormat="1" applyFont="1" applyFill="1" applyBorder="1" applyAlignment="1">
      <alignment horizontal="center" vertical="center" wrapText="1"/>
    </xf>
    <xf numFmtId="2" fontId="43" fillId="24" borderId="15" xfId="195" applyNumberFormat="1" applyFont="1" applyFill="1" applyBorder="1" applyAlignment="1">
      <alignment horizontal="center" vertical="center" wrapText="1"/>
    </xf>
    <xf numFmtId="2" fontId="43" fillId="24" borderId="24" xfId="195" applyNumberFormat="1" applyFont="1" applyFill="1" applyBorder="1" applyAlignment="1">
      <alignment horizontal="center" vertical="center" wrapText="1"/>
    </xf>
    <xf numFmtId="0" fontId="54" fillId="0" borderId="64" xfId="0" applyFont="1" applyFill="1" applyBorder="1" applyAlignment="1">
      <alignment horizontal="center" vertical="center" wrapText="1"/>
    </xf>
    <xf numFmtId="0" fontId="43" fillId="24" borderId="75" xfId="195" applyFont="1" applyFill="1" applyBorder="1" applyAlignment="1">
      <alignment horizontal="center" vertical="center" wrapText="1"/>
    </xf>
    <xf numFmtId="9" fontId="43" fillId="24" borderId="66" xfId="197" applyFont="1" applyFill="1" applyBorder="1" applyAlignment="1">
      <alignment horizontal="center" vertical="center" wrapText="1"/>
    </xf>
    <xf numFmtId="0" fontId="3" fillId="0" borderId="64" xfId="195" applyFont="1" applyFill="1" applyBorder="1" applyAlignment="1">
      <alignment vertical="center" wrapText="1"/>
    </xf>
    <xf numFmtId="0" fontId="80" fillId="0" borderId="64" xfId="0" applyFont="1" applyFill="1" applyBorder="1" applyAlignment="1">
      <alignment horizontal="center" vertical="center" wrapText="1"/>
    </xf>
    <xf numFmtId="167" fontId="80" fillId="0" borderId="64" xfId="0" applyNumberFormat="1" applyFont="1" applyFill="1" applyBorder="1" applyAlignment="1">
      <alignment horizontal="center" vertical="center" wrapText="1"/>
    </xf>
    <xf numFmtId="0" fontId="43" fillId="0" borderId="57" xfId="0" applyFont="1" applyFill="1" applyBorder="1" applyAlignment="1">
      <alignment horizontal="left" vertical="center" wrapText="1"/>
    </xf>
    <xf numFmtId="166" fontId="53" fillId="0" borderId="64" xfId="0" applyNumberFormat="1" applyFont="1" applyFill="1" applyBorder="1" applyAlignment="1">
      <alignment horizontal="center" vertical="center" wrapText="1"/>
    </xf>
    <xf numFmtId="0" fontId="43" fillId="0" borderId="64" xfId="0" applyFont="1" applyFill="1" applyBorder="1" applyAlignment="1">
      <alignment horizontal="left" vertical="center" wrapText="1"/>
    </xf>
    <xf numFmtId="0" fontId="43" fillId="0" borderId="65" xfId="0" applyFont="1" applyFill="1" applyBorder="1" applyAlignment="1">
      <alignment horizontal="left" vertical="center" wrapText="1"/>
    </xf>
    <xf numFmtId="0" fontId="76" fillId="0" borderId="64" xfId="0" applyFont="1" applyFill="1" applyBorder="1" applyAlignment="1">
      <alignment horizontal="left" vertical="center" wrapText="1"/>
    </xf>
    <xf numFmtId="169" fontId="20" fillId="0" borderId="64" xfId="38" applyNumberFormat="1" applyBorder="1" applyAlignment="1">
      <alignment wrapText="1"/>
    </xf>
    <xf numFmtId="2" fontId="43" fillId="0" borderId="0" xfId="1861" applyNumberFormat="1" applyFont="1" applyFill="1" applyBorder="1" applyAlignment="1">
      <alignment horizontal="center" vertical="center" wrapText="1"/>
    </xf>
    <xf numFmtId="2" fontId="88" fillId="24" borderId="0" xfId="195" applyNumberFormat="1" applyFont="1" applyFill="1" applyBorder="1" applyAlignment="1">
      <alignment horizontal="center" vertical="center" wrapText="1"/>
    </xf>
    <xf numFmtId="166" fontId="43" fillId="0" borderId="64" xfId="0" applyNumberFormat="1" applyFont="1" applyFill="1" applyBorder="1" applyAlignment="1">
      <alignment horizontal="center" vertical="center" wrapText="1"/>
    </xf>
    <xf numFmtId="0" fontId="48" fillId="24" borderId="51" xfId="0" applyFont="1" applyFill="1" applyBorder="1" applyAlignment="1">
      <alignment horizontal="center" vertical="center" wrapText="1"/>
    </xf>
    <xf numFmtId="0" fontId="48" fillId="24" borderId="52" xfId="0" applyFont="1" applyFill="1" applyBorder="1" applyAlignment="1">
      <alignment horizontal="left" vertical="center" wrapText="1"/>
    </xf>
    <xf numFmtId="0" fontId="48" fillId="24" borderId="57" xfId="0" applyFont="1" applyFill="1" applyBorder="1" applyAlignment="1">
      <alignment horizontal="left" vertical="center" wrapText="1"/>
    </xf>
    <xf numFmtId="0" fontId="43" fillId="24" borderId="64" xfId="0" quotePrefix="1" applyFont="1" applyFill="1" applyBorder="1" applyAlignment="1">
      <alignment horizontal="left" vertical="center" wrapText="1"/>
    </xf>
    <xf numFmtId="0" fontId="43" fillId="0" borderId="83" xfId="0" applyFont="1" applyFill="1" applyBorder="1" applyAlignment="1">
      <alignment horizontal="left" vertical="center" wrapText="1"/>
    </xf>
    <xf numFmtId="0" fontId="54" fillId="0" borderId="80" xfId="0" applyFont="1" applyFill="1" applyBorder="1" applyAlignment="1">
      <alignment horizontal="left" vertical="center" wrapText="1"/>
    </xf>
    <xf numFmtId="0" fontId="3" fillId="0" borderId="64" xfId="195" applyFont="1" applyFill="1" applyBorder="1" applyAlignment="1">
      <alignment wrapText="1"/>
    </xf>
    <xf numFmtId="0" fontId="76" fillId="24" borderId="65" xfId="0" applyFont="1" applyFill="1" applyBorder="1" applyAlignment="1">
      <alignment horizontal="left" vertical="center" wrapText="1"/>
    </xf>
    <xf numFmtId="0" fontId="43" fillId="0" borderId="66" xfId="195" applyFont="1" applyFill="1" applyBorder="1" applyAlignment="1">
      <alignment vertical="center" wrapText="1"/>
    </xf>
    <xf numFmtId="0" fontId="43" fillId="0" borderId="72" xfId="195" applyFont="1" applyFill="1" applyBorder="1" applyAlignment="1">
      <alignment horizontal="center" vertical="center" wrapText="1"/>
    </xf>
    <xf numFmtId="0" fontId="43" fillId="0" borderId="65" xfId="195" applyFont="1" applyFill="1" applyBorder="1" applyAlignment="1">
      <alignment horizontal="center" vertical="center" wrapText="1"/>
    </xf>
    <xf numFmtId="14" fontId="43" fillId="0" borderId="80" xfId="0" applyNumberFormat="1" applyFont="1" applyFill="1" applyBorder="1" applyAlignment="1">
      <alignment horizontal="center" vertical="center" wrapText="1"/>
    </xf>
    <xf numFmtId="167" fontId="43" fillId="0" borderId="83" xfId="0" applyNumberFormat="1" applyFont="1" applyFill="1" applyBorder="1" applyAlignment="1">
      <alignment horizontal="center" vertical="center" wrapText="1"/>
    </xf>
    <xf numFmtId="170" fontId="43" fillId="24" borderId="64" xfId="0" applyNumberFormat="1" applyFont="1" applyFill="1" applyBorder="1" applyAlignment="1">
      <alignment horizontal="center" vertical="center" wrapText="1"/>
    </xf>
    <xf numFmtId="167" fontId="43" fillId="0" borderId="66" xfId="0" applyNumberFormat="1" applyFont="1" applyFill="1" applyBorder="1" applyAlignment="1">
      <alignment horizontal="center" vertical="center" wrapText="1"/>
    </xf>
    <xf numFmtId="0" fontId="43" fillId="0" borderId="80" xfId="0" applyFont="1" applyBorder="1" applyAlignment="1">
      <alignment horizontal="center" vertical="center" wrapText="1"/>
    </xf>
    <xf numFmtId="0" fontId="43" fillId="24" borderId="80" xfId="195" applyFont="1" applyFill="1" applyBorder="1" applyAlignment="1">
      <alignment horizontal="center" vertical="center" wrapText="1"/>
    </xf>
    <xf numFmtId="9" fontId="43" fillId="24" borderId="80" xfId="197" applyFont="1" applyFill="1" applyBorder="1" applyAlignment="1">
      <alignment horizontal="center" vertical="center" wrapText="1"/>
    </xf>
    <xf numFmtId="9" fontId="86" fillId="24" borderId="64" xfId="50" applyFont="1" applyFill="1" applyBorder="1" applyAlignment="1">
      <alignment horizontal="center" vertical="center" wrapText="1"/>
    </xf>
    <xf numFmtId="9" fontId="54" fillId="24" borderId="64" xfId="50" applyNumberFormat="1" applyFont="1" applyFill="1" applyBorder="1" applyAlignment="1">
      <alignment horizontal="center" vertical="center" wrapText="1"/>
    </xf>
    <xf numFmtId="9" fontId="43" fillId="24" borderId="80" xfId="196" applyFont="1" applyFill="1" applyBorder="1" applyAlignment="1">
      <alignment horizontal="center" vertical="center" wrapText="1"/>
    </xf>
    <xf numFmtId="9" fontId="43" fillId="0" borderId="80" xfId="197" applyFont="1" applyBorder="1" applyAlignment="1">
      <alignment horizontal="center" vertical="center" wrapText="1"/>
    </xf>
    <xf numFmtId="9" fontId="54" fillId="24" borderId="66" xfId="197" applyNumberFormat="1" applyFont="1" applyFill="1" applyBorder="1" applyAlignment="1">
      <alignment horizontal="center" vertical="center" wrapText="1"/>
    </xf>
    <xf numFmtId="0" fontId="86" fillId="24" borderId="64" xfId="0" applyFont="1" applyFill="1" applyBorder="1" applyAlignment="1">
      <alignment horizontal="center" vertical="center" wrapText="1"/>
    </xf>
    <xf numFmtId="0" fontId="43" fillId="24" borderId="64" xfId="0" applyFont="1" applyFill="1" applyBorder="1" applyAlignment="1">
      <alignment vertical="center" wrapText="1"/>
    </xf>
    <xf numFmtId="0" fontId="43" fillId="0" borderId="65" xfId="0" applyFont="1" applyBorder="1" applyAlignment="1">
      <alignment horizontal="center" vertical="center" wrapText="1"/>
    </xf>
    <xf numFmtId="0" fontId="54" fillId="24" borderId="64" xfId="195" applyFont="1" applyFill="1" applyBorder="1" applyAlignment="1">
      <alignment horizontal="center" vertical="center" wrapText="1"/>
    </xf>
    <xf numFmtId="0" fontId="43" fillId="0" borderId="55" xfId="195" applyFont="1" applyFill="1" applyBorder="1" applyAlignment="1">
      <alignment horizontal="center" vertical="center" wrapText="1"/>
    </xf>
    <xf numFmtId="0" fontId="54" fillId="0" borderId="55" xfId="0" applyFont="1" applyFill="1" applyBorder="1" applyAlignment="1">
      <alignment horizontal="center" vertical="center" wrapText="1"/>
    </xf>
    <xf numFmtId="0" fontId="43" fillId="24" borderId="56" xfId="195" applyFont="1" applyFill="1" applyBorder="1" applyAlignment="1">
      <alignment horizontal="center" vertical="center" wrapText="1"/>
    </xf>
    <xf numFmtId="0" fontId="43" fillId="24" borderId="64" xfId="0" applyNumberFormat="1" applyFont="1" applyFill="1" applyBorder="1" applyAlignment="1">
      <alignment horizontal="left" vertical="center" wrapText="1"/>
    </xf>
    <xf numFmtId="0" fontId="41" fillId="0" borderId="80" xfId="0" applyFont="1" applyBorder="1" applyAlignment="1">
      <alignment horizontal="center" vertical="center" wrapText="1"/>
    </xf>
    <xf numFmtId="166" fontId="41" fillId="0" borderId="65" xfId="0" applyNumberFormat="1" applyFont="1" applyBorder="1" applyAlignment="1">
      <alignment horizontal="center" vertical="center" wrapText="1"/>
    </xf>
    <xf numFmtId="166" fontId="41" fillId="0" borderId="80" xfId="0" applyNumberFormat="1" applyFont="1" applyBorder="1" applyAlignment="1">
      <alignment horizontal="center" vertical="center" wrapText="1"/>
    </xf>
    <xf numFmtId="170" fontId="86" fillId="24" borderId="64" xfId="0" applyNumberFormat="1" applyFont="1" applyFill="1" applyBorder="1" applyAlignment="1">
      <alignment horizontal="center" vertical="center" wrapText="1"/>
    </xf>
    <xf numFmtId="0" fontId="41" fillId="0" borderId="80" xfId="195" applyFont="1" applyBorder="1" applyAlignment="1">
      <alignment horizontal="center" vertical="center" wrapText="1"/>
    </xf>
    <xf numFmtId="0" fontId="73" fillId="0" borderId="65" xfId="0" applyFont="1" applyFill="1" applyBorder="1" applyAlignment="1">
      <alignment horizontal="center" vertical="center" wrapText="1"/>
    </xf>
    <xf numFmtId="0" fontId="71" fillId="24" borderId="66" xfId="0" applyFont="1" applyFill="1" applyBorder="1" applyAlignment="1">
      <alignment horizontal="center" vertical="center" wrapText="1"/>
    </xf>
    <xf numFmtId="14" fontId="41" fillId="0" borderId="80" xfId="195" applyNumberFormat="1" applyFont="1" applyBorder="1" applyAlignment="1">
      <alignment horizontal="center" vertical="center" wrapText="1"/>
    </xf>
    <xf numFmtId="0" fontId="41" fillId="0" borderId="65" xfId="0" applyFont="1" applyBorder="1" applyAlignment="1">
      <alignment horizontal="center" vertical="center" wrapText="1"/>
    </xf>
    <xf numFmtId="0" fontId="41" fillId="0" borderId="80" xfId="0" applyFont="1" applyFill="1" applyBorder="1"/>
    <xf numFmtId="0" fontId="43" fillId="0" borderId="65" xfId="0" applyFont="1" applyFill="1" applyBorder="1" applyAlignment="1">
      <alignment horizontal="center" vertical="center"/>
    </xf>
    <xf numFmtId="0" fontId="41" fillId="0" borderId="65" xfId="0" applyFont="1" applyFill="1" applyBorder="1"/>
    <xf numFmtId="0" fontId="41" fillId="0" borderId="80" xfId="195" applyFont="1" applyFill="1" applyBorder="1"/>
    <xf numFmtId="0" fontId="43" fillId="0" borderId="80" xfId="0" applyFont="1" applyFill="1" applyBorder="1" applyAlignment="1">
      <alignment horizontal="center" vertical="center"/>
    </xf>
    <xf numFmtId="0" fontId="43" fillId="24" borderId="70" xfId="0" applyFont="1" applyFill="1" applyBorder="1" applyAlignment="1">
      <alignment horizontal="center" vertical="center" wrapText="1"/>
    </xf>
    <xf numFmtId="0" fontId="41" fillId="0" borderId="81" xfId="0" applyFont="1" applyFill="1" applyBorder="1"/>
    <xf numFmtId="0" fontId="43" fillId="24" borderId="69" xfId="0" applyFont="1" applyFill="1" applyBorder="1" applyAlignment="1">
      <alignment horizontal="center" vertical="center" wrapText="1"/>
    </xf>
    <xf numFmtId="0" fontId="43" fillId="0" borderId="67" xfId="0" applyFont="1" applyFill="1" applyBorder="1" applyAlignment="1">
      <alignment horizontal="left" vertical="center"/>
    </xf>
    <xf numFmtId="0" fontId="43" fillId="24" borderId="77" xfId="0" applyFont="1" applyFill="1" applyBorder="1" applyAlignment="1">
      <alignment horizontal="center" vertical="center" wrapText="1"/>
    </xf>
    <xf numFmtId="0" fontId="41" fillId="0" borderId="67" xfId="0" applyFont="1" applyFill="1" applyBorder="1"/>
    <xf numFmtId="0" fontId="73" fillId="0" borderId="67" xfId="0" applyFont="1" applyFill="1" applyBorder="1" applyAlignment="1">
      <alignment horizontal="center" vertical="center" wrapText="1"/>
    </xf>
    <xf numFmtId="0" fontId="79" fillId="24" borderId="69" xfId="0" applyFont="1" applyFill="1" applyBorder="1" applyAlignment="1">
      <alignment horizontal="center" vertical="center" wrapText="1"/>
    </xf>
    <xf numFmtId="0" fontId="41" fillId="0" borderId="81" xfId="195" applyFont="1" applyFill="1" applyBorder="1"/>
    <xf numFmtId="0" fontId="43" fillId="0" borderId="81" xfId="0" applyFont="1" applyFill="1" applyBorder="1" applyAlignment="1">
      <alignment horizontal="left" vertical="center"/>
    </xf>
    <xf numFmtId="170" fontId="43" fillId="24" borderId="65" xfId="195" applyNumberFormat="1" applyFont="1" applyFill="1" applyBorder="1" applyAlignment="1" applyProtection="1">
      <alignment horizontal="center" vertical="center" wrapText="1"/>
    </xf>
    <xf numFmtId="170" fontId="43" fillId="24" borderId="84" xfId="0" applyNumberFormat="1" applyFont="1" applyFill="1" applyBorder="1" applyAlignment="1">
      <alignment horizontal="center" vertical="center" wrapText="1"/>
    </xf>
    <xf numFmtId="2" fontId="43" fillId="36" borderId="0" xfId="195" applyNumberFormat="1" applyFont="1" applyFill="1" applyBorder="1" applyAlignment="1">
      <alignment horizontal="center" vertical="center" wrapText="1"/>
    </xf>
    <xf numFmtId="2" fontId="85" fillId="24" borderId="0" xfId="195" applyNumberFormat="1" applyFont="1" applyFill="1" applyBorder="1" applyAlignment="1">
      <alignment horizontal="center" vertical="center" wrapText="1"/>
    </xf>
    <xf numFmtId="0" fontId="43" fillId="0" borderId="51" xfId="195" applyFont="1" applyFill="1" applyBorder="1" applyAlignment="1">
      <alignment horizontal="center" vertical="center" wrapText="1"/>
    </xf>
    <xf numFmtId="0" fontId="43" fillId="0" borderId="51" xfId="195" applyFont="1" applyBorder="1" applyAlignment="1">
      <alignment horizontal="center" vertical="center" wrapText="1"/>
    </xf>
    <xf numFmtId="0" fontId="48" fillId="0" borderId="52" xfId="195" applyFont="1" applyFill="1" applyBorder="1" applyAlignment="1">
      <alignment horizontal="left" vertical="center" wrapText="1"/>
    </xf>
    <xf numFmtId="0" fontId="48" fillId="24" borderId="52" xfId="195" applyFont="1" applyFill="1" applyBorder="1" applyAlignment="1">
      <alignment horizontal="left" vertical="center" wrapText="1"/>
    </xf>
    <xf numFmtId="0" fontId="43" fillId="0" borderId="52" xfId="195" applyFont="1" applyFill="1" applyBorder="1" applyAlignment="1">
      <alignment vertical="center" wrapText="1"/>
    </xf>
    <xf numFmtId="0" fontId="43" fillId="0" borderId="52" xfId="195" applyFont="1" applyBorder="1" applyAlignment="1">
      <alignment vertical="center" wrapText="1"/>
    </xf>
    <xf numFmtId="0" fontId="43" fillId="0" borderId="55" xfId="195" applyFont="1" applyFill="1" applyBorder="1" applyAlignment="1">
      <alignment vertical="center" wrapText="1"/>
    </xf>
    <xf numFmtId="0" fontId="43" fillId="0" borderId="52" xfId="195" applyFont="1" applyFill="1" applyBorder="1" applyAlignment="1">
      <alignment horizontal="center" vertical="center" wrapText="1"/>
    </xf>
    <xf numFmtId="14" fontId="43" fillId="0" borderId="55" xfId="195" applyNumberFormat="1" applyFont="1" applyFill="1" applyBorder="1" applyAlignment="1">
      <alignment horizontal="center" vertical="center" wrapText="1"/>
    </xf>
    <xf numFmtId="14" fontId="43" fillId="0" borderId="83" xfId="195" applyNumberFormat="1" applyFont="1" applyFill="1" applyBorder="1" applyAlignment="1">
      <alignment horizontal="center" vertical="center" wrapText="1"/>
    </xf>
    <xf numFmtId="0" fontId="43" fillId="0" borderId="83" xfId="195" applyFont="1" applyFill="1" applyBorder="1" applyAlignment="1">
      <alignment horizontal="center" vertical="center" wrapText="1"/>
    </xf>
    <xf numFmtId="9" fontId="43" fillId="32" borderId="66" xfId="197" applyFont="1" applyFill="1" applyBorder="1" applyAlignment="1">
      <alignment horizontal="center" vertical="center" wrapText="1"/>
    </xf>
    <xf numFmtId="2" fontId="43" fillId="0" borderId="85" xfId="1861" applyNumberFormat="1" applyFont="1" applyFill="1" applyBorder="1" applyAlignment="1">
      <alignment horizontal="center" vertical="center" wrapText="1"/>
    </xf>
    <xf numFmtId="2" fontId="43" fillId="24" borderId="85" xfId="1861" applyNumberFormat="1" applyFont="1" applyFill="1" applyBorder="1" applyAlignment="1">
      <alignment horizontal="center" vertical="center" wrapText="1"/>
    </xf>
    <xf numFmtId="2" fontId="90" fillId="24" borderId="0" xfId="195" applyNumberFormat="1" applyFont="1" applyFill="1" applyBorder="1" applyAlignment="1">
      <alignment horizontal="center" vertical="center" wrapText="1"/>
    </xf>
    <xf numFmtId="0" fontId="91" fillId="38" borderId="58" xfId="0" applyFont="1" applyFill="1" applyBorder="1" applyAlignment="1" applyProtection="1">
      <alignment horizontal="center" vertical="center" wrapText="1"/>
    </xf>
    <xf numFmtId="0" fontId="91" fillId="38" borderId="78" xfId="0" applyFont="1" applyFill="1" applyBorder="1" applyAlignment="1" applyProtection="1">
      <alignment horizontal="center" vertical="center" wrapText="1"/>
    </xf>
    <xf numFmtId="0" fontId="91" fillId="38" borderId="86" xfId="0" applyFont="1" applyFill="1" applyBorder="1" applyAlignment="1" applyProtection="1">
      <alignment horizontal="center" vertical="center" wrapText="1"/>
    </xf>
    <xf numFmtId="172" fontId="41" fillId="0" borderId="0" xfId="3841" applyNumberFormat="1" applyFont="1" applyFill="1"/>
    <xf numFmtId="43" fontId="41" fillId="0" borderId="0" xfId="3841" applyNumberFormat="1" applyFont="1" applyFill="1"/>
    <xf numFmtId="2" fontId="41" fillId="0" borderId="0" xfId="0" applyNumberFormat="1" applyFont="1" applyFill="1"/>
    <xf numFmtId="0" fontId="43" fillId="39" borderId="0" xfId="0" applyFont="1" applyFill="1" applyBorder="1" applyAlignment="1">
      <alignment wrapText="1"/>
    </xf>
    <xf numFmtId="172" fontId="41" fillId="0" borderId="0" xfId="3841" applyNumberFormat="1" applyFont="1" applyFill="1" applyAlignment="1">
      <alignment horizontal="center"/>
    </xf>
    <xf numFmtId="167" fontId="54" fillId="0" borderId="64" xfId="0" applyNumberFormat="1" applyFont="1" applyFill="1" applyBorder="1" applyAlignment="1">
      <alignment horizontal="center" vertical="center" wrapText="1"/>
    </xf>
    <xf numFmtId="14" fontId="43" fillId="0" borderId="66" xfId="195" applyNumberFormat="1" applyFont="1" applyFill="1" applyBorder="1" applyAlignment="1">
      <alignment horizontal="center" vertical="center" wrapText="1"/>
    </xf>
    <xf numFmtId="167" fontId="43" fillId="0" borderId="78" xfId="0" applyNumberFormat="1" applyFont="1" applyFill="1" applyBorder="1" applyAlignment="1">
      <alignment horizontal="center" vertical="center" wrapText="1"/>
    </xf>
    <xf numFmtId="14" fontId="43" fillId="0" borderId="78" xfId="0" applyNumberFormat="1" applyFont="1" applyFill="1" applyBorder="1" applyAlignment="1">
      <alignment horizontal="center" vertical="center" wrapText="1"/>
    </xf>
    <xf numFmtId="167" fontId="43" fillId="0" borderId="66" xfId="195" applyNumberFormat="1" applyFont="1" applyFill="1" applyBorder="1" applyAlignment="1">
      <alignment horizontal="center" vertical="center" wrapText="1"/>
    </xf>
    <xf numFmtId="173" fontId="41" fillId="0" borderId="0" xfId="0" applyNumberFormat="1" applyFont="1" applyFill="1"/>
    <xf numFmtId="9" fontId="41" fillId="0" borderId="0" xfId="50" applyFont="1" applyFill="1"/>
    <xf numFmtId="0" fontId="75" fillId="24" borderId="79" xfId="0" applyFont="1" applyFill="1" applyBorder="1" applyAlignment="1">
      <alignment horizontal="center" vertical="center" wrapText="1"/>
    </xf>
    <xf numFmtId="0" fontId="75" fillId="24" borderId="76" xfId="0" applyFont="1" applyFill="1" applyBorder="1" applyAlignment="1">
      <alignment horizontal="center" vertical="center" wrapText="1"/>
    </xf>
    <xf numFmtId="0" fontId="78" fillId="24" borderId="79" xfId="0" applyFont="1" applyFill="1" applyBorder="1" applyAlignment="1">
      <alignment horizontal="center" vertical="center" wrapText="1"/>
    </xf>
    <xf numFmtId="0" fontId="48" fillId="24" borderId="66" xfId="195" applyFont="1" applyFill="1" applyBorder="1" applyAlignment="1">
      <alignment horizontal="center" vertical="center" wrapText="1"/>
    </xf>
    <xf numFmtId="0" fontId="48" fillId="32" borderId="64" xfId="0" applyFont="1" applyFill="1" applyBorder="1" applyAlignment="1">
      <alignment horizontal="center" vertical="center" wrapText="1"/>
    </xf>
    <xf numFmtId="0" fontId="84" fillId="24" borderId="76" xfId="0" applyFont="1" applyFill="1" applyBorder="1" applyAlignment="1">
      <alignment horizontal="center" vertical="center" wrapText="1"/>
    </xf>
    <xf numFmtId="0" fontId="48" fillId="24" borderId="57" xfId="0" applyFont="1" applyFill="1" applyBorder="1" applyAlignment="1">
      <alignment horizontal="center" vertical="center" wrapText="1"/>
    </xf>
    <xf numFmtId="0" fontId="48" fillId="32" borderId="64" xfId="0" applyFont="1" applyFill="1" applyBorder="1" applyAlignment="1">
      <alignment horizontal="left" vertical="center" wrapText="1"/>
    </xf>
    <xf numFmtId="0" fontId="43" fillId="24" borderId="56" xfId="0" applyFont="1" applyFill="1" applyBorder="1" applyAlignment="1">
      <alignment horizontal="left" vertical="center" wrapText="1"/>
    </xf>
    <xf numFmtId="0" fontId="71" fillId="0" borderId="64" xfId="0" applyFont="1" applyFill="1" applyBorder="1" applyAlignment="1">
      <alignment vertical="center" wrapText="1"/>
    </xf>
    <xf numFmtId="0" fontId="43" fillId="0" borderId="66" xfId="195" applyFont="1" applyFill="1" applyBorder="1" applyAlignment="1">
      <alignment horizontal="left" vertical="center" wrapText="1"/>
    </xf>
    <xf numFmtId="0" fontId="76" fillId="0" borderId="80" xfId="0" applyFont="1" applyFill="1" applyBorder="1" applyAlignment="1">
      <alignment horizontal="left" vertical="center" wrapText="1"/>
    </xf>
    <xf numFmtId="0" fontId="43" fillId="0" borderId="83" xfId="195" applyFont="1" applyFill="1" applyBorder="1" applyAlignment="1">
      <alignment vertical="center" wrapText="1"/>
    </xf>
    <xf numFmtId="0" fontId="43" fillId="24" borderId="66" xfId="0" applyFont="1" applyFill="1" applyBorder="1" applyAlignment="1">
      <alignment horizontal="left" wrapText="1"/>
    </xf>
    <xf numFmtId="0" fontId="54" fillId="0" borderId="80" xfId="195" applyFont="1" applyFill="1" applyBorder="1" applyAlignment="1">
      <alignment horizontal="left" vertical="center" wrapText="1"/>
    </xf>
    <xf numFmtId="0" fontId="3" fillId="0" borderId="80" xfId="195" applyFont="1" applyFill="1" applyBorder="1" applyAlignment="1">
      <alignment vertical="center" wrapText="1"/>
    </xf>
    <xf numFmtId="0" fontId="43" fillId="0" borderId="55" xfId="195" applyFont="1" applyBorder="1" applyAlignment="1">
      <alignment vertical="center" wrapText="1"/>
    </xf>
    <xf numFmtId="0" fontId="54" fillId="24" borderId="55" xfId="195" applyFont="1" applyFill="1" applyBorder="1" applyAlignment="1">
      <alignment horizontal="left" vertical="center" wrapText="1"/>
    </xf>
    <xf numFmtId="0" fontId="76" fillId="0" borderId="65" xfId="0" applyFont="1" applyFill="1" applyBorder="1" applyAlignment="1">
      <alignment horizontal="left" vertical="center" wrapText="1"/>
    </xf>
    <xf numFmtId="0" fontId="54" fillId="0" borderId="57" xfId="0" applyFont="1" applyFill="1" applyBorder="1" applyAlignment="1">
      <alignment horizontal="left" vertical="center" wrapText="1"/>
    </xf>
    <xf numFmtId="0" fontId="43" fillId="24" borderId="66" xfId="0" quotePrefix="1" applyFont="1" applyFill="1" applyBorder="1" applyAlignment="1">
      <alignment horizontal="left" vertical="center" wrapText="1"/>
    </xf>
    <xf numFmtId="0" fontId="54" fillId="0" borderId="55" xfId="195" applyFont="1" applyFill="1" applyBorder="1" applyAlignment="1">
      <alignment horizontal="left" vertical="center" wrapText="1"/>
    </xf>
    <xf numFmtId="0" fontId="1" fillId="0" borderId="80" xfId="195" applyFont="1" applyFill="1" applyBorder="1" applyAlignment="1">
      <alignment vertical="center" wrapText="1"/>
    </xf>
    <xf numFmtId="0" fontId="54" fillId="0" borderId="65" xfId="195" applyFont="1" applyFill="1" applyBorder="1" applyAlignment="1">
      <alignment horizontal="left" vertical="center" wrapText="1"/>
    </xf>
    <xf numFmtId="0" fontId="43" fillId="0" borderId="0" xfId="195" applyFont="1" applyFill="1" applyBorder="1" applyAlignment="1">
      <alignment vertical="center" wrapText="1"/>
    </xf>
    <xf numFmtId="0" fontId="43" fillId="0" borderId="0" xfId="0" applyFont="1" applyFill="1" applyBorder="1" applyAlignment="1">
      <alignment horizontal="left" vertical="center" wrapText="1"/>
    </xf>
    <xf numFmtId="0" fontId="79" fillId="0" borderId="52" xfId="0" applyFont="1" applyFill="1" applyBorder="1" applyAlignment="1">
      <alignment horizontal="center" vertical="center" wrapText="1"/>
    </xf>
    <xf numFmtId="0" fontId="43" fillId="24" borderId="72" xfId="0" applyFont="1" applyFill="1" applyBorder="1" applyAlignment="1">
      <alignment horizontal="center" vertical="center" wrapText="1"/>
    </xf>
    <xf numFmtId="0" fontId="43" fillId="0" borderId="80" xfId="195" applyFont="1" applyFill="1" applyBorder="1" applyAlignment="1">
      <alignment horizontal="center" vertical="center" wrapText="1"/>
    </xf>
    <xf numFmtId="0" fontId="43" fillId="0" borderId="52" xfId="195" applyFont="1" applyBorder="1" applyAlignment="1">
      <alignment horizontal="center" vertical="center" wrapText="1"/>
    </xf>
    <xf numFmtId="0" fontId="43" fillId="0" borderId="0" xfId="195" applyFont="1" applyBorder="1" applyAlignment="1">
      <alignment horizontal="center" vertical="center" wrapText="1"/>
    </xf>
    <xf numFmtId="0" fontId="79" fillId="0" borderId="65" xfId="0" applyFont="1" applyFill="1" applyBorder="1" applyAlignment="1">
      <alignment horizontal="center" vertical="center" wrapText="1"/>
    </xf>
    <xf numFmtId="0" fontId="76" fillId="24" borderId="65" xfId="0" applyFont="1" applyFill="1" applyBorder="1" applyAlignment="1">
      <alignment horizontal="center" vertical="center" wrapText="1"/>
    </xf>
    <xf numFmtId="0" fontId="43" fillId="24" borderId="74" xfId="0" applyFont="1" applyFill="1" applyBorder="1" applyAlignment="1">
      <alignment horizontal="center" vertical="center" wrapText="1"/>
    </xf>
    <xf numFmtId="0" fontId="80" fillId="0" borderId="65" xfId="0" applyFont="1" applyFill="1" applyBorder="1" applyAlignment="1">
      <alignment horizontal="center" vertical="center" wrapText="1"/>
    </xf>
    <xf numFmtId="0" fontId="79" fillId="0" borderId="57" xfId="0" applyFont="1" applyFill="1" applyBorder="1" applyAlignment="1">
      <alignment horizontal="center" vertical="center" wrapText="1"/>
    </xf>
    <xf numFmtId="0" fontId="79" fillId="0" borderId="55" xfId="0" applyFont="1" applyFill="1" applyBorder="1" applyAlignment="1">
      <alignment horizontal="center" vertical="center" wrapText="1"/>
    </xf>
    <xf numFmtId="167" fontId="79" fillId="0" borderId="83" xfId="0" applyNumberFormat="1" applyFont="1" applyFill="1" applyBorder="1" applyAlignment="1">
      <alignment horizontal="center" vertical="center" wrapText="1"/>
    </xf>
    <xf numFmtId="169" fontId="76" fillId="0" borderId="78" xfId="0" applyNumberFormat="1" applyFont="1" applyFill="1" applyBorder="1" applyAlignment="1">
      <alignment horizontal="left" vertical="center" wrapText="1"/>
    </xf>
    <xf numFmtId="167" fontId="43" fillId="0" borderId="78" xfId="195" applyNumberFormat="1" applyFont="1" applyFill="1" applyBorder="1" applyAlignment="1">
      <alignment horizontal="center" vertical="center" wrapText="1"/>
    </xf>
    <xf numFmtId="167" fontId="43" fillId="0" borderId="0" xfId="0" applyNumberFormat="1" applyFont="1" applyFill="1" applyBorder="1" applyAlignment="1">
      <alignment horizontal="center" vertical="center" wrapText="1"/>
    </xf>
    <xf numFmtId="167" fontId="43" fillId="0" borderId="80" xfId="195" applyNumberFormat="1" applyFont="1" applyFill="1" applyBorder="1" applyAlignment="1">
      <alignment horizontal="center" vertical="center" wrapText="1"/>
    </xf>
    <xf numFmtId="14" fontId="43" fillId="0" borderId="55" xfId="195" applyNumberFormat="1" applyFont="1" applyBorder="1" applyAlignment="1">
      <alignment horizontal="center" vertical="center" wrapText="1"/>
    </xf>
    <xf numFmtId="14" fontId="43" fillId="0" borderId="83" xfId="195" applyNumberFormat="1" applyFont="1" applyBorder="1" applyAlignment="1">
      <alignment horizontal="center" vertical="center" wrapText="1"/>
    </xf>
    <xf numFmtId="169" fontId="76" fillId="0" borderId="65" xfId="0" applyNumberFormat="1" applyFont="1" applyFill="1" applyBorder="1" applyAlignment="1">
      <alignment horizontal="left" vertical="center" wrapText="1"/>
    </xf>
    <xf numFmtId="167" fontId="79" fillId="0" borderId="55" xfId="0" applyNumberFormat="1" applyFont="1" applyFill="1" applyBorder="1" applyAlignment="1">
      <alignment horizontal="center" vertical="center" wrapText="1"/>
    </xf>
    <xf numFmtId="167" fontId="79" fillId="0" borderId="0" xfId="0" applyNumberFormat="1" applyFont="1" applyFill="1" applyBorder="1" applyAlignment="1">
      <alignment horizontal="center" vertical="center" wrapText="1"/>
    </xf>
    <xf numFmtId="167" fontId="79" fillId="0" borderId="65" xfId="0" applyNumberFormat="1" applyFont="1" applyFill="1" applyBorder="1" applyAlignment="1">
      <alignment horizontal="center" vertical="center" wrapText="1"/>
    </xf>
    <xf numFmtId="14" fontId="43" fillId="0" borderId="52" xfId="195" applyNumberFormat="1" applyFont="1" applyFill="1" applyBorder="1" applyAlignment="1">
      <alignment horizontal="center" vertical="center" wrapText="1"/>
    </xf>
    <xf numFmtId="167" fontId="76" fillId="24" borderId="65" xfId="0" applyNumberFormat="1" applyFont="1" applyFill="1" applyBorder="1" applyAlignment="1">
      <alignment horizontal="center" vertical="center" wrapText="1"/>
    </xf>
    <xf numFmtId="167" fontId="43" fillId="0" borderId="65" xfId="195" applyNumberFormat="1" applyFont="1" applyFill="1" applyBorder="1" applyAlignment="1">
      <alignment horizontal="center" vertical="center" wrapText="1"/>
    </xf>
    <xf numFmtId="167" fontId="76" fillId="24" borderId="78" xfId="0" applyNumberFormat="1" applyFont="1" applyFill="1" applyBorder="1" applyAlignment="1">
      <alignment horizontal="center" vertical="center" wrapText="1"/>
    </xf>
    <xf numFmtId="14" fontId="43" fillId="0" borderId="52" xfId="195" applyNumberFormat="1" applyFont="1" applyBorder="1" applyAlignment="1">
      <alignment horizontal="center" vertical="center" wrapText="1"/>
    </xf>
    <xf numFmtId="167" fontId="79" fillId="0" borderId="57" xfId="0" applyNumberFormat="1" applyFont="1" applyFill="1" applyBorder="1" applyAlignment="1">
      <alignment horizontal="center" vertical="center" wrapText="1"/>
    </xf>
    <xf numFmtId="167" fontId="79" fillId="0" borderId="52" xfId="0" applyNumberFormat="1" applyFont="1" applyFill="1" applyBorder="1" applyAlignment="1">
      <alignment horizontal="center" vertical="center" wrapText="1"/>
    </xf>
    <xf numFmtId="169" fontId="76" fillId="0" borderId="80" xfId="0" applyNumberFormat="1" applyFont="1" applyFill="1" applyBorder="1" applyAlignment="1">
      <alignment horizontal="left" vertical="center" wrapText="1"/>
    </xf>
    <xf numFmtId="167" fontId="43" fillId="0" borderId="57" xfId="0" applyNumberFormat="1" applyFont="1" applyFill="1" applyBorder="1" applyAlignment="1">
      <alignment horizontal="center" vertical="center" wrapText="1"/>
    </xf>
    <xf numFmtId="0" fontId="79" fillId="24" borderId="83" xfId="0" applyFont="1" applyFill="1" applyBorder="1" applyAlignment="1">
      <alignment horizontal="center" vertical="center" wrapText="1"/>
    </xf>
    <xf numFmtId="0" fontId="43" fillId="0" borderId="55" xfId="195" applyFont="1" applyBorder="1" applyAlignment="1">
      <alignment horizontal="center" vertical="center" wrapText="1"/>
    </xf>
    <xf numFmtId="0" fontId="79" fillId="24" borderId="55" xfId="0" applyFont="1" applyFill="1" applyBorder="1" applyAlignment="1">
      <alignment horizontal="center" vertical="center" wrapText="1"/>
    </xf>
    <xf numFmtId="0" fontId="43" fillId="0" borderId="83" xfId="195" applyFont="1" applyBorder="1" applyAlignment="1">
      <alignment horizontal="center" vertical="center" wrapText="1"/>
    </xf>
    <xf numFmtId="0" fontId="79" fillId="24" borderId="57" xfId="0" applyFont="1" applyFill="1" applyBorder="1" applyAlignment="1">
      <alignment horizontal="center" vertical="center" wrapText="1"/>
    </xf>
    <xf numFmtId="0" fontId="79" fillId="24" borderId="52" xfId="0" applyFont="1" applyFill="1" applyBorder="1" applyAlignment="1">
      <alignment horizontal="center" vertical="center" wrapText="1"/>
    </xf>
    <xf numFmtId="9" fontId="54" fillId="24" borderId="64" xfId="197" applyNumberFormat="1" applyFont="1" applyFill="1" applyBorder="1" applyAlignment="1">
      <alignment horizontal="center" vertical="center" wrapText="1"/>
    </xf>
    <xf numFmtId="9" fontId="43" fillId="24" borderId="65" xfId="196" applyFont="1" applyFill="1" applyBorder="1" applyAlignment="1">
      <alignment horizontal="center" vertical="center" wrapText="1"/>
    </xf>
    <xf numFmtId="0" fontId="43" fillId="0" borderId="66" xfId="195" applyFont="1" applyBorder="1" applyAlignment="1">
      <alignment horizontal="center" vertical="center" wrapText="1"/>
    </xf>
    <xf numFmtId="0" fontId="76" fillId="24" borderId="80" xfId="0" applyFont="1" applyFill="1" applyBorder="1" applyAlignment="1">
      <alignment horizontal="left" vertical="center" wrapText="1"/>
    </xf>
    <xf numFmtId="9" fontId="43" fillId="0" borderId="65" xfId="50" applyFont="1" applyBorder="1" applyAlignment="1">
      <alignment horizontal="center" vertical="center" wrapText="1"/>
    </xf>
    <xf numFmtId="9" fontId="43" fillId="0" borderId="80" xfId="196" applyFont="1" applyFill="1" applyBorder="1" applyAlignment="1">
      <alignment horizontal="center" vertical="center" wrapText="1"/>
    </xf>
    <xf numFmtId="9" fontId="54" fillId="0" borderId="64" xfId="197" applyNumberFormat="1" applyFont="1" applyFill="1" applyBorder="1" applyAlignment="1">
      <alignment horizontal="center" vertical="center" wrapText="1"/>
    </xf>
    <xf numFmtId="0" fontId="43" fillId="24" borderId="65" xfId="195" applyFont="1" applyFill="1" applyBorder="1" applyAlignment="1">
      <alignment horizontal="center" vertical="center" wrapText="1"/>
    </xf>
    <xf numFmtId="0" fontId="43" fillId="32" borderId="66" xfId="0" applyFont="1" applyFill="1" applyBorder="1" applyAlignment="1">
      <alignment horizontal="center" vertical="center" wrapText="1"/>
    </xf>
    <xf numFmtId="0" fontId="43" fillId="0" borderId="83" xfId="195" applyFont="1" applyBorder="1" applyAlignment="1">
      <alignment vertical="center" wrapText="1"/>
    </xf>
    <xf numFmtId="0" fontId="43" fillId="0" borderId="55" xfId="0" applyFont="1" applyBorder="1" applyAlignment="1">
      <alignment horizontal="center" vertical="center" wrapText="1"/>
    </xf>
    <xf numFmtId="0" fontId="54" fillId="32" borderId="55" xfId="0" applyFont="1" applyFill="1" applyBorder="1" applyAlignment="1">
      <alignment horizontal="center" vertical="center" wrapText="1"/>
    </xf>
    <xf numFmtId="0" fontId="76" fillId="24" borderId="57" xfId="0" applyFont="1" applyFill="1" applyBorder="1" applyAlignment="1">
      <alignment horizontal="left" vertical="center" wrapText="1"/>
    </xf>
    <xf numFmtId="0" fontId="76" fillId="24" borderId="57" xfId="0" applyFont="1" applyFill="1" applyBorder="1" applyAlignment="1">
      <alignment horizontal="center" vertical="center" wrapText="1"/>
    </xf>
    <xf numFmtId="0" fontId="76" fillId="0" borderId="57" xfId="0" applyFont="1" applyFill="1" applyBorder="1" applyAlignment="1">
      <alignment horizontal="left" vertical="center" wrapText="1"/>
    </xf>
    <xf numFmtId="0" fontId="54" fillId="24" borderId="64" xfId="0" applyFont="1" applyFill="1" applyBorder="1" applyAlignment="1">
      <alignment horizontal="left" vertical="top" wrapText="1"/>
    </xf>
    <xf numFmtId="0" fontId="79" fillId="24" borderId="82" xfId="0" applyFont="1" applyFill="1" applyBorder="1" applyAlignment="1">
      <alignment horizontal="center" vertical="center" wrapText="1"/>
    </xf>
    <xf numFmtId="0" fontId="43" fillId="0" borderId="82" xfId="195" applyFont="1" applyFill="1" applyBorder="1" applyAlignment="1">
      <alignment horizontal="center" vertical="center" wrapText="1"/>
    </xf>
    <xf numFmtId="0" fontId="11" fillId="0" borderId="56" xfId="195" applyFill="1" applyBorder="1"/>
    <xf numFmtId="0" fontId="11" fillId="0" borderId="56" xfId="195" applyFill="1" applyBorder="1" applyAlignment="1">
      <alignment wrapText="1"/>
    </xf>
    <xf numFmtId="0" fontId="43" fillId="0" borderId="56" xfId="195" applyFont="1" applyFill="1" applyBorder="1" applyAlignment="1">
      <alignment horizontal="center" vertical="center" wrapText="1"/>
    </xf>
    <xf numFmtId="0" fontId="43" fillId="32" borderId="64" xfId="0" applyFont="1" applyFill="1" applyBorder="1" applyAlignment="1">
      <alignment horizontal="center" vertical="center" wrapText="1"/>
    </xf>
    <xf numFmtId="0" fontId="79" fillId="24" borderId="56" xfId="0" applyFont="1" applyFill="1" applyBorder="1" applyAlignment="1">
      <alignment horizontal="center" vertical="center" wrapText="1"/>
    </xf>
    <xf numFmtId="0" fontId="43" fillId="0" borderId="53" xfId="195" applyFont="1" applyFill="1" applyBorder="1" applyAlignment="1">
      <alignment horizontal="center" vertical="center" wrapText="1"/>
    </xf>
    <xf numFmtId="0" fontId="54" fillId="0" borderId="64" xfId="0" applyFont="1" applyFill="1" applyBorder="1" applyAlignment="1">
      <alignment horizontal="left" vertical="top" wrapText="1"/>
    </xf>
    <xf numFmtId="0" fontId="54" fillId="24" borderId="66" xfId="0" applyFont="1" applyFill="1" applyBorder="1" applyAlignment="1">
      <alignment horizontal="left" vertical="top" wrapText="1"/>
    </xf>
    <xf numFmtId="0" fontId="11" fillId="0" borderId="0" xfId="195" applyFill="1" applyBorder="1" applyAlignment="1">
      <alignment wrapText="1"/>
    </xf>
    <xf numFmtId="166" fontId="79" fillId="24" borderId="82" xfId="0" applyNumberFormat="1" applyFont="1" applyFill="1" applyBorder="1" applyAlignment="1">
      <alignment horizontal="center" vertical="center" wrapText="1"/>
    </xf>
    <xf numFmtId="166" fontId="76" fillId="0" borderId="65" xfId="0" applyNumberFormat="1" applyFont="1" applyFill="1" applyBorder="1" applyAlignment="1">
      <alignment horizontal="center" vertical="center" wrapText="1"/>
    </xf>
    <xf numFmtId="14" fontId="41" fillId="0" borderId="65" xfId="195" applyNumberFormat="1" applyFont="1" applyBorder="1" applyAlignment="1">
      <alignment horizontal="center" vertical="center" wrapText="1"/>
    </xf>
    <xf numFmtId="0" fontId="41" fillId="0" borderId="80" xfId="0" applyFont="1" applyFill="1" applyBorder="1" applyAlignment="1">
      <alignment horizontal="center" vertical="center" wrapText="1"/>
    </xf>
    <xf numFmtId="166" fontId="43" fillId="24" borderId="82" xfId="0" applyNumberFormat="1" applyFont="1" applyFill="1" applyBorder="1" applyAlignment="1">
      <alignment horizontal="center" vertical="center" wrapText="1"/>
    </xf>
    <xf numFmtId="166" fontId="76" fillId="0" borderId="80" xfId="0" applyNumberFormat="1" applyFont="1" applyFill="1" applyBorder="1" applyAlignment="1">
      <alignment horizontal="center" vertical="center" wrapText="1"/>
    </xf>
    <xf numFmtId="0" fontId="41" fillId="0" borderId="65" xfId="195" applyFont="1" applyBorder="1" applyAlignment="1">
      <alignment horizontal="center" vertical="center" wrapText="1"/>
    </xf>
    <xf numFmtId="166" fontId="41" fillId="32" borderId="64" xfId="0" applyNumberFormat="1" applyFont="1" applyFill="1" applyBorder="1" applyAlignment="1">
      <alignment horizontal="center" vertical="center" wrapText="1"/>
    </xf>
    <xf numFmtId="166" fontId="79" fillId="24" borderId="56" xfId="0" applyNumberFormat="1" applyFont="1" applyFill="1" applyBorder="1" applyAlignment="1">
      <alignment horizontal="center" vertical="center" wrapText="1"/>
    </xf>
    <xf numFmtId="166" fontId="77" fillId="0" borderId="65" xfId="0" applyNumberFormat="1" applyFont="1" applyFill="1" applyBorder="1" applyAlignment="1">
      <alignment horizontal="center" vertical="center" wrapText="1"/>
    </xf>
    <xf numFmtId="14" fontId="79" fillId="24" borderId="82" xfId="0" applyNumberFormat="1" applyFont="1" applyFill="1" applyBorder="1" applyAlignment="1">
      <alignment horizontal="center" vertical="center" wrapText="1"/>
    </xf>
    <xf numFmtId="0" fontId="76" fillId="0" borderId="65" xfId="0" applyFont="1" applyFill="1" applyBorder="1" applyAlignment="1">
      <alignment horizontal="center" vertical="center" wrapText="1"/>
    </xf>
    <xf numFmtId="166" fontId="43" fillId="0" borderId="82" xfId="195" applyNumberFormat="1" applyFont="1" applyFill="1" applyBorder="1" applyAlignment="1">
      <alignment horizontal="center" vertical="center" wrapText="1"/>
    </xf>
    <xf numFmtId="0" fontId="76" fillId="0" borderId="80" xfId="0" applyFont="1" applyFill="1" applyBorder="1" applyAlignment="1">
      <alignment horizontal="center" vertical="center" wrapText="1"/>
    </xf>
    <xf numFmtId="14" fontId="79" fillId="24" borderId="56" xfId="0" applyNumberFormat="1" applyFont="1" applyFill="1" applyBorder="1" applyAlignment="1">
      <alignment horizontal="center" vertical="center" wrapText="1"/>
    </xf>
    <xf numFmtId="0" fontId="77" fillId="0" borderId="65" xfId="0" applyFont="1" applyFill="1" applyBorder="1" applyAlignment="1">
      <alignment horizontal="center" vertical="center" wrapText="1"/>
    </xf>
    <xf numFmtId="166" fontId="43" fillId="0" borderId="56" xfId="195" applyNumberFormat="1" applyFont="1" applyFill="1" applyBorder="1" applyAlignment="1">
      <alignment horizontal="center" vertical="center" wrapText="1"/>
    </xf>
    <xf numFmtId="14" fontId="41" fillId="0" borderId="80" xfId="0" applyNumberFormat="1" applyFont="1" applyFill="1" applyBorder="1" applyAlignment="1">
      <alignment horizontal="center" vertical="center" wrapText="1"/>
    </xf>
    <xf numFmtId="14" fontId="76" fillId="0" borderId="65" xfId="0" applyNumberFormat="1" applyFont="1" applyFill="1" applyBorder="1" applyAlignment="1">
      <alignment horizontal="center" vertical="center" wrapText="1"/>
    </xf>
    <xf numFmtId="14" fontId="43" fillId="24" borderId="82" xfId="0" applyNumberFormat="1" applyFont="1" applyFill="1" applyBorder="1" applyAlignment="1">
      <alignment horizontal="center" vertical="center" wrapText="1"/>
    </xf>
    <xf numFmtId="14" fontId="43" fillId="0" borderId="56" xfId="195" applyNumberFormat="1" applyFont="1" applyFill="1" applyBorder="1" applyAlignment="1">
      <alignment horizontal="center" vertical="center" wrapText="1"/>
    </xf>
    <xf numFmtId="14" fontId="43" fillId="24" borderId="53" xfId="0" applyNumberFormat="1" applyFont="1" applyFill="1" applyBorder="1" applyAlignment="1">
      <alignment horizontal="center" vertical="center" wrapText="1"/>
    </xf>
    <xf numFmtId="167" fontId="74" fillId="0" borderId="66" xfId="0" applyNumberFormat="1" applyFont="1" applyFill="1" applyBorder="1" applyAlignment="1">
      <alignment horizontal="center" vertical="center" wrapText="1"/>
    </xf>
    <xf numFmtId="14" fontId="76" fillId="0" borderId="80" xfId="0" applyNumberFormat="1" applyFont="1" applyFill="1" applyBorder="1" applyAlignment="1">
      <alignment horizontal="center" vertical="center" wrapText="1"/>
    </xf>
    <xf numFmtId="14" fontId="77" fillId="0" borderId="65" xfId="0" applyNumberFormat="1" applyFont="1" applyFill="1" applyBorder="1" applyAlignment="1">
      <alignment horizontal="center" vertical="center" wrapText="1"/>
    </xf>
    <xf numFmtId="14" fontId="43" fillId="0" borderId="82" xfId="195" applyNumberFormat="1" applyFont="1" applyFill="1" applyBorder="1" applyAlignment="1">
      <alignment horizontal="center" vertical="center" wrapText="1"/>
    </xf>
    <xf numFmtId="14" fontId="43" fillId="0" borderId="0" xfId="195" applyNumberFormat="1" applyFont="1" applyFill="1" applyBorder="1" applyAlignment="1">
      <alignment horizontal="center" vertical="center" wrapText="1"/>
    </xf>
    <xf numFmtId="166" fontId="43" fillId="0" borderId="53" xfId="195" applyNumberFormat="1" applyFont="1" applyFill="1" applyBorder="1" applyAlignment="1">
      <alignment horizontal="center" vertical="center" wrapText="1"/>
    </xf>
    <xf numFmtId="166" fontId="43" fillId="0" borderId="52" xfId="195" applyNumberFormat="1" applyFont="1" applyFill="1" applyBorder="1" applyAlignment="1">
      <alignment horizontal="center" vertical="center" wrapText="1"/>
    </xf>
    <xf numFmtId="0" fontId="73" fillId="0" borderId="80" xfId="0" applyFont="1" applyFill="1" applyBorder="1" applyAlignment="1">
      <alignment horizontal="center" vertical="center" wrapText="1"/>
    </xf>
    <xf numFmtId="170" fontId="86" fillId="24" borderId="0" xfId="0" applyNumberFormat="1" applyFont="1" applyFill="1" applyBorder="1" applyAlignment="1">
      <alignment horizontal="center" vertical="center" wrapText="1"/>
    </xf>
    <xf numFmtId="0" fontId="73" fillId="0" borderId="0" xfId="0" applyFont="1" applyFill="1" applyBorder="1" applyAlignment="1">
      <alignment horizontal="center" vertical="center" wrapText="1"/>
    </xf>
    <xf numFmtId="0" fontId="76" fillId="0" borderId="0" xfId="0" applyFont="1" applyFill="1" applyBorder="1" applyAlignment="1">
      <alignment horizontal="center" vertical="center" wrapText="1"/>
    </xf>
    <xf numFmtId="0" fontId="41" fillId="32" borderId="64" xfId="0" applyFont="1" applyFill="1" applyBorder="1" applyAlignment="1">
      <alignment horizontal="center" vertical="center" wrapText="1"/>
    </xf>
    <xf numFmtId="0" fontId="41" fillId="0" borderId="65" xfId="195" applyFont="1" applyFill="1" applyBorder="1"/>
    <xf numFmtId="0" fontId="43" fillId="0" borderId="82" xfId="195" applyFont="1" applyFill="1" applyBorder="1"/>
    <xf numFmtId="0" fontId="43" fillId="0" borderId="56" xfId="195" applyFont="1" applyFill="1" applyBorder="1"/>
    <xf numFmtId="0" fontId="41" fillId="32" borderId="64" xfId="0" applyFont="1" applyFill="1" applyBorder="1"/>
    <xf numFmtId="0" fontId="43" fillId="0" borderId="53" xfId="195" applyFont="1" applyFill="1" applyBorder="1"/>
    <xf numFmtId="15" fontId="41" fillId="0" borderId="80" xfId="0" applyNumberFormat="1" applyFont="1" applyFill="1" applyBorder="1"/>
    <xf numFmtId="166" fontId="41" fillId="0" borderId="80" xfId="0" applyNumberFormat="1" applyFont="1" applyFill="1" applyBorder="1"/>
    <xf numFmtId="14" fontId="43" fillId="0" borderId="53" xfId="195" applyNumberFormat="1" applyFont="1" applyFill="1" applyBorder="1"/>
    <xf numFmtId="14" fontId="43" fillId="0" borderId="82" xfId="195" applyNumberFormat="1" applyFont="1" applyFill="1" applyBorder="1"/>
    <xf numFmtId="0" fontId="43" fillId="0" borderId="77" xfId="195" applyFont="1" applyFill="1" applyBorder="1"/>
    <xf numFmtId="0" fontId="43" fillId="0" borderId="69" xfId="195" applyFont="1" applyFill="1" applyBorder="1"/>
    <xf numFmtId="0" fontId="41" fillId="0" borderId="67" xfId="195" applyFont="1" applyFill="1" applyBorder="1"/>
    <xf numFmtId="0" fontId="43" fillId="24" borderId="73" xfId="0" applyFont="1" applyFill="1" applyBorder="1" applyAlignment="1">
      <alignment horizontal="center" vertical="center" wrapText="1"/>
    </xf>
    <xf numFmtId="0" fontId="71" fillId="24" borderId="77" xfId="0" applyFont="1" applyFill="1" applyBorder="1" applyAlignment="1">
      <alignment horizontal="center" vertical="center" wrapText="1"/>
    </xf>
    <xf numFmtId="0" fontId="73" fillId="0" borderId="81" xfId="0" applyFont="1" applyFill="1" applyBorder="1" applyAlignment="1">
      <alignment horizontal="center" vertical="center" wrapText="1"/>
    </xf>
    <xf numFmtId="0" fontId="74" fillId="0" borderId="77" xfId="0" applyFont="1" applyFill="1" applyBorder="1" applyAlignment="1">
      <alignment horizontal="center" vertical="center" wrapText="1"/>
    </xf>
    <xf numFmtId="0" fontId="73" fillId="0" borderId="77" xfId="0" applyFont="1" applyFill="1" applyBorder="1" applyAlignment="1">
      <alignment horizontal="center" vertical="center" wrapText="1"/>
    </xf>
    <xf numFmtId="0" fontId="43" fillId="0" borderId="69" xfId="0" applyFont="1" applyFill="1" applyBorder="1" applyAlignment="1">
      <alignment horizontal="left" vertical="center"/>
    </xf>
    <xf numFmtId="0" fontId="73" fillId="31" borderId="77" xfId="0" applyFont="1" applyFill="1" applyBorder="1" applyAlignment="1">
      <alignment horizontal="center" vertical="center" wrapText="1"/>
    </xf>
    <xf numFmtId="0" fontId="74" fillId="31" borderId="77" xfId="0" applyFont="1" applyFill="1" applyBorder="1" applyAlignment="1">
      <alignment horizontal="center" vertical="center" wrapText="1"/>
    </xf>
    <xf numFmtId="0" fontId="86" fillId="24" borderId="0" xfId="0" applyFont="1" applyFill="1" applyBorder="1" applyAlignment="1">
      <alignment horizontal="center" vertical="center" wrapText="1"/>
    </xf>
    <xf numFmtId="0" fontId="43" fillId="0" borderId="82" xfId="195" applyFont="1" applyFill="1" applyBorder="1" applyAlignment="1">
      <alignment wrapText="1"/>
    </xf>
    <xf numFmtId="0" fontId="43" fillId="0" borderId="69" xfId="195" applyFont="1" applyFill="1" applyBorder="1" applyAlignment="1">
      <alignment wrapText="1"/>
    </xf>
    <xf numFmtId="2" fontId="43" fillId="24" borderId="24" xfId="1237" applyNumberFormat="1" applyFont="1" applyFill="1" applyBorder="1" applyAlignment="1">
      <alignment horizontal="center" vertical="center" wrapText="1"/>
    </xf>
    <xf numFmtId="2" fontId="85" fillId="24" borderId="85" xfId="195" applyNumberFormat="1" applyFont="1" applyFill="1" applyBorder="1" applyAlignment="1">
      <alignment horizontal="center" vertical="center" wrapText="1"/>
    </xf>
    <xf numFmtId="16" fontId="43" fillId="0" borderId="64" xfId="0" applyNumberFormat="1" applyFont="1" applyBorder="1" applyAlignment="1">
      <alignment horizontal="center" vertical="center" wrapText="1"/>
    </xf>
    <xf numFmtId="174" fontId="43" fillId="0" borderId="55" xfId="50" applyNumberFormat="1" applyFont="1" applyFill="1" applyBorder="1" applyAlignment="1">
      <alignment horizontal="center" vertical="center" wrapText="1"/>
    </xf>
    <xf numFmtId="0" fontId="57" fillId="27" borderId="12" xfId="0" applyFont="1" applyFill="1" applyBorder="1" applyAlignment="1">
      <alignment horizontal="center" vertical="center" wrapText="1"/>
    </xf>
    <xf numFmtId="0" fontId="57" fillId="27" borderId="0" xfId="0" applyFont="1" applyFill="1" applyBorder="1" applyAlignment="1">
      <alignment horizontal="center" vertical="center" wrapText="1"/>
    </xf>
    <xf numFmtId="0" fontId="57" fillId="25" borderId="24" xfId="0" applyFont="1" applyFill="1" applyBorder="1" applyAlignment="1">
      <alignment horizontal="center" vertical="center"/>
    </xf>
    <xf numFmtId="0" fontId="57" fillId="25" borderId="25" xfId="0" applyFont="1" applyFill="1" applyBorder="1" applyAlignment="1">
      <alignment horizontal="center" vertical="center"/>
    </xf>
    <xf numFmtId="0" fontId="57" fillId="27" borderId="40" xfId="0" applyFont="1" applyFill="1" applyBorder="1" applyAlignment="1">
      <alignment horizontal="center" vertical="center" wrapText="1"/>
    </xf>
    <xf numFmtId="0" fontId="57" fillId="27" borderId="24" xfId="0" applyFont="1" applyFill="1" applyBorder="1" applyAlignment="1">
      <alignment horizontal="center" vertical="center" wrapText="1"/>
    </xf>
    <xf numFmtId="0" fontId="57" fillId="25" borderId="0" xfId="0" applyFont="1" applyFill="1" applyBorder="1" applyAlignment="1">
      <alignment horizontal="center" vertical="center"/>
    </xf>
    <xf numFmtId="0" fontId="57" fillId="25" borderId="10" xfId="0" applyFont="1" applyFill="1" applyBorder="1" applyAlignment="1">
      <alignment horizontal="center" vertical="center"/>
    </xf>
    <xf numFmtId="0" fontId="57" fillId="27" borderId="14" xfId="0" applyFont="1" applyFill="1" applyBorder="1" applyAlignment="1">
      <alignment horizontal="center" vertical="center" wrapText="1"/>
    </xf>
    <xf numFmtId="0" fontId="57" fillId="27" borderId="15" xfId="0" applyFont="1" applyFill="1" applyBorder="1" applyAlignment="1">
      <alignment horizontal="center" vertical="center" wrapText="1"/>
    </xf>
    <xf numFmtId="0" fontId="57" fillId="27" borderId="16" xfId="0" applyFont="1" applyFill="1" applyBorder="1" applyAlignment="1">
      <alignment horizontal="center" vertical="center" wrapText="1"/>
    </xf>
    <xf numFmtId="171" fontId="92" fillId="38" borderId="87" xfId="0" applyNumberFormat="1" applyFont="1" applyFill="1" applyBorder="1" applyAlignment="1">
      <alignment horizontal="center" vertical="center" wrapText="1"/>
    </xf>
    <xf numFmtId="171" fontId="92" fillId="38" borderId="88" xfId="0" applyNumberFormat="1" applyFont="1" applyFill="1" applyBorder="1" applyAlignment="1">
      <alignment horizontal="center" vertical="center" wrapText="1"/>
    </xf>
    <xf numFmtId="171" fontId="92" fillId="38" borderId="89" xfId="0" applyNumberFormat="1" applyFont="1" applyFill="1" applyBorder="1" applyAlignment="1">
      <alignment horizontal="center" vertical="center" wrapText="1"/>
    </xf>
  </cellXfs>
  <cellStyles count="3842">
    <cellStyle name="20% - Accent1" xfId="1" builtinId="30" customBuiltin="1"/>
    <cellStyle name="20% - Accent1 2" xfId="67"/>
    <cellStyle name="20% - Accent2" xfId="2" builtinId="34" customBuiltin="1"/>
    <cellStyle name="20% - Accent2 2" xfId="68"/>
    <cellStyle name="20% - Accent3" xfId="3" builtinId="38" customBuiltin="1"/>
    <cellStyle name="20% - Accent3 2" xfId="69"/>
    <cellStyle name="20% - Accent4" xfId="4" builtinId="42" customBuiltin="1"/>
    <cellStyle name="20% - Accent4 2" xfId="70"/>
    <cellStyle name="20% - Accent5" xfId="5" builtinId="46" customBuiltin="1"/>
    <cellStyle name="20% - Accent5 2" xfId="71"/>
    <cellStyle name="20% - Accent6" xfId="6" builtinId="50" customBuiltin="1"/>
    <cellStyle name="20% - Accent6 2" xfId="72"/>
    <cellStyle name="40% - Accent1" xfId="7" builtinId="31" customBuiltin="1"/>
    <cellStyle name="40% - Accent1 2" xfId="73"/>
    <cellStyle name="40% - Accent2" xfId="8" builtinId="35" customBuiltin="1"/>
    <cellStyle name="40% - Accent2 2" xfId="74"/>
    <cellStyle name="40% - Accent3" xfId="9" builtinId="39" customBuiltin="1"/>
    <cellStyle name="40% - Accent3 2" xfId="75"/>
    <cellStyle name="40% - Accent4" xfId="10" builtinId="43" customBuiltin="1"/>
    <cellStyle name="40% - Accent4 2" xfId="76"/>
    <cellStyle name="40% - Accent5" xfId="11" builtinId="47" customBuiltin="1"/>
    <cellStyle name="40% - Accent5 2" xfId="77"/>
    <cellStyle name="40% - Accent6" xfId="12" builtinId="51" customBuiltin="1"/>
    <cellStyle name="40% - Accent6 2" xfId="78"/>
    <cellStyle name="60% - Accent1" xfId="13" builtinId="32" customBuiltin="1"/>
    <cellStyle name="60% - Accent1 2" xfId="79"/>
    <cellStyle name="60% - Accent2" xfId="14" builtinId="36" customBuiltin="1"/>
    <cellStyle name="60% - Accent2 2" xfId="80"/>
    <cellStyle name="60% - Accent3" xfId="15" builtinId="40" customBuiltin="1"/>
    <cellStyle name="60% - Accent3 2" xfId="81"/>
    <cellStyle name="60% - Accent4" xfId="16" builtinId="44" customBuiltin="1"/>
    <cellStyle name="60% - Accent4 2" xfId="82"/>
    <cellStyle name="60% - Accent5" xfId="17" builtinId="48" customBuiltin="1"/>
    <cellStyle name="60% - Accent5 2" xfId="83"/>
    <cellStyle name="60% - Accent6" xfId="18" builtinId="52" customBuiltin="1"/>
    <cellStyle name="60% - Accent6 2" xfId="84"/>
    <cellStyle name="Accent1" xfId="19" builtinId="29" customBuiltin="1"/>
    <cellStyle name="Accent1 2" xfId="85"/>
    <cellStyle name="Accent2" xfId="20" builtinId="33" customBuiltin="1"/>
    <cellStyle name="Accent2 2" xfId="86"/>
    <cellStyle name="Accent3" xfId="21" builtinId="37" customBuiltin="1"/>
    <cellStyle name="Accent3 2" xfId="87"/>
    <cellStyle name="Accent4" xfId="22" builtinId="41" customBuiltin="1"/>
    <cellStyle name="Accent4 2" xfId="88"/>
    <cellStyle name="Accent5" xfId="23" builtinId="45" customBuiltin="1"/>
    <cellStyle name="Accent5 2" xfId="89"/>
    <cellStyle name="Accent6" xfId="24" builtinId="49" customBuiltin="1"/>
    <cellStyle name="Accent6 2" xfId="90"/>
    <cellStyle name="Bad" xfId="25" builtinId="27" customBuiltin="1"/>
    <cellStyle name="Bad 2" xfId="91"/>
    <cellStyle name="Calculation" xfId="26" builtinId="22" customBuiltin="1"/>
    <cellStyle name="Calculation 2" xfId="92"/>
    <cellStyle name="Check Cell" xfId="27" builtinId="23" customBuiltin="1"/>
    <cellStyle name="Check Cell 2" xfId="93"/>
    <cellStyle name="Comma" xfId="3841" builtinId="3"/>
    <cellStyle name="Currency" xfId="52" builtinId="4"/>
    <cellStyle name="Currency 2" xfId="300"/>
    <cellStyle name="Euro" xfId="28"/>
    <cellStyle name="Explanatory Text" xfId="29" builtinId="53" customBuiltin="1"/>
    <cellStyle name="Explanatory Text 2" xfId="94"/>
    <cellStyle name="Good" xfId="30" builtinId="26" customBuiltin="1"/>
    <cellStyle name="Good 2" xfId="95"/>
    <cellStyle name="Heading 1" xfId="31" builtinId="16" customBuiltin="1"/>
    <cellStyle name="Heading 1 2" xfId="96"/>
    <cellStyle name="Heading 2" xfId="32" builtinId="17" customBuiltin="1"/>
    <cellStyle name="Heading 2 2" xfId="97"/>
    <cellStyle name="Heading 3" xfId="33" builtinId="18" customBuiltin="1"/>
    <cellStyle name="Heading 3 2" xfId="98"/>
    <cellStyle name="Heading 4" xfId="34" builtinId="19" customBuiltin="1"/>
    <cellStyle name="Heading 4 2" xfId="99"/>
    <cellStyle name="Input" xfId="35" builtinId="20" customBuiltin="1"/>
    <cellStyle name="Input 2" xfId="100"/>
    <cellStyle name="Linked Cell" xfId="36" builtinId="24" customBuiltin="1"/>
    <cellStyle name="Linked Cell 2" xfId="101"/>
    <cellStyle name="Neutral" xfId="37" builtinId="28" customBuiltin="1"/>
    <cellStyle name="Neutral 2" xfId="102"/>
    <cellStyle name="Normal" xfId="0" builtinId="0"/>
    <cellStyle name="Normal 10" xfId="195"/>
    <cellStyle name="Normal 10 2" xfId="613"/>
    <cellStyle name="Normal 10 2 2" xfId="1029"/>
    <cellStyle name="Normal 10 2 2 2" xfId="2902"/>
    <cellStyle name="Normal 10 2 3" xfId="1653"/>
    <cellStyle name="Normal 10 2 3 2" xfId="3526"/>
    <cellStyle name="Normal 10 2 4" xfId="2486"/>
    <cellStyle name="Normal 10 3" xfId="407"/>
    <cellStyle name="Normal 10 3 2" xfId="1447"/>
    <cellStyle name="Normal 10 3 2 2" xfId="3320"/>
    <cellStyle name="Normal 10 3 3" xfId="2280"/>
    <cellStyle name="Normal 10 4" xfId="823"/>
    <cellStyle name="Normal 10 4 2" xfId="2696"/>
    <cellStyle name="Normal 10 5" xfId="1237"/>
    <cellStyle name="Normal 10 5 2" xfId="3110"/>
    <cellStyle name="Normal 10 6" xfId="1861"/>
    <cellStyle name="Normal 10 6 2" xfId="3734"/>
    <cellStyle name="Normal 10 7" xfId="2070"/>
    <cellStyle name="Normal 11" xfId="1967"/>
    <cellStyle name="Normal 11 2" xfId="3840"/>
    <cellStyle name="Normal 19" xfId="51"/>
    <cellStyle name="Normal 2" xfId="38"/>
    <cellStyle name="Normal 2 2" xfId="47"/>
    <cellStyle name="Normal 3" xfId="44"/>
    <cellStyle name="Normal 3 10" xfId="305"/>
    <cellStyle name="Normal 3 10 2" xfId="1345"/>
    <cellStyle name="Normal 3 10 2 2" xfId="3218"/>
    <cellStyle name="Normal 3 10 3" xfId="2178"/>
    <cellStyle name="Normal 3 11" xfId="721"/>
    <cellStyle name="Normal 3 11 2" xfId="2594"/>
    <cellStyle name="Normal 3 12" xfId="1135"/>
    <cellStyle name="Normal 3 12 2" xfId="3008"/>
    <cellStyle name="Normal 3 13" xfId="1759"/>
    <cellStyle name="Normal 3 13 2" xfId="3632"/>
    <cellStyle name="Normal 3 14" xfId="1968"/>
    <cellStyle name="Normal 3 2" xfId="108"/>
    <cellStyle name="Normal 3 2 10" xfId="1776"/>
    <cellStyle name="Normal 3 2 10 2" xfId="3649"/>
    <cellStyle name="Normal 3 2 11" xfId="1985"/>
    <cellStyle name="Normal 3 2 2" xfId="127"/>
    <cellStyle name="Normal 3 2 2 2" xfId="166"/>
    <cellStyle name="Normal 3 2 2 2 2" xfId="203"/>
    <cellStyle name="Normal 3 2 2 2 2 2" xfId="620"/>
    <cellStyle name="Normal 3 2 2 2 2 2 2" xfId="1036"/>
    <cellStyle name="Normal 3 2 2 2 2 2 2 2" xfId="2909"/>
    <cellStyle name="Normal 3 2 2 2 2 2 3" xfId="1660"/>
    <cellStyle name="Normal 3 2 2 2 2 2 3 2" xfId="3533"/>
    <cellStyle name="Normal 3 2 2 2 2 2 4" xfId="2493"/>
    <cellStyle name="Normal 3 2 2 2 2 3" xfId="408"/>
    <cellStyle name="Normal 3 2 2 2 2 3 2" xfId="1448"/>
    <cellStyle name="Normal 3 2 2 2 2 3 2 2" xfId="3321"/>
    <cellStyle name="Normal 3 2 2 2 2 3 3" xfId="2281"/>
    <cellStyle name="Normal 3 2 2 2 2 4" xfId="824"/>
    <cellStyle name="Normal 3 2 2 2 2 4 2" xfId="2697"/>
    <cellStyle name="Normal 3 2 2 2 2 5" xfId="1244"/>
    <cellStyle name="Normal 3 2 2 2 2 5 2" xfId="3117"/>
    <cellStyle name="Normal 3 2 2 2 2 6" xfId="1868"/>
    <cellStyle name="Normal 3 2 2 2 2 6 2" xfId="3741"/>
    <cellStyle name="Normal 3 2 2 2 2 7" xfId="2077"/>
    <cellStyle name="Normal 3 2 2 2 3" xfId="585"/>
    <cellStyle name="Normal 3 2 2 2 3 2" xfId="1001"/>
    <cellStyle name="Normal 3 2 2 2 3 2 2" xfId="2874"/>
    <cellStyle name="Normal 3 2 2 2 3 3" xfId="1625"/>
    <cellStyle name="Normal 3 2 2 2 3 3 2" xfId="3498"/>
    <cellStyle name="Normal 3 2 2 2 3 4" xfId="2458"/>
    <cellStyle name="Normal 3 2 2 2 4" xfId="308"/>
    <cellStyle name="Normal 3 2 2 2 4 2" xfId="1348"/>
    <cellStyle name="Normal 3 2 2 2 4 2 2" xfId="3221"/>
    <cellStyle name="Normal 3 2 2 2 4 3" xfId="2181"/>
    <cellStyle name="Normal 3 2 2 2 5" xfId="724"/>
    <cellStyle name="Normal 3 2 2 2 5 2" xfId="2597"/>
    <cellStyle name="Normal 3 2 2 2 6" xfId="1209"/>
    <cellStyle name="Normal 3 2 2 2 6 2" xfId="3082"/>
    <cellStyle name="Normal 3 2 2 2 7" xfId="1833"/>
    <cellStyle name="Normal 3 2 2 2 7 2" xfId="3706"/>
    <cellStyle name="Normal 3 2 2 2 8" xfId="2042"/>
    <cellStyle name="Normal 3 2 2 3" xfId="202"/>
    <cellStyle name="Normal 3 2 2 3 2" xfId="619"/>
    <cellStyle name="Normal 3 2 2 3 2 2" xfId="1035"/>
    <cellStyle name="Normal 3 2 2 3 2 2 2" xfId="2908"/>
    <cellStyle name="Normal 3 2 2 3 2 3" xfId="1659"/>
    <cellStyle name="Normal 3 2 2 3 2 3 2" xfId="3532"/>
    <cellStyle name="Normal 3 2 2 3 2 4" xfId="2492"/>
    <cellStyle name="Normal 3 2 2 3 3" xfId="409"/>
    <cellStyle name="Normal 3 2 2 3 3 2" xfId="1449"/>
    <cellStyle name="Normal 3 2 2 3 3 2 2" xfId="3322"/>
    <cellStyle name="Normal 3 2 2 3 3 3" xfId="2282"/>
    <cellStyle name="Normal 3 2 2 3 4" xfId="825"/>
    <cellStyle name="Normal 3 2 2 3 4 2" xfId="2698"/>
    <cellStyle name="Normal 3 2 2 3 5" xfId="1243"/>
    <cellStyle name="Normal 3 2 2 3 5 2" xfId="3116"/>
    <cellStyle name="Normal 3 2 2 3 6" xfId="1867"/>
    <cellStyle name="Normal 3 2 2 3 6 2" xfId="3740"/>
    <cellStyle name="Normal 3 2 2 3 7" xfId="2076"/>
    <cellStyle name="Normal 3 2 2 4" xfId="547"/>
    <cellStyle name="Normal 3 2 2 4 2" xfId="963"/>
    <cellStyle name="Normal 3 2 2 4 2 2" xfId="2836"/>
    <cellStyle name="Normal 3 2 2 4 3" xfId="1587"/>
    <cellStyle name="Normal 3 2 2 4 3 2" xfId="3460"/>
    <cellStyle name="Normal 3 2 2 4 4" xfId="2420"/>
    <cellStyle name="Normal 3 2 2 5" xfId="307"/>
    <cellStyle name="Normal 3 2 2 5 2" xfId="1347"/>
    <cellStyle name="Normal 3 2 2 5 2 2" xfId="3220"/>
    <cellStyle name="Normal 3 2 2 5 3" xfId="2180"/>
    <cellStyle name="Normal 3 2 2 6" xfId="723"/>
    <cellStyle name="Normal 3 2 2 6 2" xfId="2596"/>
    <cellStyle name="Normal 3 2 2 7" xfId="1171"/>
    <cellStyle name="Normal 3 2 2 7 2" xfId="3044"/>
    <cellStyle name="Normal 3 2 2 8" xfId="1795"/>
    <cellStyle name="Normal 3 2 2 8 2" xfId="3668"/>
    <cellStyle name="Normal 3 2 2 9" xfId="2004"/>
    <cellStyle name="Normal 3 2 3" xfId="147"/>
    <cellStyle name="Normal 3 2 3 2" xfId="204"/>
    <cellStyle name="Normal 3 2 3 2 2" xfId="621"/>
    <cellStyle name="Normal 3 2 3 2 2 2" xfId="1037"/>
    <cellStyle name="Normal 3 2 3 2 2 2 2" xfId="2910"/>
    <cellStyle name="Normal 3 2 3 2 2 3" xfId="1661"/>
    <cellStyle name="Normal 3 2 3 2 2 3 2" xfId="3534"/>
    <cellStyle name="Normal 3 2 3 2 2 4" xfId="2494"/>
    <cellStyle name="Normal 3 2 3 2 3" xfId="410"/>
    <cellStyle name="Normal 3 2 3 2 3 2" xfId="1450"/>
    <cellStyle name="Normal 3 2 3 2 3 2 2" xfId="3323"/>
    <cellStyle name="Normal 3 2 3 2 3 3" xfId="2283"/>
    <cellStyle name="Normal 3 2 3 2 4" xfId="826"/>
    <cellStyle name="Normal 3 2 3 2 4 2" xfId="2699"/>
    <cellStyle name="Normal 3 2 3 2 5" xfId="1245"/>
    <cellStyle name="Normal 3 2 3 2 5 2" xfId="3118"/>
    <cellStyle name="Normal 3 2 3 2 6" xfId="1869"/>
    <cellStyle name="Normal 3 2 3 2 6 2" xfId="3742"/>
    <cellStyle name="Normal 3 2 3 2 7" xfId="2078"/>
    <cellStyle name="Normal 3 2 3 3" xfId="566"/>
    <cellStyle name="Normal 3 2 3 3 2" xfId="982"/>
    <cellStyle name="Normal 3 2 3 3 2 2" xfId="2855"/>
    <cellStyle name="Normal 3 2 3 3 3" xfId="1606"/>
    <cellStyle name="Normal 3 2 3 3 3 2" xfId="3479"/>
    <cellStyle name="Normal 3 2 3 3 4" xfId="2439"/>
    <cellStyle name="Normal 3 2 3 4" xfId="309"/>
    <cellStyle name="Normal 3 2 3 4 2" xfId="1349"/>
    <cellStyle name="Normal 3 2 3 4 2 2" xfId="3222"/>
    <cellStyle name="Normal 3 2 3 4 3" xfId="2182"/>
    <cellStyle name="Normal 3 2 3 5" xfId="725"/>
    <cellStyle name="Normal 3 2 3 5 2" xfId="2598"/>
    <cellStyle name="Normal 3 2 3 6" xfId="1190"/>
    <cellStyle name="Normal 3 2 3 6 2" xfId="3063"/>
    <cellStyle name="Normal 3 2 3 7" xfId="1814"/>
    <cellStyle name="Normal 3 2 3 7 2" xfId="3687"/>
    <cellStyle name="Normal 3 2 3 8" xfId="2023"/>
    <cellStyle name="Normal 3 2 4" xfId="186"/>
    <cellStyle name="Normal 3 2 4 2" xfId="205"/>
    <cellStyle name="Normal 3 2 4 2 2" xfId="622"/>
    <cellStyle name="Normal 3 2 4 2 2 2" xfId="1038"/>
    <cellStyle name="Normal 3 2 4 2 2 2 2" xfId="2911"/>
    <cellStyle name="Normal 3 2 4 2 2 3" xfId="1662"/>
    <cellStyle name="Normal 3 2 4 2 2 3 2" xfId="3535"/>
    <cellStyle name="Normal 3 2 4 2 2 4" xfId="2495"/>
    <cellStyle name="Normal 3 2 4 2 3" xfId="411"/>
    <cellStyle name="Normal 3 2 4 2 3 2" xfId="1451"/>
    <cellStyle name="Normal 3 2 4 2 3 2 2" xfId="3324"/>
    <cellStyle name="Normal 3 2 4 2 3 3" xfId="2284"/>
    <cellStyle name="Normal 3 2 4 2 4" xfId="827"/>
    <cellStyle name="Normal 3 2 4 2 4 2" xfId="2700"/>
    <cellStyle name="Normal 3 2 4 2 5" xfId="1246"/>
    <cellStyle name="Normal 3 2 4 2 5 2" xfId="3119"/>
    <cellStyle name="Normal 3 2 4 2 6" xfId="1870"/>
    <cellStyle name="Normal 3 2 4 2 6 2" xfId="3743"/>
    <cellStyle name="Normal 3 2 4 2 7" xfId="2079"/>
    <cellStyle name="Normal 3 2 4 3" xfId="604"/>
    <cellStyle name="Normal 3 2 4 3 2" xfId="1020"/>
    <cellStyle name="Normal 3 2 4 3 2 2" xfId="2893"/>
    <cellStyle name="Normal 3 2 4 3 3" xfId="1644"/>
    <cellStyle name="Normal 3 2 4 3 3 2" xfId="3517"/>
    <cellStyle name="Normal 3 2 4 3 4" xfId="2477"/>
    <cellStyle name="Normal 3 2 4 4" xfId="310"/>
    <cellStyle name="Normal 3 2 4 4 2" xfId="1350"/>
    <cellStyle name="Normal 3 2 4 4 2 2" xfId="3223"/>
    <cellStyle name="Normal 3 2 4 4 3" xfId="2183"/>
    <cellStyle name="Normal 3 2 4 5" xfId="726"/>
    <cellStyle name="Normal 3 2 4 5 2" xfId="2599"/>
    <cellStyle name="Normal 3 2 4 6" xfId="1228"/>
    <cellStyle name="Normal 3 2 4 6 2" xfId="3101"/>
    <cellStyle name="Normal 3 2 4 7" xfId="1852"/>
    <cellStyle name="Normal 3 2 4 7 2" xfId="3725"/>
    <cellStyle name="Normal 3 2 4 8" xfId="2061"/>
    <cellStyle name="Normal 3 2 5" xfId="201"/>
    <cellStyle name="Normal 3 2 5 2" xfId="618"/>
    <cellStyle name="Normal 3 2 5 2 2" xfId="1034"/>
    <cellStyle name="Normal 3 2 5 2 2 2" xfId="2907"/>
    <cellStyle name="Normal 3 2 5 2 3" xfId="1658"/>
    <cellStyle name="Normal 3 2 5 2 3 2" xfId="3531"/>
    <cellStyle name="Normal 3 2 5 2 4" xfId="2491"/>
    <cellStyle name="Normal 3 2 5 3" xfId="412"/>
    <cellStyle name="Normal 3 2 5 3 2" xfId="1452"/>
    <cellStyle name="Normal 3 2 5 3 2 2" xfId="3325"/>
    <cellStyle name="Normal 3 2 5 3 3" xfId="2285"/>
    <cellStyle name="Normal 3 2 5 4" xfId="828"/>
    <cellStyle name="Normal 3 2 5 4 2" xfId="2701"/>
    <cellStyle name="Normal 3 2 5 5" xfId="1242"/>
    <cellStyle name="Normal 3 2 5 5 2" xfId="3115"/>
    <cellStyle name="Normal 3 2 5 6" xfId="1866"/>
    <cellStyle name="Normal 3 2 5 6 2" xfId="3739"/>
    <cellStyle name="Normal 3 2 5 7" xfId="2075"/>
    <cellStyle name="Normal 3 2 6" xfId="528"/>
    <cellStyle name="Normal 3 2 6 2" xfId="944"/>
    <cellStyle name="Normal 3 2 6 2 2" xfId="2817"/>
    <cellStyle name="Normal 3 2 6 3" xfId="1568"/>
    <cellStyle name="Normal 3 2 6 3 2" xfId="3441"/>
    <cellStyle name="Normal 3 2 6 4" xfId="2401"/>
    <cellStyle name="Normal 3 2 7" xfId="306"/>
    <cellStyle name="Normal 3 2 7 2" xfId="1346"/>
    <cellStyle name="Normal 3 2 7 2 2" xfId="3219"/>
    <cellStyle name="Normal 3 2 7 3" xfId="2179"/>
    <cellStyle name="Normal 3 2 8" xfId="722"/>
    <cellStyle name="Normal 3 2 8 2" xfId="2595"/>
    <cellStyle name="Normal 3 2 9" xfId="1152"/>
    <cellStyle name="Normal 3 2 9 2" xfId="3025"/>
    <cellStyle name="Normal 3 3" xfId="117"/>
    <cellStyle name="Normal 3 3 2" xfId="156"/>
    <cellStyle name="Normal 3 3 2 2" xfId="207"/>
    <cellStyle name="Normal 3 3 2 2 2" xfId="624"/>
    <cellStyle name="Normal 3 3 2 2 2 2" xfId="1040"/>
    <cellStyle name="Normal 3 3 2 2 2 2 2" xfId="2913"/>
    <cellStyle name="Normal 3 3 2 2 2 3" xfId="1664"/>
    <cellStyle name="Normal 3 3 2 2 2 3 2" xfId="3537"/>
    <cellStyle name="Normal 3 3 2 2 2 4" xfId="2497"/>
    <cellStyle name="Normal 3 3 2 2 3" xfId="413"/>
    <cellStyle name="Normal 3 3 2 2 3 2" xfId="1453"/>
    <cellStyle name="Normal 3 3 2 2 3 2 2" xfId="3326"/>
    <cellStyle name="Normal 3 3 2 2 3 3" xfId="2286"/>
    <cellStyle name="Normal 3 3 2 2 4" xfId="829"/>
    <cellStyle name="Normal 3 3 2 2 4 2" xfId="2702"/>
    <cellStyle name="Normal 3 3 2 2 5" xfId="1248"/>
    <cellStyle name="Normal 3 3 2 2 5 2" xfId="3121"/>
    <cellStyle name="Normal 3 3 2 2 6" xfId="1872"/>
    <cellStyle name="Normal 3 3 2 2 6 2" xfId="3745"/>
    <cellStyle name="Normal 3 3 2 2 7" xfId="2081"/>
    <cellStyle name="Normal 3 3 2 3" xfId="575"/>
    <cellStyle name="Normal 3 3 2 3 2" xfId="991"/>
    <cellStyle name="Normal 3 3 2 3 2 2" xfId="2864"/>
    <cellStyle name="Normal 3 3 2 3 3" xfId="1615"/>
    <cellStyle name="Normal 3 3 2 3 3 2" xfId="3488"/>
    <cellStyle name="Normal 3 3 2 3 4" xfId="2448"/>
    <cellStyle name="Normal 3 3 2 4" xfId="312"/>
    <cellStyle name="Normal 3 3 2 4 2" xfId="1352"/>
    <cellStyle name="Normal 3 3 2 4 2 2" xfId="3225"/>
    <cellStyle name="Normal 3 3 2 4 3" xfId="2185"/>
    <cellStyle name="Normal 3 3 2 5" xfId="728"/>
    <cellStyle name="Normal 3 3 2 5 2" xfId="2601"/>
    <cellStyle name="Normal 3 3 2 6" xfId="1199"/>
    <cellStyle name="Normal 3 3 2 6 2" xfId="3072"/>
    <cellStyle name="Normal 3 3 2 7" xfId="1823"/>
    <cellStyle name="Normal 3 3 2 7 2" xfId="3696"/>
    <cellStyle name="Normal 3 3 2 8" xfId="2032"/>
    <cellStyle name="Normal 3 3 3" xfId="206"/>
    <cellStyle name="Normal 3 3 3 2" xfId="623"/>
    <cellStyle name="Normal 3 3 3 2 2" xfId="1039"/>
    <cellStyle name="Normal 3 3 3 2 2 2" xfId="2912"/>
    <cellStyle name="Normal 3 3 3 2 3" xfId="1663"/>
    <cellStyle name="Normal 3 3 3 2 3 2" xfId="3536"/>
    <cellStyle name="Normal 3 3 3 2 4" xfId="2496"/>
    <cellStyle name="Normal 3 3 3 3" xfId="414"/>
    <cellStyle name="Normal 3 3 3 3 2" xfId="1454"/>
    <cellStyle name="Normal 3 3 3 3 2 2" xfId="3327"/>
    <cellStyle name="Normal 3 3 3 3 3" xfId="2287"/>
    <cellStyle name="Normal 3 3 3 4" xfId="830"/>
    <cellStyle name="Normal 3 3 3 4 2" xfId="2703"/>
    <cellStyle name="Normal 3 3 3 5" xfId="1247"/>
    <cellStyle name="Normal 3 3 3 5 2" xfId="3120"/>
    <cellStyle name="Normal 3 3 3 6" xfId="1871"/>
    <cellStyle name="Normal 3 3 3 6 2" xfId="3744"/>
    <cellStyle name="Normal 3 3 3 7" xfId="2080"/>
    <cellStyle name="Normal 3 3 4" xfId="537"/>
    <cellStyle name="Normal 3 3 4 2" xfId="953"/>
    <cellStyle name="Normal 3 3 4 2 2" xfId="2826"/>
    <cellStyle name="Normal 3 3 4 3" xfId="1577"/>
    <cellStyle name="Normal 3 3 4 3 2" xfId="3450"/>
    <cellStyle name="Normal 3 3 4 4" xfId="2410"/>
    <cellStyle name="Normal 3 3 5" xfId="311"/>
    <cellStyle name="Normal 3 3 5 2" xfId="1351"/>
    <cellStyle name="Normal 3 3 5 2 2" xfId="3224"/>
    <cellStyle name="Normal 3 3 5 3" xfId="2184"/>
    <cellStyle name="Normal 3 3 6" xfId="727"/>
    <cellStyle name="Normal 3 3 6 2" xfId="2600"/>
    <cellStyle name="Normal 3 3 7" xfId="1161"/>
    <cellStyle name="Normal 3 3 7 2" xfId="3034"/>
    <cellStyle name="Normal 3 3 8" xfId="1785"/>
    <cellStyle name="Normal 3 3 8 2" xfId="3658"/>
    <cellStyle name="Normal 3 3 9" xfId="1994"/>
    <cellStyle name="Normal 3 4" xfId="136"/>
    <cellStyle name="Normal 3 4 2" xfId="208"/>
    <cellStyle name="Normal 3 4 2 2" xfId="625"/>
    <cellStyle name="Normal 3 4 2 2 2" xfId="1041"/>
    <cellStyle name="Normal 3 4 2 2 2 2" xfId="2914"/>
    <cellStyle name="Normal 3 4 2 2 3" xfId="1665"/>
    <cellStyle name="Normal 3 4 2 2 3 2" xfId="3538"/>
    <cellStyle name="Normal 3 4 2 2 4" xfId="2498"/>
    <cellStyle name="Normal 3 4 2 3" xfId="415"/>
    <cellStyle name="Normal 3 4 2 3 2" xfId="1455"/>
    <cellStyle name="Normal 3 4 2 3 2 2" xfId="3328"/>
    <cellStyle name="Normal 3 4 2 3 3" xfId="2288"/>
    <cellStyle name="Normal 3 4 2 4" xfId="831"/>
    <cellStyle name="Normal 3 4 2 4 2" xfId="2704"/>
    <cellStyle name="Normal 3 4 2 5" xfId="1249"/>
    <cellStyle name="Normal 3 4 2 5 2" xfId="3122"/>
    <cellStyle name="Normal 3 4 2 6" xfId="1873"/>
    <cellStyle name="Normal 3 4 2 6 2" xfId="3746"/>
    <cellStyle name="Normal 3 4 2 7" xfId="2082"/>
    <cellStyle name="Normal 3 4 3" xfId="556"/>
    <cellStyle name="Normal 3 4 3 2" xfId="972"/>
    <cellStyle name="Normal 3 4 3 2 2" xfId="2845"/>
    <cellStyle name="Normal 3 4 3 3" xfId="1596"/>
    <cellStyle name="Normal 3 4 3 3 2" xfId="3469"/>
    <cellStyle name="Normal 3 4 3 4" xfId="2429"/>
    <cellStyle name="Normal 3 4 4" xfId="313"/>
    <cellStyle name="Normal 3 4 4 2" xfId="1353"/>
    <cellStyle name="Normal 3 4 4 2 2" xfId="3226"/>
    <cellStyle name="Normal 3 4 4 3" xfId="2186"/>
    <cellStyle name="Normal 3 4 5" xfId="729"/>
    <cellStyle name="Normal 3 4 5 2" xfId="2602"/>
    <cellStyle name="Normal 3 4 6" xfId="1180"/>
    <cellStyle name="Normal 3 4 6 2" xfId="3053"/>
    <cellStyle name="Normal 3 4 7" xfId="1804"/>
    <cellStyle name="Normal 3 4 7 2" xfId="3677"/>
    <cellStyle name="Normal 3 4 8" xfId="2013"/>
    <cellStyle name="Normal 3 5" xfId="48"/>
    <cellStyle name="Normal 3 5 10" xfId="514"/>
    <cellStyle name="Normal 3 5 10 2" xfId="930"/>
    <cellStyle name="Normal 3 5 10 2 2" xfId="2803"/>
    <cellStyle name="Normal 3 5 10 3" xfId="1554"/>
    <cellStyle name="Normal 3 5 10 3 2" xfId="3427"/>
    <cellStyle name="Normal 3 5 10 4" xfId="2387"/>
    <cellStyle name="Normal 3 5 11" xfId="304"/>
    <cellStyle name="Normal 3 5 11 2" xfId="1344"/>
    <cellStyle name="Normal 3 5 11 2 2" xfId="3217"/>
    <cellStyle name="Normal 3 5 11 3" xfId="2177"/>
    <cellStyle name="Normal 3 5 12" xfId="720"/>
    <cellStyle name="Normal 3 5 12 2" xfId="2593"/>
    <cellStyle name="Normal 3 5 13" xfId="1138"/>
    <cellStyle name="Normal 3 5 13 2" xfId="3011"/>
    <cellStyle name="Normal 3 5 14" xfId="1762"/>
    <cellStyle name="Normal 3 5 14 2" xfId="3635"/>
    <cellStyle name="Normal 3 5 15" xfId="1971"/>
    <cellStyle name="Normal 3 5 2" xfId="54"/>
    <cellStyle name="Normal 3 5 2 10" xfId="730"/>
    <cellStyle name="Normal 3 5 2 10 2" xfId="2603"/>
    <cellStyle name="Normal 3 5 2 11" xfId="1141"/>
    <cellStyle name="Normal 3 5 2 11 2" xfId="3014"/>
    <cellStyle name="Normal 3 5 2 12" xfId="1765"/>
    <cellStyle name="Normal 3 5 2 12 2" xfId="3638"/>
    <cellStyle name="Normal 3 5 2 13" xfId="1974"/>
    <cellStyle name="Normal 3 5 2 2" xfId="114"/>
    <cellStyle name="Normal 3 5 2 2 10" xfId="1782"/>
    <cellStyle name="Normal 3 5 2 2 10 2" xfId="3655"/>
    <cellStyle name="Normal 3 5 2 2 11" xfId="1991"/>
    <cellStyle name="Normal 3 5 2 2 2" xfId="133"/>
    <cellStyle name="Normal 3 5 2 2 2 2" xfId="172"/>
    <cellStyle name="Normal 3 5 2 2 2 2 2" xfId="212"/>
    <cellStyle name="Normal 3 5 2 2 2 2 2 2" xfId="629"/>
    <cellStyle name="Normal 3 5 2 2 2 2 2 2 2" xfId="1045"/>
    <cellStyle name="Normal 3 5 2 2 2 2 2 2 2 2" xfId="2918"/>
    <cellStyle name="Normal 3 5 2 2 2 2 2 2 3" xfId="1669"/>
    <cellStyle name="Normal 3 5 2 2 2 2 2 2 3 2" xfId="3542"/>
    <cellStyle name="Normal 3 5 2 2 2 2 2 2 4" xfId="2502"/>
    <cellStyle name="Normal 3 5 2 2 2 2 2 3" xfId="416"/>
    <cellStyle name="Normal 3 5 2 2 2 2 2 3 2" xfId="1456"/>
    <cellStyle name="Normal 3 5 2 2 2 2 2 3 2 2" xfId="3329"/>
    <cellStyle name="Normal 3 5 2 2 2 2 2 3 3" xfId="2289"/>
    <cellStyle name="Normal 3 5 2 2 2 2 2 4" xfId="832"/>
    <cellStyle name="Normal 3 5 2 2 2 2 2 4 2" xfId="2705"/>
    <cellStyle name="Normal 3 5 2 2 2 2 2 5" xfId="1253"/>
    <cellStyle name="Normal 3 5 2 2 2 2 2 5 2" xfId="3126"/>
    <cellStyle name="Normal 3 5 2 2 2 2 2 6" xfId="1877"/>
    <cellStyle name="Normal 3 5 2 2 2 2 2 6 2" xfId="3750"/>
    <cellStyle name="Normal 3 5 2 2 2 2 2 7" xfId="2086"/>
    <cellStyle name="Normal 3 5 2 2 2 2 3" xfId="591"/>
    <cellStyle name="Normal 3 5 2 2 2 2 3 2" xfId="1007"/>
    <cellStyle name="Normal 3 5 2 2 2 2 3 2 2" xfId="2880"/>
    <cellStyle name="Normal 3 5 2 2 2 2 3 3" xfId="1631"/>
    <cellStyle name="Normal 3 5 2 2 2 2 3 3 2" xfId="3504"/>
    <cellStyle name="Normal 3 5 2 2 2 2 3 4" xfId="2464"/>
    <cellStyle name="Normal 3 5 2 2 2 2 4" xfId="317"/>
    <cellStyle name="Normal 3 5 2 2 2 2 4 2" xfId="1357"/>
    <cellStyle name="Normal 3 5 2 2 2 2 4 2 2" xfId="3230"/>
    <cellStyle name="Normal 3 5 2 2 2 2 4 3" xfId="2190"/>
    <cellStyle name="Normal 3 5 2 2 2 2 5" xfId="733"/>
    <cellStyle name="Normal 3 5 2 2 2 2 5 2" xfId="2606"/>
    <cellStyle name="Normal 3 5 2 2 2 2 6" xfId="1215"/>
    <cellStyle name="Normal 3 5 2 2 2 2 6 2" xfId="3088"/>
    <cellStyle name="Normal 3 5 2 2 2 2 7" xfId="1839"/>
    <cellStyle name="Normal 3 5 2 2 2 2 7 2" xfId="3712"/>
    <cellStyle name="Normal 3 5 2 2 2 2 8" xfId="2048"/>
    <cellStyle name="Normal 3 5 2 2 2 3" xfId="211"/>
    <cellStyle name="Normal 3 5 2 2 2 3 2" xfId="628"/>
    <cellStyle name="Normal 3 5 2 2 2 3 2 2" xfId="1044"/>
    <cellStyle name="Normal 3 5 2 2 2 3 2 2 2" xfId="2917"/>
    <cellStyle name="Normal 3 5 2 2 2 3 2 3" xfId="1668"/>
    <cellStyle name="Normal 3 5 2 2 2 3 2 3 2" xfId="3541"/>
    <cellStyle name="Normal 3 5 2 2 2 3 2 4" xfId="2501"/>
    <cellStyle name="Normal 3 5 2 2 2 3 3" xfId="417"/>
    <cellStyle name="Normal 3 5 2 2 2 3 3 2" xfId="1457"/>
    <cellStyle name="Normal 3 5 2 2 2 3 3 2 2" xfId="3330"/>
    <cellStyle name="Normal 3 5 2 2 2 3 3 3" xfId="2290"/>
    <cellStyle name="Normal 3 5 2 2 2 3 4" xfId="833"/>
    <cellStyle name="Normal 3 5 2 2 2 3 4 2" xfId="2706"/>
    <cellStyle name="Normal 3 5 2 2 2 3 5" xfId="1252"/>
    <cellStyle name="Normal 3 5 2 2 2 3 5 2" xfId="3125"/>
    <cellStyle name="Normal 3 5 2 2 2 3 6" xfId="1876"/>
    <cellStyle name="Normal 3 5 2 2 2 3 6 2" xfId="3749"/>
    <cellStyle name="Normal 3 5 2 2 2 3 7" xfId="2085"/>
    <cellStyle name="Normal 3 5 2 2 2 4" xfId="553"/>
    <cellStyle name="Normal 3 5 2 2 2 4 2" xfId="969"/>
    <cellStyle name="Normal 3 5 2 2 2 4 2 2" xfId="2842"/>
    <cellStyle name="Normal 3 5 2 2 2 4 3" xfId="1593"/>
    <cellStyle name="Normal 3 5 2 2 2 4 3 2" xfId="3466"/>
    <cellStyle name="Normal 3 5 2 2 2 4 4" xfId="2426"/>
    <cellStyle name="Normal 3 5 2 2 2 5" xfId="316"/>
    <cellStyle name="Normal 3 5 2 2 2 5 2" xfId="1356"/>
    <cellStyle name="Normal 3 5 2 2 2 5 2 2" xfId="3229"/>
    <cellStyle name="Normal 3 5 2 2 2 5 3" xfId="2189"/>
    <cellStyle name="Normal 3 5 2 2 2 6" xfId="732"/>
    <cellStyle name="Normal 3 5 2 2 2 6 2" xfId="2605"/>
    <cellStyle name="Normal 3 5 2 2 2 7" xfId="1177"/>
    <cellStyle name="Normal 3 5 2 2 2 7 2" xfId="3050"/>
    <cellStyle name="Normal 3 5 2 2 2 8" xfId="1801"/>
    <cellStyle name="Normal 3 5 2 2 2 8 2" xfId="3674"/>
    <cellStyle name="Normal 3 5 2 2 2 9" xfId="2010"/>
    <cellStyle name="Normal 3 5 2 2 3" xfId="153"/>
    <cellStyle name="Normal 3 5 2 2 3 2" xfId="213"/>
    <cellStyle name="Normal 3 5 2 2 3 2 2" xfId="630"/>
    <cellStyle name="Normal 3 5 2 2 3 2 2 2" xfId="1046"/>
    <cellStyle name="Normal 3 5 2 2 3 2 2 2 2" xfId="2919"/>
    <cellStyle name="Normal 3 5 2 2 3 2 2 3" xfId="1670"/>
    <cellStyle name="Normal 3 5 2 2 3 2 2 3 2" xfId="3543"/>
    <cellStyle name="Normal 3 5 2 2 3 2 2 4" xfId="2503"/>
    <cellStyle name="Normal 3 5 2 2 3 2 3" xfId="418"/>
    <cellStyle name="Normal 3 5 2 2 3 2 3 2" xfId="1458"/>
    <cellStyle name="Normal 3 5 2 2 3 2 3 2 2" xfId="3331"/>
    <cellStyle name="Normal 3 5 2 2 3 2 3 3" xfId="2291"/>
    <cellStyle name="Normal 3 5 2 2 3 2 4" xfId="834"/>
    <cellStyle name="Normal 3 5 2 2 3 2 4 2" xfId="2707"/>
    <cellStyle name="Normal 3 5 2 2 3 2 5" xfId="1254"/>
    <cellStyle name="Normal 3 5 2 2 3 2 5 2" xfId="3127"/>
    <cellStyle name="Normal 3 5 2 2 3 2 6" xfId="1878"/>
    <cellStyle name="Normal 3 5 2 2 3 2 6 2" xfId="3751"/>
    <cellStyle name="Normal 3 5 2 2 3 2 7" xfId="2087"/>
    <cellStyle name="Normal 3 5 2 2 3 3" xfId="572"/>
    <cellStyle name="Normal 3 5 2 2 3 3 2" xfId="988"/>
    <cellStyle name="Normal 3 5 2 2 3 3 2 2" xfId="2861"/>
    <cellStyle name="Normal 3 5 2 2 3 3 3" xfId="1612"/>
    <cellStyle name="Normal 3 5 2 2 3 3 3 2" xfId="3485"/>
    <cellStyle name="Normal 3 5 2 2 3 3 4" xfId="2445"/>
    <cellStyle name="Normal 3 5 2 2 3 4" xfId="318"/>
    <cellStyle name="Normal 3 5 2 2 3 4 2" xfId="1358"/>
    <cellStyle name="Normal 3 5 2 2 3 4 2 2" xfId="3231"/>
    <cellStyle name="Normal 3 5 2 2 3 4 3" xfId="2191"/>
    <cellStyle name="Normal 3 5 2 2 3 5" xfId="734"/>
    <cellStyle name="Normal 3 5 2 2 3 5 2" xfId="2607"/>
    <cellStyle name="Normal 3 5 2 2 3 6" xfId="1196"/>
    <cellStyle name="Normal 3 5 2 2 3 6 2" xfId="3069"/>
    <cellStyle name="Normal 3 5 2 2 3 7" xfId="1820"/>
    <cellStyle name="Normal 3 5 2 2 3 7 2" xfId="3693"/>
    <cellStyle name="Normal 3 5 2 2 3 8" xfId="2029"/>
    <cellStyle name="Normal 3 5 2 2 4" xfId="192"/>
    <cellStyle name="Normal 3 5 2 2 4 2" xfId="214"/>
    <cellStyle name="Normal 3 5 2 2 4 2 2" xfId="631"/>
    <cellStyle name="Normal 3 5 2 2 4 2 2 2" xfId="1047"/>
    <cellStyle name="Normal 3 5 2 2 4 2 2 2 2" xfId="2920"/>
    <cellStyle name="Normal 3 5 2 2 4 2 2 3" xfId="1671"/>
    <cellStyle name="Normal 3 5 2 2 4 2 2 3 2" xfId="3544"/>
    <cellStyle name="Normal 3 5 2 2 4 2 2 4" xfId="2504"/>
    <cellStyle name="Normal 3 5 2 2 4 2 3" xfId="419"/>
    <cellStyle name="Normal 3 5 2 2 4 2 3 2" xfId="1459"/>
    <cellStyle name="Normal 3 5 2 2 4 2 3 2 2" xfId="3332"/>
    <cellStyle name="Normal 3 5 2 2 4 2 3 3" xfId="2292"/>
    <cellStyle name="Normal 3 5 2 2 4 2 4" xfId="835"/>
    <cellStyle name="Normal 3 5 2 2 4 2 4 2" xfId="2708"/>
    <cellStyle name="Normal 3 5 2 2 4 2 5" xfId="1255"/>
    <cellStyle name="Normal 3 5 2 2 4 2 5 2" xfId="3128"/>
    <cellStyle name="Normal 3 5 2 2 4 2 6" xfId="1879"/>
    <cellStyle name="Normal 3 5 2 2 4 2 6 2" xfId="3752"/>
    <cellStyle name="Normal 3 5 2 2 4 2 7" xfId="2088"/>
    <cellStyle name="Normal 3 5 2 2 4 3" xfId="610"/>
    <cellStyle name="Normal 3 5 2 2 4 3 2" xfId="1026"/>
    <cellStyle name="Normal 3 5 2 2 4 3 2 2" xfId="2899"/>
    <cellStyle name="Normal 3 5 2 2 4 3 3" xfId="1650"/>
    <cellStyle name="Normal 3 5 2 2 4 3 3 2" xfId="3523"/>
    <cellStyle name="Normal 3 5 2 2 4 3 4" xfId="2483"/>
    <cellStyle name="Normal 3 5 2 2 4 4" xfId="319"/>
    <cellStyle name="Normal 3 5 2 2 4 4 2" xfId="1359"/>
    <cellStyle name="Normal 3 5 2 2 4 4 2 2" xfId="3232"/>
    <cellStyle name="Normal 3 5 2 2 4 4 3" xfId="2192"/>
    <cellStyle name="Normal 3 5 2 2 4 5" xfId="735"/>
    <cellStyle name="Normal 3 5 2 2 4 5 2" xfId="2608"/>
    <cellStyle name="Normal 3 5 2 2 4 6" xfId="1234"/>
    <cellStyle name="Normal 3 5 2 2 4 6 2" xfId="3107"/>
    <cellStyle name="Normal 3 5 2 2 4 7" xfId="1858"/>
    <cellStyle name="Normal 3 5 2 2 4 7 2" xfId="3731"/>
    <cellStyle name="Normal 3 5 2 2 4 8" xfId="2067"/>
    <cellStyle name="Normal 3 5 2 2 5" xfId="210"/>
    <cellStyle name="Normal 3 5 2 2 5 2" xfId="627"/>
    <cellStyle name="Normal 3 5 2 2 5 2 2" xfId="1043"/>
    <cellStyle name="Normal 3 5 2 2 5 2 2 2" xfId="2916"/>
    <cellStyle name="Normal 3 5 2 2 5 2 3" xfId="1667"/>
    <cellStyle name="Normal 3 5 2 2 5 2 3 2" xfId="3540"/>
    <cellStyle name="Normal 3 5 2 2 5 2 4" xfId="2500"/>
    <cellStyle name="Normal 3 5 2 2 5 3" xfId="420"/>
    <cellStyle name="Normal 3 5 2 2 5 3 2" xfId="1460"/>
    <cellStyle name="Normal 3 5 2 2 5 3 2 2" xfId="3333"/>
    <cellStyle name="Normal 3 5 2 2 5 3 3" xfId="2293"/>
    <cellStyle name="Normal 3 5 2 2 5 4" xfId="836"/>
    <cellStyle name="Normal 3 5 2 2 5 4 2" xfId="2709"/>
    <cellStyle name="Normal 3 5 2 2 5 5" xfId="1251"/>
    <cellStyle name="Normal 3 5 2 2 5 5 2" xfId="3124"/>
    <cellStyle name="Normal 3 5 2 2 5 6" xfId="1875"/>
    <cellStyle name="Normal 3 5 2 2 5 6 2" xfId="3748"/>
    <cellStyle name="Normal 3 5 2 2 5 7" xfId="2084"/>
    <cellStyle name="Normal 3 5 2 2 6" xfId="534"/>
    <cellStyle name="Normal 3 5 2 2 6 2" xfId="950"/>
    <cellStyle name="Normal 3 5 2 2 6 2 2" xfId="2823"/>
    <cellStyle name="Normal 3 5 2 2 6 3" xfId="1574"/>
    <cellStyle name="Normal 3 5 2 2 6 3 2" xfId="3447"/>
    <cellStyle name="Normal 3 5 2 2 6 4" xfId="2407"/>
    <cellStyle name="Normal 3 5 2 2 7" xfId="315"/>
    <cellStyle name="Normal 3 5 2 2 7 2" xfId="1355"/>
    <cellStyle name="Normal 3 5 2 2 7 2 2" xfId="3228"/>
    <cellStyle name="Normal 3 5 2 2 7 3" xfId="2188"/>
    <cellStyle name="Normal 3 5 2 2 8" xfId="731"/>
    <cellStyle name="Normal 3 5 2 2 8 2" xfId="2604"/>
    <cellStyle name="Normal 3 5 2 2 9" xfId="1158"/>
    <cellStyle name="Normal 3 5 2 2 9 2" xfId="3031"/>
    <cellStyle name="Normal 3 5 2 3" xfId="123"/>
    <cellStyle name="Normal 3 5 2 3 2" xfId="162"/>
    <cellStyle name="Normal 3 5 2 3 2 2" xfId="216"/>
    <cellStyle name="Normal 3 5 2 3 2 2 2" xfId="633"/>
    <cellStyle name="Normal 3 5 2 3 2 2 2 2" xfId="1049"/>
    <cellStyle name="Normal 3 5 2 3 2 2 2 2 2" xfId="2922"/>
    <cellStyle name="Normal 3 5 2 3 2 2 2 3" xfId="1673"/>
    <cellStyle name="Normal 3 5 2 3 2 2 2 3 2" xfId="3546"/>
    <cellStyle name="Normal 3 5 2 3 2 2 2 4" xfId="2506"/>
    <cellStyle name="Normal 3 5 2 3 2 2 3" xfId="421"/>
    <cellStyle name="Normal 3 5 2 3 2 2 3 2" xfId="1461"/>
    <cellStyle name="Normal 3 5 2 3 2 2 3 2 2" xfId="3334"/>
    <cellStyle name="Normal 3 5 2 3 2 2 3 3" xfId="2294"/>
    <cellStyle name="Normal 3 5 2 3 2 2 4" xfId="837"/>
    <cellStyle name="Normal 3 5 2 3 2 2 4 2" xfId="2710"/>
    <cellStyle name="Normal 3 5 2 3 2 2 5" xfId="1257"/>
    <cellStyle name="Normal 3 5 2 3 2 2 5 2" xfId="3130"/>
    <cellStyle name="Normal 3 5 2 3 2 2 6" xfId="1881"/>
    <cellStyle name="Normal 3 5 2 3 2 2 6 2" xfId="3754"/>
    <cellStyle name="Normal 3 5 2 3 2 2 7" xfId="2090"/>
    <cellStyle name="Normal 3 5 2 3 2 3" xfId="581"/>
    <cellStyle name="Normal 3 5 2 3 2 3 2" xfId="997"/>
    <cellStyle name="Normal 3 5 2 3 2 3 2 2" xfId="2870"/>
    <cellStyle name="Normal 3 5 2 3 2 3 3" xfId="1621"/>
    <cellStyle name="Normal 3 5 2 3 2 3 3 2" xfId="3494"/>
    <cellStyle name="Normal 3 5 2 3 2 3 4" xfId="2454"/>
    <cellStyle name="Normal 3 5 2 3 2 4" xfId="321"/>
    <cellStyle name="Normal 3 5 2 3 2 4 2" xfId="1361"/>
    <cellStyle name="Normal 3 5 2 3 2 4 2 2" xfId="3234"/>
    <cellStyle name="Normal 3 5 2 3 2 4 3" xfId="2194"/>
    <cellStyle name="Normal 3 5 2 3 2 5" xfId="737"/>
    <cellStyle name="Normal 3 5 2 3 2 5 2" xfId="2610"/>
    <cellStyle name="Normal 3 5 2 3 2 6" xfId="1205"/>
    <cellStyle name="Normal 3 5 2 3 2 6 2" xfId="3078"/>
    <cellStyle name="Normal 3 5 2 3 2 7" xfId="1829"/>
    <cellStyle name="Normal 3 5 2 3 2 7 2" xfId="3702"/>
    <cellStyle name="Normal 3 5 2 3 2 8" xfId="2038"/>
    <cellStyle name="Normal 3 5 2 3 3" xfId="215"/>
    <cellStyle name="Normal 3 5 2 3 3 2" xfId="632"/>
    <cellStyle name="Normal 3 5 2 3 3 2 2" xfId="1048"/>
    <cellStyle name="Normal 3 5 2 3 3 2 2 2" xfId="2921"/>
    <cellStyle name="Normal 3 5 2 3 3 2 3" xfId="1672"/>
    <cellStyle name="Normal 3 5 2 3 3 2 3 2" xfId="3545"/>
    <cellStyle name="Normal 3 5 2 3 3 2 4" xfId="2505"/>
    <cellStyle name="Normal 3 5 2 3 3 3" xfId="422"/>
    <cellStyle name="Normal 3 5 2 3 3 3 2" xfId="1462"/>
    <cellStyle name="Normal 3 5 2 3 3 3 2 2" xfId="3335"/>
    <cellStyle name="Normal 3 5 2 3 3 3 3" xfId="2295"/>
    <cellStyle name="Normal 3 5 2 3 3 4" xfId="838"/>
    <cellStyle name="Normal 3 5 2 3 3 4 2" xfId="2711"/>
    <cellStyle name="Normal 3 5 2 3 3 5" xfId="1256"/>
    <cellStyle name="Normal 3 5 2 3 3 5 2" xfId="3129"/>
    <cellStyle name="Normal 3 5 2 3 3 6" xfId="1880"/>
    <cellStyle name="Normal 3 5 2 3 3 6 2" xfId="3753"/>
    <cellStyle name="Normal 3 5 2 3 3 7" xfId="2089"/>
    <cellStyle name="Normal 3 5 2 3 4" xfId="543"/>
    <cellStyle name="Normal 3 5 2 3 4 2" xfId="959"/>
    <cellStyle name="Normal 3 5 2 3 4 2 2" xfId="2832"/>
    <cellStyle name="Normal 3 5 2 3 4 3" xfId="1583"/>
    <cellStyle name="Normal 3 5 2 3 4 3 2" xfId="3456"/>
    <cellStyle name="Normal 3 5 2 3 4 4" xfId="2416"/>
    <cellStyle name="Normal 3 5 2 3 5" xfId="320"/>
    <cellStyle name="Normal 3 5 2 3 5 2" xfId="1360"/>
    <cellStyle name="Normal 3 5 2 3 5 2 2" xfId="3233"/>
    <cellStyle name="Normal 3 5 2 3 5 3" xfId="2193"/>
    <cellStyle name="Normal 3 5 2 3 6" xfId="736"/>
    <cellStyle name="Normal 3 5 2 3 6 2" xfId="2609"/>
    <cellStyle name="Normal 3 5 2 3 7" xfId="1167"/>
    <cellStyle name="Normal 3 5 2 3 7 2" xfId="3040"/>
    <cellStyle name="Normal 3 5 2 3 8" xfId="1791"/>
    <cellStyle name="Normal 3 5 2 3 8 2" xfId="3664"/>
    <cellStyle name="Normal 3 5 2 3 9" xfId="2000"/>
    <cellStyle name="Normal 3 5 2 4" xfId="142"/>
    <cellStyle name="Normal 3 5 2 4 2" xfId="217"/>
    <cellStyle name="Normal 3 5 2 4 2 2" xfId="634"/>
    <cellStyle name="Normal 3 5 2 4 2 2 2" xfId="1050"/>
    <cellStyle name="Normal 3 5 2 4 2 2 2 2" xfId="2923"/>
    <cellStyle name="Normal 3 5 2 4 2 2 3" xfId="1674"/>
    <cellStyle name="Normal 3 5 2 4 2 2 3 2" xfId="3547"/>
    <cellStyle name="Normal 3 5 2 4 2 2 4" xfId="2507"/>
    <cellStyle name="Normal 3 5 2 4 2 3" xfId="423"/>
    <cellStyle name="Normal 3 5 2 4 2 3 2" xfId="1463"/>
    <cellStyle name="Normal 3 5 2 4 2 3 2 2" xfId="3336"/>
    <cellStyle name="Normal 3 5 2 4 2 3 3" xfId="2296"/>
    <cellStyle name="Normal 3 5 2 4 2 4" xfId="839"/>
    <cellStyle name="Normal 3 5 2 4 2 4 2" xfId="2712"/>
    <cellStyle name="Normal 3 5 2 4 2 5" xfId="1258"/>
    <cellStyle name="Normal 3 5 2 4 2 5 2" xfId="3131"/>
    <cellStyle name="Normal 3 5 2 4 2 6" xfId="1882"/>
    <cellStyle name="Normal 3 5 2 4 2 6 2" xfId="3755"/>
    <cellStyle name="Normal 3 5 2 4 2 7" xfId="2091"/>
    <cellStyle name="Normal 3 5 2 4 3" xfId="562"/>
    <cellStyle name="Normal 3 5 2 4 3 2" xfId="978"/>
    <cellStyle name="Normal 3 5 2 4 3 2 2" xfId="2851"/>
    <cellStyle name="Normal 3 5 2 4 3 3" xfId="1602"/>
    <cellStyle name="Normal 3 5 2 4 3 3 2" xfId="3475"/>
    <cellStyle name="Normal 3 5 2 4 3 4" xfId="2435"/>
    <cellStyle name="Normal 3 5 2 4 4" xfId="322"/>
    <cellStyle name="Normal 3 5 2 4 4 2" xfId="1362"/>
    <cellStyle name="Normal 3 5 2 4 4 2 2" xfId="3235"/>
    <cellStyle name="Normal 3 5 2 4 4 3" xfId="2195"/>
    <cellStyle name="Normal 3 5 2 4 5" xfId="738"/>
    <cellStyle name="Normal 3 5 2 4 5 2" xfId="2611"/>
    <cellStyle name="Normal 3 5 2 4 6" xfId="1186"/>
    <cellStyle name="Normal 3 5 2 4 6 2" xfId="3059"/>
    <cellStyle name="Normal 3 5 2 4 7" xfId="1810"/>
    <cellStyle name="Normal 3 5 2 4 7 2" xfId="3683"/>
    <cellStyle name="Normal 3 5 2 4 8" xfId="2019"/>
    <cellStyle name="Normal 3 5 2 5" xfId="181"/>
    <cellStyle name="Normal 3 5 2 5 2" xfId="218"/>
    <cellStyle name="Normal 3 5 2 5 2 2" xfId="635"/>
    <cellStyle name="Normal 3 5 2 5 2 2 2" xfId="1051"/>
    <cellStyle name="Normal 3 5 2 5 2 2 2 2" xfId="2924"/>
    <cellStyle name="Normal 3 5 2 5 2 2 3" xfId="1675"/>
    <cellStyle name="Normal 3 5 2 5 2 2 3 2" xfId="3548"/>
    <cellStyle name="Normal 3 5 2 5 2 2 4" xfId="2508"/>
    <cellStyle name="Normal 3 5 2 5 2 3" xfId="424"/>
    <cellStyle name="Normal 3 5 2 5 2 3 2" xfId="1464"/>
    <cellStyle name="Normal 3 5 2 5 2 3 2 2" xfId="3337"/>
    <cellStyle name="Normal 3 5 2 5 2 3 3" xfId="2297"/>
    <cellStyle name="Normal 3 5 2 5 2 4" xfId="840"/>
    <cellStyle name="Normal 3 5 2 5 2 4 2" xfId="2713"/>
    <cellStyle name="Normal 3 5 2 5 2 5" xfId="1259"/>
    <cellStyle name="Normal 3 5 2 5 2 5 2" xfId="3132"/>
    <cellStyle name="Normal 3 5 2 5 2 6" xfId="1883"/>
    <cellStyle name="Normal 3 5 2 5 2 6 2" xfId="3756"/>
    <cellStyle name="Normal 3 5 2 5 2 7" xfId="2092"/>
    <cellStyle name="Normal 3 5 2 5 3" xfId="600"/>
    <cellStyle name="Normal 3 5 2 5 3 2" xfId="1016"/>
    <cellStyle name="Normal 3 5 2 5 3 2 2" xfId="2889"/>
    <cellStyle name="Normal 3 5 2 5 3 3" xfId="1640"/>
    <cellStyle name="Normal 3 5 2 5 3 3 2" xfId="3513"/>
    <cellStyle name="Normal 3 5 2 5 3 4" xfId="2473"/>
    <cellStyle name="Normal 3 5 2 5 4" xfId="323"/>
    <cellStyle name="Normal 3 5 2 5 4 2" xfId="1363"/>
    <cellStyle name="Normal 3 5 2 5 4 2 2" xfId="3236"/>
    <cellStyle name="Normal 3 5 2 5 4 3" xfId="2196"/>
    <cellStyle name="Normal 3 5 2 5 5" xfId="739"/>
    <cellStyle name="Normal 3 5 2 5 5 2" xfId="2612"/>
    <cellStyle name="Normal 3 5 2 5 6" xfId="1224"/>
    <cellStyle name="Normal 3 5 2 5 6 2" xfId="3097"/>
    <cellStyle name="Normal 3 5 2 5 7" xfId="1848"/>
    <cellStyle name="Normal 3 5 2 5 7 2" xfId="3721"/>
    <cellStyle name="Normal 3 5 2 5 8" xfId="2057"/>
    <cellStyle name="Normal 3 5 2 6" xfId="62"/>
    <cellStyle name="Normal 3 5 2 6 2" xfId="219"/>
    <cellStyle name="Normal 3 5 2 6 2 2" xfId="636"/>
    <cellStyle name="Normal 3 5 2 6 2 2 2" xfId="1052"/>
    <cellStyle name="Normal 3 5 2 6 2 2 2 2" xfId="2925"/>
    <cellStyle name="Normal 3 5 2 6 2 2 3" xfId="1676"/>
    <cellStyle name="Normal 3 5 2 6 2 2 3 2" xfId="3549"/>
    <cellStyle name="Normal 3 5 2 6 2 2 4" xfId="2509"/>
    <cellStyle name="Normal 3 5 2 6 2 3" xfId="425"/>
    <cellStyle name="Normal 3 5 2 6 2 3 2" xfId="1465"/>
    <cellStyle name="Normal 3 5 2 6 2 3 2 2" xfId="3338"/>
    <cellStyle name="Normal 3 5 2 6 2 3 3" xfId="2298"/>
    <cellStyle name="Normal 3 5 2 6 2 4" xfId="841"/>
    <cellStyle name="Normal 3 5 2 6 2 4 2" xfId="2714"/>
    <cellStyle name="Normal 3 5 2 6 2 5" xfId="1260"/>
    <cellStyle name="Normal 3 5 2 6 2 5 2" xfId="3133"/>
    <cellStyle name="Normal 3 5 2 6 2 6" xfId="1884"/>
    <cellStyle name="Normal 3 5 2 6 2 6 2" xfId="3757"/>
    <cellStyle name="Normal 3 5 2 6 2 7" xfId="2093"/>
    <cellStyle name="Normal 3 5 2 6 3" xfId="524"/>
    <cellStyle name="Normal 3 5 2 6 3 2" xfId="940"/>
    <cellStyle name="Normal 3 5 2 6 3 2 2" xfId="2813"/>
    <cellStyle name="Normal 3 5 2 6 3 3" xfId="1564"/>
    <cellStyle name="Normal 3 5 2 6 3 3 2" xfId="3437"/>
    <cellStyle name="Normal 3 5 2 6 3 4" xfId="2397"/>
    <cellStyle name="Normal 3 5 2 6 4" xfId="324"/>
    <cellStyle name="Normal 3 5 2 6 4 2" xfId="1364"/>
    <cellStyle name="Normal 3 5 2 6 4 2 2" xfId="3237"/>
    <cellStyle name="Normal 3 5 2 6 4 3" xfId="2197"/>
    <cellStyle name="Normal 3 5 2 6 5" xfId="740"/>
    <cellStyle name="Normal 3 5 2 6 5 2" xfId="2613"/>
    <cellStyle name="Normal 3 5 2 6 6" xfId="1148"/>
    <cellStyle name="Normal 3 5 2 6 6 2" xfId="3021"/>
    <cellStyle name="Normal 3 5 2 6 7" xfId="1772"/>
    <cellStyle name="Normal 3 5 2 6 7 2" xfId="3645"/>
    <cellStyle name="Normal 3 5 2 6 8" xfId="1981"/>
    <cellStyle name="Normal 3 5 2 7" xfId="209"/>
    <cellStyle name="Normal 3 5 2 7 2" xfId="626"/>
    <cellStyle name="Normal 3 5 2 7 2 2" xfId="1042"/>
    <cellStyle name="Normal 3 5 2 7 2 2 2" xfId="2915"/>
    <cellStyle name="Normal 3 5 2 7 2 3" xfId="1666"/>
    <cellStyle name="Normal 3 5 2 7 2 3 2" xfId="3539"/>
    <cellStyle name="Normal 3 5 2 7 2 4" xfId="2499"/>
    <cellStyle name="Normal 3 5 2 7 3" xfId="426"/>
    <cellStyle name="Normal 3 5 2 7 3 2" xfId="1466"/>
    <cellStyle name="Normal 3 5 2 7 3 2 2" xfId="3339"/>
    <cellStyle name="Normal 3 5 2 7 3 3" xfId="2299"/>
    <cellStyle name="Normal 3 5 2 7 4" xfId="842"/>
    <cellStyle name="Normal 3 5 2 7 4 2" xfId="2715"/>
    <cellStyle name="Normal 3 5 2 7 5" xfId="1250"/>
    <cellStyle name="Normal 3 5 2 7 5 2" xfId="3123"/>
    <cellStyle name="Normal 3 5 2 7 6" xfId="1874"/>
    <cellStyle name="Normal 3 5 2 7 6 2" xfId="3747"/>
    <cellStyle name="Normal 3 5 2 7 7" xfId="2083"/>
    <cellStyle name="Normal 3 5 2 8" xfId="517"/>
    <cellStyle name="Normal 3 5 2 8 2" xfId="933"/>
    <cellStyle name="Normal 3 5 2 8 2 2" xfId="2806"/>
    <cellStyle name="Normal 3 5 2 8 3" xfId="1557"/>
    <cellStyle name="Normal 3 5 2 8 3 2" xfId="3430"/>
    <cellStyle name="Normal 3 5 2 8 4" xfId="2390"/>
    <cellStyle name="Normal 3 5 2 9" xfId="314"/>
    <cellStyle name="Normal 3 5 2 9 2" xfId="1354"/>
    <cellStyle name="Normal 3 5 2 9 2 2" xfId="3227"/>
    <cellStyle name="Normal 3 5 2 9 3" xfId="2187"/>
    <cellStyle name="Normal 3 5 3" xfId="111"/>
    <cellStyle name="Normal 3 5 3 10" xfId="1779"/>
    <cellStyle name="Normal 3 5 3 10 2" xfId="3652"/>
    <cellStyle name="Normal 3 5 3 11" xfId="1988"/>
    <cellStyle name="Normal 3 5 3 2" xfId="130"/>
    <cellStyle name="Normal 3 5 3 2 2" xfId="169"/>
    <cellStyle name="Normal 3 5 3 2 2 2" xfId="222"/>
    <cellStyle name="Normal 3 5 3 2 2 2 2" xfId="639"/>
    <cellStyle name="Normal 3 5 3 2 2 2 2 2" xfId="1055"/>
    <cellStyle name="Normal 3 5 3 2 2 2 2 2 2" xfId="2928"/>
    <cellStyle name="Normal 3 5 3 2 2 2 2 3" xfId="1679"/>
    <cellStyle name="Normal 3 5 3 2 2 2 2 3 2" xfId="3552"/>
    <cellStyle name="Normal 3 5 3 2 2 2 2 4" xfId="2512"/>
    <cellStyle name="Normal 3 5 3 2 2 2 3" xfId="427"/>
    <cellStyle name="Normal 3 5 3 2 2 2 3 2" xfId="1467"/>
    <cellStyle name="Normal 3 5 3 2 2 2 3 2 2" xfId="3340"/>
    <cellStyle name="Normal 3 5 3 2 2 2 3 3" xfId="2300"/>
    <cellStyle name="Normal 3 5 3 2 2 2 4" xfId="843"/>
    <cellStyle name="Normal 3 5 3 2 2 2 4 2" xfId="2716"/>
    <cellStyle name="Normal 3 5 3 2 2 2 5" xfId="1263"/>
    <cellStyle name="Normal 3 5 3 2 2 2 5 2" xfId="3136"/>
    <cellStyle name="Normal 3 5 3 2 2 2 6" xfId="1887"/>
    <cellStyle name="Normal 3 5 3 2 2 2 6 2" xfId="3760"/>
    <cellStyle name="Normal 3 5 3 2 2 2 7" xfId="2096"/>
    <cellStyle name="Normal 3 5 3 2 2 3" xfId="588"/>
    <cellStyle name="Normal 3 5 3 2 2 3 2" xfId="1004"/>
    <cellStyle name="Normal 3 5 3 2 2 3 2 2" xfId="2877"/>
    <cellStyle name="Normal 3 5 3 2 2 3 3" xfId="1628"/>
    <cellStyle name="Normal 3 5 3 2 2 3 3 2" xfId="3501"/>
    <cellStyle name="Normal 3 5 3 2 2 3 4" xfId="2461"/>
    <cellStyle name="Normal 3 5 3 2 2 4" xfId="327"/>
    <cellStyle name="Normal 3 5 3 2 2 4 2" xfId="1367"/>
    <cellStyle name="Normal 3 5 3 2 2 4 2 2" xfId="3240"/>
    <cellStyle name="Normal 3 5 3 2 2 4 3" xfId="2200"/>
    <cellStyle name="Normal 3 5 3 2 2 5" xfId="743"/>
    <cellStyle name="Normal 3 5 3 2 2 5 2" xfId="2616"/>
    <cellStyle name="Normal 3 5 3 2 2 6" xfId="1212"/>
    <cellStyle name="Normal 3 5 3 2 2 6 2" xfId="3085"/>
    <cellStyle name="Normal 3 5 3 2 2 7" xfId="1836"/>
    <cellStyle name="Normal 3 5 3 2 2 7 2" xfId="3709"/>
    <cellStyle name="Normal 3 5 3 2 2 8" xfId="2045"/>
    <cellStyle name="Normal 3 5 3 2 3" xfId="221"/>
    <cellStyle name="Normal 3 5 3 2 3 2" xfId="638"/>
    <cellStyle name="Normal 3 5 3 2 3 2 2" xfId="1054"/>
    <cellStyle name="Normal 3 5 3 2 3 2 2 2" xfId="2927"/>
    <cellStyle name="Normal 3 5 3 2 3 2 3" xfId="1678"/>
    <cellStyle name="Normal 3 5 3 2 3 2 3 2" xfId="3551"/>
    <cellStyle name="Normal 3 5 3 2 3 2 4" xfId="2511"/>
    <cellStyle name="Normal 3 5 3 2 3 3" xfId="428"/>
    <cellStyle name="Normal 3 5 3 2 3 3 2" xfId="1468"/>
    <cellStyle name="Normal 3 5 3 2 3 3 2 2" xfId="3341"/>
    <cellStyle name="Normal 3 5 3 2 3 3 3" xfId="2301"/>
    <cellStyle name="Normal 3 5 3 2 3 4" xfId="844"/>
    <cellStyle name="Normal 3 5 3 2 3 4 2" xfId="2717"/>
    <cellStyle name="Normal 3 5 3 2 3 5" xfId="1262"/>
    <cellStyle name="Normal 3 5 3 2 3 5 2" xfId="3135"/>
    <cellStyle name="Normal 3 5 3 2 3 6" xfId="1886"/>
    <cellStyle name="Normal 3 5 3 2 3 6 2" xfId="3759"/>
    <cellStyle name="Normal 3 5 3 2 3 7" xfId="2095"/>
    <cellStyle name="Normal 3 5 3 2 4" xfId="550"/>
    <cellStyle name="Normal 3 5 3 2 4 2" xfId="966"/>
    <cellStyle name="Normal 3 5 3 2 4 2 2" xfId="2839"/>
    <cellStyle name="Normal 3 5 3 2 4 3" xfId="1590"/>
    <cellStyle name="Normal 3 5 3 2 4 3 2" xfId="3463"/>
    <cellStyle name="Normal 3 5 3 2 4 4" xfId="2423"/>
    <cellStyle name="Normal 3 5 3 2 5" xfId="326"/>
    <cellStyle name="Normal 3 5 3 2 5 2" xfId="1366"/>
    <cellStyle name="Normal 3 5 3 2 5 2 2" xfId="3239"/>
    <cellStyle name="Normal 3 5 3 2 5 3" xfId="2199"/>
    <cellStyle name="Normal 3 5 3 2 6" xfId="742"/>
    <cellStyle name="Normal 3 5 3 2 6 2" xfId="2615"/>
    <cellStyle name="Normal 3 5 3 2 7" xfId="1174"/>
    <cellStyle name="Normal 3 5 3 2 7 2" xfId="3047"/>
    <cellStyle name="Normal 3 5 3 2 8" xfId="1798"/>
    <cellStyle name="Normal 3 5 3 2 8 2" xfId="3671"/>
    <cellStyle name="Normal 3 5 3 2 9" xfId="2007"/>
    <cellStyle name="Normal 3 5 3 3" xfId="150"/>
    <cellStyle name="Normal 3 5 3 3 2" xfId="223"/>
    <cellStyle name="Normal 3 5 3 3 2 2" xfId="640"/>
    <cellStyle name="Normal 3 5 3 3 2 2 2" xfId="1056"/>
    <cellStyle name="Normal 3 5 3 3 2 2 2 2" xfId="2929"/>
    <cellStyle name="Normal 3 5 3 3 2 2 3" xfId="1680"/>
    <cellStyle name="Normal 3 5 3 3 2 2 3 2" xfId="3553"/>
    <cellStyle name="Normal 3 5 3 3 2 2 4" xfId="2513"/>
    <cellStyle name="Normal 3 5 3 3 2 3" xfId="429"/>
    <cellStyle name="Normal 3 5 3 3 2 3 2" xfId="1469"/>
    <cellStyle name="Normal 3 5 3 3 2 3 2 2" xfId="3342"/>
    <cellStyle name="Normal 3 5 3 3 2 3 3" xfId="2302"/>
    <cellStyle name="Normal 3 5 3 3 2 4" xfId="845"/>
    <cellStyle name="Normal 3 5 3 3 2 4 2" xfId="2718"/>
    <cellStyle name="Normal 3 5 3 3 2 5" xfId="1264"/>
    <cellStyle name="Normal 3 5 3 3 2 5 2" xfId="3137"/>
    <cellStyle name="Normal 3 5 3 3 2 6" xfId="1888"/>
    <cellStyle name="Normal 3 5 3 3 2 6 2" xfId="3761"/>
    <cellStyle name="Normal 3 5 3 3 2 7" xfId="2097"/>
    <cellStyle name="Normal 3 5 3 3 3" xfId="569"/>
    <cellStyle name="Normal 3 5 3 3 3 2" xfId="985"/>
    <cellStyle name="Normal 3 5 3 3 3 2 2" xfId="2858"/>
    <cellStyle name="Normal 3 5 3 3 3 3" xfId="1609"/>
    <cellStyle name="Normal 3 5 3 3 3 3 2" xfId="3482"/>
    <cellStyle name="Normal 3 5 3 3 3 4" xfId="2442"/>
    <cellStyle name="Normal 3 5 3 3 4" xfId="328"/>
    <cellStyle name="Normal 3 5 3 3 4 2" xfId="1368"/>
    <cellStyle name="Normal 3 5 3 3 4 2 2" xfId="3241"/>
    <cellStyle name="Normal 3 5 3 3 4 3" xfId="2201"/>
    <cellStyle name="Normal 3 5 3 3 5" xfId="744"/>
    <cellStyle name="Normal 3 5 3 3 5 2" xfId="2617"/>
    <cellStyle name="Normal 3 5 3 3 6" xfId="1193"/>
    <cellStyle name="Normal 3 5 3 3 6 2" xfId="3066"/>
    <cellStyle name="Normal 3 5 3 3 7" xfId="1817"/>
    <cellStyle name="Normal 3 5 3 3 7 2" xfId="3690"/>
    <cellStyle name="Normal 3 5 3 3 8" xfId="2026"/>
    <cellStyle name="Normal 3 5 3 4" xfId="189"/>
    <cellStyle name="Normal 3 5 3 4 2" xfId="224"/>
    <cellStyle name="Normal 3 5 3 4 2 2" xfId="641"/>
    <cellStyle name="Normal 3 5 3 4 2 2 2" xfId="1057"/>
    <cellStyle name="Normal 3 5 3 4 2 2 2 2" xfId="2930"/>
    <cellStyle name="Normal 3 5 3 4 2 2 3" xfId="1681"/>
    <cellStyle name="Normal 3 5 3 4 2 2 3 2" xfId="3554"/>
    <cellStyle name="Normal 3 5 3 4 2 2 4" xfId="2514"/>
    <cellStyle name="Normal 3 5 3 4 2 3" xfId="430"/>
    <cellStyle name="Normal 3 5 3 4 2 3 2" xfId="1470"/>
    <cellStyle name="Normal 3 5 3 4 2 3 2 2" xfId="3343"/>
    <cellStyle name="Normal 3 5 3 4 2 3 3" xfId="2303"/>
    <cellStyle name="Normal 3 5 3 4 2 4" xfId="846"/>
    <cellStyle name="Normal 3 5 3 4 2 4 2" xfId="2719"/>
    <cellStyle name="Normal 3 5 3 4 2 5" xfId="1265"/>
    <cellStyle name="Normal 3 5 3 4 2 5 2" xfId="3138"/>
    <cellStyle name="Normal 3 5 3 4 2 6" xfId="1889"/>
    <cellStyle name="Normal 3 5 3 4 2 6 2" xfId="3762"/>
    <cellStyle name="Normal 3 5 3 4 2 7" xfId="2098"/>
    <cellStyle name="Normal 3 5 3 4 3" xfId="607"/>
    <cellStyle name="Normal 3 5 3 4 3 2" xfId="1023"/>
    <cellStyle name="Normal 3 5 3 4 3 2 2" xfId="2896"/>
    <cellStyle name="Normal 3 5 3 4 3 3" xfId="1647"/>
    <cellStyle name="Normal 3 5 3 4 3 3 2" xfId="3520"/>
    <cellStyle name="Normal 3 5 3 4 3 4" xfId="2480"/>
    <cellStyle name="Normal 3 5 3 4 4" xfId="329"/>
    <cellStyle name="Normal 3 5 3 4 4 2" xfId="1369"/>
    <cellStyle name="Normal 3 5 3 4 4 2 2" xfId="3242"/>
    <cellStyle name="Normal 3 5 3 4 4 3" xfId="2202"/>
    <cellStyle name="Normal 3 5 3 4 5" xfId="745"/>
    <cellStyle name="Normal 3 5 3 4 5 2" xfId="2618"/>
    <cellStyle name="Normal 3 5 3 4 6" xfId="1231"/>
    <cellStyle name="Normal 3 5 3 4 6 2" xfId="3104"/>
    <cellStyle name="Normal 3 5 3 4 7" xfId="1855"/>
    <cellStyle name="Normal 3 5 3 4 7 2" xfId="3728"/>
    <cellStyle name="Normal 3 5 3 4 8" xfId="2064"/>
    <cellStyle name="Normal 3 5 3 5" xfId="220"/>
    <cellStyle name="Normal 3 5 3 5 2" xfId="637"/>
    <cellStyle name="Normal 3 5 3 5 2 2" xfId="1053"/>
    <cellStyle name="Normal 3 5 3 5 2 2 2" xfId="2926"/>
    <cellStyle name="Normal 3 5 3 5 2 3" xfId="1677"/>
    <cellStyle name="Normal 3 5 3 5 2 3 2" xfId="3550"/>
    <cellStyle name="Normal 3 5 3 5 2 4" xfId="2510"/>
    <cellStyle name="Normal 3 5 3 5 3" xfId="431"/>
    <cellStyle name="Normal 3 5 3 5 3 2" xfId="1471"/>
    <cellStyle name="Normal 3 5 3 5 3 2 2" xfId="3344"/>
    <cellStyle name="Normal 3 5 3 5 3 3" xfId="2304"/>
    <cellStyle name="Normal 3 5 3 5 4" xfId="847"/>
    <cellStyle name="Normal 3 5 3 5 4 2" xfId="2720"/>
    <cellStyle name="Normal 3 5 3 5 5" xfId="1261"/>
    <cellStyle name="Normal 3 5 3 5 5 2" xfId="3134"/>
    <cellStyle name="Normal 3 5 3 5 6" xfId="1885"/>
    <cellStyle name="Normal 3 5 3 5 6 2" xfId="3758"/>
    <cellStyle name="Normal 3 5 3 5 7" xfId="2094"/>
    <cellStyle name="Normal 3 5 3 6" xfId="531"/>
    <cellStyle name="Normal 3 5 3 6 2" xfId="947"/>
    <cellStyle name="Normal 3 5 3 6 2 2" xfId="2820"/>
    <cellStyle name="Normal 3 5 3 6 3" xfId="1571"/>
    <cellStyle name="Normal 3 5 3 6 3 2" xfId="3444"/>
    <cellStyle name="Normal 3 5 3 6 4" xfId="2404"/>
    <cellStyle name="Normal 3 5 3 7" xfId="325"/>
    <cellStyle name="Normal 3 5 3 7 2" xfId="1365"/>
    <cellStyle name="Normal 3 5 3 7 2 2" xfId="3238"/>
    <cellStyle name="Normal 3 5 3 7 3" xfId="2198"/>
    <cellStyle name="Normal 3 5 3 8" xfId="741"/>
    <cellStyle name="Normal 3 5 3 8 2" xfId="2614"/>
    <cellStyle name="Normal 3 5 3 9" xfId="1155"/>
    <cellStyle name="Normal 3 5 3 9 2" xfId="3028"/>
    <cellStyle name="Normal 3 5 4" xfId="120"/>
    <cellStyle name="Normal 3 5 4 2" xfId="159"/>
    <cellStyle name="Normal 3 5 4 2 2" xfId="226"/>
    <cellStyle name="Normal 3 5 4 2 2 2" xfId="643"/>
    <cellStyle name="Normal 3 5 4 2 2 2 2" xfId="1059"/>
    <cellStyle name="Normal 3 5 4 2 2 2 2 2" xfId="2932"/>
    <cellStyle name="Normal 3 5 4 2 2 2 3" xfId="1683"/>
    <cellStyle name="Normal 3 5 4 2 2 2 3 2" xfId="3556"/>
    <cellStyle name="Normal 3 5 4 2 2 2 4" xfId="2516"/>
    <cellStyle name="Normal 3 5 4 2 2 3" xfId="432"/>
    <cellStyle name="Normal 3 5 4 2 2 3 2" xfId="1472"/>
    <cellStyle name="Normal 3 5 4 2 2 3 2 2" xfId="3345"/>
    <cellStyle name="Normal 3 5 4 2 2 3 3" xfId="2305"/>
    <cellStyle name="Normal 3 5 4 2 2 4" xfId="848"/>
    <cellStyle name="Normal 3 5 4 2 2 4 2" xfId="2721"/>
    <cellStyle name="Normal 3 5 4 2 2 5" xfId="1267"/>
    <cellStyle name="Normal 3 5 4 2 2 5 2" xfId="3140"/>
    <cellStyle name="Normal 3 5 4 2 2 6" xfId="1891"/>
    <cellStyle name="Normal 3 5 4 2 2 6 2" xfId="3764"/>
    <cellStyle name="Normal 3 5 4 2 2 7" xfId="2100"/>
    <cellStyle name="Normal 3 5 4 2 3" xfId="578"/>
    <cellStyle name="Normal 3 5 4 2 3 2" xfId="994"/>
    <cellStyle name="Normal 3 5 4 2 3 2 2" xfId="2867"/>
    <cellStyle name="Normal 3 5 4 2 3 3" xfId="1618"/>
    <cellStyle name="Normal 3 5 4 2 3 3 2" xfId="3491"/>
    <cellStyle name="Normal 3 5 4 2 3 4" xfId="2451"/>
    <cellStyle name="Normal 3 5 4 2 4" xfId="331"/>
    <cellStyle name="Normal 3 5 4 2 4 2" xfId="1371"/>
    <cellStyle name="Normal 3 5 4 2 4 2 2" xfId="3244"/>
    <cellStyle name="Normal 3 5 4 2 4 3" xfId="2204"/>
    <cellStyle name="Normal 3 5 4 2 5" xfId="747"/>
    <cellStyle name="Normal 3 5 4 2 5 2" xfId="2620"/>
    <cellStyle name="Normal 3 5 4 2 6" xfId="1202"/>
    <cellStyle name="Normal 3 5 4 2 6 2" xfId="3075"/>
    <cellStyle name="Normal 3 5 4 2 7" xfId="1826"/>
    <cellStyle name="Normal 3 5 4 2 7 2" xfId="3699"/>
    <cellStyle name="Normal 3 5 4 2 8" xfId="2035"/>
    <cellStyle name="Normal 3 5 4 3" xfId="225"/>
    <cellStyle name="Normal 3 5 4 3 2" xfId="642"/>
    <cellStyle name="Normal 3 5 4 3 2 2" xfId="1058"/>
    <cellStyle name="Normal 3 5 4 3 2 2 2" xfId="2931"/>
    <cellStyle name="Normal 3 5 4 3 2 3" xfId="1682"/>
    <cellStyle name="Normal 3 5 4 3 2 3 2" xfId="3555"/>
    <cellStyle name="Normal 3 5 4 3 2 4" xfId="2515"/>
    <cellStyle name="Normal 3 5 4 3 3" xfId="433"/>
    <cellStyle name="Normal 3 5 4 3 3 2" xfId="1473"/>
    <cellStyle name="Normal 3 5 4 3 3 2 2" xfId="3346"/>
    <cellStyle name="Normal 3 5 4 3 3 3" xfId="2306"/>
    <cellStyle name="Normal 3 5 4 3 4" xfId="849"/>
    <cellStyle name="Normal 3 5 4 3 4 2" xfId="2722"/>
    <cellStyle name="Normal 3 5 4 3 5" xfId="1266"/>
    <cellStyle name="Normal 3 5 4 3 5 2" xfId="3139"/>
    <cellStyle name="Normal 3 5 4 3 6" xfId="1890"/>
    <cellStyle name="Normal 3 5 4 3 6 2" xfId="3763"/>
    <cellStyle name="Normal 3 5 4 3 7" xfId="2099"/>
    <cellStyle name="Normal 3 5 4 4" xfId="540"/>
    <cellStyle name="Normal 3 5 4 4 2" xfId="956"/>
    <cellStyle name="Normal 3 5 4 4 2 2" xfId="2829"/>
    <cellStyle name="Normal 3 5 4 4 3" xfId="1580"/>
    <cellStyle name="Normal 3 5 4 4 3 2" xfId="3453"/>
    <cellStyle name="Normal 3 5 4 4 4" xfId="2413"/>
    <cellStyle name="Normal 3 5 4 5" xfId="330"/>
    <cellStyle name="Normal 3 5 4 5 2" xfId="1370"/>
    <cellStyle name="Normal 3 5 4 5 2 2" xfId="3243"/>
    <cellStyle name="Normal 3 5 4 5 3" xfId="2203"/>
    <cellStyle name="Normal 3 5 4 6" xfId="746"/>
    <cellStyle name="Normal 3 5 4 6 2" xfId="2619"/>
    <cellStyle name="Normal 3 5 4 7" xfId="1164"/>
    <cellStyle name="Normal 3 5 4 7 2" xfId="3037"/>
    <cellStyle name="Normal 3 5 4 8" xfId="1788"/>
    <cellStyle name="Normal 3 5 4 8 2" xfId="3661"/>
    <cellStyle name="Normal 3 5 4 9" xfId="1997"/>
    <cellStyle name="Normal 3 5 5" xfId="139"/>
    <cellStyle name="Normal 3 5 5 2" xfId="227"/>
    <cellStyle name="Normal 3 5 5 2 2" xfId="644"/>
    <cellStyle name="Normal 3 5 5 2 2 2" xfId="1060"/>
    <cellStyle name="Normal 3 5 5 2 2 2 2" xfId="2933"/>
    <cellStyle name="Normal 3 5 5 2 2 3" xfId="1684"/>
    <cellStyle name="Normal 3 5 5 2 2 3 2" xfId="3557"/>
    <cellStyle name="Normal 3 5 5 2 2 4" xfId="2517"/>
    <cellStyle name="Normal 3 5 5 2 3" xfId="434"/>
    <cellStyle name="Normal 3 5 5 2 3 2" xfId="1474"/>
    <cellStyle name="Normal 3 5 5 2 3 2 2" xfId="3347"/>
    <cellStyle name="Normal 3 5 5 2 3 3" xfId="2307"/>
    <cellStyle name="Normal 3 5 5 2 4" xfId="850"/>
    <cellStyle name="Normal 3 5 5 2 4 2" xfId="2723"/>
    <cellStyle name="Normal 3 5 5 2 5" xfId="1268"/>
    <cellStyle name="Normal 3 5 5 2 5 2" xfId="3141"/>
    <cellStyle name="Normal 3 5 5 2 6" xfId="1892"/>
    <cellStyle name="Normal 3 5 5 2 6 2" xfId="3765"/>
    <cellStyle name="Normal 3 5 5 2 7" xfId="2101"/>
    <cellStyle name="Normal 3 5 5 3" xfId="559"/>
    <cellStyle name="Normal 3 5 5 3 2" xfId="975"/>
    <cellStyle name="Normal 3 5 5 3 2 2" xfId="2848"/>
    <cellStyle name="Normal 3 5 5 3 3" xfId="1599"/>
    <cellStyle name="Normal 3 5 5 3 3 2" xfId="3472"/>
    <cellStyle name="Normal 3 5 5 3 4" xfId="2432"/>
    <cellStyle name="Normal 3 5 5 4" xfId="332"/>
    <cellStyle name="Normal 3 5 5 4 2" xfId="1372"/>
    <cellStyle name="Normal 3 5 5 4 2 2" xfId="3245"/>
    <cellStyle name="Normal 3 5 5 4 3" xfId="2205"/>
    <cellStyle name="Normal 3 5 5 5" xfId="748"/>
    <cellStyle name="Normal 3 5 5 5 2" xfId="2621"/>
    <cellStyle name="Normal 3 5 5 6" xfId="1183"/>
    <cellStyle name="Normal 3 5 5 6 2" xfId="3056"/>
    <cellStyle name="Normal 3 5 5 7" xfId="1807"/>
    <cellStyle name="Normal 3 5 5 7 2" xfId="3680"/>
    <cellStyle name="Normal 3 5 5 8" xfId="2016"/>
    <cellStyle name="Normal 3 5 6" xfId="178"/>
    <cellStyle name="Normal 3 5 6 2" xfId="228"/>
    <cellStyle name="Normal 3 5 6 2 2" xfId="645"/>
    <cellStyle name="Normal 3 5 6 2 2 2" xfId="1061"/>
    <cellStyle name="Normal 3 5 6 2 2 2 2" xfId="2934"/>
    <cellStyle name="Normal 3 5 6 2 2 3" xfId="1685"/>
    <cellStyle name="Normal 3 5 6 2 2 3 2" xfId="3558"/>
    <cellStyle name="Normal 3 5 6 2 2 4" xfId="2518"/>
    <cellStyle name="Normal 3 5 6 2 3" xfId="435"/>
    <cellStyle name="Normal 3 5 6 2 3 2" xfId="1475"/>
    <cellStyle name="Normal 3 5 6 2 3 2 2" xfId="3348"/>
    <cellStyle name="Normal 3 5 6 2 3 3" xfId="2308"/>
    <cellStyle name="Normal 3 5 6 2 4" xfId="851"/>
    <cellStyle name="Normal 3 5 6 2 4 2" xfId="2724"/>
    <cellStyle name="Normal 3 5 6 2 5" xfId="1269"/>
    <cellStyle name="Normal 3 5 6 2 5 2" xfId="3142"/>
    <cellStyle name="Normal 3 5 6 2 6" xfId="1893"/>
    <cellStyle name="Normal 3 5 6 2 6 2" xfId="3766"/>
    <cellStyle name="Normal 3 5 6 2 7" xfId="2102"/>
    <cellStyle name="Normal 3 5 6 3" xfId="597"/>
    <cellStyle name="Normal 3 5 6 3 2" xfId="1013"/>
    <cellStyle name="Normal 3 5 6 3 2 2" xfId="2886"/>
    <cellStyle name="Normal 3 5 6 3 3" xfId="1637"/>
    <cellStyle name="Normal 3 5 6 3 3 2" xfId="3510"/>
    <cellStyle name="Normal 3 5 6 3 4" xfId="2470"/>
    <cellStyle name="Normal 3 5 6 4" xfId="333"/>
    <cellStyle name="Normal 3 5 6 4 2" xfId="1373"/>
    <cellStyle name="Normal 3 5 6 4 2 2" xfId="3246"/>
    <cellStyle name="Normal 3 5 6 4 3" xfId="2206"/>
    <cellStyle name="Normal 3 5 6 5" xfId="749"/>
    <cellStyle name="Normal 3 5 6 5 2" xfId="2622"/>
    <cellStyle name="Normal 3 5 6 6" xfId="1221"/>
    <cellStyle name="Normal 3 5 6 6 2" xfId="3094"/>
    <cellStyle name="Normal 3 5 6 7" xfId="1845"/>
    <cellStyle name="Normal 3 5 6 7 2" xfId="3718"/>
    <cellStyle name="Normal 3 5 6 8" xfId="2054"/>
    <cellStyle name="Normal 3 5 7" xfId="59"/>
    <cellStyle name="Normal 3 5 7 2" xfId="229"/>
    <cellStyle name="Normal 3 5 7 2 2" xfId="646"/>
    <cellStyle name="Normal 3 5 7 2 2 2" xfId="1062"/>
    <cellStyle name="Normal 3 5 7 2 2 2 2" xfId="2935"/>
    <cellStyle name="Normal 3 5 7 2 2 3" xfId="1686"/>
    <cellStyle name="Normal 3 5 7 2 2 3 2" xfId="3559"/>
    <cellStyle name="Normal 3 5 7 2 2 4" xfId="2519"/>
    <cellStyle name="Normal 3 5 7 2 3" xfId="436"/>
    <cellStyle name="Normal 3 5 7 2 3 2" xfId="1476"/>
    <cellStyle name="Normal 3 5 7 2 3 2 2" xfId="3349"/>
    <cellStyle name="Normal 3 5 7 2 3 3" xfId="2309"/>
    <cellStyle name="Normal 3 5 7 2 4" xfId="852"/>
    <cellStyle name="Normal 3 5 7 2 4 2" xfId="2725"/>
    <cellStyle name="Normal 3 5 7 2 5" xfId="1270"/>
    <cellStyle name="Normal 3 5 7 2 5 2" xfId="3143"/>
    <cellStyle name="Normal 3 5 7 2 6" xfId="1894"/>
    <cellStyle name="Normal 3 5 7 2 6 2" xfId="3767"/>
    <cellStyle name="Normal 3 5 7 2 7" xfId="2103"/>
    <cellStyle name="Normal 3 5 7 3" xfId="521"/>
    <cellStyle name="Normal 3 5 7 3 2" xfId="937"/>
    <cellStyle name="Normal 3 5 7 3 2 2" xfId="2810"/>
    <cellStyle name="Normal 3 5 7 3 3" xfId="1561"/>
    <cellStyle name="Normal 3 5 7 3 3 2" xfId="3434"/>
    <cellStyle name="Normal 3 5 7 3 4" xfId="2394"/>
    <cellStyle name="Normal 3 5 7 4" xfId="334"/>
    <cellStyle name="Normal 3 5 7 4 2" xfId="1374"/>
    <cellStyle name="Normal 3 5 7 4 2 2" xfId="3247"/>
    <cellStyle name="Normal 3 5 7 4 3" xfId="2207"/>
    <cellStyle name="Normal 3 5 7 5" xfId="750"/>
    <cellStyle name="Normal 3 5 7 5 2" xfId="2623"/>
    <cellStyle name="Normal 3 5 7 6" xfId="1145"/>
    <cellStyle name="Normal 3 5 7 6 2" xfId="3018"/>
    <cellStyle name="Normal 3 5 7 7" xfId="1769"/>
    <cellStyle name="Normal 3 5 7 7 2" xfId="3642"/>
    <cellStyle name="Normal 3 5 7 8" xfId="1978"/>
    <cellStyle name="Normal 3 5 8" xfId="199"/>
    <cellStyle name="Normal 3 5 8 2" xfId="616"/>
    <cellStyle name="Normal 3 5 8 2 2" xfId="1032"/>
    <cellStyle name="Normal 3 5 8 2 2 2" xfId="2905"/>
    <cellStyle name="Normal 3 5 8 2 3" xfId="1656"/>
    <cellStyle name="Normal 3 5 8 2 3 2" xfId="3529"/>
    <cellStyle name="Normal 3 5 8 2 4" xfId="2489"/>
    <cellStyle name="Normal 3 5 8 3" xfId="406"/>
    <cellStyle name="Normal 3 5 8 3 2" xfId="1446"/>
    <cellStyle name="Normal 3 5 8 3 2 2" xfId="3319"/>
    <cellStyle name="Normal 3 5 8 3 3" xfId="2279"/>
    <cellStyle name="Normal 3 5 8 4" xfId="822"/>
    <cellStyle name="Normal 3 5 8 4 2" xfId="2695"/>
    <cellStyle name="Normal 3 5 8 5" xfId="1240"/>
    <cellStyle name="Normal 3 5 8 5 2" xfId="3113"/>
    <cellStyle name="Normal 3 5 8 6" xfId="1864"/>
    <cellStyle name="Normal 3 5 8 6 2" xfId="3737"/>
    <cellStyle name="Normal 3 5 8 7" xfId="2073"/>
    <cellStyle name="Normal 3 5 9" xfId="302"/>
    <cellStyle name="Normal 3 5 9 2" xfId="718"/>
    <cellStyle name="Normal 3 5 9 2 2" xfId="1134"/>
    <cellStyle name="Normal 3 5 9 2 2 2" xfId="3007"/>
    <cellStyle name="Normal 3 5 9 2 3" xfId="1758"/>
    <cellStyle name="Normal 3 5 9 2 3 2" xfId="3631"/>
    <cellStyle name="Normal 3 5 9 2 4" xfId="2591"/>
    <cellStyle name="Normal 3 5 9 3" xfId="437"/>
    <cellStyle name="Normal 3 5 9 3 2" xfId="1477"/>
    <cellStyle name="Normal 3 5 9 3 2 2" xfId="3350"/>
    <cellStyle name="Normal 3 5 9 3 3" xfId="2310"/>
    <cellStyle name="Normal 3 5 9 4" xfId="853"/>
    <cellStyle name="Normal 3 5 9 4 2" xfId="2726"/>
    <cellStyle name="Normal 3 5 9 5" xfId="1342"/>
    <cellStyle name="Normal 3 5 9 5 2" xfId="3215"/>
    <cellStyle name="Normal 3 5 9 6" xfId="1966"/>
    <cellStyle name="Normal 3 5 9 6 2" xfId="3839"/>
    <cellStyle name="Normal 3 5 9 7" xfId="2175"/>
    <cellStyle name="Normal 3 6" xfId="175"/>
    <cellStyle name="Normal 3 6 2" xfId="230"/>
    <cellStyle name="Normal 3 6 2 2" xfId="647"/>
    <cellStyle name="Normal 3 6 2 2 2" xfId="1063"/>
    <cellStyle name="Normal 3 6 2 2 2 2" xfId="2936"/>
    <cellStyle name="Normal 3 6 2 2 3" xfId="1687"/>
    <cellStyle name="Normal 3 6 2 2 3 2" xfId="3560"/>
    <cellStyle name="Normal 3 6 2 2 4" xfId="2520"/>
    <cellStyle name="Normal 3 6 2 3" xfId="438"/>
    <cellStyle name="Normal 3 6 2 3 2" xfId="1478"/>
    <cellStyle name="Normal 3 6 2 3 2 2" xfId="3351"/>
    <cellStyle name="Normal 3 6 2 3 3" xfId="2311"/>
    <cellStyle name="Normal 3 6 2 4" xfId="854"/>
    <cellStyle name="Normal 3 6 2 4 2" xfId="2727"/>
    <cellStyle name="Normal 3 6 2 5" xfId="1271"/>
    <cellStyle name="Normal 3 6 2 5 2" xfId="3144"/>
    <cellStyle name="Normal 3 6 2 6" xfId="1895"/>
    <cellStyle name="Normal 3 6 2 6 2" xfId="3768"/>
    <cellStyle name="Normal 3 6 2 7" xfId="2104"/>
    <cellStyle name="Normal 3 6 3" xfId="594"/>
    <cellStyle name="Normal 3 6 3 2" xfId="1010"/>
    <cellStyle name="Normal 3 6 3 2 2" xfId="2883"/>
    <cellStyle name="Normal 3 6 3 3" xfId="1634"/>
    <cellStyle name="Normal 3 6 3 3 2" xfId="3507"/>
    <cellStyle name="Normal 3 6 3 4" xfId="2467"/>
    <cellStyle name="Normal 3 6 4" xfId="335"/>
    <cellStyle name="Normal 3 6 4 2" xfId="1375"/>
    <cellStyle name="Normal 3 6 4 2 2" xfId="3248"/>
    <cellStyle name="Normal 3 6 4 3" xfId="2208"/>
    <cellStyle name="Normal 3 6 5" xfId="751"/>
    <cellStyle name="Normal 3 6 5 2" xfId="2624"/>
    <cellStyle name="Normal 3 6 6" xfId="1218"/>
    <cellStyle name="Normal 3 6 6 2" xfId="3091"/>
    <cellStyle name="Normal 3 6 7" xfId="1842"/>
    <cellStyle name="Normal 3 6 7 2" xfId="3715"/>
    <cellStyle name="Normal 3 6 8" xfId="2051"/>
    <cellStyle name="Normal 3 7" xfId="56"/>
    <cellStyle name="Normal 3 7 2" xfId="231"/>
    <cellStyle name="Normal 3 7 2 2" xfId="648"/>
    <cellStyle name="Normal 3 7 2 2 2" xfId="1064"/>
    <cellStyle name="Normal 3 7 2 2 2 2" xfId="2937"/>
    <cellStyle name="Normal 3 7 2 2 3" xfId="1688"/>
    <cellStyle name="Normal 3 7 2 2 3 2" xfId="3561"/>
    <cellStyle name="Normal 3 7 2 2 4" xfId="2521"/>
    <cellStyle name="Normal 3 7 2 3" xfId="439"/>
    <cellStyle name="Normal 3 7 2 3 2" xfId="1479"/>
    <cellStyle name="Normal 3 7 2 3 2 2" xfId="3352"/>
    <cellStyle name="Normal 3 7 2 3 3" xfId="2312"/>
    <cellStyle name="Normal 3 7 2 4" xfId="855"/>
    <cellStyle name="Normal 3 7 2 4 2" xfId="2728"/>
    <cellStyle name="Normal 3 7 2 5" xfId="1272"/>
    <cellStyle name="Normal 3 7 2 5 2" xfId="3145"/>
    <cellStyle name="Normal 3 7 2 6" xfId="1896"/>
    <cellStyle name="Normal 3 7 2 6 2" xfId="3769"/>
    <cellStyle name="Normal 3 7 2 7" xfId="2105"/>
    <cellStyle name="Normal 3 7 3" xfId="518"/>
    <cellStyle name="Normal 3 7 3 2" xfId="934"/>
    <cellStyle name="Normal 3 7 3 2 2" xfId="2807"/>
    <cellStyle name="Normal 3 7 3 3" xfId="1558"/>
    <cellStyle name="Normal 3 7 3 3 2" xfId="3431"/>
    <cellStyle name="Normal 3 7 3 4" xfId="2391"/>
    <cellStyle name="Normal 3 7 4" xfId="336"/>
    <cellStyle name="Normal 3 7 4 2" xfId="1376"/>
    <cellStyle name="Normal 3 7 4 2 2" xfId="3249"/>
    <cellStyle name="Normal 3 7 4 3" xfId="2209"/>
    <cellStyle name="Normal 3 7 5" xfId="752"/>
    <cellStyle name="Normal 3 7 5 2" xfId="2625"/>
    <cellStyle name="Normal 3 7 6" xfId="1142"/>
    <cellStyle name="Normal 3 7 6 2" xfId="3015"/>
    <cellStyle name="Normal 3 7 7" xfId="1766"/>
    <cellStyle name="Normal 3 7 7 2" xfId="3639"/>
    <cellStyle name="Normal 3 7 8" xfId="1975"/>
    <cellStyle name="Normal 3 8" xfId="200"/>
    <cellStyle name="Normal 3 8 2" xfId="617"/>
    <cellStyle name="Normal 3 8 2 2" xfId="1033"/>
    <cellStyle name="Normal 3 8 2 2 2" xfId="2906"/>
    <cellStyle name="Normal 3 8 2 3" xfId="1657"/>
    <cellStyle name="Normal 3 8 2 3 2" xfId="3530"/>
    <cellStyle name="Normal 3 8 2 4" xfId="2490"/>
    <cellStyle name="Normal 3 8 3" xfId="440"/>
    <cellStyle name="Normal 3 8 3 2" xfId="1480"/>
    <cellStyle name="Normal 3 8 3 2 2" xfId="3353"/>
    <cellStyle name="Normal 3 8 3 3" xfId="2313"/>
    <cellStyle name="Normal 3 8 4" xfId="856"/>
    <cellStyle name="Normal 3 8 4 2" xfId="2729"/>
    <cellStyle name="Normal 3 8 5" xfId="1241"/>
    <cellStyle name="Normal 3 8 5 2" xfId="3114"/>
    <cellStyle name="Normal 3 8 6" xfId="1865"/>
    <cellStyle name="Normal 3 8 6 2" xfId="3738"/>
    <cellStyle name="Normal 3 8 7" xfId="2074"/>
    <cellStyle name="Normal 3 9" xfId="511"/>
    <cellStyle name="Normal 3 9 2" xfId="927"/>
    <cellStyle name="Normal 3 9 2 2" xfId="2800"/>
    <cellStyle name="Normal 3 9 3" xfId="1551"/>
    <cellStyle name="Normal 3 9 3 2" xfId="3424"/>
    <cellStyle name="Normal 3 9 4" xfId="2384"/>
    <cellStyle name="Normal 4" xfId="45"/>
    <cellStyle name="Normal 4 10" xfId="337"/>
    <cellStyle name="Normal 4 10 2" xfId="1377"/>
    <cellStyle name="Normal 4 10 2 2" xfId="3250"/>
    <cellStyle name="Normal 4 10 3" xfId="2210"/>
    <cellStyle name="Normal 4 11" xfId="753"/>
    <cellStyle name="Normal 4 11 2" xfId="2626"/>
    <cellStyle name="Normal 4 12" xfId="1136"/>
    <cellStyle name="Normal 4 12 2" xfId="3009"/>
    <cellStyle name="Normal 4 13" xfId="1760"/>
    <cellStyle name="Normal 4 13 2" xfId="3633"/>
    <cellStyle name="Normal 4 14" xfId="1969"/>
    <cellStyle name="Normal 4 2" xfId="46"/>
    <cellStyle name="Normal 4 2 10" xfId="754"/>
    <cellStyle name="Normal 4 2 10 2" xfId="2627"/>
    <cellStyle name="Normal 4 2 11" xfId="1137"/>
    <cellStyle name="Normal 4 2 11 2" xfId="3010"/>
    <cellStyle name="Normal 4 2 12" xfId="1761"/>
    <cellStyle name="Normal 4 2 12 2" xfId="3634"/>
    <cellStyle name="Normal 4 2 13" xfId="1970"/>
    <cellStyle name="Normal 4 2 2" xfId="110"/>
    <cellStyle name="Normal 4 2 2 10" xfId="1778"/>
    <cellStyle name="Normal 4 2 2 10 2" xfId="3651"/>
    <cellStyle name="Normal 4 2 2 11" xfId="1987"/>
    <cellStyle name="Normal 4 2 2 2" xfId="129"/>
    <cellStyle name="Normal 4 2 2 2 2" xfId="168"/>
    <cellStyle name="Normal 4 2 2 2 2 2" xfId="236"/>
    <cellStyle name="Normal 4 2 2 2 2 2 2" xfId="653"/>
    <cellStyle name="Normal 4 2 2 2 2 2 2 2" xfId="1069"/>
    <cellStyle name="Normal 4 2 2 2 2 2 2 2 2" xfId="2942"/>
    <cellStyle name="Normal 4 2 2 2 2 2 2 3" xfId="1693"/>
    <cellStyle name="Normal 4 2 2 2 2 2 2 3 2" xfId="3566"/>
    <cellStyle name="Normal 4 2 2 2 2 2 2 4" xfId="2526"/>
    <cellStyle name="Normal 4 2 2 2 2 2 3" xfId="441"/>
    <cellStyle name="Normal 4 2 2 2 2 2 3 2" xfId="1481"/>
    <cellStyle name="Normal 4 2 2 2 2 2 3 2 2" xfId="3354"/>
    <cellStyle name="Normal 4 2 2 2 2 2 3 3" xfId="2314"/>
    <cellStyle name="Normal 4 2 2 2 2 2 4" xfId="857"/>
    <cellStyle name="Normal 4 2 2 2 2 2 4 2" xfId="2730"/>
    <cellStyle name="Normal 4 2 2 2 2 2 5" xfId="1277"/>
    <cellStyle name="Normal 4 2 2 2 2 2 5 2" xfId="3150"/>
    <cellStyle name="Normal 4 2 2 2 2 2 6" xfId="1901"/>
    <cellStyle name="Normal 4 2 2 2 2 2 6 2" xfId="3774"/>
    <cellStyle name="Normal 4 2 2 2 2 2 7" xfId="2110"/>
    <cellStyle name="Normal 4 2 2 2 2 3" xfId="587"/>
    <cellStyle name="Normal 4 2 2 2 2 3 2" xfId="1003"/>
    <cellStyle name="Normal 4 2 2 2 2 3 2 2" xfId="2876"/>
    <cellStyle name="Normal 4 2 2 2 2 3 3" xfId="1627"/>
    <cellStyle name="Normal 4 2 2 2 2 3 3 2" xfId="3500"/>
    <cellStyle name="Normal 4 2 2 2 2 3 4" xfId="2460"/>
    <cellStyle name="Normal 4 2 2 2 2 4" xfId="341"/>
    <cellStyle name="Normal 4 2 2 2 2 4 2" xfId="1381"/>
    <cellStyle name="Normal 4 2 2 2 2 4 2 2" xfId="3254"/>
    <cellStyle name="Normal 4 2 2 2 2 4 3" xfId="2214"/>
    <cellStyle name="Normal 4 2 2 2 2 5" xfId="757"/>
    <cellStyle name="Normal 4 2 2 2 2 5 2" xfId="2630"/>
    <cellStyle name="Normal 4 2 2 2 2 6" xfId="1211"/>
    <cellStyle name="Normal 4 2 2 2 2 6 2" xfId="3084"/>
    <cellStyle name="Normal 4 2 2 2 2 7" xfId="1835"/>
    <cellStyle name="Normal 4 2 2 2 2 7 2" xfId="3708"/>
    <cellStyle name="Normal 4 2 2 2 2 8" xfId="2044"/>
    <cellStyle name="Normal 4 2 2 2 3" xfId="235"/>
    <cellStyle name="Normal 4 2 2 2 3 2" xfId="652"/>
    <cellStyle name="Normal 4 2 2 2 3 2 2" xfId="1068"/>
    <cellStyle name="Normal 4 2 2 2 3 2 2 2" xfId="2941"/>
    <cellStyle name="Normal 4 2 2 2 3 2 3" xfId="1692"/>
    <cellStyle name="Normal 4 2 2 2 3 2 3 2" xfId="3565"/>
    <cellStyle name="Normal 4 2 2 2 3 2 4" xfId="2525"/>
    <cellStyle name="Normal 4 2 2 2 3 3" xfId="442"/>
    <cellStyle name="Normal 4 2 2 2 3 3 2" xfId="1482"/>
    <cellStyle name="Normal 4 2 2 2 3 3 2 2" xfId="3355"/>
    <cellStyle name="Normal 4 2 2 2 3 3 3" xfId="2315"/>
    <cellStyle name="Normal 4 2 2 2 3 4" xfId="858"/>
    <cellStyle name="Normal 4 2 2 2 3 4 2" xfId="2731"/>
    <cellStyle name="Normal 4 2 2 2 3 5" xfId="1276"/>
    <cellStyle name="Normal 4 2 2 2 3 5 2" xfId="3149"/>
    <cellStyle name="Normal 4 2 2 2 3 6" xfId="1900"/>
    <cellStyle name="Normal 4 2 2 2 3 6 2" xfId="3773"/>
    <cellStyle name="Normal 4 2 2 2 3 7" xfId="2109"/>
    <cellStyle name="Normal 4 2 2 2 4" xfId="549"/>
    <cellStyle name="Normal 4 2 2 2 4 2" xfId="965"/>
    <cellStyle name="Normal 4 2 2 2 4 2 2" xfId="2838"/>
    <cellStyle name="Normal 4 2 2 2 4 3" xfId="1589"/>
    <cellStyle name="Normal 4 2 2 2 4 3 2" xfId="3462"/>
    <cellStyle name="Normal 4 2 2 2 4 4" xfId="2422"/>
    <cellStyle name="Normal 4 2 2 2 5" xfId="340"/>
    <cellStyle name="Normal 4 2 2 2 5 2" xfId="1380"/>
    <cellStyle name="Normal 4 2 2 2 5 2 2" xfId="3253"/>
    <cellStyle name="Normal 4 2 2 2 5 3" xfId="2213"/>
    <cellStyle name="Normal 4 2 2 2 6" xfId="756"/>
    <cellStyle name="Normal 4 2 2 2 6 2" xfId="2629"/>
    <cellStyle name="Normal 4 2 2 2 7" xfId="1173"/>
    <cellStyle name="Normal 4 2 2 2 7 2" xfId="3046"/>
    <cellStyle name="Normal 4 2 2 2 8" xfId="1797"/>
    <cellStyle name="Normal 4 2 2 2 8 2" xfId="3670"/>
    <cellStyle name="Normal 4 2 2 2 9" xfId="2006"/>
    <cellStyle name="Normal 4 2 2 3" xfId="149"/>
    <cellStyle name="Normal 4 2 2 3 2" xfId="237"/>
    <cellStyle name="Normal 4 2 2 3 2 2" xfId="654"/>
    <cellStyle name="Normal 4 2 2 3 2 2 2" xfId="1070"/>
    <cellStyle name="Normal 4 2 2 3 2 2 2 2" xfId="2943"/>
    <cellStyle name="Normal 4 2 2 3 2 2 3" xfId="1694"/>
    <cellStyle name="Normal 4 2 2 3 2 2 3 2" xfId="3567"/>
    <cellStyle name="Normal 4 2 2 3 2 2 4" xfId="2527"/>
    <cellStyle name="Normal 4 2 2 3 2 3" xfId="443"/>
    <cellStyle name="Normal 4 2 2 3 2 3 2" xfId="1483"/>
    <cellStyle name="Normal 4 2 2 3 2 3 2 2" xfId="3356"/>
    <cellStyle name="Normal 4 2 2 3 2 3 3" xfId="2316"/>
    <cellStyle name="Normal 4 2 2 3 2 4" xfId="859"/>
    <cellStyle name="Normal 4 2 2 3 2 4 2" xfId="2732"/>
    <cellStyle name="Normal 4 2 2 3 2 5" xfId="1278"/>
    <cellStyle name="Normal 4 2 2 3 2 5 2" xfId="3151"/>
    <cellStyle name="Normal 4 2 2 3 2 6" xfId="1902"/>
    <cellStyle name="Normal 4 2 2 3 2 6 2" xfId="3775"/>
    <cellStyle name="Normal 4 2 2 3 2 7" xfId="2111"/>
    <cellStyle name="Normal 4 2 2 3 3" xfId="568"/>
    <cellStyle name="Normal 4 2 2 3 3 2" xfId="984"/>
    <cellStyle name="Normal 4 2 2 3 3 2 2" xfId="2857"/>
    <cellStyle name="Normal 4 2 2 3 3 3" xfId="1608"/>
    <cellStyle name="Normal 4 2 2 3 3 3 2" xfId="3481"/>
    <cellStyle name="Normal 4 2 2 3 3 4" xfId="2441"/>
    <cellStyle name="Normal 4 2 2 3 4" xfId="342"/>
    <cellStyle name="Normal 4 2 2 3 4 2" xfId="1382"/>
    <cellStyle name="Normal 4 2 2 3 4 2 2" xfId="3255"/>
    <cellStyle name="Normal 4 2 2 3 4 3" xfId="2215"/>
    <cellStyle name="Normal 4 2 2 3 5" xfId="758"/>
    <cellStyle name="Normal 4 2 2 3 5 2" xfId="2631"/>
    <cellStyle name="Normal 4 2 2 3 6" xfId="1192"/>
    <cellStyle name="Normal 4 2 2 3 6 2" xfId="3065"/>
    <cellStyle name="Normal 4 2 2 3 7" xfId="1816"/>
    <cellStyle name="Normal 4 2 2 3 7 2" xfId="3689"/>
    <cellStyle name="Normal 4 2 2 3 8" xfId="2025"/>
    <cellStyle name="Normal 4 2 2 4" xfId="188"/>
    <cellStyle name="Normal 4 2 2 4 2" xfId="238"/>
    <cellStyle name="Normal 4 2 2 4 2 2" xfId="655"/>
    <cellStyle name="Normal 4 2 2 4 2 2 2" xfId="1071"/>
    <cellStyle name="Normal 4 2 2 4 2 2 2 2" xfId="2944"/>
    <cellStyle name="Normal 4 2 2 4 2 2 3" xfId="1695"/>
    <cellStyle name="Normal 4 2 2 4 2 2 3 2" xfId="3568"/>
    <cellStyle name="Normal 4 2 2 4 2 2 4" xfId="2528"/>
    <cellStyle name="Normal 4 2 2 4 2 3" xfId="444"/>
    <cellStyle name="Normal 4 2 2 4 2 3 2" xfId="1484"/>
    <cellStyle name="Normal 4 2 2 4 2 3 2 2" xfId="3357"/>
    <cellStyle name="Normal 4 2 2 4 2 3 3" xfId="2317"/>
    <cellStyle name="Normal 4 2 2 4 2 4" xfId="860"/>
    <cellStyle name="Normal 4 2 2 4 2 4 2" xfId="2733"/>
    <cellStyle name="Normal 4 2 2 4 2 5" xfId="1279"/>
    <cellStyle name="Normal 4 2 2 4 2 5 2" xfId="3152"/>
    <cellStyle name="Normal 4 2 2 4 2 6" xfId="1903"/>
    <cellStyle name="Normal 4 2 2 4 2 6 2" xfId="3776"/>
    <cellStyle name="Normal 4 2 2 4 2 7" xfId="2112"/>
    <cellStyle name="Normal 4 2 2 4 3" xfId="606"/>
    <cellStyle name="Normal 4 2 2 4 3 2" xfId="1022"/>
    <cellStyle name="Normal 4 2 2 4 3 2 2" xfId="2895"/>
    <cellStyle name="Normal 4 2 2 4 3 3" xfId="1646"/>
    <cellStyle name="Normal 4 2 2 4 3 3 2" xfId="3519"/>
    <cellStyle name="Normal 4 2 2 4 3 4" xfId="2479"/>
    <cellStyle name="Normal 4 2 2 4 4" xfId="343"/>
    <cellStyle name="Normal 4 2 2 4 4 2" xfId="1383"/>
    <cellStyle name="Normal 4 2 2 4 4 2 2" xfId="3256"/>
    <cellStyle name="Normal 4 2 2 4 4 3" xfId="2216"/>
    <cellStyle name="Normal 4 2 2 4 5" xfId="759"/>
    <cellStyle name="Normal 4 2 2 4 5 2" xfId="2632"/>
    <cellStyle name="Normal 4 2 2 4 6" xfId="1230"/>
    <cellStyle name="Normal 4 2 2 4 6 2" xfId="3103"/>
    <cellStyle name="Normal 4 2 2 4 7" xfId="1854"/>
    <cellStyle name="Normal 4 2 2 4 7 2" xfId="3727"/>
    <cellStyle name="Normal 4 2 2 4 8" xfId="2063"/>
    <cellStyle name="Normal 4 2 2 5" xfId="234"/>
    <cellStyle name="Normal 4 2 2 5 2" xfId="651"/>
    <cellStyle name="Normal 4 2 2 5 2 2" xfId="1067"/>
    <cellStyle name="Normal 4 2 2 5 2 2 2" xfId="2940"/>
    <cellStyle name="Normal 4 2 2 5 2 3" xfId="1691"/>
    <cellStyle name="Normal 4 2 2 5 2 3 2" xfId="3564"/>
    <cellStyle name="Normal 4 2 2 5 2 4" xfId="2524"/>
    <cellStyle name="Normal 4 2 2 5 3" xfId="445"/>
    <cellStyle name="Normal 4 2 2 5 3 2" xfId="1485"/>
    <cellStyle name="Normal 4 2 2 5 3 2 2" xfId="3358"/>
    <cellStyle name="Normal 4 2 2 5 3 3" xfId="2318"/>
    <cellStyle name="Normal 4 2 2 5 4" xfId="861"/>
    <cellStyle name="Normal 4 2 2 5 4 2" xfId="2734"/>
    <cellStyle name="Normal 4 2 2 5 5" xfId="1275"/>
    <cellStyle name="Normal 4 2 2 5 5 2" xfId="3148"/>
    <cellStyle name="Normal 4 2 2 5 6" xfId="1899"/>
    <cellStyle name="Normal 4 2 2 5 6 2" xfId="3772"/>
    <cellStyle name="Normal 4 2 2 5 7" xfId="2108"/>
    <cellStyle name="Normal 4 2 2 6" xfId="530"/>
    <cellStyle name="Normal 4 2 2 6 2" xfId="946"/>
    <cellStyle name="Normal 4 2 2 6 2 2" xfId="2819"/>
    <cellStyle name="Normal 4 2 2 6 3" xfId="1570"/>
    <cellStyle name="Normal 4 2 2 6 3 2" xfId="3443"/>
    <cellStyle name="Normal 4 2 2 6 4" xfId="2403"/>
    <cellStyle name="Normal 4 2 2 7" xfId="339"/>
    <cellStyle name="Normal 4 2 2 7 2" xfId="1379"/>
    <cellStyle name="Normal 4 2 2 7 2 2" xfId="3252"/>
    <cellStyle name="Normal 4 2 2 7 3" xfId="2212"/>
    <cellStyle name="Normal 4 2 2 8" xfId="755"/>
    <cellStyle name="Normal 4 2 2 8 2" xfId="2628"/>
    <cellStyle name="Normal 4 2 2 9" xfId="1154"/>
    <cellStyle name="Normal 4 2 2 9 2" xfId="3027"/>
    <cellStyle name="Normal 4 2 3" xfId="119"/>
    <cellStyle name="Normal 4 2 3 2" xfId="158"/>
    <cellStyle name="Normal 4 2 3 2 2" xfId="240"/>
    <cellStyle name="Normal 4 2 3 2 2 2" xfId="657"/>
    <cellStyle name="Normal 4 2 3 2 2 2 2" xfId="1073"/>
    <cellStyle name="Normal 4 2 3 2 2 2 2 2" xfId="2946"/>
    <cellStyle name="Normal 4 2 3 2 2 2 3" xfId="1697"/>
    <cellStyle name="Normal 4 2 3 2 2 2 3 2" xfId="3570"/>
    <cellStyle name="Normal 4 2 3 2 2 2 4" xfId="2530"/>
    <cellStyle name="Normal 4 2 3 2 2 3" xfId="446"/>
    <cellStyle name="Normal 4 2 3 2 2 3 2" xfId="1486"/>
    <cellStyle name="Normal 4 2 3 2 2 3 2 2" xfId="3359"/>
    <cellStyle name="Normal 4 2 3 2 2 3 3" xfId="2319"/>
    <cellStyle name="Normal 4 2 3 2 2 4" xfId="862"/>
    <cellStyle name="Normal 4 2 3 2 2 4 2" xfId="2735"/>
    <cellStyle name="Normal 4 2 3 2 2 5" xfId="1281"/>
    <cellStyle name="Normal 4 2 3 2 2 5 2" xfId="3154"/>
    <cellStyle name="Normal 4 2 3 2 2 6" xfId="1905"/>
    <cellStyle name="Normal 4 2 3 2 2 6 2" xfId="3778"/>
    <cellStyle name="Normal 4 2 3 2 2 7" xfId="2114"/>
    <cellStyle name="Normal 4 2 3 2 3" xfId="577"/>
    <cellStyle name="Normal 4 2 3 2 3 2" xfId="993"/>
    <cellStyle name="Normal 4 2 3 2 3 2 2" xfId="2866"/>
    <cellStyle name="Normal 4 2 3 2 3 3" xfId="1617"/>
    <cellStyle name="Normal 4 2 3 2 3 3 2" xfId="3490"/>
    <cellStyle name="Normal 4 2 3 2 3 4" xfId="2450"/>
    <cellStyle name="Normal 4 2 3 2 4" xfId="345"/>
    <cellStyle name="Normal 4 2 3 2 4 2" xfId="1385"/>
    <cellStyle name="Normal 4 2 3 2 4 2 2" xfId="3258"/>
    <cellStyle name="Normal 4 2 3 2 4 3" xfId="2218"/>
    <cellStyle name="Normal 4 2 3 2 5" xfId="761"/>
    <cellStyle name="Normal 4 2 3 2 5 2" xfId="2634"/>
    <cellStyle name="Normal 4 2 3 2 6" xfId="1201"/>
    <cellStyle name="Normal 4 2 3 2 6 2" xfId="3074"/>
    <cellStyle name="Normal 4 2 3 2 7" xfId="1825"/>
    <cellStyle name="Normal 4 2 3 2 7 2" xfId="3698"/>
    <cellStyle name="Normal 4 2 3 2 8" xfId="2034"/>
    <cellStyle name="Normal 4 2 3 3" xfId="239"/>
    <cellStyle name="Normal 4 2 3 3 2" xfId="656"/>
    <cellStyle name="Normal 4 2 3 3 2 2" xfId="1072"/>
    <cellStyle name="Normal 4 2 3 3 2 2 2" xfId="2945"/>
    <cellStyle name="Normal 4 2 3 3 2 3" xfId="1696"/>
    <cellStyle name="Normal 4 2 3 3 2 3 2" xfId="3569"/>
    <cellStyle name="Normal 4 2 3 3 2 4" xfId="2529"/>
    <cellStyle name="Normal 4 2 3 3 3" xfId="447"/>
    <cellStyle name="Normal 4 2 3 3 3 2" xfId="1487"/>
    <cellStyle name="Normal 4 2 3 3 3 2 2" xfId="3360"/>
    <cellStyle name="Normal 4 2 3 3 3 3" xfId="2320"/>
    <cellStyle name="Normal 4 2 3 3 4" xfId="863"/>
    <cellStyle name="Normal 4 2 3 3 4 2" xfId="2736"/>
    <cellStyle name="Normal 4 2 3 3 5" xfId="1280"/>
    <cellStyle name="Normal 4 2 3 3 5 2" xfId="3153"/>
    <cellStyle name="Normal 4 2 3 3 6" xfId="1904"/>
    <cellStyle name="Normal 4 2 3 3 6 2" xfId="3777"/>
    <cellStyle name="Normal 4 2 3 3 7" xfId="2113"/>
    <cellStyle name="Normal 4 2 3 4" xfId="539"/>
    <cellStyle name="Normal 4 2 3 4 2" xfId="955"/>
    <cellStyle name="Normal 4 2 3 4 2 2" xfId="2828"/>
    <cellStyle name="Normal 4 2 3 4 3" xfId="1579"/>
    <cellStyle name="Normal 4 2 3 4 3 2" xfId="3452"/>
    <cellStyle name="Normal 4 2 3 4 4" xfId="2412"/>
    <cellStyle name="Normal 4 2 3 5" xfId="344"/>
    <cellStyle name="Normal 4 2 3 5 2" xfId="1384"/>
    <cellStyle name="Normal 4 2 3 5 2 2" xfId="3257"/>
    <cellStyle name="Normal 4 2 3 5 3" xfId="2217"/>
    <cellStyle name="Normal 4 2 3 6" xfId="760"/>
    <cellStyle name="Normal 4 2 3 6 2" xfId="2633"/>
    <cellStyle name="Normal 4 2 3 7" xfId="1163"/>
    <cellStyle name="Normal 4 2 3 7 2" xfId="3036"/>
    <cellStyle name="Normal 4 2 3 8" xfId="1787"/>
    <cellStyle name="Normal 4 2 3 8 2" xfId="3660"/>
    <cellStyle name="Normal 4 2 3 9" xfId="1996"/>
    <cellStyle name="Normal 4 2 4" xfId="138"/>
    <cellStyle name="Normal 4 2 4 2" xfId="241"/>
    <cellStyle name="Normal 4 2 4 2 2" xfId="658"/>
    <cellStyle name="Normal 4 2 4 2 2 2" xfId="1074"/>
    <cellStyle name="Normal 4 2 4 2 2 2 2" xfId="2947"/>
    <cellStyle name="Normal 4 2 4 2 2 3" xfId="1698"/>
    <cellStyle name="Normal 4 2 4 2 2 3 2" xfId="3571"/>
    <cellStyle name="Normal 4 2 4 2 2 4" xfId="2531"/>
    <cellStyle name="Normal 4 2 4 2 3" xfId="448"/>
    <cellStyle name="Normal 4 2 4 2 3 2" xfId="1488"/>
    <cellStyle name="Normal 4 2 4 2 3 2 2" xfId="3361"/>
    <cellStyle name="Normal 4 2 4 2 3 3" xfId="2321"/>
    <cellStyle name="Normal 4 2 4 2 4" xfId="864"/>
    <cellStyle name="Normal 4 2 4 2 4 2" xfId="2737"/>
    <cellStyle name="Normal 4 2 4 2 5" xfId="1282"/>
    <cellStyle name="Normal 4 2 4 2 5 2" xfId="3155"/>
    <cellStyle name="Normal 4 2 4 2 6" xfId="1906"/>
    <cellStyle name="Normal 4 2 4 2 6 2" xfId="3779"/>
    <cellStyle name="Normal 4 2 4 2 7" xfId="2115"/>
    <cellStyle name="Normal 4 2 4 3" xfId="558"/>
    <cellStyle name="Normal 4 2 4 3 2" xfId="974"/>
    <cellStyle name="Normal 4 2 4 3 2 2" xfId="2847"/>
    <cellStyle name="Normal 4 2 4 3 3" xfId="1598"/>
    <cellStyle name="Normal 4 2 4 3 3 2" xfId="3471"/>
    <cellStyle name="Normal 4 2 4 3 4" xfId="2431"/>
    <cellStyle name="Normal 4 2 4 4" xfId="346"/>
    <cellStyle name="Normal 4 2 4 4 2" xfId="1386"/>
    <cellStyle name="Normal 4 2 4 4 2 2" xfId="3259"/>
    <cellStyle name="Normal 4 2 4 4 3" xfId="2219"/>
    <cellStyle name="Normal 4 2 4 5" xfId="762"/>
    <cellStyle name="Normal 4 2 4 5 2" xfId="2635"/>
    <cellStyle name="Normal 4 2 4 6" xfId="1182"/>
    <cellStyle name="Normal 4 2 4 6 2" xfId="3055"/>
    <cellStyle name="Normal 4 2 4 7" xfId="1806"/>
    <cellStyle name="Normal 4 2 4 7 2" xfId="3679"/>
    <cellStyle name="Normal 4 2 4 8" xfId="2015"/>
    <cellStyle name="Normal 4 2 5" xfId="177"/>
    <cellStyle name="Normal 4 2 5 2" xfId="242"/>
    <cellStyle name="Normal 4 2 5 2 2" xfId="659"/>
    <cellStyle name="Normal 4 2 5 2 2 2" xfId="1075"/>
    <cellStyle name="Normal 4 2 5 2 2 2 2" xfId="2948"/>
    <cellStyle name="Normal 4 2 5 2 2 3" xfId="1699"/>
    <cellStyle name="Normal 4 2 5 2 2 3 2" xfId="3572"/>
    <cellStyle name="Normal 4 2 5 2 2 4" xfId="2532"/>
    <cellStyle name="Normal 4 2 5 2 3" xfId="449"/>
    <cellStyle name="Normal 4 2 5 2 3 2" xfId="1489"/>
    <cellStyle name="Normal 4 2 5 2 3 2 2" xfId="3362"/>
    <cellStyle name="Normal 4 2 5 2 3 3" xfId="2322"/>
    <cellStyle name="Normal 4 2 5 2 4" xfId="865"/>
    <cellStyle name="Normal 4 2 5 2 4 2" xfId="2738"/>
    <cellStyle name="Normal 4 2 5 2 5" xfId="1283"/>
    <cellStyle name="Normal 4 2 5 2 5 2" xfId="3156"/>
    <cellStyle name="Normal 4 2 5 2 6" xfId="1907"/>
    <cellStyle name="Normal 4 2 5 2 6 2" xfId="3780"/>
    <cellStyle name="Normal 4 2 5 2 7" xfId="2116"/>
    <cellStyle name="Normal 4 2 5 3" xfId="596"/>
    <cellStyle name="Normal 4 2 5 3 2" xfId="1012"/>
    <cellStyle name="Normal 4 2 5 3 2 2" xfId="2885"/>
    <cellStyle name="Normal 4 2 5 3 3" xfId="1636"/>
    <cellStyle name="Normal 4 2 5 3 3 2" xfId="3509"/>
    <cellStyle name="Normal 4 2 5 3 4" xfId="2469"/>
    <cellStyle name="Normal 4 2 5 4" xfId="347"/>
    <cellStyle name="Normal 4 2 5 4 2" xfId="1387"/>
    <cellStyle name="Normal 4 2 5 4 2 2" xfId="3260"/>
    <cellStyle name="Normal 4 2 5 4 3" xfId="2220"/>
    <cellStyle name="Normal 4 2 5 5" xfId="763"/>
    <cellStyle name="Normal 4 2 5 5 2" xfId="2636"/>
    <cellStyle name="Normal 4 2 5 6" xfId="1220"/>
    <cellStyle name="Normal 4 2 5 6 2" xfId="3093"/>
    <cellStyle name="Normal 4 2 5 7" xfId="1844"/>
    <cellStyle name="Normal 4 2 5 7 2" xfId="3717"/>
    <cellStyle name="Normal 4 2 5 8" xfId="2053"/>
    <cellStyle name="Normal 4 2 6" xfId="58"/>
    <cellStyle name="Normal 4 2 6 2" xfId="243"/>
    <cellStyle name="Normal 4 2 6 2 2" xfId="660"/>
    <cellStyle name="Normal 4 2 6 2 2 2" xfId="1076"/>
    <cellStyle name="Normal 4 2 6 2 2 2 2" xfId="2949"/>
    <cellStyle name="Normal 4 2 6 2 2 3" xfId="1700"/>
    <cellStyle name="Normal 4 2 6 2 2 3 2" xfId="3573"/>
    <cellStyle name="Normal 4 2 6 2 2 4" xfId="2533"/>
    <cellStyle name="Normal 4 2 6 2 3" xfId="450"/>
    <cellStyle name="Normal 4 2 6 2 3 2" xfId="1490"/>
    <cellStyle name="Normal 4 2 6 2 3 2 2" xfId="3363"/>
    <cellStyle name="Normal 4 2 6 2 3 3" xfId="2323"/>
    <cellStyle name="Normal 4 2 6 2 4" xfId="866"/>
    <cellStyle name="Normal 4 2 6 2 4 2" xfId="2739"/>
    <cellStyle name="Normal 4 2 6 2 5" xfId="1284"/>
    <cellStyle name="Normal 4 2 6 2 5 2" xfId="3157"/>
    <cellStyle name="Normal 4 2 6 2 6" xfId="1908"/>
    <cellStyle name="Normal 4 2 6 2 6 2" xfId="3781"/>
    <cellStyle name="Normal 4 2 6 2 7" xfId="2117"/>
    <cellStyle name="Normal 4 2 6 3" xfId="520"/>
    <cellStyle name="Normal 4 2 6 3 2" xfId="936"/>
    <cellStyle name="Normal 4 2 6 3 2 2" xfId="2809"/>
    <cellStyle name="Normal 4 2 6 3 3" xfId="1560"/>
    <cellStyle name="Normal 4 2 6 3 3 2" xfId="3433"/>
    <cellStyle name="Normal 4 2 6 3 4" xfId="2393"/>
    <cellStyle name="Normal 4 2 6 4" xfId="348"/>
    <cellStyle name="Normal 4 2 6 4 2" xfId="1388"/>
    <cellStyle name="Normal 4 2 6 4 2 2" xfId="3261"/>
    <cellStyle name="Normal 4 2 6 4 3" xfId="2221"/>
    <cellStyle name="Normal 4 2 6 5" xfId="764"/>
    <cellStyle name="Normal 4 2 6 5 2" xfId="2637"/>
    <cellStyle name="Normal 4 2 6 6" xfId="1144"/>
    <cellStyle name="Normal 4 2 6 6 2" xfId="3017"/>
    <cellStyle name="Normal 4 2 6 7" xfId="1768"/>
    <cellStyle name="Normal 4 2 6 7 2" xfId="3641"/>
    <cellStyle name="Normal 4 2 6 8" xfId="1977"/>
    <cellStyle name="Normal 4 2 7" xfId="233"/>
    <cellStyle name="Normal 4 2 7 2" xfId="650"/>
    <cellStyle name="Normal 4 2 7 2 2" xfId="1066"/>
    <cellStyle name="Normal 4 2 7 2 2 2" xfId="2939"/>
    <cellStyle name="Normal 4 2 7 2 3" xfId="1690"/>
    <cellStyle name="Normal 4 2 7 2 3 2" xfId="3563"/>
    <cellStyle name="Normal 4 2 7 2 4" xfId="2523"/>
    <cellStyle name="Normal 4 2 7 3" xfId="451"/>
    <cellStyle name="Normal 4 2 7 3 2" xfId="1491"/>
    <cellStyle name="Normal 4 2 7 3 2 2" xfId="3364"/>
    <cellStyle name="Normal 4 2 7 3 3" xfId="2324"/>
    <cellStyle name="Normal 4 2 7 4" xfId="867"/>
    <cellStyle name="Normal 4 2 7 4 2" xfId="2740"/>
    <cellStyle name="Normal 4 2 7 5" xfId="1274"/>
    <cellStyle name="Normal 4 2 7 5 2" xfId="3147"/>
    <cellStyle name="Normal 4 2 7 6" xfId="1898"/>
    <cellStyle name="Normal 4 2 7 6 2" xfId="3771"/>
    <cellStyle name="Normal 4 2 7 7" xfId="2107"/>
    <cellStyle name="Normal 4 2 8" xfId="513"/>
    <cellStyle name="Normal 4 2 8 2" xfId="929"/>
    <cellStyle name="Normal 4 2 8 2 2" xfId="2802"/>
    <cellStyle name="Normal 4 2 8 3" xfId="1553"/>
    <cellStyle name="Normal 4 2 8 3 2" xfId="3426"/>
    <cellStyle name="Normal 4 2 8 4" xfId="2386"/>
    <cellStyle name="Normal 4 2 9" xfId="338"/>
    <cellStyle name="Normal 4 2 9 2" xfId="1378"/>
    <cellStyle name="Normal 4 2 9 2 2" xfId="3251"/>
    <cellStyle name="Normal 4 2 9 3" xfId="2211"/>
    <cellStyle name="Normal 4 3" xfId="109"/>
    <cellStyle name="Normal 4 3 10" xfId="1777"/>
    <cellStyle name="Normal 4 3 10 2" xfId="3650"/>
    <cellStyle name="Normal 4 3 11" xfId="1986"/>
    <cellStyle name="Normal 4 3 2" xfId="128"/>
    <cellStyle name="Normal 4 3 2 2" xfId="167"/>
    <cellStyle name="Normal 4 3 2 2 2" xfId="246"/>
    <cellStyle name="Normal 4 3 2 2 2 2" xfId="663"/>
    <cellStyle name="Normal 4 3 2 2 2 2 2" xfId="1079"/>
    <cellStyle name="Normal 4 3 2 2 2 2 2 2" xfId="2952"/>
    <cellStyle name="Normal 4 3 2 2 2 2 3" xfId="1703"/>
    <cellStyle name="Normal 4 3 2 2 2 2 3 2" xfId="3576"/>
    <cellStyle name="Normal 4 3 2 2 2 2 4" xfId="2536"/>
    <cellStyle name="Normal 4 3 2 2 2 3" xfId="452"/>
    <cellStyle name="Normal 4 3 2 2 2 3 2" xfId="1492"/>
    <cellStyle name="Normal 4 3 2 2 2 3 2 2" xfId="3365"/>
    <cellStyle name="Normal 4 3 2 2 2 3 3" xfId="2325"/>
    <cellStyle name="Normal 4 3 2 2 2 4" xfId="868"/>
    <cellStyle name="Normal 4 3 2 2 2 4 2" xfId="2741"/>
    <cellStyle name="Normal 4 3 2 2 2 5" xfId="1287"/>
    <cellStyle name="Normal 4 3 2 2 2 5 2" xfId="3160"/>
    <cellStyle name="Normal 4 3 2 2 2 6" xfId="1911"/>
    <cellStyle name="Normal 4 3 2 2 2 6 2" xfId="3784"/>
    <cellStyle name="Normal 4 3 2 2 2 7" xfId="2120"/>
    <cellStyle name="Normal 4 3 2 2 3" xfId="586"/>
    <cellStyle name="Normal 4 3 2 2 3 2" xfId="1002"/>
    <cellStyle name="Normal 4 3 2 2 3 2 2" xfId="2875"/>
    <cellStyle name="Normal 4 3 2 2 3 3" xfId="1626"/>
    <cellStyle name="Normal 4 3 2 2 3 3 2" xfId="3499"/>
    <cellStyle name="Normal 4 3 2 2 3 4" xfId="2459"/>
    <cellStyle name="Normal 4 3 2 2 4" xfId="351"/>
    <cellStyle name="Normal 4 3 2 2 4 2" xfId="1391"/>
    <cellStyle name="Normal 4 3 2 2 4 2 2" xfId="3264"/>
    <cellStyle name="Normal 4 3 2 2 4 3" xfId="2224"/>
    <cellStyle name="Normal 4 3 2 2 5" xfId="767"/>
    <cellStyle name="Normal 4 3 2 2 5 2" xfId="2640"/>
    <cellStyle name="Normal 4 3 2 2 6" xfId="1210"/>
    <cellStyle name="Normal 4 3 2 2 6 2" xfId="3083"/>
    <cellStyle name="Normal 4 3 2 2 7" xfId="1834"/>
    <cellStyle name="Normal 4 3 2 2 7 2" xfId="3707"/>
    <cellStyle name="Normal 4 3 2 2 8" xfId="2043"/>
    <cellStyle name="Normal 4 3 2 3" xfId="245"/>
    <cellStyle name="Normal 4 3 2 3 2" xfId="662"/>
    <cellStyle name="Normal 4 3 2 3 2 2" xfId="1078"/>
    <cellStyle name="Normal 4 3 2 3 2 2 2" xfId="2951"/>
    <cellStyle name="Normal 4 3 2 3 2 3" xfId="1702"/>
    <cellStyle name="Normal 4 3 2 3 2 3 2" xfId="3575"/>
    <cellStyle name="Normal 4 3 2 3 2 4" xfId="2535"/>
    <cellStyle name="Normal 4 3 2 3 3" xfId="453"/>
    <cellStyle name="Normal 4 3 2 3 3 2" xfId="1493"/>
    <cellStyle name="Normal 4 3 2 3 3 2 2" xfId="3366"/>
    <cellStyle name="Normal 4 3 2 3 3 3" xfId="2326"/>
    <cellStyle name="Normal 4 3 2 3 4" xfId="869"/>
    <cellStyle name="Normal 4 3 2 3 4 2" xfId="2742"/>
    <cellStyle name="Normal 4 3 2 3 5" xfId="1286"/>
    <cellStyle name="Normal 4 3 2 3 5 2" xfId="3159"/>
    <cellStyle name="Normal 4 3 2 3 6" xfId="1910"/>
    <cellStyle name="Normal 4 3 2 3 6 2" xfId="3783"/>
    <cellStyle name="Normal 4 3 2 3 7" xfId="2119"/>
    <cellStyle name="Normal 4 3 2 4" xfId="548"/>
    <cellStyle name="Normal 4 3 2 4 2" xfId="964"/>
    <cellStyle name="Normal 4 3 2 4 2 2" xfId="2837"/>
    <cellStyle name="Normal 4 3 2 4 3" xfId="1588"/>
    <cellStyle name="Normal 4 3 2 4 3 2" xfId="3461"/>
    <cellStyle name="Normal 4 3 2 4 4" xfId="2421"/>
    <cellStyle name="Normal 4 3 2 5" xfId="350"/>
    <cellStyle name="Normal 4 3 2 5 2" xfId="1390"/>
    <cellStyle name="Normal 4 3 2 5 2 2" xfId="3263"/>
    <cellStyle name="Normal 4 3 2 5 3" xfId="2223"/>
    <cellStyle name="Normal 4 3 2 6" xfId="766"/>
    <cellStyle name="Normal 4 3 2 6 2" xfId="2639"/>
    <cellStyle name="Normal 4 3 2 7" xfId="1172"/>
    <cellStyle name="Normal 4 3 2 7 2" xfId="3045"/>
    <cellStyle name="Normal 4 3 2 8" xfId="1796"/>
    <cellStyle name="Normal 4 3 2 8 2" xfId="3669"/>
    <cellStyle name="Normal 4 3 2 9" xfId="2005"/>
    <cellStyle name="Normal 4 3 3" xfId="148"/>
    <cellStyle name="Normal 4 3 3 2" xfId="247"/>
    <cellStyle name="Normal 4 3 3 2 2" xfId="664"/>
    <cellStyle name="Normal 4 3 3 2 2 2" xfId="1080"/>
    <cellStyle name="Normal 4 3 3 2 2 2 2" xfId="2953"/>
    <cellStyle name="Normal 4 3 3 2 2 3" xfId="1704"/>
    <cellStyle name="Normal 4 3 3 2 2 3 2" xfId="3577"/>
    <cellStyle name="Normal 4 3 3 2 2 4" xfId="2537"/>
    <cellStyle name="Normal 4 3 3 2 3" xfId="454"/>
    <cellStyle name="Normal 4 3 3 2 3 2" xfId="1494"/>
    <cellStyle name="Normal 4 3 3 2 3 2 2" xfId="3367"/>
    <cellStyle name="Normal 4 3 3 2 3 3" xfId="2327"/>
    <cellStyle name="Normal 4 3 3 2 4" xfId="870"/>
    <cellStyle name="Normal 4 3 3 2 4 2" xfId="2743"/>
    <cellStyle name="Normal 4 3 3 2 5" xfId="1288"/>
    <cellStyle name="Normal 4 3 3 2 5 2" xfId="3161"/>
    <cellStyle name="Normal 4 3 3 2 6" xfId="1912"/>
    <cellStyle name="Normal 4 3 3 2 6 2" xfId="3785"/>
    <cellStyle name="Normal 4 3 3 2 7" xfId="2121"/>
    <cellStyle name="Normal 4 3 3 3" xfId="567"/>
    <cellStyle name="Normal 4 3 3 3 2" xfId="983"/>
    <cellStyle name="Normal 4 3 3 3 2 2" xfId="2856"/>
    <cellStyle name="Normal 4 3 3 3 3" xfId="1607"/>
    <cellStyle name="Normal 4 3 3 3 3 2" xfId="3480"/>
    <cellStyle name="Normal 4 3 3 3 4" xfId="2440"/>
    <cellStyle name="Normal 4 3 3 4" xfId="352"/>
    <cellStyle name="Normal 4 3 3 4 2" xfId="1392"/>
    <cellStyle name="Normal 4 3 3 4 2 2" xfId="3265"/>
    <cellStyle name="Normal 4 3 3 4 3" xfId="2225"/>
    <cellStyle name="Normal 4 3 3 5" xfId="768"/>
    <cellStyle name="Normal 4 3 3 5 2" xfId="2641"/>
    <cellStyle name="Normal 4 3 3 6" xfId="1191"/>
    <cellStyle name="Normal 4 3 3 6 2" xfId="3064"/>
    <cellStyle name="Normal 4 3 3 7" xfId="1815"/>
    <cellStyle name="Normal 4 3 3 7 2" xfId="3688"/>
    <cellStyle name="Normal 4 3 3 8" xfId="2024"/>
    <cellStyle name="Normal 4 3 4" xfId="187"/>
    <cellStyle name="Normal 4 3 4 2" xfId="248"/>
    <cellStyle name="Normal 4 3 4 2 2" xfId="665"/>
    <cellStyle name="Normal 4 3 4 2 2 2" xfId="1081"/>
    <cellStyle name="Normal 4 3 4 2 2 2 2" xfId="2954"/>
    <cellStyle name="Normal 4 3 4 2 2 3" xfId="1705"/>
    <cellStyle name="Normal 4 3 4 2 2 3 2" xfId="3578"/>
    <cellStyle name="Normal 4 3 4 2 2 4" xfId="2538"/>
    <cellStyle name="Normal 4 3 4 2 3" xfId="455"/>
    <cellStyle name="Normal 4 3 4 2 3 2" xfId="1495"/>
    <cellStyle name="Normal 4 3 4 2 3 2 2" xfId="3368"/>
    <cellStyle name="Normal 4 3 4 2 3 3" xfId="2328"/>
    <cellStyle name="Normal 4 3 4 2 4" xfId="871"/>
    <cellStyle name="Normal 4 3 4 2 4 2" xfId="2744"/>
    <cellStyle name="Normal 4 3 4 2 5" xfId="1289"/>
    <cellStyle name="Normal 4 3 4 2 5 2" xfId="3162"/>
    <cellStyle name="Normal 4 3 4 2 6" xfId="1913"/>
    <cellStyle name="Normal 4 3 4 2 6 2" xfId="3786"/>
    <cellStyle name="Normal 4 3 4 2 7" xfId="2122"/>
    <cellStyle name="Normal 4 3 4 3" xfId="605"/>
    <cellStyle name="Normal 4 3 4 3 2" xfId="1021"/>
    <cellStyle name="Normal 4 3 4 3 2 2" xfId="2894"/>
    <cellStyle name="Normal 4 3 4 3 3" xfId="1645"/>
    <cellStyle name="Normal 4 3 4 3 3 2" xfId="3518"/>
    <cellStyle name="Normal 4 3 4 3 4" xfId="2478"/>
    <cellStyle name="Normal 4 3 4 4" xfId="353"/>
    <cellStyle name="Normal 4 3 4 4 2" xfId="1393"/>
    <cellStyle name="Normal 4 3 4 4 2 2" xfId="3266"/>
    <cellStyle name="Normal 4 3 4 4 3" xfId="2226"/>
    <cellStyle name="Normal 4 3 4 5" xfId="769"/>
    <cellStyle name="Normal 4 3 4 5 2" xfId="2642"/>
    <cellStyle name="Normal 4 3 4 6" xfId="1229"/>
    <cellStyle name="Normal 4 3 4 6 2" xfId="3102"/>
    <cellStyle name="Normal 4 3 4 7" xfId="1853"/>
    <cellStyle name="Normal 4 3 4 7 2" xfId="3726"/>
    <cellStyle name="Normal 4 3 4 8" xfId="2062"/>
    <cellStyle name="Normal 4 3 5" xfId="244"/>
    <cellStyle name="Normal 4 3 5 2" xfId="661"/>
    <cellStyle name="Normal 4 3 5 2 2" xfId="1077"/>
    <cellStyle name="Normal 4 3 5 2 2 2" xfId="2950"/>
    <cellStyle name="Normal 4 3 5 2 3" xfId="1701"/>
    <cellStyle name="Normal 4 3 5 2 3 2" xfId="3574"/>
    <cellStyle name="Normal 4 3 5 2 4" xfId="2534"/>
    <cellStyle name="Normal 4 3 5 3" xfId="456"/>
    <cellStyle name="Normal 4 3 5 3 2" xfId="1496"/>
    <cellStyle name="Normal 4 3 5 3 2 2" xfId="3369"/>
    <cellStyle name="Normal 4 3 5 3 3" xfId="2329"/>
    <cellStyle name="Normal 4 3 5 4" xfId="872"/>
    <cellStyle name="Normal 4 3 5 4 2" xfId="2745"/>
    <cellStyle name="Normal 4 3 5 5" xfId="1285"/>
    <cellStyle name="Normal 4 3 5 5 2" xfId="3158"/>
    <cellStyle name="Normal 4 3 5 6" xfId="1909"/>
    <cellStyle name="Normal 4 3 5 6 2" xfId="3782"/>
    <cellStyle name="Normal 4 3 5 7" xfId="2118"/>
    <cellStyle name="Normal 4 3 6" xfId="529"/>
    <cellStyle name="Normal 4 3 6 2" xfId="945"/>
    <cellStyle name="Normal 4 3 6 2 2" xfId="2818"/>
    <cellStyle name="Normal 4 3 6 3" xfId="1569"/>
    <cellStyle name="Normal 4 3 6 3 2" xfId="3442"/>
    <cellStyle name="Normal 4 3 6 4" xfId="2402"/>
    <cellStyle name="Normal 4 3 7" xfId="349"/>
    <cellStyle name="Normal 4 3 7 2" xfId="1389"/>
    <cellStyle name="Normal 4 3 7 2 2" xfId="3262"/>
    <cellStyle name="Normal 4 3 7 3" xfId="2222"/>
    <cellStyle name="Normal 4 3 8" xfId="765"/>
    <cellStyle name="Normal 4 3 8 2" xfId="2638"/>
    <cellStyle name="Normal 4 3 9" xfId="1153"/>
    <cellStyle name="Normal 4 3 9 2" xfId="3026"/>
    <cellStyle name="Normal 4 4" xfId="118"/>
    <cellStyle name="Normal 4 4 2" xfId="157"/>
    <cellStyle name="Normal 4 4 2 2" xfId="250"/>
    <cellStyle name="Normal 4 4 2 2 2" xfId="667"/>
    <cellStyle name="Normal 4 4 2 2 2 2" xfId="1083"/>
    <cellStyle name="Normal 4 4 2 2 2 2 2" xfId="2956"/>
    <cellStyle name="Normal 4 4 2 2 2 3" xfId="1707"/>
    <cellStyle name="Normal 4 4 2 2 2 3 2" xfId="3580"/>
    <cellStyle name="Normal 4 4 2 2 2 4" xfId="2540"/>
    <cellStyle name="Normal 4 4 2 2 3" xfId="457"/>
    <cellStyle name="Normal 4 4 2 2 3 2" xfId="1497"/>
    <cellStyle name="Normal 4 4 2 2 3 2 2" xfId="3370"/>
    <cellStyle name="Normal 4 4 2 2 3 3" xfId="2330"/>
    <cellStyle name="Normal 4 4 2 2 4" xfId="873"/>
    <cellStyle name="Normal 4 4 2 2 4 2" xfId="2746"/>
    <cellStyle name="Normal 4 4 2 2 5" xfId="1291"/>
    <cellStyle name="Normal 4 4 2 2 5 2" xfId="3164"/>
    <cellStyle name="Normal 4 4 2 2 6" xfId="1915"/>
    <cellStyle name="Normal 4 4 2 2 6 2" xfId="3788"/>
    <cellStyle name="Normal 4 4 2 2 7" xfId="2124"/>
    <cellStyle name="Normal 4 4 2 3" xfId="576"/>
    <cellStyle name="Normal 4 4 2 3 2" xfId="992"/>
    <cellStyle name="Normal 4 4 2 3 2 2" xfId="2865"/>
    <cellStyle name="Normal 4 4 2 3 3" xfId="1616"/>
    <cellStyle name="Normal 4 4 2 3 3 2" xfId="3489"/>
    <cellStyle name="Normal 4 4 2 3 4" xfId="2449"/>
    <cellStyle name="Normal 4 4 2 4" xfId="355"/>
    <cellStyle name="Normal 4 4 2 4 2" xfId="1395"/>
    <cellStyle name="Normal 4 4 2 4 2 2" xfId="3268"/>
    <cellStyle name="Normal 4 4 2 4 3" xfId="2228"/>
    <cellStyle name="Normal 4 4 2 5" xfId="771"/>
    <cellStyle name="Normal 4 4 2 5 2" xfId="2644"/>
    <cellStyle name="Normal 4 4 2 6" xfId="1200"/>
    <cellStyle name="Normal 4 4 2 6 2" xfId="3073"/>
    <cellStyle name="Normal 4 4 2 7" xfId="1824"/>
    <cellStyle name="Normal 4 4 2 7 2" xfId="3697"/>
    <cellStyle name="Normal 4 4 2 8" xfId="2033"/>
    <cellStyle name="Normal 4 4 3" xfId="249"/>
    <cellStyle name="Normal 4 4 3 2" xfId="666"/>
    <cellStyle name="Normal 4 4 3 2 2" xfId="1082"/>
    <cellStyle name="Normal 4 4 3 2 2 2" xfId="2955"/>
    <cellStyle name="Normal 4 4 3 2 3" xfId="1706"/>
    <cellStyle name="Normal 4 4 3 2 3 2" xfId="3579"/>
    <cellStyle name="Normal 4 4 3 2 4" xfId="2539"/>
    <cellStyle name="Normal 4 4 3 3" xfId="458"/>
    <cellStyle name="Normal 4 4 3 3 2" xfId="1498"/>
    <cellStyle name="Normal 4 4 3 3 2 2" xfId="3371"/>
    <cellStyle name="Normal 4 4 3 3 3" xfId="2331"/>
    <cellStyle name="Normal 4 4 3 4" xfId="874"/>
    <cellStyle name="Normal 4 4 3 4 2" xfId="2747"/>
    <cellStyle name="Normal 4 4 3 5" xfId="1290"/>
    <cellStyle name="Normal 4 4 3 5 2" xfId="3163"/>
    <cellStyle name="Normal 4 4 3 6" xfId="1914"/>
    <cellStyle name="Normal 4 4 3 6 2" xfId="3787"/>
    <cellStyle name="Normal 4 4 3 7" xfId="2123"/>
    <cellStyle name="Normal 4 4 4" xfId="538"/>
    <cellStyle name="Normal 4 4 4 2" xfId="954"/>
    <cellStyle name="Normal 4 4 4 2 2" xfId="2827"/>
    <cellStyle name="Normal 4 4 4 3" xfId="1578"/>
    <cellStyle name="Normal 4 4 4 3 2" xfId="3451"/>
    <cellStyle name="Normal 4 4 4 4" xfId="2411"/>
    <cellStyle name="Normal 4 4 5" xfId="354"/>
    <cellStyle name="Normal 4 4 5 2" xfId="1394"/>
    <cellStyle name="Normal 4 4 5 2 2" xfId="3267"/>
    <cellStyle name="Normal 4 4 5 3" xfId="2227"/>
    <cellStyle name="Normal 4 4 6" xfId="770"/>
    <cellStyle name="Normal 4 4 6 2" xfId="2643"/>
    <cellStyle name="Normal 4 4 7" xfId="1162"/>
    <cellStyle name="Normal 4 4 7 2" xfId="3035"/>
    <cellStyle name="Normal 4 4 8" xfId="1786"/>
    <cellStyle name="Normal 4 4 8 2" xfId="3659"/>
    <cellStyle name="Normal 4 4 9" xfId="1995"/>
    <cellStyle name="Normal 4 5" xfId="137"/>
    <cellStyle name="Normal 4 5 2" xfId="251"/>
    <cellStyle name="Normal 4 5 2 2" xfId="668"/>
    <cellStyle name="Normal 4 5 2 2 2" xfId="1084"/>
    <cellStyle name="Normal 4 5 2 2 2 2" xfId="2957"/>
    <cellStyle name="Normal 4 5 2 2 3" xfId="1708"/>
    <cellStyle name="Normal 4 5 2 2 3 2" xfId="3581"/>
    <cellStyle name="Normal 4 5 2 2 4" xfId="2541"/>
    <cellStyle name="Normal 4 5 2 3" xfId="459"/>
    <cellStyle name="Normal 4 5 2 3 2" xfId="1499"/>
    <cellStyle name="Normal 4 5 2 3 2 2" xfId="3372"/>
    <cellStyle name="Normal 4 5 2 3 3" xfId="2332"/>
    <cellStyle name="Normal 4 5 2 4" xfId="875"/>
    <cellStyle name="Normal 4 5 2 4 2" xfId="2748"/>
    <cellStyle name="Normal 4 5 2 5" xfId="1292"/>
    <cellStyle name="Normal 4 5 2 5 2" xfId="3165"/>
    <cellStyle name="Normal 4 5 2 6" xfId="1916"/>
    <cellStyle name="Normal 4 5 2 6 2" xfId="3789"/>
    <cellStyle name="Normal 4 5 2 7" xfId="2125"/>
    <cellStyle name="Normal 4 5 3" xfId="557"/>
    <cellStyle name="Normal 4 5 3 2" xfId="973"/>
    <cellStyle name="Normal 4 5 3 2 2" xfId="2846"/>
    <cellStyle name="Normal 4 5 3 3" xfId="1597"/>
    <cellStyle name="Normal 4 5 3 3 2" xfId="3470"/>
    <cellStyle name="Normal 4 5 3 4" xfId="2430"/>
    <cellStyle name="Normal 4 5 4" xfId="356"/>
    <cellStyle name="Normal 4 5 4 2" xfId="1396"/>
    <cellStyle name="Normal 4 5 4 2 2" xfId="3269"/>
    <cellStyle name="Normal 4 5 4 3" xfId="2229"/>
    <cellStyle name="Normal 4 5 5" xfId="772"/>
    <cellStyle name="Normal 4 5 5 2" xfId="2645"/>
    <cellStyle name="Normal 4 5 6" xfId="1181"/>
    <cellStyle name="Normal 4 5 6 2" xfId="3054"/>
    <cellStyle name="Normal 4 5 7" xfId="1805"/>
    <cellStyle name="Normal 4 5 7 2" xfId="3678"/>
    <cellStyle name="Normal 4 5 8" xfId="2014"/>
    <cellStyle name="Normal 4 6" xfId="176"/>
    <cellStyle name="Normal 4 6 2" xfId="252"/>
    <cellStyle name="Normal 4 6 2 2" xfId="669"/>
    <cellStyle name="Normal 4 6 2 2 2" xfId="1085"/>
    <cellStyle name="Normal 4 6 2 2 2 2" xfId="2958"/>
    <cellStyle name="Normal 4 6 2 2 3" xfId="1709"/>
    <cellStyle name="Normal 4 6 2 2 3 2" xfId="3582"/>
    <cellStyle name="Normal 4 6 2 2 4" xfId="2542"/>
    <cellStyle name="Normal 4 6 2 3" xfId="460"/>
    <cellStyle name="Normal 4 6 2 3 2" xfId="1500"/>
    <cellStyle name="Normal 4 6 2 3 2 2" xfId="3373"/>
    <cellStyle name="Normal 4 6 2 3 3" xfId="2333"/>
    <cellStyle name="Normal 4 6 2 4" xfId="876"/>
    <cellStyle name="Normal 4 6 2 4 2" xfId="2749"/>
    <cellStyle name="Normal 4 6 2 5" xfId="1293"/>
    <cellStyle name="Normal 4 6 2 5 2" xfId="3166"/>
    <cellStyle name="Normal 4 6 2 6" xfId="1917"/>
    <cellStyle name="Normal 4 6 2 6 2" xfId="3790"/>
    <cellStyle name="Normal 4 6 2 7" xfId="2126"/>
    <cellStyle name="Normal 4 6 3" xfId="595"/>
    <cellStyle name="Normal 4 6 3 2" xfId="1011"/>
    <cellStyle name="Normal 4 6 3 2 2" xfId="2884"/>
    <cellStyle name="Normal 4 6 3 3" xfId="1635"/>
    <cellStyle name="Normal 4 6 3 3 2" xfId="3508"/>
    <cellStyle name="Normal 4 6 3 4" xfId="2468"/>
    <cellStyle name="Normal 4 6 4" xfId="357"/>
    <cellStyle name="Normal 4 6 4 2" xfId="1397"/>
    <cellStyle name="Normal 4 6 4 2 2" xfId="3270"/>
    <cellStyle name="Normal 4 6 4 3" xfId="2230"/>
    <cellStyle name="Normal 4 6 5" xfId="773"/>
    <cellStyle name="Normal 4 6 5 2" xfId="2646"/>
    <cellStyle name="Normal 4 6 6" xfId="1219"/>
    <cellStyle name="Normal 4 6 6 2" xfId="3092"/>
    <cellStyle name="Normal 4 6 7" xfId="1843"/>
    <cellStyle name="Normal 4 6 7 2" xfId="3716"/>
    <cellStyle name="Normal 4 6 8" xfId="2052"/>
    <cellStyle name="Normal 4 7" xfId="57"/>
    <cellStyle name="Normal 4 7 2" xfId="253"/>
    <cellStyle name="Normal 4 7 2 2" xfId="670"/>
    <cellStyle name="Normal 4 7 2 2 2" xfId="1086"/>
    <cellStyle name="Normal 4 7 2 2 2 2" xfId="2959"/>
    <cellStyle name="Normal 4 7 2 2 3" xfId="1710"/>
    <cellStyle name="Normal 4 7 2 2 3 2" xfId="3583"/>
    <cellStyle name="Normal 4 7 2 2 4" xfId="2543"/>
    <cellStyle name="Normal 4 7 2 3" xfId="461"/>
    <cellStyle name="Normal 4 7 2 3 2" xfId="1501"/>
    <cellStyle name="Normal 4 7 2 3 2 2" xfId="3374"/>
    <cellStyle name="Normal 4 7 2 3 3" xfId="2334"/>
    <cellStyle name="Normal 4 7 2 4" xfId="877"/>
    <cellStyle name="Normal 4 7 2 4 2" xfId="2750"/>
    <cellStyle name="Normal 4 7 2 5" xfId="1294"/>
    <cellStyle name="Normal 4 7 2 5 2" xfId="3167"/>
    <cellStyle name="Normal 4 7 2 6" xfId="1918"/>
    <cellStyle name="Normal 4 7 2 6 2" xfId="3791"/>
    <cellStyle name="Normal 4 7 2 7" xfId="2127"/>
    <cellStyle name="Normal 4 7 3" xfId="519"/>
    <cellStyle name="Normal 4 7 3 2" xfId="935"/>
    <cellStyle name="Normal 4 7 3 2 2" xfId="2808"/>
    <cellStyle name="Normal 4 7 3 3" xfId="1559"/>
    <cellStyle name="Normal 4 7 3 3 2" xfId="3432"/>
    <cellStyle name="Normal 4 7 3 4" xfId="2392"/>
    <cellStyle name="Normal 4 7 4" xfId="358"/>
    <cellStyle name="Normal 4 7 4 2" xfId="1398"/>
    <cellStyle name="Normal 4 7 4 2 2" xfId="3271"/>
    <cellStyle name="Normal 4 7 4 3" xfId="2231"/>
    <cellStyle name="Normal 4 7 5" xfId="774"/>
    <cellStyle name="Normal 4 7 5 2" xfId="2647"/>
    <cellStyle name="Normal 4 7 6" xfId="1143"/>
    <cellStyle name="Normal 4 7 6 2" xfId="3016"/>
    <cellStyle name="Normal 4 7 7" xfId="1767"/>
    <cellStyle name="Normal 4 7 7 2" xfId="3640"/>
    <cellStyle name="Normal 4 7 8" xfId="1976"/>
    <cellStyle name="Normal 4 8" xfId="232"/>
    <cellStyle name="Normal 4 8 2" xfId="649"/>
    <cellStyle name="Normal 4 8 2 2" xfId="1065"/>
    <cellStyle name="Normal 4 8 2 2 2" xfId="2938"/>
    <cellStyle name="Normal 4 8 2 3" xfId="1689"/>
    <cellStyle name="Normal 4 8 2 3 2" xfId="3562"/>
    <cellStyle name="Normal 4 8 2 4" xfId="2522"/>
    <cellStyle name="Normal 4 8 3" xfId="462"/>
    <cellStyle name="Normal 4 8 3 2" xfId="1502"/>
    <cellStyle name="Normal 4 8 3 2 2" xfId="3375"/>
    <cellStyle name="Normal 4 8 3 3" xfId="2335"/>
    <cellStyle name="Normal 4 8 4" xfId="878"/>
    <cellStyle name="Normal 4 8 4 2" xfId="2751"/>
    <cellStyle name="Normal 4 8 5" xfId="1273"/>
    <cellStyle name="Normal 4 8 5 2" xfId="3146"/>
    <cellStyle name="Normal 4 8 6" xfId="1897"/>
    <cellStyle name="Normal 4 8 6 2" xfId="3770"/>
    <cellStyle name="Normal 4 8 7" xfId="2106"/>
    <cellStyle name="Normal 4 9" xfId="512"/>
    <cellStyle name="Normal 4 9 2" xfId="928"/>
    <cellStyle name="Normal 4 9 2 2" xfId="2801"/>
    <cellStyle name="Normal 4 9 3" xfId="1552"/>
    <cellStyle name="Normal 4 9 3 2" xfId="3425"/>
    <cellStyle name="Normal 4 9 4" xfId="2385"/>
    <cellStyle name="Normal 5" xfId="49"/>
    <cellStyle name="Normal 5 10" xfId="515"/>
    <cellStyle name="Normal 5 10 2" xfId="931"/>
    <cellStyle name="Normal 5 10 2 2" xfId="2804"/>
    <cellStyle name="Normal 5 10 3" xfId="1555"/>
    <cellStyle name="Normal 5 10 3 2" xfId="3428"/>
    <cellStyle name="Normal 5 10 4" xfId="2388"/>
    <cellStyle name="Normal 5 11" xfId="303"/>
    <cellStyle name="Normal 5 11 2" xfId="1343"/>
    <cellStyle name="Normal 5 11 2 2" xfId="3216"/>
    <cellStyle name="Normal 5 11 3" xfId="2176"/>
    <cellStyle name="Normal 5 12" xfId="719"/>
    <cellStyle name="Normal 5 12 2" xfId="2592"/>
    <cellStyle name="Normal 5 13" xfId="1139"/>
    <cellStyle name="Normal 5 13 2" xfId="3012"/>
    <cellStyle name="Normal 5 14" xfId="1763"/>
    <cellStyle name="Normal 5 14 2" xfId="3636"/>
    <cellStyle name="Normal 5 15" xfId="1972"/>
    <cellStyle name="Normal 5 2" xfId="53"/>
    <cellStyle name="Normal 5 2 10" xfId="775"/>
    <cellStyle name="Normal 5 2 10 2" xfId="2648"/>
    <cellStyle name="Normal 5 2 11" xfId="1140"/>
    <cellStyle name="Normal 5 2 11 2" xfId="3013"/>
    <cellStyle name="Normal 5 2 12" xfId="1764"/>
    <cellStyle name="Normal 5 2 12 2" xfId="3637"/>
    <cellStyle name="Normal 5 2 13" xfId="1973"/>
    <cellStyle name="Normal 5 2 2" xfId="113"/>
    <cellStyle name="Normal 5 2 2 10" xfId="1781"/>
    <cellStyle name="Normal 5 2 2 10 2" xfId="3654"/>
    <cellStyle name="Normal 5 2 2 11" xfId="1990"/>
    <cellStyle name="Normal 5 2 2 2" xfId="132"/>
    <cellStyle name="Normal 5 2 2 2 2" xfId="171"/>
    <cellStyle name="Normal 5 2 2 2 2 2" xfId="257"/>
    <cellStyle name="Normal 5 2 2 2 2 2 2" xfId="674"/>
    <cellStyle name="Normal 5 2 2 2 2 2 2 2" xfId="1090"/>
    <cellStyle name="Normal 5 2 2 2 2 2 2 2 2" xfId="2963"/>
    <cellStyle name="Normal 5 2 2 2 2 2 2 3" xfId="1714"/>
    <cellStyle name="Normal 5 2 2 2 2 2 2 3 2" xfId="3587"/>
    <cellStyle name="Normal 5 2 2 2 2 2 2 4" xfId="2547"/>
    <cellStyle name="Normal 5 2 2 2 2 2 3" xfId="463"/>
    <cellStyle name="Normal 5 2 2 2 2 2 3 2" xfId="1503"/>
    <cellStyle name="Normal 5 2 2 2 2 2 3 2 2" xfId="3376"/>
    <cellStyle name="Normal 5 2 2 2 2 2 3 3" xfId="2336"/>
    <cellStyle name="Normal 5 2 2 2 2 2 4" xfId="879"/>
    <cellStyle name="Normal 5 2 2 2 2 2 4 2" xfId="2752"/>
    <cellStyle name="Normal 5 2 2 2 2 2 5" xfId="1298"/>
    <cellStyle name="Normal 5 2 2 2 2 2 5 2" xfId="3171"/>
    <cellStyle name="Normal 5 2 2 2 2 2 6" xfId="1922"/>
    <cellStyle name="Normal 5 2 2 2 2 2 6 2" xfId="3795"/>
    <cellStyle name="Normal 5 2 2 2 2 2 7" xfId="2131"/>
    <cellStyle name="Normal 5 2 2 2 2 3" xfId="590"/>
    <cellStyle name="Normal 5 2 2 2 2 3 2" xfId="1006"/>
    <cellStyle name="Normal 5 2 2 2 2 3 2 2" xfId="2879"/>
    <cellStyle name="Normal 5 2 2 2 2 3 3" xfId="1630"/>
    <cellStyle name="Normal 5 2 2 2 2 3 3 2" xfId="3503"/>
    <cellStyle name="Normal 5 2 2 2 2 3 4" xfId="2463"/>
    <cellStyle name="Normal 5 2 2 2 2 4" xfId="362"/>
    <cellStyle name="Normal 5 2 2 2 2 4 2" xfId="1402"/>
    <cellStyle name="Normal 5 2 2 2 2 4 2 2" xfId="3275"/>
    <cellStyle name="Normal 5 2 2 2 2 4 3" xfId="2235"/>
    <cellStyle name="Normal 5 2 2 2 2 5" xfId="778"/>
    <cellStyle name="Normal 5 2 2 2 2 5 2" xfId="2651"/>
    <cellStyle name="Normal 5 2 2 2 2 6" xfId="1214"/>
    <cellStyle name="Normal 5 2 2 2 2 6 2" xfId="3087"/>
    <cellStyle name="Normal 5 2 2 2 2 7" xfId="1838"/>
    <cellStyle name="Normal 5 2 2 2 2 7 2" xfId="3711"/>
    <cellStyle name="Normal 5 2 2 2 2 8" xfId="2047"/>
    <cellStyle name="Normal 5 2 2 2 3" xfId="256"/>
    <cellStyle name="Normal 5 2 2 2 3 2" xfId="673"/>
    <cellStyle name="Normal 5 2 2 2 3 2 2" xfId="1089"/>
    <cellStyle name="Normal 5 2 2 2 3 2 2 2" xfId="2962"/>
    <cellStyle name="Normal 5 2 2 2 3 2 3" xfId="1713"/>
    <cellStyle name="Normal 5 2 2 2 3 2 3 2" xfId="3586"/>
    <cellStyle name="Normal 5 2 2 2 3 2 4" xfId="2546"/>
    <cellStyle name="Normal 5 2 2 2 3 3" xfId="464"/>
    <cellStyle name="Normal 5 2 2 2 3 3 2" xfId="1504"/>
    <cellStyle name="Normal 5 2 2 2 3 3 2 2" xfId="3377"/>
    <cellStyle name="Normal 5 2 2 2 3 3 3" xfId="2337"/>
    <cellStyle name="Normal 5 2 2 2 3 4" xfId="880"/>
    <cellStyle name="Normal 5 2 2 2 3 4 2" xfId="2753"/>
    <cellStyle name="Normal 5 2 2 2 3 5" xfId="1297"/>
    <cellStyle name="Normal 5 2 2 2 3 5 2" xfId="3170"/>
    <cellStyle name="Normal 5 2 2 2 3 6" xfId="1921"/>
    <cellStyle name="Normal 5 2 2 2 3 6 2" xfId="3794"/>
    <cellStyle name="Normal 5 2 2 2 3 7" xfId="2130"/>
    <cellStyle name="Normal 5 2 2 2 4" xfId="552"/>
    <cellStyle name="Normal 5 2 2 2 4 2" xfId="968"/>
    <cellStyle name="Normal 5 2 2 2 4 2 2" xfId="2841"/>
    <cellStyle name="Normal 5 2 2 2 4 3" xfId="1592"/>
    <cellStyle name="Normal 5 2 2 2 4 3 2" xfId="3465"/>
    <cellStyle name="Normal 5 2 2 2 4 4" xfId="2425"/>
    <cellStyle name="Normal 5 2 2 2 5" xfId="361"/>
    <cellStyle name="Normal 5 2 2 2 5 2" xfId="1401"/>
    <cellStyle name="Normal 5 2 2 2 5 2 2" xfId="3274"/>
    <cellStyle name="Normal 5 2 2 2 5 3" xfId="2234"/>
    <cellStyle name="Normal 5 2 2 2 6" xfId="777"/>
    <cellStyle name="Normal 5 2 2 2 6 2" xfId="2650"/>
    <cellStyle name="Normal 5 2 2 2 7" xfId="1176"/>
    <cellStyle name="Normal 5 2 2 2 7 2" xfId="3049"/>
    <cellStyle name="Normal 5 2 2 2 8" xfId="1800"/>
    <cellStyle name="Normal 5 2 2 2 8 2" xfId="3673"/>
    <cellStyle name="Normal 5 2 2 2 9" xfId="2009"/>
    <cellStyle name="Normal 5 2 2 3" xfId="152"/>
    <cellStyle name="Normal 5 2 2 3 2" xfId="258"/>
    <cellStyle name="Normal 5 2 2 3 2 2" xfId="675"/>
    <cellStyle name="Normal 5 2 2 3 2 2 2" xfId="1091"/>
    <cellStyle name="Normal 5 2 2 3 2 2 2 2" xfId="2964"/>
    <cellStyle name="Normal 5 2 2 3 2 2 3" xfId="1715"/>
    <cellStyle name="Normal 5 2 2 3 2 2 3 2" xfId="3588"/>
    <cellStyle name="Normal 5 2 2 3 2 2 4" xfId="2548"/>
    <cellStyle name="Normal 5 2 2 3 2 3" xfId="465"/>
    <cellStyle name="Normal 5 2 2 3 2 3 2" xfId="1505"/>
    <cellStyle name="Normal 5 2 2 3 2 3 2 2" xfId="3378"/>
    <cellStyle name="Normal 5 2 2 3 2 3 3" xfId="2338"/>
    <cellStyle name="Normal 5 2 2 3 2 4" xfId="881"/>
    <cellStyle name="Normal 5 2 2 3 2 4 2" xfId="2754"/>
    <cellStyle name="Normal 5 2 2 3 2 5" xfId="1299"/>
    <cellStyle name="Normal 5 2 2 3 2 5 2" xfId="3172"/>
    <cellStyle name="Normal 5 2 2 3 2 6" xfId="1923"/>
    <cellStyle name="Normal 5 2 2 3 2 6 2" xfId="3796"/>
    <cellStyle name="Normal 5 2 2 3 2 7" xfId="2132"/>
    <cellStyle name="Normal 5 2 2 3 3" xfId="571"/>
    <cellStyle name="Normal 5 2 2 3 3 2" xfId="987"/>
    <cellStyle name="Normal 5 2 2 3 3 2 2" xfId="2860"/>
    <cellStyle name="Normal 5 2 2 3 3 3" xfId="1611"/>
    <cellStyle name="Normal 5 2 2 3 3 3 2" xfId="3484"/>
    <cellStyle name="Normal 5 2 2 3 3 4" xfId="2444"/>
    <cellStyle name="Normal 5 2 2 3 4" xfId="363"/>
    <cellStyle name="Normal 5 2 2 3 4 2" xfId="1403"/>
    <cellStyle name="Normal 5 2 2 3 4 2 2" xfId="3276"/>
    <cellStyle name="Normal 5 2 2 3 4 3" xfId="2236"/>
    <cellStyle name="Normal 5 2 2 3 5" xfId="779"/>
    <cellStyle name="Normal 5 2 2 3 5 2" xfId="2652"/>
    <cellStyle name="Normal 5 2 2 3 6" xfId="1195"/>
    <cellStyle name="Normal 5 2 2 3 6 2" xfId="3068"/>
    <cellStyle name="Normal 5 2 2 3 7" xfId="1819"/>
    <cellStyle name="Normal 5 2 2 3 7 2" xfId="3692"/>
    <cellStyle name="Normal 5 2 2 3 8" xfId="2028"/>
    <cellStyle name="Normal 5 2 2 4" xfId="191"/>
    <cellStyle name="Normal 5 2 2 4 2" xfId="259"/>
    <cellStyle name="Normal 5 2 2 4 2 2" xfId="676"/>
    <cellStyle name="Normal 5 2 2 4 2 2 2" xfId="1092"/>
    <cellStyle name="Normal 5 2 2 4 2 2 2 2" xfId="2965"/>
    <cellStyle name="Normal 5 2 2 4 2 2 3" xfId="1716"/>
    <cellStyle name="Normal 5 2 2 4 2 2 3 2" xfId="3589"/>
    <cellStyle name="Normal 5 2 2 4 2 2 4" xfId="2549"/>
    <cellStyle name="Normal 5 2 2 4 2 3" xfId="466"/>
    <cellStyle name="Normal 5 2 2 4 2 3 2" xfId="1506"/>
    <cellStyle name="Normal 5 2 2 4 2 3 2 2" xfId="3379"/>
    <cellStyle name="Normal 5 2 2 4 2 3 3" xfId="2339"/>
    <cellStyle name="Normal 5 2 2 4 2 4" xfId="882"/>
    <cellStyle name="Normal 5 2 2 4 2 4 2" xfId="2755"/>
    <cellStyle name="Normal 5 2 2 4 2 5" xfId="1300"/>
    <cellStyle name="Normal 5 2 2 4 2 5 2" xfId="3173"/>
    <cellStyle name="Normal 5 2 2 4 2 6" xfId="1924"/>
    <cellStyle name="Normal 5 2 2 4 2 6 2" xfId="3797"/>
    <cellStyle name="Normal 5 2 2 4 2 7" xfId="2133"/>
    <cellStyle name="Normal 5 2 2 4 3" xfId="609"/>
    <cellStyle name="Normal 5 2 2 4 3 2" xfId="1025"/>
    <cellStyle name="Normal 5 2 2 4 3 2 2" xfId="2898"/>
    <cellStyle name="Normal 5 2 2 4 3 3" xfId="1649"/>
    <cellStyle name="Normal 5 2 2 4 3 3 2" xfId="3522"/>
    <cellStyle name="Normal 5 2 2 4 3 4" xfId="2482"/>
    <cellStyle name="Normal 5 2 2 4 4" xfId="364"/>
    <cellStyle name="Normal 5 2 2 4 4 2" xfId="1404"/>
    <cellStyle name="Normal 5 2 2 4 4 2 2" xfId="3277"/>
    <cellStyle name="Normal 5 2 2 4 4 3" xfId="2237"/>
    <cellStyle name="Normal 5 2 2 4 5" xfId="780"/>
    <cellStyle name="Normal 5 2 2 4 5 2" xfId="2653"/>
    <cellStyle name="Normal 5 2 2 4 6" xfId="1233"/>
    <cellStyle name="Normal 5 2 2 4 6 2" xfId="3106"/>
    <cellStyle name="Normal 5 2 2 4 7" xfId="1857"/>
    <cellStyle name="Normal 5 2 2 4 7 2" xfId="3730"/>
    <cellStyle name="Normal 5 2 2 4 8" xfId="2066"/>
    <cellStyle name="Normal 5 2 2 5" xfId="255"/>
    <cellStyle name="Normal 5 2 2 5 2" xfId="672"/>
    <cellStyle name="Normal 5 2 2 5 2 2" xfId="1088"/>
    <cellStyle name="Normal 5 2 2 5 2 2 2" xfId="2961"/>
    <cellStyle name="Normal 5 2 2 5 2 3" xfId="1712"/>
    <cellStyle name="Normal 5 2 2 5 2 3 2" xfId="3585"/>
    <cellStyle name="Normal 5 2 2 5 2 4" xfId="2545"/>
    <cellStyle name="Normal 5 2 2 5 3" xfId="467"/>
    <cellStyle name="Normal 5 2 2 5 3 2" xfId="1507"/>
    <cellStyle name="Normal 5 2 2 5 3 2 2" xfId="3380"/>
    <cellStyle name="Normal 5 2 2 5 3 3" xfId="2340"/>
    <cellStyle name="Normal 5 2 2 5 4" xfId="883"/>
    <cellStyle name="Normal 5 2 2 5 4 2" xfId="2756"/>
    <cellStyle name="Normal 5 2 2 5 5" xfId="1296"/>
    <cellStyle name="Normal 5 2 2 5 5 2" xfId="3169"/>
    <cellStyle name="Normal 5 2 2 5 6" xfId="1920"/>
    <cellStyle name="Normal 5 2 2 5 6 2" xfId="3793"/>
    <cellStyle name="Normal 5 2 2 5 7" xfId="2129"/>
    <cellStyle name="Normal 5 2 2 6" xfId="533"/>
    <cellStyle name="Normal 5 2 2 6 2" xfId="949"/>
    <cellStyle name="Normal 5 2 2 6 2 2" xfId="2822"/>
    <cellStyle name="Normal 5 2 2 6 3" xfId="1573"/>
    <cellStyle name="Normal 5 2 2 6 3 2" xfId="3446"/>
    <cellStyle name="Normal 5 2 2 6 4" xfId="2406"/>
    <cellStyle name="Normal 5 2 2 7" xfId="360"/>
    <cellStyle name="Normal 5 2 2 7 2" xfId="1400"/>
    <cellStyle name="Normal 5 2 2 7 2 2" xfId="3273"/>
    <cellStyle name="Normal 5 2 2 7 3" xfId="2233"/>
    <cellStyle name="Normal 5 2 2 8" xfId="776"/>
    <cellStyle name="Normal 5 2 2 8 2" xfId="2649"/>
    <cellStyle name="Normal 5 2 2 9" xfId="1157"/>
    <cellStyle name="Normal 5 2 2 9 2" xfId="3030"/>
    <cellStyle name="Normal 5 2 3" xfId="122"/>
    <cellStyle name="Normal 5 2 3 2" xfId="161"/>
    <cellStyle name="Normal 5 2 3 2 2" xfId="261"/>
    <cellStyle name="Normal 5 2 3 2 2 2" xfId="678"/>
    <cellStyle name="Normal 5 2 3 2 2 2 2" xfId="1094"/>
    <cellStyle name="Normal 5 2 3 2 2 2 2 2" xfId="2967"/>
    <cellStyle name="Normal 5 2 3 2 2 2 3" xfId="1718"/>
    <cellStyle name="Normal 5 2 3 2 2 2 3 2" xfId="3591"/>
    <cellStyle name="Normal 5 2 3 2 2 2 4" xfId="2551"/>
    <cellStyle name="Normal 5 2 3 2 2 3" xfId="468"/>
    <cellStyle name="Normal 5 2 3 2 2 3 2" xfId="1508"/>
    <cellStyle name="Normal 5 2 3 2 2 3 2 2" xfId="3381"/>
    <cellStyle name="Normal 5 2 3 2 2 3 3" xfId="2341"/>
    <cellStyle name="Normal 5 2 3 2 2 4" xfId="884"/>
    <cellStyle name="Normal 5 2 3 2 2 4 2" xfId="2757"/>
    <cellStyle name="Normal 5 2 3 2 2 5" xfId="1302"/>
    <cellStyle name="Normal 5 2 3 2 2 5 2" xfId="3175"/>
    <cellStyle name="Normal 5 2 3 2 2 6" xfId="1926"/>
    <cellStyle name="Normal 5 2 3 2 2 6 2" xfId="3799"/>
    <cellStyle name="Normal 5 2 3 2 2 7" xfId="2135"/>
    <cellStyle name="Normal 5 2 3 2 3" xfId="580"/>
    <cellStyle name="Normal 5 2 3 2 3 2" xfId="996"/>
    <cellStyle name="Normal 5 2 3 2 3 2 2" xfId="2869"/>
    <cellStyle name="Normal 5 2 3 2 3 3" xfId="1620"/>
    <cellStyle name="Normal 5 2 3 2 3 3 2" xfId="3493"/>
    <cellStyle name="Normal 5 2 3 2 3 4" xfId="2453"/>
    <cellStyle name="Normal 5 2 3 2 4" xfId="366"/>
    <cellStyle name="Normal 5 2 3 2 4 2" xfId="1406"/>
    <cellStyle name="Normal 5 2 3 2 4 2 2" xfId="3279"/>
    <cellStyle name="Normal 5 2 3 2 4 3" xfId="2239"/>
    <cellStyle name="Normal 5 2 3 2 5" xfId="782"/>
    <cellStyle name="Normal 5 2 3 2 5 2" xfId="2655"/>
    <cellStyle name="Normal 5 2 3 2 6" xfId="1204"/>
    <cellStyle name="Normal 5 2 3 2 6 2" xfId="3077"/>
    <cellStyle name="Normal 5 2 3 2 7" xfId="1828"/>
    <cellStyle name="Normal 5 2 3 2 7 2" xfId="3701"/>
    <cellStyle name="Normal 5 2 3 2 8" xfId="2037"/>
    <cellStyle name="Normal 5 2 3 3" xfId="260"/>
    <cellStyle name="Normal 5 2 3 3 2" xfId="677"/>
    <cellStyle name="Normal 5 2 3 3 2 2" xfId="1093"/>
    <cellStyle name="Normal 5 2 3 3 2 2 2" xfId="2966"/>
    <cellStyle name="Normal 5 2 3 3 2 3" xfId="1717"/>
    <cellStyle name="Normal 5 2 3 3 2 3 2" xfId="3590"/>
    <cellStyle name="Normal 5 2 3 3 2 4" xfId="2550"/>
    <cellStyle name="Normal 5 2 3 3 3" xfId="469"/>
    <cellStyle name="Normal 5 2 3 3 3 2" xfId="1509"/>
    <cellStyle name="Normal 5 2 3 3 3 2 2" xfId="3382"/>
    <cellStyle name="Normal 5 2 3 3 3 3" xfId="2342"/>
    <cellStyle name="Normal 5 2 3 3 4" xfId="885"/>
    <cellStyle name="Normal 5 2 3 3 4 2" xfId="2758"/>
    <cellStyle name="Normal 5 2 3 3 5" xfId="1301"/>
    <cellStyle name="Normal 5 2 3 3 5 2" xfId="3174"/>
    <cellStyle name="Normal 5 2 3 3 6" xfId="1925"/>
    <cellStyle name="Normal 5 2 3 3 6 2" xfId="3798"/>
    <cellStyle name="Normal 5 2 3 3 7" xfId="2134"/>
    <cellStyle name="Normal 5 2 3 4" xfId="542"/>
    <cellStyle name="Normal 5 2 3 4 2" xfId="958"/>
    <cellStyle name="Normal 5 2 3 4 2 2" xfId="2831"/>
    <cellStyle name="Normal 5 2 3 4 3" xfId="1582"/>
    <cellStyle name="Normal 5 2 3 4 3 2" xfId="3455"/>
    <cellStyle name="Normal 5 2 3 4 4" xfId="2415"/>
    <cellStyle name="Normal 5 2 3 5" xfId="365"/>
    <cellStyle name="Normal 5 2 3 5 2" xfId="1405"/>
    <cellStyle name="Normal 5 2 3 5 2 2" xfId="3278"/>
    <cellStyle name="Normal 5 2 3 5 3" xfId="2238"/>
    <cellStyle name="Normal 5 2 3 6" xfId="781"/>
    <cellStyle name="Normal 5 2 3 6 2" xfId="2654"/>
    <cellStyle name="Normal 5 2 3 7" xfId="1166"/>
    <cellStyle name="Normal 5 2 3 7 2" xfId="3039"/>
    <cellStyle name="Normal 5 2 3 8" xfId="1790"/>
    <cellStyle name="Normal 5 2 3 8 2" xfId="3663"/>
    <cellStyle name="Normal 5 2 3 9" xfId="1999"/>
    <cellStyle name="Normal 5 2 4" xfId="141"/>
    <cellStyle name="Normal 5 2 4 2" xfId="262"/>
    <cellStyle name="Normal 5 2 4 2 2" xfId="679"/>
    <cellStyle name="Normal 5 2 4 2 2 2" xfId="1095"/>
    <cellStyle name="Normal 5 2 4 2 2 2 2" xfId="2968"/>
    <cellStyle name="Normal 5 2 4 2 2 3" xfId="1719"/>
    <cellStyle name="Normal 5 2 4 2 2 3 2" xfId="3592"/>
    <cellStyle name="Normal 5 2 4 2 2 4" xfId="2552"/>
    <cellStyle name="Normal 5 2 4 2 3" xfId="470"/>
    <cellStyle name="Normal 5 2 4 2 3 2" xfId="1510"/>
    <cellStyle name="Normal 5 2 4 2 3 2 2" xfId="3383"/>
    <cellStyle name="Normal 5 2 4 2 3 3" xfId="2343"/>
    <cellStyle name="Normal 5 2 4 2 4" xfId="886"/>
    <cellStyle name="Normal 5 2 4 2 4 2" xfId="2759"/>
    <cellStyle name="Normal 5 2 4 2 5" xfId="1303"/>
    <cellStyle name="Normal 5 2 4 2 5 2" xfId="3176"/>
    <cellStyle name="Normal 5 2 4 2 6" xfId="1927"/>
    <cellStyle name="Normal 5 2 4 2 6 2" xfId="3800"/>
    <cellStyle name="Normal 5 2 4 2 7" xfId="2136"/>
    <cellStyle name="Normal 5 2 4 3" xfId="561"/>
    <cellStyle name="Normal 5 2 4 3 2" xfId="977"/>
    <cellStyle name="Normal 5 2 4 3 2 2" xfId="2850"/>
    <cellStyle name="Normal 5 2 4 3 3" xfId="1601"/>
    <cellStyle name="Normal 5 2 4 3 3 2" xfId="3474"/>
    <cellStyle name="Normal 5 2 4 3 4" xfId="2434"/>
    <cellStyle name="Normal 5 2 4 4" xfId="367"/>
    <cellStyle name="Normal 5 2 4 4 2" xfId="1407"/>
    <cellStyle name="Normal 5 2 4 4 2 2" xfId="3280"/>
    <cellStyle name="Normal 5 2 4 4 3" xfId="2240"/>
    <cellStyle name="Normal 5 2 4 5" xfId="783"/>
    <cellStyle name="Normal 5 2 4 5 2" xfId="2656"/>
    <cellStyle name="Normal 5 2 4 6" xfId="1185"/>
    <cellStyle name="Normal 5 2 4 6 2" xfId="3058"/>
    <cellStyle name="Normal 5 2 4 7" xfId="1809"/>
    <cellStyle name="Normal 5 2 4 7 2" xfId="3682"/>
    <cellStyle name="Normal 5 2 4 8" xfId="2018"/>
    <cellStyle name="Normal 5 2 5" xfId="180"/>
    <cellStyle name="Normal 5 2 5 2" xfId="263"/>
    <cellStyle name="Normal 5 2 5 2 2" xfId="680"/>
    <cellStyle name="Normal 5 2 5 2 2 2" xfId="1096"/>
    <cellStyle name="Normal 5 2 5 2 2 2 2" xfId="2969"/>
    <cellStyle name="Normal 5 2 5 2 2 3" xfId="1720"/>
    <cellStyle name="Normal 5 2 5 2 2 3 2" xfId="3593"/>
    <cellStyle name="Normal 5 2 5 2 2 4" xfId="2553"/>
    <cellStyle name="Normal 5 2 5 2 3" xfId="471"/>
    <cellStyle name="Normal 5 2 5 2 3 2" xfId="1511"/>
    <cellStyle name="Normal 5 2 5 2 3 2 2" xfId="3384"/>
    <cellStyle name="Normal 5 2 5 2 3 3" xfId="2344"/>
    <cellStyle name="Normal 5 2 5 2 4" xfId="887"/>
    <cellStyle name="Normal 5 2 5 2 4 2" xfId="2760"/>
    <cellStyle name="Normal 5 2 5 2 5" xfId="1304"/>
    <cellStyle name="Normal 5 2 5 2 5 2" xfId="3177"/>
    <cellStyle name="Normal 5 2 5 2 6" xfId="1928"/>
    <cellStyle name="Normal 5 2 5 2 6 2" xfId="3801"/>
    <cellStyle name="Normal 5 2 5 2 7" xfId="2137"/>
    <cellStyle name="Normal 5 2 5 3" xfId="599"/>
    <cellStyle name="Normal 5 2 5 3 2" xfId="1015"/>
    <cellStyle name="Normal 5 2 5 3 2 2" xfId="2888"/>
    <cellStyle name="Normal 5 2 5 3 3" xfId="1639"/>
    <cellStyle name="Normal 5 2 5 3 3 2" xfId="3512"/>
    <cellStyle name="Normal 5 2 5 3 4" xfId="2472"/>
    <cellStyle name="Normal 5 2 5 4" xfId="368"/>
    <cellStyle name="Normal 5 2 5 4 2" xfId="1408"/>
    <cellStyle name="Normal 5 2 5 4 2 2" xfId="3281"/>
    <cellStyle name="Normal 5 2 5 4 3" xfId="2241"/>
    <cellStyle name="Normal 5 2 5 5" xfId="784"/>
    <cellStyle name="Normal 5 2 5 5 2" xfId="2657"/>
    <cellStyle name="Normal 5 2 5 6" xfId="1223"/>
    <cellStyle name="Normal 5 2 5 6 2" xfId="3096"/>
    <cellStyle name="Normal 5 2 5 7" xfId="1847"/>
    <cellStyle name="Normal 5 2 5 7 2" xfId="3720"/>
    <cellStyle name="Normal 5 2 5 8" xfId="2056"/>
    <cellStyle name="Normal 5 2 6" xfId="61"/>
    <cellStyle name="Normal 5 2 6 2" xfId="264"/>
    <cellStyle name="Normal 5 2 6 2 2" xfId="681"/>
    <cellStyle name="Normal 5 2 6 2 2 2" xfId="1097"/>
    <cellStyle name="Normal 5 2 6 2 2 2 2" xfId="2970"/>
    <cellStyle name="Normal 5 2 6 2 2 3" xfId="1721"/>
    <cellStyle name="Normal 5 2 6 2 2 3 2" xfId="3594"/>
    <cellStyle name="Normal 5 2 6 2 2 4" xfId="2554"/>
    <cellStyle name="Normal 5 2 6 2 3" xfId="472"/>
    <cellStyle name="Normal 5 2 6 2 3 2" xfId="1512"/>
    <cellStyle name="Normal 5 2 6 2 3 2 2" xfId="3385"/>
    <cellStyle name="Normal 5 2 6 2 3 3" xfId="2345"/>
    <cellStyle name="Normal 5 2 6 2 4" xfId="888"/>
    <cellStyle name="Normal 5 2 6 2 4 2" xfId="2761"/>
    <cellStyle name="Normal 5 2 6 2 5" xfId="1305"/>
    <cellStyle name="Normal 5 2 6 2 5 2" xfId="3178"/>
    <cellStyle name="Normal 5 2 6 2 6" xfId="1929"/>
    <cellStyle name="Normal 5 2 6 2 6 2" xfId="3802"/>
    <cellStyle name="Normal 5 2 6 2 7" xfId="2138"/>
    <cellStyle name="Normal 5 2 6 3" xfId="523"/>
    <cellStyle name="Normal 5 2 6 3 2" xfId="939"/>
    <cellStyle name="Normal 5 2 6 3 2 2" xfId="2812"/>
    <cellStyle name="Normal 5 2 6 3 3" xfId="1563"/>
    <cellStyle name="Normal 5 2 6 3 3 2" xfId="3436"/>
    <cellStyle name="Normal 5 2 6 3 4" xfId="2396"/>
    <cellStyle name="Normal 5 2 6 4" xfId="369"/>
    <cellStyle name="Normal 5 2 6 4 2" xfId="1409"/>
    <cellStyle name="Normal 5 2 6 4 2 2" xfId="3282"/>
    <cellStyle name="Normal 5 2 6 4 3" xfId="2242"/>
    <cellStyle name="Normal 5 2 6 5" xfId="785"/>
    <cellStyle name="Normal 5 2 6 5 2" xfId="2658"/>
    <cellStyle name="Normal 5 2 6 6" xfId="1147"/>
    <cellStyle name="Normal 5 2 6 6 2" xfId="3020"/>
    <cellStyle name="Normal 5 2 6 7" xfId="1771"/>
    <cellStyle name="Normal 5 2 6 7 2" xfId="3644"/>
    <cellStyle name="Normal 5 2 6 8" xfId="1980"/>
    <cellStyle name="Normal 5 2 7" xfId="254"/>
    <cellStyle name="Normal 5 2 7 2" xfId="671"/>
    <cellStyle name="Normal 5 2 7 2 2" xfId="1087"/>
    <cellStyle name="Normal 5 2 7 2 2 2" xfId="2960"/>
    <cellStyle name="Normal 5 2 7 2 3" xfId="1711"/>
    <cellStyle name="Normal 5 2 7 2 3 2" xfId="3584"/>
    <cellStyle name="Normal 5 2 7 2 4" xfId="2544"/>
    <cellStyle name="Normal 5 2 7 3" xfId="473"/>
    <cellStyle name="Normal 5 2 7 3 2" xfId="1513"/>
    <cellStyle name="Normal 5 2 7 3 2 2" xfId="3386"/>
    <cellStyle name="Normal 5 2 7 3 3" xfId="2346"/>
    <cellStyle name="Normal 5 2 7 4" xfId="889"/>
    <cellStyle name="Normal 5 2 7 4 2" xfId="2762"/>
    <cellStyle name="Normal 5 2 7 5" xfId="1295"/>
    <cellStyle name="Normal 5 2 7 5 2" xfId="3168"/>
    <cellStyle name="Normal 5 2 7 6" xfId="1919"/>
    <cellStyle name="Normal 5 2 7 6 2" xfId="3792"/>
    <cellStyle name="Normal 5 2 7 7" xfId="2128"/>
    <cellStyle name="Normal 5 2 8" xfId="516"/>
    <cellStyle name="Normal 5 2 8 2" xfId="932"/>
    <cellStyle name="Normal 5 2 8 2 2" xfId="2805"/>
    <cellStyle name="Normal 5 2 8 3" xfId="1556"/>
    <cellStyle name="Normal 5 2 8 3 2" xfId="3429"/>
    <cellStyle name="Normal 5 2 8 4" xfId="2389"/>
    <cellStyle name="Normal 5 2 9" xfId="359"/>
    <cellStyle name="Normal 5 2 9 2" xfId="1399"/>
    <cellStyle name="Normal 5 2 9 2 2" xfId="3272"/>
    <cellStyle name="Normal 5 2 9 3" xfId="2232"/>
    <cellStyle name="Normal 5 3" xfId="112"/>
    <cellStyle name="Normal 5 3 10" xfId="1780"/>
    <cellStyle name="Normal 5 3 10 2" xfId="3653"/>
    <cellStyle name="Normal 5 3 11" xfId="1989"/>
    <cellStyle name="Normal 5 3 2" xfId="131"/>
    <cellStyle name="Normal 5 3 2 2" xfId="170"/>
    <cellStyle name="Normal 5 3 2 2 2" xfId="267"/>
    <cellStyle name="Normal 5 3 2 2 2 2" xfId="684"/>
    <cellStyle name="Normal 5 3 2 2 2 2 2" xfId="1100"/>
    <cellStyle name="Normal 5 3 2 2 2 2 2 2" xfId="2973"/>
    <cellStyle name="Normal 5 3 2 2 2 2 3" xfId="1724"/>
    <cellStyle name="Normal 5 3 2 2 2 2 3 2" xfId="3597"/>
    <cellStyle name="Normal 5 3 2 2 2 2 4" xfId="2557"/>
    <cellStyle name="Normal 5 3 2 2 2 3" xfId="474"/>
    <cellStyle name="Normal 5 3 2 2 2 3 2" xfId="1514"/>
    <cellStyle name="Normal 5 3 2 2 2 3 2 2" xfId="3387"/>
    <cellStyle name="Normal 5 3 2 2 2 3 3" xfId="2347"/>
    <cellStyle name="Normal 5 3 2 2 2 4" xfId="890"/>
    <cellStyle name="Normal 5 3 2 2 2 4 2" xfId="2763"/>
    <cellStyle name="Normal 5 3 2 2 2 5" xfId="1308"/>
    <cellStyle name="Normal 5 3 2 2 2 5 2" xfId="3181"/>
    <cellStyle name="Normal 5 3 2 2 2 6" xfId="1932"/>
    <cellStyle name="Normal 5 3 2 2 2 6 2" xfId="3805"/>
    <cellStyle name="Normal 5 3 2 2 2 7" xfId="2141"/>
    <cellStyle name="Normal 5 3 2 2 3" xfId="589"/>
    <cellStyle name="Normal 5 3 2 2 3 2" xfId="1005"/>
    <cellStyle name="Normal 5 3 2 2 3 2 2" xfId="2878"/>
    <cellStyle name="Normal 5 3 2 2 3 3" xfId="1629"/>
    <cellStyle name="Normal 5 3 2 2 3 3 2" xfId="3502"/>
    <cellStyle name="Normal 5 3 2 2 3 4" xfId="2462"/>
    <cellStyle name="Normal 5 3 2 2 4" xfId="372"/>
    <cellStyle name="Normal 5 3 2 2 4 2" xfId="1412"/>
    <cellStyle name="Normal 5 3 2 2 4 2 2" xfId="3285"/>
    <cellStyle name="Normal 5 3 2 2 4 3" xfId="2245"/>
    <cellStyle name="Normal 5 3 2 2 5" xfId="788"/>
    <cellStyle name="Normal 5 3 2 2 5 2" xfId="2661"/>
    <cellStyle name="Normal 5 3 2 2 6" xfId="1213"/>
    <cellStyle name="Normal 5 3 2 2 6 2" xfId="3086"/>
    <cellStyle name="Normal 5 3 2 2 7" xfId="1837"/>
    <cellStyle name="Normal 5 3 2 2 7 2" xfId="3710"/>
    <cellStyle name="Normal 5 3 2 2 8" xfId="2046"/>
    <cellStyle name="Normal 5 3 2 3" xfId="266"/>
    <cellStyle name="Normal 5 3 2 3 2" xfId="683"/>
    <cellStyle name="Normal 5 3 2 3 2 2" xfId="1099"/>
    <cellStyle name="Normal 5 3 2 3 2 2 2" xfId="2972"/>
    <cellStyle name="Normal 5 3 2 3 2 3" xfId="1723"/>
    <cellStyle name="Normal 5 3 2 3 2 3 2" xfId="3596"/>
    <cellStyle name="Normal 5 3 2 3 2 4" xfId="2556"/>
    <cellStyle name="Normal 5 3 2 3 3" xfId="475"/>
    <cellStyle name="Normal 5 3 2 3 3 2" xfId="1515"/>
    <cellStyle name="Normal 5 3 2 3 3 2 2" xfId="3388"/>
    <cellStyle name="Normal 5 3 2 3 3 3" xfId="2348"/>
    <cellStyle name="Normal 5 3 2 3 4" xfId="891"/>
    <cellStyle name="Normal 5 3 2 3 4 2" xfId="2764"/>
    <cellStyle name="Normal 5 3 2 3 5" xfId="1307"/>
    <cellStyle name="Normal 5 3 2 3 5 2" xfId="3180"/>
    <cellStyle name="Normal 5 3 2 3 6" xfId="1931"/>
    <cellStyle name="Normal 5 3 2 3 6 2" xfId="3804"/>
    <cellStyle name="Normal 5 3 2 3 7" xfId="2140"/>
    <cellStyle name="Normal 5 3 2 4" xfId="551"/>
    <cellStyle name="Normal 5 3 2 4 2" xfId="967"/>
    <cellStyle name="Normal 5 3 2 4 2 2" xfId="2840"/>
    <cellStyle name="Normal 5 3 2 4 3" xfId="1591"/>
    <cellStyle name="Normal 5 3 2 4 3 2" xfId="3464"/>
    <cellStyle name="Normal 5 3 2 4 4" xfId="2424"/>
    <cellStyle name="Normal 5 3 2 5" xfId="371"/>
    <cellStyle name="Normal 5 3 2 5 2" xfId="1411"/>
    <cellStyle name="Normal 5 3 2 5 2 2" xfId="3284"/>
    <cellStyle name="Normal 5 3 2 5 3" xfId="2244"/>
    <cellStyle name="Normal 5 3 2 6" xfId="787"/>
    <cellStyle name="Normal 5 3 2 6 2" xfId="2660"/>
    <cellStyle name="Normal 5 3 2 7" xfId="1175"/>
    <cellStyle name="Normal 5 3 2 7 2" xfId="3048"/>
    <cellStyle name="Normal 5 3 2 8" xfId="1799"/>
    <cellStyle name="Normal 5 3 2 8 2" xfId="3672"/>
    <cellStyle name="Normal 5 3 2 9" xfId="2008"/>
    <cellStyle name="Normal 5 3 3" xfId="151"/>
    <cellStyle name="Normal 5 3 3 2" xfId="268"/>
    <cellStyle name="Normal 5 3 3 2 2" xfId="685"/>
    <cellStyle name="Normal 5 3 3 2 2 2" xfId="1101"/>
    <cellStyle name="Normal 5 3 3 2 2 2 2" xfId="2974"/>
    <cellStyle name="Normal 5 3 3 2 2 3" xfId="1725"/>
    <cellStyle name="Normal 5 3 3 2 2 3 2" xfId="3598"/>
    <cellStyle name="Normal 5 3 3 2 2 4" xfId="2558"/>
    <cellStyle name="Normal 5 3 3 2 3" xfId="476"/>
    <cellStyle name="Normal 5 3 3 2 3 2" xfId="1516"/>
    <cellStyle name="Normal 5 3 3 2 3 2 2" xfId="3389"/>
    <cellStyle name="Normal 5 3 3 2 3 3" xfId="2349"/>
    <cellStyle name="Normal 5 3 3 2 4" xfId="892"/>
    <cellStyle name="Normal 5 3 3 2 4 2" xfId="2765"/>
    <cellStyle name="Normal 5 3 3 2 5" xfId="1309"/>
    <cellStyle name="Normal 5 3 3 2 5 2" xfId="3182"/>
    <cellStyle name="Normal 5 3 3 2 6" xfId="1933"/>
    <cellStyle name="Normal 5 3 3 2 6 2" xfId="3806"/>
    <cellStyle name="Normal 5 3 3 2 7" xfId="2142"/>
    <cellStyle name="Normal 5 3 3 3" xfId="570"/>
    <cellStyle name="Normal 5 3 3 3 2" xfId="986"/>
    <cellStyle name="Normal 5 3 3 3 2 2" xfId="2859"/>
    <cellStyle name="Normal 5 3 3 3 3" xfId="1610"/>
    <cellStyle name="Normal 5 3 3 3 3 2" xfId="3483"/>
    <cellStyle name="Normal 5 3 3 3 4" xfId="2443"/>
    <cellStyle name="Normal 5 3 3 4" xfId="373"/>
    <cellStyle name="Normal 5 3 3 4 2" xfId="1413"/>
    <cellStyle name="Normal 5 3 3 4 2 2" xfId="3286"/>
    <cellStyle name="Normal 5 3 3 4 3" xfId="2246"/>
    <cellStyle name="Normal 5 3 3 5" xfId="789"/>
    <cellStyle name="Normal 5 3 3 5 2" xfId="2662"/>
    <cellStyle name="Normal 5 3 3 6" xfId="1194"/>
    <cellStyle name="Normal 5 3 3 6 2" xfId="3067"/>
    <cellStyle name="Normal 5 3 3 7" xfId="1818"/>
    <cellStyle name="Normal 5 3 3 7 2" xfId="3691"/>
    <cellStyle name="Normal 5 3 3 8" xfId="2027"/>
    <cellStyle name="Normal 5 3 4" xfId="190"/>
    <cellStyle name="Normal 5 3 4 2" xfId="269"/>
    <cellStyle name="Normal 5 3 4 2 2" xfId="686"/>
    <cellStyle name="Normal 5 3 4 2 2 2" xfId="1102"/>
    <cellStyle name="Normal 5 3 4 2 2 2 2" xfId="2975"/>
    <cellStyle name="Normal 5 3 4 2 2 3" xfId="1726"/>
    <cellStyle name="Normal 5 3 4 2 2 3 2" xfId="3599"/>
    <cellStyle name="Normal 5 3 4 2 2 4" xfId="2559"/>
    <cellStyle name="Normal 5 3 4 2 3" xfId="477"/>
    <cellStyle name="Normal 5 3 4 2 3 2" xfId="1517"/>
    <cellStyle name="Normal 5 3 4 2 3 2 2" xfId="3390"/>
    <cellStyle name="Normal 5 3 4 2 3 3" xfId="2350"/>
    <cellStyle name="Normal 5 3 4 2 4" xfId="893"/>
    <cellStyle name="Normal 5 3 4 2 4 2" xfId="2766"/>
    <cellStyle name="Normal 5 3 4 2 5" xfId="1310"/>
    <cellStyle name="Normal 5 3 4 2 5 2" xfId="3183"/>
    <cellStyle name="Normal 5 3 4 2 6" xfId="1934"/>
    <cellStyle name="Normal 5 3 4 2 6 2" xfId="3807"/>
    <cellStyle name="Normal 5 3 4 2 7" xfId="2143"/>
    <cellStyle name="Normal 5 3 4 3" xfId="608"/>
    <cellStyle name="Normal 5 3 4 3 2" xfId="1024"/>
    <cellStyle name="Normal 5 3 4 3 2 2" xfId="2897"/>
    <cellStyle name="Normal 5 3 4 3 3" xfId="1648"/>
    <cellStyle name="Normal 5 3 4 3 3 2" xfId="3521"/>
    <cellStyle name="Normal 5 3 4 3 4" xfId="2481"/>
    <cellStyle name="Normal 5 3 4 4" xfId="374"/>
    <cellStyle name="Normal 5 3 4 4 2" xfId="1414"/>
    <cellStyle name="Normal 5 3 4 4 2 2" xfId="3287"/>
    <cellStyle name="Normal 5 3 4 4 3" xfId="2247"/>
    <cellStyle name="Normal 5 3 4 5" xfId="790"/>
    <cellStyle name="Normal 5 3 4 5 2" xfId="2663"/>
    <cellStyle name="Normal 5 3 4 6" xfId="1232"/>
    <cellStyle name="Normal 5 3 4 6 2" xfId="3105"/>
    <cellStyle name="Normal 5 3 4 7" xfId="1856"/>
    <cellStyle name="Normal 5 3 4 7 2" xfId="3729"/>
    <cellStyle name="Normal 5 3 4 8" xfId="2065"/>
    <cellStyle name="Normal 5 3 5" xfId="265"/>
    <cellStyle name="Normal 5 3 5 2" xfId="682"/>
    <cellStyle name="Normal 5 3 5 2 2" xfId="1098"/>
    <cellStyle name="Normal 5 3 5 2 2 2" xfId="2971"/>
    <cellStyle name="Normal 5 3 5 2 3" xfId="1722"/>
    <cellStyle name="Normal 5 3 5 2 3 2" xfId="3595"/>
    <cellStyle name="Normal 5 3 5 2 4" xfId="2555"/>
    <cellStyle name="Normal 5 3 5 3" xfId="478"/>
    <cellStyle name="Normal 5 3 5 3 2" xfId="1518"/>
    <cellStyle name="Normal 5 3 5 3 2 2" xfId="3391"/>
    <cellStyle name="Normal 5 3 5 3 3" xfId="2351"/>
    <cellStyle name="Normal 5 3 5 4" xfId="894"/>
    <cellStyle name="Normal 5 3 5 4 2" xfId="2767"/>
    <cellStyle name="Normal 5 3 5 5" xfId="1306"/>
    <cellStyle name="Normal 5 3 5 5 2" xfId="3179"/>
    <cellStyle name="Normal 5 3 5 6" xfId="1930"/>
    <cellStyle name="Normal 5 3 5 6 2" xfId="3803"/>
    <cellStyle name="Normal 5 3 5 7" xfId="2139"/>
    <cellStyle name="Normal 5 3 6" xfId="532"/>
    <cellStyle name="Normal 5 3 6 2" xfId="948"/>
    <cellStyle name="Normal 5 3 6 2 2" xfId="2821"/>
    <cellStyle name="Normal 5 3 6 3" xfId="1572"/>
    <cellStyle name="Normal 5 3 6 3 2" xfId="3445"/>
    <cellStyle name="Normal 5 3 6 4" xfId="2405"/>
    <cellStyle name="Normal 5 3 7" xfId="370"/>
    <cellStyle name="Normal 5 3 7 2" xfId="1410"/>
    <cellStyle name="Normal 5 3 7 2 2" xfId="3283"/>
    <cellStyle name="Normal 5 3 7 3" xfId="2243"/>
    <cellStyle name="Normal 5 3 8" xfId="786"/>
    <cellStyle name="Normal 5 3 8 2" xfId="2659"/>
    <cellStyle name="Normal 5 3 9" xfId="1156"/>
    <cellStyle name="Normal 5 3 9 2" xfId="3029"/>
    <cellStyle name="Normal 5 4" xfId="121"/>
    <cellStyle name="Normal 5 4 2" xfId="160"/>
    <cellStyle name="Normal 5 4 2 2" xfId="271"/>
    <cellStyle name="Normal 5 4 2 2 2" xfId="688"/>
    <cellStyle name="Normal 5 4 2 2 2 2" xfId="1104"/>
    <cellStyle name="Normal 5 4 2 2 2 2 2" xfId="2977"/>
    <cellStyle name="Normal 5 4 2 2 2 3" xfId="1728"/>
    <cellStyle name="Normal 5 4 2 2 2 3 2" xfId="3601"/>
    <cellStyle name="Normal 5 4 2 2 2 4" xfId="2561"/>
    <cellStyle name="Normal 5 4 2 2 3" xfId="479"/>
    <cellStyle name="Normal 5 4 2 2 3 2" xfId="1519"/>
    <cellStyle name="Normal 5 4 2 2 3 2 2" xfId="3392"/>
    <cellStyle name="Normal 5 4 2 2 3 3" xfId="2352"/>
    <cellStyle name="Normal 5 4 2 2 4" xfId="895"/>
    <cellStyle name="Normal 5 4 2 2 4 2" xfId="2768"/>
    <cellStyle name="Normal 5 4 2 2 5" xfId="1312"/>
    <cellStyle name="Normal 5 4 2 2 5 2" xfId="3185"/>
    <cellStyle name="Normal 5 4 2 2 6" xfId="1936"/>
    <cellStyle name="Normal 5 4 2 2 6 2" xfId="3809"/>
    <cellStyle name="Normal 5 4 2 2 7" xfId="2145"/>
    <cellStyle name="Normal 5 4 2 3" xfId="579"/>
    <cellStyle name="Normal 5 4 2 3 2" xfId="995"/>
    <cellStyle name="Normal 5 4 2 3 2 2" xfId="2868"/>
    <cellStyle name="Normal 5 4 2 3 3" xfId="1619"/>
    <cellStyle name="Normal 5 4 2 3 3 2" xfId="3492"/>
    <cellStyle name="Normal 5 4 2 3 4" xfId="2452"/>
    <cellStyle name="Normal 5 4 2 4" xfId="376"/>
    <cellStyle name="Normal 5 4 2 4 2" xfId="1416"/>
    <cellStyle name="Normal 5 4 2 4 2 2" xfId="3289"/>
    <cellStyle name="Normal 5 4 2 4 3" xfId="2249"/>
    <cellStyle name="Normal 5 4 2 5" xfId="792"/>
    <cellStyle name="Normal 5 4 2 5 2" xfId="2665"/>
    <cellStyle name="Normal 5 4 2 6" xfId="1203"/>
    <cellStyle name="Normal 5 4 2 6 2" xfId="3076"/>
    <cellStyle name="Normal 5 4 2 7" xfId="1827"/>
    <cellStyle name="Normal 5 4 2 7 2" xfId="3700"/>
    <cellStyle name="Normal 5 4 2 8" xfId="2036"/>
    <cellStyle name="Normal 5 4 3" xfId="270"/>
    <cellStyle name="Normal 5 4 3 2" xfId="687"/>
    <cellStyle name="Normal 5 4 3 2 2" xfId="1103"/>
    <cellStyle name="Normal 5 4 3 2 2 2" xfId="2976"/>
    <cellStyle name="Normal 5 4 3 2 3" xfId="1727"/>
    <cellStyle name="Normal 5 4 3 2 3 2" xfId="3600"/>
    <cellStyle name="Normal 5 4 3 2 4" xfId="2560"/>
    <cellStyle name="Normal 5 4 3 3" xfId="480"/>
    <cellStyle name="Normal 5 4 3 3 2" xfId="1520"/>
    <cellStyle name="Normal 5 4 3 3 2 2" xfId="3393"/>
    <cellStyle name="Normal 5 4 3 3 3" xfId="2353"/>
    <cellStyle name="Normal 5 4 3 4" xfId="896"/>
    <cellStyle name="Normal 5 4 3 4 2" xfId="2769"/>
    <cellStyle name="Normal 5 4 3 5" xfId="1311"/>
    <cellStyle name="Normal 5 4 3 5 2" xfId="3184"/>
    <cellStyle name="Normal 5 4 3 6" xfId="1935"/>
    <cellStyle name="Normal 5 4 3 6 2" xfId="3808"/>
    <cellStyle name="Normal 5 4 3 7" xfId="2144"/>
    <cellStyle name="Normal 5 4 4" xfId="541"/>
    <cellStyle name="Normal 5 4 4 2" xfId="957"/>
    <cellStyle name="Normal 5 4 4 2 2" xfId="2830"/>
    <cellStyle name="Normal 5 4 4 3" xfId="1581"/>
    <cellStyle name="Normal 5 4 4 3 2" xfId="3454"/>
    <cellStyle name="Normal 5 4 4 4" xfId="2414"/>
    <cellStyle name="Normal 5 4 5" xfId="375"/>
    <cellStyle name="Normal 5 4 5 2" xfId="1415"/>
    <cellStyle name="Normal 5 4 5 2 2" xfId="3288"/>
    <cellStyle name="Normal 5 4 5 3" xfId="2248"/>
    <cellStyle name="Normal 5 4 6" xfId="791"/>
    <cellStyle name="Normal 5 4 6 2" xfId="2664"/>
    <cellStyle name="Normal 5 4 7" xfId="1165"/>
    <cellStyle name="Normal 5 4 7 2" xfId="3038"/>
    <cellStyle name="Normal 5 4 8" xfId="1789"/>
    <cellStyle name="Normal 5 4 8 2" xfId="3662"/>
    <cellStyle name="Normal 5 4 9" xfId="1998"/>
    <cellStyle name="Normal 5 5" xfId="140"/>
    <cellStyle name="Normal 5 5 2" xfId="272"/>
    <cellStyle name="Normal 5 5 2 2" xfId="689"/>
    <cellStyle name="Normal 5 5 2 2 2" xfId="1105"/>
    <cellStyle name="Normal 5 5 2 2 2 2" xfId="2978"/>
    <cellStyle name="Normal 5 5 2 2 3" xfId="1729"/>
    <cellStyle name="Normal 5 5 2 2 3 2" xfId="3602"/>
    <cellStyle name="Normal 5 5 2 2 4" xfId="2562"/>
    <cellStyle name="Normal 5 5 2 3" xfId="481"/>
    <cellStyle name="Normal 5 5 2 3 2" xfId="1521"/>
    <cellStyle name="Normal 5 5 2 3 2 2" xfId="3394"/>
    <cellStyle name="Normal 5 5 2 3 3" xfId="2354"/>
    <cellStyle name="Normal 5 5 2 4" xfId="897"/>
    <cellStyle name="Normal 5 5 2 4 2" xfId="2770"/>
    <cellStyle name="Normal 5 5 2 5" xfId="1313"/>
    <cellStyle name="Normal 5 5 2 5 2" xfId="3186"/>
    <cellStyle name="Normal 5 5 2 6" xfId="1937"/>
    <cellStyle name="Normal 5 5 2 6 2" xfId="3810"/>
    <cellStyle name="Normal 5 5 2 7" xfId="2146"/>
    <cellStyle name="Normal 5 5 3" xfId="560"/>
    <cellStyle name="Normal 5 5 3 2" xfId="976"/>
    <cellStyle name="Normal 5 5 3 2 2" xfId="2849"/>
    <cellStyle name="Normal 5 5 3 3" xfId="1600"/>
    <cellStyle name="Normal 5 5 3 3 2" xfId="3473"/>
    <cellStyle name="Normal 5 5 3 4" xfId="2433"/>
    <cellStyle name="Normal 5 5 4" xfId="377"/>
    <cellStyle name="Normal 5 5 4 2" xfId="1417"/>
    <cellStyle name="Normal 5 5 4 2 2" xfId="3290"/>
    <cellStyle name="Normal 5 5 4 3" xfId="2250"/>
    <cellStyle name="Normal 5 5 5" xfId="793"/>
    <cellStyle name="Normal 5 5 5 2" xfId="2666"/>
    <cellStyle name="Normal 5 5 6" xfId="1184"/>
    <cellStyle name="Normal 5 5 6 2" xfId="3057"/>
    <cellStyle name="Normal 5 5 7" xfId="1808"/>
    <cellStyle name="Normal 5 5 7 2" xfId="3681"/>
    <cellStyle name="Normal 5 5 8" xfId="2017"/>
    <cellStyle name="Normal 5 6" xfId="179"/>
    <cellStyle name="Normal 5 6 2" xfId="273"/>
    <cellStyle name="Normal 5 6 2 2" xfId="690"/>
    <cellStyle name="Normal 5 6 2 2 2" xfId="1106"/>
    <cellStyle name="Normal 5 6 2 2 2 2" xfId="2979"/>
    <cellStyle name="Normal 5 6 2 2 3" xfId="1730"/>
    <cellStyle name="Normal 5 6 2 2 3 2" xfId="3603"/>
    <cellStyle name="Normal 5 6 2 2 4" xfId="2563"/>
    <cellStyle name="Normal 5 6 2 3" xfId="482"/>
    <cellStyle name="Normal 5 6 2 3 2" xfId="1522"/>
    <cellStyle name="Normal 5 6 2 3 2 2" xfId="3395"/>
    <cellStyle name="Normal 5 6 2 3 3" xfId="2355"/>
    <cellStyle name="Normal 5 6 2 4" xfId="898"/>
    <cellStyle name="Normal 5 6 2 4 2" xfId="2771"/>
    <cellStyle name="Normal 5 6 2 5" xfId="1314"/>
    <cellStyle name="Normal 5 6 2 5 2" xfId="3187"/>
    <cellStyle name="Normal 5 6 2 6" xfId="1938"/>
    <cellStyle name="Normal 5 6 2 6 2" xfId="3811"/>
    <cellStyle name="Normal 5 6 2 7" xfId="2147"/>
    <cellStyle name="Normal 5 6 3" xfId="598"/>
    <cellStyle name="Normal 5 6 3 2" xfId="1014"/>
    <cellStyle name="Normal 5 6 3 2 2" xfId="2887"/>
    <cellStyle name="Normal 5 6 3 3" xfId="1638"/>
    <cellStyle name="Normal 5 6 3 3 2" xfId="3511"/>
    <cellStyle name="Normal 5 6 3 4" xfId="2471"/>
    <cellStyle name="Normal 5 6 4" xfId="378"/>
    <cellStyle name="Normal 5 6 4 2" xfId="1418"/>
    <cellStyle name="Normal 5 6 4 2 2" xfId="3291"/>
    <cellStyle name="Normal 5 6 4 3" xfId="2251"/>
    <cellStyle name="Normal 5 6 5" xfId="794"/>
    <cellStyle name="Normal 5 6 5 2" xfId="2667"/>
    <cellStyle name="Normal 5 6 6" xfId="1222"/>
    <cellStyle name="Normal 5 6 6 2" xfId="3095"/>
    <cellStyle name="Normal 5 6 7" xfId="1846"/>
    <cellStyle name="Normal 5 6 7 2" xfId="3719"/>
    <cellStyle name="Normal 5 6 8" xfId="2055"/>
    <cellStyle name="Normal 5 7" xfId="60"/>
    <cellStyle name="Normal 5 7 2" xfId="274"/>
    <cellStyle name="Normal 5 7 2 2" xfId="691"/>
    <cellStyle name="Normal 5 7 2 2 2" xfId="1107"/>
    <cellStyle name="Normal 5 7 2 2 2 2" xfId="2980"/>
    <cellStyle name="Normal 5 7 2 2 3" xfId="1731"/>
    <cellStyle name="Normal 5 7 2 2 3 2" xfId="3604"/>
    <cellStyle name="Normal 5 7 2 2 4" xfId="2564"/>
    <cellStyle name="Normal 5 7 2 3" xfId="483"/>
    <cellStyle name="Normal 5 7 2 3 2" xfId="1523"/>
    <cellStyle name="Normal 5 7 2 3 2 2" xfId="3396"/>
    <cellStyle name="Normal 5 7 2 3 3" xfId="2356"/>
    <cellStyle name="Normal 5 7 2 4" xfId="899"/>
    <cellStyle name="Normal 5 7 2 4 2" xfId="2772"/>
    <cellStyle name="Normal 5 7 2 5" xfId="1315"/>
    <cellStyle name="Normal 5 7 2 5 2" xfId="3188"/>
    <cellStyle name="Normal 5 7 2 6" xfId="1939"/>
    <cellStyle name="Normal 5 7 2 6 2" xfId="3812"/>
    <cellStyle name="Normal 5 7 2 7" xfId="2148"/>
    <cellStyle name="Normal 5 7 3" xfId="522"/>
    <cellStyle name="Normal 5 7 3 2" xfId="938"/>
    <cellStyle name="Normal 5 7 3 2 2" xfId="2811"/>
    <cellStyle name="Normal 5 7 3 3" xfId="1562"/>
    <cellStyle name="Normal 5 7 3 3 2" xfId="3435"/>
    <cellStyle name="Normal 5 7 3 4" xfId="2395"/>
    <cellStyle name="Normal 5 7 4" xfId="379"/>
    <cellStyle name="Normal 5 7 4 2" xfId="1419"/>
    <cellStyle name="Normal 5 7 4 2 2" xfId="3292"/>
    <cellStyle name="Normal 5 7 4 3" xfId="2252"/>
    <cellStyle name="Normal 5 7 5" xfId="795"/>
    <cellStyle name="Normal 5 7 5 2" xfId="2668"/>
    <cellStyle name="Normal 5 7 6" xfId="1146"/>
    <cellStyle name="Normal 5 7 6 2" xfId="3019"/>
    <cellStyle name="Normal 5 7 7" xfId="1770"/>
    <cellStyle name="Normal 5 7 7 2" xfId="3643"/>
    <cellStyle name="Normal 5 7 8" xfId="1979"/>
    <cellStyle name="Normal 5 8" xfId="198"/>
    <cellStyle name="Normal 5 8 2" xfId="615"/>
    <cellStyle name="Normal 5 8 2 2" xfId="1031"/>
    <cellStyle name="Normal 5 8 2 2 2" xfId="2904"/>
    <cellStyle name="Normal 5 8 2 3" xfId="1655"/>
    <cellStyle name="Normal 5 8 2 3 2" xfId="3528"/>
    <cellStyle name="Normal 5 8 2 4" xfId="2488"/>
    <cellStyle name="Normal 5 8 3" xfId="405"/>
    <cellStyle name="Normal 5 8 3 2" xfId="1445"/>
    <cellStyle name="Normal 5 8 3 2 2" xfId="3318"/>
    <cellStyle name="Normal 5 8 3 3" xfId="2278"/>
    <cellStyle name="Normal 5 8 4" xfId="821"/>
    <cellStyle name="Normal 5 8 4 2" xfId="2694"/>
    <cellStyle name="Normal 5 8 5" xfId="1239"/>
    <cellStyle name="Normal 5 8 5 2" xfId="3112"/>
    <cellStyle name="Normal 5 8 6" xfId="1863"/>
    <cellStyle name="Normal 5 8 6 2" xfId="3736"/>
    <cellStyle name="Normal 5 8 7" xfId="2072"/>
    <cellStyle name="Normal 5 9" xfId="301"/>
    <cellStyle name="Normal 5 9 2" xfId="717"/>
    <cellStyle name="Normal 5 9 2 2" xfId="1133"/>
    <cellStyle name="Normal 5 9 2 2 2" xfId="3006"/>
    <cellStyle name="Normal 5 9 2 3" xfId="1757"/>
    <cellStyle name="Normal 5 9 2 3 2" xfId="3630"/>
    <cellStyle name="Normal 5 9 2 4" xfId="2590"/>
    <cellStyle name="Normal 5 9 3" xfId="484"/>
    <cellStyle name="Normal 5 9 3 2" xfId="1524"/>
    <cellStyle name="Normal 5 9 3 2 2" xfId="3397"/>
    <cellStyle name="Normal 5 9 3 3" xfId="2357"/>
    <cellStyle name="Normal 5 9 4" xfId="900"/>
    <cellStyle name="Normal 5 9 4 2" xfId="2773"/>
    <cellStyle name="Normal 5 9 5" xfId="1341"/>
    <cellStyle name="Normal 5 9 5 2" xfId="3214"/>
    <cellStyle name="Normal 5 9 6" xfId="1965"/>
    <cellStyle name="Normal 5 9 6 2" xfId="3838"/>
    <cellStyle name="Normal 5 9 7" xfId="2174"/>
    <cellStyle name="Normal 6" xfId="63"/>
    <cellStyle name="Normal 6 10" xfId="1149"/>
    <cellStyle name="Normal 6 10 2" xfId="3022"/>
    <cellStyle name="Normal 6 11" xfId="1773"/>
    <cellStyle name="Normal 6 11 2" xfId="3646"/>
    <cellStyle name="Normal 6 12" xfId="1982"/>
    <cellStyle name="Normal 6 2" xfId="115"/>
    <cellStyle name="Normal 6 2 10" xfId="1783"/>
    <cellStyle name="Normal 6 2 10 2" xfId="3656"/>
    <cellStyle name="Normal 6 2 11" xfId="1992"/>
    <cellStyle name="Normal 6 2 2" xfId="134"/>
    <cellStyle name="Normal 6 2 2 2" xfId="173"/>
    <cellStyle name="Normal 6 2 2 2 2" xfId="278"/>
    <cellStyle name="Normal 6 2 2 2 2 2" xfId="695"/>
    <cellStyle name="Normal 6 2 2 2 2 2 2" xfId="1111"/>
    <cellStyle name="Normal 6 2 2 2 2 2 2 2" xfId="2984"/>
    <cellStyle name="Normal 6 2 2 2 2 2 3" xfId="1735"/>
    <cellStyle name="Normal 6 2 2 2 2 2 3 2" xfId="3608"/>
    <cellStyle name="Normal 6 2 2 2 2 2 4" xfId="2568"/>
    <cellStyle name="Normal 6 2 2 2 2 3" xfId="485"/>
    <cellStyle name="Normal 6 2 2 2 2 3 2" xfId="1525"/>
    <cellStyle name="Normal 6 2 2 2 2 3 2 2" xfId="3398"/>
    <cellStyle name="Normal 6 2 2 2 2 3 3" xfId="2358"/>
    <cellStyle name="Normal 6 2 2 2 2 4" xfId="901"/>
    <cellStyle name="Normal 6 2 2 2 2 4 2" xfId="2774"/>
    <cellStyle name="Normal 6 2 2 2 2 5" xfId="1319"/>
    <cellStyle name="Normal 6 2 2 2 2 5 2" xfId="3192"/>
    <cellStyle name="Normal 6 2 2 2 2 6" xfId="1943"/>
    <cellStyle name="Normal 6 2 2 2 2 6 2" xfId="3816"/>
    <cellStyle name="Normal 6 2 2 2 2 7" xfId="2152"/>
    <cellStyle name="Normal 6 2 2 2 3" xfId="592"/>
    <cellStyle name="Normal 6 2 2 2 3 2" xfId="1008"/>
    <cellStyle name="Normal 6 2 2 2 3 2 2" xfId="2881"/>
    <cellStyle name="Normal 6 2 2 2 3 3" xfId="1632"/>
    <cellStyle name="Normal 6 2 2 2 3 3 2" xfId="3505"/>
    <cellStyle name="Normal 6 2 2 2 3 4" xfId="2465"/>
    <cellStyle name="Normal 6 2 2 2 4" xfId="383"/>
    <cellStyle name="Normal 6 2 2 2 4 2" xfId="1423"/>
    <cellStyle name="Normal 6 2 2 2 4 2 2" xfId="3296"/>
    <cellStyle name="Normal 6 2 2 2 4 3" xfId="2256"/>
    <cellStyle name="Normal 6 2 2 2 5" xfId="799"/>
    <cellStyle name="Normal 6 2 2 2 5 2" xfId="2672"/>
    <cellStyle name="Normal 6 2 2 2 6" xfId="1216"/>
    <cellStyle name="Normal 6 2 2 2 6 2" xfId="3089"/>
    <cellStyle name="Normal 6 2 2 2 7" xfId="1840"/>
    <cellStyle name="Normal 6 2 2 2 7 2" xfId="3713"/>
    <cellStyle name="Normal 6 2 2 2 8" xfId="2049"/>
    <cellStyle name="Normal 6 2 2 3" xfId="277"/>
    <cellStyle name="Normal 6 2 2 3 2" xfId="694"/>
    <cellStyle name="Normal 6 2 2 3 2 2" xfId="1110"/>
    <cellStyle name="Normal 6 2 2 3 2 2 2" xfId="2983"/>
    <cellStyle name="Normal 6 2 2 3 2 3" xfId="1734"/>
    <cellStyle name="Normal 6 2 2 3 2 3 2" xfId="3607"/>
    <cellStyle name="Normal 6 2 2 3 2 4" xfId="2567"/>
    <cellStyle name="Normal 6 2 2 3 3" xfId="486"/>
    <cellStyle name="Normal 6 2 2 3 3 2" xfId="1526"/>
    <cellStyle name="Normal 6 2 2 3 3 2 2" xfId="3399"/>
    <cellStyle name="Normal 6 2 2 3 3 3" xfId="2359"/>
    <cellStyle name="Normal 6 2 2 3 4" xfId="902"/>
    <cellStyle name="Normal 6 2 2 3 4 2" xfId="2775"/>
    <cellStyle name="Normal 6 2 2 3 5" xfId="1318"/>
    <cellStyle name="Normal 6 2 2 3 5 2" xfId="3191"/>
    <cellStyle name="Normal 6 2 2 3 6" xfId="1942"/>
    <cellStyle name="Normal 6 2 2 3 6 2" xfId="3815"/>
    <cellStyle name="Normal 6 2 2 3 7" xfId="2151"/>
    <cellStyle name="Normal 6 2 2 4" xfId="554"/>
    <cellStyle name="Normal 6 2 2 4 2" xfId="970"/>
    <cellStyle name="Normal 6 2 2 4 2 2" xfId="2843"/>
    <cellStyle name="Normal 6 2 2 4 3" xfId="1594"/>
    <cellStyle name="Normal 6 2 2 4 3 2" xfId="3467"/>
    <cellStyle name="Normal 6 2 2 4 4" xfId="2427"/>
    <cellStyle name="Normal 6 2 2 5" xfId="382"/>
    <cellStyle name="Normal 6 2 2 5 2" xfId="1422"/>
    <cellStyle name="Normal 6 2 2 5 2 2" xfId="3295"/>
    <cellStyle name="Normal 6 2 2 5 3" xfId="2255"/>
    <cellStyle name="Normal 6 2 2 6" xfId="798"/>
    <cellStyle name="Normal 6 2 2 6 2" xfId="2671"/>
    <cellStyle name="Normal 6 2 2 7" xfId="1178"/>
    <cellStyle name="Normal 6 2 2 7 2" xfId="3051"/>
    <cellStyle name="Normal 6 2 2 8" xfId="1802"/>
    <cellStyle name="Normal 6 2 2 8 2" xfId="3675"/>
    <cellStyle name="Normal 6 2 2 9" xfId="2011"/>
    <cellStyle name="Normal 6 2 3" xfId="154"/>
    <cellStyle name="Normal 6 2 3 2" xfId="279"/>
    <cellStyle name="Normal 6 2 3 2 2" xfId="696"/>
    <cellStyle name="Normal 6 2 3 2 2 2" xfId="1112"/>
    <cellStyle name="Normal 6 2 3 2 2 2 2" xfId="2985"/>
    <cellStyle name="Normal 6 2 3 2 2 3" xfId="1736"/>
    <cellStyle name="Normal 6 2 3 2 2 3 2" xfId="3609"/>
    <cellStyle name="Normal 6 2 3 2 2 4" xfId="2569"/>
    <cellStyle name="Normal 6 2 3 2 3" xfId="487"/>
    <cellStyle name="Normal 6 2 3 2 3 2" xfId="1527"/>
    <cellStyle name="Normal 6 2 3 2 3 2 2" xfId="3400"/>
    <cellStyle name="Normal 6 2 3 2 3 3" xfId="2360"/>
    <cellStyle name="Normal 6 2 3 2 4" xfId="903"/>
    <cellStyle name="Normal 6 2 3 2 4 2" xfId="2776"/>
    <cellStyle name="Normal 6 2 3 2 5" xfId="1320"/>
    <cellStyle name="Normal 6 2 3 2 5 2" xfId="3193"/>
    <cellStyle name="Normal 6 2 3 2 6" xfId="1944"/>
    <cellStyle name="Normal 6 2 3 2 6 2" xfId="3817"/>
    <cellStyle name="Normal 6 2 3 2 7" xfId="2153"/>
    <cellStyle name="Normal 6 2 3 3" xfId="573"/>
    <cellStyle name="Normal 6 2 3 3 2" xfId="989"/>
    <cellStyle name="Normal 6 2 3 3 2 2" xfId="2862"/>
    <cellStyle name="Normal 6 2 3 3 3" xfId="1613"/>
    <cellStyle name="Normal 6 2 3 3 3 2" xfId="3486"/>
    <cellStyle name="Normal 6 2 3 3 4" xfId="2446"/>
    <cellStyle name="Normal 6 2 3 4" xfId="384"/>
    <cellStyle name="Normal 6 2 3 4 2" xfId="1424"/>
    <cellStyle name="Normal 6 2 3 4 2 2" xfId="3297"/>
    <cellStyle name="Normal 6 2 3 4 3" xfId="2257"/>
    <cellStyle name="Normal 6 2 3 5" xfId="800"/>
    <cellStyle name="Normal 6 2 3 5 2" xfId="2673"/>
    <cellStyle name="Normal 6 2 3 6" xfId="1197"/>
    <cellStyle name="Normal 6 2 3 6 2" xfId="3070"/>
    <cellStyle name="Normal 6 2 3 7" xfId="1821"/>
    <cellStyle name="Normal 6 2 3 7 2" xfId="3694"/>
    <cellStyle name="Normal 6 2 3 8" xfId="2030"/>
    <cellStyle name="Normal 6 2 4" xfId="193"/>
    <cellStyle name="Normal 6 2 4 2" xfId="280"/>
    <cellStyle name="Normal 6 2 4 2 2" xfId="697"/>
    <cellStyle name="Normal 6 2 4 2 2 2" xfId="1113"/>
    <cellStyle name="Normal 6 2 4 2 2 2 2" xfId="2986"/>
    <cellStyle name="Normal 6 2 4 2 2 3" xfId="1737"/>
    <cellStyle name="Normal 6 2 4 2 2 3 2" xfId="3610"/>
    <cellStyle name="Normal 6 2 4 2 2 4" xfId="2570"/>
    <cellStyle name="Normal 6 2 4 2 3" xfId="488"/>
    <cellStyle name="Normal 6 2 4 2 3 2" xfId="1528"/>
    <cellStyle name="Normal 6 2 4 2 3 2 2" xfId="3401"/>
    <cellStyle name="Normal 6 2 4 2 3 3" xfId="2361"/>
    <cellStyle name="Normal 6 2 4 2 4" xfId="904"/>
    <cellStyle name="Normal 6 2 4 2 4 2" xfId="2777"/>
    <cellStyle name="Normal 6 2 4 2 5" xfId="1321"/>
    <cellStyle name="Normal 6 2 4 2 5 2" xfId="3194"/>
    <cellStyle name="Normal 6 2 4 2 6" xfId="1945"/>
    <cellStyle name="Normal 6 2 4 2 6 2" xfId="3818"/>
    <cellStyle name="Normal 6 2 4 2 7" xfId="2154"/>
    <cellStyle name="Normal 6 2 4 3" xfId="611"/>
    <cellStyle name="Normal 6 2 4 3 2" xfId="1027"/>
    <cellStyle name="Normal 6 2 4 3 2 2" xfId="2900"/>
    <cellStyle name="Normal 6 2 4 3 3" xfId="1651"/>
    <cellStyle name="Normal 6 2 4 3 3 2" xfId="3524"/>
    <cellStyle name="Normal 6 2 4 3 4" xfId="2484"/>
    <cellStyle name="Normal 6 2 4 4" xfId="385"/>
    <cellStyle name="Normal 6 2 4 4 2" xfId="1425"/>
    <cellStyle name="Normal 6 2 4 4 2 2" xfId="3298"/>
    <cellStyle name="Normal 6 2 4 4 3" xfId="2258"/>
    <cellStyle name="Normal 6 2 4 5" xfId="801"/>
    <cellStyle name="Normal 6 2 4 5 2" xfId="2674"/>
    <cellStyle name="Normal 6 2 4 6" xfId="1235"/>
    <cellStyle name="Normal 6 2 4 6 2" xfId="3108"/>
    <cellStyle name="Normal 6 2 4 7" xfId="1859"/>
    <cellStyle name="Normal 6 2 4 7 2" xfId="3732"/>
    <cellStyle name="Normal 6 2 4 8" xfId="2068"/>
    <cellStyle name="Normal 6 2 5" xfId="276"/>
    <cellStyle name="Normal 6 2 5 2" xfId="693"/>
    <cellStyle name="Normal 6 2 5 2 2" xfId="1109"/>
    <cellStyle name="Normal 6 2 5 2 2 2" xfId="2982"/>
    <cellStyle name="Normal 6 2 5 2 3" xfId="1733"/>
    <cellStyle name="Normal 6 2 5 2 3 2" xfId="3606"/>
    <cellStyle name="Normal 6 2 5 2 4" xfId="2566"/>
    <cellStyle name="Normal 6 2 5 3" xfId="489"/>
    <cellStyle name="Normal 6 2 5 3 2" xfId="1529"/>
    <cellStyle name="Normal 6 2 5 3 2 2" xfId="3402"/>
    <cellStyle name="Normal 6 2 5 3 3" xfId="2362"/>
    <cellStyle name="Normal 6 2 5 4" xfId="905"/>
    <cellStyle name="Normal 6 2 5 4 2" xfId="2778"/>
    <cellStyle name="Normal 6 2 5 5" xfId="1317"/>
    <cellStyle name="Normal 6 2 5 5 2" xfId="3190"/>
    <cellStyle name="Normal 6 2 5 6" xfId="1941"/>
    <cellStyle name="Normal 6 2 5 6 2" xfId="3814"/>
    <cellStyle name="Normal 6 2 5 7" xfId="2150"/>
    <cellStyle name="Normal 6 2 6" xfId="535"/>
    <cellStyle name="Normal 6 2 6 2" xfId="951"/>
    <cellStyle name="Normal 6 2 6 2 2" xfId="2824"/>
    <cellStyle name="Normal 6 2 6 3" xfId="1575"/>
    <cellStyle name="Normal 6 2 6 3 2" xfId="3448"/>
    <cellStyle name="Normal 6 2 6 4" xfId="2408"/>
    <cellStyle name="Normal 6 2 7" xfId="381"/>
    <cellStyle name="Normal 6 2 7 2" xfId="1421"/>
    <cellStyle name="Normal 6 2 7 2 2" xfId="3294"/>
    <cellStyle name="Normal 6 2 7 3" xfId="2254"/>
    <cellStyle name="Normal 6 2 8" xfId="797"/>
    <cellStyle name="Normal 6 2 8 2" xfId="2670"/>
    <cellStyle name="Normal 6 2 9" xfId="1159"/>
    <cellStyle name="Normal 6 2 9 2" xfId="3032"/>
    <cellStyle name="Normal 6 3" xfId="124"/>
    <cellStyle name="Normal 6 3 2" xfId="163"/>
    <cellStyle name="Normal 6 3 2 2" xfId="282"/>
    <cellStyle name="Normal 6 3 2 2 2" xfId="699"/>
    <cellStyle name="Normal 6 3 2 2 2 2" xfId="1115"/>
    <cellStyle name="Normal 6 3 2 2 2 2 2" xfId="2988"/>
    <cellStyle name="Normal 6 3 2 2 2 3" xfId="1739"/>
    <cellStyle name="Normal 6 3 2 2 2 3 2" xfId="3612"/>
    <cellStyle name="Normal 6 3 2 2 2 4" xfId="2572"/>
    <cellStyle name="Normal 6 3 2 2 3" xfId="490"/>
    <cellStyle name="Normal 6 3 2 2 3 2" xfId="1530"/>
    <cellStyle name="Normal 6 3 2 2 3 2 2" xfId="3403"/>
    <cellStyle name="Normal 6 3 2 2 3 3" xfId="2363"/>
    <cellStyle name="Normal 6 3 2 2 4" xfId="906"/>
    <cellStyle name="Normal 6 3 2 2 4 2" xfId="2779"/>
    <cellStyle name="Normal 6 3 2 2 5" xfId="1323"/>
    <cellStyle name="Normal 6 3 2 2 5 2" xfId="3196"/>
    <cellStyle name="Normal 6 3 2 2 6" xfId="1947"/>
    <cellStyle name="Normal 6 3 2 2 6 2" xfId="3820"/>
    <cellStyle name="Normal 6 3 2 2 7" xfId="2156"/>
    <cellStyle name="Normal 6 3 2 3" xfId="582"/>
    <cellStyle name="Normal 6 3 2 3 2" xfId="998"/>
    <cellStyle name="Normal 6 3 2 3 2 2" xfId="2871"/>
    <cellStyle name="Normal 6 3 2 3 3" xfId="1622"/>
    <cellStyle name="Normal 6 3 2 3 3 2" xfId="3495"/>
    <cellStyle name="Normal 6 3 2 3 4" xfId="2455"/>
    <cellStyle name="Normal 6 3 2 4" xfId="387"/>
    <cellStyle name="Normal 6 3 2 4 2" xfId="1427"/>
    <cellStyle name="Normal 6 3 2 4 2 2" xfId="3300"/>
    <cellStyle name="Normal 6 3 2 4 3" xfId="2260"/>
    <cellStyle name="Normal 6 3 2 5" xfId="803"/>
    <cellStyle name="Normal 6 3 2 5 2" xfId="2676"/>
    <cellStyle name="Normal 6 3 2 6" xfId="1206"/>
    <cellStyle name="Normal 6 3 2 6 2" xfId="3079"/>
    <cellStyle name="Normal 6 3 2 7" xfId="1830"/>
    <cellStyle name="Normal 6 3 2 7 2" xfId="3703"/>
    <cellStyle name="Normal 6 3 2 8" xfId="2039"/>
    <cellStyle name="Normal 6 3 3" xfId="281"/>
    <cellStyle name="Normal 6 3 3 2" xfId="698"/>
    <cellStyle name="Normal 6 3 3 2 2" xfId="1114"/>
    <cellStyle name="Normal 6 3 3 2 2 2" xfId="2987"/>
    <cellStyle name="Normal 6 3 3 2 3" xfId="1738"/>
    <cellStyle name="Normal 6 3 3 2 3 2" xfId="3611"/>
    <cellStyle name="Normal 6 3 3 2 4" xfId="2571"/>
    <cellStyle name="Normal 6 3 3 3" xfId="491"/>
    <cellStyle name="Normal 6 3 3 3 2" xfId="1531"/>
    <cellStyle name="Normal 6 3 3 3 2 2" xfId="3404"/>
    <cellStyle name="Normal 6 3 3 3 3" xfId="2364"/>
    <cellStyle name="Normal 6 3 3 4" xfId="907"/>
    <cellStyle name="Normal 6 3 3 4 2" xfId="2780"/>
    <cellStyle name="Normal 6 3 3 5" xfId="1322"/>
    <cellStyle name="Normal 6 3 3 5 2" xfId="3195"/>
    <cellStyle name="Normal 6 3 3 6" xfId="1946"/>
    <cellStyle name="Normal 6 3 3 6 2" xfId="3819"/>
    <cellStyle name="Normal 6 3 3 7" xfId="2155"/>
    <cellStyle name="Normal 6 3 4" xfId="544"/>
    <cellStyle name="Normal 6 3 4 2" xfId="960"/>
    <cellStyle name="Normal 6 3 4 2 2" xfId="2833"/>
    <cellStyle name="Normal 6 3 4 3" xfId="1584"/>
    <cellStyle name="Normal 6 3 4 3 2" xfId="3457"/>
    <cellStyle name="Normal 6 3 4 4" xfId="2417"/>
    <cellStyle name="Normal 6 3 5" xfId="386"/>
    <cellStyle name="Normal 6 3 5 2" xfId="1426"/>
    <cellStyle name="Normal 6 3 5 2 2" xfId="3299"/>
    <cellStyle name="Normal 6 3 5 3" xfId="2259"/>
    <cellStyle name="Normal 6 3 6" xfId="802"/>
    <cellStyle name="Normal 6 3 6 2" xfId="2675"/>
    <cellStyle name="Normal 6 3 7" xfId="1168"/>
    <cellStyle name="Normal 6 3 7 2" xfId="3041"/>
    <cellStyle name="Normal 6 3 8" xfId="1792"/>
    <cellStyle name="Normal 6 3 8 2" xfId="3665"/>
    <cellStyle name="Normal 6 3 9" xfId="2001"/>
    <cellStyle name="Normal 6 4" xfId="143"/>
    <cellStyle name="Normal 6 4 2" xfId="283"/>
    <cellStyle name="Normal 6 4 2 2" xfId="700"/>
    <cellStyle name="Normal 6 4 2 2 2" xfId="1116"/>
    <cellStyle name="Normal 6 4 2 2 2 2" xfId="2989"/>
    <cellStyle name="Normal 6 4 2 2 3" xfId="1740"/>
    <cellStyle name="Normal 6 4 2 2 3 2" xfId="3613"/>
    <cellStyle name="Normal 6 4 2 2 4" xfId="2573"/>
    <cellStyle name="Normal 6 4 2 3" xfId="492"/>
    <cellStyle name="Normal 6 4 2 3 2" xfId="1532"/>
    <cellStyle name="Normal 6 4 2 3 2 2" xfId="3405"/>
    <cellStyle name="Normal 6 4 2 3 3" xfId="2365"/>
    <cellStyle name="Normal 6 4 2 4" xfId="908"/>
    <cellStyle name="Normal 6 4 2 4 2" xfId="2781"/>
    <cellStyle name="Normal 6 4 2 5" xfId="1324"/>
    <cellStyle name="Normal 6 4 2 5 2" xfId="3197"/>
    <cellStyle name="Normal 6 4 2 6" xfId="1948"/>
    <cellStyle name="Normal 6 4 2 6 2" xfId="3821"/>
    <cellStyle name="Normal 6 4 2 7" xfId="2157"/>
    <cellStyle name="Normal 6 4 3" xfId="563"/>
    <cellStyle name="Normal 6 4 3 2" xfId="979"/>
    <cellStyle name="Normal 6 4 3 2 2" xfId="2852"/>
    <cellStyle name="Normal 6 4 3 3" xfId="1603"/>
    <cellStyle name="Normal 6 4 3 3 2" xfId="3476"/>
    <cellStyle name="Normal 6 4 3 4" xfId="2436"/>
    <cellStyle name="Normal 6 4 4" xfId="388"/>
    <cellStyle name="Normal 6 4 4 2" xfId="1428"/>
    <cellStyle name="Normal 6 4 4 2 2" xfId="3301"/>
    <cellStyle name="Normal 6 4 4 3" xfId="2261"/>
    <cellStyle name="Normal 6 4 5" xfId="804"/>
    <cellStyle name="Normal 6 4 5 2" xfId="2677"/>
    <cellStyle name="Normal 6 4 6" xfId="1187"/>
    <cellStyle name="Normal 6 4 6 2" xfId="3060"/>
    <cellStyle name="Normal 6 4 7" xfId="1811"/>
    <cellStyle name="Normal 6 4 7 2" xfId="3684"/>
    <cellStyle name="Normal 6 4 8" xfId="2020"/>
    <cellStyle name="Normal 6 5" xfId="182"/>
    <cellStyle name="Normal 6 5 2" xfId="284"/>
    <cellStyle name="Normal 6 5 2 2" xfId="701"/>
    <cellStyle name="Normal 6 5 2 2 2" xfId="1117"/>
    <cellStyle name="Normal 6 5 2 2 2 2" xfId="2990"/>
    <cellStyle name="Normal 6 5 2 2 3" xfId="1741"/>
    <cellStyle name="Normal 6 5 2 2 3 2" xfId="3614"/>
    <cellStyle name="Normal 6 5 2 2 4" xfId="2574"/>
    <cellStyle name="Normal 6 5 2 3" xfId="493"/>
    <cellStyle name="Normal 6 5 2 3 2" xfId="1533"/>
    <cellStyle name="Normal 6 5 2 3 2 2" xfId="3406"/>
    <cellStyle name="Normal 6 5 2 3 3" xfId="2366"/>
    <cellStyle name="Normal 6 5 2 4" xfId="909"/>
    <cellStyle name="Normal 6 5 2 4 2" xfId="2782"/>
    <cellStyle name="Normal 6 5 2 5" xfId="1325"/>
    <cellStyle name="Normal 6 5 2 5 2" xfId="3198"/>
    <cellStyle name="Normal 6 5 2 6" xfId="1949"/>
    <cellStyle name="Normal 6 5 2 6 2" xfId="3822"/>
    <cellStyle name="Normal 6 5 2 7" xfId="2158"/>
    <cellStyle name="Normal 6 5 3" xfId="601"/>
    <cellStyle name="Normal 6 5 3 2" xfId="1017"/>
    <cellStyle name="Normal 6 5 3 2 2" xfId="2890"/>
    <cellStyle name="Normal 6 5 3 3" xfId="1641"/>
    <cellStyle name="Normal 6 5 3 3 2" xfId="3514"/>
    <cellStyle name="Normal 6 5 3 4" xfId="2474"/>
    <cellStyle name="Normal 6 5 4" xfId="389"/>
    <cellStyle name="Normal 6 5 4 2" xfId="1429"/>
    <cellStyle name="Normal 6 5 4 2 2" xfId="3302"/>
    <cellStyle name="Normal 6 5 4 3" xfId="2262"/>
    <cellStyle name="Normal 6 5 5" xfId="805"/>
    <cellStyle name="Normal 6 5 5 2" xfId="2678"/>
    <cellStyle name="Normal 6 5 6" xfId="1225"/>
    <cellStyle name="Normal 6 5 6 2" xfId="3098"/>
    <cellStyle name="Normal 6 5 7" xfId="1849"/>
    <cellStyle name="Normal 6 5 7 2" xfId="3722"/>
    <cellStyle name="Normal 6 5 8" xfId="2058"/>
    <cellStyle name="Normal 6 6" xfId="275"/>
    <cellStyle name="Normal 6 6 2" xfId="692"/>
    <cellStyle name="Normal 6 6 2 2" xfId="1108"/>
    <cellStyle name="Normal 6 6 2 2 2" xfId="2981"/>
    <cellStyle name="Normal 6 6 2 3" xfId="1732"/>
    <cellStyle name="Normal 6 6 2 3 2" xfId="3605"/>
    <cellStyle name="Normal 6 6 2 4" xfId="2565"/>
    <cellStyle name="Normal 6 6 3" xfId="494"/>
    <cellStyle name="Normal 6 6 3 2" xfId="1534"/>
    <cellStyle name="Normal 6 6 3 2 2" xfId="3407"/>
    <cellStyle name="Normal 6 6 3 3" xfId="2367"/>
    <cellStyle name="Normal 6 6 4" xfId="910"/>
    <cellStyle name="Normal 6 6 4 2" xfId="2783"/>
    <cellStyle name="Normal 6 6 5" xfId="1316"/>
    <cellStyle name="Normal 6 6 5 2" xfId="3189"/>
    <cellStyle name="Normal 6 6 6" xfId="1940"/>
    <cellStyle name="Normal 6 6 6 2" xfId="3813"/>
    <cellStyle name="Normal 6 6 7" xfId="2149"/>
    <cellStyle name="Normal 6 7" xfId="525"/>
    <cellStyle name="Normal 6 7 2" xfId="941"/>
    <cellStyle name="Normal 6 7 2 2" xfId="2814"/>
    <cellStyle name="Normal 6 7 3" xfId="1565"/>
    <cellStyle name="Normal 6 7 3 2" xfId="3438"/>
    <cellStyle name="Normal 6 7 4" xfId="2398"/>
    <cellStyle name="Normal 6 8" xfId="380"/>
    <cellStyle name="Normal 6 8 2" xfId="1420"/>
    <cellStyle name="Normal 6 8 2 2" xfId="3293"/>
    <cellStyle name="Normal 6 8 3" xfId="2253"/>
    <cellStyle name="Normal 6 9" xfId="796"/>
    <cellStyle name="Normal 6 9 2" xfId="2669"/>
    <cellStyle name="Normal 7" xfId="64"/>
    <cellStyle name="Normal 7 10" xfId="1150"/>
    <cellStyle name="Normal 7 10 2" xfId="3023"/>
    <cellStyle name="Normal 7 11" xfId="1774"/>
    <cellStyle name="Normal 7 11 2" xfId="3647"/>
    <cellStyle name="Normal 7 12" xfId="1983"/>
    <cellStyle name="Normal 7 2" xfId="116"/>
    <cellStyle name="Normal 7 2 10" xfId="1784"/>
    <cellStyle name="Normal 7 2 10 2" xfId="3657"/>
    <cellStyle name="Normal 7 2 11" xfId="1993"/>
    <cellStyle name="Normal 7 2 2" xfId="135"/>
    <cellStyle name="Normal 7 2 2 2" xfId="174"/>
    <cellStyle name="Normal 7 2 2 2 2" xfId="288"/>
    <cellStyle name="Normal 7 2 2 2 2 2" xfId="705"/>
    <cellStyle name="Normal 7 2 2 2 2 2 2" xfId="1121"/>
    <cellStyle name="Normal 7 2 2 2 2 2 2 2" xfId="2994"/>
    <cellStyle name="Normal 7 2 2 2 2 2 3" xfId="1745"/>
    <cellStyle name="Normal 7 2 2 2 2 2 3 2" xfId="3618"/>
    <cellStyle name="Normal 7 2 2 2 2 2 4" xfId="2578"/>
    <cellStyle name="Normal 7 2 2 2 2 3" xfId="495"/>
    <cellStyle name="Normal 7 2 2 2 2 3 2" xfId="1535"/>
    <cellStyle name="Normal 7 2 2 2 2 3 2 2" xfId="3408"/>
    <cellStyle name="Normal 7 2 2 2 2 3 3" xfId="2368"/>
    <cellStyle name="Normal 7 2 2 2 2 4" xfId="911"/>
    <cellStyle name="Normal 7 2 2 2 2 4 2" xfId="2784"/>
    <cellStyle name="Normal 7 2 2 2 2 5" xfId="1329"/>
    <cellStyle name="Normal 7 2 2 2 2 5 2" xfId="3202"/>
    <cellStyle name="Normal 7 2 2 2 2 6" xfId="1953"/>
    <cellStyle name="Normal 7 2 2 2 2 6 2" xfId="3826"/>
    <cellStyle name="Normal 7 2 2 2 2 7" xfId="2162"/>
    <cellStyle name="Normal 7 2 2 2 3" xfId="593"/>
    <cellStyle name="Normal 7 2 2 2 3 2" xfId="1009"/>
    <cellStyle name="Normal 7 2 2 2 3 2 2" xfId="2882"/>
    <cellStyle name="Normal 7 2 2 2 3 3" xfId="1633"/>
    <cellStyle name="Normal 7 2 2 2 3 3 2" xfId="3506"/>
    <cellStyle name="Normal 7 2 2 2 3 4" xfId="2466"/>
    <cellStyle name="Normal 7 2 2 2 4" xfId="393"/>
    <cellStyle name="Normal 7 2 2 2 4 2" xfId="1433"/>
    <cellStyle name="Normal 7 2 2 2 4 2 2" xfId="3306"/>
    <cellStyle name="Normal 7 2 2 2 4 3" xfId="2266"/>
    <cellStyle name="Normal 7 2 2 2 5" xfId="809"/>
    <cellStyle name="Normal 7 2 2 2 5 2" xfId="2682"/>
    <cellStyle name="Normal 7 2 2 2 6" xfId="1217"/>
    <cellStyle name="Normal 7 2 2 2 6 2" xfId="3090"/>
    <cellStyle name="Normal 7 2 2 2 7" xfId="1841"/>
    <cellStyle name="Normal 7 2 2 2 7 2" xfId="3714"/>
    <cellStyle name="Normal 7 2 2 2 8" xfId="2050"/>
    <cellStyle name="Normal 7 2 2 3" xfId="287"/>
    <cellStyle name="Normal 7 2 2 3 2" xfId="704"/>
    <cellStyle name="Normal 7 2 2 3 2 2" xfId="1120"/>
    <cellStyle name="Normal 7 2 2 3 2 2 2" xfId="2993"/>
    <cellStyle name="Normal 7 2 2 3 2 3" xfId="1744"/>
    <cellStyle name="Normal 7 2 2 3 2 3 2" xfId="3617"/>
    <cellStyle name="Normal 7 2 2 3 2 4" xfId="2577"/>
    <cellStyle name="Normal 7 2 2 3 3" xfId="496"/>
    <cellStyle name="Normal 7 2 2 3 3 2" xfId="1536"/>
    <cellStyle name="Normal 7 2 2 3 3 2 2" xfId="3409"/>
    <cellStyle name="Normal 7 2 2 3 3 3" xfId="2369"/>
    <cellStyle name="Normal 7 2 2 3 4" xfId="912"/>
    <cellStyle name="Normal 7 2 2 3 4 2" xfId="2785"/>
    <cellStyle name="Normal 7 2 2 3 5" xfId="1328"/>
    <cellStyle name="Normal 7 2 2 3 5 2" xfId="3201"/>
    <cellStyle name="Normal 7 2 2 3 6" xfId="1952"/>
    <cellStyle name="Normal 7 2 2 3 6 2" xfId="3825"/>
    <cellStyle name="Normal 7 2 2 3 7" xfId="2161"/>
    <cellStyle name="Normal 7 2 2 4" xfId="555"/>
    <cellStyle name="Normal 7 2 2 4 2" xfId="971"/>
    <cellStyle name="Normal 7 2 2 4 2 2" xfId="2844"/>
    <cellStyle name="Normal 7 2 2 4 3" xfId="1595"/>
    <cellStyle name="Normal 7 2 2 4 3 2" xfId="3468"/>
    <cellStyle name="Normal 7 2 2 4 4" xfId="2428"/>
    <cellStyle name="Normal 7 2 2 5" xfId="392"/>
    <cellStyle name="Normal 7 2 2 5 2" xfId="1432"/>
    <cellStyle name="Normal 7 2 2 5 2 2" xfId="3305"/>
    <cellStyle name="Normal 7 2 2 5 3" xfId="2265"/>
    <cellStyle name="Normal 7 2 2 6" xfId="808"/>
    <cellStyle name="Normal 7 2 2 6 2" xfId="2681"/>
    <cellStyle name="Normal 7 2 2 7" xfId="1179"/>
    <cellStyle name="Normal 7 2 2 7 2" xfId="3052"/>
    <cellStyle name="Normal 7 2 2 8" xfId="1803"/>
    <cellStyle name="Normal 7 2 2 8 2" xfId="3676"/>
    <cellStyle name="Normal 7 2 2 9" xfId="2012"/>
    <cellStyle name="Normal 7 2 3" xfId="155"/>
    <cellStyle name="Normal 7 2 3 2" xfId="289"/>
    <cellStyle name="Normal 7 2 3 2 2" xfId="706"/>
    <cellStyle name="Normal 7 2 3 2 2 2" xfId="1122"/>
    <cellStyle name="Normal 7 2 3 2 2 2 2" xfId="2995"/>
    <cellStyle name="Normal 7 2 3 2 2 3" xfId="1746"/>
    <cellStyle name="Normal 7 2 3 2 2 3 2" xfId="3619"/>
    <cellStyle name="Normal 7 2 3 2 2 4" xfId="2579"/>
    <cellStyle name="Normal 7 2 3 2 3" xfId="497"/>
    <cellStyle name="Normal 7 2 3 2 3 2" xfId="1537"/>
    <cellStyle name="Normal 7 2 3 2 3 2 2" xfId="3410"/>
    <cellStyle name="Normal 7 2 3 2 3 3" xfId="2370"/>
    <cellStyle name="Normal 7 2 3 2 4" xfId="913"/>
    <cellStyle name="Normal 7 2 3 2 4 2" xfId="2786"/>
    <cellStyle name="Normal 7 2 3 2 5" xfId="1330"/>
    <cellStyle name="Normal 7 2 3 2 5 2" xfId="3203"/>
    <cellStyle name="Normal 7 2 3 2 6" xfId="1954"/>
    <cellStyle name="Normal 7 2 3 2 6 2" xfId="3827"/>
    <cellStyle name="Normal 7 2 3 2 7" xfId="2163"/>
    <cellStyle name="Normal 7 2 3 3" xfId="574"/>
    <cellStyle name="Normal 7 2 3 3 2" xfId="990"/>
    <cellStyle name="Normal 7 2 3 3 2 2" xfId="2863"/>
    <cellStyle name="Normal 7 2 3 3 3" xfId="1614"/>
    <cellStyle name="Normal 7 2 3 3 3 2" xfId="3487"/>
    <cellStyle name="Normal 7 2 3 3 4" xfId="2447"/>
    <cellStyle name="Normal 7 2 3 4" xfId="394"/>
    <cellStyle name="Normal 7 2 3 4 2" xfId="1434"/>
    <cellStyle name="Normal 7 2 3 4 2 2" xfId="3307"/>
    <cellStyle name="Normal 7 2 3 4 3" xfId="2267"/>
    <cellStyle name="Normal 7 2 3 5" xfId="810"/>
    <cellStyle name="Normal 7 2 3 5 2" xfId="2683"/>
    <cellStyle name="Normal 7 2 3 6" xfId="1198"/>
    <cellStyle name="Normal 7 2 3 6 2" xfId="3071"/>
    <cellStyle name="Normal 7 2 3 7" xfId="1822"/>
    <cellStyle name="Normal 7 2 3 7 2" xfId="3695"/>
    <cellStyle name="Normal 7 2 3 8" xfId="2031"/>
    <cellStyle name="Normal 7 2 4" xfId="194"/>
    <cellStyle name="Normal 7 2 4 2" xfId="290"/>
    <cellStyle name="Normal 7 2 4 2 2" xfId="707"/>
    <cellStyle name="Normal 7 2 4 2 2 2" xfId="1123"/>
    <cellStyle name="Normal 7 2 4 2 2 2 2" xfId="2996"/>
    <cellStyle name="Normal 7 2 4 2 2 3" xfId="1747"/>
    <cellStyle name="Normal 7 2 4 2 2 3 2" xfId="3620"/>
    <cellStyle name="Normal 7 2 4 2 2 4" xfId="2580"/>
    <cellStyle name="Normal 7 2 4 2 3" xfId="498"/>
    <cellStyle name="Normal 7 2 4 2 3 2" xfId="1538"/>
    <cellStyle name="Normal 7 2 4 2 3 2 2" xfId="3411"/>
    <cellStyle name="Normal 7 2 4 2 3 3" xfId="2371"/>
    <cellStyle name="Normal 7 2 4 2 4" xfId="914"/>
    <cellStyle name="Normal 7 2 4 2 4 2" xfId="2787"/>
    <cellStyle name="Normal 7 2 4 2 5" xfId="1331"/>
    <cellStyle name="Normal 7 2 4 2 5 2" xfId="3204"/>
    <cellStyle name="Normal 7 2 4 2 6" xfId="1955"/>
    <cellStyle name="Normal 7 2 4 2 6 2" xfId="3828"/>
    <cellStyle name="Normal 7 2 4 2 7" xfId="2164"/>
    <cellStyle name="Normal 7 2 4 3" xfId="612"/>
    <cellStyle name="Normal 7 2 4 3 2" xfId="1028"/>
    <cellStyle name="Normal 7 2 4 3 2 2" xfId="2901"/>
    <cellStyle name="Normal 7 2 4 3 3" xfId="1652"/>
    <cellStyle name="Normal 7 2 4 3 3 2" xfId="3525"/>
    <cellStyle name="Normal 7 2 4 3 4" xfId="2485"/>
    <cellStyle name="Normal 7 2 4 4" xfId="395"/>
    <cellStyle name="Normal 7 2 4 4 2" xfId="1435"/>
    <cellStyle name="Normal 7 2 4 4 2 2" xfId="3308"/>
    <cellStyle name="Normal 7 2 4 4 3" xfId="2268"/>
    <cellStyle name="Normal 7 2 4 5" xfId="811"/>
    <cellStyle name="Normal 7 2 4 5 2" xfId="2684"/>
    <cellStyle name="Normal 7 2 4 6" xfId="1236"/>
    <cellStyle name="Normal 7 2 4 6 2" xfId="3109"/>
    <cellStyle name="Normal 7 2 4 7" xfId="1860"/>
    <cellStyle name="Normal 7 2 4 7 2" xfId="3733"/>
    <cellStyle name="Normal 7 2 4 8" xfId="2069"/>
    <cellStyle name="Normal 7 2 5" xfId="286"/>
    <cellStyle name="Normal 7 2 5 2" xfId="703"/>
    <cellStyle name="Normal 7 2 5 2 2" xfId="1119"/>
    <cellStyle name="Normal 7 2 5 2 2 2" xfId="2992"/>
    <cellStyle name="Normal 7 2 5 2 3" xfId="1743"/>
    <cellStyle name="Normal 7 2 5 2 3 2" xfId="3616"/>
    <cellStyle name="Normal 7 2 5 2 4" xfId="2576"/>
    <cellStyle name="Normal 7 2 5 3" xfId="499"/>
    <cellStyle name="Normal 7 2 5 3 2" xfId="1539"/>
    <cellStyle name="Normal 7 2 5 3 2 2" xfId="3412"/>
    <cellStyle name="Normal 7 2 5 3 3" xfId="2372"/>
    <cellStyle name="Normal 7 2 5 4" xfId="915"/>
    <cellStyle name="Normal 7 2 5 4 2" xfId="2788"/>
    <cellStyle name="Normal 7 2 5 5" xfId="1327"/>
    <cellStyle name="Normal 7 2 5 5 2" xfId="3200"/>
    <cellStyle name="Normal 7 2 5 6" xfId="1951"/>
    <cellStyle name="Normal 7 2 5 6 2" xfId="3824"/>
    <cellStyle name="Normal 7 2 5 7" xfId="2160"/>
    <cellStyle name="Normal 7 2 6" xfId="536"/>
    <cellStyle name="Normal 7 2 6 2" xfId="952"/>
    <cellStyle name="Normal 7 2 6 2 2" xfId="2825"/>
    <cellStyle name="Normal 7 2 6 3" xfId="1576"/>
    <cellStyle name="Normal 7 2 6 3 2" xfId="3449"/>
    <cellStyle name="Normal 7 2 6 4" xfId="2409"/>
    <cellStyle name="Normal 7 2 7" xfId="391"/>
    <cellStyle name="Normal 7 2 7 2" xfId="1431"/>
    <cellStyle name="Normal 7 2 7 2 2" xfId="3304"/>
    <cellStyle name="Normal 7 2 7 3" xfId="2264"/>
    <cellStyle name="Normal 7 2 8" xfId="807"/>
    <cellStyle name="Normal 7 2 8 2" xfId="2680"/>
    <cellStyle name="Normal 7 2 9" xfId="1160"/>
    <cellStyle name="Normal 7 2 9 2" xfId="3033"/>
    <cellStyle name="Normal 7 3" xfId="125"/>
    <cellStyle name="Normal 7 3 2" xfId="164"/>
    <cellStyle name="Normal 7 3 2 2" xfId="292"/>
    <cellStyle name="Normal 7 3 2 2 2" xfId="709"/>
    <cellStyle name="Normal 7 3 2 2 2 2" xfId="1125"/>
    <cellStyle name="Normal 7 3 2 2 2 2 2" xfId="2998"/>
    <cellStyle name="Normal 7 3 2 2 2 3" xfId="1749"/>
    <cellStyle name="Normal 7 3 2 2 2 3 2" xfId="3622"/>
    <cellStyle name="Normal 7 3 2 2 2 4" xfId="2582"/>
    <cellStyle name="Normal 7 3 2 2 3" xfId="500"/>
    <cellStyle name="Normal 7 3 2 2 3 2" xfId="1540"/>
    <cellStyle name="Normal 7 3 2 2 3 2 2" xfId="3413"/>
    <cellStyle name="Normal 7 3 2 2 3 3" xfId="2373"/>
    <cellStyle name="Normal 7 3 2 2 4" xfId="916"/>
    <cellStyle name="Normal 7 3 2 2 4 2" xfId="2789"/>
    <cellStyle name="Normal 7 3 2 2 5" xfId="1333"/>
    <cellStyle name="Normal 7 3 2 2 5 2" xfId="3206"/>
    <cellStyle name="Normal 7 3 2 2 6" xfId="1957"/>
    <cellStyle name="Normal 7 3 2 2 6 2" xfId="3830"/>
    <cellStyle name="Normal 7 3 2 2 7" xfId="2166"/>
    <cellStyle name="Normal 7 3 2 3" xfId="583"/>
    <cellStyle name="Normal 7 3 2 3 2" xfId="999"/>
    <cellStyle name="Normal 7 3 2 3 2 2" xfId="2872"/>
    <cellStyle name="Normal 7 3 2 3 3" xfId="1623"/>
    <cellStyle name="Normal 7 3 2 3 3 2" xfId="3496"/>
    <cellStyle name="Normal 7 3 2 3 4" xfId="2456"/>
    <cellStyle name="Normal 7 3 2 4" xfId="397"/>
    <cellStyle name="Normal 7 3 2 4 2" xfId="1437"/>
    <cellStyle name="Normal 7 3 2 4 2 2" xfId="3310"/>
    <cellStyle name="Normal 7 3 2 4 3" xfId="2270"/>
    <cellStyle name="Normal 7 3 2 5" xfId="813"/>
    <cellStyle name="Normal 7 3 2 5 2" xfId="2686"/>
    <cellStyle name="Normal 7 3 2 6" xfId="1207"/>
    <cellStyle name="Normal 7 3 2 6 2" xfId="3080"/>
    <cellStyle name="Normal 7 3 2 7" xfId="1831"/>
    <cellStyle name="Normal 7 3 2 7 2" xfId="3704"/>
    <cellStyle name="Normal 7 3 2 8" xfId="2040"/>
    <cellStyle name="Normal 7 3 3" xfId="291"/>
    <cellStyle name="Normal 7 3 3 2" xfId="708"/>
    <cellStyle name="Normal 7 3 3 2 2" xfId="1124"/>
    <cellStyle name="Normal 7 3 3 2 2 2" xfId="2997"/>
    <cellStyle name="Normal 7 3 3 2 3" xfId="1748"/>
    <cellStyle name="Normal 7 3 3 2 3 2" xfId="3621"/>
    <cellStyle name="Normal 7 3 3 2 4" xfId="2581"/>
    <cellStyle name="Normal 7 3 3 3" xfId="501"/>
    <cellStyle name="Normal 7 3 3 3 2" xfId="1541"/>
    <cellStyle name="Normal 7 3 3 3 2 2" xfId="3414"/>
    <cellStyle name="Normal 7 3 3 3 3" xfId="2374"/>
    <cellStyle name="Normal 7 3 3 4" xfId="917"/>
    <cellStyle name="Normal 7 3 3 4 2" xfId="2790"/>
    <cellStyle name="Normal 7 3 3 5" xfId="1332"/>
    <cellStyle name="Normal 7 3 3 5 2" xfId="3205"/>
    <cellStyle name="Normal 7 3 3 6" xfId="1956"/>
    <cellStyle name="Normal 7 3 3 6 2" xfId="3829"/>
    <cellStyle name="Normal 7 3 3 7" xfId="2165"/>
    <cellStyle name="Normal 7 3 4" xfId="545"/>
    <cellStyle name="Normal 7 3 4 2" xfId="961"/>
    <cellStyle name="Normal 7 3 4 2 2" xfId="2834"/>
    <cellStyle name="Normal 7 3 4 3" xfId="1585"/>
    <cellStyle name="Normal 7 3 4 3 2" xfId="3458"/>
    <cellStyle name="Normal 7 3 4 4" xfId="2418"/>
    <cellStyle name="Normal 7 3 5" xfId="396"/>
    <cellStyle name="Normal 7 3 5 2" xfId="1436"/>
    <cellStyle name="Normal 7 3 5 2 2" xfId="3309"/>
    <cellStyle name="Normal 7 3 5 3" xfId="2269"/>
    <cellStyle name="Normal 7 3 6" xfId="812"/>
    <cellStyle name="Normal 7 3 6 2" xfId="2685"/>
    <cellStyle name="Normal 7 3 7" xfId="1169"/>
    <cellStyle name="Normal 7 3 7 2" xfId="3042"/>
    <cellStyle name="Normal 7 3 8" xfId="1793"/>
    <cellStyle name="Normal 7 3 8 2" xfId="3666"/>
    <cellStyle name="Normal 7 3 9" xfId="2002"/>
    <cellStyle name="Normal 7 4" xfId="144"/>
    <cellStyle name="Normal 7 4 2" xfId="293"/>
    <cellStyle name="Normal 7 4 2 2" xfId="710"/>
    <cellStyle name="Normal 7 4 2 2 2" xfId="1126"/>
    <cellStyle name="Normal 7 4 2 2 2 2" xfId="2999"/>
    <cellStyle name="Normal 7 4 2 2 3" xfId="1750"/>
    <cellStyle name="Normal 7 4 2 2 3 2" xfId="3623"/>
    <cellStyle name="Normal 7 4 2 2 4" xfId="2583"/>
    <cellStyle name="Normal 7 4 2 3" xfId="502"/>
    <cellStyle name="Normal 7 4 2 3 2" xfId="1542"/>
    <cellStyle name="Normal 7 4 2 3 2 2" xfId="3415"/>
    <cellStyle name="Normal 7 4 2 3 3" xfId="2375"/>
    <cellStyle name="Normal 7 4 2 4" xfId="918"/>
    <cellStyle name="Normal 7 4 2 4 2" xfId="2791"/>
    <cellStyle name="Normal 7 4 2 5" xfId="1334"/>
    <cellStyle name="Normal 7 4 2 5 2" xfId="3207"/>
    <cellStyle name="Normal 7 4 2 6" xfId="1958"/>
    <cellStyle name="Normal 7 4 2 6 2" xfId="3831"/>
    <cellStyle name="Normal 7 4 2 7" xfId="2167"/>
    <cellStyle name="Normal 7 4 3" xfId="564"/>
    <cellStyle name="Normal 7 4 3 2" xfId="980"/>
    <cellStyle name="Normal 7 4 3 2 2" xfId="2853"/>
    <cellStyle name="Normal 7 4 3 3" xfId="1604"/>
    <cellStyle name="Normal 7 4 3 3 2" xfId="3477"/>
    <cellStyle name="Normal 7 4 3 4" xfId="2437"/>
    <cellStyle name="Normal 7 4 4" xfId="398"/>
    <cellStyle name="Normal 7 4 4 2" xfId="1438"/>
    <cellStyle name="Normal 7 4 4 2 2" xfId="3311"/>
    <cellStyle name="Normal 7 4 4 3" xfId="2271"/>
    <cellStyle name="Normal 7 4 5" xfId="814"/>
    <cellStyle name="Normal 7 4 5 2" xfId="2687"/>
    <cellStyle name="Normal 7 4 6" xfId="1188"/>
    <cellStyle name="Normal 7 4 6 2" xfId="3061"/>
    <cellStyle name="Normal 7 4 7" xfId="1812"/>
    <cellStyle name="Normal 7 4 7 2" xfId="3685"/>
    <cellStyle name="Normal 7 4 8" xfId="2021"/>
    <cellStyle name="Normal 7 5" xfId="183"/>
    <cellStyle name="Normal 7 5 2" xfId="294"/>
    <cellStyle name="Normal 7 5 2 2" xfId="711"/>
    <cellStyle name="Normal 7 5 2 2 2" xfId="1127"/>
    <cellStyle name="Normal 7 5 2 2 2 2" xfId="3000"/>
    <cellStyle name="Normal 7 5 2 2 3" xfId="1751"/>
    <cellStyle name="Normal 7 5 2 2 3 2" xfId="3624"/>
    <cellStyle name="Normal 7 5 2 2 4" xfId="2584"/>
    <cellStyle name="Normal 7 5 2 3" xfId="503"/>
    <cellStyle name="Normal 7 5 2 3 2" xfId="1543"/>
    <cellStyle name="Normal 7 5 2 3 2 2" xfId="3416"/>
    <cellStyle name="Normal 7 5 2 3 3" xfId="2376"/>
    <cellStyle name="Normal 7 5 2 4" xfId="919"/>
    <cellStyle name="Normal 7 5 2 4 2" xfId="2792"/>
    <cellStyle name="Normal 7 5 2 5" xfId="1335"/>
    <cellStyle name="Normal 7 5 2 5 2" xfId="3208"/>
    <cellStyle name="Normal 7 5 2 6" xfId="1959"/>
    <cellStyle name="Normal 7 5 2 6 2" xfId="3832"/>
    <cellStyle name="Normal 7 5 2 7" xfId="2168"/>
    <cellStyle name="Normal 7 5 3" xfId="602"/>
    <cellStyle name="Normal 7 5 3 2" xfId="1018"/>
    <cellStyle name="Normal 7 5 3 2 2" xfId="2891"/>
    <cellStyle name="Normal 7 5 3 3" xfId="1642"/>
    <cellStyle name="Normal 7 5 3 3 2" xfId="3515"/>
    <cellStyle name="Normal 7 5 3 4" xfId="2475"/>
    <cellStyle name="Normal 7 5 4" xfId="399"/>
    <cellStyle name="Normal 7 5 4 2" xfId="1439"/>
    <cellStyle name="Normal 7 5 4 2 2" xfId="3312"/>
    <cellStyle name="Normal 7 5 4 3" xfId="2272"/>
    <cellStyle name="Normal 7 5 5" xfId="815"/>
    <cellStyle name="Normal 7 5 5 2" xfId="2688"/>
    <cellStyle name="Normal 7 5 6" xfId="1226"/>
    <cellStyle name="Normal 7 5 6 2" xfId="3099"/>
    <cellStyle name="Normal 7 5 7" xfId="1850"/>
    <cellStyle name="Normal 7 5 7 2" xfId="3723"/>
    <cellStyle name="Normal 7 5 8" xfId="2059"/>
    <cellStyle name="Normal 7 6" xfId="285"/>
    <cellStyle name="Normal 7 6 2" xfId="702"/>
    <cellStyle name="Normal 7 6 2 2" xfId="1118"/>
    <cellStyle name="Normal 7 6 2 2 2" xfId="2991"/>
    <cellStyle name="Normal 7 6 2 3" xfId="1742"/>
    <cellStyle name="Normal 7 6 2 3 2" xfId="3615"/>
    <cellStyle name="Normal 7 6 2 4" xfId="2575"/>
    <cellStyle name="Normal 7 6 3" xfId="504"/>
    <cellStyle name="Normal 7 6 3 2" xfId="1544"/>
    <cellStyle name="Normal 7 6 3 2 2" xfId="3417"/>
    <cellStyle name="Normal 7 6 3 3" xfId="2377"/>
    <cellStyle name="Normal 7 6 4" xfId="920"/>
    <cellStyle name="Normal 7 6 4 2" xfId="2793"/>
    <cellStyle name="Normal 7 6 5" xfId="1326"/>
    <cellStyle name="Normal 7 6 5 2" xfId="3199"/>
    <cellStyle name="Normal 7 6 6" xfId="1950"/>
    <cellStyle name="Normal 7 6 6 2" xfId="3823"/>
    <cellStyle name="Normal 7 6 7" xfId="2159"/>
    <cellStyle name="Normal 7 7" xfId="526"/>
    <cellStyle name="Normal 7 7 2" xfId="942"/>
    <cellStyle name="Normal 7 7 2 2" xfId="2815"/>
    <cellStyle name="Normal 7 7 3" xfId="1566"/>
    <cellStyle name="Normal 7 7 3 2" xfId="3439"/>
    <cellStyle name="Normal 7 7 4" xfId="2399"/>
    <cellStyle name="Normal 7 8" xfId="390"/>
    <cellStyle name="Normal 7 8 2" xfId="1430"/>
    <cellStyle name="Normal 7 8 2 2" xfId="3303"/>
    <cellStyle name="Normal 7 8 3" xfId="2263"/>
    <cellStyle name="Normal 7 9" xfId="806"/>
    <cellStyle name="Normal 7 9 2" xfId="2679"/>
    <cellStyle name="Normal 8" xfId="66"/>
    <cellStyle name="Normal 8 2" xfId="146"/>
    <cellStyle name="Normal 8 3" xfId="185"/>
    <cellStyle name="Normal 9" xfId="65"/>
    <cellStyle name="Normal 9 10" xfId="1775"/>
    <cellStyle name="Normal 9 10 2" xfId="3648"/>
    <cellStyle name="Normal 9 11" xfId="1984"/>
    <cellStyle name="Normal 9 2" xfId="126"/>
    <cellStyle name="Normal 9 2 2" xfId="165"/>
    <cellStyle name="Normal 9 2 2 2" xfId="297"/>
    <cellStyle name="Normal 9 2 2 2 2" xfId="714"/>
    <cellStyle name="Normal 9 2 2 2 2 2" xfId="1130"/>
    <cellStyle name="Normal 9 2 2 2 2 2 2" xfId="3003"/>
    <cellStyle name="Normal 9 2 2 2 2 3" xfId="1754"/>
    <cellStyle name="Normal 9 2 2 2 2 3 2" xfId="3627"/>
    <cellStyle name="Normal 9 2 2 2 2 4" xfId="2587"/>
    <cellStyle name="Normal 9 2 2 2 3" xfId="505"/>
    <cellStyle name="Normal 9 2 2 2 3 2" xfId="1545"/>
    <cellStyle name="Normal 9 2 2 2 3 2 2" xfId="3418"/>
    <cellStyle name="Normal 9 2 2 2 3 3" xfId="2378"/>
    <cellStyle name="Normal 9 2 2 2 4" xfId="921"/>
    <cellStyle name="Normal 9 2 2 2 4 2" xfId="2794"/>
    <cellStyle name="Normal 9 2 2 2 5" xfId="1338"/>
    <cellStyle name="Normal 9 2 2 2 5 2" xfId="3211"/>
    <cellStyle name="Normal 9 2 2 2 6" xfId="1962"/>
    <cellStyle name="Normal 9 2 2 2 6 2" xfId="3835"/>
    <cellStyle name="Normal 9 2 2 2 7" xfId="2171"/>
    <cellStyle name="Normal 9 2 2 3" xfId="584"/>
    <cellStyle name="Normal 9 2 2 3 2" xfId="1000"/>
    <cellStyle name="Normal 9 2 2 3 2 2" xfId="2873"/>
    <cellStyle name="Normal 9 2 2 3 3" xfId="1624"/>
    <cellStyle name="Normal 9 2 2 3 3 2" xfId="3497"/>
    <cellStyle name="Normal 9 2 2 3 4" xfId="2457"/>
    <cellStyle name="Normal 9 2 2 4" xfId="402"/>
    <cellStyle name="Normal 9 2 2 4 2" xfId="1442"/>
    <cellStyle name="Normal 9 2 2 4 2 2" xfId="3315"/>
    <cellStyle name="Normal 9 2 2 4 3" xfId="2275"/>
    <cellStyle name="Normal 9 2 2 5" xfId="818"/>
    <cellStyle name="Normal 9 2 2 5 2" xfId="2691"/>
    <cellStyle name="Normal 9 2 2 6" xfId="1208"/>
    <cellStyle name="Normal 9 2 2 6 2" xfId="3081"/>
    <cellStyle name="Normal 9 2 2 7" xfId="1832"/>
    <cellStyle name="Normal 9 2 2 7 2" xfId="3705"/>
    <cellStyle name="Normal 9 2 2 8" xfId="2041"/>
    <cellStyle name="Normal 9 2 3" xfId="296"/>
    <cellStyle name="Normal 9 2 3 2" xfId="713"/>
    <cellStyle name="Normal 9 2 3 2 2" xfId="1129"/>
    <cellStyle name="Normal 9 2 3 2 2 2" xfId="3002"/>
    <cellStyle name="Normal 9 2 3 2 3" xfId="1753"/>
    <cellStyle name="Normal 9 2 3 2 3 2" xfId="3626"/>
    <cellStyle name="Normal 9 2 3 2 4" xfId="2586"/>
    <cellStyle name="Normal 9 2 3 3" xfId="506"/>
    <cellStyle name="Normal 9 2 3 3 2" xfId="1546"/>
    <cellStyle name="Normal 9 2 3 3 2 2" xfId="3419"/>
    <cellStyle name="Normal 9 2 3 3 3" xfId="2379"/>
    <cellStyle name="Normal 9 2 3 4" xfId="922"/>
    <cellStyle name="Normal 9 2 3 4 2" xfId="2795"/>
    <cellStyle name="Normal 9 2 3 5" xfId="1337"/>
    <cellStyle name="Normal 9 2 3 5 2" xfId="3210"/>
    <cellStyle name="Normal 9 2 3 6" xfId="1961"/>
    <cellStyle name="Normal 9 2 3 6 2" xfId="3834"/>
    <cellStyle name="Normal 9 2 3 7" xfId="2170"/>
    <cellStyle name="Normal 9 2 4" xfId="546"/>
    <cellStyle name="Normal 9 2 4 2" xfId="962"/>
    <cellStyle name="Normal 9 2 4 2 2" xfId="2835"/>
    <cellStyle name="Normal 9 2 4 3" xfId="1586"/>
    <cellStyle name="Normal 9 2 4 3 2" xfId="3459"/>
    <cellStyle name="Normal 9 2 4 4" xfId="2419"/>
    <cellStyle name="Normal 9 2 5" xfId="401"/>
    <cellStyle name="Normal 9 2 5 2" xfId="1441"/>
    <cellStyle name="Normal 9 2 5 2 2" xfId="3314"/>
    <cellStyle name="Normal 9 2 5 3" xfId="2274"/>
    <cellStyle name="Normal 9 2 6" xfId="817"/>
    <cellStyle name="Normal 9 2 6 2" xfId="2690"/>
    <cellStyle name="Normal 9 2 7" xfId="1170"/>
    <cellStyle name="Normal 9 2 7 2" xfId="3043"/>
    <cellStyle name="Normal 9 2 8" xfId="1794"/>
    <cellStyle name="Normal 9 2 8 2" xfId="3667"/>
    <cellStyle name="Normal 9 2 9" xfId="2003"/>
    <cellStyle name="Normal 9 3" xfId="145"/>
    <cellStyle name="Normal 9 3 2" xfId="298"/>
    <cellStyle name="Normal 9 3 2 2" xfId="715"/>
    <cellStyle name="Normal 9 3 2 2 2" xfId="1131"/>
    <cellStyle name="Normal 9 3 2 2 2 2" xfId="3004"/>
    <cellStyle name="Normal 9 3 2 2 3" xfId="1755"/>
    <cellStyle name="Normal 9 3 2 2 3 2" xfId="3628"/>
    <cellStyle name="Normal 9 3 2 2 4" xfId="2588"/>
    <cellStyle name="Normal 9 3 2 3" xfId="507"/>
    <cellStyle name="Normal 9 3 2 3 2" xfId="1547"/>
    <cellStyle name="Normal 9 3 2 3 2 2" xfId="3420"/>
    <cellStyle name="Normal 9 3 2 3 3" xfId="2380"/>
    <cellStyle name="Normal 9 3 2 4" xfId="923"/>
    <cellStyle name="Normal 9 3 2 4 2" xfId="2796"/>
    <cellStyle name="Normal 9 3 2 5" xfId="1339"/>
    <cellStyle name="Normal 9 3 2 5 2" xfId="3212"/>
    <cellStyle name="Normal 9 3 2 6" xfId="1963"/>
    <cellStyle name="Normal 9 3 2 6 2" xfId="3836"/>
    <cellStyle name="Normal 9 3 2 7" xfId="2172"/>
    <cellStyle name="Normal 9 3 3" xfId="565"/>
    <cellStyle name="Normal 9 3 3 2" xfId="981"/>
    <cellStyle name="Normal 9 3 3 2 2" xfId="2854"/>
    <cellStyle name="Normal 9 3 3 3" xfId="1605"/>
    <cellStyle name="Normal 9 3 3 3 2" xfId="3478"/>
    <cellStyle name="Normal 9 3 3 4" xfId="2438"/>
    <cellStyle name="Normal 9 3 4" xfId="403"/>
    <cellStyle name="Normal 9 3 4 2" xfId="1443"/>
    <cellStyle name="Normal 9 3 4 2 2" xfId="3316"/>
    <cellStyle name="Normal 9 3 4 3" xfId="2276"/>
    <cellStyle name="Normal 9 3 5" xfId="819"/>
    <cellStyle name="Normal 9 3 5 2" xfId="2692"/>
    <cellStyle name="Normal 9 3 6" xfId="1189"/>
    <cellStyle name="Normal 9 3 6 2" xfId="3062"/>
    <cellStyle name="Normal 9 3 7" xfId="1813"/>
    <cellStyle name="Normal 9 3 7 2" xfId="3686"/>
    <cellStyle name="Normal 9 3 8" xfId="2022"/>
    <cellStyle name="Normal 9 4" xfId="184"/>
    <cellStyle name="Normal 9 4 2" xfId="299"/>
    <cellStyle name="Normal 9 4 2 2" xfId="716"/>
    <cellStyle name="Normal 9 4 2 2 2" xfId="1132"/>
    <cellStyle name="Normal 9 4 2 2 2 2" xfId="3005"/>
    <cellStyle name="Normal 9 4 2 2 3" xfId="1756"/>
    <cellStyle name="Normal 9 4 2 2 3 2" xfId="3629"/>
    <cellStyle name="Normal 9 4 2 2 4" xfId="2589"/>
    <cellStyle name="Normal 9 4 2 3" xfId="508"/>
    <cellStyle name="Normal 9 4 2 3 2" xfId="1548"/>
    <cellStyle name="Normal 9 4 2 3 2 2" xfId="3421"/>
    <cellStyle name="Normal 9 4 2 3 3" xfId="2381"/>
    <cellStyle name="Normal 9 4 2 4" xfId="924"/>
    <cellStyle name="Normal 9 4 2 4 2" xfId="2797"/>
    <cellStyle name="Normal 9 4 2 5" xfId="1340"/>
    <cellStyle name="Normal 9 4 2 5 2" xfId="3213"/>
    <cellStyle name="Normal 9 4 2 6" xfId="1964"/>
    <cellStyle name="Normal 9 4 2 6 2" xfId="3837"/>
    <cellStyle name="Normal 9 4 2 7" xfId="2173"/>
    <cellStyle name="Normal 9 4 3" xfId="603"/>
    <cellStyle name="Normal 9 4 3 2" xfId="1019"/>
    <cellStyle name="Normal 9 4 3 2 2" xfId="2892"/>
    <cellStyle name="Normal 9 4 3 3" xfId="1643"/>
    <cellStyle name="Normal 9 4 3 3 2" xfId="3516"/>
    <cellStyle name="Normal 9 4 3 4" xfId="2476"/>
    <cellStyle name="Normal 9 4 4" xfId="404"/>
    <cellStyle name="Normal 9 4 4 2" xfId="1444"/>
    <cellStyle name="Normal 9 4 4 2 2" xfId="3317"/>
    <cellStyle name="Normal 9 4 4 3" xfId="2277"/>
    <cellStyle name="Normal 9 4 5" xfId="820"/>
    <cellStyle name="Normal 9 4 5 2" xfId="2693"/>
    <cellStyle name="Normal 9 4 6" xfId="1227"/>
    <cellStyle name="Normal 9 4 6 2" xfId="3100"/>
    <cellStyle name="Normal 9 4 7" xfId="1851"/>
    <cellStyle name="Normal 9 4 7 2" xfId="3724"/>
    <cellStyle name="Normal 9 4 8" xfId="2060"/>
    <cellStyle name="Normal 9 5" xfId="295"/>
    <cellStyle name="Normal 9 5 2" xfId="712"/>
    <cellStyle name="Normal 9 5 2 2" xfId="1128"/>
    <cellStyle name="Normal 9 5 2 2 2" xfId="3001"/>
    <cellStyle name="Normal 9 5 2 3" xfId="1752"/>
    <cellStyle name="Normal 9 5 2 3 2" xfId="3625"/>
    <cellStyle name="Normal 9 5 2 4" xfId="2585"/>
    <cellStyle name="Normal 9 5 3" xfId="509"/>
    <cellStyle name="Normal 9 5 3 2" xfId="1549"/>
    <cellStyle name="Normal 9 5 3 2 2" xfId="3422"/>
    <cellStyle name="Normal 9 5 3 3" xfId="2382"/>
    <cellStyle name="Normal 9 5 4" xfId="925"/>
    <cellStyle name="Normal 9 5 4 2" xfId="2798"/>
    <cellStyle name="Normal 9 5 5" xfId="1336"/>
    <cellStyle name="Normal 9 5 5 2" xfId="3209"/>
    <cellStyle name="Normal 9 5 6" xfId="1960"/>
    <cellStyle name="Normal 9 5 6 2" xfId="3833"/>
    <cellStyle name="Normal 9 5 7" xfId="2169"/>
    <cellStyle name="Normal 9 6" xfId="527"/>
    <cellStyle name="Normal 9 6 2" xfId="943"/>
    <cellStyle name="Normal 9 6 2 2" xfId="2816"/>
    <cellStyle name="Normal 9 6 3" xfId="1567"/>
    <cellStyle name="Normal 9 6 3 2" xfId="3440"/>
    <cellStyle name="Normal 9 6 4" xfId="2400"/>
    <cellStyle name="Normal 9 7" xfId="400"/>
    <cellStyle name="Normal 9 7 2" xfId="1440"/>
    <cellStyle name="Normal 9 7 2 2" xfId="3313"/>
    <cellStyle name="Normal 9 7 3" xfId="2273"/>
    <cellStyle name="Normal 9 8" xfId="816"/>
    <cellStyle name="Normal 9 8 2" xfId="2689"/>
    <cellStyle name="Normal 9 9" xfId="1151"/>
    <cellStyle name="Normal 9 9 2" xfId="3024"/>
    <cellStyle name="Note" xfId="39" builtinId="10" customBuiltin="1"/>
    <cellStyle name="Note 2" xfId="103"/>
    <cellStyle name="Note 3" xfId="55"/>
    <cellStyle name="Output" xfId="40" builtinId="21" customBuiltin="1"/>
    <cellStyle name="Output 2" xfId="104"/>
    <cellStyle name="Percent" xfId="50" builtinId="5"/>
    <cellStyle name="Percent 2" xfId="196"/>
    <cellStyle name="Percent 2 2" xfId="614"/>
    <cellStyle name="Percent 2 2 2" xfId="1030"/>
    <cellStyle name="Percent 2 2 2 2" xfId="2903"/>
    <cellStyle name="Percent 2 2 3" xfId="1654"/>
    <cellStyle name="Percent 2 2 3 2" xfId="3527"/>
    <cellStyle name="Percent 2 2 4" xfId="2487"/>
    <cellStyle name="Percent 2 3" xfId="510"/>
    <cellStyle name="Percent 2 3 2" xfId="1550"/>
    <cellStyle name="Percent 2 3 2 2" xfId="3423"/>
    <cellStyle name="Percent 2 3 3" xfId="2383"/>
    <cellStyle name="Percent 2 4" xfId="926"/>
    <cellStyle name="Percent 2 4 2" xfId="2799"/>
    <cellStyle name="Percent 2 5" xfId="1238"/>
    <cellStyle name="Percent 2 5 2" xfId="3111"/>
    <cellStyle name="Percent 2 6" xfId="1862"/>
    <cellStyle name="Percent 2 6 2" xfId="3735"/>
    <cellStyle name="Percent 2 7" xfId="2071"/>
    <cellStyle name="Percent 3" xfId="197"/>
    <cellStyle name="Title" xfId="41" builtinId="15" customBuiltin="1"/>
    <cellStyle name="Title 2" xfId="105"/>
    <cellStyle name="Total" xfId="42" builtinId="25" customBuiltin="1"/>
    <cellStyle name="Total 2" xfId="106"/>
    <cellStyle name="Warning Text" xfId="43" builtinId="11" customBuiltin="1"/>
    <cellStyle name="Warning Text 2" xfId="107"/>
  </cellStyles>
  <dxfs count="304">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alignment horizontal="center" vertical="center" textRotation="0" wrapText="1" indent="0" justifyLastLine="0" shrinkToFit="0" readingOrder="0"/>
      <border diagonalUp="0" diagonalDown="0" outline="0">
        <left style="thin">
          <color indexed="64"/>
        </left>
        <right/>
        <top style="dotted">
          <color indexed="64"/>
        </top>
        <bottom style="dotted">
          <color indexed="64"/>
        </bottom>
      </border>
    </dxf>
    <dxf>
      <numFmt numFmtId="168" formatCode="_(&quot;$&quot;* #,##0_);_(&quot;$&quot;* \(#,##0\);_(&quot;$&quot;* &quot;-&quot;??_);_(@_)"/>
      <alignment horizontal="center" vertical="center" textRotation="0" wrapText="1" indent="0" justifyLastLine="0" shrinkToFit="0" readingOrder="0"/>
      <border diagonalUp="0" diagonalDown="0" outline="0">
        <left style="thin">
          <color indexed="64"/>
        </left>
        <right style="thin">
          <color indexed="64"/>
        </right>
        <top style="dotted">
          <color indexed="64"/>
        </top>
        <bottom style="dotted">
          <color indexed="64"/>
        </bottom>
      </border>
    </dxf>
    <dxf>
      <alignment horizontal="center" vertical="center" textRotation="0" wrapText="1" indent="0" justifyLastLine="0" shrinkToFit="0" readingOrder="0"/>
      <border diagonalUp="0" diagonalDown="0" outline="0">
        <left/>
        <right style="thin">
          <color indexed="64"/>
        </right>
        <top style="dotted">
          <color indexed="64"/>
        </top>
        <bottom style="dotted">
          <color indexed="64"/>
        </bottom>
      </border>
    </dxf>
    <dxf>
      <alignment horizontal="center" vertical="center" textRotation="0" wrapText="1" indent="0" justifyLastLine="0" shrinkToFit="0" readingOrder="0"/>
      <border diagonalUp="0" diagonalDown="0">
        <left/>
        <right/>
        <top style="dotted">
          <color indexed="64"/>
        </top>
        <bottom style="dotted">
          <color indexed="64"/>
        </bottom>
        <vertical/>
        <horizontal/>
      </border>
    </dxf>
    <dxf>
      <alignment horizontal="center" vertical="center" textRotation="0" wrapText="1" indent="0" justifyLastLine="0" shrinkToFit="0" readingOrder="0"/>
      <border diagonalUp="0" diagonalDown="0">
        <left/>
        <right/>
        <top style="dotted">
          <color indexed="64"/>
        </top>
        <bottom style="dotted">
          <color indexed="64"/>
        </bottom>
        <vertical/>
        <horizontal/>
      </border>
    </dxf>
    <dxf>
      <alignment horizontal="center" vertical="center" textRotation="0" wrapText="1" indent="0" justifyLastLine="0" shrinkToFit="0" readingOrder="0"/>
      <border diagonalUp="0" diagonalDown="0">
        <left/>
        <right/>
        <top style="dotted">
          <color indexed="64"/>
        </top>
        <bottom style="dotted">
          <color indexed="64"/>
        </bottom>
        <vertical/>
        <horizontal/>
      </border>
    </dxf>
    <dxf>
      <alignment horizontal="center" vertical="center" textRotation="0" wrapText="1" indent="0" justifyLastLine="0" shrinkToFit="0" readingOrder="0"/>
      <border diagonalUp="0" diagonalDown="0">
        <left style="thin">
          <color indexed="64"/>
        </left>
        <right/>
        <top style="dotted">
          <color indexed="64"/>
        </top>
        <bottom style="dotted">
          <color indexed="64"/>
        </bottom>
        <vertical/>
        <horizontal/>
      </border>
    </dxf>
    <dxf>
      <alignment horizontal="center" vertical="center" textRotation="0" wrapText="1" indent="0" justifyLastLine="0" shrinkToFit="0" readingOrder="0"/>
      <border diagonalUp="0" diagonalDown="0">
        <left/>
        <right style="thin">
          <color indexed="64"/>
        </right>
        <top style="dotted">
          <color indexed="64"/>
        </top>
        <bottom style="dotted">
          <color indexed="64"/>
        </bottom>
        <vertical/>
        <horizontal/>
      </border>
    </dxf>
    <dxf>
      <border outline="0">
        <left style="thin">
          <color indexed="64"/>
        </left>
        <right style="thin">
          <color indexed="64"/>
        </right>
        <top style="thin">
          <color indexed="64"/>
        </top>
        <bottom style="dotted">
          <color indexed="64"/>
        </bottom>
      </border>
    </dxf>
    <dxf>
      <alignment horizontal="center" vertical="center" textRotation="0" wrapText="1" indent="0" justifyLastLine="0" shrinkToFit="0" readingOrder="0"/>
    </dxf>
    <dxf>
      <font>
        <b/>
        <i val="0"/>
        <strike val="0"/>
        <condense val="0"/>
        <extend val="0"/>
        <outline val="0"/>
        <shadow val="0"/>
        <u val="none"/>
        <vertAlign val="baseline"/>
        <sz val="12"/>
        <color theme="0"/>
        <name val="Arial"/>
        <scheme val="major"/>
      </font>
      <fill>
        <patternFill patternType="solid">
          <fgColor indexed="64"/>
          <bgColor rgb="FF004487"/>
        </patternFill>
      </fill>
      <alignment horizontal="center" vertical="center" textRotation="0" wrapText="1" indent="0" justifyLastLine="0" shrinkToFit="0" readingOrder="0"/>
      <border diagonalUp="0" diagonalDown="0" outline="0">
        <left style="thin">
          <color theme="0"/>
        </left>
        <right style="thin">
          <color theme="0"/>
        </right>
        <top/>
        <bottom/>
      </border>
      <protection locked="1" hidden="0"/>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166" formatCode="m/d/yy;@"/>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166" formatCode="m/d/yy;@"/>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167" formatCode="mm/dd/yy;@"/>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strike val="0"/>
        <condense val="0"/>
        <extend val="0"/>
        <outline val="0"/>
        <shadow val="0"/>
        <u val="none"/>
        <vertAlign val="baseline"/>
        <sz val="12"/>
        <color auto="1"/>
        <name val="Arial"/>
        <scheme val="major"/>
      </font>
      <fill>
        <patternFill patternType="solid">
          <fgColor indexed="64"/>
          <bgColor rgb="FF00B05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strike val="0"/>
        <condense val="0"/>
        <extend val="0"/>
        <outline val="0"/>
        <shadow val="0"/>
        <u val="none"/>
        <vertAlign val="baseline"/>
        <sz val="12"/>
        <color auto="1"/>
        <name val="Arial"/>
        <scheme val="major"/>
      </font>
      <fill>
        <patternFill patternType="solid">
          <fgColor indexed="64"/>
          <bgColor rgb="FF00B05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border outline="0">
        <right style="thin">
          <color theme="0"/>
        </right>
        <bottom style="thin">
          <color theme="4"/>
        </bottom>
      </border>
    </dxf>
    <dxf>
      <fill>
        <patternFill patternType="solid">
          <fgColor indexed="64"/>
          <bgColor rgb="FF00B050"/>
        </patternFill>
      </fill>
    </dxf>
    <dxf>
      <font>
        <b val="0"/>
        <i val="0"/>
        <strike val="0"/>
        <condense val="0"/>
        <extend val="0"/>
        <outline val="0"/>
        <shadow val="0"/>
        <u val="none"/>
        <vertAlign val="baseline"/>
        <sz val="12"/>
        <color theme="0"/>
        <name val="Arial"/>
        <scheme val="major"/>
      </font>
      <fill>
        <patternFill patternType="solid">
          <fgColor indexed="64"/>
          <bgColor rgb="FF004487"/>
        </patternFill>
      </fill>
      <alignment horizontal="center" vertical="center" textRotation="0" wrapText="1" indent="0" justifyLastLine="0" shrinkToFit="0" readingOrder="0"/>
      <border diagonalUp="0" diagonalDown="0" outline="0">
        <left style="thin">
          <color theme="0"/>
        </left>
        <right style="thin">
          <color theme="0"/>
        </right>
        <top/>
        <bottom/>
      </border>
      <protection locked="1" hidden="0"/>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left/>
        <right/>
        <top/>
        <bottom style="thin">
          <color rgb="FF376092"/>
        </bottom>
        <vertical/>
        <horizontal/>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left/>
        <right/>
        <top/>
        <bottom style="thin">
          <color rgb="FF376092"/>
        </bottom>
        <vertical/>
        <horizontal/>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left/>
        <right/>
        <top/>
        <bottom style="thin">
          <color rgb="FF376092"/>
        </bottom>
        <vertical/>
        <horizontal/>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left/>
        <right/>
        <top/>
        <bottom style="thin">
          <color rgb="FF376092"/>
        </bottom>
        <vertical/>
        <horizontal/>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left/>
        <right/>
        <top/>
        <bottom style="thin">
          <color rgb="FF376092"/>
        </bottom>
        <vertical/>
        <horizontal/>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left/>
        <right/>
        <top/>
        <bottom style="thin">
          <color rgb="FF376092"/>
        </bottom>
        <vertical/>
        <horizontal/>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left/>
        <right/>
        <top/>
        <bottom style="thin">
          <color rgb="FF376092"/>
        </bottom>
        <vertical/>
        <horizontal/>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left/>
        <right/>
        <top/>
        <bottom style="thin">
          <color rgb="FF376092"/>
        </bottom>
        <vertical/>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border>
      <protection locked="1" hidden="0"/>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relativeIndent="0" justifyLastLine="0" shrinkToFit="0" readingOrder="0"/>
      <border diagonalUp="0" diagonalDown="0">
        <left style="thin">
          <color theme="0"/>
        </left>
        <right/>
        <top style="thin">
          <color rgb="FF376092"/>
        </top>
        <bottom style="thin">
          <color rgb="FF376092"/>
        </bottom>
        <vertical/>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70" formatCode="[$-409]d/m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67" formatCode="mm/dd/yy;@"/>
      <fill>
        <patternFill patternType="solid">
          <fgColor indexed="64"/>
          <bgColor theme="0"/>
        </patternFill>
      </fill>
      <alignment horizontal="center" vertical="center" textRotation="0" wrapText="1" indent="0" justifyLastLine="0" shrinkToFit="0" readingOrder="0"/>
      <border diagonalUp="0" diagonalDown="0">
        <left style="thin">
          <color theme="0"/>
        </left>
        <right style="thin">
          <color theme="0"/>
        </right>
        <top/>
        <bottom style="thin">
          <color rgb="FF376092"/>
        </bottom>
        <vertical/>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right style="thin">
          <color auto="1"/>
        </right>
        <top style="thin">
          <color rgb="FF376092"/>
        </top>
        <bottom style="thin">
          <color rgb="FF376092"/>
        </bottom>
        <vertical style="thin">
          <color auto="1"/>
        </vertical>
        <horizontal style="thin">
          <color rgb="FF376092"/>
        </horizontal>
      </border>
    </dxf>
    <dxf>
      <border outline="0">
        <right style="thin">
          <color theme="0"/>
        </right>
        <bottom style="thin">
          <color theme="4"/>
        </bottom>
      </border>
    </dxf>
    <dxf>
      <font>
        <b val="0"/>
        <i val="0"/>
        <strike val="0"/>
        <condense val="0"/>
        <extend val="0"/>
        <outline val="0"/>
        <shadow val="0"/>
        <u val="none"/>
        <vertAlign val="baseline"/>
        <sz val="12"/>
        <color theme="0"/>
        <name val="Arial"/>
        <scheme val="major"/>
      </font>
      <fill>
        <patternFill patternType="solid">
          <fgColor indexed="64"/>
          <bgColor rgb="FF004487"/>
        </patternFill>
      </fill>
      <alignment horizontal="center" vertical="center" textRotation="0" wrapText="1" indent="0" justifyLastLine="0" shrinkToFit="0" readingOrder="0"/>
      <border diagonalUp="0" diagonalDown="0" outline="0">
        <left style="thin">
          <color theme="0"/>
        </left>
        <right style="thin">
          <color theme="0"/>
        </right>
        <top/>
        <bottom/>
      </border>
      <protection locked="1" hidden="0"/>
    </dxf>
    <dxf>
      <font>
        <b val="0"/>
        <i val="0"/>
        <strike val="0"/>
        <condense val="0"/>
        <extend val="0"/>
        <outline val="0"/>
        <shadow val="0"/>
        <u val="none"/>
        <vertAlign val="baseline"/>
        <sz val="12"/>
        <color auto="1"/>
        <name val="Arial"/>
        <scheme val="major"/>
      </font>
      <numFmt numFmtId="0" formatCode="General"/>
      <fill>
        <patternFill patternType="solid">
          <fgColor indexed="64"/>
          <bgColor theme="0"/>
        </patternFill>
      </fill>
      <alignment horizontal="center" vertical="center" textRotation="0" wrapText="1" relativeIndent="0" justifyLastLine="0" shrinkToFit="0" readingOrder="0"/>
    </dxf>
    <dxf>
      <font>
        <b val="0"/>
        <i val="0"/>
        <strike val="0"/>
        <condense val="0"/>
        <extend val="0"/>
        <outline val="0"/>
        <shadow val="0"/>
        <u val="none"/>
        <vertAlign val="baseline"/>
        <sz val="12"/>
        <color auto="1"/>
        <name val="Arial"/>
        <scheme val="major"/>
      </font>
      <numFmt numFmtId="0" formatCode="General"/>
      <fill>
        <patternFill patternType="solid">
          <fgColor indexed="64"/>
          <bgColor theme="0"/>
        </patternFill>
      </fill>
      <alignment horizontal="center" vertical="center" textRotation="0" wrapText="1" relativeIndent="0" justifyLastLine="0" shrinkToFit="0" readingOrder="0"/>
    </dxf>
    <dxf>
      <font>
        <b val="0"/>
        <i val="0"/>
        <strike val="0"/>
        <condense val="0"/>
        <extend val="0"/>
        <outline val="0"/>
        <shadow val="0"/>
        <u val="none"/>
        <vertAlign val="baseline"/>
        <sz val="12"/>
        <color auto="1"/>
        <name val="Arial"/>
        <scheme val="major"/>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top style="thin">
          <color rgb="FF376092"/>
        </top>
        <bottom style="thin">
          <color rgb="FF376092"/>
        </bottom>
      </border>
    </dxf>
    <dxf>
      <font>
        <b val="0"/>
        <i val="0"/>
        <strike val="0"/>
        <condense val="0"/>
        <extend val="0"/>
        <outline val="0"/>
        <shadow val="0"/>
        <u val="none"/>
        <vertAlign val="baseline"/>
        <sz val="12"/>
        <color auto="1"/>
        <name val="Arial"/>
        <scheme val="major"/>
      </font>
      <numFmt numFmtId="0" formatCode="General"/>
      <fill>
        <patternFill patternType="solid">
          <fgColor indexed="64"/>
          <bgColor theme="0"/>
        </patternFill>
      </fill>
      <alignment horizontal="center" vertical="center" textRotation="0" wrapText="1" relativeIndent="0" justifyLastLine="0" shrinkToFit="0" readingOrder="0"/>
      <border diagonalUp="0" diagonalDown="0" outline="0">
        <left style="thin">
          <color auto="1"/>
        </left>
        <right/>
        <top style="thin">
          <color rgb="FF376092"/>
        </top>
        <bottom style="thin">
          <color rgb="FF376092"/>
        </bottom>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relativeIndent="0" justifyLastLine="0" shrinkToFit="0" readingOrder="0"/>
      <border diagonalUp="0" diagonalDown="0">
        <left style="thin">
          <color auto="1"/>
        </left>
        <right/>
        <top style="thin">
          <color rgb="FF376092"/>
        </top>
        <bottom style="thin">
          <color rgb="FF376092"/>
        </bottom>
        <vertical/>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val="0"/>
        <strike val="0"/>
        <condense val="0"/>
        <extend val="0"/>
        <outline val="0"/>
        <shadow val="0"/>
        <u val="none"/>
        <vertAlign val="baseline"/>
        <sz val="12"/>
        <color auto="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strike val="0"/>
        <condense val="0"/>
        <extend val="0"/>
        <outline val="0"/>
        <shadow val="0"/>
        <u val="none"/>
        <vertAlign val="baseline"/>
        <sz val="12"/>
        <color auto="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strike val="0"/>
        <condense val="0"/>
        <extend val="0"/>
        <outline val="0"/>
        <shadow val="0"/>
        <u val="none"/>
        <vertAlign val="baseline"/>
        <sz val="12"/>
        <color auto="1"/>
        <name val="Arial"/>
        <scheme val="major"/>
      </font>
      <fill>
        <patternFill patternType="solid">
          <fgColor indexed="64"/>
          <bgColor theme="0"/>
        </patternFill>
      </fill>
      <alignment horizontal="left" vertical="center" textRotation="0" wrapText="1" relativeIndent="0" justifyLastLine="0" shrinkToFit="0" readingOrder="0"/>
      <border diagonalUp="0" diagonalDown="0">
        <left style="thin">
          <color theme="0"/>
        </left>
        <right style="thin">
          <color theme="0"/>
        </right>
        <top style="thin">
          <color rgb="FF376092"/>
        </top>
        <bottom style="thin">
          <color rgb="FF376092"/>
        </bottom>
        <vertical/>
        <horizontal/>
      </border>
    </dxf>
    <dxf>
      <font>
        <b val="0"/>
        <i/>
        <strike val="0"/>
        <condense val="0"/>
        <extend val="0"/>
        <outline val="0"/>
        <shadow val="0"/>
        <u val="none"/>
        <vertAlign val="baseline"/>
        <sz val="12"/>
        <color auto="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strike val="0"/>
        <condense val="0"/>
        <extend val="0"/>
        <outline val="0"/>
        <shadow val="0"/>
        <u val="none"/>
        <vertAlign val="baseline"/>
        <sz val="12"/>
        <color auto="1"/>
        <name val="Arial"/>
        <scheme val="major"/>
      </font>
      <fill>
        <patternFill patternType="solid">
          <fgColor indexed="64"/>
          <bgColor theme="0"/>
        </patternFill>
      </fill>
      <alignment horizontal="left" vertical="center" textRotation="0" wrapText="1" relativeIndent="0" justifyLastLine="0" shrinkToFit="0" readingOrder="0"/>
      <border diagonalUp="0" diagonalDown="0">
        <left style="thin">
          <color theme="0"/>
        </left>
        <right style="thin">
          <color theme="0"/>
        </right>
        <top style="thin">
          <color rgb="FF376092"/>
        </top>
        <bottom style="thin">
          <color rgb="FF376092"/>
        </bottom>
        <vertical/>
        <horizontal/>
      </border>
    </dxf>
    <dxf>
      <font>
        <b val="0"/>
        <i/>
        <strike val="0"/>
        <condense val="0"/>
        <extend val="0"/>
        <outline val="0"/>
        <shadow val="0"/>
        <u val="none"/>
        <vertAlign val="baseline"/>
        <sz val="12"/>
        <color auto="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strike val="0"/>
        <condense val="0"/>
        <extend val="0"/>
        <outline val="0"/>
        <shadow val="0"/>
        <u val="none"/>
        <vertAlign val="baseline"/>
        <sz val="12"/>
        <color auto="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strike val="0"/>
        <condense val="0"/>
        <extend val="0"/>
        <outline val="0"/>
        <shadow val="0"/>
        <u val="none"/>
        <vertAlign val="baseline"/>
        <sz val="12"/>
        <color auto="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auto="1"/>
        </left>
        <right style="thin">
          <color auto="1"/>
        </right>
        <top style="thin">
          <color rgb="FF376092"/>
        </top>
        <bottom style="thin">
          <color rgb="FF376092"/>
        </bottom>
        <vertical style="thin">
          <color auto="1"/>
        </vertical>
        <horizontal style="thin">
          <color rgb="FF376092"/>
        </horizontal>
      </border>
    </dxf>
    <dxf>
      <font>
        <b val="0"/>
        <i/>
        <strike val="0"/>
        <condense val="0"/>
        <extend val="0"/>
        <outline val="0"/>
        <shadow val="0"/>
        <u val="none"/>
        <vertAlign val="baseline"/>
        <sz val="12"/>
        <color auto="1"/>
        <name val="Arial"/>
        <scheme val="major"/>
      </font>
      <fill>
        <patternFill patternType="solid">
          <fgColor indexed="64"/>
          <bgColor theme="0"/>
        </patternFill>
      </fill>
      <alignment horizontal="center" vertical="center" textRotation="0" wrapText="1" indent="0" justifyLastLine="0" shrinkToFit="0" readingOrder="0"/>
      <border diagonalUp="0" diagonalDown="0">
        <left/>
        <right style="thin">
          <color auto="1"/>
        </right>
        <top style="thin">
          <color rgb="FF376092"/>
        </top>
        <bottom style="thin">
          <color rgb="FF376092"/>
        </bottom>
        <vertical style="thin">
          <color auto="1"/>
        </vertical>
        <horizontal style="thin">
          <color rgb="FF376092"/>
        </horizontal>
      </border>
    </dxf>
    <dxf>
      <border outline="0">
        <right style="thin">
          <color rgb="FFFFFFFF"/>
        </right>
        <bottom style="thin">
          <color rgb="FF003399"/>
        </bottom>
      </border>
    </dxf>
    <dxf>
      <font>
        <b val="0"/>
        <i val="0"/>
        <strike val="0"/>
        <condense val="0"/>
        <extend val="0"/>
        <outline val="0"/>
        <shadow val="0"/>
        <u val="none"/>
        <vertAlign val="baseline"/>
        <sz val="12"/>
        <color theme="0"/>
        <name val="Arial"/>
        <scheme val="major"/>
      </font>
      <fill>
        <patternFill patternType="solid">
          <fgColor indexed="64"/>
          <bgColor rgb="FF004487"/>
        </patternFill>
      </fill>
      <alignment horizontal="center" vertical="center" textRotation="0" wrapText="1" indent="0" justifyLastLine="0" shrinkToFit="0" readingOrder="0"/>
      <border diagonalUp="0" diagonalDown="0" outline="0">
        <left style="thin">
          <color theme="0"/>
        </left>
        <right style="thin">
          <color theme="0"/>
        </right>
        <top/>
        <bottom/>
      </border>
      <protection locked="1" hidden="0"/>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style="thin">
          <color theme="4" tint="0.39997558519241921"/>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3" formatCode="0%"/>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right/>
        <top style="thin">
          <color theme="4" tint="0.39994506668294322"/>
        </top>
        <bottom style="thin">
          <color theme="4" tint="0.39994506668294322"/>
        </bottom>
        <vertical/>
        <horizontal/>
      </border>
    </dxf>
    <dxf>
      <border outline="0">
        <left style="thin">
          <color theme="4" tint="0.39997558519241921"/>
        </left>
        <top style="thin">
          <color theme="4" tint="0.39997558519241921"/>
        </top>
        <bottom style="thin">
          <color theme="4" tint="0.39994506668294322"/>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dxf>
    <dxf>
      <font>
        <b/>
        <i val="0"/>
        <strike val="0"/>
        <condense val="0"/>
        <extend val="0"/>
        <outline val="0"/>
        <shadow val="0"/>
        <u val="none"/>
        <vertAlign val="baseline"/>
        <sz val="12"/>
        <color theme="0"/>
        <name val="Arial"/>
        <scheme val="major"/>
      </font>
      <fill>
        <patternFill patternType="solid">
          <fgColor indexed="64"/>
          <bgColor rgb="FF376092"/>
        </patternFill>
      </fill>
      <alignment horizontal="center" vertical="center" textRotation="90" wrapText="1" indent="0" justifyLastLine="0" shrinkToFit="0" readingOrder="0"/>
    </dxf>
    <dxf>
      <border outline="0">
        <top style="thin">
          <color indexed="64"/>
        </top>
        <bottom style="dotted">
          <color indexed="64"/>
        </bottom>
      </border>
    </dxf>
    <dxf>
      <font>
        <b/>
        <i val="0"/>
        <strike val="0"/>
        <condense val="0"/>
        <extend val="0"/>
        <outline val="0"/>
        <shadow val="0"/>
        <u val="none"/>
        <vertAlign val="baseline"/>
        <sz val="12"/>
        <color theme="0"/>
        <name val="Arial"/>
        <scheme val="major"/>
      </font>
      <fill>
        <patternFill patternType="solid">
          <fgColor indexed="64"/>
          <bgColor rgb="FF004487"/>
        </patternFill>
      </fill>
      <alignment horizontal="center" vertical="center" textRotation="0" wrapText="1" indent="0" justifyLastLine="0" shrinkToFit="0" readingOrder="0"/>
      <border diagonalUp="0" diagonalDown="0" outline="0">
        <left style="thin">
          <color theme="0"/>
        </left>
        <right style="thin">
          <color theme="0"/>
        </right>
        <top/>
        <bottom/>
      </border>
      <protection locked="1" hidden="0"/>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style="thin">
          <color theme="4" tint="0.39997558519241921"/>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numFmt numFmtId="166"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i val="0"/>
        <strike val="0"/>
        <condense val="0"/>
        <extend val="0"/>
        <outline val="0"/>
        <shadow val="0"/>
        <u val="none"/>
        <vertAlign val="baseline"/>
        <sz val="12"/>
        <color theme="0"/>
        <name val="Arial"/>
        <scheme val="major"/>
      </font>
      <alignment horizontal="center" vertical="center" textRotation="0" wrapText="0" indent="0" justifyLastLine="0" shrinkToFit="0" readingOrder="0"/>
      <border diagonalUp="0" diagonalDown="0">
        <left/>
        <right/>
        <top style="thin">
          <color theme="4" tint="0.39997558519241921"/>
        </top>
        <bottom/>
        <vertical/>
        <horizontal/>
      </border>
    </dxf>
    <dxf>
      <font>
        <b/>
        <i val="0"/>
        <strike val="0"/>
        <condense val="0"/>
        <extend val="0"/>
        <outline val="0"/>
        <shadow val="0"/>
        <u val="none"/>
        <vertAlign val="baseline"/>
        <sz val="12"/>
        <color theme="0"/>
        <name val="Arial"/>
        <scheme val="major"/>
      </font>
      <alignment horizontal="center" vertical="center" textRotation="0" wrapText="0" indent="0" justifyLastLine="0" shrinkToFit="0" readingOrder="0"/>
      <border diagonalUp="0" diagonalDown="0">
        <left/>
        <right/>
        <top style="thin">
          <color theme="4" tint="0.39997558519241921"/>
        </top>
        <bottom/>
        <vertical/>
        <horizontal/>
      </border>
    </dxf>
    <dxf>
      <border outline="0">
        <left style="thin">
          <color theme="4" tint="0.39997558519241921"/>
        </left>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dxf>
    <dxf>
      <font>
        <b/>
        <i val="0"/>
        <strike val="0"/>
        <condense val="0"/>
        <extend val="0"/>
        <outline val="0"/>
        <shadow val="0"/>
        <u val="none"/>
        <vertAlign val="baseline"/>
        <sz val="12"/>
        <color theme="0"/>
        <name val="Arial"/>
        <scheme val="major"/>
      </font>
      <fill>
        <patternFill patternType="solid">
          <fgColor indexed="64"/>
          <bgColor rgb="FF376092"/>
        </patternFill>
      </fill>
      <alignment horizontal="center" vertical="center" textRotation="90" wrapText="1" indent="0" justifyLastLine="0" shrinkToFit="0" readingOrder="0"/>
      <border diagonalUp="0" diagonalDown="0" outline="0">
        <left style="thin">
          <color theme="0"/>
        </left>
        <right style="thin">
          <color theme="0"/>
        </right>
        <top/>
        <bottom/>
      </border>
    </dxf>
  </dxfs>
  <tableStyles count="0" defaultTableStyle="TableStyleMedium9" defaultPivotStyle="PivotStyleLight16"/>
  <colors>
    <mruColors>
      <color rgb="FFFF3300"/>
      <color rgb="FF004487"/>
      <color rgb="FFFFFFCC"/>
      <color rgb="FF376092"/>
      <color rgb="FFFF2D2D"/>
      <color rgb="FF003399"/>
      <color rgb="FF0033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externalLink" Target="externalLinks/externalLink7.xml"/><Relationship Id="rId23" Type="http://schemas.openxmlformats.org/officeDocument/2006/relationships/customXml" Target="../customXml/item2.xml"/><Relationship Id="rId10" Type="http://schemas.openxmlformats.org/officeDocument/2006/relationships/externalLink" Target="externalLinks/externalLink2.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27214</xdr:colOff>
      <xdr:row>0</xdr:row>
      <xdr:rowOff>68035</xdr:rowOff>
    </xdr:from>
    <xdr:to>
      <xdr:col>1</xdr:col>
      <xdr:colOff>1189584</xdr:colOff>
      <xdr:row>0</xdr:row>
      <xdr:rowOff>380716</xdr:rowOff>
    </xdr:to>
    <xdr:pic>
      <xdr:nvPicPr>
        <xdr:cNvPr id="2"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9626" t="51387" r="7851" b="35475"/>
        <a:stretch>
          <a:fillRect/>
        </a:stretch>
      </xdr:blipFill>
      <xdr:spPr bwMode="ltGray">
        <a:xfrm>
          <a:off x="255814" y="68035"/>
          <a:ext cx="1162370" cy="312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27214</xdr:colOff>
      <xdr:row>0</xdr:row>
      <xdr:rowOff>68035</xdr:rowOff>
    </xdr:from>
    <xdr:to>
      <xdr:col>1</xdr:col>
      <xdr:colOff>1189584</xdr:colOff>
      <xdr:row>0</xdr:row>
      <xdr:rowOff>380716</xdr:rowOff>
    </xdr:to>
    <xdr:pic>
      <xdr:nvPicPr>
        <xdr:cNvPr id="2"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9626" t="51387" r="7851" b="35475"/>
        <a:stretch>
          <a:fillRect/>
        </a:stretch>
      </xdr:blipFill>
      <xdr:spPr bwMode="ltGray">
        <a:xfrm>
          <a:off x="255814" y="68035"/>
          <a:ext cx="1162370" cy="312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27214</xdr:colOff>
      <xdr:row>0</xdr:row>
      <xdr:rowOff>68035</xdr:rowOff>
    </xdr:from>
    <xdr:to>
      <xdr:col>2</xdr:col>
      <xdr:colOff>1189584</xdr:colOff>
      <xdr:row>0</xdr:row>
      <xdr:rowOff>380716</xdr:rowOff>
    </xdr:to>
    <xdr:pic>
      <xdr:nvPicPr>
        <xdr:cNvPr id="2"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9626" t="51387" r="7851" b="35475"/>
        <a:stretch>
          <a:fillRect/>
        </a:stretch>
      </xdr:blipFill>
      <xdr:spPr bwMode="ltGray">
        <a:xfrm>
          <a:off x="2532289" y="68035"/>
          <a:ext cx="1162370" cy="312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27214</xdr:colOff>
      <xdr:row>0</xdr:row>
      <xdr:rowOff>68035</xdr:rowOff>
    </xdr:from>
    <xdr:to>
      <xdr:col>1</xdr:col>
      <xdr:colOff>1189584</xdr:colOff>
      <xdr:row>0</xdr:row>
      <xdr:rowOff>380716</xdr:rowOff>
    </xdr:to>
    <xdr:pic>
      <xdr:nvPicPr>
        <xdr:cNvPr id="4"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9626" t="51387" r="7851" b="35475"/>
        <a:stretch>
          <a:fillRect/>
        </a:stretch>
      </xdr:blipFill>
      <xdr:spPr bwMode="ltGray">
        <a:xfrm>
          <a:off x="258535" y="68035"/>
          <a:ext cx="1162370" cy="312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27214</xdr:colOff>
      <xdr:row>0</xdr:row>
      <xdr:rowOff>68035</xdr:rowOff>
    </xdr:from>
    <xdr:to>
      <xdr:col>1</xdr:col>
      <xdr:colOff>1189584</xdr:colOff>
      <xdr:row>0</xdr:row>
      <xdr:rowOff>380716</xdr:rowOff>
    </xdr:to>
    <xdr:pic>
      <xdr:nvPicPr>
        <xdr:cNvPr id="2"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9626" t="51387" r="7851" b="35475"/>
        <a:stretch>
          <a:fillRect/>
        </a:stretch>
      </xdr:blipFill>
      <xdr:spPr bwMode="ltGray">
        <a:xfrm>
          <a:off x="255814" y="68035"/>
          <a:ext cx="1162370" cy="312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RuthS\LMSportfolio%20descriptions%20for%20posting.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My%20Documents\Budget\2004\1Q\Cash%20Flow\200402\Novotroitsk\Flash%20Plan%20Novotroitsk%20February%20200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Documents%20and%20Settings\DVasilev\&#1052;&#1086;&#1080;%20&#1076;&#1086;&#1082;&#1091;&#1084;&#1077;&#1085;&#1090;&#1099;\&#1057;&#1077;&#1073;&#1077;&#1089;&#1090;&#1086;&#1080;&#1084;&#1086;&#1089;&#1090;&#1100;%202004\&#1072;&#1087;&#1088;&#1077;&#1083;&#1100;%2004\&#1092;&#1072;&#1082;&#1090;\&#1041;&#1102;&#1076;&#1078;&#1077;&#1090;%202004&#1075;%20(&#1092;&#1086;&#1088;&#1084;&#1072;%20&#1048;&#1074;&#1072;&#1085;&#1095;&#1080;&#1082;&#1086;&#1074;&#1072;)\DIV%20INC.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Finance\Common\Finance\model\MTM\PIT%20MTM%2015.08.03%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W:\Documents%20and%20Settings\IRebrov\Local%20Settings\Temporary%20Internet%20Files\OLK18\New%20ver.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W:\Documents%20and%20Settings\konast01\Desktop\&#1044;&#1077;&#1073;&#1080;&#1090;&#1086;&#1088;&#1099;-&#1050;&#1088;&#1077;&#1076;&#1080;&#1090;&#1086;&#1088;&#1099;%2001082004%2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People%20Services\Separation\Copy%20of%20Project%20Elevation%20-%20High%20Level%20Workplan%20Template_Hank%20Cochran_JMS%20V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Projects\Alcoa%20Separation%202015\Project%20Elevation%20-%20High%20Level%20Workplan%20Template_Hank%20Cochran_2%20PAYROLL%2001%2011%202016.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Projects\Alcoa%20Separation%202015\Project%20Elevation%20-%20High%20Level%20Workplan%20Template%20Payroll%2001%2015%2020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MSportfolio descriptions for p"/>
      <sheetName val="#REF"/>
      <sheetName val="tables"/>
      <sheetName val="MCS"/>
      <sheetName val="Q4 CURRENCY"/>
      <sheetName val="Summary Data"/>
      <sheetName val="Summary"/>
      <sheetName val="WWPull"/>
      <sheetName val="Funnel"/>
      <sheetName val="MS"/>
      <sheetName val="1) Revenue Proposal"/>
      <sheetName val="AP wo Japan"/>
      <sheetName val="Japan"/>
      <sheetName val="YTD Actual"/>
      <sheetName val="Super Region"/>
      <sheetName val="TEMPLATE"/>
      <sheetName val="Region"/>
      <sheetName val="SSDGrowth"/>
      <sheetName val="APwoJapan"/>
      <sheetName val="P&amp;G"/>
      <sheetName val="Agilent"/>
      <sheetName val="Ericsson"/>
      <sheetName val="Nokia"/>
      <sheetName val="AP"/>
      <sheetName val="JP"/>
      <sheetName val="H1'04 Actual v ASPIRE"/>
      <sheetName val="Agilent0330"/>
      <sheetName val="Nokia0329"/>
      <sheetName val="Ericsson0407"/>
      <sheetName val="PG0402"/>
      <sheetName val="AMS"/>
      <sheetName val="Planet.by.GBU0050405wTriatonG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бюджет"/>
      <sheetName val="Финансовая деятельность"/>
      <sheetName val="Оффшоры"/>
      <sheetName val="ДДС прямой метод"/>
      <sheetName val="план"/>
      <sheetName val="Распределение"/>
      <sheetName val="цены для Клиентов"/>
      <sheetName val="бюджет продаж"/>
      <sheetName val="реализация"/>
      <sheetName val="цены для Клиентов (покуп)"/>
      <sheetName val="бюджет продаж (покуп)"/>
      <sheetName val="реализация (покуп)"/>
      <sheetName val="Транспортные  расходы"/>
      <sheetName val="Реализация трансп. услуг"/>
      <sheetName val="Себестоимость"/>
      <sheetName val="Снабжение"/>
      <sheetName val="Изм гот прод"/>
      <sheetName val="График платежей февраль"/>
      <sheetName val="Capex 26.12.03"/>
      <sheetName val="Novotroitsk 04.12.03"/>
      <sheetName val="Текущие строительные работы"/>
      <sheetName val="IT"/>
      <sheetName val="Ремонты"/>
      <sheetName val="Novo Capex Budget 04"/>
      <sheetName val="Бюджет 20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INC"/>
      <sheetName val="Equipment for Field Trials"/>
      <sheetName val="Cannes2004&amp;5"/>
    </sheetNames>
    <sheetDataSet>
      <sheetData sheetId="0" refreshError="1">
        <row r="1">
          <cell r="B1" t="str">
            <v>DIVISIONAL INCOME STATEMENT TOGGLE</v>
          </cell>
        </row>
        <row r="3">
          <cell r="B3" t="str">
            <v>DIVISIONAL INCOME STATEMENTS ARE USED</v>
          </cell>
        </row>
        <row r="5">
          <cell r="B5" t="str">
            <v>BASED CASE</v>
          </cell>
        </row>
        <row r="7">
          <cell r="B7" t="str">
            <v>Per capita beer consumption, L</v>
          </cell>
          <cell r="I7">
            <v>29.482758620689655</v>
          </cell>
          <cell r="J7">
            <v>9.8275862068965516</v>
          </cell>
          <cell r="L7">
            <v>39.310344827586206</v>
          </cell>
          <cell r="N7">
            <v>35.689655172413794</v>
          </cell>
          <cell r="O7">
            <v>11.896551724137931</v>
          </cell>
          <cell r="Q7">
            <v>47.586206896551722</v>
          </cell>
          <cell r="S7">
            <v>47.586206896551722</v>
          </cell>
          <cell r="AH7">
            <v>51.393103448275859</v>
          </cell>
          <cell r="AI7">
            <v>51.393103448275859</v>
          </cell>
          <cell r="AJ7">
            <v>51.393103448275859</v>
          </cell>
          <cell r="AK7">
            <v>51.393103448275859</v>
          </cell>
          <cell r="AL7">
            <v>51.393103448275859</v>
          </cell>
          <cell r="AM7">
            <v>54.476689655172407</v>
          </cell>
          <cell r="AN7">
            <v>57.745291034482769</v>
          </cell>
          <cell r="AO7">
            <v>61.21000849655173</v>
          </cell>
          <cell r="AP7">
            <v>64.882609006344836</v>
          </cell>
          <cell r="AQ7">
            <v>64.882609006344836</v>
          </cell>
        </row>
        <row r="8">
          <cell r="B8" t="str">
            <v>Population</v>
          </cell>
          <cell r="I8">
            <v>108.75</v>
          </cell>
          <cell r="J8">
            <v>36.25</v>
          </cell>
          <cell r="L8">
            <v>145</v>
          </cell>
          <cell r="N8">
            <v>108.75</v>
          </cell>
          <cell r="O8">
            <v>36.25</v>
          </cell>
          <cell r="Q8">
            <v>145</v>
          </cell>
          <cell r="S8">
            <v>145</v>
          </cell>
          <cell r="AH8">
            <v>36.25</v>
          </cell>
          <cell r="AI8">
            <v>36.25</v>
          </cell>
          <cell r="AJ8">
            <v>36.25</v>
          </cell>
          <cell r="AK8">
            <v>36.25</v>
          </cell>
          <cell r="AL8">
            <v>145</v>
          </cell>
          <cell r="AM8">
            <v>145</v>
          </cell>
          <cell r="AN8">
            <v>145</v>
          </cell>
          <cell r="AO8">
            <v>145</v>
          </cell>
          <cell r="AP8">
            <v>145</v>
          </cell>
          <cell r="AQ8">
            <v>145</v>
          </cell>
        </row>
        <row r="9">
          <cell r="B9" t="str">
            <v>Beer market, HL mn</v>
          </cell>
          <cell r="I9">
            <v>42.75</v>
          </cell>
          <cell r="J9">
            <v>14.25</v>
          </cell>
          <cell r="L9">
            <v>57</v>
          </cell>
          <cell r="N9">
            <v>51.75</v>
          </cell>
          <cell r="O9">
            <v>17.25</v>
          </cell>
          <cell r="Q9">
            <v>69</v>
          </cell>
          <cell r="S9">
            <v>69</v>
          </cell>
          <cell r="AH9">
            <v>18.63</v>
          </cell>
          <cell r="AI9">
            <v>18.63</v>
          </cell>
          <cell r="AJ9">
            <v>18.63</v>
          </cell>
          <cell r="AK9">
            <v>18.63</v>
          </cell>
          <cell r="AL9">
            <v>74.52</v>
          </cell>
          <cell r="AM9">
            <v>78.991199999999992</v>
          </cell>
          <cell r="AN9">
            <v>83.730672000000013</v>
          </cell>
          <cell r="AO9">
            <v>88.754512320000003</v>
          </cell>
          <cell r="AP9">
            <v>94.079783059200011</v>
          </cell>
          <cell r="AQ9">
            <v>94.079783059200011</v>
          </cell>
        </row>
        <row r="10">
          <cell r="B10" t="str">
            <v xml:space="preserve"> Market Growth, %</v>
          </cell>
          <cell r="AL10">
            <v>7.9999999999999849E-2</v>
          </cell>
          <cell r="AM10">
            <v>6.0000000000000053E-2</v>
          </cell>
          <cell r="AN10">
            <v>6.0000000000000275E-2</v>
          </cell>
          <cell r="AO10">
            <v>5.9999999999999831E-2</v>
          </cell>
          <cell r="AP10">
            <v>6.0000000000000053E-2</v>
          </cell>
          <cell r="AQ10">
            <v>0</v>
          </cell>
        </row>
        <row r="12">
          <cell r="B12" t="str">
            <v>Annual Capacity EoP (000'HL)</v>
          </cell>
          <cell r="N12">
            <v>2500</v>
          </cell>
          <cell r="O12">
            <v>2700</v>
          </cell>
          <cell r="Q12">
            <v>2700</v>
          </cell>
          <cell r="AL12">
            <v>3720</v>
          </cell>
          <cell r="AM12">
            <v>4804</v>
          </cell>
          <cell r="AN12">
            <v>6552</v>
          </cell>
          <cell r="AO12">
            <v>6710.666666666667</v>
          </cell>
          <cell r="AP12">
            <v>6888</v>
          </cell>
          <cell r="AQ12">
            <v>5094.1176470588234</v>
          </cell>
        </row>
        <row r="13">
          <cell r="B13" t="str">
            <v>Periodic Capacity (000'HL)</v>
          </cell>
          <cell r="I13">
            <v>1275</v>
          </cell>
          <cell r="J13">
            <v>425</v>
          </cell>
          <cell r="L13">
            <v>1700</v>
          </cell>
          <cell r="N13">
            <v>1875</v>
          </cell>
          <cell r="O13">
            <v>675</v>
          </cell>
          <cell r="Q13">
            <v>2550</v>
          </cell>
          <cell r="S13">
            <v>2550</v>
          </cell>
          <cell r="AH13">
            <v>675</v>
          </cell>
          <cell r="AI13">
            <v>724.375</v>
          </cell>
          <cell r="AJ13">
            <v>724.375</v>
          </cell>
          <cell r="AK13">
            <v>724.375</v>
          </cell>
          <cell r="AL13">
            <v>2848.125</v>
          </cell>
          <cell r="AM13">
            <v>4654</v>
          </cell>
          <cell r="AN13">
            <v>6162</v>
          </cell>
          <cell r="AO13">
            <v>6710.666666666667</v>
          </cell>
          <cell r="AP13">
            <v>6888</v>
          </cell>
          <cell r="AQ13">
            <v>5094.1176470588234</v>
          </cell>
        </row>
        <row r="14">
          <cell r="B14" t="str">
            <v>Sales (000'HL)</v>
          </cell>
          <cell r="I14">
            <v>624.12429002816896</v>
          </cell>
          <cell r="J14">
            <v>351.9845416</v>
          </cell>
          <cell r="L14">
            <v>976.10883162816901</v>
          </cell>
          <cell r="N14">
            <v>1787.08937556</v>
          </cell>
          <cell r="O14">
            <v>528.62441799999999</v>
          </cell>
          <cell r="Q14">
            <v>2315.7137935600003</v>
          </cell>
          <cell r="S14">
            <v>2315.7137935600003</v>
          </cell>
          <cell r="U14">
            <v>143.1403</v>
          </cell>
          <cell r="V14">
            <v>133.1574</v>
          </cell>
          <cell r="W14">
            <v>188.18940000000001</v>
          </cell>
          <cell r="X14">
            <v>215.04400000000001</v>
          </cell>
          <cell r="Y14">
            <v>278.17099999999999</v>
          </cell>
          <cell r="Z14">
            <v>278.654</v>
          </cell>
          <cell r="AA14">
            <v>284.59646730000003</v>
          </cell>
          <cell r="AB14">
            <v>277.32799999999997</v>
          </cell>
          <cell r="AC14">
            <v>225.35489999999999</v>
          </cell>
          <cell r="AD14">
            <v>225.089</v>
          </cell>
          <cell r="AE14">
            <v>246.4</v>
          </cell>
          <cell r="AF14">
            <v>258.16499999999996</v>
          </cell>
          <cell r="AH14">
            <v>446.7</v>
          </cell>
          <cell r="AI14">
            <v>742.9</v>
          </cell>
          <cell r="AJ14">
            <v>787.27936729999988</v>
          </cell>
          <cell r="AK14">
            <v>729.38977999999997</v>
          </cell>
          <cell r="AL14">
            <v>2706.2691472999995</v>
          </cell>
          <cell r="AM14">
            <v>4103</v>
          </cell>
          <cell r="AN14">
            <v>4779</v>
          </cell>
          <cell r="AO14">
            <v>5192</v>
          </cell>
          <cell r="AP14">
            <v>5551</v>
          </cell>
          <cell r="AQ14">
            <v>11405</v>
          </cell>
        </row>
        <row r="16">
          <cell r="B16" t="str">
            <v>(000'$)</v>
          </cell>
          <cell r="F16">
            <v>1999</v>
          </cell>
          <cell r="G16">
            <v>2000</v>
          </cell>
          <cell r="I16" t="str">
            <v>9m 2001</v>
          </cell>
          <cell r="J16" t="str">
            <v>Q4 2001</v>
          </cell>
          <cell r="L16">
            <v>2001</v>
          </cell>
          <cell r="N16" t="str">
            <v>9 m 2002</v>
          </cell>
          <cell r="O16" t="str">
            <v xml:space="preserve">Q4 2002 </v>
          </cell>
          <cell r="Q16">
            <v>2002</v>
          </cell>
          <cell r="S16" t="str">
            <v>2002 PF</v>
          </cell>
          <cell r="T16" t="str">
            <v/>
          </cell>
          <cell r="U16" t="str">
            <v>Jan 2003</v>
          </cell>
          <cell r="V16" t="str">
            <v>Feb 2003</v>
          </cell>
          <cell r="W16" t="str">
            <v>Mar 2003</v>
          </cell>
          <cell r="X16" t="str">
            <v>Apr 2003</v>
          </cell>
          <cell r="Y16" t="str">
            <v>May 2003</v>
          </cell>
          <cell r="Z16" t="str">
            <v>Jun 2003</v>
          </cell>
          <cell r="AA16" t="str">
            <v>Jul 2003</v>
          </cell>
          <cell r="AB16" t="str">
            <v>Aug 2003</v>
          </cell>
          <cell r="AC16" t="str">
            <v>Sep 2003</v>
          </cell>
          <cell r="AD16" t="str">
            <v>Oct 2003</v>
          </cell>
          <cell r="AE16" t="str">
            <v>Nov 2003</v>
          </cell>
          <cell r="AF16" t="str">
            <v>Dec 2003</v>
          </cell>
          <cell r="AH16" t="str">
            <v>Q1 2003</v>
          </cell>
          <cell r="AI16" t="str">
            <v>Q2 2003</v>
          </cell>
          <cell r="AJ16" t="str">
            <v>Q3 2003</v>
          </cell>
          <cell r="AK16" t="str">
            <v>Q4 2003</v>
          </cell>
          <cell r="AL16">
            <v>2003</v>
          </cell>
          <cell r="AM16">
            <v>2004</v>
          </cell>
          <cell r="AN16">
            <v>2005</v>
          </cell>
          <cell r="AO16">
            <v>2006</v>
          </cell>
          <cell r="AP16">
            <v>2007</v>
          </cell>
          <cell r="AQ16">
            <v>2008</v>
          </cell>
        </row>
        <row r="18">
          <cell r="B18" t="str">
            <v>Total Revenues</v>
          </cell>
          <cell r="F18">
            <v>0</v>
          </cell>
          <cell r="G18">
            <v>0</v>
          </cell>
          <cell r="I18">
            <v>37356</v>
          </cell>
          <cell r="J18">
            <v>20091</v>
          </cell>
          <cell r="L18">
            <v>57447</v>
          </cell>
          <cell r="N18">
            <v>95548</v>
          </cell>
          <cell r="O18">
            <v>28538.958510744018</v>
          </cell>
          <cell r="Q18">
            <v>124086.95851074401</v>
          </cell>
          <cell r="S18">
            <v>124086.95851074401</v>
          </cell>
          <cell r="T18" t="str">
            <v/>
          </cell>
          <cell r="U18">
            <v>6024.1107913046781</v>
          </cell>
          <cell r="V18">
            <v>5869.8038732139157</v>
          </cell>
          <cell r="W18">
            <v>9480.5351444869502</v>
          </cell>
          <cell r="X18">
            <v>11654</v>
          </cell>
          <cell r="Y18">
            <v>15740</v>
          </cell>
          <cell r="Z18">
            <v>16109</v>
          </cell>
          <cell r="AA18">
            <v>16123.422917710217</v>
          </cell>
          <cell r="AB18">
            <v>15632.342087173594</v>
          </cell>
          <cell r="AC18">
            <v>12981.914219305771</v>
          </cell>
          <cell r="AD18">
            <v>12949.96085580742</v>
          </cell>
          <cell r="AE18">
            <v>13642.244534393218</v>
          </cell>
          <cell r="AF18">
            <v>14298.065407718348</v>
          </cell>
          <cell r="AH18">
            <v>25492</v>
          </cell>
          <cell r="AI18">
            <v>43503</v>
          </cell>
          <cell r="AJ18">
            <v>44737.679224189582</v>
          </cell>
          <cell r="AK18">
            <v>40890.270797918987</v>
          </cell>
          <cell r="AL18">
            <v>154622.95002210856</v>
          </cell>
          <cell r="AM18">
            <v>234499.62454897701</v>
          </cell>
          <cell r="AN18">
            <v>273989.91487462976</v>
          </cell>
          <cell r="AO18">
            <v>298420.98243343114</v>
          </cell>
          <cell r="AP18">
            <v>318309.17810699198</v>
          </cell>
          <cell r="AQ18">
            <v>312631.40443863493</v>
          </cell>
        </row>
        <row r="19">
          <cell r="B19" t="str">
            <v>$Revenue/HL</v>
          </cell>
          <cell r="F19" t="str">
            <v>N/A</v>
          </cell>
          <cell r="G19" t="str">
            <v>N/A</v>
          </cell>
          <cell r="I19">
            <v>59.853462838810508</v>
          </cell>
          <cell r="J19">
            <v>57.079211230905941</v>
          </cell>
          <cell r="L19">
            <v>58.853068570414692</v>
          </cell>
          <cell r="N19">
            <v>53.465708714237756</v>
          </cell>
          <cell r="O19">
            <v>53.987211976923888</v>
          </cell>
          <cell r="Q19">
            <v>53.584755964156635</v>
          </cell>
          <cell r="S19">
            <v>53.584755964156635</v>
          </cell>
          <cell r="U19">
            <v>42.085358150742159</v>
          </cell>
          <cell r="V19">
            <v>44.081694845452944</v>
          </cell>
          <cell r="W19">
            <v>50.377625649940697</v>
          </cell>
          <cell r="X19">
            <v>54.193560387641597</v>
          </cell>
          <cell r="Y19">
            <v>56.583899831398675</v>
          </cell>
          <cell r="Z19">
            <v>57.810043997215182</v>
          </cell>
          <cell r="AA19">
            <v>56.653629859411176</v>
          </cell>
          <cell r="AB19">
            <v>56.367702097060508</v>
          </cell>
          <cell r="AC19">
            <v>57.606531827378824</v>
          </cell>
          <cell r="AD19">
            <v>57.532624232225565</v>
          </cell>
          <cell r="AE19">
            <v>55.366252168803641</v>
          </cell>
          <cell r="AF19">
            <v>55.383438528531556</v>
          </cell>
          <cell r="AH19">
            <v>57.067383031117082</v>
          </cell>
          <cell r="AI19">
            <v>58.558352402745996</v>
          </cell>
          <cell r="AJ19">
            <v>56.825672159577742</v>
          </cell>
          <cell r="AK19">
            <v>56.060931917525615</v>
          </cell>
          <cell r="AL19">
            <v>57.135096919821649</v>
          </cell>
          <cell r="AM19">
            <v>57.153210955149163</v>
          </cell>
          <cell r="AN19">
            <v>57.332060028171114</v>
          </cell>
          <cell r="AO19">
            <v>57.477076739875024</v>
          </cell>
          <cell r="AP19">
            <v>57.34267305116051</v>
          </cell>
          <cell r="AQ19">
            <v>27.411784694312576</v>
          </cell>
        </row>
        <row r="21">
          <cell r="B21" t="str">
            <v>Beer's Revenue</v>
          </cell>
          <cell r="AH21">
            <v>24992.571747050064</v>
          </cell>
          <cell r="AI21">
            <v>42986.520568252461</v>
          </cell>
          <cell r="AJ21">
            <v>44205.495411350683</v>
          </cell>
          <cell r="AK21">
            <v>40375.186757624491</v>
          </cell>
          <cell r="AL21">
            <v>152559.7744842777</v>
          </cell>
          <cell r="AM21">
            <v>232843.54454897702</v>
          </cell>
          <cell r="AN21">
            <v>272333.83487462974</v>
          </cell>
          <cell r="AO21">
            <v>296764.90243343113</v>
          </cell>
          <cell r="AP21">
            <v>316653.09810699197</v>
          </cell>
          <cell r="AQ21">
            <v>310975.32443863491</v>
          </cell>
        </row>
        <row r="22">
          <cell r="B22" t="str">
            <v>Others Revenue</v>
          </cell>
          <cell r="AH22">
            <v>499.42825294993656</v>
          </cell>
          <cell r="AI22">
            <v>516.47943174753993</v>
          </cell>
          <cell r="AJ22">
            <v>532.18381283890039</v>
          </cell>
          <cell r="AK22">
            <v>515.08404029449548</v>
          </cell>
          <cell r="AL22">
            <v>2063.1755378308721</v>
          </cell>
          <cell r="AM22">
            <v>1656.08</v>
          </cell>
          <cell r="AN22">
            <v>1656.08</v>
          </cell>
          <cell r="AO22">
            <v>1656.08</v>
          </cell>
          <cell r="AP22">
            <v>1656.08</v>
          </cell>
          <cell r="AQ22">
            <v>1656.08</v>
          </cell>
        </row>
        <row r="24">
          <cell r="B24" t="str">
            <v>Cost of Goods Sold- Variable (Excl. Depreciation)</v>
          </cell>
          <cell r="F24">
            <v>0</v>
          </cell>
          <cell r="G24">
            <v>0</v>
          </cell>
          <cell r="I24">
            <v>24844</v>
          </cell>
          <cell r="J24">
            <v>13032</v>
          </cell>
          <cell r="L24">
            <v>37876</v>
          </cell>
          <cell r="N24">
            <v>63958.252000000015</v>
          </cell>
          <cell r="O24">
            <v>19348.326546295848</v>
          </cell>
          <cell r="Q24">
            <v>83306.578546295874</v>
          </cell>
          <cell r="S24">
            <v>83306.578546295874</v>
          </cell>
          <cell r="T24" t="str">
            <v/>
          </cell>
          <cell r="U24">
            <v>4092.3923018989522</v>
          </cell>
          <cell r="V24">
            <v>3849.796387975764</v>
          </cell>
          <cell r="W24">
            <v>5488.4572180057712</v>
          </cell>
          <cell r="X24">
            <v>6814.0789893435322</v>
          </cell>
          <cell r="Y24">
            <v>9401.0789893435322</v>
          </cell>
          <cell r="Z24">
            <v>9604.0789893435322</v>
          </cell>
          <cell r="AA24">
            <v>8816.2701467338757</v>
          </cell>
          <cell r="AB24">
            <v>8442.1507606796313</v>
          </cell>
          <cell r="AC24">
            <v>6828.92548129233</v>
          </cell>
          <cell r="AD24">
            <v>6786.92334232342</v>
          </cell>
          <cell r="AE24">
            <v>6730.8268313691424</v>
          </cell>
          <cell r="AF24">
            <v>7196.8510953486129</v>
          </cell>
          <cell r="AH24">
            <v>14612.369999999999</v>
          </cell>
          <cell r="AI24">
            <v>25819.236968030596</v>
          </cell>
          <cell r="AJ24">
            <v>24087.346388705835</v>
          </cell>
          <cell r="AK24">
            <v>20714.601269041174</v>
          </cell>
          <cell r="AL24">
            <v>85233.5546257776</v>
          </cell>
          <cell r="AM24">
            <v>125384.31822090091</v>
          </cell>
          <cell r="AN24">
            <v>140145.99818316736</v>
          </cell>
          <cell r="AO24">
            <v>153231.98624651611</v>
          </cell>
          <cell r="AP24">
            <v>164863.0991081821</v>
          </cell>
          <cell r="AQ24">
            <v>134680.51663837914</v>
          </cell>
        </row>
        <row r="25">
          <cell r="B25" t="str">
            <v>$/HL</v>
          </cell>
          <cell r="F25" t="str">
            <v>N/A</v>
          </cell>
          <cell r="G25" t="str">
            <v>N/A</v>
          </cell>
          <cell r="I25">
            <v>39.806173861425428</v>
          </cell>
          <cell r="J25">
            <v>37.024353230857912</v>
          </cell>
          <cell r="L25">
            <v>38.803050205807558</v>
          </cell>
          <cell r="N25">
            <v>35.789061741782298</v>
          </cell>
          <cell r="O25">
            <v>36.60127282712061</v>
          </cell>
          <cell r="Q25">
            <v>35.974470928994528</v>
          </cell>
          <cell r="S25">
            <v>35.974470928994528</v>
          </cell>
          <cell r="U25">
            <v>28.590077720243372</v>
          </cell>
          <cell r="V25">
            <v>28.911621794776437</v>
          </cell>
          <cell r="W25">
            <v>29.164539649979069</v>
          </cell>
          <cell r="X25">
            <v>31.686905885974646</v>
          </cell>
          <cell r="Y25">
            <v>33.796042683613791</v>
          </cell>
          <cell r="Z25">
            <v>34.465964921887114</v>
          </cell>
          <cell r="AA25">
            <v>30.978143300143046</v>
          </cell>
          <cell r="AB25">
            <v>30.441032858851727</v>
          </cell>
          <cell r="AC25">
            <v>30.30298201322594</v>
          </cell>
          <cell r="AD25">
            <v>30.152176882581646</v>
          </cell>
          <cell r="AE25">
            <v>27.316667335102039</v>
          </cell>
          <cell r="AF25">
            <v>27.876943409635754</v>
          </cell>
          <cell r="AH25">
            <v>32.711820013431833</v>
          </cell>
          <cell r="AI25">
            <v>34.754660072729301</v>
          </cell>
          <cell r="AJ25">
            <v>30.595678470927254</v>
          </cell>
          <cell r="AK25">
            <v>28.399906109242679</v>
          </cell>
          <cell r="AL25">
            <v>31.494855088901161</v>
          </cell>
          <cell r="AM25">
            <v>30.559180653400173</v>
          </cell>
          <cell r="AN25">
            <v>29.325381498884152</v>
          </cell>
          <cell r="AO25">
            <v>29.513094423443011</v>
          </cell>
          <cell r="AP25">
            <v>29.699711602987229</v>
          </cell>
          <cell r="AQ25">
            <v>11.808901064303299</v>
          </cell>
        </row>
        <row r="26">
          <cell r="B26" t="str">
            <v>Cost of Goods Sold- Fixed (Excl. Depreciation)</v>
          </cell>
          <cell r="F26">
            <v>0</v>
          </cell>
          <cell r="G26">
            <v>0</v>
          </cell>
          <cell r="I26">
            <v>0</v>
          </cell>
          <cell r="J26">
            <v>0</v>
          </cell>
          <cell r="L26">
            <v>0</v>
          </cell>
          <cell r="N26">
            <v>3397.748</v>
          </cell>
          <cell r="O26">
            <v>1119.8516625286229</v>
          </cell>
          <cell r="Q26">
            <v>4517.5996625286225</v>
          </cell>
          <cell r="S26">
            <v>4517.5996625286225</v>
          </cell>
          <cell r="T26" t="str">
            <v/>
          </cell>
          <cell r="U26">
            <v>493.4146719949008</v>
          </cell>
          <cell r="V26">
            <v>493.4146719949008</v>
          </cell>
          <cell r="W26">
            <v>493.4146719949008</v>
          </cell>
          <cell r="X26">
            <v>449.9210106564683</v>
          </cell>
          <cell r="Y26">
            <v>449.9210106564683</v>
          </cell>
          <cell r="Z26">
            <v>449.9210106564683</v>
          </cell>
          <cell r="AA26">
            <v>493.4146719949008</v>
          </cell>
          <cell r="AB26">
            <v>493.4146719949008</v>
          </cell>
          <cell r="AC26">
            <v>493.4146719949008</v>
          </cell>
          <cell r="AD26">
            <v>493.4146719949008</v>
          </cell>
          <cell r="AE26">
            <v>493.4146719949008</v>
          </cell>
          <cell r="AF26">
            <v>493.4146719949008</v>
          </cell>
          <cell r="AH26">
            <v>1498.63</v>
          </cell>
          <cell r="AI26">
            <v>1349.7630319694049</v>
          </cell>
          <cell r="AJ26">
            <v>1505.518031969405</v>
          </cell>
          <cell r="AK26">
            <v>1411.058031969405</v>
          </cell>
          <cell r="AL26">
            <v>5764.9690959082145</v>
          </cell>
          <cell r="AM26">
            <v>7341.8829735296313</v>
          </cell>
          <cell r="AN26">
            <v>8443.1654195590745</v>
          </cell>
          <cell r="AO26">
            <v>9709.6402324929368</v>
          </cell>
          <cell r="AP26">
            <v>11166.086267366874</v>
          </cell>
          <cell r="AQ26">
            <v>12840.999207471905</v>
          </cell>
        </row>
        <row r="27">
          <cell r="B27" t="str">
            <v>$/HL</v>
          </cell>
          <cell r="F27" t="str">
            <v>N/A</v>
          </cell>
          <cell r="G27" t="str">
            <v>N/A</v>
          </cell>
          <cell r="I27" t="e">
            <v>#REF!</v>
          </cell>
          <cell r="J27" t="e">
            <v>#REF!</v>
          </cell>
          <cell r="L27" t="e">
            <v>#REF!</v>
          </cell>
          <cell r="N27">
            <v>1.9012748027419089</v>
          </cell>
          <cell r="O27">
            <v>2.1184259076897636</v>
          </cell>
          <cell r="Q27">
            <v>1.9508454261887054</v>
          </cell>
          <cell r="S27">
            <v>1.9508454261887054</v>
          </cell>
          <cell r="U27">
            <v>3.4470702659900869</v>
          </cell>
          <cell r="V27">
            <v>3.7054994464813884</v>
          </cell>
          <cell r="W27">
            <v>2.621904698112119</v>
          </cell>
          <cell r="X27">
            <v>2.0922276866895531</v>
          </cell>
          <cell r="Y27">
            <v>1.6174260101033835</v>
          </cell>
          <cell r="Z27">
            <v>1.6146224732337175</v>
          </cell>
          <cell r="AA27">
            <v>1.7337343526291227</v>
          </cell>
          <cell r="AB27">
            <v>1.7791736571673284</v>
          </cell>
          <cell r="AC27">
            <v>2.1895005255927464</v>
          </cell>
          <cell r="AD27">
            <v>2.1920870055618034</v>
          </cell>
          <cell r="AE27">
            <v>2.0024946103689154</v>
          </cell>
          <cell r="AF27">
            <v>1.9112376658141146</v>
          </cell>
          <cell r="AH27">
            <v>3.3548914260129843</v>
          </cell>
          <cell r="AI27">
            <v>1.8168838766582378</v>
          </cell>
          <cell r="AJ27">
            <v>1.9123046970386484</v>
          </cell>
          <cell r="AK27">
            <v>1.934573352493923</v>
          </cell>
          <cell r="AL27">
            <v>2.1302275502271568</v>
          </cell>
          <cell r="AM27">
            <v>1.7893938517011043</v>
          </cell>
          <cell r="AN27">
            <v>1.7667222053900553</v>
          </cell>
          <cell r="AO27">
            <v>1.8701156071827689</v>
          </cell>
          <cell r="AP27">
            <v>2.0115449950219553</v>
          </cell>
          <cell r="AQ27">
            <v>1.1259096192434814</v>
          </cell>
        </row>
        <row r="29">
          <cell r="B29" t="str">
            <v>Total COGS $/HL</v>
          </cell>
          <cell r="I29">
            <v>39.806173861425428</v>
          </cell>
          <cell r="J29">
            <v>37.024353230857912</v>
          </cell>
          <cell r="L29">
            <v>38.803050205807558</v>
          </cell>
          <cell r="N29">
            <v>37.690336544524207</v>
          </cell>
          <cell r="O29">
            <v>38.719698734810379</v>
          </cell>
          <cell r="Q29">
            <v>37.925316355183234</v>
          </cell>
          <cell r="S29">
            <v>37.925316355183234</v>
          </cell>
          <cell r="U29">
            <v>32.037147986233457</v>
          </cell>
          <cell r="V29">
            <v>32.617121241257827</v>
          </cell>
          <cell r="W29">
            <v>31.786444348091184</v>
          </cell>
          <cell r="X29">
            <v>33.7791335726642</v>
          </cell>
          <cell r="Y29">
            <v>35.413468693717178</v>
          </cell>
          <cell r="Z29">
            <v>36.08058739512083</v>
          </cell>
          <cell r="AA29">
            <v>32.711877652772166</v>
          </cell>
          <cell r="AB29">
            <v>32.220206516019054</v>
          </cell>
          <cell r="AC29">
            <v>32.492482538818685</v>
          </cell>
          <cell r="AD29">
            <v>32.344263888143445</v>
          </cell>
          <cell r="AE29">
            <v>29.319161945470952</v>
          </cell>
          <cell r="AF29">
            <v>29.788181075449867</v>
          </cell>
          <cell r="AH29">
            <v>36.066711439444816</v>
          </cell>
          <cell r="AI29">
            <v>36.571543949387539</v>
          </cell>
          <cell r="AJ29">
            <v>32.507983167965904</v>
          </cell>
          <cell r="AK29">
            <v>30.334479461736603</v>
          </cell>
          <cell r="AL29">
            <v>33.625082639128316</v>
          </cell>
          <cell r="AM29">
            <v>32.348574505101276</v>
          </cell>
          <cell r="AN29">
            <v>31.092103704274209</v>
          </cell>
          <cell r="AO29">
            <v>31.383210030625779</v>
          </cell>
          <cell r="AP29">
            <v>31.711256598009179</v>
          </cell>
          <cell r="AQ29">
            <v>12.934810683546781</v>
          </cell>
        </row>
        <row r="30">
          <cell r="B30" t="str">
            <v>______</v>
          </cell>
          <cell r="F30" t="str">
            <v>______</v>
          </cell>
          <cell r="G30" t="str">
            <v>______</v>
          </cell>
          <cell r="I30" t="str">
            <v>______</v>
          </cell>
          <cell r="J30" t="str">
            <v>______</v>
          </cell>
          <cell r="L30" t="str">
            <v>______</v>
          </cell>
          <cell r="N30" t="str">
            <v>______</v>
          </cell>
          <cell r="O30" t="str">
            <v>______</v>
          </cell>
          <cell r="Q30" t="str">
            <v>______</v>
          </cell>
          <cell r="S30" t="str">
            <v>______</v>
          </cell>
          <cell r="T30" t="str">
            <v/>
          </cell>
          <cell r="U30" t="str">
            <v>______</v>
          </cell>
          <cell r="V30" t="str">
            <v>______</v>
          </cell>
          <cell r="W30" t="str">
            <v>______</v>
          </cell>
          <cell r="X30" t="str">
            <v>______</v>
          </cell>
          <cell r="Y30" t="str">
            <v>______</v>
          </cell>
          <cell r="Z30" t="str">
            <v>______</v>
          </cell>
          <cell r="AA30" t="str">
            <v>______</v>
          </cell>
          <cell r="AB30" t="str">
            <v>______</v>
          </cell>
          <cell r="AC30" t="str">
            <v>______</v>
          </cell>
          <cell r="AD30" t="str">
            <v>______</v>
          </cell>
          <cell r="AE30" t="str">
            <v>______</v>
          </cell>
          <cell r="AF30" t="str">
            <v>______</v>
          </cell>
          <cell r="AH30" t="str">
            <v>______</v>
          </cell>
          <cell r="AI30" t="str">
            <v>______</v>
          </cell>
          <cell r="AJ30" t="str">
            <v>______</v>
          </cell>
          <cell r="AK30" t="str">
            <v>______</v>
          </cell>
          <cell r="AL30" t="str">
            <v>______</v>
          </cell>
          <cell r="AM30" t="str">
            <v>______</v>
          </cell>
          <cell r="AN30" t="str">
            <v>______</v>
          </cell>
          <cell r="AO30" t="str">
            <v>______</v>
          </cell>
          <cell r="AP30" t="str">
            <v>______</v>
          </cell>
          <cell r="AQ30" t="str">
            <v>______</v>
          </cell>
        </row>
        <row r="31">
          <cell r="B31" t="str">
            <v>Gross Profit</v>
          </cell>
          <cell r="F31">
            <v>0</v>
          </cell>
          <cell r="G31">
            <v>0</v>
          </cell>
          <cell r="I31">
            <v>12512</v>
          </cell>
          <cell r="J31">
            <v>7059</v>
          </cell>
          <cell r="L31">
            <v>19571</v>
          </cell>
          <cell r="N31">
            <v>28191.999999999985</v>
          </cell>
          <cell r="O31">
            <v>8070.7803019195471</v>
          </cell>
          <cell r="Q31">
            <v>36262.780301919513</v>
          </cell>
          <cell r="S31">
            <v>36262.780301919513</v>
          </cell>
          <cell r="T31" t="str">
            <v/>
          </cell>
          <cell r="U31">
            <v>1438.3038174108251</v>
          </cell>
          <cell r="V31">
            <v>1526.5928132432509</v>
          </cell>
          <cell r="W31">
            <v>3498.6632544862782</v>
          </cell>
          <cell r="X31">
            <v>4390</v>
          </cell>
          <cell r="Y31">
            <v>5889</v>
          </cell>
          <cell r="Z31">
            <v>6055</v>
          </cell>
          <cell r="AA31">
            <v>6813.738098981441</v>
          </cell>
          <cell r="AB31">
            <v>6696.7766544990627</v>
          </cell>
          <cell r="AC31">
            <v>5659.5740660185402</v>
          </cell>
          <cell r="AD31">
            <v>5669.6228414890993</v>
          </cell>
          <cell r="AE31">
            <v>6418.003031029175</v>
          </cell>
          <cell r="AF31">
            <v>6607.7996403748348</v>
          </cell>
          <cell r="AH31">
            <v>9381</v>
          </cell>
          <cell r="AI31">
            <v>16333.999999999998</v>
          </cell>
          <cell r="AJ31">
            <v>19144.814803514342</v>
          </cell>
          <cell r="AK31">
            <v>18764.611496908408</v>
          </cell>
          <cell r="AL31">
            <v>63624.426300422747</v>
          </cell>
          <cell r="AM31">
            <v>101773.42335454647</v>
          </cell>
          <cell r="AN31">
            <v>125400.75127190331</v>
          </cell>
          <cell r="AO31">
            <v>135479.35595442209</v>
          </cell>
          <cell r="AP31">
            <v>142279.99273144302</v>
          </cell>
          <cell r="AQ31">
            <v>165109.88859278389</v>
          </cell>
        </row>
        <row r="33">
          <cell r="B33" t="str">
            <v>Sales - Variable commercial exp. (Excl. Amortization)</v>
          </cell>
          <cell r="F33">
            <v>0</v>
          </cell>
          <cell r="G33">
            <v>0</v>
          </cell>
          <cell r="I33">
            <v>6698</v>
          </cell>
          <cell r="J33">
            <v>4840</v>
          </cell>
          <cell r="L33">
            <v>11538</v>
          </cell>
          <cell r="N33">
            <v>2368</v>
          </cell>
          <cell r="O33">
            <v>1373.8906125655931</v>
          </cell>
          <cell r="Q33">
            <v>3741.8906125655931</v>
          </cell>
          <cell r="S33">
            <v>3741.8906125655931</v>
          </cell>
          <cell r="U33">
            <v>546.37247032705329</v>
          </cell>
          <cell r="V33">
            <v>546.37247032705329</v>
          </cell>
          <cell r="W33">
            <v>546.37247032705329</v>
          </cell>
          <cell r="X33">
            <v>1631</v>
          </cell>
          <cell r="Y33">
            <v>2322</v>
          </cell>
          <cell r="Z33">
            <v>2476</v>
          </cell>
          <cell r="AA33">
            <v>1149.6591587933551</v>
          </cell>
          <cell r="AB33">
            <v>1149.6591587933551</v>
          </cell>
          <cell r="AC33">
            <v>1149.6591587933551</v>
          </cell>
          <cell r="AD33">
            <v>1424.5932391547331</v>
          </cell>
          <cell r="AE33">
            <v>1424.5932391547331</v>
          </cell>
          <cell r="AF33">
            <v>1424.5932391547331</v>
          </cell>
          <cell r="AH33">
            <v>3290</v>
          </cell>
          <cell r="AI33">
            <v>6429</v>
          </cell>
          <cell r="AJ33">
            <v>5907.5523443198326</v>
          </cell>
          <cell r="AK33">
            <v>7794.2638264368416</v>
          </cell>
          <cell r="AL33">
            <v>23420.816170756676</v>
          </cell>
          <cell r="AM33">
            <v>36889.372217376455</v>
          </cell>
          <cell r="AN33">
            <v>41877.673551200976</v>
          </cell>
          <cell r="AO33">
            <v>44248.566421112184</v>
          </cell>
          <cell r="AP33">
            <v>46305.078745231847</v>
          </cell>
          <cell r="AQ33">
            <v>46305.078745231847</v>
          </cell>
        </row>
        <row r="34">
          <cell r="B34" t="str">
            <v>$/HL</v>
          </cell>
          <cell r="N34">
            <v>1.3250596374106731</v>
          </cell>
          <cell r="O34">
            <v>2.5989919606127483</v>
          </cell>
          <cell r="Q34">
            <v>1.6158692075729697</v>
          </cell>
          <cell r="S34">
            <v>1.6158692075729697</v>
          </cell>
          <cell r="U34">
            <v>3.817041534264308</v>
          </cell>
          <cell r="V34">
            <v>4.1032077100262798</v>
          </cell>
          <cell r="W34">
            <v>2.9033116122749383</v>
          </cell>
          <cell r="X34">
            <v>7.5844943360428561</v>
          </cell>
          <cell r="Y34">
            <v>8.3473834439966783</v>
          </cell>
          <cell r="Z34">
            <v>8.8855713537218204</v>
          </cell>
          <cell r="AA34">
            <v>4.0396114881548106</v>
          </cell>
          <cell r="AB34">
            <v>4.14548534152107</v>
          </cell>
          <cell r="AC34">
            <v>5.101549417356158</v>
          </cell>
          <cell r="AD34">
            <v>6.3290220275301463</v>
          </cell>
          <cell r="AE34">
            <v>5.7816284056604426</v>
          </cell>
          <cell r="AF34">
            <v>5.5181501720013681</v>
          </cell>
          <cell r="AH34">
            <v>7.3651220058204609</v>
          </cell>
          <cell r="AI34">
            <v>8.6539238120877648</v>
          </cell>
          <cell r="AJ34">
            <v>7.5037560867116015</v>
          </cell>
          <cell r="AK34">
            <v>10.686006357858266</v>
          </cell>
          <cell r="AL34">
            <v>8.6542819268819731</v>
          </cell>
          <cell r="AM34">
            <v>8.9908292023827574</v>
          </cell>
          <cell r="AN34">
            <v>8.7628528041851794</v>
          </cell>
          <cell r="AO34">
            <v>8.5224511596903287</v>
          </cell>
          <cell r="AP34">
            <v>8.3417544127601957</v>
          </cell>
          <cell r="AQ34">
            <v>4.0600682810374265</v>
          </cell>
        </row>
        <row r="35">
          <cell r="B35" t="str">
            <v>Sales - Variable marketing exp. (Excl. Amortization)</v>
          </cell>
          <cell r="I35">
            <v>0</v>
          </cell>
          <cell r="J35">
            <v>0</v>
          </cell>
          <cell r="L35">
            <v>0</v>
          </cell>
          <cell r="N35">
            <v>3118</v>
          </cell>
          <cell r="O35">
            <v>1811.670200654052</v>
          </cell>
          <cell r="Q35">
            <v>4929.6702006540527</v>
          </cell>
          <cell r="S35">
            <v>4929.6702006540527</v>
          </cell>
          <cell r="U35">
            <v>687.05000000000007</v>
          </cell>
          <cell r="V35">
            <v>687.05000000000007</v>
          </cell>
          <cell r="W35">
            <v>687.05000000000007</v>
          </cell>
          <cell r="X35">
            <v>919</v>
          </cell>
          <cell r="Y35">
            <v>835</v>
          </cell>
          <cell r="Z35">
            <v>963</v>
          </cell>
          <cell r="AA35">
            <v>968.05833333333339</v>
          </cell>
          <cell r="AB35">
            <v>968.05833333333339</v>
          </cell>
          <cell r="AC35">
            <v>968.05833333333339</v>
          </cell>
          <cell r="AD35">
            <v>1172.3999999999999</v>
          </cell>
          <cell r="AE35">
            <v>1172.3999999999999</v>
          </cell>
          <cell r="AF35">
            <v>1172.3999999999999</v>
          </cell>
          <cell r="AH35">
            <v>1845</v>
          </cell>
          <cell r="AI35">
            <v>2717</v>
          </cell>
          <cell r="AJ35">
            <v>2641.3249999999998</v>
          </cell>
          <cell r="AK35">
            <v>2517.1999999999998</v>
          </cell>
          <cell r="AL35">
            <v>9720.5249999999996</v>
          </cell>
          <cell r="AM35">
            <v>12062.82</v>
          </cell>
          <cell r="AN35">
            <v>14050.26</v>
          </cell>
          <cell r="AO35">
            <v>15264.48</v>
          </cell>
          <cell r="AP35">
            <v>16653</v>
          </cell>
          <cell r="AQ35">
            <v>34215</v>
          </cell>
        </row>
        <row r="36">
          <cell r="B36" t="str">
            <v>$/HL</v>
          </cell>
          <cell r="N36">
            <v>1.7447364651378712</v>
          </cell>
          <cell r="O36">
            <v>3.427140591628993</v>
          </cell>
          <cell r="Q36">
            <v>2.1287907920069675</v>
          </cell>
          <cell r="S36">
            <v>2.1287907920069675</v>
          </cell>
          <cell r="U36">
            <v>4.7998362445796197</v>
          </cell>
          <cell r="V36">
            <v>5.1596832019850201</v>
          </cell>
          <cell r="W36">
            <v>3.6508432462189688</v>
          </cell>
          <cell r="X36">
            <v>4.2735440188984581</v>
          </cell>
          <cell r="Y36">
            <v>3.0017507216783921</v>
          </cell>
          <cell r="Z36">
            <v>3.4558987130993994</v>
          </cell>
          <cell r="AA36">
            <v>3.4015121217681163</v>
          </cell>
          <cell r="AB36">
            <v>3.4906620800400012</v>
          </cell>
          <cell r="AC36">
            <v>4.2957057216565229</v>
          </cell>
          <cell r="AD36">
            <v>5.2086063734789345</v>
          </cell>
          <cell r="AE36">
            <v>4.7581168831168821</v>
          </cell>
          <cell r="AF36">
            <v>4.5412817384231019</v>
          </cell>
          <cell r="AH36">
            <v>4.130288784419073</v>
          </cell>
          <cell r="AI36">
            <v>3.6572890025575449</v>
          </cell>
          <cell r="AJ36">
            <v>3.3550034583765473</v>
          </cell>
          <cell r="AK36">
            <v>3.4511040173883432</v>
          </cell>
          <cell r="AL36">
            <v>3.5918544944792385</v>
          </cell>
          <cell r="AM36">
            <v>2.94</v>
          </cell>
          <cell r="AN36">
            <v>2.94</v>
          </cell>
          <cell r="AO36">
            <v>2.94</v>
          </cell>
          <cell r="AP36">
            <v>2.94</v>
          </cell>
          <cell r="AQ36">
            <v>3</v>
          </cell>
        </row>
        <row r="38">
          <cell r="B38" t="str">
            <v>G&amp;A - Fixed (Excl. Amortization)</v>
          </cell>
          <cell r="F38">
            <v>0</v>
          </cell>
          <cell r="G38">
            <v>0</v>
          </cell>
          <cell r="I38">
            <v>0</v>
          </cell>
          <cell r="J38">
            <v>0</v>
          </cell>
          <cell r="L38">
            <v>0</v>
          </cell>
          <cell r="N38">
            <v>4314</v>
          </cell>
          <cell r="O38">
            <v>2782.5794921423858</v>
          </cell>
          <cell r="Q38">
            <v>7096.5794921423858</v>
          </cell>
          <cell r="S38">
            <v>7096.5794921423858</v>
          </cell>
          <cell r="T38" t="str">
            <v/>
          </cell>
          <cell r="U38">
            <v>1109.8892205252696</v>
          </cell>
          <cell r="V38">
            <v>1109.8892205252696</v>
          </cell>
          <cell r="W38">
            <v>1109.8892205252696</v>
          </cell>
          <cell r="X38">
            <v>1039</v>
          </cell>
          <cell r="Y38">
            <v>734</v>
          </cell>
          <cell r="Z38">
            <v>863</v>
          </cell>
          <cell r="AA38">
            <v>1207.5153961124872</v>
          </cell>
          <cell r="AB38">
            <v>1207.5153961124872</v>
          </cell>
          <cell r="AC38">
            <v>1207.5153961124872</v>
          </cell>
          <cell r="AD38">
            <v>1207.5153961124872</v>
          </cell>
          <cell r="AE38">
            <v>1207.5153961124872</v>
          </cell>
          <cell r="AF38">
            <v>1207.5153961124872</v>
          </cell>
          <cell r="AH38">
            <v>3029</v>
          </cell>
          <cell r="AI38">
            <v>2636</v>
          </cell>
          <cell r="AJ38">
            <v>4137.837966043644</v>
          </cell>
          <cell r="AK38">
            <v>3918.6748867435253</v>
          </cell>
          <cell r="AL38">
            <v>13721.512852787169</v>
          </cell>
          <cell r="AM38">
            <v>15077.633625337752</v>
          </cell>
          <cell r="AN38">
            <v>16585.396987871529</v>
          </cell>
          <cell r="AO38">
            <v>18243.936686658682</v>
          </cell>
          <cell r="AP38">
            <v>20068.330355324553</v>
          </cell>
          <cell r="AQ38">
            <v>22075.163390857007</v>
          </cell>
        </row>
        <row r="39">
          <cell r="B39" t="str">
            <v>Incl.:</v>
          </cell>
        </row>
        <row r="40">
          <cell r="B40" t="str">
            <v xml:space="preserve">  Breweries G&amp;A </v>
          </cell>
          <cell r="N40">
            <v>535</v>
          </cell>
          <cell r="O40">
            <v>1012.4324888052538</v>
          </cell>
          <cell r="Q40">
            <v>1547.4324888052538</v>
          </cell>
          <cell r="S40">
            <v>1547.4324888052538</v>
          </cell>
          <cell r="U40">
            <v>352.79493346858544</v>
          </cell>
          <cell r="V40">
            <v>352.79493346858544</v>
          </cell>
          <cell r="W40">
            <v>352.79493346858544</v>
          </cell>
          <cell r="X40">
            <v>206.12982933680843</v>
          </cell>
          <cell r="Y40">
            <v>3179.5187581996006</v>
          </cell>
          <cell r="Z40">
            <v>373.04618143239429</v>
          </cell>
          <cell r="AA40">
            <v>352.79493346858544</v>
          </cell>
          <cell r="AB40">
            <v>352.79493346858544</v>
          </cell>
          <cell r="AC40">
            <v>352.79493346858544</v>
          </cell>
          <cell r="AD40">
            <v>352.79493346858544</v>
          </cell>
          <cell r="AE40">
            <v>352.79493346858544</v>
          </cell>
          <cell r="AF40">
            <v>352.79493346858544</v>
          </cell>
          <cell r="AH40">
            <v>806.99029465658828</v>
          </cell>
          <cell r="AI40">
            <v>987.894113258733</v>
          </cell>
          <cell r="AJ40">
            <v>987.894113258733</v>
          </cell>
          <cell r="AK40">
            <v>987.894113258733</v>
          </cell>
          <cell r="AL40">
            <v>3770.6726344327872</v>
          </cell>
          <cell r="AM40">
            <v>4147.7398978760666</v>
          </cell>
          <cell r="AN40">
            <v>4562.5138876636738</v>
          </cell>
          <cell r="AO40">
            <v>5018.765276430041</v>
          </cell>
          <cell r="AP40">
            <v>5520.6418040730459</v>
          </cell>
          <cell r="AQ40">
            <v>6072.7059844803507</v>
          </cell>
        </row>
        <row r="41">
          <cell r="B41" t="str">
            <v xml:space="preserve">    Novotroitsk</v>
          </cell>
          <cell r="AH41">
            <v>283.60418205425469</v>
          </cell>
          <cell r="AI41">
            <v>186.47999215399355</v>
          </cell>
          <cell r="AJ41">
            <v>186.47999215399355</v>
          </cell>
          <cell r="AK41">
            <v>186.47999215399355</v>
          </cell>
          <cell r="AL41">
            <v>843.04415851623526</v>
          </cell>
          <cell r="AM41">
            <v>927.34857436785887</v>
          </cell>
          <cell r="AN41">
            <v>1020.0834318046449</v>
          </cell>
          <cell r="AO41">
            <v>1122.0917749851094</v>
          </cell>
        </row>
        <row r="42">
          <cell r="B42" t="str">
            <v xml:space="preserve">    Kaliningrad</v>
          </cell>
          <cell r="AH42">
            <v>373.95617657000787</v>
          </cell>
          <cell r="AI42">
            <v>316.79151074018949</v>
          </cell>
          <cell r="AJ42">
            <v>316.79151074018949</v>
          </cell>
          <cell r="AK42">
            <v>316.79151074018949</v>
          </cell>
          <cell r="AL42">
            <v>1324.3307087905764</v>
          </cell>
          <cell r="AM42">
            <v>1456.7637796696342</v>
          </cell>
          <cell r="AN42">
            <v>1602.4401576365979</v>
          </cell>
          <cell r="AO42">
            <v>1762.6841734002578</v>
          </cell>
        </row>
        <row r="43">
          <cell r="B43" t="str">
            <v xml:space="preserve">    Khabarovsk</v>
          </cell>
          <cell r="AH43">
            <v>149.42993603232574</v>
          </cell>
          <cell r="AI43">
            <v>484.62261036454993</v>
          </cell>
          <cell r="AJ43">
            <v>484.62261036454993</v>
          </cell>
          <cell r="AK43">
            <v>484.62261036454993</v>
          </cell>
          <cell r="AL43">
            <v>1603.2977671259755</v>
          </cell>
          <cell r="AM43">
            <v>1763.6275438385733</v>
          </cell>
          <cell r="AN43">
            <v>1939.9902982224307</v>
          </cell>
          <cell r="AO43">
            <v>2133.989328044674</v>
          </cell>
        </row>
        <row r="44">
          <cell r="B44" t="str">
            <v xml:space="preserve">    PIT Int.</v>
          </cell>
          <cell r="AH44">
            <v>0</v>
          </cell>
          <cell r="AI44">
            <v>0</v>
          </cell>
          <cell r="AJ44">
            <v>0</v>
          </cell>
          <cell r="AK44">
            <v>0</v>
          </cell>
          <cell r="AL44">
            <v>0</v>
          </cell>
          <cell r="AM44">
            <v>0</v>
          </cell>
          <cell r="AN44">
            <v>0</v>
          </cell>
          <cell r="AO44">
            <v>0</v>
          </cell>
        </row>
        <row r="45">
          <cell r="B45" t="str">
            <v xml:space="preserve">  Distribution SG&amp;A </v>
          </cell>
          <cell r="N45">
            <v>1568</v>
          </cell>
          <cell r="O45">
            <v>905.13259709340593</v>
          </cell>
          <cell r="Q45">
            <v>2473.1325970934058</v>
          </cell>
          <cell r="S45">
            <v>2473.1325970934058</v>
          </cell>
          <cell r="U45">
            <v>488.05379597723504</v>
          </cell>
          <cell r="V45">
            <v>488.05379597723504</v>
          </cell>
          <cell r="W45">
            <v>488.05379597723504</v>
          </cell>
          <cell r="X45">
            <v>488.05379597723504</v>
          </cell>
          <cell r="Y45">
            <v>488.05379597723504</v>
          </cell>
          <cell r="Z45">
            <v>488.05379597723504</v>
          </cell>
          <cell r="AA45">
            <v>488.05379597723504</v>
          </cell>
          <cell r="AB45">
            <v>488.05379597723504</v>
          </cell>
          <cell r="AC45">
            <v>488.05379597723504</v>
          </cell>
          <cell r="AD45">
            <v>488.05379597723504</v>
          </cell>
          <cell r="AE45">
            <v>488.05379597723504</v>
          </cell>
          <cell r="AF45">
            <v>488.05379597723504</v>
          </cell>
          <cell r="AH45">
            <v>1414.9209254571174</v>
          </cell>
          <cell r="AI45">
            <v>561</v>
          </cell>
          <cell r="AJ45">
            <v>2049.9438527849111</v>
          </cell>
          <cell r="AK45">
            <v>1830.7807734847922</v>
          </cell>
          <cell r="AL45">
            <v>5856.6455517268205</v>
          </cell>
          <cell r="AM45">
            <v>6442.3101068995029</v>
          </cell>
          <cell r="AN45">
            <v>7086.5411175894542</v>
          </cell>
          <cell r="AO45">
            <v>7795.1952293484001</v>
          </cell>
          <cell r="AP45">
            <v>8574.7147522832402</v>
          </cell>
          <cell r="AQ45">
            <v>9432.1862275115654</v>
          </cell>
        </row>
        <row r="46">
          <cell r="B46" t="str">
            <v xml:space="preserve">  ITB H&amp;Q G&amp;A</v>
          </cell>
          <cell r="N46">
            <v>2211</v>
          </cell>
          <cell r="O46">
            <v>865.01440624372606</v>
          </cell>
          <cell r="Q46">
            <v>3076.0144062437262</v>
          </cell>
          <cell r="S46">
            <v>3076.0144062437262</v>
          </cell>
          <cell r="U46">
            <v>269.04049107944917</v>
          </cell>
          <cell r="V46">
            <v>269.04049107944917</v>
          </cell>
          <cell r="W46">
            <v>269.04049107944917</v>
          </cell>
          <cell r="X46">
            <v>357.5</v>
          </cell>
          <cell r="Y46">
            <v>357.5</v>
          </cell>
          <cell r="Z46">
            <v>357.5</v>
          </cell>
          <cell r="AA46">
            <v>366.66666666666669</v>
          </cell>
          <cell r="AB46">
            <v>366.66666666666669</v>
          </cell>
          <cell r="AC46">
            <v>366.66666666666669</v>
          </cell>
          <cell r="AD46">
            <v>366.66666666666669</v>
          </cell>
          <cell r="AE46">
            <v>366.66666666666669</v>
          </cell>
          <cell r="AF46">
            <v>366.66666666666669</v>
          </cell>
          <cell r="AH46">
            <v>807.12147323834756</v>
          </cell>
          <cell r="AI46">
            <v>1072.5</v>
          </cell>
          <cell r="AJ46">
            <v>1100</v>
          </cell>
          <cell r="AK46">
            <v>1100</v>
          </cell>
          <cell r="AL46">
            <v>4079.6214732383478</v>
          </cell>
          <cell r="AM46">
            <v>4487.5836205621827</v>
          </cell>
          <cell r="AN46">
            <v>4936.3419826184017</v>
          </cell>
          <cell r="AO46">
            <v>5429.9761808802423</v>
          </cell>
          <cell r="AP46">
            <v>5972.9737989682671</v>
          </cell>
          <cell r="AQ46">
            <v>6570.271178865094</v>
          </cell>
        </row>
        <row r="48">
          <cell r="B48" t="str">
            <v>Fixed exp.</v>
          </cell>
          <cell r="N48">
            <v>7711.7479999999996</v>
          </cell>
          <cell r="O48">
            <v>3902.4311546710087</v>
          </cell>
          <cell r="Q48">
            <v>11614.179154671008</v>
          </cell>
          <cell r="S48">
            <v>11614.179154671008</v>
          </cell>
          <cell r="U48">
            <v>1603.3038925201704</v>
          </cell>
          <cell r="V48">
            <v>1603.3038925201704</v>
          </cell>
          <cell r="W48">
            <v>1603.3038925201704</v>
          </cell>
          <cell r="X48">
            <v>1488.9210106564683</v>
          </cell>
          <cell r="Y48">
            <v>1183.9210106564683</v>
          </cell>
          <cell r="Z48">
            <v>1312.9210106564683</v>
          </cell>
          <cell r="AA48">
            <v>1700.930068107388</v>
          </cell>
          <cell r="AB48">
            <v>1700.930068107388</v>
          </cell>
          <cell r="AC48">
            <v>1700.930068107388</v>
          </cell>
          <cell r="AD48">
            <v>1700.930068107388</v>
          </cell>
          <cell r="AE48">
            <v>1700.930068107388</v>
          </cell>
          <cell r="AF48">
            <v>1700.930068107388</v>
          </cell>
          <cell r="AH48">
            <v>4527.63</v>
          </cell>
          <cell r="AI48">
            <v>3985.7630319694049</v>
          </cell>
          <cell r="AJ48">
            <v>5643.3559980130485</v>
          </cell>
          <cell r="AK48">
            <v>5329.7329187129308</v>
          </cell>
          <cell r="AL48">
            <v>29207.006948695387</v>
          </cell>
          <cell r="AM48">
            <v>22419.516598867383</v>
          </cell>
          <cell r="AN48">
            <v>25028.562407430603</v>
          </cell>
          <cell r="AO48">
            <v>27953.576919151619</v>
          </cell>
          <cell r="AP48">
            <v>31234.416622691428</v>
          </cell>
          <cell r="AQ48">
            <v>34916.162598328912</v>
          </cell>
        </row>
        <row r="49">
          <cell r="B49" t="str">
            <v>Variable exp. per HL</v>
          </cell>
          <cell r="N49">
            <v>38.858857844330842</v>
          </cell>
          <cell r="O49">
            <v>42.627405379362351</v>
          </cell>
          <cell r="Q49">
            <v>39.719130928574465</v>
          </cell>
          <cell r="S49">
            <v>39.719130928574465</v>
          </cell>
          <cell r="U49">
            <v>37.2069554990873</v>
          </cell>
          <cell r="V49">
            <v>38.174512706787738</v>
          </cell>
          <cell r="W49">
            <v>35.718694508472979</v>
          </cell>
          <cell r="X49">
            <v>43.54494424091596</v>
          </cell>
          <cell r="Y49">
            <v>45.145176849288859</v>
          </cell>
          <cell r="Z49">
            <v>46.807434988708337</v>
          </cell>
          <cell r="AA49">
            <v>38.419266910065971</v>
          </cell>
          <cell r="AB49">
            <v>38.077180280412797</v>
          </cell>
          <cell r="AC49">
            <v>39.700237152238621</v>
          </cell>
          <cell r="AD49">
            <v>41.689805283590729</v>
          </cell>
          <cell r="AE49">
            <v>37.856412623879365</v>
          </cell>
          <cell r="AF49">
            <v>37.936375320060222</v>
          </cell>
          <cell r="AH49">
            <v>44.207230803671365</v>
          </cell>
          <cell r="AI49">
            <v>47.06587288737461</v>
          </cell>
          <cell r="AJ49">
            <v>41.454438016015402</v>
          </cell>
          <cell r="AK49">
            <v>42.537016484489293</v>
          </cell>
          <cell r="AL49">
            <v>43.740991510262369</v>
          </cell>
          <cell r="AM49">
            <v>42.49000985578293</v>
          </cell>
          <cell r="AN49">
            <v>41.028234303069326</v>
          </cell>
          <cell r="AO49">
            <v>40.975545583133339</v>
          </cell>
          <cell r="AP49">
            <v>40.981466015747422</v>
          </cell>
          <cell r="AQ49">
            <v>18.868969345340727</v>
          </cell>
        </row>
        <row r="51">
          <cell r="B51" t="str">
            <v>EBITDA</v>
          </cell>
          <cell r="F51">
            <v>0</v>
          </cell>
          <cell r="G51">
            <v>0</v>
          </cell>
          <cell r="I51">
            <v>5814</v>
          </cell>
          <cell r="J51">
            <v>2219</v>
          </cell>
          <cell r="L51">
            <v>8033</v>
          </cell>
          <cell r="N51">
            <v>18391.999999999985</v>
          </cell>
          <cell r="O51">
            <v>2102.6399965575165</v>
          </cell>
          <cell r="Q51">
            <v>20494.639996557482</v>
          </cell>
          <cell r="S51">
            <v>20494.639996557482</v>
          </cell>
          <cell r="U51">
            <v>-905.00787344149785</v>
          </cell>
          <cell r="V51">
            <v>-816.71887760907202</v>
          </cell>
          <cell r="W51">
            <v>1155.3515636339553</v>
          </cell>
          <cell r="X51">
            <v>801</v>
          </cell>
          <cell r="Y51">
            <v>1998</v>
          </cell>
          <cell r="Z51">
            <v>1753</v>
          </cell>
          <cell r="AA51">
            <v>3488.5052107422653</v>
          </cell>
          <cell r="AB51">
            <v>3371.543766259887</v>
          </cell>
          <cell r="AC51">
            <v>2334.3411777793644</v>
          </cell>
          <cell r="AD51">
            <v>1865.1142062218794</v>
          </cell>
          <cell r="AE51">
            <v>2613.4943957619553</v>
          </cell>
          <cell r="AF51">
            <v>2803.2910051076151</v>
          </cell>
          <cell r="AH51">
            <v>1217</v>
          </cell>
          <cell r="AI51">
            <v>4551.9999999999982</v>
          </cell>
          <cell r="AJ51">
            <v>6458.0994931508658</v>
          </cell>
          <cell r="AK51">
            <v>4534.4727837280416</v>
          </cell>
          <cell r="AL51">
            <v>16761.572276878898</v>
          </cell>
          <cell r="AM51">
            <v>37743.59751183226</v>
          </cell>
          <cell r="AN51">
            <v>52887.420732830804</v>
          </cell>
          <cell r="AO51">
            <v>57722.372846651226</v>
          </cell>
          <cell r="AP51">
            <v>59253.583630886627</v>
          </cell>
          <cell r="AQ51">
            <v>62514.646456695031</v>
          </cell>
        </row>
        <row r="52">
          <cell r="B52" t="str">
            <v xml:space="preserve"> EBITDA/HL</v>
          </cell>
          <cell r="F52" t="str">
            <v>N/A</v>
          </cell>
          <cell r="G52" t="str">
            <v>N/A</v>
          </cell>
          <cell r="I52">
            <v>9.3154522150349148</v>
          </cell>
          <cell r="J52">
            <v>6.3042541297785224</v>
          </cell>
          <cell r="L52">
            <v>8.2296151204787229</v>
          </cell>
          <cell r="N52">
            <v>10.29159495407816</v>
          </cell>
          <cell r="O52">
            <v>3.9775688087066694</v>
          </cell>
          <cell r="Q52">
            <v>8.8502474068915902</v>
          </cell>
          <cell r="S52">
            <v>8.8502474068915902</v>
          </cell>
          <cell r="U52">
            <v>-6.3225232407749452</v>
          </cell>
          <cell r="V52">
            <v>-6.1334847151496801</v>
          </cell>
          <cell r="W52">
            <v>6.1393020203792306</v>
          </cell>
          <cell r="X52">
            <v>3.7248191067874479</v>
          </cell>
          <cell r="Y52">
            <v>7.1826322657645836</v>
          </cell>
          <cell r="Z52">
            <v>6.2909558089961024</v>
          </cell>
          <cell r="AA52">
            <v>12.257724924831718</v>
          </cell>
          <cell r="AB52">
            <v>12.157242565697972</v>
          </cell>
          <cell r="AC52">
            <v>10.358510854564798</v>
          </cell>
          <cell r="AD52">
            <v>8.2861188517514375</v>
          </cell>
          <cell r="AE52">
            <v>10.606714268514429</v>
          </cell>
          <cell r="AF52">
            <v>10.858524606773248</v>
          </cell>
          <cell r="AH52">
            <v>2.7244235504813075</v>
          </cell>
          <cell r="AI52">
            <v>6.1273388073764954</v>
          </cell>
          <cell r="AJ52">
            <v>8.2030595000846116</v>
          </cell>
          <cell r="AK52">
            <v>6.2168032896321108</v>
          </cell>
          <cell r="AL52">
            <v>6.19360875233036</v>
          </cell>
          <cell r="AM52">
            <v>9.1990244971562909</v>
          </cell>
          <cell r="AN52">
            <v>11.066629155227202</v>
          </cell>
          <cell r="AO52">
            <v>11.117560255518342</v>
          </cell>
          <cell r="AP52">
            <v>10.674398059968768</v>
          </cell>
          <cell r="AQ52">
            <v>5.4813368221565133</v>
          </cell>
        </row>
        <row r="53">
          <cell r="B53" t="str">
            <v>EBITDA Margin</v>
          </cell>
          <cell r="F53">
            <v>0</v>
          </cell>
          <cell r="G53">
            <v>0</v>
          </cell>
          <cell r="I53">
            <v>0.15563764857051077</v>
          </cell>
          <cell r="J53">
            <v>0.11044746403862427</v>
          </cell>
          <cell r="L53">
            <v>0.13983323759291172</v>
          </cell>
          <cell r="N53">
            <v>0.19248963871561922</v>
          </cell>
          <cell r="O53">
            <v>7.367612927311061E-2</v>
          </cell>
          <cell r="Q53">
            <v>0.16516352920990454</v>
          </cell>
          <cell r="S53">
            <v>0.16516352920990454</v>
          </cell>
          <cell r="U53">
            <v>-0.15023094773552378</v>
          </cell>
          <cell r="V53">
            <v>-0.13913904028992555</v>
          </cell>
          <cell r="W53">
            <v>0.12186564851308068</v>
          </cell>
          <cell r="X53">
            <v>6.8731765917281626E-2</v>
          </cell>
          <cell r="Y53">
            <v>0.12693773824650573</v>
          </cell>
          <cell r="Z53">
            <v>0.10882115587559749</v>
          </cell>
          <cell r="AA53">
            <v>0.21636256944612159</v>
          </cell>
          <cell r="AB53">
            <v>0.21567745558909265</v>
          </cell>
          <cell r="AC53">
            <v>0.17981486692524126</v>
          </cell>
          <cell r="AD53">
            <v>0.14402469837470339</v>
          </cell>
          <cell r="AE53">
            <v>0.1915736365209641</v>
          </cell>
          <cell r="AF53">
            <v>0.19606086034508902</v>
          </cell>
          <cell r="AH53">
            <v>4.7740467597677701E-2</v>
          </cell>
          <cell r="AI53">
            <v>0.10463646185320548</v>
          </cell>
          <cell r="AJ53">
            <v>0.14435481690473972</v>
          </cell>
          <cell r="AK53">
            <v>0.11089368437146209</v>
          </cell>
          <cell r="AL53">
            <v>0.10840287469927502</v>
          </cell>
          <cell r="AM53">
            <v>0.16095376521146296</v>
          </cell>
          <cell r="AN53">
            <v>0.19302688844233787</v>
          </cell>
          <cell r="AO53">
            <v>0.19342598625593418</v>
          </cell>
          <cell r="AP53">
            <v>0.18615103712457187</v>
          </cell>
          <cell r="AQ53">
            <v>0.19996278546919224</v>
          </cell>
        </row>
        <row r="55">
          <cell r="B55" t="str">
            <v>Non-Recurring&amp;Extraordinary Items</v>
          </cell>
          <cell r="F55">
            <v>0</v>
          </cell>
          <cell r="G55">
            <v>0</v>
          </cell>
          <cell r="I55">
            <v>-39</v>
          </cell>
          <cell r="J55">
            <v>-13</v>
          </cell>
          <cell r="L55">
            <v>-52</v>
          </cell>
          <cell r="N55">
            <v>-1095</v>
          </cell>
          <cell r="O55">
            <v>-97.810896195944807</v>
          </cell>
          <cell r="Q55">
            <v>-1192.8108961959449</v>
          </cell>
          <cell r="S55">
            <v>-1192.8108961959449</v>
          </cell>
          <cell r="U55">
            <v>0</v>
          </cell>
          <cell r="V55">
            <v>0</v>
          </cell>
          <cell r="W55">
            <v>0</v>
          </cell>
          <cell r="X55">
            <v>-172</v>
          </cell>
          <cell r="Y55">
            <v>-28</v>
          </cell>
          <cell r="Z55">
            <v>-18</v>
          </cell>
          <cell r="AA55">
            <v>0</v>
          </cell>
          <cell r="AB55">
            <v>0</v>
          </cell>
          <cell r="AC55">
            <v>0</v>
          </cell>
          <cell r="AD55">
            <v>0</v>
          </cell>
          <cell r="AE55">
            <v>0</v>
          </cell>
          <cell r="AF55">
            <v>0</v>
          </cell>
          <cell r="AH55">
            <v>-465.73826119131706</v>
          </cell>
          <cell r="AI55">
            <v>-218</v>
          </cell>
          <cell r="AJ55">
            <v>0</v>
          </cell>
          <cell r="AK55">
            <v>0</v>
          </cell>
          <cell r="AL55">
            <v>-683.73826119131706</v>
          </cell>
          <cell r="AM55">
            <v>0</v>
          </cell>
          <cell r="AN55">
            <v>0</v>
          </cell>
          <cell r="AO55">
            <v>0</v>
          </cell>
          <cell r="AP55">
            <v>0</v>
          </cell>
          <cell r="AQ55">
            <v>0</v>
          </cell>
        </row>
        <row r="56">
          <cell r="B56" t="str">
            <v>Forex</v>
          </cell>
          <cell r="F56">
            <v>0</v>
          </cell>
          <cell r="G56">
            <v>0</v>
          </cell>
          <cell r="I56">
            <v>-39</v>
          </cell>
          <cell r="J56">
            <v>-13</v>
          </cell>
          <cell r="L56">
            <v>-52</v>
          </cell>
          <cell r="N56">
            <v>-301</v>
          </cell>
          <cell r="O56">
            <v>34.349345615718931</v>
          </cell>
          <cell r="Q56">
            <v>-266.6506543842811</v>
          </cell>
          <cell r="S56">
            <v>-266.6506543842811</v>
          </cell>
          <cell r="U56">
            <v>-30.729758674177031</v>
          </cell>
          <cell r="V56">
            <v>-30.729758674177031</v>
          </cell>
          <cell r="W56">
            <v>-30.729758674177031</v>
          </cell>
          <cell r="X56">
            <v>48</v>
          </cell>
          <cell r="Y56">
            <v>-75</v>
          </cell>
          <cell r="Z56">
            <v>1049</v>
          </cell>
          <cell r="AA56">
            <v>-30.729758674177031</v>
          </cell>
          <cell r="AB56">
            <v>-30.729758674177031</v>
          </cell>
          <cell r="AC56">
            <v>-30.729758674177031</v>
          </cell>
          <cell r="AD56">
            <v>-30.729758674177031</v>
          </cell>
          <cell r="AE56">
            <v>-30.729758674177031</v>
          </cell>
          <cell r="AF56">
            <v>-30.729758674177031</v>
          </cell>
          <cell r="AH56">
            <v>124.30873620456495</v>
          </cell>
          <cell r="AI56">
            <v>1022</v>
          </cell>
          <cell r="AJ56">
            <v>0</v>
          </cell>
          <cell r="AK56">
            <v>0</v>
          </cell>
          <cell r="AL56">
            <v>1146.3087362045649</v>
          </cell>
          <cell r="AM56">
            <v>0</v>
          </cell>
          <cell r="AN56">
            <v>0</v>
          </cell>
          <cell r="AO56">
            <v>0</v>
          </cell>
          <cell r="AP56">
            <v>0</v>
          </cell>
          <cell r="AQ56">
            <v>0</v>
          </cell>
        </row>
        <row r="57">
          <cell r="B57" t="str">
            <v>Gain/(loss) from disposal of Fixed assets</v>
          </cell>
          <cell r="F57">
            <v>0</v>
          </cell>
          <cell r="G57">
            <v>0</v>
          </cell>
          <cell r="I57">
            <v>0</v>
          </cell>
          <cell r="J57">
            <v>0</v>
          </cell>
          <cell r="L57">
            <v>0</v>
          </cell>
          <cell r="N57">
            <v>2</v>
          </cell>
          <cell r="O57">
            <v>0</v>
          </cell>
          <cell r="Q57">
            <v>2</v>
          </cell>
          <cell r="S57">
            <v>12</v>
          </cell>
          <cell r="U57">
            <v>-17.348153857980328</v>
          </cell>
          <cell r="V57">
            <v>-17.348153857980328</v>
          </cell>
          <cell r="W57">
            <v>-17.348153857980328</v>
          </cell>
          <cell r="X57">
            <v>-3</v>
          </cell>
          <cell r="Y57">
            <v>0</v>
          </cell>
          <cell r="Z57">
            <v>-2</v>
          </cell>
          <cell r="AA57">
            <v>-17.348153857980328</v>
          </cell>
          <cell r="AB57">
            <v>-17.348153857980328</v>
          </cell>
          <cell r="AC57">
            <v>-17.348153857980328</v>
          </cell>
          <cell r="AD57">
            <v>-17.348153857980328</v>
          </cell>
          <cell r="AE57">
            <v>-17.348153857980328</v>
          </cell>
          <cell r="AF57">
            <v>-17.348153857980328</v>
          </cell>
          <cell r="AH57">
            <v>324.7755729209041</v>
          </cell>
          <cell r="AI57">
            <v>-5</v>
          </cell>
          <cell r="AJ57">
            <v>0</v>
          </cell>
          <cell r="AK57">
            <v>0</v>
          </cell>
          <cell r="AL57">
            <v>319.7755729209041</v>
          </cell>
          <cell r="AM57">
            <v>0</v>
          </cell>
          <cell r="AN57">
            <v>0</v>
          </cell>
          <cell r="AO57">
            <v>0</v>
          </cell>
          <cell r="AP57">
            <v>0</v>
          </cell>
          <cell r="AQ57">
            <v>0</v>
          </cell>
        </row>
        <row r="59">
          <cell r="B59" t="str">
            <v>Operating Income</v>
          </cell>
          <cell r="F59">
            <v>0</v>
          </cell>
          <cell r="G59">
            <v>0</v>
          </cell>
          <cell r="I59">
            <v>5736</v>
          </cell>
          <cell r="J59">
            <v>2193</v>
          </cell>
          <cell r="L59">
            <v>7929</v>
          </cell>
          <cell r="N59">
            <v>16997.999999999985</v>
          </cell>
          <cell r="O59">
            <v>2039.1784459772907</v>
          </cell>
          <cell r="Q59">
            <v>19037.178445977257</v>
          </cell>
          <cell r="S59">
            <v>19047.178445977257</v>
          </cell>
          <cell r="U59">
            <v>-953.08578597365522</v>
          </cell>
          <cell r="V59">
            <v>-864.79679014122939</v>
          </cell>
          <cell r="W59">
            <v>1107.2736511017979</v>
          </cell>
          <cell r="X59">
            <v>674</v>
          </cell>
          <cell r="Y59">
            <v>1895</v>
          </cell>
          <cell r="Z59">
            <v>2782</v>
          </cell>
          <cell r="AA59">
            <v>3440.4272982101079</v>
          </cell>
          <cell r="AB59">
            <v>3323.4658537277296</v>
          </cell>
          <cell r="AC59">
            <v>2286.2632652472071</v>
          </cell>
          <cell r="AD59">
            <v>1817.036293689722</v>
          </cell>
          <cell r="AE59">
            <v>2565.4164832297979</v>
          </cell>
          <cell r="AF59">
            <v>2755.2130925754577</v>
          </cell>
          <cell r="AH59">
            <v>1200.346047934152</v>
          </cell>
          <cell r="AI59">
            <v>5350.9999999999982</v>
          </cell>
          <cell r="AJ59">
            <v>6458.0994931508658</v>
          </cell>
          <cell r="AK59">
            <v>4534.4727837280416</v>
          </cell>
          <cell r="AL59">
            <v>17543.91832481305</v>
          </cell>
          <cell r="AM59">
            <v>37743.59751183226</v>
          </cell>
          <cell r="AN59">
            <v>52887.420732830804</v>
          </cell>
          <cell r="AO59">
            <v>57722.372846651226</v>
          </cell>
          <cell r="AP59">
            <v>59253.583630886627</v>
          </cell>
          <cell r="AQ59">
            <v>62514.646456695031</v>
          </cell>
        </row>
        <row r="61">
          <cell r="B61" t="str">
            <v>Depreciation</v>
          </cell>
          <cell r="F61">
            <v>0</v>
          </cell>
          <cell r="G61">
            <v>0</v>
          </cell>
          <cell r="I61">
            <v>417</v>
          </cell>
          <cell r="J61">
            <v>212</v>
          </cell>
          <cell r="L61">
            <v>629</v>
          </cell>
          <cell r="N61">
            <v>1659.083261725882</v>
          </cell>
          <cell r="O61">
            <v>811.74513238192776</v>
          </cell>
          <cell r="Q61">
            <v>2470.8283941078093</v>
          </cell>
          <cell r="S61">
            <v>2470.8283941078093</v>
          </cell>
          <cell r="U61">
            <v>370.82190097270143</v>
          </cell>
          <cell r="V61">
            <v>370.82190097270143</v>
          </cell>
          <cell r="W61">
            <v>370.82190097270143</v>
          </cell>
          <cell r="X61">
            <v>602</v>
          </cell>
          <cell r="Y61">
            <v>626</v>
          </cell>
          <cell r="Z61">
            <v>478</v>
          </cell>
          <cell r="AA61">
            <v>551.71314120090733</v>
          </cell>
          <cell r="AB61">
            <v>551.71314120090733</v>
          </cell>
          <cell r="AC61">
            <v>551.71314120090733</v>
          </cell>
          <cell r="AD61">
            <v>542.93323665555272</v>
          </cell>
          <cell r="AE61">
            <v>542.93323665555272</v>
          </cell>
          <cell r="AF61">
            <v>542.93323665555272</v>
          </cell>
          <cell r="AH61">
            <v>1001</v>
          </cell>
          <cell r="AI61">
            <v>1706</v>
          </cell>
          <cell r="AJ61">
            <v>1069.2932990610104</v>
          </cell>
          <cell r="AK61">
            <v>1069.2932990610104</v>
          </cell>
          <cell r="AL61">
            <v>4845.5865981220213</v>
          </cell>
          <cell r="AM61">
            <v>5794.8622727217498</v>
          </cell>
          <cell r="AN61">
            <v>6631.4048937097768</v>
          </cell>
          <cell r="AO61">
            <v>7066.2941832528741</v>
          </cell>
          <cell r="AP61">
            <v>7334.4921850779238</v>
          </cell>
          <cell r="AQ61">
            <v>4165.197721273239</v>
          </cell>
        </row>
        <row r="62">
          <cell r="F62" t="str">
            <v>______</v>
          </cell>
          <cell r="G62" t="str">
            <v>______</v>
          </cell>
          <cell r="I62" t="str">
            <v>______</v>
          </cell>
          <cell r="J62" t="str">
            <v>______</v>
          </cell>
          <cell r="L62" t="str">
            <v>______</v>
          </cell>
          <cell r="N62" t="str">
            <v>______</v>
          </cell>
          <cell r="O62" t="str">
            <v>______</v>
          </cell>
          <cell r="Q62" t="str">
            <v>______</v>
          </cell>
          <cell r="S62" t="str">
            <v>______</v>
          </cell>
          <cell r="T62" t="str">
            <v/>
          </cell>
          <cell r="U62" t="str">
            <v>______</v>
          </cell>
          <cell r="V62" t="str">
            <v>______</v>
          </cell>
          <cell r="W62" t="str">
            <v>______</v>
          </cell>
          <cell r="X62" t="str">
            <v>______</v>
          </cell>
          <cell r="Y62" t="str">
            <v>______</v>
          </cell>
          <cell r="Z62" t="str">
            <v>______</v>
          </cell>
          <cell r="AA62" t="str">
            <v>______</v>
          </cell>
          <cell r="AB62" t="str">
            <v>______</v>
          </cell>
          <cell r="AC62" t="str">
            <v>______</v>
          </cell>
          <cell r="AD62" t="str">
            <v>______</v>
          </cell>
          <cell r="AE62" t="str">
            <v>______</v>
          </cell>
          <cell r="AF62" t="str">
            <v>______</v>
          </cell>
          <cell r="AH62" t="str">
            <v>______</v>
          </cell>
          <cell r="AI62" t="str">
            <v>______</v>
          </cell>
          <cell r="AJ62" t="str">
            <v>______</v>
          </cell>
          <cell r="AK62" t="str">
            <v>______</v>
          </cell>
          <cell r="AL62" t="str">
            <v>______</v>
          </cell>
          <cell r="AM62" t="str">
            <v>______</v>
          </cell>
          <cell r="AN62" t="str">
            <v>______</v>
          </cell>
          <cell r="AO62" t="str">
            <v>______</v>
          </cell>
          <cell r="AP62" t="str">
            <v>______</v>
          </cell>
          <cell r="AQ62" t="str">
            <v>______</v>
          </cell>
        </row>
        <row r="63">
          <cell r="B63" t="str">
            <v>EBITA</v>
          </cell>
          <cell r="F63">
            <v>0</v>
          </cell>
          <cell r="G63">
            <v>0</v>
          </cell>
          <cell r="I63">
            <v>5319</v>
          </cell>
          <cell r="J63">
            <v>1981</v>
          </cell>
          <cell r="L63">
            <v>7300</v>
          </cell>
          <cell r="N63">
            <v>15338.916738274103</v>
          </cell>
          <cell r="O63">
            <v>1227.433313595363</v>
          </cell>
          <cell r="Q63">
            <v>16566.350051869449</v>
          </cell>
          <cell r="S63">
            <v>16576.350051869449</v>
          </cell>
          <cell r="T63" t="str">
            <v/>
          </cell>
          <cell r="U63">
            <v>-1323.9076869463565</v>
          </cell>
          <cell r="V63">
            <v>-1235.6186911139307</v>
          </cell>
          <cell r="W63">
            <v>736.45175012909647</v>
          </cell>
          <cell r="X63">
            <v>72</v>
          </cell>
          <cell r="Y63">
            <v>1269</v>
          </cell>
          <cell r="Z63">
            <v>2304</v>
          </cell>
          <cell r="AA63">
            <v>2888.7141570092008</v>
          </cell>
          <cell r="AB63">
            <v>2771.7527125268225</v>
          </cell>
          <cell r="AC63">
            <v>1734.5501240462997</v>
          </cell>
          <cell r="AD63">
            <v>1274.1030570341693</v>
          </cell>
          <cell r="AE63">
            <v>2022.4832465742452</v>
          </cell>
          <cell r="AF63">
            <v>2212.279855919905</v>
          </cell>
          <cell r="AH63">
            <v>199.34604793415201</v>
          </cell>
          <cell r="AI63">
            <v>3644.9999999999982</v>
          </cell>
          <cell r="AJ63">
            <v>5388.8061940898551</v>
          </cell>
          <cell r="AK63">
            <v>3465.1794846670309</v>
          </cell>
          <cell r="AL63">
            <v>12698.331726691029</v>
          </cell>
          <cell r="AM63">
            <v>31948.735239110509</v>
          </cell>
          <cell r="AN63">
            <v>46256.015839121028</v>
          </cell>
          <cell r="AO63">
            <v>50656.078663398352</v>
          </cell>
          <cell r="AP63">
            <v>51919.091445808706</v>
          </cell>
          <cell r="AQ63">
            <v>58349.448735421793</v>
          </cell>
        </row>
        <row r="65">
          <cell r="B65" t="str">
            <v>Amortization</v>
          </cell>
          <cell r="N65">
            <v>0</v>
          </cell>
          <cell r="O65">
            <v>0</v>
          </cell>
          <cell r="Q65">
            <v>0</v>
          </cell>
          <cell r="S65">
            <v>0</v>
          </cell>
          <cell r="AH65">
            <v>1778.8625</v>
          </cell>
          <cell r="AI65">
            <v>1756.6267187499998</v>
          </cell>
          <cell r="AJ65">
            <v>1734.6688847656249</v>
          </cell>
          <cell r="AK65">
            <v>1712.9855237060547</v>
          </cell>
          <cell r="AL65">
            <v>6983.1436272216788</v>
          </cell>
          <cell r="AM65">
            <v>6983.1436272216788</v>
          </cell>
          <cell r="AN65">
            <v>6983.1436272216788</v>
          </cell>
          <cell r="AO65">
            <v>6983.1436272216788</v>
          </cell>
          <cell r="AP65">
            <v>6849.2032314013668</v>
          </cell>
        </row>
        <row r="67">
          <cell r="B67" t="str">
            <v>INTEREST EXPENSE</v>
          </cell>
          <cell r="I67">
            <v>656</v>
          </cell>
          <cell r="N67">
            <v>2730</v>
          </cell>
          <cell r="O67">
            <v>1292.4134954761225</v>
          </cell>
          <cell r="Q67">
            <v>4022.4134954761225</v>
          </cell>
          <cell r="S67">
            <v>4022.4134954761225</v>
          </cell>
          <cell r="T67" t="str">
            <v/>
          </cell>
          <cell r="AH67">
            <v>0</v>
          </cell>
          <cell r="AI67">
            <v>0</v>
          </cell>
          <cell r="AJ67">
            <v>0</v>
          </cell>
          <cell r="AK67">
            <v>0</v>
          </cell>
          <cell r="AL67">
            <v>0</v>
          </cell>
          <cell r="AM67">
            <v>0</v>
          </cell>
          <cell r="AN67">
            <v>0</v>
          </cell>
          <cell r="AO67">
            <v>0</v>
          </cell>
          <cell r="AP67">
            <v>0</v>
          </cell>
          <cell r="AQ67">
            <v>0</v>
          </cell>
        </row>
        <row r="69">
          <cell r="B69" t="str">
            <v>INCOME TAXES</v>
          </cell>
          <cell r="I69">
            <v>398</v>
          </cell>
          <cell r="N69">
            <v>1398.2272059324923</v>
          </cell>
          <cell r="O69">
            <v>184.55537373192601</v>
          </cell>
          <cell r="Q69">
            <v>1582.7825796644183</v>
          </cell>
          <cell r="S69">
            <v>1582.7825796644183</v>
          </cell>
          <cell r="AH69">
            <v>107</v>
          </cell>
          <cell r="AI69">
            <v>204</v>
          </cell>
          <cell r="AJ69">
            <v>0</v>
          </cell>
          <cell r="AK69">
            <v>0</v>
          </cell>
          <cell r="AL69">
            <v>311</v>
          </cell>
          <cell r="AM69">
            <v>1675.9544705332028</v>
          </cell>
          <cell r="AN69">
            <v>1675.9544705332028</v>
          </cell>
          <cell r="AO69">
            <v>1675.9544705332028</v>
          </cell>
          <cell r="AP69">
            <v>1643.8087755363279</v>
          </cell>
          <cell r="AQ69">
            <v>1636.5386563279685</v>
          </cell>
        </row>
        <row r="71">
          <cell r="B71" t="str">
            <v>NET INCOME</v>
          </cell>
          <cell r="I71">
            <v>1692</v>
          </cell>
          <cell r="N71">
            <v>11210.68953234161</v>
          </cell>
          <cell r="O71">
            <v>-249.53555561268558</v>
          </cell>
          <cell r="Q71">
            <v>10961.153976728907</v>
          </cell>
          <cell r="S71">
            <v>10961.153976728907</v>
          </cell>
          <cell r="AH71">
            <v>-1686.5164520658479</v>
          </cell>
          <cell r="AI71">
            <v>1684.3732812499984</v>
          </cell>
          <cell r="AJ71">
            <v>3654.13730932423</v>
          </cell>
          <cell r="AK71">
            <v>1752.1939609609763</v>
          </cell>
          <cell r="AL71">
            <v>5404.1880994693502</v>
          </cell>
          <cell r="AM71">
            <v>23289.637141355626</v>
          </cell>
          <cell r="AN71">
            <v>37596.917741366145</v>
          </cell>
          <cell r="AO71">
            <v>41996.980565643469</v>
          </cell>
          <cell r="AP71">
            <v>0</v>
          </cell>
          <cell r="AQ71">
            <v>0</v>
          </cell>
        </row>
        <row r="74">
          <cell r="B74" t="str">
            <v>CAPEX</v>
          </cell>
          <cell r="F74">
            <v>0</v>
          </cell>
          <cell r="G74">
            <v>0</v>
          </cell>
          <cell r="I74">
            <v>0</v>
          </cell>
          <cell r="J74">
            <v>3074</v>
          </cell>
          <cell r="L74">
            <v>3074</v>
          </cell>
          <cell r="N74">
            <v>18894.894460960539</v>
          </cell>
          <cell r="O74">
            <v>7829.8353985989233</v>
          </cell>
          <cell r="Q74">
            <v>26724.729859559462</v>
          </cell>
          <cell r="S74">
            <v>26724.729859559462</v>
          </cell>
          <cell r="T74" t="str">
            <v/>
          </cell>
          <cell r="AH74">
            <v>7178</v>
          </cell>
          <cell r="AI74">
            <v>7769</v>
          </cell>
          <cell r="AJ74">
            <v>15894.134681065463</v>
          </cell>
          <cell r="AK74">
            <v>12608.634681065465</v>
          </cell>
          <cell r="AL74">
            <v>43449.76936213093</v>
          </cell>
          <cell r="AM74">
            <v>27514.894907020098</v>
          </cell>
          <cell r="AN74">
            <v>14420.863067454997</v>
          </cell>
          <cell r="AO74">
            <v>7066.2941832528741</v>
          </cell>
          <cell r="AP74">
            <v>7334.4921850779238</v>
          </cell>
          <cell r="AQ74">
            <v>-12481.861102256167</v>
          </cell>
        </row>
        <row r="75">
          <cell r="AQ75">
            <v>187102.69772127323</v>
          </cell>
        </row>
        <row r="77">
          <cell r="B77" t="str">
            <v>CASH FLOW STATEMENT</v>
          </cell>
        </row>
        <row r="79">
          <cell r="B79" t="str">
            <v>NET INCOME</v>
          </cell>
          <cell r="N79">
            <v>11210.68953234161</v>
          </cell>
          <cell r="O79">
            <v>-249.53555561268558</v>
          </cell>
          <cell r="Q79">
            <v>10961.153976728907</v>
          </cell>
          <cell r="S79">
            <v>10961.153976728907</v>
          </cell>
          <cell r="AH79">
            <v>-1686.5164520658479</v>
          </cell>
          <cell r="AI79">
            <v>1684.3732812499984</v>
          </cell>
          <cell r="AJ79">
            <v>3654.13730932423</v>
          </cell>
          <cell r="AK79">
            <v>1752.1939609609763</v>
          </cell>
          <cell r="AL79">
            <v>5404.1880994693502</v>
          </cell>
          <cell r="AM79">
            <v>23289.637141355626</v>
          </cell>
          <cell r="AN79">
            <v>37596.917741366145</v>
          </cell>
          <cell r="AO79">
            <v>41996.980565643469</v>
          </cell>
          <cell r="AP79">
            <v>0</v>
          </cell>
          <cell r="AQ79" t="e">
            <v>#REF!</v>
          </cell>
        </row>
        <row r="81">
          <cell r="B81" t="str">
            <v>Depreciation &amp; Amortization</v>
          </cell>
          <cell r="N81">
            <v>1659.083261725882</v>
          </cell>
          <cell r="O81">
            <v>811.74513238192776</v>
          </cell>
          <cell r="Q81">
            <v>2470.8283941078093</v>
          </cell>
          <cell r="S81">
            <v>2470.8283941078093</v>
          </cell>
          <cell r="AH81">
            <v>2779.8625000000002</v>
          </cell>
          <cell r="AI81">
            <v>3462.6267187499998</v>
          </cell>
          <cell r="AJ81">
            <v>2803.9621838266353</v>
          </cell>
          <cell r="AK81">
            <v>2782.2788227670653</v>
          </cell>
          <cell r="AL81">
            <v>11828.730225343701</v>
          </cell>
          <cell r="AM81">
            <v>12778.00589994343</v>
          </cell>
          <cell r="AN81">
            <v>13614.548520931456</v>
          </cell>
          <cell r="AO81">
            <v>14049.437810474552</v>
          </cell>
          <cell r="AP81">
            <v>7334.4921850779238</v>
          </cell>
          <cell r="AQ81">
            <v>4165.197721273239</v>
          </cell>
        </row>
        <row r="82">
          <cell r="B82" t="str">
            <v>Change in WC</v>
          </cell>
          <cell r="N82">
            <v>-4829.7282041246326</v>
          </cell>
          <cell r="O82">
            <v>-9012.5017076696586</v>
          </cell>
          <cell r="Q82">
            <v>-13842.229911794291</v>
          </cell>
          <cell r="S82">
            <v>-13842.229911794291</v>
          </cell>
          <cell r="AH82">
            <v>2802.9583372402467</v>
          </cell>
          <cell r="AI82">
            <v>-9062.9669938277366</v>
          </cell>
          <cell r="AJ82">
            <v>3454.5572007282281</v>
          </cell>
          <cell r="AK82">
            <v>-2077.7949849764846</v>
          </cell>
          <cell r="AL82">
            <v>-4883.2464408357446</v>
          </cell>
          <cell r="AM82">
            <v>-8722.3590267532436</v>
          </cell>
          <cell r="AN82">
            <v>-1229.3081087960181</v>
          </cell>
          <cell r="AO82">
            <v>-2073.174940615816</v>
          </cell>
          <cell r="AP82">
            <v>-1714.7225293644715</v>
          </cell>
          <cell r="AQ82">
            <v>1232.0977736479799</v>
          </cell>
        </row>
        <row r="83">
          <cell r="N83" t="str">
            <v>______</v>
          </cell>
          <cell r="O83" t="str">
            <v>______</v>
          </cell>
          <cell r="Q83" t="str">
            <v>______</v>
          </cell>
          <cell r="S83" t="str">
            <v>______</v>
          </cell>
          <cell r="AH83" t="str">
            <v>______</v>
          </cell>
          <cell r="AI83" t="str">
            <v>______</v>
          </cell>
          <cell r="AJ83" t="str">
            <v>______</v>
          </cell>
          <cell r="AK83" t="str">
            <v>______</v>
          </cell>
          <cell r="AL83" t="str">
            <v>______</v>
          </cell>
          <cell r="AM83" t="str">
            <v>______</v>
          </cell>
          <cell r="AN83" t="str">
            <v>______</v>
          </cell>
          <cell r="AO83" t="str">
            <v>______</v>
          </cell>
          <cell r="AP83" t="str">
            <v>______</v>
          </cell>
          <cell r="AQ83" t="str">
            <v>______</v>
          </cell>
        </row>
        <row r="84">
          <cell r="B84" t="str">
            <v>CASH FLOW FROM OPERATIONS:</v>
          </cell>
          <cell r="N84">
            <v>8040.0445899428596</v>
          </cell>
          <cell r="O84">
            <v>-8450.2921309004159</v>
          </cell>
          <cell r="Q84">
            <v>-410.24754095757453</v>
          </cell>
          <cell r="S84">
            <v>-410.24754095757453</v>
          </cell>
          <cell r="AH84">
            <v>3896.3043851743987</v>
          </cell>
          <cell r="AI84">
            <v>-3915.9669938277384</v>
          </cell>
          <cell r="AJ84">
            <v>9912.6566938790929</v>
          </cell>
          <cell r="AK84">
            <v>2456.677798751557</v>
          </cell>
          <cell r="AL84">
            <v>12349.671883977306</v>
          </cell>
          <cell r="AM84">
            <v>27345.284014545818</v>
          </cell>
          <cell r="AN84">
            <v>49982.158153501587</v>
          </cell>
          <cell r="AO84">
            <v>53973.243435502198</v>
          </cell>
          <cell r="AP84">
            <v>5619.7696557134523</v>
          </cell>
          <cell r="AQ84" t="e">
            <v>#REF!</v>
          </cell>
        </row>
        <row r="86">
          <cell r="B86" t="str">
            <v>CAPEX</v>
          </cell>
          <cell r="N86">
            <v>-18894.894460960539</v>
          </cell>
          <cell r="O86">
            <v>-7829.8353985989233</v>
          </cell>
          <cell r="Q86">
            <v>-26724.729859559462</v>
          </cell>
          <cell r="S86">
            <v>-26724.729859559462</v>
          </cell>
          <cell r="AH86">
            <v>-4227</v>
          </cell>
          <cell r="AI86">
            <v>-13157</v>
          </cell>
          <cell r="AJ86">
            <v>-15894.134681065463</v>
          </cell>
          <cell r="AK86">
            <v>-12608.634681065465</v>
          </cell>
          <cell r="AL86">
            <v>-45886.76936213093</v>
          </cell>
          <cell r="AM86">
            <v>-27514.894907020098</v>
          </cell>
          <cell r="AN86">
            <v>-14420.863067454997</v>
          </cell>
          <cell r="AO86">
            <v>-7066.2941832528741</v>
          </cell>
          <cell r="AP86">
            <v>-7334.4921850779238</v>
          </cell>
        </row>
        <row r="87">
          <cell r="B87" t="str">
            <v>CAPEX A/P</v>
          </cell>
          <cell r="S87">
            <v>0</v>
          </cell>
          <cell r="AH87">
            <v>-2951</v>
          </cell>
          <cell r="AI87">
            <v>5388</v>
          </cell>
          <cell r="AJ87">
            <v>-1888</v>
          </cell>
          <cell r="AK87">
            <v>0</v>
          </cell>
          <cell r="AL87">
            <v>549</v>
          </cell>
          <cell r="AM87">
            <v>6694.0624982491863</v>
          </cell>
          <cell r="AN87">
            <v>-9392.0624982491863</v>
          </cell>
          <cell r="AO87">
            <v>0</v>
          </cell>
          <cell r="AP87">
            <v>-7799.6523444766226</v>
          </cell>
        </row>
        <row r="88">
          <cell r="B88" t="str">
            <v>Investments</v>
          </cell>
          <cell r="N88">
            <v>-266</v>
          </cell>
          <cell r="O88">
            <v>-165.99062882533048</v>
          </cell>
          <cell r="Q88">
            <v>-431.99062882533048</v>
          </cell>
          <cell r="S88">
            <v>-431.99062882533048</v>
          </cell>
          <cell r="AH88">
            <v>-374</v>
          </cell>
          <cell r="AI88">
            <v>-2026</v>
          </cell>
          <cell r="AJ88">
            <v>-6693</v>
          </cell>
          <cell r="AK88">
            <v>0</v>
          </cell>
          <cell r="AL88">
            <v>-9093</v>
          </cell>
          <cell r="AM88">
            <v>0</v>
          </cell>
          <cell r="AN88">
            <v>0</v>
          </cell>
          <cell r="AO88">
            <v>0</v>
          </cell>
          <cell r="AP88">
            <v>0</v>
          </cell>
          <cell r="AQ88">
            <v>0</v>
          </cell>
        </row>
        <row r="90">
          <cell r="B90" t="str">
            <v>FREE CASH FLOW before Financing:</v>
          </cell>
          <cell r="N90">
            <v>-11120.849871017679</v>
          </cell>
          <cell r="O90">
            <v>-16446.118158324669</v>
          </cell>
          <cell r="Q90">
            <v>-27566.968029342366</v>
          </cell>
          <cell r="S90">
            <v>-27566.968029342366</v>
          </cell>
          <cell r="AH90">
            <v>-3655.6956148256013</v>
          </cell>
          <cell r="AI90">
            <v>-13710.966993827737</v>
          </cell>
          <cell r="AJ90">
            <v>-14562.47798718637</v>
          </cell>
          <cell r="AK90">
            <v>-10151.956882313909</v>
          </cell>
          <cell r="AL90">
            <v>-42081.097478153621</v>
          </cell>
          <cell r="AM90">
            <v>6524.4516057749061</v>
          </cell>
          <cell r="AN90">
            <v>26169.232587797407</v>
          </cell>
          <cell r="AO90">
            <v>46906.949252249324</v>
          </cell>
          <cell r="AP90">
            <v>-9514.3748738410941</v>
          </cell>
          <cell r="AQ90" t="e">
            <v>#REF!</v>
          </cell>
        </row>
        <row r="92">
          <cell r="B92" t="str">
            <v>Equity Issued</v>
          </cell>
          <cell r="N92">
            <v>11203</v>
          </cell>
          <cell r="O92">
            <v>0</v>
          </cell>
          <cell r="Q92">
            <v>11203</v>
          </cell>
          <cell r="S92">
            <v>11203</v>
          </cell>
          <cell r="AH92">
            <v>5961</v>
          </cell>
          <cell r="AI92">
            <v>0</v>
          </cell>
          <cell r="AJ92">
            <v>0</v>
          </cell>
          <cell r="AK92">
            <v>0</v>
          </cell>
          <cell r="AL92">
            <v>5961</v>
          </cell>
          <cell r="AM92">
            <v>0</v>
          </cell>
          <cell r="AN92">
            <v>0</v>
          </cell>
          <cell r="AO92">
            <v>0</v>
          </cell>
          <cell r="AP92">
            <v>0</v>
          </cell>
          <cell r="AQ92">
            <v>0</v>
          </cell>
        </row>
        <row r="93">
          <cell r="B93" t="str">
            <v>Debt Issued</v>
          </cell>
          <cell r="N93">
            <v>0</v>
          </cell>
          <cell r="O93">
            <v>0</v>
          </cell>
          <cell r="Q93">
            <v>0</v>
          </cell>
          <cell r="S93">
            <v>0</v>
          </cell>
          <cell r="AH93">
            <v>3318</v>
          </cell>
          <cell r="AI93">
            <v>29208</v>
          </cell>
          <cell r="AJ93">
            <v>33333.333333333336</v>
          </cell>
          <cell r="AK93">
            <v>0</v>
          </cell>
          <cell r="AL93">
            <v>65859.333333333343</v>
          </cell>
          <cell r="AM93">
            <v>0</v>
          </cell>
          <cell r="AN93">
            <v>-5000</v>
          </cell>
          <cell r="AO93">
            <v>-28333.333333333336</v>
          </cell>
          <cell r="AP93">
            <v>0</v>
          </cell>
          <cell r="AQ93">
            <v>0</v>
          </cell>
        </row>
        <row r="94">
          <cell r="B94" t="str">
            <v>Bank Loans Repayment</v>
          </cell>
          <cell r="N94">
            <v>12385.849871017699</v>
          </cell>
          <cell r="O94">
            <v>9036.1181583246689</v>
          </cell>
          <cell r="Q94">
            <v>21421.968029342366</v>
          </cell>
          <cell r="S94">
            <v>21421.968029342366</v>
          </cell>
          <cell r="AH94">
            <v>-1718</v>
          </cell>
          <cell r="AI94">
            <v>-17618</v>
          </cell>
          <cell r="AJ94">
            <v>-12000</v>
          </cell>
          <cell r="AK94">
            <v>0</v>
          </cell>
          <cell r="AL94">
            <v>-31336</v>
          </cell>
          <cell r="AM94">
            <v>-10190</v>
          </cell>
          <cell r="AN94">
            <v>0</v>
          </cell>
          <cell r="AO94">
            <v>0</v>
          </cell>
          <cell r="AP94">
            <v>0</v>
          </cell>
          <cell r="AQ94">
            <v>0</v>
          </cell>
        </row>
        <row r="95">
          <cell r="B95" t="str">
            <v>Dividend Payments</v>
          </cell>
          <cell r="S95">
            <v>0</v>
          </cell>
          <cell r="AH95">
            <v>0</v>
          </cell>
          <cell r="AI95">
            <v>0</v>
          </cell>
          <cell r="AJ95">
            <v>0</v>
          </cell>
          <cell r="AK95">
            <v>0</v>
          </cell>
          <cell r="AL95">
            <v>0</v>
          </cell>
          <cell r="AM95">
            <v>-1740.2458582895695</v>
          </cell>
          <cell r="AN95">
            <v>-3786.9115976313233</v>
          </cell>
          <cell r="AO95">
            <v>-4610.581746340129</v>
          </cell>
          <cell r="AP95">
            <v>-4787.4096045782981</v>
          </cell>
        </row>
        <row r="97">
          <cell r="B97" t="str">
            <v>CASH BEFORE Bank Loans</v>
          </cell>
          <cell r="N97">
            <v>12466.10000000002</v>
          </cell>
          <cell r="O97">
            <v>-7411.9</v>
          </cell>
          <cell r="Q97">
            <v>5054.2000000000207</v>
          </cell>
          <cell r="S97">
            <v>5054.2000000000207</v>
          </cell>
          <cell r="AH97">
            <v>3905.3043851743987</v>
          </cell>
          <cell r="AI97">
            <v>-2120.9669938277366</v>
          </cell>
          <cell r="AJ97">
            <v>6770.8553461469637</v>
          </cell>
          <cell r="AK97">
            <v>-10151.956882313909</v>
          </cell>
          <cell r="AL97">
            <v>-1596.7641448202776</v>
          </cell>
          <cell r="AM97">
            <v>-5405.7942525146636</v>
          </cell>
          <cell r="AN97">
            <v>17382.320990166085</v>
          </cell>
          <cell r="AO97">
            <v>13963.034172575859</v>
          </cell>
          <cell r="AP97">
            <v>-14301.784478419391</v>
          </cell>
          <cell r="AQ97">
            <v>0</v>
          </cell>
        </row>
        <row r="99">
          <cell r="B99" t="str">
            <v>Bank Loans Proceeds</v>
          </cell>
          <cell r="N99">
            <v>12.899999999979627</v>
          </cell>
          <cell r="O99">
            <v>1.8999999999996362</v>
          </cell>
          <cell r="Q99">
            <v>-632.20000000002074</v>
          </cell>
          <cell r="S99">
            <v>-632.20000000002074</v>
          </cell>
          <cell r="AH99">
            <v>0</v>
          </cell>
          <cell r="AI99">
            <v>0</v>
          </cell>
          <cell r="AJ99">
            <v>0</v>
          </cell>
          <cell r="AK99">
            <v>0</v>
          </cell>
          <cell r="AL99">
            <v>0</v>
          </cell>
          <cell r="AM99">
            <v>0</v>
          </cell>
          <cell r="AN99">
            <v>0</v>
          </cell>
          <cell r="AO99">
            <v>0</v>
          </cell>
          <cell r="AP99">
            <v>0</v>
          </cell>
          <cell r="AQ99">
            <v>0</v>
          </cell>
        </row>
        <row r="101">
          <cell r="B101" t="str">
            <v xml:space="preserve">Cash (Begining of period)  </v>
          </cell>
          <cell r="N101">
            <v>975</v>
          </cell>
          <cell r="O101">
            <v>12807</v>
          </cell>
          <cell r="Q101">
            <v>975</v>
          </cell>
          <cell r="S101">
            <v>975</v>
          </cell>
          <cell r="AH101">
            <v>5397</v>
          </cell>
          <cell r="AI101">
            <v>1700</v>
          </cell>
          <cell r="AJ101">
            <v>1700</v>
          </cell>
          <cell r="AK101">
            <v>1700</v>
          </cell>
          <cell r="AL101">
            <v>5397</v>
          </cell>
          <cell r="AM101">
            <v>1700</v>
          </cell>
          <cell r="AN101">
            <v>1700</v>
          </cell>
          <cell r="AO101">
            <v>1700</v>
          </cell>
          <cell r="AP101">
            <v>1700</v>
          </cell>
          <cell r="AQ101">
            <v>1700</v>
          </cell>
        </row>
        <row r="103">
          <cell r="B103" t="str">
            <v>Change in Cash</v>
          </cell>
          <cell r="N103">
            <v>12479</v>
          </cell>
          <cell r="O103">
            <v>-7410</v>
          </cell>
          <cell r="Q103">
            <v>4422</v>
          </cell>
          <cell r="S103">
            <v>4422</v>
          </cell>
          <cell r="AH103">
            <v>-3697</v>
          </cell>
          <cell r="AI103">
            <v>0</v>
          </cell>
          <cell r="AJ103">
            <v>0</v>
          </cell>
          <cell r="AK103">
            <v>0</v>
          </cell>
          <cell r="AL103">
            <v>-3697</v>
          </cell>
          <cell r="AM103">
            <v>0</v>
          </cell>
          <cell r="AN103">
            <v>0</v>
          </cell>
          <cell r="AO103">
            <v>0</v>
          </cell>
          <cell r="AP103">
            <v>0</v>
          </cell>
          <cell r="AQ103">
            <v>0</v>
          </cell>
        </row>
        <row r="105">
          <cell r="B105" t="str">
            <v xml:space="preserve">Cash (End of period)  </v>
          </cell>
          <cell r="N105">
            <v>12807</v>
          </cell>
          <cell r="O105">
            <v>5397</v>
          </cell>
          <cell r="Q105">
            <v>5397</v>
          </cell>
          <cell r="S105">
            <v>5397</v>
          </cell>
          <cell r="AH105">
            <v>1700</v>
          </cell>
          <cell r="AI105">
            <v>1700</v>
          </cell>
          <cell r="AJ105">
            <v>1700</v>
          </cell>
          <cell r="AK105">
            <v>1700</v>
          </cell>
          <cell r="AL105">
            <v>1700</v>
          </cell>
          <cell r="AM105">
            <v>1700</v>
          </cell>
          <cell r="AN105">
            <v>1700</v>
          </cell>
          <cell r="AO105">
            <v>1700</v>
          </cell>
          <cell r="AP105">
            <v>1700</v>
          </cell>
          <cell r="AQ105">
            <v>1700</v>
          </cell>
        </row>
        <row r="107">
          <cell r="B107" t="str">
            <v>Bank Loans EOP</v>
          </cell>
          <cell r="L107">
            <v>35773.10000000002</v>
          </cell>
          <cell r="N107">
            <v>35786</v>
          </cell>
          <cell r="O107">
            <v>34487</v>
          </cell>
          <cell r="Q107">
            <v>34487</v>
          </cell>
          <cell r="S107">
            <v>34487</v>
          </cell>
          <cell r="AH107">
            <v>36087</v>
          </cell>
          <cell r="AI107">
            <v>47677</v>
          </cell>
          <cell r="AJ107">
            <v>35677.000000000007</v>
          </cell>
          <cell r="AK107">
            <v>35677.000000000007</v>
          </cell>
          <cell r="AL107">
            <v>35677.000000000007</v>
          </cell>
          <cell r="AM107">
            <v>25487</v>
          </cell>
          <cell r="AN107">
            <v>25487</v>
          </cell>
          <cell r="AO107">
            <v>25487</v>
          </cell>
          <cell r="AP107">
            <v>25487</v>
          </cell>
          <cell r="AQ107">
            <v>25487</v>
          </cell>
        </row>
        <row r="108">
          <cell r="B108" t="str">
            <v>Bonds EoP</v>
          </cell>
          <cell r="AH108">
            <v>0</v>
          </cell>
          <cell r="AI108">
            <v>0</v>
          </cell>
          <cell r="AJ108">
            <v>33333.333333333336</v>
          </cell>
          <cell r="AK108">
            <v>33333.333333333336</v>
          </cell>
          <cell r="AL108">
            <v>33333.333333333336</v>
          </cell>
          <cell r="AM108">
            <v>33333.333333333336</v>
          </cell>
          <cell r="AN108">
            <v>28333.333333333336</v>
          </cell>
          <cell r="AO108">
            <v>0</v>
          </cell>
          <cell r="AP108">
            <v>0</v>
          </cell>
        </row>
        <row r="110">
          <cell r="B110" t="str">
            <v>ASSUMPTIONS:</v>
          </cell>
        </row>
        <row r="112">
          <cell r="B112" t="str">
            <v>Revenue Growth</v>
          </cell>
          <cell r="G112">
            <v>0</v>
          </cell>
          <cell r="I112">
            <v>0</v>
          </cell>
          <cell r="J112">
            <v>0</v>
          </cell>
          <cell r="L112">
            <v>0.53782524895599104</v>
          </cell>
          <cell r="N112">
            <v>1.5577684976978263</v>
          </cell>
          <cell r="O112">
            <v>0.42048472006092369</v>
          </cell>
          <cell r="Q112">
            <v>0.29868713642089845</v>
          </cell>
          <cell r="S112">
            <v>0.29868713642089845</v>
          </cell>
          <cell r="AH112">
            <v>-0.10676488105187631</v>
          </cell>
          <cell r="AI112">
            <v>0.70653538364977253</v>
          </cell>
          <cell r="AJ112">
            <v>2.8381473098167527E-2</v>
          </cell>
          <cell r="AK112">
            <v>-8.5999285009632498E-2</v>
          </cell>
          <cell r="AL112">
            <v>0.2460854216901498</v>
          </cell>
          <cell r="AM112">
            <v>0.51659003088123323</v>
          </cell>
          <cell r="AN112">
            <v>0.16840236056499489</v>
          </cell>
          <cell r="AO112">
            <v>8.9167762141830545E-2</v>
          </cell>
          <cell r="AP112">
            <v>6.6644763083967481E-2</v>
          </cell>
          <cell r="AQ112">
            <v>-1.7837291724112986E-2</v>
          </cell>
        </row>
        <row r="113">
          <cell r="B113" t="str">
            <v>Variable COGS (% Revs)</v>
          </cell>
          <cell r="F113">
            <v>0</v>
          </cell>
          <cell r="G113">
            <v>0</v>
          </cell>
          <cell r="I113">
            <v>0.66506049898276043</v>
          </cell>
          <cell r="J113">
            <v>0.64864864864864868</v>
          </cell>
          <cell r="L113">
            <v>0.65932076522707883</v>
          </cell>
          <cell r="N113">
            <v>0.6693834721815215</v>
          </cell>
          <cell r="O113">
            <v>0.67796190036198456</v>
          </cell>
          <cell r="Q113">
            <v>0.67135643863075922</v>
          </cell>
          <cell r="S113">
            <v>0.67135643863075922</v>
          </cell>
          <cell r="AH113">
            <v>0.5732139494743449</v>
          </cell>
          <cell r="AI113">
            <v>0.59350474606419323</v>
          </cell>
          <cell r="AJ113">
            <v>0.53841296210291234</v>
          </cell>
          <cell r="AK113">
            <v>0.50658997519026927</v>
          </cell>
          <cell r="AL113">
            <v>0.55123482389639178</v>
          </cell>
          <cell r="AM113">
            <v>0.534688780257358</v>
          </cell>
          <cell r="AN113">
            <v>0.51150057200935417</v>
          </cell>
          <cell r="AO113">
            <v>0.51347591244090085</v>
          </cell>
          <cell r="AP113">
            <v>0.51793385314440199</v>
          </cell>
          <cell r="AQ113">
            <v>0.43079650580917567</v>
          </cell>
        </row>
        <row r="114">
          <cell r="B114" t="str">
            <v>Total COGS (% Revs)</v>
          </cell>
          <cell r="F114">
            <v>0</v>
          </cell>
          <cell r="G114">
            <v>0</v>
          </cell>
          <cell r="I114">
            <v>0.66506049898276043</v>
          </cell>
          <cell r="J114">
            <v>0.64864864864864868</v>
          </cell>
          <cell r="L114">
            <v>0.65932076522707883</v>
          </cell>
          <cell r="N114">
            <v>0.70494411186000772</v>
          </cell>
          <cell r="O114">
            <v>0.71720130225210743</v>
          </cell>
          <cell r="Q114">
            <v>0.70776316272769535</v>
          </cell>
          <cell r="S114">
            <v>0.70776316272769535</v>
          </cell>
          <cell r="AH114">
            <v>0.63200219676761338</v>
          </cell>
          <cell r="AI114">
            <v>0.62453164149598883</v>
          </cell>
          <cell r="AJ114">
            <v>0.57206508841069303</v>
          </cell>
          <cell r="AK114">
            <v>0.54109838035449287</v>
          </cell>
          <cell r="AL114">
            <v>0.5885188693442629</v>
          </cell>
          <cell r="AM114">
            <v>0.56599749978153868</v>
          </cell>
          <cell r="AN114">
            <v>0.54231617857437109</v>
          </cell>
          <cell r="AO114">
            <v>0.54601263339569794</v>
          </cell>
          <cell r="AP114">
            <v>0.55301322576498557</v>
          </cell>
          <cell r="AQ114">
            <v>0.47187043192523354</v>
          </cell>
        </row>
        <row r="115">
          <cell r="B115" t="str">
            <v>Gross Margin</v>
          </cell>
          <cell r="F115">
            <v>0</v>
          </cell>
          <cell r="G115">
            <v>0</v>
          </cell>
          <cell r="I115">
            <v>0.33493950101723952</v>
          </cell>
          <cell r="J115">
            <v>0.35135135135135137</v>
          </cell>
          <cell r="L115">
            <v>0.34067923477292111</v>
          </cell>
          <cell r="N115">
            <v>0.29505588813999234</v>
          </cell>
          <cell r="O115">
            <v>0.28279869774789268</v>
          </cell>
          <cell r="Q115">
            <v>0.29223683727230465</v>
          </cell>
          <cell r="S115">
            <v>0.29223683727230465</v>
          </cell>
          <cell r="AH115">
            <v>0.36799780323238662</v>
          </cell>
          <cell r="AI115">
            <v>0.37546835850401117</v>
          </cell>
          <cell r="AJ115">
            <v>0.42793491158930691</v>
          </cell>
          <cell r="AK115">
            <v>0.45890161964550719</v>
          </cell>
          <cell r="AL115">
            <v>0.41148113065573699</v>
          </cell>
          <cell r="AM115">
            <v>0.43400250021846121</v>
          </cell>
          <cell r="AN115">
            <v>0.45768382142562891</v>
          </cell>
          <cell r="AO115">
            <v>0.45398736660430206</v>
          </cell>
          <cell r="AP115">
            <v>0.44698677423501443</v>
          </cell>
          <cell r="AQ115">
            <v>0.52812956807476641</v>
          </cell>
        </row>
        <row r="116">
          <cell r="B116" t="str">
            <v>Variable SG&amp;A (% Revs)</v>
          </cell>
          <cell r="F116">
            <v>0</v>
          </cell>
          <cell r="G116">
            <v>0</v>
          </cell>
          <cell r="I116">
            <v>0.17930185244672878</v>
          </cell>
          <cell r="J116">
            <v>0.24090388731272711</v>
          </cell>
          <cell r="L116">
            <v>0.20084599718000939</v>
          </cell>
          <cell r="N116">
            <v>2.478335496295056E-2</v>
          </cell>
          <cell r="O116">
            <v>4.8140881246537662E-2</v>
          </cell>
          <cell r="Q116">
            <v>3.0155389877185228E-2</v>
          </cell>
          <cell r="S116">
            <v>3.0155389877185228E-2</v>
          </cell>
          <cell r="AH116">
            <v>0.12906009728542286</v>
          </cell>
          <cell r="AI116">
            <v>0.14778291152334322</v>
          </cell>
          <cell r="AJ116">
            <v>0.13204869914498449</v>
          </cell>
          <cell r="AK116">
            <v>0.19061414058508783</v>
          </cell>
          <cell r="AL116">
            <v>0.1514705040060863</v>
          </cell>
          <cell r="AM116">
            <v>0.15731100759042721</v>
          </cell>
          <cell r="AN116">
            <v>0.15284385036713138</v>
          </cell>
          <cell r="AO116">
            <v>0.14827565427971448</v>
          </cell>
          <cell r="AP116">
            <v>0.14547201881080385</v>
          </cell>
          <cell r="AQ116">
            <v>0.14811397091849379</v>
          </cell>
        </row>
        <row r="117">
          <cell r="B117" t="str">
            <v>Total SG&amp;A (% Revs)</v>
          </cell>
          <cell r="F117">
            <v>0</v>
          </cell>
          <cell r="G117">
            <v>0</v>
          </cell>
          <cell r="I117">
            <v>0.17930185244672878</v>
          </cell>
          <cell r="J117">
            <v>0.24090388731272711</v>
          </cell>
          <cell r="L117">
            <v>0.20084599718000939</v>
          </cell>
          <cell r="N117">
            <v>6.993343659731234E-2</v>
          </cell>
          <cell r="O117">
            <v>0.14564196878954777</v>
          </cell>
          <cell r="Q117">
            <v>8.7345763283975864E-2</v>
          </cell>
          <cell r="S117">
            <v>8.7345763283975864E-2</v>
          </cell>
          <cell r="AH117">
            <v>0.24788168837282284</v>
          </cell>
          <cell r="AI117">
            <v>0.2083764338091626</v>
          </cell>
          <cell r="AJ117">
            <v>0.22453981709744014</v>
          </cell>
          <cell r="AK117">
            <v>0.28644805927224304</v>
          </cell>
          <cell r="AL117">
            <v>0.2402122648561103</v>
          </cell>
          <cell r="AM117">
            <v>0.22160805563192068</v>
          </cell>
          <cell r="AN117">
            <v>0.21337672434338906</v>
          </cell>
          <cell r="AO117">
            <v>0.20941055350124749</v>
          </cell>
          <cell r="AP117">
            <v>0.20851867827149667</v>
          </cell>
          <cell r="AQ117">
            <v>0.21872480232391661</v>
          </cell>
        </row>
        <row r="118">
          <cell r="B118" t="str">
            <v>Operating Income (% Revs)</v>
          </cell>
          <cell r="F118">
            <v>0</v>
          </cell>
          <cell r="G118">
            <v>0</v>
          </cell>
          <cell r="I118">
            <v>0.15563764857051077</v>
          </cell>
          <cell r="J118">
            <v>0.11044746403862427</v>
          </cell>
          <cell r="L118">
            <v>0.13983323759291172</v>
          </cell>
          <cell r="N118">
            <v>0.19248963871561922</v>
          </cell>
          <cell r="O118">
            <v>7.367612927311061E-2</v>
          </cell>
          <cell r="Q118">
            <v>0.16516352920990454</v>
          </cell>
          <cell r="S118">
            <v>0.16516352920990454</v>
          </cell>
          <cell r="AH118">
            <v>4.7740467597677701E-2</v>
          </cell>
          <cell r="AI118">
            <v>0.10463646185320548</v>
          </cell>
          <cell r="AJ118">
            <v>0.14435481690473972</v>
          </cell>
          <cell r="AK118">
            <v>0.11089368437146209</v>
          </cell>
          <cell r="AL118">
            <v>0.10840287469927502</v>
          </cell>
          <cell r="AM118">
            <v>0.16095376521146296</v>
          </cell>
          <cell r="AN118">
            <v>0.19302688844233787</v>
          </cell>
          <cell r="AO118">
            <v>0.19342598625593418</v>
          </cell>
          <cell r="AP118">
            <v>0.18615103712457187</v>
          </cell>
          <cell r="AQ118">
            <v>0.19996278546919224</v>
          </cell>
        </row>
        <row r="119">
          <cell r="B119" t="str">
            <v>Non-Recurring&amp;Extraordinary Items (% Revs)</v>
          </cell>
          <cell r="F119">
            <v>0</v>
          </cell>
          <cell r="G119">
            <v>0</v>
          </cell>
          <cell r="I119">
            <v>-1.0440089945390298E-3</v>
          </cell>
          <cell r="J119">
            <v>-6.4705589567468015E-4</v>
          </cell>
          <cell r="L119">
            <v>-9.0518216791129211E-4</v>
          </cell>
          <cell r="N119">
            <v>-1.1460208481600872E-2</v>
          </cell>
          <cell r="O119">
            <v>-3.4272763022912029E-3</v>
          </cell>
          <cell r="Q119">
            <v>-9.6127015321490535E-3</v>
          </cell>
          <cell r="S119">
            <v>-9.6127015321490535E-3</v>
          </cell>
          <cell r="AH119">
            <v>-1.8269977294496982E-2</v>
          </cell>
          <cell r="AI119">
            <v>-5.0111486564145E-3</v>
          </cell>
          <cell r="AJ119">
            <v>0</v>
          </cell>
          <cell r="AK119">
            <v>0</v>
          </cell>
          <cell r="AL119">
            <v>-4.4219713897164269E-3</v>
          </cell>
          <cell r="AM119">
            <v>0</v>
          </cell>
          <cell r="AN119">
            <v>0</v>
          </cell>
          <cell r="AO119">
            <v>0</v>
          </cell>
          <cell r="AP119">
            <v>0</v>
          </cell>
          <cell r="AQ119">
            <v>0</v>
          </cell>
        </row>
        <row r="120">
          <cell r="B120" t="str">
            <v>Forex (% Revs)</v>
          </cell>
          <cell r="F120">
            <v>0</v>
          </cell>
          <cell r="G120">
            <v>0</v>
          </cell>
          <cell r="I120">
            <v>-1.0440089945390298E-3</v>
          </cell>
          <cell r="J120">
            <v>-6.4705589567468015E-4</v>
          </cell>
          <cell r="L120">
            <v>-9.0518216791129211E-4</v>
          </cell>
          <cell r="N120">
            <v>-3.1502490894628876E-3</v>
          </cell>
          <cell r="O120">
            <v>1.2035949245585639E-3</v>
          </cell>
          <cell r="Q120">
            <v>-2.1489015250639194E-3</v>
          </cell>
          <cell r="S120">
            <v>-2.1489015250639194E-3</v>
          </cell>
          <cell r="AH120">
            <v>4.8763822455893989E-3</v>
          </cell>
          <cell r="AI120">
            <v>2.3492632691998253E-2</v>
          </cell>
          <cell r="AJ120">
            <v>0</v>
          </cell>
          <cell r="AK120">
            <v>0</v>
          </cell>
          <cell r="AL120">
            <v>7.4135743499956601E-3</v>
          </cell>
          <cell r="AM120">
            <v>0</v>
          </cell>
          <cell r="AN120">
            <v>0</v>
          </cell>
          <cell r="AO120">
            <v>0</v>
          </cell>
          <cell r="AP120">
            <v>0</v>
          </cell>
          <cell r="AQ120">
            <v>0</v>
          </cell>
        </row>
        <row r="121">
          <cell r="B121" t="str">
            <v>Gain/(loss) from disposal of Fixed assets (% Revs)</v>
          </cell>
          <cell r="F121">
            <v>0</v>
          </cell>
          <cell r="G121">
            <v>0</v>
          </cell>
          <cell r="I121">
            <v>0</v>
          </cell>
          <cell r="J121">
            <v>0</v>
          </cell>
          <cell r="L121">
            <v>0</v>
          </cell>
          <cell r="N121">
            <v>2.0931887637627161E-5</v>
          </cell>
          <cell r="O121">
            <v>0</v>
          </cell>
          <cell r="Q121">
            <v>1.6117729244099662E-5</v>
          </cell>
          <cell r="S121">
            <v>9.6706375464597962E-5</v>
          </cell>
          <cell r="AH121">
            <v>1.2740293932249494E-2</v>
          </cell>
          <cell r="AI121">
            <v>-1.1493460221134174E-4</v>
          </cell>
          <cell r="AJ121">
            <v>0</v>
          </cell>
          <cell r="AK121">
            <v>0</v>
          </cell>
          <cell r="AL121">
            <v>2.0680990297700401E-3</v>
          </cell>
          <cell r="AM121">
            <v>0</v>
          </cell>
          <cell r="AN121">
            <v>0</v>
          </cell>
          <cell r="AO121">
            <v>0</v>
          </cell>
          <cell r="AP121">
            <v>0</v>
          </cell>
          <cell r="AQ121">
            <v>0</v>
          </cell>
        </row>
        <row r="122">
          <cell r="B122" t="str">
            <v>EBITA Margin</v>
          </cell>
          <cell r="F122">
            <v>0</v>
          </cell>
          <cell r="G122">
            <v>0</v>
          </cell>
          <cell r="I122">
            <v>0.14238676517828461</v>
          </cell>
          <cell r="J122">
            <v>9.8601363794733957E-2</v>
          </cell>
          <cell r="L122">
            <v>0.12707365049523908</v>
          </cell>
          <cell r="N122">
            <v>0.16053624082423601</v>
          </cell>
          <cell r="O122">
            <v>4.3009043694894229E-2</v>
          </cell>
          <cell r="Q122">
            <v>0.13350597234950407</v>
          </cell>
          <cell r="S122">
            <v>0.13358656099572458</v>
          </cell>
          <cell r="AH122">
            <v>7.8199453920505257E-3</v>
          </cell>
          <cell r="AI122">
            <v>8.3787325012068092E-2</v>
          </cell>
          <cell r="AJ122">
            <v>0.12045341393516312</v>
          </cell>
          <cell r="AK122">
            <v>8.4743373351378812E-2</v>
          </cell>
          <cell r="AL122">
            <v>8.2124495263318761E-2</v>
          </cell>
          <cell r="AM122">
            <v>0.13624215945146545</v>
          </cell>
          <cell r="AN122">
            <v>0.16882378995696432</v>
          </cell>
          <cell r="AO122">
            <v>0.16974704074201022</v>
          </cell>
          <cell r="AP122">
            <v>0.16310899910136223</v>
          </cell>
          <cell r="AQ122">
            <v>0.18663975501819732</v>
          </cell>
        </row>
        <row r="124">
          <cell r="B124" t="str">
            <v>CONSOLIDATING REVENUE SUMMARY</v>
          </cell>
        </row>
        <row r="126">
          <cell r="F126" t="e">
            <v>#REF!</v>
          </cell>
        </row>
        <row r="127">
          <cell r="J127" t="str">
            <v/>
          </cell>
          <cell r="O127" t="str">
            <v/>
          </cell>
          <cell r="Q127" t="str">
            <v/>
          </cell>
          <cell r="T127" t="str">
            <v/>
          </cell>
        </row>
        <row r="128">
          <cell r="D128" t="str">
            <v>Sell=0</v>
          </cell>
          <cell r="F128">
            <v>1999</v>
          </cell>
          <cell r="G128">
            <v>2000</v>
          </cell>
          <cell r="I128" t="str">
            <v>9m 2001</v>
          </cell>
          <cell r="J128" t="str">
            <v>Q4 2001</v>
          </cell>
          <cell r="L128">
            <v>2001</v>
          </cell>
          <cell r="N128" t="str">
            <v>9 m 2002</v>
          </cell>
          <cell r="O128" t="str">
            <v xml:space="preserve">Q4 2002 </v>
          </cell>
          <cell r="Q128">
            <v>2002</v>
          </cell>
          <cell r="S128" t="str">
            <v>2002 PF</v>
          </cell>
          <cell r="T128" t="str">
            <v/>
          </cell>
          <cell r="U128" t="str">
            <v>Jan 2003</v>
          </cell>
          <cell r="V128" t="str">
            <v>Feb 2003</v>
          </cell>
          <cell r="W128" t="str">
            <v>Mar 2003</v>
          </cell>
          <cell r="X128" t="str">
            <v>Apr 2003</v>
          </cell>
          <cell r="Y128" t="str">
            <v>May 2003</v>
          </cell>
          <cell r="Z128" t="str">
            <v>Jun 2003</v>
          </cell>
          <cell r="AA128" t="str">
            <v>Jul 2003</v>
          </cell>
          <cell r="AB128" t="str">
            <v>Aug 2003</v>
          </cell>
          <cell r="AC128" t="str">
            <v>Sep 2003</v>
          </cell>
          <cell r="AD128" t="str">
            <v>Oct 2003</v>
          </cell>
          <cell r="AE128" t="str">
            <v>Nov 2003</v>
          </cell>
          <cell r="AF128" t="str">
            <v>Dec 2003</v>
          </cell>
          <cell r="AH128" t="str">
            <v>Q1 2003</v>
          </cell>
          <cell r="AI128" t="str">
            <v>Q2 2003</v>
          </cell>
          <cell r="AJ128" t="str">
            <v>Q3 2003</v>
          </cell>
          <cell r="AK128" t="str">
            <v>Q4 2003</v>
          </cell>
          <cell r="AL128">
            <v>2003</v>
          </cell>
          <cell r="AM128">
            <v>2004</v>
          </cell>
          <cell r="AN128">
            <v>2005</v>
          </cell>
          <cell r="AO128">
            <v>2006</v>
          </cell>
          <cell r="AP128">
            <v>2007</v>
          </cell>
          <cell r="AQ128">
            <v>2008</v>
          </cell>
        </row>
        <row r="129">
          <cell r="D129" t="str">
            <v>Keep=1</v>
          </cell>
        </row>
        <row r="130">
          <cell r="B130" t="str">
            <v>Novotroitsk</v>
          </cell>
          <cell r="D130">
            <v>1</v>
          </cell>
          <cell r="F130">
            <v>0</v>
          </cell>
          <cell r="G130">
            <v>0</v>
          </cell>
          <cell r="I130">
            <v>17287</v>
          </cell>
          <cell r="J130">
            <v>8971</v>
          </cell>
          <cell r="L130">
            <v>26258</v>
          </cell>
          <cell r="N130">
            <v>31765</v>
          </cell>
          <cell r="O130">
            <v>9807.1565348051972</v>
          </cell>
          <cell r="Q130">
            <v>41572.156534805195</v>
          </cell>
          <cell r="S130">
            <v>41572.156534805195</v>
          </cell>
          <cell r="U130">
            <v>1860.3917916666664</v>
          </cell>
          <cell r="V130">
            <v>1782.1832239583332</v>
          </cell>
          <cell r="W130">
            <v>3089.5823199404767</v>
          </cell>
          <cell r="X130">
            <v>4140.3712304665078</v>
          </cell>
          <cell r="Y130">
            <v>4140.3712304665078</v>
          </cell>
          <cell r="Z130">
            <v>4655.2253898712743</v>
          </cell>
          <cell r="AA130">
            <v>6520.7963953823464</v>
          </cell>
          <cell r="AB130">
            <v>5450.1620403441539</v>
          </cell>
          <cell r="AC130">
            <v>4517.2284873618155</v>
          </cell>
          <cell r="AD130">
            <v>5128.1523619392783</v>
          </cell>
          <cell r="AE130">
            <v>5395.4475995400198</v>
          </cell>
          <cell r="AF130">
            <v>5827.6914290339218</v>
          </cell>
          <cell r="AH130">
            <v>7304.2268506964301</v>
          </cell>
          <cell r="AI130">
            <v>13776.300000000001</v>
          </cell>
          <cell r="AJ130">
            <v>16488.186923088317</v>
          </cell>
          <cell r="AK130">
            <v>16351.291390513219</v>
          </cell>
          <cell r="AL130">
            <v>53920.005164297967</v>
          </cell>
          <cell r="AM130">
            <v>62900.146662931751</v>
          </cell>
          <cell r="AN130">
            <v>75856.079636480121</v>
          </cell>
          <cell r="AO130">
            <v>76668.625362035775</v>
          </cell>
          <cell r="AP130">
            <v>78148.677108645948</v>
          </cell>
          <cell r="AQ130">
            <v>79776.399797292775</v>
          </cell>
        </row>
        <row r="131">
          <cell r="B131" t="str">
            <v>% Total</v>
          </cell>
          <cell r="F131">
            <v>0</v>
          </cell>
          <cell r="G131">
            <v>0</v>
          </cell>
          <cell r="I131">
            <v>0.46276367919477462</v>
          </cell>
          <cell r="J131">
            <v>0.44651834154596587</v>
          </cell>
          <cell r="L131">
            <v>0.4570821800964367</v>
          </cell>
          <cell r="N131">
            <v>0.33245070540461341</v>
          </cell>
          <cell r="O131">
            <v>0.34364101027418753</v>
          </cell>
          <cell r="Q131">
            <v>0.33502438156065928</v>
          </cell>
          <cell r="S131">
            <v>0.33502438156065928</v>
          </cell>
          <cell r="U131">
            <v>0.30882429890764845</v>
          </cell>
          <cell r="V131">
            <v>0.30361887082651839</v>
          </cell>
          <cell r="W131">
            <v>0.32588691174644369</v>
          </cell>
          <cell r="X131">
            <v>0.2988997879119914</v>
          </cell>
          <cell r="Y131">
            <v>0.30115002896266502</v>
          </cell>
          <cell r="Z131">
            <v>0.29580305503131088</v>
          </cell>
          <cell r="AA131">
            <v>0.40443002882593887</v>
          </cell>
          <cell r="AB131">
            <v>0.34864654380971077</v>
          </cell>
          <cell r="AC131">
            <v>0.34796320566069661</v>
          </cell>
          <cell r="AD131">
            <v>0.39599751837393043</v>
          </cell>
          <cell r="AE131">
            <v>0.3954955935540998</v>
          </cell>
          <cell r="AF131">
            <v>0.40758600991488197</v>
          </cell>
          <cell r="AH131">
            <v>0.30225271291100347</v>
          </cell>
          <cell r="AI131">
            <v>0.3118327673255184</v>
          </cell>
          <cell r="AJ131">
            <v>0.36855257601679936</v>
          </cell>
          <cell r="AK131">
            <v>0.39988219866094354</v>
          </cell>
          <cell r="AL131">
            <v>0.35019267209840776</v>
          </cell>
          <cell r="AM131">
            <v>0.26823133207104383</v>
          </cell>
          <cell r="AN131">
            <v>0.27685719626282512</v>
          </cell>
          <cell r="AO131">
            <v>0.2569143253160433</v>
          </cell>
          <cell r="AP131">
            <v>0.24551185603067388</v>
          </cell>
          <cell r="AQ131">
            <v>0.30962506275470858</v>
          </cell>
        </row>
        <row r="133">
          <cell r="B133" t="str">
            <v>Kaliningrad</v>
          </cell>
          <cell r="D133">
            <v>1</v>
          </cell>
          <cell r="F133">
            <v>0</v>
          </cell>
          <cell r="G133">
            <v>0</v>
          </cell>
          <cell r="I133">
            <v>9293</v>
          </cell>
          <cell r="J133">
            <v>3464</v>
          </cell>
          <cell r="L133">
            <v>12757</v>
          </cell>
          <cell r="N133">
            <v>14035</v>
          </cell>
          <cell r="O133">
            <v>5491.1921896388421</v>
          </cell>
          <cell r="Q133">
            <v>19526.192189638841</v>
          </cell>
          <cell r="S133">
            <v>19526.192189638841</v>
          </cell>
          <cell r="U133">
            <v>1433.5817504734848</v>
          </cell>
          <cell r="V133">
            <v>1522.446553977273</v>
          </cell>
          <cell r="W133">
            <v>2388.9943253819447</v>
          </cell>
          <cell r="X133">
            <v>4140.3712304665078</v>
          </cell>
          <cell r="Y133">
            <v>3110.3043199224412</v>
          </cell>
          <cell r="Z133">
            <v>3915.6569723258035</v>
          </cell>
          <cell r="AA133">
            <v>3062.0515763387389</v>
          </cell>
          <cell r="AB133">
            <v>2923.5483281975817</v>
          </cell>
          <cell r="AC133">
            <v>2491.8361542522566</v>
          </cell>
          <cell r="AD133">
            <v>2428.0052781314853</v>
          </cell>
          <cell r="AE133">
            <v>2351.5449691165427</v>
          </cell>
          <cell r="AF133">
            <v>2469.2047588606906</v>
          </cell>
          <cell r="AH133">
            <v>4392.9914735122875</v>
          </cell>
          <cell r="AI133">
            <v>11166.332522714752</v>
          </cell>
          <cell r="AJ133">
            <v>8477.4360587885767</v>
          </cell>
          <cell r="AK133">
            <v>7248.7550061087186</v>
          </cell>
          <cell r="AL133">
            <v>31285.515061124337</v>
          </cell>
          <cell r="AM133">
            <v>60622.119799832341</v>
          </cell>
          <cell r="AN133">
            <v>73873.210111523586</v>
          </cell>
          <cell r="AO133">
            <v>82591.014298112597</v>
          </cell>
          <cell r="AP133">
            <v>87976.544001318325</v>
          </cell>
          <cell r="AQ133">
            <v>0</v>
          </cell>
        </row>
        <row r="134">
          <cell r="B134" t="str">
            <v>% Total</v>
          </cell>
          <cell r="F134">
            <v>0</v>
          </cell>
          <cell r="G134">
            <v>0</v>
          </cell>
          <cell r="I134">
            <v>0.24876860477567192</v>
          </cell>
          <cell r="J134">
            <v>0.17241550943208403</v>
          </cell>
          <cell r="L134">
            <v>0.22206555607777603</v>
          </cell>
          <cell r="N134">
            <v>0.14688952149704859</v>
          </cell>
          <cell r="O134">
            <v>0.19241039183583317</v>
          </cell>
          <cell r="Q134">
            <v>0.15735893944042617</v>
          </cell>
          <cell r="S134">
            <v>0.15735893944042617</v>
          </cell>
          <cell r="U134">
            <v>0.23797400149790496</v>
          </cell>
          <cell r="V134">
            <v>0.25936923734790512</v>
          </cell>
          <cell r="W134">
            <v>0.25198939605969128</v>
          </cell>
          <cell r="X134">
            <v>0.2988997879119914</v>
          </cell>
          <cell r="Y134">
            <v>0.22622808050035845</v>
          </cell>
          <cell r="Z134">
            <v>0.24880928373280201</v>
          </cell>
          <cell r="AA134">
            <v>0.189913245591005</v>
          </cell>
          <cell r="AB134">
            <v>0.18701921387687429</v>
          </cell>
          <cell r="AC134">
            <v>0.19194674315029572</v>
          </cell>
          <cell r="AD134">
            <v>0.1874913218013817</v>
          </cell>
          <cell r="AE134">
            <v>0.17237229278423391</v>
          </cell>
          <cell r="AF134">
            <v>0.17269502470787204</v>
          </cell>
          <cell r="AH134">
            <v>0.18178427611916181</v>
          </cell>
          <cell r="AI134">
            <v>0.25275497567816307</v>
          </cell>
          <cell r="AJ134">
            <v>0.18949208376023319</v>
          </cell>
          <cell r="AK134">
            <v>0.17727334313661788</v>
          </cell>
          <cell r="AL134">
            <v>0.20318911476077484</v>
          </cell>
          <cell r="AM134">
            <v>0.25851691624849898</v>
          </cell>
          <cell r="AN134">
            <v>0.26962017979868325</v>
          </cell>
          <cell r="AO134">
            <v>0.27676007774197381</v>
          </cell>
          <cell r="AP134">
            <v>0.27638707914274191</v>
          </cell>
          <cell r="AQ134">
            <v>0</v>
          </cell>
        </row>
        <row r="136">
          <cell r="B136" t="str">
            <v>Khabarovsk</v>
          </cell>
          <cell r="D136">
            <v>1</v>
          </cell>
          <cell r="F136">
            <v>0</v>
          </cell>
          <cell r="G136">
            <v>0</v>
          </cell>
          <cell r="I136">
            <v>0</v>
          </cell>
          <cell r="J136">
            <v>0</v>
          </cell>
          <cell r="L136">
            <v>0</v>
          </cell>
          <cell r="N136">
            <v>17457</v>
          </cell>
          <cell r="O136">
            <v>4345.4270439262009</v>
          </cell>
          <cell r="Q136">
            <v>21802.4270439262</v>
          </cell>
          <cell r="S136">
            <v>21802.4270439262</v>
          </cell>
          <cell r="U136">
            <v>704.60380208333322</v>
          </cell>
          <cell r="V136">
            <v>688.05545989583322</v>
          </cell>
          <cell r="W136">
            <v>1353.0460937500002</v>
          </cell>
          <cell r="X136">
            <v>1187.2424479166666</v>
          </cell>
          <cell r="Y136">
            <v>1956.8281583333335</v>
          </cell>
          <cell r="Z136">
            <v>2340.701515625</v>
          </cell>
          <cell r="AA136">
            <v>3069.1120462104168</v>
          </cell>
          <cell r="AB136">
            <v>3663.5780937500003</v>
          </cell>
          <cell r="AC136">
            <v>3092.0583333333334</v>
          </cell>
          <cell r="AD136">
            <v>2932.5677083333335</v>
          </cell>
          <cell r="AE136">
            <v>3434.0164583333335</v>
          </cell>
          <cell r="AF136">
            <v>3491.709166666667</v>
          </cell>
          <cell r="AH136">
            <v>4610.6184766451952</v>
          </cell>
          <cell r="AI136">
            <v>5484.7721218750003</v>
          </cell>
          <cell r="AJ136">
            <v>9824.7484732937519</v>
          </cell>
          <cell r="AK136">
            <v>9858.2933333333349</v>
          </cell>
          <cell r="AL136">
            <v>29778.432405147283</v>
          </cell>
          <cell r="AM136">
            <v>47418.146781436088</v>
          </cell>
          <cell r="AN136">
            <v>52532.612008897653</v>
          </cell>
          <cell r="AO136">
            <v>55695.216611359217</v>
          </cell>
          <cell r="AP136">
            <v>57164.362861359223</v>
          </cell>
          <cell r="AQ136">
            <v>48407.403964221136</v>
          </cell>
        </row>
        <row r="137">
          <cell r="B137" t="str">
            <v>% Total</v>
          </cell>
          <cell r="F137">
            <v>0</v>
          </cell>
          <cell r="G137">
            <v>0</v>
          </cell>
          <cell r="I137">
            <v>0</v>
          </cell>
          <cell r="J137">
            <v>0</v>
          </cell>
          <cell r="L137">
            <v>0</v>
          </cell>
          <cell r="N137">
            <v>0.18270398124502868</v>
          </cell>
          <cell r="O137">
            <v>0.15226298613140646</v>
          </cell>
          <cell r="Q137">
            <v>0.17570280797911933</v>
          </cell>
          <cell r="S137">
            <v>0.17570280797911933</v>
          </cell>
          <cell r="U137">
            <v>0.11696395144331881</v>
          </cell>
          <cell r="V137">
            <v>0.11721949740700614</v>
          </cell>
          <cell r="W137">
            <v>0.14271832477060259</v>
          </cell>
          <cell r="X137">
            <v>8.5708864285201136E-2</v>
          </cell>
          <cell r="Y137">
            <v>0.14232995636254669</v>
          </cell>
          <cell r="Z137">
            <v>0.14873321939358136</v>
          </cell>
          <cell r="AA137">
            <v>0.19035114701601338</v>
          </cell>
          <cell r="AB137">
            <v>0.2343588742697732</v>
          </cell>
          <cell r="AC137">
            <v>0.23818200313903218</v>
          </cell>
          <cell r="AD137">
            <v>0.22645378939645375</v>
          </cell>
          <cell r="AE137">
            <v>0.25171931566509426</v>
          </cell>
          <cell r="AF137">
            <v>0.24420850423455057</v>
          </cell>
          <cell r="AH137">
            <v>0.1907897949022129</v>
          </cell>
          <cell r="AI137">
            <v>0.12415029208961308</v>
          </cell>
          <cell r="AJ137">
            <v>0.21960791537844296</v>
          </cell>
          <cell r="AK137">
            <v>0.24109141712593032</v>
          </cell>
          <cell r="AL137">
            <v>0.19340110934865329</v>
          </cell>
          <cell r="AM137">
            <v>0.20220990490981555</v>
          </cell>
          <cell r="AN137">
            <v>0.19173191842822074</v>
          </cell>
          <cell r="AO137">
            <v>0.18663304489248897</v>
          </cell>
          <cell r="AP137">
            <v>0.17958754190287532</v>
          </cell>
          <cell r="AQ137">
            <v>0.18787693513744053</v>
          </cell>
        </row>
        <row r="139">
          <cell r="B139" t="str">
            <v>PIT Int.</v>
          </cell>
          <cell r="D139">
            <v>1</v>
          </cell>
          <cell r="F139">
            <v>0</v>
          </cell>
          <cell r="G139">
            <v>0</v>
          </cell>
          <cell r="I139">
            <v>5793</v>
          </cell>
          <cell r="J139">
            <v>5325</v>
          </cell>
          <cell r="L139">
            <v>11118</v>
          </cell>
          <cell r="N139">
            <v>27492</v>
          </cell>
          <cell r="O139">
            <v>6984.9856902351612</v>
          </cell>
          <cell r="Q139">
            <v>34476.98569023516</v>
          </cell>
          <cell r="S139">
            <v>34476.98569023516</v>
          </cell>
          <cell r="U139">
            <v>970.73500000000001</v>
          </cell>
          <cell r="V139">
            <v>822.32018830128197</v>
          </cell>
          <cell r="W139">
            <v>1594.1139583333334</v>
          </cell>
          <cell r="X139">
            <v>2833.0531249999995</v>
          </cell>
          <cell r="Y139">
            <v>2990.0296874999995</v>
          </cell>
          <cell r="Z139">
            <v>3275</v>
          </cell>
          <cell r="AA139">
            <v>2179.2167959726789</v>
          </cell>
          <cell r="AB139">
            <v>2302.8075210758225</v>
          </cell>
          <cell r="AC139">
            <v>1588.5451405523308</v>
          </cell>
          <cell r="AD139">
            <v>1309.0650138497092</v>
          </cell>
          <cell r="AE139">
            <v>1309.0650138497092</v>
          </cell>
          <cell r="AF139">
            <v>1357.2895596034559</v>
          </cell>
          <cell r="AH139">
            <v>4693.7274628610094</v>
          </cell>
          <cell r="AI139">
            <v>9098.0828124999989</v>
          </cell>
          <cell r="AJ139">
            <v>6070.5694576008318</v>
          </cell>
          <cell r="AK139">
            <v>3975.4195873028743</v>
          </cell>
          <cell r="AL139">
            <v>23837.799320264712</v>
          </cell>
          <cell r="AM139">
            <v>20970.517187386191</v>
          </cell>
          <cell r="AN139">
            <v>12353.551509607256</v>
          </cell>
          <cell r="AO139">
            <v>15524.72224190528</v>
          </cell>
          <cell r="AP139">
            <v>18026.944221851587</v>
          </cell>
          <cell r="AQ139">
            <v>19383.003448373027</v>
          </cell>
        </row>
        <row r="140">
          <cell r="B140" t="str">
            <v>% Total</v>
          </cell>
          <cell r="F140">
            <v>0</v>
          </cell>
          <cell r="G140">
            <v>0</v>
          </cell>
          <cell r="I140">
            <v>0.15507548988114359</v>
          </cell>
          <cell r="J140">
            <v>0.26504404957443634</v>
          </cell>
          <cell r="L140">
            <v>0.19353491043918741</v>
          </cell>
          <cell r="N140">
            <v>0.28772972746682296</v>
          </cell>
          <cell r="O140">
            <v>0.24475264882583345</v>
          </cell>
          <cell r="Q140">
            <v>0.2778453602539544</v>
          </cell>
          <cell r="S140">
            <v>0.2778453602539544</v>
          </cell>
          <cell r="U140">
            <v>0.16114162465291612</v>
          </cell>
          <cell r="V140">
            <v>0.14009329886707678</v>
          </cell>
          <cell r="W140">
            <v>0.16814598902260602</v>
          </cell>
          <cell r="X140">
            <v>0.20452247662596501</v>
          </cell>
          <cell r="Y140">
            <v>0.21747990140690765</v>
          </cell>
          <cell r="Z140">
            <v>0.20810055885485942</v>
          </cell>
          <cell r="AA140">
            <v>0.13515844663349949</v>
          </cell>
          <cell r="AB140">
            <v>0.14731046110904175</v>
          </cell>
          <cell r="AC140">
            <v>0.12236601734665298</v>
          </cell>
          <cell r="AD140">
            <v>0.10108640701123495</v>
          </cell>
          <cell r="AE140">
            <v>9.5956718159497065E-2</v>
          </cell>
          <cell r="AF140" t="e">
            <v>#NULL!</v>
          </cell>
          <cell r="AH140">
            <v>0.19422888805532573</v>
          </cell>
          <cell r="AI140">
            <v>0.20593921014921349</v>
          </cell>
          <cell r="AJ140">
            <v>0.13569254290505275</v>
          </cell>
          <cell r="AK140">
            <v>9.7221649789249964E-2</v>
          </cell>
          <cell r="AL140">
            <v>0.15481865432825381</v>
          </cell>
          <cell r="AM140">
            <v>8.9426655704543959E-2</v>
          </cell>
          <cell r="AN140">
            <v>4.5087613955644687E-2</v>
          </cell>
          <cell r="AO140">
            <v>5.2022891002204863E-2</v>
          </cell>
          <cell r="AP140">
            <v>5.6633441514502177E-2</v>
          </cell>
          <cell r="AQ140">
            <v>7.5228559753593841E-2</v>
          </cell>
        </row>
        <row r="142">
          <cell r="B142" t="str">
            <v>SVD</v>
          </cell>
          <cell r="D142">
            <v>1</v>
          </cell>
          <cell r="F142">
            <v>0</v>
          </cell>
          <cell r="G142">
            <v>0</v>
          </cell>
          <cell r="I142">
            <v>2004</v>
          </cell>
          <cell r="J142">
            <v>2331</v>
          </cell>
          <cell r="L142">
            <v>4335</v>
          </cell>
          <cell r="N142">
            <v>6371</v>
          </cell>
          <cell r="O142">
            <v>2304.9970521386167</v>
          </cell>
          <cell r="Q142">
            <v>8675.9970521386167</v>
          </cell>
          <cell r="S142">
            <v>8675.9970521386167</v>
          </cell>
          <cell r="U142">
            <v>1054.7984470811946</v>
          </cell>
          <cell r="V142">
            <v>1054.7984470811946</v>
          </cell>
          <cell r="W142">
            <v>1054.7984470811946</v>
          </cell>
          <cell r="X142">
            <v>1551</v>
          </cell>
          <cell r="Y142">
            <v>1551</v>
          </cell>
          <cell r="Z142">
            <v>1551</v>
          </cell>
          <cell r="AA142">
            <v>1292.246103806036</v>
          </cell>
          <cell r="AB142">
            <v>1292.246103806036</v>
          </cell>
          <cell r="AC142">
            <v>1292.246103806036</v>
          </cell>
          <cell r="AD142">
            <v>1152.1704935536127</v>
          </cell>
          <cell r="AE142">
            <v>1152.1704935536127</v>
          </cell>
          <cell r="AF142">
            <v>1152.1704935536127</v>
          </cell>
          <cell r="AH142">
            <v>3164.395341243584</v>
          </cell>
          <cell r="AI142">
            <v>4653</v>
          </cell>
          <cell r="AJ142">
            <v>3876.738311418108</v>
          </cell>
          <cell r="AK142">
            <v>3456.5114806608381</v>
          </cell>
          <cell r="AL142">
            <v>15150.64513332253</v>
          </cell>
          <cell r="AM142">
            <v>23196.174616942961</v>
          </cell>
          <cell r="AN142">
            <v>27017.918229190935</v>
          </cell>
          <cell r="AO142">
            <v>29352.800051466693</v>
          </cell>
          <cell r="AP142">
            <v>31382.394662113176</v>
          </cell>
          <cell r="AQ142">
            <v>64477.78978947951</v>
          </cell>
        </row>
        <row r="143">
          <cell r="B143" t="str">
            <v>% Total</v>
          </cell>
          <cell r="F143">
            <v>0</v>
          </cell>
          <cell r="G143">
            <v>0</v>
          </cell>
          <cell r="I143">
            <v>5.3646000642467072E-2</v>
          </cell>
          <cell r="J143">
            <v>0.11602209944751381</v>
          </cell>
          <cell r="L143">
            <v>7.5460859574912525E-2</v>
          </cell>
          <cell r="N143">
            <v>6.6678528069661319E-2</v>
          </cell>
          <cell r="O143">
            <v>8.0766684294763524E-2</v>
          </cell>
          <cell r="Q143">
            <v>6.9918685704488517E-2</v>
          </cell>
          <cell r="S143">
            <v>6.9918685704488517E-2</v>
          </cell>
          <cell r="U143">
            <v>0.17509612349821185</v>
          </cell>
          <cell r="V143">
            <v>0.17969909555149358</v>
          </cell>
          <cell r="W143">
            <v>0.11125937840065632</v>
          </cell>
          <cell r="X143">
            <v>0.11196908326485117</v>
          </cell>
          <cell r="Y143">
            <v>0.11281203276752209</v>
          </cell>
          <cell r="Z143">
            <v>9.8553882987446412E-2</v>
          </cell>
          <cell r="AA143">
            <v>8.0147131933543267E-2</v>
          </cell>
          <cell r="AB143">
            <v>8.2664906934600005E-2</v>
          </cell>
          <cell r="AC143">
            <v>9.9542030703322654E-2</v>
          </cell>
          <cell r="AD143">
            <v>8.897096341699913E-2</v>
          </cell>
          <cell r="AE143">
            <v>8.4456079837074927E-2</v>
          </cell>
          <cell r="AF143">
            <v>8.0582264851834479E-2</v>
          </cell>
          <cell r="AH143">
            <v>0.13094432801229611</v>
          </cell>
          <cell r="AI143">
            <v>0.10532275475749199</v>
          </cell>
          <cell r="AJ143">
            <v>8.6654881939471781E-2</v>
          </cell>
          <cell r="AK143">
            <v>8.4531391287258215E-2</v>
          </cell>
          <cell r="AL143">
            <v>9.8398449463910256E-2</v>
          </cell>
          <cell r="AM143">
            <v>9.8917747359114711E-2</v>
          </cell>
          <cell r="AN143">
            <v>9.860917049283946E-2</v>
          </cell>
          <cell r="AO143">
            <v>9.8360376043646433E-2</v>
          </cell>
          <cell r="AP143">
            <v>9.8590919836954047E-2</v>
          </cell>
          <cell r="AQ143">
            <v>0.25024869210167067</v>
          </cell>
        </row>
        <row r="145">
          <cell r="B145" t="str">
            <v>PIT Cyprus &amp; Interco Elimination</v>
          </cell>
          <cell r="D145">
            <v>1</v>
          </cell>
          <cell r="F145">
            <v>0</v>
          </cell>
          <cell r="G145">
            <v>0</v>
          </cell>
          <cell r="I145">
            <v>2979</v>
          </cell>
          <cell r="J145">
            <v>0</v>
          </cell>
          <cell r="L145">
            <v>2979</v>
          </cell>
          <cell r="N145">
            <v>-1572</v>
          </cell>
          <cell r="O145">
            <v>-394.79999999999927</v>
          </cell>
          <cell r="Q145">
            <v>-1966.7999999999993</v>
          </cell>
          <cell r="S145">
            <v>-1966.7999999999993</v>
          </cell>
          <cell r="U145">
            <v>0</v>
          </cell>
          <cell r="V145">
            <v>0</v>
          </cell>
          <cell r="W145">
            <v>0</v>
          </cell>
          <cell r="X145">
            <v>0</v>
          </cell>
          <cell r="Y145">
            <v>0</v>
          </cell>
          <cell r="Z145">
            <v>0</v>
          </cell>
          <cell r="AA145">
            <v>0</v>
          </cell>
          <cell r="AB145">
            <v>0</v>
          </cell>
          <cell r="AC145">
            <v>0</v>
          </cell>
          <cell r="AD145">
            <v>0</v>
          </cell>
          <cell r="AE145">
            <v>0</v>
          </cell>
          <cell r="AF145">
            <v>0</v>
          </cell>
          <cell r="AH145">
            <v>0</v>
          </cell>
          <cell r="AI145">
            <v>0</v>
          </cell>
          <cell r="AJ145">
            <v>0</v>
          </cell>
          <cell r="AK145">
            <v>0</v>
          </cell>
          <cell r="AL145">
            <v>0</v>
          </cell>
          <cell r="AM145">
            <v>0</v>
          </cell>
          <cell r="AN145">
            <v>0</v>
          </cell>
          <cell r="AO145">
            <v>0</v>
          </cell>
          <cell r="AP145">
            <v>0</v>
          </cell>
          <cell r="AQ145">
            <v>0</v>
          </cell>
        </row>
        <row r="146">
          <cell r="B146" t="str">
            <v>% Total</v>
          </cell>
          <cell r="F146">
            <v>0</v>
          </cell>
          <cell r="G146">
            <v>0</v>
          </cell>
          <cell r="I146">
            <v>7.9746225505942819E-2</v>
          </cell>
          <cell r="J146">
            <v>0</v>
          </cell>
          <cell r="L146">
            <v>5.1856493811687297E-2</v>
          </cell>
          <cell r="N146">
            <v>-1.6452463683174948E-2</v>
          </cell>
          <cell r="O146">
            <v>-1.3833721362024109E-2</v>
          </cell>
          <cell r="Q146">
            <v>-1.5850174938647602E-2</v>
          </cell>
          <cell r="S146">
            <v>-1.5850174938647602E-2</v>
          </cell>
          <cell r="U146">
            <v>0</v>
          </cell>
          <cell r="V146">
            <v>0</v>
          </cell>
          <cell r="W146">
            <v>0</v>
          </cell>
          <cell r="X146">
            <v>0</v>
          </cell>
          <cell r="Y146">
            <v>0</v>
          </cell>
          <cell r="Z146">
            <v>0</v>
          </cell>
          <cell r="AA146">
            <v>0</v>
          </cell>
          <cell r="AB146">
            <v>0</v>
          </cell>
          <cell r="AC146">
            <v>0</v>
          </cell>
          <cell r="AD146">
            <v>0</v>
          </cell>
          <cell r="AE146">
            <v>0</v>
          </cell>
          <cell r="AF146">
            <v>0</v>
          </cell>
          <cell r="AH146">
            <v>0</v>
          </cell>
          <cell r="AI146">
            <v>0</v>
          </cell>
          <cell r="AJ146">
            <v>0</v>
          </cell>
          <cell r="AK146">
            <v>0</v>
          </cell>
          <cell r="AL146">
            <v>0</v>
          </cell>
          <cell r="AM146">
            <v>0</v>
          </cell>
          <cell r="AN146">
            <v>0</v>
          </cell>
          <cell r="AO146">
            <v>0</v>
          </cell>
          <cell r="AP146">
            <v>0</v>
          </cell>
          <cell r="AQ146">
            <v>0</v>
          </cell>
        </row>
        <row r="148">
          <cell r="B148" t="str">
            <v>New</v>
          </cell>
          <cell r="D148">
            <v>1</v>
          </cell>
          <cell r="F148">
            <v>0</v>
          </cell>
          <cell r="G148">
            <v>0</v>
          </cell>
          <cell r="I148">
            <v>0</v>
          </cell>
          <cell r="J148">
            <v>0</v>
          </cell>
          <cell r="L148">
            <v>0</v>
          </cell>
          <cell r="N148">
            <v>0</v>
          </cell>
          <cell r="O148">
            <v>0</v>
          </cell>
          <cell r="Q148">
            <v>0</v>
          </cell>
          <cell r="S148">
            <v>0</v>
          </cell>
          <cell r="U148">
            <v>0</v>
          </cell>
          <cell r="V148">
            <v>0</v>
          </cell>
          <cell r="W148">
            <v>0</v>
          </cell>
          <cell r="X148">
            <v>0</v>
          </cell>
          <cell r="Y148">
            <v>0</v>
          </cell>
          <cell r="Z148">
            <v>0</v>
          </cell>
          <cell r="AA148">
            <v>0</v>
          </cell>
          <cell r="AB148">
            <v>0</v>
          </cell>
          <cell r="AC148">
            <v>0</v>
          </cell>
          <cell r="AD148">
            <v>0</v>
          </cell>
          <cell r="AE148">
            <v>0</v>
          </cell>
          <cell r="AF148">
            <v>0</v>
          </cell>
          <cell r="AH148">
            <v>0</v>
          </cell>
          <cell r="AI148">
            <v>0</v>
          </cell>
          <cell r="AJ148">
            <v>0</v>
          </cell>
          <cell r="AK148">
            <v>0</v>
          </cell>
          <cell r="AL148">
            <v>0</v>
          </cell>
          <cell r="AM148">
            <v>19392.519500447685</v>
          </cell>
          <cell r="AN148">
            <v>32356.543378930219</v>
          </cell>
          <cell r="AO148">
            <v>38588.603868551603</v>
          </cell>
          <cell r="AP148">
            <v>45610.25525170374</v>
          </cell>
          <cell r="AQ148">
            <v>45610.25525170374</v>
          </cell>
        </row>
        <row r="149">
          <cell r="B149" t="str">
            <v>% Total</v>
          </cell>
          <cell r="F149">
            <v>0</v>
          </cell>
          <cell r="G149">
            <v>0</v>
          </cell>
          <cell r="I149">
            <v>0</v>
          </cell>
          <cell r="J149">
            <v>0</v>
          </cell>
          <cell r="L149">
            <v>0</v>
          </cell>
          <cell r="N149">
            <v>0</v>
          </cell>
          <cell r="O149">
            <v>0</v>
          </cell>
          <cell r="Q149">
            <v>0</v>
          </cell>
          <cell r="S149">
            <v>0</v>
          </cell>
          <cell r="U149">
            <v>0</v>
          </cell>
          <cell r="V149">
            <v>0</v>
          </cell>
          <cell r="W149">
            <v>0</v>
          </cell>
          <cell r="X149">
            <v>0</v>
          </cell>
          <cell r="Y149">
            <v>0</v>
          </cell>
          <cell r="Z149">
            <v>0</v>
          </cell>
          <cell r="AA149">
            <v>0</v>
          </cell>
          <cell r="AB149">
            <v>0</v>
          </cell>
          <cell r="AC149">
            <v>0</v>
          </cell>
          <cell r="AD149">
            <v>0</v>
          </cell>
          <cell r="AE149">
            <v>0</v>
          </cell>
          <cell r="AF149">
            <v>0</v>
          </cell>
          <cell r="AH149">
            <v>0</v>
          </cell>
          <cell r="AI149">
            <v>0</v>
          </cell>
          <cell r="AJ149">
            <v>0</v>
          </cell>
          <cell r="AK149">
            <v>0</v>
          </cell>
          <cell r="AL149">
            <v>0</v>
          </cell>
          <cell r="AM149">
            <v>8.2697443706983037E-2</v>
          </cell>
          <cell r="AN149">
            <v>0.11809392106178683</v>
          </cell>
          <cell r="AO149">
            <v>0.12930928500364272</v>
          </cell>
          <cell r="AP149">
            <v>0.14328916157225272</v>
          </cell>
          <cell r="AQ149">
            <v>0.17702075025258637</v>
          </cell>
        </row>
        <row r="151">
          <cell r="B151" t="str">
            <v>Regional Acquisition</v>
          </cell>
          <cell r="D151">
            <v>0</v>
          </cell>
          <cell r="F151">
            <v>0</v>
          </cell>
          <cell r="G151">
            <v>0</v>
          </cell>
          <cell r="I151">
            <v>0</v>
          </cell>
          <cell r="J151">
            <v>0</v>
          </cell>
          <cell r="L151">
            <v>0</v>
          </cell>
          <cell r="N151">
            <v>0</v>
          </cell>
          <cell r="O151">
            <v>0</v>
          </cell>
          <cell r="Q151">
            <v>0</v>
          </cell>
          <cell r="S151">
            <v>0</v>
          </cell>
          <cell r="U151">
            <v>0</v>
          </cell>
          <cell r="V151">
            <v>0</v>
          </cell>
          <cell r="W151">
            <v>0</v>
          </cell>
          <cell r="X151">
            <v>0</v>
          </cell>
          <cell r="Y151">
            <v>0</v>
          </cell>
          <cell r="Z151">
            <v>0</v>
          </cell>
          <cell r="AA151">
            <v>0</v>
          </cell>
          <cell r="AB151">
            <v>0</v>
          </cell>
          <cell r="AC151">
            <v>0</v>
          </cell>
          <cell r="AD151">
            <v>0</v>
          </cell>
          <cell r="AE151">
            <v>0</v>
          </cell>
          <cell r="AF151">
            <v>0</v>
          </cell>
          <cell r="AH151">
            <v>0</v>
          </cell>
          <cell r="AI151">
            <v>0</v>
          </cell>
          <cell r="AJ151">
            <v>0</v>
          </cell>
          <cell r="AK151">
            <v>0</v>
          </cell>
          <cell r="AL151">
            <v>0</v>
          </cell>
          <cell r="AM151">
            <v>0</v>
          </cell>
          <cell r="AN151">
            <v>0</v>
          </cell>
          <cell r="AO151">
            <v>0</v>
          </cell>
          <cell r="AP151">
            <v>0</v>
          </cell>
          <cell r="AQ151">
            <v>0</v>
          </cell>
        </row>
        <row r="152">
          <cell r="B152" t="str">
            <v>% Total</v>
          </cell>
          <cell r="F152">
            <v>0</v>
          </cell>
          <cell r="G152">
            <v>0</v>
          </cell>
          <cell r="I152">
            <v>0</v>
          </cell>
          <cell r="J152">
            <v>0</v>
          </cell>
          <cell r="L152">
            <v>0</v>
          </cell>
          <cell r="N152">
            <v>0</v>
          </cell>
          <cell r="O152">
            <v>0</v>
          </cell>
          <cell r="Q152">
            <v>0</v>
          </cell>
          <cell r="S152">
            <v>0</v>
          </cell>
          <cell r="U152">
            <v>0</v>
          </cell>
          <cell r="V152">
            <v>0</v>
          </cell>
          <cell r="W152">
            <v>0</v>
          </cell>
          <cell r="X152">
            <v>0</v>
          </cell>
          <cell r="Y152">
            <v>0</v>
          </cell>
          <cell r="Z152">
            <v>0</v>
          </cell>
          <cell r="AA152">
            <v>0</v>
          </cell>
          <cell r="AB152">
            <v>0</v>
          </cell>
          <cell r="AC152">
            <v>0</v>
          </cell>
          <cell r="AD152">
            <v>0</v>
          </cell>
          <cell r="AE152">
            <v>0</v>
          </cell>
          <cell r="AF152">
            <v>0</v>
          </cell>
          <cell r="AH152">
            <v>0</v>
          </cell>
          <cell r="AI152">
            <v>0</v>
          </cell>
          <cell r="AJ152">
            <v>0</v>
          </cell>
          <cell r="AK152">
            <v>0</v>
          </cell>
          <cell r="AL152">
            <v>0</v>
          </cell>
          <cell r="AM152">
            <v>0</v>
          </cell>
          <cell r="AN152">
            <v>0</v>
          </cell>
          <cell r="AO152">
            <v>0</v>
          </cell>
          <cell r="AP152">
            <v>0</v>
          </cell>
          <cell r="AQ152">
            <v>0</v>
          </cell>
        </row>
        <row r="154">
          <cell r="B154" t="str">
            <v>Green Field</v>
          </cell>
          <cell r="D154">
            <v>0</v>
          </cell>
          <cell r="S154">
            <v>0</v>
          </cell>
          <cell r="AL154">
            <v>0</v>
          </cell>
          <cell r="AM154">
            <v>0</v>
          </cell>
          <cell r="AN154">
            <v>0</v>
          </cell>
          <cell r="AO154">
            <v>0</v>
          </cell>
          <cell r="AP154">
            <v>0</v>
          </cell>
          <cell r="AQ154">
            <v>0</v>
          </cell>
        </row>
        <row r="155">
          <cell r="B155" t="str">
            <v>% Total</v>
          </cell>
          <cell r="S155">
            <v>0</v>
          </cell>
          <cell r="AL155">
            <v>0</v>
          </cell>
          <cell r="AM155">
            <v>0</v>
          </cell>
          <cell r="AN155">
            <v>0</v>
          </cell>
          <cell r="AO155">
            <v>0</v>
          </cell>
          <cell r="AP155">
            <v>0</v>
          </cell>
          <cell r="AQ155">
            <v>0</v>
          </cell>
        </row>
        <row r="157">
          <cell r="B157" t="str">
            <v>TOTAL REVENUES</v>
          </cell>
          <cell r="F157">
            <v>0</v>
          </cell>
          <cell r="G157">
            <v>0</v>
          </cell>
          <cell r="I157">
            <v>37356</v>
          </cell>
          <cell r="J157">
            <v>20091</v>
          </cell>
          <cell r="L157">
            <v>57447</v>
          </cell>
          <cell r="N157">
            <v>95548</v>
          </cell>
          <cell r="O157">
            <v>28538.958510744018</v>
          </cell>
          <cell r="Q157">
            <v>124086.95851074401</v>
          </cell>
          <cell r="S157">
            <v>124086.95851074401</v>
          </cell>
          <cell r="U157">
            <v>6024.1107913046781</v>
          </cell>
          <cell r="V157">
            <v>5869.8038732139157</v>
          </cell>
          <cell r="W157">
            <v>9480.5351444869502</v>
          </cell>
          <cell r="X157">
            <v>13852.03803384968</v>
          </cell>
          <cell r="Y157">
            <v>13748.533396222283</v>
          </cell>
          <cell r="Z157">
            <v>15737.583877822077</v>
          </cell>
          <cell r="AA157">
            <v>16123.422917710217</v>
          </cell>
          <cell r="AB157">
            <v>15632.342087173594</v>
          </cell>
          <cell r="AC157">
            <v>12981.914219305771</v>
          </cell>
          <cell r="AD157">
            <v>12949.96085580742</v>
          </cell>
          <cell r="AE157">
            <v>13642.244534393218</v>
          </cell>
          <cell r="AF157">
            <v>14298.065407718348</v>
          </cell>
          <cell r="AH157">
            <v>24165.959604958505</v>
          </cell>
          <cell r="AI157">
            <v>44178.487457089752</v>
          </cell>
          <cell r="AJ157">
            <v>44737.679224189582</v>
          </cell>
          <cell r="AK157">
            <v>40890.270797918987</v>
          </cell>
          <cell r="AL157">
            <v>153972.39708415684</v>
          </cell>
          <cell r="AM157">
            <v>234499.62454897701</v>
          </cell>
          <cell r="AN157">
            <v>273989.91487462976</v>
          </cell>
          <cell r="AO157">
            <v>298420.98243343114</v>
          </cell>
          <cell r="AP157">
            <v>318309.17810699198</v>
          </cell>
          <cell r="AQ157">
            <v>257654.8522510702</v>
          </cell>
        </row>
        <row r="158">
          <cell r="B158" t="str">
            <v>% Growth</v>
          </cell>
          <cell r="F158">
            <v>0</v>
          </cell>
          <cell r="G158">
            <v>0</v>
          </cell>
          <cell r="I158">
            <v>0</v>
          </cell>
          <cell r="J158">
            <v>0</v>
          </cell>
          <cell r="L158">
            <v>0</v>
          </cell>
          <cell r="N158">
            <v>1.5577684976978263</v>
          </cell>
          <cell r="O158">
            <v>0.42048472006092363</v>
          </cell>
          <cell r="Q158">
            <v>1.1600250406591122</v>
          </cell>
          <cell r="S158">
            <v>0.2986871364208985</v>
          </cell>
          <cell r="U158">
            <v>0</v>
          </cell>
          <cell r="V158">
            <v>0</v>
          </cell>
          <cell r="W158">
            <v>0</v>
          </cell>
          <cell r="X158">
            <v>0</v>
          </cell>
          <cell r="Y158">
            <v>0</v>
          </cell>
          <cell r="Z158">
            <v>0</v>
          </cell>
          <cell r="AA158">
            <v>-0.56838465259368731</v>
          </cell>
          <cell r="AB158">
            <v>-0.22192314533006852</v>
          </cell>
          <cell r="AC158">
            <v>0</v>
          </cell>
          <cell r="AD158">
            <v>-0.77457550688795895</v>
          </cell>
          <cell r="AE158">
            <v>0</v>
          </cell>
          <cell r="AF158">
            <v>-0.85035725072509782</v>
          </cell>
          <cell r="AH158">
            <v>-0.15322909923777406</v>
          </cell>
          <cell r="AI158">
            <v>0.82812882994412385</v>
          </cell>
          <cell r="AJ158">
            <v>1.2657557994554924E-2</v>
          </cell>
          <cell r="AK158">
            <v>-8.5999285009632498E-2</v>
          </cell>
          <cell r="AL158">
            <v>0.24084270363371996</v>
          </cell>
          <cell r="AM158">
            <v>0.52299781642553977</v>
          </cell>
          <cell r="AN158">
            <v>0.16840236056499491</v>
          </cell>
          <cell r="AO158">
            <v>8.9167762141830531E-2</v>
          </cell>
          <cell r="AP158">
            <v>6.6644763083967495E-2</v>
          </cell>
          <cell r="AQ158">
            <v>-0.1905516083973372</v>
          </cell>
        </row>
        <row r="159">
          <cell r="B159" t="str">
            <v>% Total</v>
          </cell>
          <cell r="F159">
            <v>0</v>
          </cell>
          <cell r="G159">
            <v>0</v>
          </cell>
          <cell r="I159">
            <v>1</v>
          </cell>
          <cell r="J159">
            <v>1</v>
          </cell>
          <cell r="L159">
            <v>1</v>
          </cell>
          <cell r="N159">
            <v>0.99999999999999989</v>
          </cell>
          <cell r="O159">
            <v>1</v>
          </cell>
          <cell r="Q159">
            <v>1</v>
          </cell>
          <cell r="S159">
            <v>1</v>
          </cell>
          <cell r="U159">
            <v>1.0000000000000002</v>
          </cell>
          <cell r="V159">
            <v>0.99999999999999989</v>
          </cell>
          <cell r="W159">
            <v>1</v>
          </cell>
          <cell r="X159">
            <v>1.0000000000000002</v>
          </cell>
          <cell r="Y159">
            <v>0.99999999999999978</v>
          </cell>
          <cell r="Z159">
            <v>1</v>
          </cell>
          <cell r="AA159">
            <v>1</v>
          </cell>
          <cell r="AB159">
            <v>1</v>
          </cell>
          <cell r="AC159">
            <v>1</v>
          </cell>
          <cell r="AD159">
            <v>1</v>
          </cell>
          <cell r="AE159">
            <v>1</v>
          </cell>
          <cell r="AF159" t="e">
            <v>#NULL!</v>
          </cell>
          <cell r="AH159">
            <v>1</v>
          </cell>
          <cell r="AI159">
            <v>0.99999999999999989</v>
          </cell>
          <cell r="AJ159">
            <v>1</v>
          </cell>
          <cell r="AK159">
            <v>0.99999999999999989</v>
          </cell>
          <cell r="AL159">
            <v>1</v>
          </cell>
          <cell r="AM159">
            <v>1</v>
          </cell>
          <cell r="AN159">
            <v>1</v>
          </cell>
          <cell r="AO159">
            <v>1.0000000000000002</v>
          </cell>
          <cell r="AP159">
            <v>1</v>
          </cell>
          <cell r="AQ159">
            <v>1</v>
          </cell>
        </row>
        <row r="163">
          <cell r="B163" t="str">
            <v>CONSOLIDATING EBITDA SUMMARY</v>
          </cell>
        </row>
        <row r="165">
          <cell r="F165" t="e">
            <v>#REF!</v>
          </cell>
        </row>
        <row r="166">
          <cell r="J166" t="str">
            <v/>
          </cell>
          <cell r="O166" t="str">
            <v/>
          </cell>
          <cell r="Q166" t="str">
            <v/>
          </cell>
          <cell r="T166" t="str">
            <v/>
          </cell>
        </row>
        <row r="167">
          <cell r="F167">
            <v>1999</v>
          </cell>
          <cell r="G167">
            <v>2000</v>
          </cell>
          <cell r="I167" t="str">
            <v>9m 2001</v>
          </cell>
          <cell r="J167" t="str">
            <v>Q4 2001</v>
          </cell>
          <cell r="L167">
            <v>2001</v>
          </cell>
          <cell r="N167" t="str">
            <v>9 m 2002</v>
          </cell>
          <cell r="O167" t="str">
            <v xml:space="preserve">Q4 2002 </v>
          </cell>
          <cell r="Q167">
            <v>2002</v>
          </cell>
          <cell r="S167" t="str">
            <v>2002 PF</v>
          </cell>
          <cell r="T167" t="str">
            <v/>
          </cell>
          <cell r="U167" t="str">
            <v>Jan 2003</v>
          </cell>
          <cell r="V167" t="str">
            <v>Feb 2003</v>
          </cell>
          <cell r="W167" t="str">
            <v>Mar 2003</v>
          </cell>
          <cell r="X167" t="str">
            <v>Apr 2003</v>
          </cell>
          <cell r="Y167" t="str">
            <v>May 2003</v>
          </cell>
          <cell r="Z167" t="str">
            <v>Jun 2003</v>
          </cell>
          <cell r="AA167" t="str">
            <v>Jul 2003</v>
          </cell>
          <cell r="AB167" t="str">
            <v>Aug 2003</v>
          </cell>
          <cell r="AC167" t="str">
            <v>Sep 2003</v>
          </cell>
          <cell r="AD167" t="str">
            <v>Oct 2003</v>
          </cell>
          <cell r="AE167" t="str">
            <v>Nov 2003</v>
          </cell>
          <cell r="AF167" t="str">
            <v>Dec 2003</v>
          </cell>
          <cell r="AH167" t="str">
            <v>Q1 2003</v>
          </cell>
          <cell r="AI167" t="str">
            <v>Q2 2003</v>
          </cell>
          <cell r="AJ167" t="str">
            <v>Q3 2003</v>
          </cell>
          <cell r="AK167" t="str">
            <v>Q4 2003</v>
          </cell>
          <cell r="AL167">
            <v>2003</v>
          </cell>
          <cell r="AM167">
            <v>2004</v>
          </cell>
          <cell r="AN167">
            <v>2005</v>
          </cell>
          <cell r="AO167">
            <v>2006</v>
          </cell>
          <cell r="AP167">
            <v>2007</v>
          </cell>
          <cell r="AQ167">
            <v>2008</v>
          </cell>
        </row>
        <row r="169">
          <cell r="B169" t="str">
            <v>Novotroitsk</v>
          </cell>
          <cell r="F169">
            <v>0</v>
          </cell>
          <cell r="G169">
            <v>0</v>
          </cell>
          <cell r="I169">
            <v>1786</v>
          </cell>
          <cell r="J169">
            <v>1188</v>
          </cell>
          <cell r="L169">
            <v>2974</v>
          </cell>
          <cell r="N169">
            <v>5340</v>
          </cell>
          <cell r="O169">
            <v>1145.9871505671069</v>
          </cell>
          <cell r="Q169">
            <v>6485.9871505671035</v>
          </cell>
          <cell r="S169">
            <v>6485.9871505671035</v>
          </cell>
          <cell r="U169">
            <v>310.12657379552167</v>
          </cell>
          <cell r="V169">
            <v>379.96692278436905</v>
          </cell>
          <cell r="W169">
            <v>1056.1521934815298</v>
          </cell>
          <cell r="X169">
            <v>728.65718036892383</v>
          </cell>
          <cell r="Y169">
            <v>5353.0427054714792</v>
          </cell>
          <cell r="Z169">
            <v>842.91552290611901</v>
          </cell>
          <cell r="AA169">
            <v>2551.7860065189816</v>
          </cell>
          <cell r="AB169">
            <v>2101.5926961074865</v>
          </cell>
          <cell r="AC169">
            <v>1694.9624842810351</v>
          </cell>
          <cell r="AD169">
            <v>1994.7299413086469</v>
          </cell>
          <cell r="AE169">
            <v>2528.7974956440444</v>
          </cell>
          <cell r="AF169">
            <v>2624.857520068153</v>
          </cell>
          <cell r="AH169">
            <v>1072.6798688707058</v>
          </cell>
          <cell r="AI169">
            <v>9756.7651124454078</v>
          </cell>
          <cell r="AJ169">
            <v>4685.4257336790206</v>
          </cell>
          <cell r="AK169">
            <v>4922.2126974655521</v>
          </cell>
          <cell r="AL169">
            <v>20437.083412460692</v>
          </cell>
          <cell r="AM169">
            <v>16782.241417199082</v>
          </cell>
          <cell r="AN169">
            <v>20002.968695000196</v>
          </cell>
          <cell r="AO169">
            <v>19559.472007184962</v>
          </cell>
          <cell r="AP169">
            <v>19306.92092825205</v>
          </cell>
          <cell r="AQ169">
            <v>76138.280341485763</v>
          </cell>
        </row>
        <row r="170">
          <cell r="B170" t="str">
            <v>% Total</v>
          </cell>
          <cell r="F170">
            <v>0</v>
          </cell>
          <cell r="G170">
            <v>0</v>
          </cell>
          <cell r="I170">
            <v>0.30718954248366015</v>
          </cell>
          <cell r="J170">
            <v>0.53537629562866151</v>
          </cell>
          <cell r="L170">
            <v>0.37022283082285573</v>
          </cell>
          <cell r="N170">
            <v>0.29034362766420208</v>
          </cell>
          <cell r="O170">
            <v>0.54502299606368121</v>
          </cell>
          <cell r="Q170">
            <v>0.31647236309867172</v>
          </cell>
          <cell r="S170">
            <v>0.31647236309867172</v>
          </cell>
          <cell r="U170">
            <v>-0.3426783157324314</v>
          </cell>
          <cell r="V170">
            <v>-0.46523587638468</v>
          </cell>
          <cell r="W170">
            <v>0.91413923408697317</v>
          </cell>
          <cell r="X170">
            <v>0.96123329537574065</v>
          </cell>
          <cell r="Y170">
            <v>0.86864158861176044</v>
          </cell>
          <cell r="Z170">
            <v>0.38693048664952046</v>
          </cell>
          <cell r="AA170">
            <v>0.73148407480120303</v>
          </cell>
          <cell r="AB170">
            <v>0.62333246779673879</v>
          </cell>
          <cell r="AC170">
            <v>0.72609886695887138</v>
          </cell>
          <cell r="AD170">
            <v>1.0694947980420615</v>
          </cell>
          <cell r="AE170">
            <v>0.96759246920320341</v>
          </cell>
          <cell r="AF170">
            <v>0.9363485686236801</v>
          </cell>
          <cell r="AH170">
            <v>1.0722094881944539</v>
          </cell>
          <cell r="AI170">
            <v>0.93434143065627062</v>
          </cell>
          <cell r="AJ170">
            <v>0.75629330809985518</v>
          </cell>
          <cell r="AK170">
            <v>1.3926299617092468</v>
          </cell>
          <cell r="AL170">
            <v>0.96526279162333339</v>
          </cell>
          <cell r="AM170">
            <v>0.44755725942735847</v>
          </cell>
          <cell r="AN170">
            <v>0.38027965448962903</v>
          </cell>
          <cell r="AO170">
            <v>0.34069293587102412</v>
          </cell>
          <cell r="AP170">
            <v>0.32583549795945316</v>
          </cell>
          <cell r="AQ170">
            <v>1.017498903448073</v>
          </cell>
        </row>
        <row r="172">
          <cell r="B172" t="str">
            <v>Kaliningrad</v>
          </cell>
          <cell r="F172">
            <v>0</v>
          </cell>
          <cell r="G172">
            <v>0</v>
          </cell>
          <cell r="I172">
            <v>291</v>
          </cell>
          <cell r="J172">
            <v>-156</v>
          </cell>
          <cell r="L172">
            <v>135</v>
          </cell>
          <cell r="N172">
            <v>2110.9999999999864</v>
          </cell>
          <cell r="O172">
            <v>1317.8570591399382</v>
          </cell>
          <cell r="Q172">
            <v>3428.8570591399239</v>
          </cell>
          <cell r="S172">
            <v>3428.8570591399239</v>
          </cell>
          <cell r="U172">
            <v>149.2113679366899</v>
          </cell>
          <cell r="V172">
            <v>178.66532618110301</v>
          </cell>
          <cell r="W172">
            <v>631.27886913889984</v>
          </cell>
          <cell r="X172">
            <v>728.65718036892383</v>
          </cell>
          <cell r="Y172">
            <v>843.99982881157143</v>
          </cell>
          <cell r="Z172">
            <v>1137.0168290328143</v>
          </cell>
          <cell r="AA172">
            <v>973.24358792881208</v>
          </cell>
          <cell r="AB172">
            <v>962.64390786953118</v>
          </cell>
          <cell r="AC172">
            <v>791.01698748983108</v>
          </cell>
          <cell r="AD172">
            <v>779.71946737877147</v>
          </cell>
          <cell r="AE172">
            <v>746.42011648882885</v>
          </cell>
          <cell r="AF172">
            <v>795.50120154547676</v>
          </cell>
          <cell r="AH172">
            <v>758.19397908126905</v>
          </cell>
          <cell r="AI172">
            <v>2526.1397256919877</v>
          </cell>
          <cell r="AJ172">
            <v>2030.4633149388542</v>
          </cell>
          <cell r="AK172">
            <v>1831.1490478928181</v>
          </cell>
          <cell r="AL172">
            <v>7145.9460676049312</v>
          </cell>
          <cell r="AM172">
            <v>17240.748892536827</v>
          </cell>
          <cell r="AN172">
            <v>21613.731500581063</v>
          </cell>
          <cell r="AO172">
            <v>23659.253720512097</v>
          </cell>
          <cell r="AP172">
            <v>24032.783034030708</v>
          </cell>
          <cell r="AQ172">
            <v>-32735.364016612373</v>
          </cell>
        </row>
        <row r="173">
          <cell r="B173" t="str">
            <v>% Total</v>
          </cell>
          <cell r="F173">
            <v>0</v>
          </cell>
          <cell r="G173">
            <v>0</v>
          </cell>
          <cell r="I173">
            <v>5.0051599587203302E-2</v>
          </cell>
          <cell r="J173">
            <v>-7.0301937809824244E-2</v>
          </cell>
          <cell r="L173">
            <v>1.6805676584090625E-2</v>
          </cell>
          <cell r="N173">
            <v>0.11477816441931209</v>
          </cell>
          <cell r="O173">
            <v>0.62676305087773398</v>
          </cell>
          <cell r="Q173">
            <v>0.16730506413949561</v>
          </cell>
          <cell r="S173">
            <v>0.16730506413949561</v>
          </cell>
          <cell r="U173">
            <v>-0.16487300532456134</v>
          </cell>
          <cell r="V173">
            <v>-0.21875988308748542</v>
          </cell>
          <cell r="W173">
            <v>0.54639547736735961</v>
          </cell>
          <cell r="X173">
            <v>0.96123329537574065</v>
          </cell>
          <cell r="Y173">
            <v>0.13695638021672857</v>
          </cell>
          <cell r="Z173">
            <v>0.5219342425555985</v>
          </cell>
          <cell r="AA173">
            <v>0.2789858489911014</v>
          </cell>
          <cell r="AB173">
            <v>0.28552021703025643</v>
          </cell>
          <cell r="AC173">
            <v>0.33886091502798965</v>
          </cell>
          <cell r="AD173">
            <v>0.41805454313611851</v>
          </cell>
          <cell r="AE173">
            <v>0.28560234056718253</v>
          </cell>
          <cell r="AF173">
            <v>0.28377403562315445</v>
          </cell>
          <cell r="AH173">
            <v>0.75786150356181525</v>
          </cell>
          <cell r="AI173">
            <v>0.24191184046544273</v>
          </cell>
          <cell r="AJ173">
            <v>0.32774520496448523</v>
          </cell>
          <cell r="AK173">
            <v>0.51808265615257798</v>
          </cell>
          <cell r="AL173">
            <v>0.33750979583517832</v>
          </cell>
          <cell r="AM173">
            <v>0.45978496751400372</v>
          </cell>
          <cell r="AN173">
            <v>0.41090212520939495</v>
          </cell>
          <cell r="AO173">
            <v>0.4121042023832629</v>
          </cell>
          <cell r="AP173">
            <v>0.40559205977718005</v>
          </cell>
          <cell r="AQ173">
            <v>-0.43746978315621121</v>
          </cell>
        </row>
        <row r="175">
          <cell r="B175" t="str">
            <v>Khabarovsk</v>
          </cell>
          <cell r="F175">
            <v>0</v>
          </cell>
          <cell r="G175">
            <v>0</v>
          </cell>
          <cell r="I175">
            <v>0</v>
          </cell>
          <cell r="J175">
            <v>0</v>
          </cell>
          <cell r="L175">
            <v>0</v>
          </cell>
          <cell r="N175">
            <v>4910</v>
          </cell>
          <cell r="O175">
            <v>703.73910561609614</v>
          </cell>
          <cell r="Q175">
            <v>5613.7391056160941</v>
          </cell>
          <cell r="S175">
            <v>5613.7391056160941</v>
          </cell>
          <cell r="U175">
            <v>-507.42733481448744</v>
          </cell>
          <cell r="V175">
            <v>-502.59388245320037</v>
          </cell>
          <cell r="W175">
            <v>86.609378431406583</v>
          </cell>
          <cell r="X175">
            <v>-96.451508425840018</v>
          </cell>
          <cell r="Y175">
            <v>513.68304974433511</v>
          </cell>
          <cell r="Z175">
            <v>688.9444108821275</v>
          </cell>
          <cell r="AA175">
            <v>1382.5404832278664</v>
          </cell>
          <cell r="AB175">
            <v>1734.6288985140473</v>
          </cell>
          <cell r="AC175">
            <v>1362.3592823358958</v>
          </cell>
          <cell r="AD175">
            <v>1269.4036596658871</v>
          </cell>
          <cell r="AE175">
            <v>1528.9688060655658</v>
          </cell>
          <cell r="AF175">
            <v>1557.7290066831879</v>
          </cell>
          <cell r="AH175">
            <v>905.4986719513372</v>
          </cell>
          <cell r="AI175">
            <v>695.50278361756659</v>
          </cell>
          <cell r="AJ175">
            <v>3939.3888959893679</v>
          </cell>
          <cell r="AK175">
            <v>3462.934655887957</v>
          </cell>
          <cell r="AL175">
            <v>9003.3250074462303</v>
          </cell>
          <cell r="AM175">
            <v>19613.416965725763</v>
          </cell>
          <cell r="AN175">
            <v>21547.116207077263</v>
          </cell>
          <cell r="AO175">
            <v>22442.122634749216</v>
          </cell>
          <cell r="AP175">
            <v>22203.608280619464</v>
          </cell>
          <cell r="AQ175">
            <v>21821.003763372501</v>
          </cell>
        </row>
        <row r="176">
          <cell r="B176" t="str">
            <v>% Total</v>
          </cell>
          <cell r="F176">
            <v>0</v>
          </cell>
          <cell r="G176">
            <v>0</v>
          </cell>
          <cell r="I176">
            <v>0</v>
          </cell>
          <cell r="J176">
            <v>0</v>
          </cell>
          <cell r="L176">
            <v>0</v>
          </cell>
          <cell r="N176">
            <v>0.2669638973466727</v>
          </cell>
          <cell r="O176">
            <v>0.33469310332166752</v>
          </cell>
          <cell r="Q176">
            <v>0.27391255013794041</v>
          </cell>
          <cell r="S176">
            <v>0.27391255013794041</v>
          </cell>
          <cell r="U176">
            <v>0.56068830968826844</v>
          </cell>
          <cell r="V176">
            <v>0.61538173811352748</v>
          </cell>
          <cell r="W176">
            <v>7.4963657087191771E-2</v>
          </cell>
          <cell r="X176">
            <v>-0.12723733984367014</v>
          </cell>
          <cell r="Y176">
            <v>8.3355669835545002E-2</v>
          </cell>
          <cell r="Z176">
            <v>0.31625185316082832</v>
          </cell>
          <cell r="AA176">
            <v>0.39631314838532145</v>
          </cell>
          <cell r="AB176">
            <v>0.51449099248630004</v>
          </cell>
          <cell r="AC176">
            <v>0.58361618057558051</v>
          </cell>
          <cell r="AD176">
            <v>0.68060371607875481</v>
          </cell>
          <cell r="AE176">
            <v>0.58502853824555467</v>
          </cell>
          <cell r="AF176">
            <v>0.55567866619804906</v>
          </cell>
          <cell r="AH176">
            <v>0.9051016018747764</v>
          </cell>
          <cell r="AI176">
            <v>6.6603741955593973E-2</v>
          </cell>
          <cell r="AJ176">
            <v>0.63587251818422219</v>
          </cell>
          <cell r="AK176">
            <v>0.97975988719748319</v>
          </cell>
          <cell r="AL176">
            <v>0.42523556102339866</v>
          </cell>
          <cell r="AM176">
            <v>0.52306047368560193</v>
          </cell>
          <cell r="AN176">
            <v>0.40963569115235005</v>
          </cell>
          <cell r="AO176">
            <v>0.39090383650446414</v>
          </cell>
          <cell r="AP176">
            <v>0.37472177917430755</v>
          </cell>
          <cell r="AQ176">
            <v>0.29161214702757138</v>
          </cell>
        </row>
        <row r="178">
          <cell r="B178" t="str">
            <v>PIT Int.</v>
          </cell>
          <cell r="F178">
            <v>0</v>
          </cell>
          <cell r="G178">
            <v>0</v>
          </cell>
          <cell r="I178">
            <v>72</v>
          </cell>
          <cell r="J178">
            <v>465</v>
          </cell>
          <cell r="L178">
            <v>537</v>
          </cell>
          <cell r="N178">
            <v>5843</v>
          </cell>
          <cell r="O178">
            <v>1192.3466878341526</v>
          </cell>
          <cell r="Q178">
            <v>7035.3466878341515</v>
          </cell>
          <cell r="S178">
            <v>7035.3466878341515</v>
          </cell>
          <cell r="U178">
            <v>88.940479607559155</v>
          </cell>
          <cell r="V178">
            <v>73.101715845436274</v>
          </cell>
          <cell r="W178">
            <v>327.17008254889811</v>
          </cell>
          <cell r="X178">
            <v>470.5935874662955</v>
          </cell>
          <cell r="Y178">
            <v>525.23160618272641</v>
          </cell>
          <cell r="Z178">
            <v>583.00321204126021</v>
          </cell>
          <cell r="AA178">
            <v>271.26763369539663</v>
          </cell>
          <cell r="AB178">
            <v>263.01076439761368</v>
          </cell>
          <cell r="AC178">
            <v>176.33492430139518</v>
          </cell>
          <cell r="AD178">
            <v>130.94499577783154</v>
          </cell>
          <cell r="AE178">
            <v>118.99183547277562</v>
          </cell>
          <cell r="AF178">
            <v>134.88713472005702</v>
          </cell>
          <cell r="AH178">
            <v>837.23533184930875</v>
          </cell>
          <cell r="AI178">
            <v>1210.8284056902812</v>
          </cell>
          <cell r="AJ178">
            <v>433.20074275893609</v>
          </cell>
          <cell r="AK178">
            <v>147.803163116902</v>
          </cell>
          <cell r="AL178">
            <v>2629.0676434154279</v>
          </cell>
          <cell r="AM178">
            <v>1217.1853111644191</v>
          </cell>
          <cell r="AN178">
            <v>2590.9110285599477</v>
          </cell>
          <cell r="AO178">
            <v>3736.1101722938365</v>
          </cell>
          <cell r="AP178">
            <v>4740.7589899875102</v>
          </cell>
          <cell r="AQ178">
            <v>4478.3496678207775</v>
          </cell>
        </row>
        <row r="179">
          <cell r="B179" t="str">
            <v>% Total</v>
          </cell>
          <cell r="F179">
            <v>0</v>
          </cell>
          <cell r="G179">
            <v>0</v>
          </cell>
          <cell r="I179">
            <v>1.238390092879257E-2</v>
          </cell>
          <cell r="J179">
            <v>0.20955385308697611</v>
          </cell>
          <cell r="L179">
            <v>6.6849246856716046E-2</v>
          </cell>
          <cell r="N179">
            <v>0.31769247498912595</v>
          </cell>
          <cell r="O179">
            <v>0.56707124842402168</v>
          </cell>
          <cell r="Q179">
            <v>0.34327739784723643</v>
          </cell>
          <cell r="S179">
            <v>0.34327739784723643</v>
          </cell>
          <cell r="U179">
            <v>-9.8275918052892583E-2</v>
          </cell>
          <cell r="V179">
            <v>-8.9506582802934623E-2</v>
          </cell>
          <cell r="W179">
            <v>0.28317794587116185</v>
          </cell>
          <cell r="X179">
            <v>0.62079979042255673</v>
          </cell>
          <cell r="Y179">
            <v>8.522966131343164E-2</v>
          </cell>
          <cell r="Z179">
            <v>0.26762078811364221</v>
          </cell>
          <cell r="AA179">
            <v>7.7760420956251852E-2</v>
          </cell>
          <cell r="AB179">
            <v>7.8009001997733571E-2</v>
          </cell>
          <cell r="AC179">
            <v>7.5539482394403334E-2</v>
          </cell>
          <cell r="AD179">
            <v>7.0207494715878033E-2</v>
          </cell>
          <cell r="AE179">
            <v>4.5529784056829385E-2</v>
          </cell>
          <cell r="AF179">
            <v>4.8117421442972472E-2</v>
          </cell>
          <cell r="AH179">
            <v>0.83686819591900374</v>
          </cell>
          <cell r="AI179">
            <v>0.1159530983695431</v>
          </cell>
          <cell r="AJ179">
            <v>6.9924664573696255E-2</v>
          </cell>
          <cell r="AK179">
            <v>4.1817598312641244E-2</v>
          </cell>
          <cell r="AL179">
            <v>0.1241733529992087</v>
          </cell>
          <cell r="AM179">
            <v>3.2460510401291984E-2</v>
          </cell>
          <cell r="AN179">
            <v>4.9256226202084578E-2</v>
          </cell>
          <cell r="AO179">
            <v>6.5076723076615314E-2</v>
          </cell>
          <cell r="AP179">
            <v>8.0007970817757137E-2</v>
          </cell>
          <cell r="AQ179">
            <v>5.9847895905022791E-2</v>
          </cell>
        </row>
        <row r="181">
          <cell r="B181" t="str">
            <v>SVD</v>
          </cell>
          <cell r="F181">
            <v>0</v>
          </cell>
          <cell r="G181">
            <v>0</v>
          </cell>
          <cell r="I181">
            <v>679</v>
          </cell>
          <cell r="J181">
            <v>722</v>
          </cell>
          <cell r="L181">
            <v>1401</v>
          </cell>
          <cell r="N181">
            <v>3488</v>
          </cell>
          <cell r="O181">
            <v>294.78370961815779</v>
          </cell>
          <cell r="Q181">
            <v>3782.7837096181574</v>
          </cell>
          <cell r="S181">
            <v>3782.7837096181574</v>
          </cell>
          <cell r="U181">
            <v>10.231531112668904</v>
          </cell>
          <cell r="V181">
            <v>10.231531112668904</v>
          </cell>
          <cell r="W181">
            <v>10.231531112668904</v>
          </cell>
          <cell r="X181">
            <v>401.53361037509501</v>
          </cell>
          <cell r="Y181">
            <v>401.53361037509501</v>
          </cell>
          <cell r="Z181">
            <v>401.53361037509501</v>
          </cell>
          <cell r="AA181">
            <v>77.244222938985217</v>
          </cell>
          <cell r="AB181">
            <v>77.244222938985217</v>
          </cell>
          <cell r="AC181">
            <v>77.244222938985217</v>
          </cell>
          <cell r="AD181">
            <v>42.367036845014013</v>
          </cell>
          <cell r="AE181">
            <v>42.367036845014013</v>
          </cell>
          <cell r="AF181">
            <v>42.367036845014013</v>
          </cell>
          <cell r="AH181">
            <v>280.10232369964206</v>
          </cell>
          <cell r="AI181">
            <v>678</v>
          </cell>
          <cell r="AJ181">
            <v>409.5009764880183</v>
          </cell>
          <cell r="AK181">
            <v>226.52590362762908</v>
          </cell>
          <cell r="AL181">
            <v>1594.1292038152897</v>
          </cell>
          <cell r="AM181">
            <v>4965.0900889470677</v>
          </cell>
          <cell r="AN181">
            <v>6200.3137534684911</v>
          </cell>
          <cell r="AO181">
            <v>6639.9063589614661</v>
          </cell>
          <cell r="AP181">
            <v>6858.4995999332568</v>
          </cell>
          <cell r="AQ181">
            <v>24252.103561967939</v>
          </cell>
        </row>
        <row r="182">
          <cell r="B182" t="str">
            <v>% Total</v>
          </cell>
          <cell r="F182">
            <v>0</v>
          </cell>
          <cell r="G182">
            <v>0</v>
          </cell>
          <cell r="I182">
            <v>0.11678706570347437</v>
          </cell>
          <cell r="J182">
            <v>0.32537178909418657</v>
          </cell>
          <cell r="L182">
            <v>0.17440557699489606</v>
          </cell>
          <cell r="N182">
            <v>0.18964767290126155</v>
          </cell>
          <cell r="O182">
            <v>0.14019694769469962</v>
          </cell>
          <cell r="Q182">
            <v>0.18457429407169657</v>
          </cell>
          <cell r="S182">
            <v>0.18457429407169657</v>
          </cell>
          <cell r="U182">
            <v>-1.1305460883739267E-2</v>
          </cell>
          <cell r="V182">
            <v>-1.2527604532200233E-2</v>
          </cell>
          <cell r="W182">
            <v>8.8557729393531348E-3</v>
          </cell>
          <cell r="X182">
            <v>0.52969693554594965</v>
          </cell>
          <cell r="Y182">
            <v>6.5157110149846625E-2</v>
          </cell>
          <cell r="Z182">
            <v>0.18431929540568984</v>
          </cell>
          <cell r="AA182">
            <v>2.2142498942276084E-2</v>
          </cell>
          <cell r="AB182">
            <v>2.2910639248403884E-2</v>
          </cell>
          <cell r="AC182">
            <v>3.3090374138225506E-2</v>
          </cell>
          <cell r="AD182">
            <v>2.2715518815781269E-2</v>
          </cell>
          <cell r="AE182">
            <v>1.6210877250671146E-2</v>
          </cell>
          <cell r="AF182">
            <v>1.5113321010134512E-2</v>
          </cell>
          <cell r="AH182">
            <v>0.27997949607486311</v>
          </cell>
          <cell r="AI182">
            <v>6.4927615114655252E-2</v>
          </cell>
          <cell r="AJ182">
            <v>6.6099190507297637E-2</v>
          </cell>
          <cell r="AK182">
            <v>6.4090436534270753E-2</v>
          </cell>
          <cell r="AL182">
            <v>7.5292231011047053E-2</v>
          </cell>
          <cell r="AM182">
            <v>0.1324115210702268</v>
          </cell>
          <cell r="AN182">
            <v>0.11787516182463682</v>
          </cell>
          <cell r="AO182">
            <v>0.11565594360176391</v>
          </cell>
          <cell r="AP182">
            <v>0.1157482666813452</v>
          </cell>
          <cell r="AQ182">
            <v>0.32410094724934191</v>
          </cell>
        </row>
        <row r="184">
          <cell r="B184" t="str">
            <v>PIT Cyprus &amp; Interco Elimination</v>
          </cell>
          <cell r="F184">
            <v>0</v>
          </cell>
          <cell r="G184">
            <v>0</v>
          </cell>
          <cell r="I184">
            <v>2986</v>
          </cell>
          <cell r="J184">
            <v>0</v>
          </cell>
          <cell r="L184">
            <v>2986</v>
          </cell>
          <cell r="N184">
            <v>-3300</v>
          </cell>
          <cell r="O184">
            <v>-2552.073716217933</v>
          </cell>
          <cell r="Q184">
            <v>-5852.073716217933</v>
          </cell>
          <cell r="S184">
            <v>-5852.073716217933</v>
          </cell>
          <cell r="U184">
            <v>-956.09049107944929</v>
          </cell>
          <cell r="V184">
            <v>-956.09049107944929</v>
          </cell>
          <cell r="W184">
            <v>-956.09049107944929</v>
          </cell>
          <cell r="X184">
            <v>-1474.9460000000001</v>
          </cell>
          <cell r="Y184">
            <v>-1474.9460000000001</v>
          </cell>
          <cell r="Z184">
            <v>-1474.9460000000001</v>
          </cell>
          <cell r="AA184">
            <v>-1767.5767235677768</v>
          </cell>
          <cell r="AB184">
            <v>-1767.5767235677768</v>
          </cell>
          <cell r="AC184">
            <v>-1767.5767235677768</v>
          </cell>
          <cell r="AD184">
            <v>-2352.050894754273</v>
          </cell>
          <cell r="AE184">
            <v>-2352.050894754273</v>
          </cell>
          <cell r="AF184">
            <v>-2352.050894754273</v>
          </cell>
          <cell r="AH184">
            <v>-2853.2714732383474</v>
          </cell>
          <cell r="AI184">
            <v>-4424.8379999999997</v>
          </cell>
          <cell r="AJ184">
            <v>-5302.7301707033303</v>
          </cell>
          <cell r="AK184">
            <v>-7056.15268426282</v>
          </cell>
          <cell r="AL184">
            <v>-19636.992328204498</v>
          </cell>
          <cell r="AM184">
            <v>-27464.383620562185</v>
          </cell>
          <cell r="AN184">
            <v>-30742.941982618402</v>
          </cell>
          <cell r="AO184">
            <v>-32687.976180880243</v>
          </cell>
          <cell r="AP184">
            <v>-34560.62379896827</v>
          </cell>
          <cell r="AQ184">
            <v>-64735.771178865092</v>
          </cell>
        </row>
        <row r="185">
          <cell r="B185" t="str">
            <v>% Total</v>
          </cell>
          <cell r="F185">
            <v>0</v>
          </cell>
          <cell r="G185">
            <v>0</v>
          </cell>
          <cell r="I185">
            <v>0.51358789129686966</v>
          </cell>
          <cell r="J185">
            <v>0</v>
          </cell>
          <cell r="L185">
            <v>0.37171666874144155</v>
          </cell>
          <cell r="N185">
            <v>-0.17942583732057429</v>
          </cell>
          <cell r="O185">
            <v>-1.2137473463818038</v>
          </cell>
          <cell r="Q185">
            <v>-0.2855416692950406</v>
          </cell>
          <cell r="S185">
            <v>-0.2855416692950406</v>
          </cell>
          <cell r="U185">
            <v>1.056444390305356</v>
          </cell>
          <cell r="V185">
            <v>1.1706482086937726</v>
          </cell>
          <cell r="W185">
            <v>-0.82753208735203976</v>
          </cell>
          <cell r="X185">
            <v>-1.9457259768763173</v>
          </cell>
          <cell r="Y185">
            <v>-0.23934041012731239</v>
          </cell>
          <cell r="Z185">
            <v>-0.67705666588527924</v>
          </cell>
          <cell r="AA185">
            <v>-0.50668599207615383</v>
          </cell>
          <cell r="AB185">
            <v>-0.52426331855943276</v>
          </cell>
          <cell r="AC185">
            <v>-0.75720581909507056</v>
          </cell>
          <cell r="AD185">
            <v>-1.261076070788594</v>
          </cell>
          <cell r="AE185">
            <v>-0.89996400932344101</v>
          </cell>
          <cell r="AF185">
            <v>-0.83903201289799045</v>
          </cell>
          <cell r="AH185">
            <v>-2.8520202856249122</v>
          </cell>
          <cell r="AI185">
            <v>-0.42373772656150571</v>
          </cell>
          <cell r="AJ185">
            <v>-0.8559348863295565</v>
          </cell>
          <cell r="AK185">
            <v>-1.9963805399062198</v>
          </cell>
          <cell r="AL185">
            <v>-0.92747373249216625</v>
          </cell>
          <cell r="AM185">
            <v>-0.73243400327224772</v>
          </cell>
          <cell r="AN185">
            <v>-0.58445901372964792</v>
          </cell>
          <cell r="AO185">
            <v>-0.56936928403053522</v>
          </cell>
          <cell r="AP185">
            <v>-0.58326638966277022</v>
          </cell>
          <cell r="AQ185">
            <v>-0.86511772912305362</v>
          </cell>
        </row>
        <row r="187">
          <cell r="B187" t="str">
            <v>New</v>
          </cell>
          <cell r="F187">
            <v>0</v>
          </cell>
          <cell r="G187">
            <v>0</v>
          </cell>
          <cell r="I187">
            <v>0</v>
          </cell>
          <cell r="J187">
            <v>0</v>
          </cell>
          <cell r="L187">
            <v>0</v>
          </cell>
          <cell r="N187">
            <v>0</v>
          </cell>
          <cell r="O187">
            <v>0</v>
          </cell>
          <cell r="Q187">
            <v>0</v>
          </cell>
          <cell r="S187">
            <v>0</v>
          </cell>
          <cell r="U187">
            <v>0</v>
          </cell>
          <cell r="V187">
            <v>0</v>
          </cell>
          <cell r="W187">
            <v>0</v>
          </cell>
          <cell r="X187">
            <v>0</v>
          </cell>
          <cell r="Y187">
            <v>0</v>
          </cell>
          <cell r="Z187">
            <v>0</v>
          </cell>
          <cell r="AA187">
            <v>0</v>
          </cell>
          <cell r="AB187">
            <v>0</v>
          </cell>
          <cell r="AC187">
            <v>0</v>
          </cell>
          <cell r="AD187">
            <v>0</v>
          </cell>
          <cell r="AE187">
            <v>0</v>
          </cell>
          <cell r="AF187">
            <v>0</v>
          </cell>
          <cell r="AH187">
            <v>0</v>
          </cell>
          <cell r="AI187">
            <v>0</v>
          </cell>
          <cell r="AJ187">
            <v>0</v>
          </cell>
          <cell r="AK187">
            <v>0</v>
          </cell>
          <cell r="AL187">
            <v>0</v>
          </cell>
          <cell r="AM187">
            <v>5143.1184568212921</v>
          </cell>
          <cell r="AN187">
            <v>11388.581530762269</v>
          </cell>
          <cell r="AO187">
            <v>14061.964133829926</v>
          </cell>
          <cell r="AP187">
            <v>16671.636597031909</v>
          </cell>
          <cell r="AQ187">
            <v>45610.25525170374</v>
          </cell>
        </row>
        <row r="188">
          <cell r="B188" t="str">
            <v>% Total</v>
          </cell>
          <cell r="F188">
            <v>0</v>
          </cell>
          <cell r="G188">
            <v>0</v>
          </cell>
          <cell r="I188">
            <v>0</v>
          </cell>
          <cell r="J188">
            <v>0</v>
          </cell>
          <cell r="L188">
            <v>0</v>
          </cell>
          <cell r="N188">
            <v>0</v>
          </cell>
          <cell r="O188">
            <v>0</v>
          </cell>
          <cell r="Q188">
            <v>0</v>
          </cell>
          <cell r="S188">
            <v>0</v>
          </cell>
          <cell r="U188">
            <v>0</v>
          </cell>
          <cell r="V188">
            <v>0</v>
          </cell>
          <cell r="W188">
            <v>0</v>
          </cell>
          <cell r="X188">
            <v>0</v>
          </cell>
          <cell r="Y188">
            <v>0</v>
          </cell>
          <cell r="Z188">
            <v>0</v>
          </cell>
          <cell r="AA188">
            <v>0</v>
          </cell>
          <cell r="AB188">
            <v>0</v>
          </cell>
          <cell r="AC188">
            <v>0</v>
          </cell>
          <cell r="AD188">
            <v>0</v>
          </cell>
          <cell r="AE188">
            <v>0</v>
          </cell>
          <cell r="AF188">
            <v>0</v>
          </cell>
          <cell r="AH188">
            <v>0</v>
          </cell>
          <cell r="AI188">
            <v>0</v>
          </cell>
          <cell r="AJ188">
            <v>0</v>
          </cell>
          <cell r="AK188">
            <v>0</v>
          </cell>
          <cell r="AL188">
            <v>0</v>
          </cell>
          <cell r="AM188">
            <v>0.1371592711737652</v>
          </cell>
          <cell r="AN188">
            <v>0.21651015485155231</v>
          </cell>
          <cell r="AO188">
            <v>0.24493564259340472</v>
          </cell>
          <cell r="AP188">
            <v>0.2813608152527271</v>
          </cell>
          <cell r="AQ188">
            <v>0.60952761864925586</v>
          </cell>
        </row>
        <row r="190">
          <cell r="B190" t="str">
            <v>Regional Acquisition</v>
          </cell>
          <cell r="F190">
            <v>0</v>
          </cell>
          <cell r="G190">
            <v>0</v>
          </cell>
          <cell r="I190">
            <v>0</v>
          </cell>
          <cell r="J190">
            <v>0</v>
          </cell>
          <cell r="L190">
            <v>0</v>
          </cell>
          <cell r="N190">
            <v>0</v>
          </cell>
          <cell r="O190">
            <v>0</v>
          </cell>
          <cell r="Q190">
            <v>0</v>
          </cell>
          <cell r="S190">
            <v>0</v>
          </cell>
          <cell r="U190">
            <v>0</v>
          </cell>
          <cell r="V190">
            <v>0</v>
          </cell>
          <cell r="W190">
            <v>0</v>
          </cell>
          <cell r="X190">
            <v>0</v>
          </cell>
          <cell r="Y190">
            <v>0</v>
          </cell>
          <cell r="Z190">
            <v>0</v>
          </cell>
          <cell r="AA190">
            <v>0</v>
          </cell>
          <cell r="AB190">
            <v>0</v>
          </cell>
          <cell r="AC190">
            <v>0</v>
          </cell>
          <cell r="AD190">
            <v>0</v>
          </cell>
          <cell r="AE190">
            <v>0</v>
          </cell>
          <cell r="AF190">
            <v>0</v>
          </cell>
          <cell r="AH190">
            <v>0</v>
          </cell>
          <cell r="AI190">
            <v>0</v>
          </cell>
          <cell r="AJ190">
            <v>0</v>
          </cell>
          <cell r="AK190">
            <v>0</v>
          </cell>
          <cell r="AL190">
            <v>0</v>
          </cell>
          <cell r="AM190">
            <v>0</v>
          </cell>
          <cell r="AN190">
            <v>0</v>
          </cell>
          <cell r="AO190">
            <v>0</v>
          </cell>
          <cell r="AP190">
            <v>0</v>
          </cell>
          <cell r="AQ190">
            <v>0</v>
          </cell>
        </row>
        <row r="191">
          <cell r="B191" t="str">
            <v>% Total</v>
          </cell>
          <cell r="F191">
            <v>0</v>
          </cell>
          <cell r="G191">
            <v>0</v>
          </cell>
          <cell r="I191">
            <v>0</v>
          </cell>
          <cell r="J191">
            <v>0</v>
          </cell>
          <cell r="L191">
            <v>0</v>
          </cell>
          <cell r="N191">
            <v>0</v>
          </cell>
          <cell r="O191">
            <v>0</v>
          </cell>
          <cell r="Q191">
            <v>0</v>
          </cell>
          <cell r="S191">
            <v>0</v>
          </cell>
          <cell r="U191">
            <v>0</v>
          </cell>
          <cell r="V191">
            <v>0</v>
          </cell>
          <cell r="W191">
            <v>0</v>
          </cell>
          <cell r="X191">
            <v>0</v>
          </cell>
          <cell r="Y191">
            <v>0</v>
          </cell>
          <cell r="Z191">
            <v>0</v>
          </cell>
          <cell r="AA191">
            <v>0</v>
          </cell>
          <cell r="AB191">
            <v>0</v>
          </cell>
          <cell r="AC191">
            <v>0</v>
          </cell>
          <cell r="AD191">
            <v>0</v>
          </cell>
          <cell r="AE191">
            <v>0</v>
          </cell>
          <cell r="AF191">
            <v>0</v>
          </cell>
          <cell r="AH191">
            <v>0</v>
          </cell>
          <cell r="AI191">
            <v>0</v>
          </cell>
          <cell r="AJ191">
            <v>0</v>
          </cell>
          <cell r="AK191">
            <v>0</v>
          </cell>
          <cell r="AL191">
            <v>0</v>
          </cell>
          <cell r="AM191">
            <v>0</v>
          </cell>
          <cell r="AN191">
            <v>0</v>
          </cell>
          <cell r="AO191">
            <v>0</v>
          </cell>
          <cell r="AP191">
            <v>0</v>
          </cell>
          <cell r="AQ191">
            <v>0</v>
          </cell>
        </row>
        <row r="193">
          <cell r="B193" t="str">
            <v>TOTAL EBITDA</v>
          </cell>
          <cell r="F193">
            <v>0</v>
          </cell>
          <cell r="G193">
            <v>0</v>
          </cell>
          <cell r="I193">
            <v>5814</v>
          </cell>
          <cell r="J193">
            <v>2219</v>
          </cell>
          <cell r="L193">
            <v>8033</v>
          </cell>
          <cell r="N193">
            <v>18391.999999999985</v>
          </cell>
          <cell r="O193">
            <v>2102.6399965575183</v>
          </cell>
          <cell r="Q193">
            <v>20494.639996557496</v>
          </cell>
          <cell r="S193">
            <v>20494.639996557496</v>
          </cell>
          <cell r="U193">
            <v>-905.00787344149717</v>
          </cell>
          <cell r="V193">
            <v>-816.71887760907248</v>
          </cell>
          <cell r="W193">
            <v>1155.3515636339544</v>
          </cell>
          <cell r="X193">
            <v>758.04405015339785</v>
          </cell>
          <cell r="Y193">
            <v>6162.5448005852077</v>
          </cell>
          <cell r="Z193">
            <v>2178.4675852374157</v>
          </cell>
          <cell r="AA193">
            <v>3488.5052107422653</v>
          </cell>
          <cell r="AB193">
            <v>3371.543766259887</v>
          </cell>
          <cell r="AC193">
            <v>2334.3411777793663</v>
          </cell>
          <cell r="AD193">
            <v>1865.1142062218778</v>
          </cell>
          <cell r="AE193">
            <v>2613.4943957619553</v>
          </cell>
          <cell r="AF193">
            <v>2803.2910051076151</v>
          </cell>
          <cell r="AH193">
            <v>1000.4387022139153</v>
          </cell>
          <cell r="AI193">
            <v>10442.398027445244</v>
          </cell>
          <cell r="AJ193">
            <v>6195.2494931508672</v>
          </cell>
          <cell r="AK193">
            <v>3534.4727837280379</v>
          </cell>
          <cell r="AL193">
            <v>21172.559006538075</v>
          </cell>
          <cell r="AM193">
            <v>37497.417511832253</v>
          </cell>
          <cell r="AN193">
            <v>52600.680732830835</v>
          </cell>
          <cell r="AO193">
            <v>57410.852846651265</v>
          </cell>
          <cell r="AP193">
            <v>59253.583630886635</v>
          </cell>
          <cell r="AQ193">
            <v>74828.857390873251</v>
          </cell>
        </row>
        <row r="194">
          <cell r="B194" t="str">
            <v>EBITDA Margin</v>
          </cell>
          <cell r="F194">
            <v>0</v>
          </cell>
          <cell r="G194">
            <v>0</v>
          </cell>
          <cell r="I194">
            <v>0.15563764857051077</v>
          </cell>
          <cell r="J194">
            <v>0.11044746403862427</v>
          </cell>
          <cell r="L194">
            <v>0.13983323759291172</v>
          </cell>
          <cell r="N194">
            <v>0.19248963871561922</v>
          </cell>
          <cell r="O194">
            <v>7.3676129273110666E-2</v>
          </cell>
          <cell r="Q194">
            <v>0.16516352920990468</v>
          </cell>
          <cell r="S194">
            <v>0.16516352920990468</v>
          </cell>
          <cell r="U194">
            <v>-0.15023094773552367</v>
          </cell>
          <cell r="V194">
            <v>-0.13913904028992563</v>
          </cell>
          <cell r="W194">
            <v>0.12186564851308058</v>
          </cell>
          <cell r="X194">
            <v>5.4724369677660104E-2</v>
          </cell>
          <cell r="Y194">
            <v>0.4482328858639209</v>
          </cell>
          <cell r="Z194">
            <v>0.13842452578171063</v>
          </cell>
          <cell r="AA194">
            <v>0.21636256944612159</v>
          </cell>
          <cell r="AB194">
            <v>0.21567745558909265</v>
          </cell>
          <cell r="AC194">
            <v>0.1798148669252414</v>
          </cell>
          <cell r="AD194">
            <v>0.14402469837470327</v>
          </cell>
          <cell r="AE194">
            <v>0.1915736365209641</v>
          </cell>
          <cell r="AF194">
            <v>0.19606086034508902</v>
          </cell>
          <cell r="AH194">
            <v>4.1398674770963359E-2</v>
          </cell>
          <cell r="AI194">
            <v>0.23636839168810092</v>
          </cell>
          <cell r="AJ194">
            <v>0.13847945625666491</v>
          </cell>
          <cell r="AK194">
            <v>8.6437989153838435E-2</v>
          </cell>
          <cell r="AL194">
            <v>0.1375087964303483</v>
          </cell>
          <cell r="AM194">
            <v>0.15990395542829808</v>
          </cell>
          <cell r="AN194">
            <v>0.19198035357213589</v>
          </cell>
          <cell r="AO194">
            <v>0.19238209183048288</v>
          </cell>
          <cell r="AP194">
            <v>0.1861510371245719</v>
          </cell>
          <cell r="AQ194">
            <v>0.29042285343012569</v>
          </cell>
        </row>
        <row r="195">
          <cell r="B195" t="str">
            <v>% Growth</v>
          </cell>
          <cell r="G195">
            <v>0</v>
          </cell>
          <cell r="I195" t="str">
            <v>N/A</v>
          </cell>
          <cell r="J195" t="str">
            <v>N/A</v>
          </cell>
          <cell r="L195" t="str">
            <v>N/A</v>
          </cell>
          <cell r="N195">
            <v>2.1633986928104552</v>
          </cell>
          <cell r="O195">
            <v>-5.2438036702335156E-2</v>
          </cell>
          <cell r="Q195">
            <v>1.5513058628852852</v>
          </cell>
          <cell r="S195">
            <v>1.5513058628852852</v>
          </cell>
          <cell r="U195">
            <v>0</v>
          </cell>
          <cell r="V195">
            <v>0</v>
          </cell>
          <cell r="W195">
            <v>0</v>
          </cell>
          <cell r="X195">
            <v>0</v>
          </cell>
          <cell r="Y195">
            <v>0</v>
          </cell>
          <cell r="Z195">
            <v>0</v>
          </cell>
          <cell r="AA195">
            <v>-0.3999819038970992</v>
          </cell>
          <cell r="AB195">
            <v>0.5193978216583538</v>
          </cell>
          <cell r="AC195">
            <v>0</v>
          </cell>
          <cell r="AD195">
            <v>-0.76781847302105344</v>
          </cell>
          <cell r="AE195">
            <v>0</v>
          </cell>
          <cell r="AF195">
            <v>-0.84758095883494911</v>
          </cell>
          <cell r="AH195">
            <v>-0.52419876733446891</v>
          </cell>
          <cell r="AI195">
            <v>9.4378189331708136</v>
          </cell>
          <cell r="AJ195">
            <v>-0.40672157134135323</v>
          </cell>
          <cell r="AK195">
            <v>-0.42948661105003766</v>
          </cell>
          <cell r="AL195">
            <v>3.3077868657095166E-2</v>
          </cell>
          <cell r="AM195">
            <v>0.77103851736831008</v>
          </cell>
          <cell r="AN195">
            <v>0.40278142398027206</v>
          </cell>
          <cell r="AO195">
            <v>9.1446955567975108E-2</v>
          </cell>
          <cell r="AP195">
            <v>3.2097255011303227E-2</v>
          </cell>
          <cell r="AQ195">
            <v>0.26285792024008181</v>
          </cell>
        </row>
        <row r="196">
          <cell r="B196" t="str">
            <v>% Total</v>
          </cell>
          <cell r="F196">
            <v>0</v>
          </cell>
          <cell r="G196">
            <v>0</v>
          </cell>
          <cell r="I196">
            <v>1</v>
          </cell>
          <cell r="J196">
            <v>1</v>
          </cell>
          <cell r="L196">
            <v>1</v>
          </cell>
          <cell r="N196">
            <v>1</v>
          </cell>
          <cell r="O196">
            <v>1.0000000000000004</v>
          </cell>
          <cell r="Q196">
            <v>1.0000000000000002</v>
          </cell>
          <cell r="S196">
            <v>1.0000000000000002</v>
          </cell>
          <cell r="U196">
            <v>0.99999999999999978</v>
          </cell>
          <cell r="V196">
            <v>0.99999999999999989</v>
          </cell>
          <cell r="W196">
            <v>0.99999999999999978</v>
          </cell>
          <cell r="X196">
            <v>1.0000000000000002</v>
          </cell>
          <cell r="Y196">
            <v>1</v>
          </cell>
          <cell r="Z196">
            <v>1.0000000000000002</v>
          </cell>
          <cell r="AA196">
            <v>1</v>
          </cell>
          <cell r="AB196">
            <v>1</v>
          </cell>
          <cell r="AC196">
            <v>0.99999999999999978</v>
          </cell>
          <cell r="AD196">
            <v>0.99999999999999978</v>
          </cell>
          <cell r="AE196">
            <v>1</v>
          </cell>
          <cell r="AF196">
            <v>1</v>
          </cell>
          <cell r="AH196">
            <v>1</v>
          </cell>
          <cell r="AI196">
            <v>1</v>
          </cell>
          <cell r="AJ196">
            <v>0.99999999999999989</v>
          </cell>
          <cell r="AK196">
            <v>1.0000000000000002</v>
          </cell>
          <cell r="AL196">
            <v>0.99999999999999978</v>
          </cell>
          <cell r="AM196">
            <v>1.0000000000000004</v>
          </cell>
          <cell r="AN196">
            <v>0.99999999999999967</v>
          </cell>
          <cell r="AO196">
            <v>1</v>
          </cell>
          <cell r="AP196">
            <v>1</v>
          </cell>
          <cell r="AQ196">
            <v>1</v>
          </cell>
        </row>
        <row r="199">
          <cell r="B199" t="str">
            <v>INCOME STATEMENT - Novotroitsk</v>
          </cell>
        </row>
        <row r="201">
          <cell r="B201" t="str">
            <v>Exchange Rates</v>
          </cell>
          <cell r="D201" t="str">
            <v>USD</v>
          </cell>
          <cell r="F201">
            <v>1</v>
          </cell>
          <cell r="G201">
            <v>1</v>
          </cell>
          <cell r="I201">
            <v>1</v>
          </cell>
          <cell r="J201">
            <v>1</v>
          </cell>
          <cell r="L201">
            <v>1</v>
          </cell>
          <cell r="N201">
            <v>1</v>
          </cell>
          <cell r="O201">
            <v>1</v>
          </cell>
          <cell r="Q201">
            <v>1</v>
          </cell>
          <cell r="S201">
            <v>1</v>
          </cell>
          <cell r="U201">
            <v>1</v>
          </cell>
          <cell r="V201">
            <v>1</v>
          </cell>
          <cell r="W201">
            <v>1</v>
          </cell>
          <cell r="X201">
            <v>1</v>
          </cell>
          <cell r="Y201">
            <v>1</v>
          </cell>
          <cell r="Z201">
            <v>1</v>
          </cell>
          <cell r="AA201">
            <v>1</v>
          </cell>
          <cell r="AB201">
            <v>1</v>
          </cell>
          <cell r="AC201">
            <v>1</v>
          </cell>
          <cell r="AD201">
            <v>1</v>
          </cell>
          <cell r="AE201">
            <v>1</v>
          </cell>
          <cell r="AF201">
            <v>1</v>
          </cell>
          <cell r="AH201">
            <v>1</v>
          </cell>
          <cell r="AI201">
            <v>1</v>
          </cell>
          <cell r="AJ201">
            <v>1</v>
          </cell>
          <cell r="AK201">
            <v>1</v>
          </cell>
          <cell r="AL201">
            <v>1</v>
          </cell>
          <cell r="AM201">
            <v>1</v>
          </cell>
          <cell r="AN201">
            <v>1</v>
          </cell>
          <cell r="AO201">
            <v>1</v>
          </cell>
          <cell r="AP201">
            <v>1</v>
          </cell>
          <cell r="AQ201">
            <v>1</v>
          </cell>
        </row>
        <row r="202">
          <cell r="B202" t="str">
            <v>Avg.</v>
          </cell>
          <cell r="F202">
            <v>1</v>
          </cell>
          <cell r="G202">
            <v>1</v>
          </cell>
          <cell r="I202">
            <v>1</v>
          </cell>
          <cell r="J202">
            <v>1</v>
          </cell>
          <cell r="L202">
            <v>1</v>
          </cell>
          <cell r="N202">
            <v>1</v>
          </cell>
          <cell r="O202">
            <v>1</v>
          </cell>
          <cell r="Q202">
            <v>1</v>
          </cell>
          <cell r="S202">
            <v>1</v>
          </cell>
          <cell r="U202">
            <v>1</v>
          </cell>
          <cell r="V202">
            <v>1</v>
          </cell>
          <cell r="W202">
            <v>1</v>
          </cell>
          <cell r="X202">
            <v>1</v>
          </cell>
          <cell r="Y202">
            <v>1</v>
          </cell>
          <cell r="Z202">
            <v>1</v>
          </cell>
          <cell r="AA202">
            <v>1</v>
          </cell>
          <cell r="AB202">
            <v>1</v>
          </cell>
          <cell r="AC202">
            <v>1</v>
          </cell>
          <cell r="AD202">
            <v>1</v>
          </cell>
          <cell r="AE202">
            <v>1</v>
          </cell>
          <cell r="AF202">
            <v>1</v>
          </cell>
          <cell r="AH202">
            <v>1</v>
          </cell>
          <cell r="AI202">
            <v>1</v>
          </cell>
          <cell r="AJ202">
            <v>1</v>
          </cell>
          <cell r="AK202">
            <v>1</v>
          </cell>
          <cell r="AL202">
            <v>1</v>
          </cell>
          <cell r="AM202">
            <v>1</v>
          </cell>
          <cell r="AN202">
            <v>1</v>
          </cell>
          <cell r="AO202">
            <v>1</v>
          </cell>
          <cell r="AP202">
            <v>1</v>
          </cell>
          <cell r="AQ202">
            <v>1</v>
          </cell>
        </row>
        <row r="204">
          <cell r="F204" t="e">
            <v>#REF!</v>
          </cell>
          <cell r="S204" t="str">
            <v>Novotroitsk</v>
          </cell>
        </row>
        <row r="205">
          <cell r="B205" t="str">
            <v>Annual Capacity EoP (000'HL)</v>
          </cell>
          <cell r="N205">
            <v>1300</v>
          </cell>
          <cell r="O205">
            <v>1500</v>
          </cell>
          <cell r="Q205">
            <v>1500</v>
          </cell>
          <cell r="AH205">
            <v>2700</v>
          </cell>
          <cell r="AI205">
            <v>1440</v>
          </cell>
          <cell r="AJ205">
            <v>1560</v>
          </cell>
          <cell r="AK205">
            <v>1560</v>
          </cell>
          <cell r="AL205">
            <v>1440</v>
          </cell>
          <cell r="AM205">
            <v>1440</v>
          </cell>
          <cell r="AN205">
            <v>2160</v>
          </cell>
          <cell r="AO205">
            <v>2160</v>
          </cell>
          <cell r="AP205">
            <v>2160</v>
          </cell>
          <cell r="AQ205">
            <v>1883.5294117647059</v>
          </cell>
        </row>
        <row r="206">
          <cell r="B206" t="str">
            <v>Periodic Capacity (000'HL)</v>
          </cell>
          <cell r="I206">
            <v>600</v>
          </cell>
          <cell r="J206">
            <v>200</v>
          </cell>
          <cell r="L206">
            <v>800</v>
          </cell>
          <cell r="N206">
            <v>975</v>
          </cell>
          <cell r="O206">
            <v>375</v>
          </cell>
          <cell r="Q206">
            <v>1350</v>
          </cell>
          <cell r="S206">
            <v>1350</v>
          </cell>
          <cell r="AH206">
            <v>360</v>
          </cell>
          <cell r="AI206">
            <v>360</v>
          </cell>
          <cell r="AJ206">
            <v>390</v>
          </cell>
          <cell r="AK206">
            <v>390</v>
          </cell>
          <cell r="AL206">
            <v>1500</v>
          </cell>
          <cell r="AM206">
            <v>1440</v>
          </cell>
          <cell r="AN206">
            <v>1980</v>
          </cell>
          <cell r="AO206">
            <v>2160</v>
          </cell>
          <cell r="AP206">
            <v>2160</v>
          </cell>
          <cell r="AQ206">
            <v>1883.5294117647059</v>
          </cell>
        </row>
        <row r="207">
          <cell r="B207" t="str">
            <v>Sales by Brand</v>
          </cell>
        </row>
        <row r="208">
          <cell r="B208" t="str">
            <v xml:space="preserve">   PIT</v>
          </cell>
          <cell r="I208">
            <v>114.46299999999999</v>
          </cell>
          <cell r="J208">
            <v>112.97868</v>
          </cell>
          <cell r="L208">
            <v>227.44167999999999</v>
          </cell>
          <cell r="N208">
            <v>433.19463999999994</v>
          </cell>
          <cell r="O208">
            <v>226</v>
          </cell>
          <cell r="Q208">
            <v>659.19463999999994</v>
          </cell>
          <cell r="S208">
            <v>659.19463999999994</v>
          </cell>
          <cell r="U208">
            <v>9.7077000000000009</v>
          </cell>
          <cell r="V208">
            <v>8.5812000000000008</v>
          </cell>
          <cell r="W208">
            <v>10.192399999999999</v>
          </cell>
          <cell r="X208">
            <v>9.8070000000000004</v>
          </cell>
          <cell r="Y208">
            <v>12.489000000000001</v>
          </cell>
          <cell r="Z208">
            <v>17.460999999999999</v>
          </cell>
          <cell r="AA208">
            <v>40.050259999999994</v>
          </cell>
          <cell r="AB208">
            <v>32.511000000000003</v>
          </cell>
          <cell r="AC208">
            <v>25.2</v>
          </cell>
          <cell r="AD208">
            <v>27.2</v>
          </cell>
          <cell r="AE208">
            <v>21.15</v>
          </cell>
          <cell r="AF208">
            <v>21.15</v>
          </cell>
          <cell r="AH208">
            <v>28.481300000000001</v>
          </cell>
          <cell r="AI208">
            <v>39.756999999999998</v>
          </cell>
          <cell r="AJ208">
            <v>97.761260000000007</v>
          </cell>
          <cell r="AK208">
            <v>69.5</v>
          </cell>
          <cell r="AL208">
            <v>235.49956</v>
          </cell>
          <cell r="AM208">
            <v>279.6117511086544</v>
          </cell>
          <cell r="AN208">
            <v>340.72907375535482</v>
          </cell>
          <cell r="AO208">
            <v>343.56666373538019</v>
          </cell>
          <cell r="AP208">
            <v>349.46011984774054</v>
          </cell>
          <cell r="AQ208">
            <v>355.45467082352769</v>
          </cell>
        </row>
        <row r="209">
          <cell r="B209" t="str">
            <v xml:space="preserve">   DD</v>
          </cell>
          <cell r="I209">
            <v>80.254000000000005</v>
          </cell>
          <cell r="J209">
            <v>29.119911999999999</v>
          </cell>
          <cell r="L209">
            <v>109.373912</v>
          </cell>
          <cell r="N209">
            <v>95.289747800000015</v>
          </cell>
          <cell r="O209">
            <v>37</v>
          </cell>
          <cell r="Q209">
            <v>132.28974780000001</v>
          </cell>
          <cell r="S209">
            <v>132.28974780000001</v>
          </cell>
          <cell r="U209">
            <v>0</v>
          </cell>
          <cell r="V209">
            <v>0</v>
          </cell>
          <cell r="W209">
            <v>0</v>
          </cell>
          <cell r="X209">
            <v>0</v>
          </cell>
          <cell r="Y209">
            <v>0</v>
          </cell>
          <cell r="Z209">
            <v>0</v>
          </cell>
          <cell r="AA209">
            <v>0</v>
          </cell>
          <cell r="AB209">
            <v>0</v>
          </cell>
          <cell r="AC209">
            <v>0</v>
          </cell>
          <cell r="AD209">
            <v>0</v>
          </cell>
          <cell r="AE209">
            <v>0</v>
          </cell>
          <cell r="AF209">
            <v>0</v>
          </cell>
          <cell r="AH209">
            <v>0</v>
          </cell>
          <cell r="AI209">
            <v>0</v>
          </cell>
          <cell r="AJ209">
            <v>0</v>
          </cell>
          <cell r="AK209">
            <v>0</v>
          </cell>
          <cell r="AL209">
            <v>0</v>
          </cell>
          <cell r="AM209">
            <v>0</v>
          </cell>
          <cell r="AN209">
            <v>0</v>
          </cell>
          <cell r="AO209">
            <v>0</v>
          </cell>
          <cell r="AP209">
            <v>0</v>
          </cell>
          <cell r="AQ209">
            <v>0</v>
          </cell>
        </row>
        <row r="210">
          <cell r="B210" t="str">
            <v xml:space="preserve">   3M</v>
          </cell>
          <cell r="I210">
            <v>155.542</v>
          </cell>
          <cell r="J210">
            <v>51.602119999999999</v>
          </cell>
          <cell r="L210">
            <v>207.14411999999999</v>
          </cell>
          <cell r="N210">
            <v>160.42053279999999</v>
          </cell>
          <cell r="O210">
            <v>62</v>
          </cell>
          <cell r="Q210">
            <v>222.42053279999999</v>
          </cell>
          <cell r="S210">
            <v>222.42053279999999</v>
          </cell>
          <cell r="U210">
            <v>1.0908</v>
          </cell>
          <cell r="V210">
            <v>2.1388000000000003</v>
          </cell>
          <cell r="W210">
            <v>0</v>
          </cell>
          <cell r="X210">
            <v>1.8</v>
          </cell>
          <cell r="Y210">
            <v>1.8720000000000001</v>
          </cell>
          <cell r="Z210">
            <v>2</v>
          </cell>
          <cell r="AA210">
            <v>1.8668</v>
          </cell>
          <cell r="AB210">
            <v>1.8</v>
          </cell>
          <cell r="AC210">
            <v>1.6</v>
          </cell>
          <cell r="AD210">
            <v>1.6</v>
          </cell>
          <cell r="AE210">
            <v>1.6</v>
          </cell>
          <cell r="AF210">
            <v>1.6</v>
          </cell>
          <cell r="AH210">
            <v>3.2296000000000005</v>
          </cell>
          <cell r="AI210">
            <v>5.6720000000000006</v>
          </cell>
          <cell r="AJ210">
            <v>5.2667999999999999</v>
          </cell>
          <cell r="AK210">
            <v>4.8000000000000007</v>
          </cell>
          <cell r="AL210">
            <v>18.968400000000003</v>
          </cell>
          <cell r="AM210">
            <v>19.311315184482609</v>
          </cell>
          <cell r="AN210">
            <v>23.532367683823072</v>
          </cell>
          <cell r="AO210">
            <v>23.728345121292449</v>
          </cell>
          <cell r="AP210">
            <v>24.135375183728851</v>
          </cell>
          <cell r="AQ210">
            <v>24.549387337452277</v>
          </cell>
        </row>
        <row r="211">
          <cell r="B211" t="str">
            <v xml:space="preserve">   Gosser</v>
          </cell>
          <cell r="I211">
            <v>3.4329999999999998</v>
          </cell>
          <cell r="J211">
            <v>3.4858959999999999</v>
          </cell>
          <cell r="L211">
            <v>6.9188960000000002</v>
          </cell>
          <cell r="N211">
            <v>1.9439599999999999</v>
          </cell>
          <cell r="O211">
            <v>1</v>
          </cell>
          <cell r="Q211">
            <v>2.9439599999999997</v>
          </cell>
          <cell r="S211">
            <v>2.9439599999999997</v>
          </cell>
          <cell r="U211">
            <v>4.8042613500229522E-2</v>
          </cell>
          <cell r="V211">
            <v>2.1194926366634528E-2</v>
          </cell>
          <cell r="W211">
            <v>1.7162412810400585E-2</v>
          </cell>
          <cell r="X211">
            <v>0</v>
          </cell>
          <cell r="Y211">
            <v>0</v>
          </cell>
          <cell r="Z211">
            <v>0</v>
          </cell>
          <cell r="AA211">
            <v>8.6399952677264621E-2</v>
          </cell>
          <cell r="AB211">
            <v>0</v>
          </cell>
          <cell r="AC211">
            <v>0</v>
          </cell>
          <cell r="AD211">
            <v>0</v>
          </cell>
          <cell r="AE211">
            <v>0</v>
          </cell>
          <cell r="AF211">
            <v>0</v>
          </cell>
          <cell r="AH211">
            <v>8.6399952677264635E-2</v>
          </cell>
          <cell r="AI211">
            <v>0</v>
          </cell>
          <cell r="AJ211">
            <v>8.6399952677264621E-2</v>
          </cell>
          <cell r="AK211">
            <v>0</v>
          </cell>
          <cell r="AL211">
            <v>0.17279990535452927</v>
          </cell>
          <cell r="AM211">
            <v>0</v>
          </cell>
          <cell r="AN211">
            <v>0</v>
          </cell>
          <cell r="AO211">
            <v>0</v>
          </cell>
          <cell r="AP211">
            <v>0</v>
          </cell>
          <cell r="AQ211">
            <v>0</v>
          </cell>
        </row>
        <row r="212">
          <cell r="B212" t="str">
            <v xml:space="preserve">   Other</v>
          </cell>
          <cell r="I212">
            <v>15.989000000000001</v>
          </cell>
          <cell r="J212">
            <v>0</v>
          </cell>
          <cell r="L212">
            <v>15.989000000000001</v>
          </cell>
          <cell r="N212">
            <v>0</v>
          </cell>
          <cell r="O212">
            <v>15</v>
          </cell>
          <cell r="Q212">
            <v>15</v>
          </cell>
          <cell r="S212">
            <v>15</v>
          </cell>
          <cell r="U212">
            <v>35.375742672314225</v>
          </cell>
          <cell r="V212">
            <v>31.498719584762846</v>
          </cell>
          <cell r="W212">
            <v>51.624384507101936</v>
          </cell>
          <cell r="X212">
            <v>52.358678085656528</v>
          </cell>
          <cell r="Y212">
            <v>66.430000000000007</v>
          </cell>
          <cell r="Z212">
            <v>71.635385159567662</v>
          </cell>
          <cell r="AA212">
            <v>83.490742920605882</v>
          </cell>
          <cell r="AB212">
            <v>69.396000000000001</v>
          </cell>
          <cell r="AC212">
            <v>57.3</v>
          </cell>
          <cell r="AD212">
            <v>66.599999999999994</v>
          </cell>
          <cell r="AE212">
            <v>60.6</v>
          </cell>
          <cell r="AF212">
            <v>68.599999999999994</v>
          </cell>
          <cell r="AH212">
            <v>118.49884676417901</v>
          </cell>
          <cell r="AI212">
            <v>190.4240632452242</v>
          </cell>
          <cell r="AJ212">
            <v>210.18674292060587</v>
          </cell>
          <cell r="AK212">
            <v>195.79999999999998</v>
          </cell>
          <cell r="AL212">
            <v>714.90965293000909</v>
          </cell>
          <cell r="AM212">
            <v>787.74073190035301</v>
          </cell>
          <cell r="AN212">
            <v>959.92449843594943</v>
          </cell>
          <cell r="AO212">
            <v>967.91874473938788</v>
          </cell>
          <cell r="AP212">
            <v>984.52217936960608</v>
          </cell>
          <cell r="AQ212">
            <v>1001.410425140241</v>
          </cell>
        </row>
        <row r="213">
          <cell r="B213" t="str">
            <v>Sales (000'HL)</v>
          </cell>
          <cell r="I213">
            <v>369.68099999999998</v>
          </cell>
          <cell r="J213">
            <v>197.18660800000001</v>
          </cell>
          <cell r="L213">
            <v>566.86760800000002</v>
          </cell>
          <cell r="N213">
            <v>690.84888059999992</v>
          </cell>
          <cell r="O213">
            <v>208.6534</v>
          </cell>
          <cell r="Q213">
            <v>899.50228059999995</v>
          </cell>
          <cell r="S213">
            <v>899.50228059999995</v>
          </cell>
          <cell r="U213">
            <v>57.053300000000007</v>
          </cell>
          <cell r="V213">
            <v>49.037399999999991</v>
          </cell>
          <cell r="W213">
            <v>77.64739999999999</v>
          </cell>
          <cell r="X213">
            <v>80.002200000000016</v>
          </cell>
          <cell r="Y213">
            <v>100.536</v>
          </cell>
          <cell r="Z213">
            <v>114.49</v>
          </cell>
          <cell r="AA213">
            <v>125.93487999999999</v>
          </cell>
          <cell r="AB213">
            <v>104.1</v>
          </cell>
          <cell r="AC213">
            <v>85.104900000000001</v>
          </cell>
          <cell r="AD213">
            <v>96.239000000000004</v>
          </cell>
          <cell r="AE213">
            <v>107.25</v>
          </cell>
          <cell r="AF213">
            <v>114.91500000000001</v>
          </cell>
          <cell r="AH213">
            <v>173.02879160000001</v>
          </cell>
          <cell r="AI213">
            <v>275.52600000000001</v>
          </cell>
          <cell r="AJ213">
            <v>315.13977999999997</v>
          </cell>
          <cell r="AK213">
            <v>318.404</v>
          </cell>
          <cell r="AL213">
            <v>1082.0985716</v>
          </cell>
          <cell r="AM213">
            <v>1281</v>
          </cell>
          <cell r="AN213">
            <v>1561</v>
          </cell>
          <cell r="AO213">
            <v>1574</v>
          </cell>
          <cell r="AP213">
            <v>1601</v>
          </cell>
          <cell r="AQ213">
            <v>1601</v>
          </cell>
        </row>
        <row r="214">
          <cell r="B214" t="str">
            <v>Average $/HL, net of VAT &amp; excise tax</v>
          </cell>
          <cell r="I214">
            <v>46.761937995190451</v>
          </cell>
          <cell r="J214">
            <v>45.49497600770129</v>
          </cell>
          <cell r="L214">
            <v>46.321221444708122</v>
          </cell>
          <cell r="N214">
            <v>45.97966486160071</v>
          </cell>
          <cell r="O214">
            <v>47.002141037745837</v>
          </cell>
          <cell r="Q214">
            <v>46.216843949606321</v>
          </cell>
          <cell r="S214">
            <v>46.216843949606321</v>
          </cell>
          <cell r="U214">
            <v>32.607961181328093</v>
          </cell>
          <cell r="V214">
            <v>36.343346587672542</v>
          </cell>
          <cell r="W214">
            <v>39.789900498155468</v>
          </cell>
          <cell r="X214">
            <v>51.753217167359232</v>
          </cell>
          <cell r="Y214">
            <v>41.182971577012289</v>
          </cell>
          <cell r="Z214">
            <v>40.660541443543316</v>
          </cell>
          <cell r="AA214">
            <v>51.779113104982088</v>
          </cell>
          <cell r="AB214">
            <v>52.355062827513486</v>
          </cell>
          <cell r="AC214">
            <v>53.078359616917659</v>
          </cell>
          <cell r="AD214">
            <v>53.28559484137697</v>
          </cell>
          <cell r="AE214">
            <v>50.307203725314871</v>
          </cell>
          <cell r="AF214">
            <v>50.713061210755093</v>
          </cell>
          <cell r="AH214">
            <v>42.213938981796773</v>
          </cell>
          <cell r="AI214">
            <v>50</v>
          </cell>
          <cell r="AJ214">
            <v>52.320233653422996</v>
          </cell>
          <cell r="AK214">
            <v>51.353913237626472</v>
          </cell>
          <cell r="AL214">
            <v>49.829106681631963</v>
          </cell>
          <cell r="AM214">
            <v>49.829106681631963</v>
          </cell>
          <cell r="AN214">
            <v>49.829106681631963</v>
          </cell>
          <cell r="AO214">
            <v>49.829106681631963</v>
          </cell>
          <cell r="AP214">
            <v>49.829106681631963</v>
          </cell>
          <cell r="AQ214">
            <v>49.829106681631963</v>
          </cell>
        </row>
        <row r="216">
          <cell r="J216" t="str">
            <v/>
          </cell>
          <cell r="L216" t="str">
            <v/>
          </cell>
          <cell r="O216" t="str">
            <v/>
          </cell>
          <cell r="Q216" t="str">
            <v/>
          </cell>
          <cell r="T216" t="str">
            <v/>
          </cell>
        </row>
        <row r="217">
          <cell r="F217">
            <v>1999</v>
          </cell>
          <cell r="G217">
            <v>2000</v>
          </cell>
          <cell r="I217" t="str">
            <v>9m 2001</v>
          </cell>
          <cell r="J217" t="str">
            <v>Q4 2001</v>
          </cell>
          <cell r="L217">
            <v>2001</v>
          </cell>
          <cell r="N217" t="str">
            <v>9 m 2002</v>
          </cell>
          <cell r="O217" t="str">
            <v xml:space="preserve">Q4 2002 </v>
          </cell>
          <cell r="Q217">
            <v>2002</v>
          </cell>
          <cell r="S217" t="str">
            <v>2002 PF</v>
          </cell>
          <cell r="T217" t="str">
            <v/>
          </cell>
          <cell r="U217" t="str">
            <v>Jan 2003</v>
          </cell>
          <cell r="V217" t="str">
            <v>Feb 2003</v>
          </cell>
          <cell r="W217" t="str">
            <v>Mar 2003</v>
          </cell>
          <cell r="X217" t="str">
            <v>Apr 2003</v>
          </cell>
          <cell r="Y217" t="str">
            <v>May 2003</v>
          </cell>
          <cell r="Z217" t="str">
            <v>Jun 2003</v>
          </cell>
          <cell r="AA217" t="str">
            <v>Jul 2003</v>
          </cell>
          <cell r="AB217" t="str">
            <v>Aug 2003</v>
          </cell>
          <cell r="AC217" t="str">
            <v>Sep 2003</v>
          </cell>
          <cell r="AD217" t="str">
            <v>Oct 2003</v>
          </cell>
          <cell r="AE217" t="str">
            <v>Nov 2003</v>
          </cell>
          <cell r="AF217" t="str">
            <v>Dec 2003</v>
          </cell>
          <cell r="AH217" t="str">
            <v>Q1 2003</v>
          </cell>
          <cell r="AI217" t="str">
            <v>Q2 2003</v>
          </cell>
          <cell r="AJ217" t="str">
            <v>Q3 2003</v>
          </cell>
          <cell r="AK217" t="str">
            <v>Q4 2003</v>
          </cell>
          <cell r="AL217">
            <v>2003</v>
          </cell>
          <cell r="AM217">
            <v>2004</v>
          </cell>
          <cell r="AN217">
            <v>2005</v>
          </cell>
          <cell r="AO217">
            <v>2006</v>
          </cell>
          <cell r="AP217">
            <v>2007</v>
          </cell>
          <cell r="AQ217">
            <v>2008</v>
          </cell>
        </row>
        <row r="219">
          <cell r="B219" t="str">
            <v>Total Revenues</v>
          </cell>
          <cell r="F219">
            <v>0</v>
          </cell>
          <cell r="G219">
            <v>0</v>
          </cell>
          <cell r="I219">
            <v>17287</v>
          </cell>
          <cell r="J219">
            <v>8971</v>
          </cell>
          <cell r="L219">
            <v>26258</v>
          </cell>
          <cell r="N219">
            <v>31765</v>
          </cell>
          <cell r="O219">
            <v>9807.1565348051972</v>
          </cell>
          <cell r="Q219">
            <v>41572.156534805195</v>
          </cell>
          <cell r="S219">
            <v>41572.156534805195</v>
          </cell>
          <cell r="T219" t="str">
            <v/>
          </cell>
          <cell r="U219">
            <v>1860.3917916666664</v>
          </cell>
          <cell r="V219">
            <v>1782.1832239583332</v>
          </cell>
          <cell r="W219">
            <v>3089.5823199404767</v>
          </cell>
          <cell r="X219">
            <v>4140.3712304665078</v>
          </cell>
          <cell r="Y219">
            <v>4140.3712304665078</v>
          </cell>
          <cell r="Z219">
            <v>4655.2253898712743</v>
          </cell>
          <cell r="AA219">
            <v>6520.7963953823464</v>
          </cell>
          <cell r="AB219">
            <v>5450.1620403441539</v>
          </cell>
          <cell r="AC219">
            <v>4517.2284873618155</v>
          </cell>
          <cell r="AD219">
            <v>5128.1523619392783</v>
          </cell>
          <cell r="AE219">
            <v>5395.4475995400198</v>
          </cell>
          <cell r="AF219">
            <v>5827.6914290339218</v>
          </cell>
          <cell r="AH219">
            <v>7304.2268506964301</v>
          </cell>
          <cell r="AI219">
            <v>13776.300000000001</v>
          </cell>
          <cell r="AJ219">
            <v>16488.186923088317</v>
          </cell>
          <cell r="AK219">
            <v>16351.291390513219</v>
          </cell>
          <cell r="AL219">
            <v>53920.005164297967</v>
          </cell>
          <cell r="AM219">
            <v>62900.146662931751</v>
          </cell>
          <cell r="AN219">
            <v>75856.079636480121</v>
          </cell>
          <cell r="AO219">
            <v>76668.625362035775</v>
          </cell>
          <cell r="AP219">
            <v>78148.677108645948</v>
          </cell>
          <cell r="AQ219">
            <v>79776.399797292775</v>
          </cell>
        </row>
        <row r="220">
          <cell r="B220" t="str">
            <v>$/HL</v>
          </cell>
          <cell r="N220">
            <v>45.97966486160071</v>
          </cell>
          <cell r="O220">
            <v>47.002141037745837</v>
          </cell>
          <cell r="Q220">
            <v>46.216843949606321</v>
          </cell>
          <cell r="S220">
            <v>46.216843949606321</v>
          </cell>
          <cell r="U220">
            <v>32.607961181328093</v>
          </cell>
          <cell r="V220">
            <v>36.343346587672542</v>
          </cell>
          <cell r="W220">
            <v>39.789900498155468</v>
          </cell>
          <cell r="X220">
            <v>51.753217167359232</v>
          </cell>
          <cell r="Y220">
            <v>41.182971577012289</v>
          </cell>
          <cell r="Z220">
            <v>40.660541443543316</v>
          </cell>
          <cell r="AA220">
            <v>51.779113104982088</v>
          </cell>
          <cell r="AB220">
            <v>52.355062827513486</v>
          </cell>
          <cell r="AC220">
            <v>53.078359616917659</v>
          </cell>
          <cell r="AD220">
            <v>53.28559484137697</v>
          </cell>
          <cell r="AE220">
            <v>50.307203725314871</v>
          </cell>
          <cell r="AF220">
            <v>50.713061210755093</v>
          </cell>
          <cell r="AH220">
            <v>42.213938981796773</v>
          </cell>
          <cell r="AI220">
            <v>50</v>
          </cell>
          <cell r="AJ220">
            <v>52.320233653422996</v>
          </cell>
          <cell r="AK220">
            <v>51.353913237626472</v>
          </cell>
          <cell r="AL220">
            <v>49.829106681631963</v>
          </cell>
          <cell r="AM220">
            <v>49.10237834733158</v>
          </cell>
          <cell r="AN220">
            <v>48.594541727405584</v>
          </cell>
          <cell r="AO220">
            <v>48.709418908536072</v>
          </cell>
          <cell r="AP220">
            <v>48.812415433257932</v>
          </cell>
          <cell r="AQ220">
            <v>49.829106681631963</v>
          </cell>
        </row>
        <row r="222">
          <cell r="B222" t="str">
            <v>Cost of Goods Sold- Variable (Excl. Depreciation)</v>
          </cell>
          <cell r="F222">
            <v>0</v>
          </cell>
          <cell r="G222">
            <v>0</v>
          </cell>
          <cell r="I222">
            <v>12460</v>
          </cell>
          <cell r="J222">
            <v>6701</v>
          </cell>
          <cell r="L222">
            <v>19161</v>
          </cell>
          <cell r="N222">
            <v>24641.052</v>
          </cell>
          <cell r="O222">
            <v>8132.0490001038434</v>
          </cell>
          <cell r="Q222">
            <v>32773.101000103845</v>
          </cell>
          <cell r="S222">
            <v>32773.101000103845</v>
          </cell>
          <cell r="T222" t="str">
            <v/>
          </cell>
          <cell r="U222">
            <v>1399.7441301233553</v>
          </cell>
          <cell r="V222">
            <v>1251.6952134261746</v>
          </cell>
          <cell r="W222">
            <v>1882.9090387111573</v>
          </cell>
          <cell r="X222">
            <v>2868.5190918517519</v>
          </cell>
          <cell r="Y222">
            <v>-4234.8509024614086</v>
          </cell>
          <cell r="Z222">
            <v>2975.586706010256</v>
          </cell>
          <cell r="AA222">
            <v>3818.4893011155755</v>
          </cell>
          <cell r="AB222">
            <v>3198.048256488878</v>
          </cell>
          <cell r="AC222">
            <v>2671.7449153329908</v>
          </cell>
          <cell r="AD222">
            <v>2982.9013328828419</v>
          </cell>
          <cell r="AE222">
            <v>2716.1290161481861</v>
          </cell>
          <cell r="AF222">
            <v>3052.3128212179795</v>
          </cell>
          <cell r="AH222">
            <v>5844.7227345670581</v>
          </cell>
          <cell r="AI222">
            <v>1609.2548954005993</v>
          </cell>
          <cell r="AJ222">
            <v>9688.2824729374443</v>
          </cell>
          <cell r="AK222">
            <v>8751.343170249007</v>
          </cell>
          <cell r="AL222">
            <v>25893.603273154105</v>
          </cell>
          <cell r="AM222">
            <v>37242.57734500627</v>
          </cell>
          <cell r="AN222">
            <v>45237.199884619775</v>
          </cell>
          <cell r="AO222">
            <v>46098.898024520342</v>
          </cell>
          <cell r="AP222">
            <v>47320.605644514108</v>
          </cell>
          <cell r="AQ222">
            <v>0</v>
          </cell>
        </row>
        <row r="223">
          <cell r="B223" t="str">
            <v>$/HL</v>
          </cell>
          <cell r="F223" t="str">
            <v>N/A</v>
          </cell>
          <cell r="G223" t="str">
            <v>N/A</v>
          </cell>
          <cell r="I223">
            <v>3629.4785901543842</v>
          </cell>
          <cell r="J223">
            <v>1922.3178201529822</v>
          </cell>
          <cell r="L223">
            <v>2769.3724547962565</v>
          </cell>
          <cell r="N223">
            <v>35.667788849276747</v>
          </cell>
          <cell r="O223">
            <v>38.973958728225099</v>
          </cell>
          <cell r="Q223">
            <v>36.434705844484377</v>
          </cell>
          <cell r="S223">
            <v>36.434705844484377</v>
          </cell>
          <cell r="U223">
            <v>24.533973146572681</v>
          </cell>
          <cell r="V223">
            <v>25.525317684587169</v>
          </cell>
          <cell r="W223">
            <v>24.2494795538699</v>
          </cell>
          <cell r="X223">
            <v>35.85550262182479</v>
          </cell>
          <cell r="Y223">
            <v>-42.122731185460019</v>
          </cell>
          <cell r="Z223">
            <v>25.989926683642729</v>
          </cell>
          <cell r="AA223">
            <v>30.321141379700173</v>
          </cell>
          <cell r="AB223">
            <v>30.720924654071837</v>
          </cell>
          <cell r="AC223">
            <v>31.393549787767693</v>
          </cell>
          <cell r="AD223">
            <v>30.994724933580375</v>
          </cell>
          <cell r="AE223">
            <v>25.325212271777961</v>
          </cell>
          <cell r="AF223">
            <v>26.561483019779658</v>
          </cell>
          <cell r="AH223">
            <v>33.778902808722258</v>
          </cell>
          <cell r="AI223">
            <v>5.8406643852144597</v>
          </cell>
          <cell r="AJ223">
            <v>30.742810294966397</v>
          </cell>
          <cell r="AK223">
            <v>27.485028989111338</v>
          </cell>
          <cell r="AL223">
            <v>23.929061503951168</v>
          </cell>
          <cell r="AM223">
            <v>29.073050230293731</v>
          </cell>
          <cell r="AN223">
            <v>28.979628369391271</v>
          </cell>
          <cell r="AO223">
            <v>29.287736991436049</v>
          </cell>
          <cell r="AP223">
            <v>29.556905461907625</v>
          </cell>
          <cell r="AQ223">
            <v>0</v>
          </cell>
        </row>
        <row r="224">
          <cell r="B224" t="str">
            <v>Cost of Goods Sold- Fixed (Excl. Depreciation)</v>
          </cell>
          <cell r="F224">
            <v>0</v>
          </cell>
          <cell r="G224">
            <v>0</v>
          </cell>
          <cell r="I224">
            <v>0</v>
          </cell>
          <cell r="J224">
            <v>0</v>
          </cell>
          <cell r="L224">
            <v>0</v>
          </cell>
          <cell r="N224">
            <v>1168.9479999999999</v>
          </cell>
          <cell r="O224">
            <v>131.12803196940499</v>
          </cell>
          <cell r="Q224">
            <v>1300.0760319694048</v>
          </cell>
          <cell r="S224">
            <v>1300.0760319694048</v>
          </cell>
          <cell r="T224" t="str">
            <v/>
          </cell>
          <cell r="U224">
            <v>94.479671994900841</v>
          </cell>
          <cell r="V224">
            <v>94.479671994900841</v>
          </cell>
          <cell r="W224">
            <v>94.479671994900841</v>
          </cell>
          <cell r="X224">
            <v>94.479671994900841</v>
          </cell>
          <cell r="Y224">
            <v>94.479671994900841</v>
          </cell>
          <cell r="Z224">
            <v>94.479671994900841</v>
          </cell>
          <cell r="AA224">
            <v>94.479671994900841</v>
          </cell>
          <cell r="AB224">
            <v>94.479671994900841</v>
          </cell>
          <cell r="AC224">
            <v>94.479671994900841</v>
          </cell>
          <cell r="AD224">
            <v>94.479671994900841</v>
          </cell>
          <cell r="AE224">
            <v>94.479671994900841</v>
          </cell>
          <cell r="AF224">
            <v>94.479671994900841</v>
          </cell>
          <cell r="AH224">
            <v>218.7</v>
          </cell>
          <cell r="AI224">
            <v>652.79999999999995</v>
          </cell>
          <cell r="AJ224">
            <v>131.12803196940499</v>
          </cell>
          <cell r="AK224">
            <v>131.12803196940499</v>
          </cell>
          <cell r="AL224">
            <v>1133.75606393881</v>
          </cell>
          <cell r="AM224">
            <v>1303.8194735296315</v>
          </cell>
          <cell r="AN224">
            <v>1499.3923945590761</v>
          </cell>
          <cell r="AO224">
            <v>1724.3012537429374</v>
          </cell>
          <cell r="AP224">
            <v>1982.9464418043779</v>
          </cell>
          <cell r="AQ224">
            <v>2280.3884080750345</v>
          </cell>
        </row>
        <row r="225">
          <cell r="B225" t="str">
            <v>$/HL</v>
          </cell>
          <cell r="F225" t="str">
            <v>N/A</v>
          </cell>
          <cell r="G225" t="str">
            <v>N/A</v>
          </cell>
          <cell r="I225">
            <v>0</v>
          </cell>
          <cell r="J225">
            <v>0</v>
          </cell>
          <cell r="L225">
            <v>0</v>
          </cell>
          <cell r="N225">
            <v>1.6920458769286453</v>
          </cell>
          <cell r="O225">
            <v>0.62844905460157841</v>
          </cell>
          <cell r="Q225">
            <v>1.4453282220721084</v>
          </cell>
          <cell r="S225">
            <v>1.4453282220721084</v>
          </cell>
          <cell r="U225">
            <v>1.6559896096264515</v>
          </cell>
          <cell r="V225">
            <v>1.9266859987458727</v>
          </cell>
          <cell r="W225">
            <v>1.2167783080296424</v>
          </cell>
          <cell r="X225">
            <v>1.1809634234421156</v>
          </cell>
          <cell r="Y225">
            <v>0.93975960844772854</v>
          </cell>
          <cell r="Z225">
            <v>0.82522204554896361</v>
          </cell>
          <cell r="AA225">
            <v>0.75022640268447349</v>
          </cell>
          <cell r="AB225">
            <v>0.90758570600289001</v>
          </cell>
          <cell r="AC225">
            <v>1.110155490399505</v>
          </cell>
          <cell r="AD225">
            <v>0.98171917824271693</v>
          </cell>
          <cell r="AE225">
            <v>0.88092934260979805</v>
          </cell>
          <cell r="AF225">
            <v>0.82217005608406946</v>
          </cell>
          <cell r="AH225">
            <v>1.2639514960352991</v>
          </cell>
          <cell r="AI225">
            <v>2.3692863831362554</v>
          </cell>
          <cell r="AJ225">
            <v>0.41609482614160925</v>
          </cell>
          <cell r="AK225">
            <v>0.41182909752831304</v>
          </cell>
          <cell r="AL225">
            <v>1.0477382501877153</v>
          </cell>
          <cell r="AM225">
            <v>1.0178137966663789</v>
          </cell>
          <cell r="AN225">
            <v>0.96053324443246391</v>
          </cell>
          <cell r="AO225">
            <v>1.095489996024738</v>
          </cell>
          <cell r="AP225">
            <v>1.2385674214893054</v>
          </cell>
          <cell r="AQ225">
            <v>1.4243525347127011</v>
          </cell>
        </row>
        <row r="227">
          <cell r="B227" t="str">
            <v>Total COGS $/HL</v>
          </cell>
          <cell r="N227">
            <v>37.359834726205392</v>
          </cell>
          <cell r="O227">
            <v>39.602407782826681</v>
          </cell>
          <cell r="Q227">
            <v>37.880034066556483</v>
          </cell>
          <cell r="S227">
            <v>37.880034066556483</v>
          </cell>
          <cell r="U227">
            <v>26.189962756199133</v>
          </cell>
          <cell r="V227">
            <v>27.452003683333043</v>
          </cell>
          <cell r="W227">
            <v>25.466257861899543</v>
          </cell>
          <cell r="X227">
            <v>37.036466045266906</v>
          </cell>
          <cell r="Y227">
            <v>-41.182971577012289</v>
          </cell>
          <cell r="Z227">
            <v>26.815148729191694</v>
          </cell>
          <cell r="AA227">
            <v>31.071367782384648</v>
          </cell>
          <cell r="AB227">
            <v>31.628510360074728</v>
          </cell>
          <cell r="AC227">
            <v>32.503705278167196</v>
          </cell>
          <cell r="AD227">
            <v>31.976444111823092</v>
          </cell>
          <cell r="AE227">
            <v>26.206141614387757</v>
          </cell>
          <cell r="AF227">
            <v>27.383653075863727</v>
          </cell>
          <cell r="AH227">
            <v>35.042854304757554</v>
          </cell>
          <cell r="AI227">
            <v>8.2099507683507138</v>
          </cell>
          <cell r="AJ227">
            <v>31.158905121108006</v>
          </cell>
          <cell r="AK227">
            <v>27.896858086639654</v>
          </cell>
          <cell r="AL227">
            <v>24.976799754138881</v>
          </cell>
          <cell r="AM227">
            <v>30.090864026960112</v>
          </cell>
          <cell r="AN227">
            <v>29.940161613823737</v>
          </cell>
          <cell r="AO227">
            <v>30.383226987460787</v>
          </cell>
          <cell r="AP227">
            <v>30.795472883396933</v>
          </cell>
          <cell r="AQ227">
            <v>1.4243525347127011</v>
          </cell>
        </row>
        <row r="228">
          <cell r="F228" t="str">
            <v>______</v>
          </cell>
          <cell r="G228" t="str">
            <v>______</v>
          </cell>
          <cell r="I228" t="str">
            <v>______</v>
          </cell>
          <cell r="J228" t="str">
            <v>______</v>
          </cell>
          <cell r="L228" t="str">
            <v>______</v>
          </cell>
          <cell r="N228" t="str">
            <v>______</v>
          </cell>
          <cell r="O228" t="str">
            <v>______</v>
          </cell>
          <cell r="Q228" t="str">
            <v>______</v>
          </cell>
          <cell r="S228" t="str">
            <v>______</v>
          </cell>
          <cell r="T228" t="str">
            <v/>
          </cell>
          <cell r="U228" t="str">
            <v>______</v>
          </cell>
          <cell r="V228" t="str">
            <v>______</v>
          </cell>
          <cell r="W228" t="str">
            <v>______</v>
          </cell>
          <cell r="X228" t="str">
            <v>______</v>
          </cell>
          <cell r="Y228" t="str">
            <v>______</v>
          </cell>
          <cell r="Z228" t="str">
            <v>______</v>
          </cell>
          <cell r="AA228" t="str">
            <v>______</v>
          </cell>
          <cell r="AB228" t="str">
            <v>______</v>
          </cell>
          <cell r="AC228" t="str">
            <v>______</v>
          </cell>
          <cell r="AD228" t="str">
            <v>______</v>
          </cell>
          <cell r="AE228" t="str">
            <v>______</v>
          </cell>
          <cell r="AF228" t="str">
            <v>______</v>
          </cell>
          <cell r="AH228" t="str">
            <v>______</v>
          </cell>
          <cell r="AI228" t="str">
            <v>______</v>
          </cell>
          <cell r="AJ228" t="str">
            <v>______</v>
          </cell>
          <cell r="AK228" t="str">
            <v>______</v>
          </cell>
          <cell r="AL228" t="str">
            <v>______</v>
          </cell>
          <cell r="AM228" t="str">
            <v>______</v>
          </cell>
          <cell r="AN228" t="str">
            <v>______</v>
          </cell>
          <cell r="AO228" t="str">
            <v>______</v>
          </cell>
          <cell r="AP228" t="str">
            <v>______</v>
          </cell>
          <cell r="AQ228" t="str">
            <v>______</v>
          </cell>
        </row>
        <row r="229">
          <cell r="B229" t="str">
            <v>Gross Profit</v>
          </cell>
          <cell r="F229">
            <v>0</v>
          </cell>
          <cell r="G229">
            <v>0</v>
          </cell>
          <cell r="I229">
            <v>4827</v>
          </cell>
          <cell r="J229">
            <v>2270</v>
          </cell>
          <cell r="L229">
            <v>7097</v>
          </cell>
          <cell r="N229">
            <v>5955</v>
          </cell>
          <cell r="O229">
            <v>1543.979502731949</v>
          </cell>
          <cell r="Q229">
            <v>7498.979502731946</v>
          </cell>
          <cell r="S229">
            <v>7498.979502731946</v>
          </cell>
          <cell r="T229" t="str">
            <v/>
          </cell>
          <cell r="U229">
            <v>366.16798954841033</v>
          </cell>
          <cell r="V229">
            <v>436.00833853725771</v>
          </cell>
          <cell r="W229">
            <v>1112.1936092344185</v>
          </cell>
          <cell r="X229">
            <v>1177.372466619855</v>
          </cell>
          <cell r="Y229">
            <v>8280.7424609330155</v>
          </cell>
          <cell r="Z229">
            <v>1585.1590118661175</v>
          </cell>
          <cell r="AA229">
            <v>2607.8274222718701</v>
          </cell>
          <cell r="AB229">
            <v>2157.634111860375</v>
          </cell>
          <cell r="AC229">
            <v>1751.0039000339239</v>
          </cell>
          <cell r="AD229">
            <v>2050.7713570615356</v>
          </cell>
          <cell r="AE229">
            <v>2584.8389113969329</v>
          </cell>
          <cell r="AF229">
            <v>2680.8989358210415</v>
          </cell>
          <cell r="AH229">
            <v>1240.804116129372</v>
          </cell>
          <cell r="AI229">
            <v>11514.245104599402</v>
          </cell>
          <cell r="AJ229">
            <v>6668.7764181814673</v>
          </cell>
          <cell r="AK229">
            <v>7468.8201882948069</v>
          </cell>
          <cell r="AL229">
            <v>26892.645827205051</v>
          </cell>
          <cell r="AM229">
            <v>24353.74984439585</v>
          </cell>
          <cell r="AN229">
            <v>29119.48735730127</v>
          </cell>
          <cell r="AO229">
            <v>28845.426083772494</v>
          </cell>
          <cell r="AP229">
            <v>28845.125022327462</v>
          </cell>
          <cell r="AQ229">
            <v>77496.011389217747</v>
          </cell>
        </row>
        <row r="231">
          <cell r="B231" t="str">
            <v>Sales - Variable commercial exp. (Excl. Amortization)</v>
          </cell>
          <cell r="F231">
            <v>0</v>
          </cell>
          <cell r="G231">
            <v>0</v>
          </cell>
          <cell r="I231">
            <v>3041</v>
          </cell>
          <cell r="J231">
            <v>1082</v>
          </cell>
          <cell r="L231">
            <v>4123</v>
          </cell>
          <cell r="N231">
            <v>0</v>
          </cell>
          <cell r="O231">
            <v>0</v>
          </cell>
          <cell r="Q231">
            <v>0</v>
          </cell>
          <cell r="S231">
            <v>0</v>
          </cell>
          <cell r="T231" t="str">
            <v/>
          </cell>
          <cell r="U231">
            <v>-38.493311598529544</v>
          </cell>
          <cell r="V231">
            <v>-38.493311598529544</v>
          </cell>
          <cell r="W231">
            <v>-38.493311598529544</v>
          </cell>
          <cell r="X231">
            <v>412.45444521277591</v>
          </cell>
          <cell r="Y231">
            <v>-35.299008385116188</v>
          </cell>
          <cell r="Z231">
            <v>660.90684969313952</v>
          </cell>
          <cell r="AA231">
            <v>-38.493311598529544</v>
          </cell>
          <cell r="AB231">
            <v>-38.493311598529544</v>
          </cell>
          <cell r="AC231">
            <v>-38.493311598529544</v>
          </cell>
          <cell r="AD231">
            <v>-38.493311598529544</v>
          </cell>
          <cell r="AE231">
            <v>-38.493311598529544</v>
          </cell>
          <cell r="AF231">
            <v>-38.493311598529544</v>
          </cell>
          <cell r="AH231">
            <v>-115.47993479558863</v>
          </cell>
          <cell r="AI231">
            <v>1571</v>
          </cell>
          <cell r="AJ231">
            <v>1796.8706923484533</v>
          </cell>
          <cell r="AK231">
            <v>2360.127498675261</v>
          </cell>
          <cell r="AL231">
            <v>5612.5182562281261</v>
          </cell>
          <cell r="AM231">
            <v>6644.1598528289096</v>
          </cell>
          <cell r="AN231">
            <v>8096.4352304964304</v>
          </cell>
          <cell r="AO231">
            <v>8163.862301602423</v>
          </cell>
          <cell r="AP231">
            <v>8303.9031415917907</v>
          </cell>
          <cell r="AQ231">
            <v>0</v>
          </cell>
        </row>
        <row r="232">
          <cell r="B232" t="str">
            <v>Sales - Variable marketing exp. (Excl. Amortization)</v>
          </cell>
          <cell r="N232">
            <v>411</v>
          </cell>
          <cell r="O232">
            <v>0</v>
          </cell>
          <cell r="Q232">
            <v>411</v>
          </cell>
          <cell r="S232">
            <v>411</v>
          </cell>
          <cell r="U232">
            <v>0</v>
          </cell>
          <cell r="V232">
            <v>0</v>
          </cell>
          <cell r="W232">
            <v>0</v>
          </cell>
          <cell r="X232">
            <v>0</v>
          </cell>
          <cell r="Y232">
            <v>0</v>
          </cell>
          <cell r="Z232">
            <v>0</v>
          </cell>
          <cell r="AA232">
            <v>0</v>
          </cell>
          <cell r="AB232">
            <v>0</v>
          </cell>
          <cell r="AC232">
            <v>0</v>
          </cell>
          <cell r="AD232">
            <v>0</v>
          </cell>
          <cell r="AE232">
            <v>0</v>
          </cell>
          <cell r="AF232">
            <v>0</v>
          </cell>
          <cell r="AH232">
            <v>0</v>
          </cell>
          <cell r="AI232">
            <v>0</v>
          </cell>
          <cell r="AJ232">
            <v>0</v>
          </cell>
          <cell r="AK232">
            <v>0</v>
          </cell>
          <cell r="AL232">
            <v>0</v>
          </cell>
          <cell r="AM232">
            <v>0</v>
          </cell>
          <cell r="AN232">
            <v>0</v>
          </cell>
          <cell r="AO232">
            <v>0</v>
          </cell>
          <cell r="AP232">
            <v>0</v>
          </cell>
          <cell r="AQ232">
            <v>0</v>
          </cell>
        </row>
        <row r="233">
          <cell r="B233" t="str">
            <v>G&amp;A - Fixed (Excl. Amortization)</v>
          </cell>
          <cell r="F233">
            <v>0</v>
          </cell>
          <cell r="G233">
            <v>0</v>
          </cell>
          <cell r="I233">
            <v>0</v>
          </cell>
          <cell r="J233">
            <v>0</v>
          </cell>
          <cell r="L233">
            <v>0</v>
          </cell>
          <cell r="N233">
            <v>204</v>
          </cell>
          <cell r="O233">
            <v>397.99235216484203</v>
          </cell>
          <cell r="Q233">
            <v>601.99235216484203</v>
          </cell>
          <cell r="S233">
            <v>601.99235216484203</v>
          </cell>
          <cell r="T233" t="str">
            <v/>
          </cell>
          <cell r="U233">
            <v>94.534727351418226</v>
          </cell>
          <cell r="V233">
            <v>94.534727351418226</v>
          </cell>
          <cell r="W233">
            <v>94.534727351418226</v>
          </cell>
          <cell r="X233">
            <v>36.260841038155228</v>
          </cell>
          <cell r="Y233">
            <v>2962.9987638466528</v>
          </cell>
          <cell r="Z233">
            <v>81.336639266858953</v>
          </cell>
          <cell r="AA233">
            <v>94.534727351418226</v>
          </cell>
          <cell r="AB233">
            <v>94.534727351418226</v>
          </cell>
          <cell r="AC233">
            <v>94.534727351418226</v>
          </cell>
          <cell r="AD233">
            <v>94.534727351418226</v>
          </cell>
          <cell r="AE233">
            <v>94.534727351418226</v>
          </cell>
          <cell r="AF233">
            <v>94.534727351418226</v>
          </cell>
          <cell r="AH233">
            <v>283.60418205425469</v>
          </cell>
          <cell r="AI233">
            <v>186.47999215399355</v>
          </cell>
          <cell r="AJ233">
            <v>186.47999215399355</v>
          </cell>
          <cell r="AK233">
            <v>186.47999215399355</v>
          </cell>
          <cell r="AL233">
            <v>843.04415851623526</v>
          </cell>
          <cell r="AM233">
            <v>927.34857436785887</v>
          </cell>
          <cell r="AN233">
            <v>1020.0834318046449</v>
          </cell>
          <cell r="AO233">
            <v>1122.0917749851094</v>
          </cell>
          <cell r="AP233">
            <v>1234.3009524836204</v>
          </cell>
          <cell r="AQ233">
            <v>1357.7310477319827</v>
          </cell>
        </row>
        <row r="234">
          <cell r="F234" t="str">
            <v>______</v>
          </cell>
          <cell r="G234" t="str">
            <v>______</v>
          </cell>
          <cell r="I234" t="str">
            <v>______</v>
          </cell>
          <cell r="J234" t="str">
            <v>______</v>
          </cell>
          <cell r="L234" t="str">
            <v>______</v>
          </cell>
          <cell r="N234" t="str">
            <v>______</v>
          </cell>
          <cell r="O234" t="str">
            <v>______</v>
          </cell>
          <cell r="Q234" t="str">
            <v>______</v>
          </cell>
          <cell r="S234" t="str">
            <v>______</v>
          </cell>
          <cell r="T234" t="str">
            <v/>
          </cell>
          <cell r="U234" t="str">
            <v>______</v>
          </cell>
          <cell r="V234" t="str">
            <v>______</v>
          </cell>
          <cell r="W234" t="str">
            <v>______</v>
          </cell>
          <cell r="X234" t="str">
            <v>______</v>
          </cell>
          <cell r="Y234" t="str">
            <v>______</v>
          </cell>
          <cell r="Z234" t="str">
            <v>______</v>
          </cell>
          <cell r="AA234" t="str">
            <v>______</v>
          </cell>
          <cell r="AB234" t="str">
            <v>______</v>
          </cell>
          <cell r="AC234" t="str">
            <v>______</v>
          </cell>
          <cell r="AD234" t="str">
            <v>______</v>
          </cell>
          <cell r="AE234" t="str">
            <v>______</v>
          </cell>
          <cell r="AF234" t="str">
            <v>______</v>
          </cell>
          <cell r="AH234" t="str">
            <v>______</v>
          </cell>
          <cell r="AI234" t="str">
            <v>______</v>
          </cell>
          <cell r="AJ234" t="str">
            <v>______</v>
          </cell>
          <cell r="AK234" t="str">
            <v>______</v>
          </cell>
          <cell r="AL234" t="str">
            <v>______</v>
          </cell>
          <cell r="AM234" t="str">
            <v>______</v>
          </cell>
          <cell r="AN234" t="str">
            <v>______</v>
          </cell>
          <cell r="AO234" t="str">
            <v>______</v>
          </cell>
          <cell r="AP234" t="str">
            <v>______</v>
          </cell>
          <cell r="AQ234" t="str">
            <v>______</v>
          </cell>
        </row>
        <row r="236">
          <cell r="B236" t="str">
            <v>EBITDA</v>
          </cell>
          <cell r="F236">
            <v>0</v>
          </cell>
          <cell r="G236">
            <v>0</v>
          </cell>
          <cell r="I236">
            <v>1786</v>
          </cell>
          <cell r="J236">
            <v>1188</v>
          </cell>
          <cell r="L236">
            <v>2974</v>
          </cell>
          <cell r="N236">
            <v>5340</v>
          </cell>
          <cell r="O236">
            <v>1145.9871505671069</v>
          </cell>
          <cell r="Q236">
            <v>6485.9871505671035</v>
          </cell>
          <cell r="S236">
            <v>6485.9871505671035</v>
          </cell>
          <cell r="U236">
            <v>310.12657379552167</v>
          </cell>
          <cell r="V236">
            <v>379.96692278436905</v>
          </cell>
          <cell r="W236">
            <v>1056.1521934815298</v>
          </cell>
          <cell r="X236">
            <v>728.65718036892383</v>
          </cell>
          <cell r="Y236">
            <v>5353.0427054714792</v>
          </cell>
          <cell r="Z236">
            <v>842.91552290611901</v>
          </cell>
          <cell r="AA236">
            <v>2551.7860065189816</v>
          </cell>
          <cell r="AB236">
            <v>2101.5926961074865</v>
          </cell>
          <cell r="AC236">
            <v>1694.9624842810351</v>
          </cell>
          <cell r="AD236">
            <v>1994.7299413086469</v>
          </cell>
          <cell r="AE236">
            <v>2528.7974956440444</v>
          </cell>
          <cell r="AF236">
            <v>2624.857520068153</v>
          </cell>
          <cell r="AH236">
            <v>1072.6798688707058</v>
          </cell>
          <cell r="AI236">
            <v>9756.7651124454078</v>
          </cell>
          <cell r="AJ236">
            <v>4685.4257336790206</v>
          </cell>
          <cell r="AK236">
            <v>4922.2126974655521</v>
          </cell>
          <cell r="AL236">
            <v>20437.083412460692</v>
          </cell>
          <cell r="AM236">
            <v>16782.241417199082</v>
          </cell>
          <cell r="AN236">
            <v>20002.968695000196</v>
          </cell>
          <cell r="AO236">
            <v>19559.472007184962</v>
          </cell>
          <cell r="AP236">
            <v>19306.92092825205</v>
          </cell>
          <cell r="AQ236">
            <v>76138.280341485763</v>
          </cell>
        </row>
        <row r="237">
          <cell r="B237" t="str">
            <v xml:space="preserve"> EBITDA/HL</v>
          </cell>
          <cell r="I237">
            <v>4.8311922982246855</v>
          </cell>
          <cell r="J237">
            <v>6.0247499160794931</v>
          </cell>
          <cell r="L237">
            <v>5.2463749172275866</v>
          </cell>
          <cell r="N237">
            <v>7.7296209778355989</v>
          </cell>
          <cell r="O237">
            <v>5.492300391784207</v>
          </cell>
          <cell r="Q237">
            <v>7.2106400288843293</v>
          </cell>
          <cell r="S237">
            <v>7.2106400288843293</v>
          </cell>
          <cell r="U237">
            <v>5.4357341958400589</v>
          </cell>
          <cell r="V237">
            <v>7.7485128245863182</v>
          </cell>
          <cell r="W237">
            <v>13.60190030163959</v>
          </cell>
          <cell r="X237">
            <v>9.1079642855936918</v>
          </cell>
          <cell r="Y237">
            <v>53.24503367422097</v>
          </cell>
          <cell r="Z237">
            <v>7.3623506236886982</v>
          </cell>
          <cell r="AA237">
            <v>20.262742192782348</v>
          </cell>
          <cell r="AB237">
            <v>20.18821033724771</v>
          </cell>
          <cell r="AC237">
            <v>19.916156229324457</v>
          </cell>
          <cell r="AD237">
            <v>20.726835703910542</v>
          </cell>
          <cell r="AE237">
            <v>23.578531427916499</v>
          </cell>
          <cell r="AF237">
            <v>22.841731019172023</v>
          </cell>
          <cell r="AH237">
            <v>6.1994299269596578</v>
          </cell>
          <cell r="AI237">
            <v>35.411413487095253</v>
          </cell>
          <cell r="AJ237">
            <v>14.867769894613181</v>
          </cell>
          <cell r="AK237">
            <v>15.459016524495773</v>
          </cell>
          <cell r="AL237">
            <v>18.88652655944481</v>
          </cell>
          <cell r="AM237">
            <v>13.100891036064857</v>
          </cell>
          <cell r="AN237">
            <v>12.814201598334527</v>
          </cell>
          <cell r="AO237">
            <v>12.426602291731234</v>
          </cell>
          <cell r="AP237">
            <v>12.059288524829512</v>
          </cell>
          <cell r="AQ237">
            <v>47.556702274507032</v>
          </cell>
        </row>
        <row r="238">
          <cell r="B238" t="str">
            <v>EBITDA Margin</v>
          </cell>
          <cell r="F238">
            <v>0</v>
          </cell>
          <cell r="G238">
            <v>0</v>
          </cell>
          <cell r="I238">
            <v>0.10331462949036849</v>
          </cell>
          <cell r="J238">
            <v>0.13242670828224279</v>
          </cell>
          <cell r="L238">
            <v>0.11326072054231091</v>
          </cell>
          <cell r="N238">
            <v>0.16810955454116167</v>
          </cell>
          <cell r="O238">
            <v>0.11685213206295275</v>
          </cell>
          <cell r="Q238">
            <v>0.15601757741715616</v>
          </cell>
          <cell r="S238">
            <v>0.15601757741715616</v>
          </cell>
          <cell r="U238">
            <v>0.16669960337638828</v>
          </cell>
          <cell r="V238">
            <v>0.21320306334184894</v>
          </cell>
          <cell r="W238">
            <v>0.34184303381884884</v>
          </cell>
          <cell r="X238">
            <v>0.17598836911221216</v>
          </cell>
          <cell r="Y238">
            <v>1.2928895520482921</v>
          </cell>
          <cell r="Z238">
            <v>0.18106868138761101</v>
          </cell>
          <cell r="AA238">
            <v>0.39133042220517877</v>
          </cell>
          <cell r="AB238">
            <v>0.38560187395360085</v>
          </cell>
          <cell r="AC238">
            <v>0.37522177348857982</v>
          </cell>
          <cell r="AD238">
            <v>0.38897634089684369</v>
          </cell>
          <cell r="AE238">
            <v>0.46869095640176966</v>
          </cell>
          <cell r="AF238">
            <v>0.4504112051971299</v>
          </cell>
          <cell r="AH238">
            <v>0.1468574143159902</v>
          </cell>
          <cell r="AI238">
            <v>0.70822826974190511</v>
          </cell>
          <cell r="AJ238">
            <v>0.28416864483250398</v>
          </cell>
          <cell r="AK238">
            <v>0.30102898785849713</v>
          </cell>
          <cell r="AL238">
            <v>0.37902599137717979</v>
          </cell>
          <cell r="AM238">
            <v>0.26680766751040302</v>
          </cell>
          <cell r="AN238">
            <v>0.26369631532316262</v>
          </cell>
          <cell r="AO238">
            <v>0.2551170301387754</v>
          </cell>
          <cell r="AP238">
            <v>0.2470537140559739</v>
          </cell>
          <cell r="AQ238">
            <v>0.9543960436288017</v>
          </cell>
        </row>
        <row r="239">
          <cell r="F239">
            <v>0</v>
          </cell>
          <cell r="G239">
            <v>0</v>
          </cell>
        </row>
        <row r="240">
          <cell r="B240" t="str">
            <v>Non-Recurring&amp;Extraordinary Items</v>
          </cell>
          <cell r="F240">
            <v>0</v>
          </cell>
          <cell r="G240">
            <v>0</v>
          </cell>
          <cell r="I240">
            <v>0</v>
          </cell>
          <cell r="J240">
            <v>0</v>
          </cell>
          <cell r="L240">
            <v>0</v>
          </cell>
          <cell r="N240">
            <v>-242</v>
          </cell>
          <cell r="O240">
            <v>134.80511323764955</v>
          </cell>
          <cell r="Q240">
            <v>-107.19488676235045</v>
          </cell>
          <cell r="S240">
            <v>-107.19488676235045</v>
          </cell>
          <cell r="T240" t="str">
            <v/>
          </cell>
          <cell r="U240">
            <v>0</v>
          </cell>
          <cell r="V240">
            <v>0</v>
          </cell>
          <cell r="W240">
            <v>0</v>
          </cell>
          <cell r="X240">
            <v>-3.203853167409338E-2</v>
          </cell>
          <cell r="Y240">
            <v>728.65718036892395</v>
          </cell>
          <cell r="Z240">
            <v>5.5381523724251529E-2</v>
          </cell>
          <cell r="AA240">
            <v>0</v>
          </cell>
          <cell r="AB240">
            <v>0</v>
          </cell>
          <cell r="AC240">
            <v>0</v>
          </cell>
          <cell r="AD240">
            <v>0</v>
          </cell>
          <cell r="AE240">
            <v>0</v>
          </cell>
          <cell r="AF240">
            <v>0</v>
          </cell>
          <cell r="AH240">
            <v>0</v>
          </cell>
          <cell r="AI240">
            <v>0</v>
          </cell>
          <cell r="AJ240">
            <v>0</v>
          </cell>
          <cell r="AK240">
            <v>0</v>
          </cell>
          <cell r="AL240">
            <v>0</v>
          </cell>
          <cell r="AM240">
            <v>0</v>
          </cell>
          <cell r="AN240">
            <v>0</v>
          </cell>
          <cell r="AO240">
            <v>0</v>
          </cell>
          <cell r="AP240">
            <v>0</v>
          </cell>
          <cell r="AQ240">
            <v>0</v>
          </cell>
        </row>
        <row r="241">
          <cell r="B241" t="str">
            <v>Forex</v>
          </cell>
          <cell r="I241">
            <v>0</v>
          </cell>
          <cell r="J241">
            <v>0</v>
          </cell>
          <cell r="L241">
            <v>0</v>
          </cell>
          <cell r="N241">
            <v>-70</v>
          </cell>
          <cell r="O241">
            <v>-16.866855684539452</v>
          </cell>
          <cell r="Q241">
            <v>-86.866855684539445</v>
          </cell>
          <cell r="S241">
            <v>-86.866855684539445</v>
          </cell>
          <cell r="T241" t="str">
            <v/>
          </cell>
          <cell r="U241">
            <v>-30.729758674177031</v>
          </cell>
          <cell r="V241">
            <v>-30.729758674177031</v>
          </cell>
          <cell r="W241">
            <v>-30.729758674177031</v>
          </cell>
          <cell r="X241">
            <v>-4.0262822754833145</v>
          </cell>
          <cell r="Y241">
            <v>0.17598836911221219</v>
          </cell>
          <cell r="Z241">
            <v>166.39574998813583</v>
          </cell>
          <cell r="AA241">
            <v>-30.729758674177031</v>
          </cell>
          <cell r="AB241">
            <v>-30.729758674177031</v>
          </cell>
          <cell r="AC241">
            <v>-30.729758674177031</v>
          </cell>
          <cell r="AD241">
            <v>-30.729758674177031</v>
          </cell>
          <cell r="AE241">
            <v>-30.729758674177031</v>
          </cell>
          <cell r="AF241">
            <v>-30.729758674177031</v>
          </cell>
          <cell r="AH241">
            <v>-92.189276022531089</v>
          </cell>
          <cell r="AI241">
            <v>0</v>
          </cell>
          <cell r="AJ241">
            <v>0</v>
          </cell>
          <cell r="AK241">
            <v>0</v>
          </cell>
          <cell r="AL241">
            <v>0</v>
          </cell>
          <cell r="AM241">
            <v>0</v>
          </cell>
          <cell r="AN241">
            <v>0</v>
          </cell>
          <cell r="AO241">
            <v>0</v>
          </cell>
          <cell r="AP241">
            <v>0</v>
          </cell>
          <cell r="AQ241">
            <v>0</v>
          </cell>
        </row>
        <row r="242">
          <cell r="B242" t="str">
            <v>Gain/(loss) from disposal of Fixed assets</v>
          </cell>
          <cell r="N242">
            <v>-122</v>
          </cell>
          <cell r="O242">
            <v>0</v>
          </cell>
          <cell r="Q242">
            <v>-122</v>
          </cell>
          <cell r="U242">
            <v>-17.348153857980328</v>
          </cell>
          <cell r="V242">
            <v>-17.348153857980328</v>
          </cell>
          <cell r="W242">
            <v>-17.348153857980328</v>
          </cell>
          <cell r="X242">
            <v>0</v>
          </cell>
          <cell r="Y242">
            <v>-217.94579614416273</v>
          </cell>
          <cell r="Z242">
            <v>4.1282649101747166</v>
          </cell>
          <cell r="AA242">
            <v>-17.348153857980328</v>
          </cell>
          <cell r="AB242">
            <v>-17.348153857980328</v>
          </cell>
          <cell r="AC242">
            <v>-17.348153857980328</v>
          </cell>
          <cell r="AD242">
            <v>-17.348153857980328</v>
          </cell>
          <cell r="AE242">
            <v>-17.348153857980328</v>
          </cell>
          <cell r="AF242">
            <v>-17.348153857980328</v>
          </cell>
          <cell r="AH242">
            <v>-52.044461573940985</v>
          </cell>
          <cell r="AI242">
            <v>0</v>
          </cell>
          <cell r="AJ242">
            <v>0</v>
          </cell>
          <cell r="AK242">
            <v>0</v>
          </cell>
          <cell r="AL242">
            <v>0</v>
          </cell>
          <cell r="AM242">
            <v>0</v>
          </cell>
          <cell r="AN242">
            <v>0</v>
          </cell>
          <cell r="AO242">
            <v>0</v>
          </cell>
          <cell r="AP242">
            <v>0</v>
          </cell>
          <cell r="AQ242">
            <v>0</v>
          </cell>
        </row>
        <row r="244">
          <cell r="B244" t="str">
            <v>Operating Income</v>
          </cell>
          <cell r="F244">
            <v>0</v>
          </cell>
          <cell r="G244">
            <v>0</v>
          </cell>
          <cell r="I244">
            <v>1786.1033146294903</v>
          </cell>
          <cell r="J244">
            <v>1188.1324267082823</v>
          </cell>
          <cell r="L244">
            <v>2974.1132607205423</v>
          </cell>
          <cell r="N244">
            <v>4906</v>
          </cell>
          <cell r="O244">
            <v>1263.9254081202171</v>
          </cell>
          <cell r="Q244">
            <v>6169.9254081202134</v>
          </cell>
          <cell r="S244">
            <v>6291.9254081202134</v>
          </cell>
          <cell r="U244">
            <v>262.04866126336429</v>
          </cell>
          <cell r="V244">
            <v>331.88901025221168</v>
          </cell>
          <cell r="W244">
            <v>1008.0742809493725</v>
          </cell>
          <cell r="X244">
            <v>724.5988595617664</v>
          </cell>
          <cell r="Y244">
            <v>5863.930078065353</v>
          </cell>
          <cell r="Z244">
            <v>1013.4949193281539</v>
          </cell>
          <cell r="AA244">
            <v>2503.7080939868242</v>
          </cell>
          <cell r="AB244">
            <v>2053.5147835753291</v>
          </cell>
          <cell r="AC244">
            <v>1646.8845717488778</v>
          </cell>
          <cell r="AD244">
            <v>1946.6520287764895</v>
          </cell>
          <cell r="AE244">
            <v>2480.719583111887</v>
          </cell>
          <cell r="AF244">
            <v>2576.7796075359956</v>
          </cell>
          <cell r="AH244">
            <v>928.44613127423372</v>
          </cell>
          <cell r="AI244">
            <v>9756.7651124454078</v>
          </cell>
          <cell r="AJ244">
            <v>4685.4257336790206</v>
          </cell>
          <cell r="AK244">
            <v>4922.2126974655521</v>
          </cell>
          <cell r="AL244">
            <v>20437.083412460692</v>
          </cell>
          <cell r="AM244">
            <v>16782.241417199082</v>
          </cell>
          <cell r="AN244">
            <v>20002.968695000196</v>
          </cell>
          <cell r="AO244">
            <v>19559.472007184962</v>
          </cell>
          <cell r="AP244">
            <v>19306.92092825205</v>
          </cell>
          <cell r="AQ244">
            <v>76138.280341485763</v>
          </cell>
        </row>
        <row r="246">
          <cell r="B246" t="str">
            <v>Transfers</v>
          </cell>
          <cell r="I246">
            <v>0</v>
          </cell>
          <cell r="J246">
            <v>488</v>
          </cell>
          <cell r="L246">
            <v>488</v>
          </cell>
          <cell r="N246">
            <v>1860</v>
          </cell>
          <cell r="O246">
            <v>574.04362505231563</v>
          </cell>
          <cell r="Q246">
            <v>2434.0436250523157</v>
          </cell>
          <cell r="S246">
            <v>2434.0436250523157</v>
          </cell>
          <cell r="U246">
            <v>0</v>
          </cell>
          <cell r="V246">
            <v>0</v>
          </cell>
          <cell r="W246">
            <v>0</v>
          </cell>
          <cell r="X246">
            <v>217.94579614416273</v>
          </cell>
          <cell r="Y246">
            <v>36.260841038155228</v>
          </cell>
          <cell r="Z246">
            <v>205.48488944689879</v>
          </cell>
          <cell r="AA246">
            <v>0</v>
          </cell>
          <cell r="AB246">
            <v>0</v>
          </cell>
          <cell r="AC246">
            <v>0</v>
          </cell>
          <cell r="AD246">
            <v>0</v>
          </cell>
          <cell r="AE246">
            <v>0</v>
          </cell>
          <cell r="AF246">
            <v>0</v>
          </cell>
          <cell r="AH246">
            <v>478.12589042228001</v>
          </cell>
          <cell r="AI246">
            <v>459.69152662921675</v>
          </cell>
          <cell r="AJ246">
            <v>0</v>
          </cell>
          <cell r="AK246">
            <v>0</v>
          </cell>
          <cell r="AL246">
            <v>937.8174170514967</v>
          </cell>
          <cell r="AM246">
            <v>1211.141317320134</v>
          </cell>
          <cell r="AN246">
            <v>1475.87165990377</v>
          </cell>
          <cell r="AO246">
            <v>1488.1627115237245</v>
          </cell>
          <cell r="AP246">
            <v>1513.6902802728607</v>
          </cell>
          <cell r="AQ246">
            <v>1539.6557425138817</v>
          </cell>
        </row>
        <row r="248">
          <cell r="B248" t="str">
            <v>Depreciation</v>
          </cell>
          <cell r="F248">
            <v>0</v>
          </cell>
          <cell r="G248">
            <v>0</v>
          </cell>
          <cell r="I248">
            <v>112.12</v>
          </cell>
          <cell r="J248">
            <v>57</v>
          </cell>
          <cell r="L248">
            <v>169.12</v>
          </cell>
          <cell r="N248">
            <v>592.10695757916096</v>
          </cell>
          <cell r="O248">
            <v>172.09722640921635</v>
          </cell>
          <cell r="Q248">
            <v>764.20418398837728</v>
          </cell>
          <cell r="S248">
            <v>764.20418398837728</v>
          </cell>
          <cell r="T248" t="str">
            <v/>
          </cell>
          <cell r="U248">
            <v>129.46108427606995</v>
          </cell>
          <cell r="V248">
            <v>129.46108427606995</v>
          </cell>
          <cell r="W248">
            <v>129.46108427606995</v>
          </cell>
          <cell r="X248">
            <v>274.07041535286436</v>
          </cell>
          <cell r="Y248">
            <v>-8.6806907358699554</v>
          </cell>
          <cell r="Z248">
            <v>100.05574685206378</v>
          </cell>
          <cell r="AA248">
            <v>129.46108427606995</v>
          </cell>
          <cell r="AB248">
            <v>129.46108427606995</v>
          </cell>
          <cell r="AC248">
            <v>129.46108427606995</v>
          </cell>
          <cell r="AD248">
            <v>129.46108427606995</v>
          </cell>
          <cell r="AE248">
            <v>129.46108427606995</v>
          </cell>
          <cell r="AF248">
            <v>129.46108427606995</v>
          </cell>
          <cell r="AH248">
            <v>388.38325282820983</v>
          </cell>
          <cell r="AI248">
            <v>388.38325282820983</v>
          </cell>
          <cell r="AJ248">
            <v>388.38325282820983</v>
          </cell>
          <cell r="AK248">
            <v>388.38325282820983</v>
          </cell>
          <cell r="AL248">
            <v>991.18970440546821</v>
          </cell>
          <cell r="AM248">
            <v>1156.2680231190527</v>
          </cell>
          <cell r="AN248">
            <v>1394.4317127407182</v>
          </cell>
          <cell r="AO248">
            <v>1409.3684130447216</v>
          </cell>
          <cell r="AP248">
            <v>1436.5756072717484</v>
          </cell>
          <cell r="AQ248">
            <v>1466.4973768579684</v>
          </cell>
        </row>
        <row r="249">
          <cell r="F249" t="str">
            <v>______</v>
          </cell>
          <cell r="G249" t="str">
            <v>______</v>
          </cell>
          <cell r="I249" t="str">
            <v>______</v>
          </cell>
          <cell r="J249" t="str">
            <v>______</v>
          </cell>
          <cell r="L249" t="str">
            <v>______</v>
          </cell>
          <cell r="N249" t="str">
            <v>______</v>
          </cell>
          <cell r="O249" t="str">
            <v>______</v>
          </cell>
          <cell r="Q249" t="str">
            <v>______</v>
          </cell>
          <cell r="S249" t="str">
            <v>______</v>
          </cell>
          <cell r="T249" t="str">
            <v/>
          </cell>
          <cell r="U249" t="str">
            <v>______</v>
          </cell>
          <cell r="V249" t="str">
            <v>______</v>
          </cell>
          <cell r="W249" t="str">
            <v>______</v>
          </cell>
          <cell r="X249" t="str">
            <v>______</v>
          </cell>
          <cell r="Y249" t="str">
            <v>______</v>
          </cell>
          <cell r="Z249" t="str">
            <v>______</v>
          </cell>
          <cell r="AA249" t="str">
            <v>______</v>
          </cell>
          <cell r="AB249" t="str">
            <v>______</v>
          </cell>
          <cell r="AC249" t="str">
            <v>______</v>
          </cell>
          <cell r="AD249" t="str">
            <v>______</v>
          </cell>
          <cell r="AE249" t="str">
            <v>______</v>
          </cell>
          <cell r="AF249" t="str">
            <v>______</v>
          </cell>
          <cell r="AH249" t="str">
            <v>______</v>
          </cell>
          <cell r="AI249" t="str">
            <v>______</v>
          </cell>
          <cell r="AJ249" t="str">
            <v>______</v>
          </cell>
          <cell r="AK249" t="str">
            <v>______</v>
          </cell>
          <cell r="AL249" t="str">
            <v>______</v>
          </cell>
          <cell r="AM249" t="str">
            <v>______</v>
          </cell>
          <cell r="AN249" t="str">
            <v>______</v>
          </cell>
          <cell r="AO249" t="str">
            <v>______</v>
          </cell>
          <cell r="AP249" t="str">
            <v>______</v>
          </cell>
          <cell r="AQ249" t="str">
            <v>______</v>
          </cell>
        </row>
        <row r="250">
          <cell r="B250" t="str">
            <v>EBITA</v>
          </cell>
          <cell r="F250">
            <v>0</v>
          </cell>
          <cell r="G250">
            <v>0</v>
          </cell>
          <cell r="I250">
            <v>1673.9833146294905</v>
          </cell>
          <cell r="J250">
            <v>643.13242670828231</v>
          </cell>
          <cell r="L250">
            <v>2316.9932607205424</v>
          </cell>
          <cell r="N250">
            <v>2453.8930424208393</v>
          </cell>
          <cell r="O250">
            <v>517.78455665868512</v>
          </cell>
          <cell r="Q250">
            <v>2971.67759907952</v>
          </cell>
          <cell r="S250">
            <v>3093.6775990795204</v>
          </cell>
          <cell r="T250" t="str">
            <v/>
          </cell>
          <cell r="U250">
            <v>132.58757698729434</v>
          </cell>
          <cell r="V250">
            <v>202.42792597614172</v>
          </cell>
          <cell r="W250">
            <v>878.61319667330247</v>
          </cell>
          <cell r="X250">
            <v>232.58264806473932</v>
          </cell>
          <cell r="Y250">
            <v>5836.3499277630672</v>
          </cell>
          <cell r="Z250">
            <v>707.95428302919129</v>
          </cell>
          <cell r="AA250">
            <v>2374.2470097107544</v>
          </cell>
          <cell r="AB250">
            <v>1924.0536992992593</v>
          </cell>
          <cell r="AC250">
            <v>1517.4234874728079</v>
          </cell>
          <cell r="AD250">
            <v>1817.1909445004196</v>
          </cell>
          <cell r="AE250">
            <v>2351.2584988358171</v>
          </cell>
          <cell r="AF250">
            <v>2447.3185232599258</v>
          </cell>
          <cell r="AH250">
            <v>61.936988023743879</v>
          </cell>
          <cell r="AI250">
            <v>8908.6903329879824</v>
          </cell>
          <cell r="AJ250">
            <v>4297.0424808508105</v>
          </cell>
          <cell r="AK250">
            <v>4533.829444637342</v>
          </cell>
          <cell r="AL250">
            <v>18508.076291003727</v>
          </cell>
          <cell r="AM250">
            <v>14414.832076759894</v>
          </cell>
          <cell r="AN250">
            <v>17132.665322355708</v>
          </cell>
          <cell r="AO250">
            <v>16661.940882616516</v>
          </cell>
          <cell r="AP250">
            <v>16356.655040707441</v>
          </cell>
          <cell r="AQ250">
            <v>73132.127222113922</v>
          </cell>
        </row>
        <row r="253">
          <cell r="B253" t="str">
            <v>CAPEX</v>
          </cell>
          <cell r="F253">
            <v>0</v>
          </cell>
          <cell r="G253">
            <v>0</v>
          </cell>
          <cell r="I253">
            <v>0</v>
          </cell>
          <cell r="J253">
            <v>2568</v>
          </cell>
          <cell r="L253">
            <v>2568</v>
          </cell>
          <cell r="N253">
            <v>3435.3998197482224</v>
          </cell>
          <cell r="O253">
            <v>698.42371654367935</v>
          </cell>
          <cell r="Q253">
            <v>4133.8235362919022</v>
          </cell>
          <cell r="S253">
            <v>4133.8235362919022</v>
          </cell>
          <cell r="T253" t="str">
            <v/>
          </cell>
          <cell r="U253">
            <v>284.08866666666665</v>
          </cell>
          <cell r="V253">
            <v>284.08866666666665</v>
          </cell>
          <cell r="W253">
            <v>284.08866666666665</v>
          </cell>
          <cell r="X253">
            <v>469.02639093950319</v>
          </cell>
          <cell r="Y253">
            <v>0</v>
          </cell>
          <cell r="Z253">
            <v>80.900901325482536</v>
          </cell>
          <cell r="AA253">
            <v>668.62343709552817</v>
          </cell>
          <cell r="AB253">
            <v>668.62343709552817</v>
          </cell>
          <cell r="AC253">
            <v>668.62343709552817</v>
          </cell>
          <cell r="AD253">
            <v>668.62343709552817</v>
          </cell>
          <cell r="AE253">
            <v>668.62343709552817</v>
          </cell>
          <cell r="AF253">
            <v>668.62343709552817</v>
          </cell>
          <cell r="AH253">
            <v>852.26599999999996</v>
          </cell>
          <cell r="AI253">
            <v>760.36377742683203</v>
          </cell>
          <cell r="AJ253">
            <v>2005.8703112865844</v>
          </cell>
          <cell r="AK253">
            <v>2005.8703112865844</v>
          </cell>
          <cell r="AL253">
            <v>5624.3704000000007</v>
          </cell>
          <cell r="AM253">
            <v>6497.1984000000002</v>
          </cell>
          <cell r="AN253">
            <v>5566.305800000001</v>
          </cell>
          <cell r="AO253">
            <v>1409.3684130447216</v>
          </cell>
          <cell r="AP253">
            <v>1436.5756072717484</v>
          </cell>
          <cell r="AQ253">
            <v>-5445.2673290243847</v>
          </cell>
        </row>
        <row r="256">
          <cell r="B256" t="str">
            <v>ASSUMPTIONS:</v>
          </cell>
        </row>
        <row r="258">
          <cell r="B258" t="str">
            <v>Average $/HL, net of VAT &amp; excise tax</v>
          </cell>
          <cell r="O258">
            <v>45.97966486160071</v>
          </cell>
          <cell r="AH258">
            <v>46.216843949606321</v>
          </cell>
          <cell r="AI258">
            <v>46.216843949606321</v>
          </cell>
          <cell r="AJ258">
            <v>46.216843949606321</v>
          </cell>
          <cell r="AK258">
            <v>46.216843949606321</v>
          </cell>
          <cell r="AL258">
            <v>49.829106681631963</v>
          </cell>
          <cell r="AM258">
            <v>49.829106681631963</v>
          </cell>
          <cell r="AN258">
            <v>49.829106681631963</v>
          </cell>
          <cell r="AO258">
            <v>49.829106681631963</v>
          </cell>
          <cell r="AP258">
            <v>49.829106681631963</v>
          </cell>
          <cell r="AQ258">
            <v>49.829106681631963</v>
          </cell>
        </row>
        <row r="259">
          <cell r="AH259">
            <v>53.355040107889842</v>
          </cell>
          <cell r="AI259">
            <v>51.968301488846222</v>
          </cell>
          <cell r="AJ259">
            <v>51.961839057267625</v>
          </cell>
          <cell r="AK259">
            <v>53.764115452671703</v>
          </cell>
        </row>
        <row r="260">
          <cell r="B260" t="str">
            <v>PRICE GROWTH</v>
          </cell>
        </row>
        <row r="261">
          <cell r="B261" t="str">
            <v>CURRENT CASE</v>
          </cell>
          <cell r="N261">
            <v>0</v>
          </cell>
          <cell r="O261">
            <v>0</v>
          </cell>
          <cell r="Q261">
            <v>0</v>
          </cell>
          <cell r="AH261">
            <v>0.15445009975295654</v>
          </cell>
          <cell r="AI261">
            <v>0.12444505179780663</v>
          </cell>
          <cell r="AJ261">
            <v>0.12430522330615013</v>
          </cell>
          <cell r="AK261">
            <v>0.16330131740052911</v>
          </cell>
          <cell r="AL261">
            <v>7.8159009212406705E-2</v>
          </cell>
          <cell r="AM261">
            <v>0</v>
          </cell>
          <cell r="AN261">
            <v>0</v>
          </cell>
          <cell r="AO261">
            <v>0</v>
          </cell>
          <cell r="AP261">
            <v>0</v>
          </cell>
          <cell r="AQ261">
            <v>0</v>
          </cell>
        </row>
        <row r="262">
          <cell r="B262" t="str">
            <v>Based Case</v>
          </cell>
          <cell r="O262">
            <v>0</v>
          </cell>
          <cell r="AH262">
            <v>0.15445009975295654</v>
          </cell>
          <cell r="AI262">
            <v>0.12444505179780663</v>
          </cell>
          <cell r="AJ262">
            <v>0.12430522330615013</v>
          </cell>
          <cell r="AK262">
            <v>0.16330131740052911</v>
          </cell>
          <cell r="AM262">
            <v>0</v>
          </cell>
          <cell r="AN262">
            <v>0</v>
          </cell>
          <cell r="AO262">
            <v>0</v>
          </cell>
          <cell r="AP262">
            <v>0</v>
          </cell>
          <cell r="AQ262">
            <v>0</v>
          </cell>
        </row>
        <row r="263">
          <cell r="B263" t="str">
            <v>Conservative Case</v>
          </cell>
          <cell r="O263">
            <v>0</v>
          </cell>
          <cell r="AH263">
            <v>0</v>
          </cell>
          <cell r="AI263">
            <v>0</v>
          </cell>
          <cell r="AJ263">
            <v>0</v>
          </cell>
          <cell r="AK263">
            <v>0</v>
          </cell>
          <cell r="AM263">
            <v>-0.05</v>
          </cell>
          <cell r="AN263">
            <v>-0.05</v>
          </cell>
          <cell r="AO263">
            <v>-0.05</v>
          </cell>
          <cell r="AP263">
            <v>-0.05</v>
          </cell>
          <cell r="AQ263">
            <v>-0.05</v>
          </cell>
        </row>
        <row r="264">
          <cell r="B264" t="str">
            <v>Worst Case</v>
          </cell>
          <cell r="O264">
            <v>0</v>
          </cell>
          <cell r="AH264">
            <v>-0.05</v>
          </cell>
          <cell r="AI264">
            <v>-0.05</v>
          </cell>
          <cell r="AJ264">
            <v>-0.05</v>
          </cell>
          <cell r="AK264">
            <v>-0.05</v>
          </cell>
          <cell r="AM264">
            <v>-0.05</v>
          </cell>
          <cell r="AN264">
            <v>-0.05</v>
          </cell>
          <cell r="AO264">
            <v>-0.05</v>
          </cell>
          <cell r="AP264">
            <v>-0.05</v>
          </cell>
          <cell r="AQ264">
            <v>-0.05</v>
          </cell>
        </row>
        <row r="265">
          <cell r="B265" t="str">
            <v>Other Case</v>
          </cell>
        </row>
        <row r="267">
          <cell r="B267" t="str">
            <v>SALES GROWTH</v>
          </cell>
        </row>
        <row r="268">
          <cell r="B268" t="str">
            <v>CURRENT CASE</v>
          </cell>
          <cell r="N268">
            <v>0</v>
          </cell>
          <cell r="O268">
            <v>0</v>
          </cell>
          <cell r="Q268">
            <v>0</v>
          </cell>
          <cell r="AH268">
            <v>0</v>
          </cell>
          <cell r="AI268">
            <v>0</v>
          </cell>
          <cell r="AJ268">
            <v>0</v>
          </cell>
          <cell r="AK268">
            <v>0</v>
          </cell>
          <cell r="AL268">
            <v>0</v>
          </cell>
          <cell r="AM268">
            <v>0</v>
          </cell>
          <cell r="AN268">
            <v>0</v>
          </cell>
          <cell r="AO268">
            <v>0</v>
          </cell>
          <cell r="AP268">
            <v>0</v>
          </cell>
          <cell r="AQ268">
            <v>0</v>
          </cell>
        </row>
        <row r="269">
          <cell r="B269" t="str">
            <v>Based Case</v>
          </cell>
          <cell r="O269">
            <v>0</v>
          </cell>
          <cell r="AH269">
            <v>0</v>
          </cell>
          <cell r="AI269">
            <v>0</v>
          </cell>
          <cell r="AJ269">
            <v>0</v>
          </cell>
          <cell r="AK269">
            <v>0</v>
          </cell>
          <cell r="AM269">
            <v>0</v>
          </cell>
          <cell r="AN269">
            <v>0</v>
          </cell>
          <cell r="AO269">
            <v>0</v>
          </cell>
          <cell r="AP269">
            <v>0</v>
          </cell>
          <cell r="AQ269">
            <v>0</v>
          </cell>
        </row>
        <row r="270">
          <cell r="B270" t="str">
            <v>Conservative Case</v>
          </cell>
          <cell r="O270">
            <v>0</v>
          </cell>
          <cell r="AH270">
            <v>-0.05</v>
          </cell>
          <cell r="AI270">
            <v>-0.05</v>
          </cell>
          <cell r="AJ270">
            <v>-0.05</v>
          </cell>
          <cell r="AK270">
            <v>-0.05</v>
          </cell>
          <cell r="AM270">
            <v>0</v>
          </cell>
          <cell r="AN270">
            <v>0</v>
          </cell>
          <cell r="AO270">
            <v>0</v>
          </cell>
          <cell r="AP270">
            <v>0</v>
          </cell>
          <cell r="AQ270">
            <v>0</v>
          </cell>
        </row>
        <row r="271">
          <cell r="B271" t="str">
            <v>Worst Case</v>
          </cell>
          <cell r="AH271">
            <v>-0.05</v>
          </cell>
          <cell r="AI271">
            <v>-0.05</v>
          </cell>
          <cell r="AJ271">
            <v>-0.05</v>
          </cell>
          <cell r="AK271">
            <v>-0.05</v>
          </cell>
          <cell r="AM271">
            <v>0</v>
          </cell>
          <cell r="AN271">
            <v>0</v>
          </cell>
          <cell r="AO271">
            <v>0</v>
          </cell>
          <cell r="AP271">
            <v>0</v>
          </cell>
          <cell r="AQ271">
            <v>0</v>
          </cell>
        </row>
        <row r="272">
          <cell r="B272" t="str">
            <v>Other Case</v>
          </cell>
        </row>
        <row r="274">
          <cell r="B274" t="str">
            <v>REVENUE GROWTH</v>
          </cell>
          <cell r="G274">
            <v>0</v>
          </cell>
          <cell r="I274">
            <v>0</v>
          </cell>
          <cell r="J274" t="str">
            <v>N/A</v>
          </cell>
          <cell r="L274">
            <v>0</v>
          </cell>
          <cell r="N274">
            <v>0.83750795395383815</v>
          </cell>
          <cell r="O274">
            <v>9.3206614068130328E-2</v>
          </cell>
          <cell r="Q274">
            <v>0.58321869658028769</v>
          </cell>
          <cell r="S274">
            <v>0.58321869658028769</v>
          </cell>
          <cell r="AH274">
            <v>-0.25521461549287727</v>
          </cell>
          <cell r="AI274">
            <v>0.88607230876002752</v>
          </cell>
          <cell r="AJ274">
            <v>0.19685161640558899</v>
          </cell>
          <cell r="AK274">
            <v>-8.3026431719671698E-3</v>
          </cell>
          <cell r="AL274">
            <v>0.29702208542284447</v>
          </cell>
          <cell r="AM274">
            <v>0.166545634987806</v>
          </cell>
          <cell r="AN274">
            <v>0.20597619657353752</v>
          </cell>
          <cell r="AO274">
            <v>1.0711675708124662E-2</v>
          </cell>
          <cell r="AP274">
            <v>1.9304529585880057E-2</v>
          </cell>
          <cell r="AQ274">
            <v>2.0828537972356086E-2</v>
          </cell>
        </row>
        <row r="276">
          <cell r="B276" t="str">
            <v>COGS - Variable ($/HL)</v>
          </cell>
        </row>
        <row r="277">
          <cell r="B277" t="str">
            <v>CURRENT CASE</v>
          </cell>
          <cell r="F277">
            <v>0</v>
          </cell>
          <cell r="G277">
            <v>0</v>
          </cell>
          <cell r="I277">
            <v>0.72077283507838263</v>
          </cell>
          <cell r="J277">
            <v>0.74696243451120281</v>
          </cell>
          <cell r="L277">
            <v>0.72972046614365149</v>
          </cell>
          <cell r="N277">
            <v>35.766218479706112</v>
          </cell>
          <cell r="O277">
            <v>35.766218479706112</v>
          </cell>
          <cell r="Q277">
            <v>36.434705844484377</v>
          </cell>
          <cell r="S277">
            <v>36.434705844484377</v>
          </cell>
          <cell r="AH277">
            <v>35.766218479706097</v>
          </cell>
          <cell r="AI277">
            <v>35.766218479706097</v>
          </cell>
          <cell r="AJ277">
            <v>35.766218479706097</v>
          </cell>
          <cell r="AK277">
            <v>35.766218479706097</v>
          </cell>
          <cell r="AL277">
            <v>23.929061503951168</v>
          </cell>
          <cell r="AM277">
            <v>21.043830724746741</v>
          </cell>
          <cell r="AN277">
            <v>17.974158866836721</v>
          </cell>
          <cell r="AO277">
            <v>16.78295977714194</v>
          </cell>
          <cell r="AP277">
            <v>16.140043415652535</v>
          </cell>
          <cell r="AQ277">
            <v>16.140043415652535</v>
          </cell>
        </row>
        <row r="278">
          <cell r="B278" t="str">
            <v>Based Case</v>
          </cell>
          <cell r="N278">
            <v>35.766218479706112</v>
          </cell>
          <cell r="O278">
            <v>35.766218479706112</v>
          </cell>
          <cell r="AH278">
            <v>35.766218479706097</v>
          </cell>
          <cell r="AI278">
            <v>35.766218479706097</v>
          </cell>
          <cell r="AJ278">
            <v>35.766218479706097</v>
          </cell>
          <cell r="AK278">
            <v>35.766218479706097</v>
          </cell>
          <cell r="AM278">
            <v>21.043830724746741</v>
          </cell>
          <cell r="AN278">
            <v>17.974158866836721</v>
          </cell>
          <cell r="AO278">
            <v>16.78295977714194</v>
          </cell>
          <cell r="AP278">
            <v>16.140043415652535</v>
          </cell>
          <cell r="AQ278">
            <v>16.140043415652535</v>
          </cell>
        </row>
        <row r="279">
          <cell r="B279" t="str">
            <v>Conservative Case</v>
          </cell>
          <cell r="N279">
            <v>35.766218479706112</v>
          </cell>
          <cell r="O279">
            <v>35.766218479706112</v>
          </cell>
          <cell r="AH279">
            <v>35.766218479706097</v>
          </cell>
          <cell r="AI279">
            <v>35.766218479706097</v>
          </cell>
          <cell r="AJ279">
            <v>35.766218479706097</v>
          </cell>
          <cell r="AK279">
            <v>35.766218479706097</v>
          </cell>
          <cell r="AM279">
            <v>23.929061503951168</v>
          </cell>
          <cell r="AN279">
            <v>23.929061503951168</v>
          </cell>
          <cell r="AO279">
            <v>23.929061503951168</v>
          </cell>
          <cell r="AP279">
            <v>23.929061503951168</v>
          </cell>
          <cell r="AQ279">
            <v>23.929061503951168</v>
          </cell>
        </row>
        <row r="280">
          <cell r="B280" t="str">
            <v>Worst Case</v>
          </cell>
          <cell r="N280">
            <v>35.766218479706112</v>
          </cell>
          <cell r="O280">
            <v>35.766218479706112</v>
          </cell>
          <cell r="AH280">
            <v>35.766218479706097</v>
          </cell>
          <cell r="AI280">
            <v>35.766218479706097</v>
          </cell>
          <cell r="AJ280">
            <v>35.766218479706097</v>
          </cell>
          <cell r="AK280">
            <v>35.766218479706097</v>
          </cell>
          <cell r="AM280">
            <v>23.929061503951168</v>
          </cell>
          <cell r="AN280">
            <v>23.929061503951168</v>
          </cell>
          <cell r="AO280">
            <v>23.929061503951168</v>
          </cell>
          <cell r="AP280">
            <v>23.929061503951168</v>
          </cell>
          <cell r="AQ280">
            <v>23.929061503951168</v>
          </cell>
        </row>
        <row r="281">
          <cell r="B281" t="str">
            <v>Other Case</v>
          </cell>
        </row>
        <row r="283">
          <cell r="B283" t="str">
            <v>COGS - Fixed (Growth Rate)</v>
          </cell>
          <cell r="G283">
            <v>0</v>
          </cell>
          <cell r="I283" t="str">
            <v>N/A</v>
          </cell>
          <cell r="J283" t="str">
            <v>N/A</v>
          </cell>
          <cell r="L283">
            <v>0</v>
          </cell>
          <cell r="N283">
            <v>1168.9479999999999</v>
          </cell>
          <cell r="O283">
            <v>131.12803196940499</v>
          </cell>
          <cell r="Q283">
            <v>1.4453282220721084</v>
          </cell>
          <cell r="S283">
            <v>1.4453282220721084</v>
          </cell>
          <cell r="AH283">
            <v>131.12803196940499</v>
          </cell>
          <cell r="AI283">
            <v>131.12803196940499</v>
          </cell>
          <cell r="AJ283">
            <v>131.12803196940499</v>
          </cell>
          <cell r="AK283">
            <v>131.12803196940499</v>
          </cell>
          <cell r="AL283">
            <v>1.0477382501877153</v>
          </cell>
          <cell r="AM283">
            <v>0.15</v>
          </cell>
          <cell r="AN283">
            <v>0.15</v>
          </cell>
          <cell r="AO283">
            <v>0.15</v>
          </cell>
          <cell r="AP283">
            <v>0.15</v>
          </cell>
          <cell r="AQ283">
            <v>0.15</v>
          </cell>
        </row>
        <row r="285">
          <cell r="B285" t="str">
            <v>Gross Margin</v>
          </cell>
          <cell r="F285">
            <v>0</v>
          </cell>
          <cell r="G285">
            <v>0</v>
          </cell>
          <cell r="I285">
            <v>0.27922716492161742</v>
          </cell>
          <cell r="J285">
            <v>0.25303756548879724</v>
          </cell>
          <cell r="L285">
            <v>0.27027953385634856</v>
          </cell>
          <cell r="N285">
            <v>0.18747048638438532</v>
          </cell>
          <cell r="O285">
            <v>0.15743396133756293</v>
          </cell>
          <cell r="Q285">
            <v>0.18038466434748512</v>
          </cell>
          <cell r="S285">
            <v>0.18038466434748512</v>
          </cell>
          <cell r="AH285">
            <v>0.1698748055738529</v>
          </cell>
          <cell r="AI285">
            <v>0.83580098463298569</v>
          </cell>
          <cell r="AJ285">
            <v>0.40445783695254067</v>
          </cell>
          <cell r="AK285">
            <v>0.45677249642973811</v>
          </cell>
          <cell r="AL285">
            <v>0.49875080214219764</v>
          </cell>
          <cell r="AM285">
            <v>0.38718112971822333</v>
          </cell>
          <cell r="AN285">
            <v>0.38387809516189852</v>
          </cell>
          <cell r="AO285">
            <v>0.37623507592006428</v>
          </cell>
          <cell r="AP285">
            <v>0.36910573652098577</v>
          </cell>
          <cell r="AQ285">
            <v>0.97141525045164534</v>
          </cell>
        </row>
        <row r="287">
          <cell r="B287" t="str">
            <v>SG&amp;A - Variable (% REVENUES)</v>
          </cell>
        </row>
        <row r="288">
          <cell r="B288" t="str">
            <v>CURRENT CASE</v>
          </cell>
          <cell r="F288">
            <v>0</v>
          </cell>
          <cell r="G288">
            <v>0</v>
          </cell>
          <cell r="I288">
            <v>0.17591253543124891</v>
          </cell>
          <cell r="J288">
            <v>0</v>
          </cell>
          <cell r="L288">
            <v>0.15701881331403764</v>
          </cell>
          <cell r="N288">
            <v>6.4221627577522433E-3</v>
          </cell>
          <cell r="O288">
            <v>0</v>
          </cell>
          <cell r="Q288">
            <v>0</v>
          </cell>
          <cell r="S288">
            <v>0</v>
          </cell>
          <cell r="AH288">
            <v>0</v>
          </cell>
          <cell r="AI288">
            <v>0</v>
          </cell>
          <cell r="AJ288">
            <v>0</v>
          </cell>
          <cell r="AK288">
            <v>0</v>
          </cell>
          <cell r="AL288">
            <v>0</v>
          </cell>
          <cell r="AM288">
            <v>0</v>
          </cell>
          <cell r="AN288">
            <v>0</v>
          </cell>
          <cell r="AO288">
            <v>0</v>
          </cell>
          <cell r="AP288">
            <v>0</v>
          </cell>
          <cell r="AQ288">
            <v>0</v>
          </cell>
        </row>
        <row r="289">
          <cell r="B289" t="str">
            <v>Based Case</v>
          </cell>
          <cell r="O289">
            <v>0</v>
          </cell>
          <cell r="AH289">
            <v>0</v>
          </cell>
          <cell r="AI289">
            <v>0</v>
          </cell>
          <cell r="AJ289">
            <v>0</v>
          </cell>
          <cell r="AK289">
            <v>0</v>
          </cell>
          <cell r="AL289">
            <v>0</v>
          </cell>
          <cell r="AM289">
            <v>0</v>
          </cell>
          <cell r="AN289">
            <v>0</v>
          </cell>
          <cell r="AO289">
            <v>0</v>
          </cell>
          <cell r="AP289">
            <v>0</v>
          </cell>
          <cell r="AQ289">
            <v>0</v>
          </cell>
        </row>
        <row r="290">
          <cell r="B290" t="str">
            <v>Conservative Case</v>
          </cell>
          <cell r="O290">
            <v>0</v>
          </cell>
          <cell r="AH290">
            <v>0</v>
          </cell>
          <cell r="AI290">
            <v>0</v>
          </cell>
          <cell r="AJ290">
            <v>0</v>
          </cell>
          <cell r="AK290">
            <v>0</v>
          </cell>
          <cell r="AL290">
            <v>0</v>
          </cell>
          <cell r="AM290">
            <v>0</v>
          </cell>
          <cell r="AN290">
            <v>0</v>
          </cell>
          <cell r="AO290">
            <v>0</v>
          </cell>
          <cell r="AP290">
            <v>0</v>
          </cell>
          <cell r="AQ290">
            <v>0</v>
          </cell>
        </row>
        <row r="291">
          <cell r="B291" t="str">
            <v>Worst Case</v>
          </cell>
          <cell r="O291">
            <v>0</v>
          </cell>
          <cell r="AH291">
            <v>0</v>
          </cell>
          <cell r="AI291">
            <v>0</v>
          </cell>
          <cell r="AJ291">
            <v>0</v>
          </cell>
          <cell r="AK291">
            <v>0</v>
          </cell>
          <cell r="AL291">
            <v>0</v>
          </cell>
          <cell r="AM291">
            <v>0</v>
          </cell>
          <cell r="AN291">
            <v>0</v>
          </cell>
          <cell r="AO291">
            <v>0</v>
          </cell>
          <cell r="AP291">
            <v>0</v>
          </cell>
          <cell r="AQ291">
            <v>0</v>
          </cell>
        </row>
        <row r="292">
          <cell r="B292" t="str">
            <v>Other Case</v>
          </cell>
          <cell r="O292">
            <v>0</v>
          </cell>
          <cell r="AH292">
            <v>0</v>
          </cell>
          <cell r="AI292">
            <v>0</v>
          </cell>
          <cell r="AJ292">
            <v>0</v>
          </cell>
          <cell r="AK292">
            <v>0</v>
          </cell>
          <cell r="AL292">
            <v>0</v>
          </cell>
          <cell r="AM292">
            <v>0</v>
          </cell>
          <cell r="AN292">
            <v>0</v>
          </cell>
          <cell r="AO292">
            <v>0</v>
          </cell>
          <cell r="AP292">
            <v>0</v>
          </cell>
          <cell r="AQ292">
            <v>0</v>
          </cell>
        </row>
        <row r="294">
          <cell r="B294" t="str">
            <v>G&amp;A - Fixed  (Growth Rate)</v>
          </cell>
          <cell r="G294" t="str">
            <v>N/A</v>
          </cell>
          <cell r="I294" t="str">
            <v>N/A</v>
          </cell>
          <cell r="J294" t="str">
            <v>N/A</v>
          </cell>
          <cell r="L294">
            <v>0</v>
          </cell>
          <cell r="N294">
            <v>0</v>
          </cell>
          <cell r="O294">
            <v>0</v>
          </cell>
          <cell r="Q294">
            <v>0</v>
          </cell>
          <cell r="S294">
            <v>0</v>
          </cell>
          <cell r="AH294">
            <v>0</v>
          </cell>
          <cell r="AI294">
            <v>0</v>
          </cell>
          <cell r="AJ294">
            <v>0</v>
          </cell>
          <cell r="AK294">
            <v>0</v>
          </cell>
          <cell r="AL294">
            <v>0</v>
          </cell>
          <cell r="AM294">
            <v>0.1</v>
          </cell>
          <cell r="AN294">
            <v>0.1</v>
          </cell>
          <cell r="AO294">
            <v>0.1</v>
          </cell>
          <cell r="AP294">
            <v>0.1</v>
          </cell>
          <cell r="AQ294">
            <v>0.1</v>
          </cell>
        </row>
        <row r="296">
          <cell r="B296" t="str">
            <v>Operating Income (% Revs)</v>
          </cell>
          <cell r="F296">
            <v>0</v>
          </cell>
          <cell r="G296">
            <v>0</v>
          </cell>
          <cell r="I296">
            <v>0.10331462949036849</v>
          </cell>
          <cell r="J296">
            <v>0.13242670828224279</v>
          </cell>
          <cell r="L296">
            <v>0.11326072054231091</v>
          </cell>
          <cell r="N296">
            <v>0.15444671808594365</v>
          </cell>
          <cell r="O296">
            <v>0.12887786624334968</v>
          </cell>
          <cell r="Q296">
            <v>0.14841485076567065</v>
          </cell>
          <cell r="S296">
            <v>0.15134950728025054</v>
          </cell>
          <cell r="AH296">
            <v>0.1271108017662006</v>
          </cell>
          <cell r="AI296">
            <v>0.70822826974190511</v>
          </cell>
          <cell r="AJ296">
            <v>0.28416864483250398</v>
          </cell>
          <cell r="AK296">
            <v>0.30102898785849713</v>
          </cell>
          <cell r="AL296">
            <v>0.37902599137717979</v>
          </cell>
          <cell r="AM296">
            <v>0.26680766751040302</v>
          </cell>
          <cell r="AN296">
            <v>0.26369631532316262</v>
          </cell>
          <cell r="AO296">
            <v>0.2551170301387754</v>
          </cell>
          <cell r="AP296">
            <v>0.2470537140559739</v>
          </cell>
          <cell r="AQ296">
            <v>0.9543960436288017</v>
          </cell>
        </row>
        <row r="297">
          <cell r="B297" t="str">
            <v>EBITDA Margin (% Revs)</v>
          </cell>
          <cell r="F297">
            <v>0</v>
          </cell>
          <cell r="G297">
            <v>0</v>
          </cell>
          <cell r="I297">
            <v>5.9764348637917793E-6</v>
          </cell>
          <cell r="J297">
            <v>0</v>
          </cell>
          <cell r="L297">
            <v>4.3133795621262437E-6</v>
          </cell>
          <cell r="N297">
            <v>5.2922888254733717E-6</v>
          </cell>
          <cell r="O297">
            <v>0</v>
          </cell>
          <cell r="Q297">
            <v>3.7529344258707036E-6</v>
          </cell>
          <cell r="S297">
            <v>3.7529344258707036E-6</v>
          </cell>
          <cell r="AH297">
            <v>0</v>
          </cell>
          <cell r="AI297">
            <v>0</v>
          </cell>
          <cell r="AJ297">
            <v>0</v>
          </cell>
          <cell r="AK297">
            <v>0</v>
          </cell>
          <cell r="AL297">
            <v>0</v>
          </cell>
          <cell r="AM297">
            <v>0</v>
          </cell>
          <cell r="AN297">
            <v>0</v>
          </cell>
          <cell r="AO297">
            <v>0</v>
          </cell>
          <cell r="AP297">
            <v>0</v>
          </cell>
          <cell r="AQ297">
            <v>0</v>
          </cell>
        </row>
        <row r="298">
          <cell r="B298" t="str">
            <v xml:space="preserve"> (% Revs)</v>
          </cell>
          <cell r="F298">
            <v>0</v>
          </cell>
          <cell r="G298">
            <v>0</v>
          </cell>
          <cell r="I298">
            <v>0</v>
          </cell>
          <cell r="J298">
            <v>0</v>
          </cell>
          <cell r="L298">
            <v>0</v>
          </cell>
          <cell r="N298">
            <v>-7.6184479773335435E-3</v>
          </cell>
          <cell r="O298">
            <v>0</v>
          </cell>
          <cell r="Q298">
            <v>-2.5785260062851046E-3</v>
          </cell>
          <cell r="S298">
            <v>-2.5785260062851046E-3</v>
          </cell>
          <cell r="AH298">
            <v>0</v>
          </cell>
          <cell r="AI298">
            <v>0</v>
          </cell>
          <cell r="AJ298">
            <v>0</v>
          </cell>
          <cell r="AK298">
            <v>0</v>
          </cell>
          <cell r="AL298">
            <v>0</v>
          </cell>
          <cell r="AM298">
            <v>0</v>
          </cell>
          <cell r="AN298">
            <v>0</v>
          </cell>
          <cell r="AO298">
            <v>0</v>
          </cell>
          <cell r="AP298">
            <v>0</v>
          </cell>
          <cell r="AQ298">
            <v>0</v>
          </cell>
        </row>
        <row r="299">
          <cell r="B299" t="str">
            <v>Non-Recurring&amp;Extraordinary Items (% Revs)</v>
          </cell>
          <cell r="F299">
            <v>0</v>
          </cell>
          <cell r="G299">
            <v>0</v>
          </cell>
          <cell r="I299">
            <v>0</v>
          </cell>
          <cell r="J299">
            <v>0</v>
          </cell>
          <cell r="L299">
            <v>0</v>
          </cell>
          <cell r="N299">
            <v>-2.2036832992287109E-3</v>
          </cell>
          <cell r="O299">
            <v>0</v>
          </cell>
          <cell r="Q299">
            <v>-2.089544130620514E-3</v>
          </cell>
          <cell r="S299">
            <v>-2.089544130620514E-3</v>
          </cell>
          <cell r="AH299">
            <v>0</v>
          </cell>
          <cell r="AI299">
            <v>0</v>
          </cell>
          <cell r="AJ299">
            <v>0</v>
          </cell>
          <cell r="AK299">
            <v>0</v>
          </cell>
          <cell r="AL299">
            <v>0</v>
          </cell>
          <cell r="AM299">
            <v>0</v>
          </cell>
          <cell r="AN299">
            <v>0</v>
          </cell>
          <cell r="AO299">
            <v>0</v>
          </cell>
          <cell r="AP299">
            <v>0</v>
          </cell>
          <cell r="AQ299">
            <v>0</v>
          </cell>
        </row>
        <row r="300">
          <cell r="B300" t="str">
            <v>EBITA Margin</v>
          </cell>
          <cell r="F300">
            <v>0</v>
          </cell>
          <cell r="G300">
            <v>0</v>
          </cell>
          <cell r="I300">
            <v>9.6834807348266938E-2</v>
          </cell>
          <cell r="J300">
            <v>7.1690160150293419E-2</v>
          </cell>
          <cell r="L300">
            <v>8.8239517888664118E-2</v>
          </cell>
          <cell r="N300">
            <v>0.16810955454116167</v>
          </cell>
          <cell r="O300">
            <v>0.11685213206295275</v>
          </cell>
          <cell r="Q300">
            <v>0.15601757741715616</v>
          </cell>
          <cell r="S300">
            <v>0.15601757741715616</v>
          </cell>
          <cell r="AH300">
            <v>0.1468574143159902</v>
          </cell>
          <cell r="AI300">
            <v>0.70822826974190511</v>
          </cell>
          <cell r="AJ300">
            <v>0.28416864483250398</v>
          </cell>
          <cell r="AK300">
            <v>0.30102898785849713</v>
          </cell>
          <cell r="AL300">
            <v>0.37902599137717979</v>
          </cell>
          <cell r="AM300">
            <v>0.26680766751040302</v>
          </cell>
          <cell r="AN300">
            <v>0.26369631532316262</v>
          </cell>
          <cell r="AO300">
            <v>0.2551170301387754</v>
          </cell>
          <cell r="AP300">
            <v>0.2470537140559739</v>
          </cell>
          <cell r="AQ300">
            <v>0.91671380769172883</v>
          </cell>
        </row>
        <row r="303">
          <cell r="B303" t="str">
            <v>INCOME STATEMENT - Kaliningrad</v>
          </cell>
        </row>
        <row r="305">
          <cell r="B305" t="str">
            <v>Exchange Rates</v>
          </cell>
          <cell r="D305" t="str">
            <v>USD</v>
          </cell>
          <cell r="F305">
            <v>1</v>
          </cell>
          <cell r="G305">
            <v>1</v>
          </cell>
          <cell r="I305">
            <v>1</v>
          </cell>
          <cell r="J305">
            <v>1</v>
          </cell>
          <cell r="L305">
            <v>1</v>
          </cell>
          <cell r="N305">
            <v>1</v>
          </cell>
          <cell r="O305">
            <v>1</v>
          </cell>
          <cell r="Q305">
            <v>1</v>
          </cell>
          <cell r="S305">
            <v>1</v>
          </cell>
          <cell r="T305" t="str">
            <v/>
          </cell>
          <cell r="U305">
            <v>1</v>
          </cell>
          <cell r="V305">
            <v>1</v>
          </cell>
          <cell r="W305">
            <v>1</v>
          </cell>
          <cell r="X305">
            <v>1</v>
          </cell>
          <cell r="Y305">
            <v>1</v>
          </cell>
          <cell r="Z305">
            <v>1</v>
          </cell>
          <cell r="AA305">
            <v>1</v>
          </cell>
          <cell r="AB305">
            <v>1</v>
          </cell>
          <cell r="AC305">
            <v>1</v>
          </cell>
          <cell r="AD305">
            <v>1</v>
          </cell>
          <cell r="AE305">
            <v>1</v>
          </cell>
          <cell r="AF305">
            <v>1</v>
          </cell>
          <cell r="AH305">
            <v>1</v>
          </cell>
          <cell r="AI305">
            <v>1</v>
          </cell>
          <cell r="AJ305">
            <v>1</v>
          </cell>
          <cell r="AK305">
            <v>1</v>
          </cell>
          <cell r="AL305">
            <v>1</v>
          </cell>
          <cell r="AM305">
            <v>1</v>
          </cell>
          <cell r="AN305">
            <v>1</v>
          </cell>
          <cell r="AO305">
            <v>1</v>
          </cell>
          <cell r="AP305">
            <v>1</v>
          </cell>
          <cell r="AQ305">
            <v>1</v>
          </cell>
        </row>
        <row r="306">
          <cell r="B306" t="str">
            <v>Avg.</v>
          </cell>
          <cell r="F306">
            <v>1</v>
          </cell>
          <cell r="G306">
            <v>1</v>
          </cell>
          <cell r="I306">
            <v>1</v>
          </cell>
          <cell r="J306">
            <v>1</v>
          </cell>
          <cell r="L306">
            <v>1</v>
          </cell>
          <cell r="N306">
            <v>1</v>
          </cell>
          <cell r="O306">
            <v>1</v>
          </cell>
          <cell r="Q306">
            <v>1</v>
          </cell>
          <cell r="S306">
            <v>1</v>
          </cell>
          <cell r="T306" t="str">
            <v/>
          </cell>
          <cell r="U306">
            <v>1</v>
          </cell>
          <cell r="V306">
            <v>1</v>
          </cell>
          <cell r="W306">
            <v>1</v>
          </cell>
          <cell r="X306">
            <v>1</v>
          </cell>
          <cell r="Y306">
            <v>1</v>
          </cell>
          <cell r="Z306">
            <v>1</v>
          </cell>
          <cell r="AA306">
            <v>1</v>
          </cell>
          <cell r="AB306">
            <v>1</v>
          </cell>
          <cell r="AC306">
            <v>1</v>
          </cell>
          <cell r="AD306">
            <v>1</v>
          </cell>
          <cell r="AE306">
            <v>1</v>
          </cell>
          <cell r="AF306">
            <v>1</v>
          </cell>
          <cell r="AH306">
            <v>1</v>
          </cell>
          <cell r="AI306">
            <v>1</v>
          </cell>
          <cell r="AJ306">
            <v>1</v>
          </cell>
          <cell r="AK306">
            <v>1</v>
          </cell>
          <cell r="AL306">
            <v>1</v>
          </cell>
          <cell r="AM306">
            <v>1</v>
          </cell>
          <cell r="AN306">
            <v>1</v>
          </cell>
          <cell r="AO306">
            <v>1</v>
          </cell>
          <cell r="AP306">
            <v>1</v>
          </cell>
          <cell r="AQ306">
            <v>1</v>
          </cell>
        </row>
        <row r="308">
          <cell r="F308" t="e">
            <v>#REF!</v>
          </cell>
          <cell r="S308" t="str">
            <v>Kaliningrad</v>
          </cell>
        </row>
        <row r="310">
          <cell r="B310" t="str">
            <v>Annual Capacity EoP (000'HL)</v>
          </cell>
          <cell r="N310" t="e">
            <v>#REF!</v>
          </cell>
          <cell r="O310" t="e">
            <v>#REF!</v>
          </cell>
          <cell r="Q310" t="e">
            <v>#REF!</v>
          </cell>
          <cell r="AL310">
            <v>1200</v>
          </cell>
          <cell r="AM310">
            <v>1440</v>
          </cell>
          <cell r="AN310">
            <v>1800</v>
          </cell>
          <cell r="AO310">
            <v>1800</v>
          </cell>
          <cell r="AP310">
            <v>1800</v>
          </cell>
          <cell r="AQ310" t="e">
            <v>#REF!</v>
          </cell>
        </row>
        <row r="311">
          <cell r="B311" t="str">
            <v>Periodic Capacity (000'HL)</v>
          </cell>
          <cell r="I311">
            <v>300</v>
          </cell>
          <cell r="J311">
            <v>100</v>
          </cell>
          <cell r="L311">
            <v>400</v>
          </cell>
          <cell r="N311">
            <v>450</v>
          </cell>
          <cell r="O311">
            <v>174</v>
          </cell>
          <cell r="Q311">
            <v>624</v>
          </cell>
          <cell r="S311">
            <v>624</v>
          </cell>
          <cell r="AI311">
            <v>192</v>
          </cell>
          <cell r="AJ311">
            <v>251</v>
          </cell>
          <cell r="AK311">
            <v>330</v>
          </cell>
          <cell r="AL311">
            <v>773</v>
          </cell>
          <cell r="AM311">
            <v>1380</v>
          </cell>
          <cell r="AN311">
            <v>1680</v>
          </cell>
          <cell r="AO311">
            <v>1800</v>
          </cell>
          <cell r="AP311">
            <v>1800</v>
          </cell>
          <cell r="AQ311">
            <v>1920</v>
          </cell>
        </row>
        <row r="312">
          <cell r="B312" t="str">
            <v>Sales by Brand</v>
          </cell>
        </row>
        <row r="313">
          <cell r="B313" t="str">
            <v xml:space="preserve">   PIT</v>
          </cell>
          <cell r="I313">
            <v>0</v>
          </cell>
          <cell r="J313">
            <v>39</v>
          </cell>
          <cell r="L313">
            <v>39</v>
          </cell>
          <cell r="N313">
            <v>39.061559999999993</v>
          </cell>
          <cell r="O313">
            <v>14.597745518366983</v>
          </cell>
          <cell r="Q313">
            <v>53.659305518366978</v>
          </cell>
          <cell r="S313">
            <v>53.659305518366978</v>
          </cell>
          <cell r="U313">
            <v>11.586</v>
          </cell>
          <cell r="V313">
            <v>11.987</v>
          </cell>
          <cell r="W313">
            <v>12.683999999999999</v>
          </cell>
          <cell r="X313">
            <v>15.898</v>
          </cell>
          <cell r="Y313">
            <v>20.457000000000001</v>
          </cell>
          <cell r="Z313">
            <v>27.286000000000001</v>
          </cell>
          <cell r="AA313">
            <v>15.209921599999999</v>
          </cell>
          <cell r="AB313">
            <v>17.469000000000001</v>
          </cell>
          <cell r="AC313">
            <v>13.7</v>
          </cell>
          <cell r="AD313">
            <v>11.8</v>
          </cell>
          <cell r="AE313">
            <v>11.6</v>
          </cell>
          <cell r="AF313">
            <v>11.6</v>
          </cell>
          <cell r="AH313">
            <v>36.256999999999998</v>
          </cell>
          <cell r="AI313">
            <v>63.641000000000005</v>
          </cell>
          <cell r="AJ313">
            <v>46.378921599999998</v>
          </cell>
          <cell r="AK313">
            <v>35</v>
          </cell>
          <cell r="AL313">
            <v>181.27692159999998</v>
          </cell>
          <cell r="AM313">
            <v>367.8567194554231</v>
          </cell>
          <cell r="AN313">
            <v>448.60575543344277</v>
          </cell>
          <cell r="AO313">
            <v>502.77074664503618</v>
          </cell>
          <cell r="AP313">
            <v>542.31451323509521</v>
          </cell>
          <cell r="AQ313">
            <v>584.96846371426</v>
          </cell>
        </row>
        <row r="314">
          <cell r="B314" t="str">
            <v xml:space="preserve">   DD</v>
          </cell>
          <cell r="I314">
            <v>30.291</v>
          </cell>
          <cell r="J314">
            <v>13.448367599999999</v>
          </cell>
          <cell r="L314">
            <v>43.739367600000001</v>
          </cell>
          <cell r="N314">
            <v>24.088201079999997</v>
          </cell>
          <cell r="O314">
            <v>9.002032416552046</v>
          </cell>
          <cell r="Q314">
            <v>33.090233496552045</v>
          </cell>
          <cell r="S314">
            <v>33.090233496552045</v>
          </cell>
          <cell r="U314">
            <v>616.07129999999995</v>
          </cell>
          <cell r="V314">
            <v>0</v>
          </cell>
          <cell r="W314">
            <v>0</v>
          </cell>
          <cell r="X314">
            <v>960.22980000000007</v>
          </cell>
          <cell r="Y314">
            <v>0</v>
          </cell>
          <cell r="Z314">
            <v>0</v>
          </cell>
          <cell r="AA314">
            <v>1329.4343799999999</v>
          </cell>
          <cell r="AB314">
            <v>0</v>
          </cell>
          <cell r="AC314">
            <v>0</v>
          </cell>
          <cell r="AD314">
            <v>1130.7</v>
          </cell>
          <cell r="AE314">
            <v>0</v>
          </cell>
          <cell r="AF314">
            <v>0</v>
          </cell>
          <cell r="AH314">
            <v>616.07129999999995</v>
          </cell>
          <cell r="AI314">
            <v>960.22980000000007</v>
          </cell>
          <cell r="AJ314">
            <v>1329.4343799999999</v>
          </cell>
          <cell r="AK314">
            <v>1130.7</v>
          </cell>
          <cell r="AL314">
            <v>4036.4354800000001</v>
          </cell>
          <cell r="AM314">
            <v>8190.9484167138253</v>
          </cell>
          <cell r="AN314">
            <v>9988.9614837973477</v>
          </cell>
          <cell r="AO314">
            <v>11195.036092581768</v>
          </cell>
          <cell r="AP314">
            <v>12075.544549301683</v>
          </cell>
          <cell r="AQ314">
            <v>13025.306480145635</v>
          </cell>
        </row>
        <row r="315">
          <cell r="B315" t="str">
            <v xml:space="preserve">   3M</v>
          </cell>
          <cell r="I315">
            <v>84.497</v>
          </cell>
          <cell r="J315">
            <v>26.042853599999997</v>
          </cell>
          <cell r="L315">
            <v>110.5398536</v>
          </cell>
          <cell r="N315">
            <v>100.68792420000001</v>
          </cell>
          <cell r="O315">
            <v>37.628212857966368</v>
          </cell>
          <cell r="Q315">
            <v>138.31613705796639</v>
          </cell>
          <cell r="S315">
            <v>138.31613705796639</v>
          </cell>
          <cell r="U315">
            <v>7.8739999999999997</v>
          </cell>
          <cell r="V315">
            <v>11.061999999999999</v>
          </cell>
          <cell r="W315">
            <v>9.3390000000000004</v>
          </cell>
          <cell r="X315">
            <v>10.927</v>
          </cell>
          <cell r="Y315">
            <v>21.471</v>
          </cell>
          <cell r="Z315">
            <v>28.513000000000002</v>
          </cell>
          <cell r="AA315">
            <v>22.797047600000003</v>
          </cell>
          <cell r="AB315">
            <v>14.593</v>
          </cell>
          <cell r="AC315">
            <v>13.6</v>
          </cell>
          <cell r="AD315">
            <v>11.6</v>
          </cell>
          <cell r="AE315">
            <v>10.6</v>
          </cell>
          <cell r="AF315">
            <v>11.6</v>
          </cell>
          <cell r="AH315">
            <v>28.274999999999999</v>
          </cell>
          <cell r="AI315">
            <v>60.911000000000001</v>
          </cell>
          <cell r="AJ315">
            <v>50.990047600000004</v>
          </cell>
          <cell r="AK315">
            <v>33.799999999999997</v>
          </cell>
          <cell r="AL315">
            <v>173.97604760000002</v>
          </cell>
          <cell r="AM315">
            <v>353.04139969440291</v>
          </cell>
          <cell r="AN315">
            <v>430.53829231024741</v>
          </cell>
          <cell r="AO315">
            <v>482.52180464104026</v>
          </cell>
          <cell r="AP315">
            <v>520.47295781505466</v>
          </cell>
          <cell r="AQ315">
            <v>561.40903314882303</v>
          </cell>
        </row>
        <row r="316">
          <cell r="B316" t="str">
            <v xml:space="preserve">   Gosser</v>
          </cell>
          <cell r="I316">
            <v>32.313000000000002</v>
          </cell>
          <cell r="J316">
            <v>15.1220652</v>
          </cell>
          <cell r="L316">
            <v>47.435065200000004</v>
          </cell>
          <cell r="N316">
            <v>69.281256400000004</v>
          </cell>
          <cell r="O316">
            <v>25.891186888591601</v>
          </cell>
          <cell r="Q316">
            <v>95.172443288591609</v>
          </cell>
          <cell r="S316">
            <v>95.172443288591609</v>
          </cell>
          <cell r="U316">
            <v>46.146099999999997</v>
          </cell>
          <cell r="V316">
            <v>42.186199999999999</v>
          </cell>
          <cell r="W316">
            <v>61.794799999999995</v>
          </cell>
          <cell r="X316">
            <v>63.924200000000006</v>
          </cell>
          <cell r="Y316">
            <v>80.790999999999997</v>
          </cell>
          <cell r="Z316">
            <v>91.075000000000003</v>
          </cell>
          <cell r="AA316">
            <v>125.37808</v>
          </cell>
          <cell r="AB316">
            <v>103.70699999999999</v>
          </cell>
          <cell r="AC316">
            <v>84.1</v>
          </cell>
          <cell r="AD316">
            <v>95.4</v>
          </cell>
          <cell r="AE316">
            <v>83.35</v>
          </cell>
          <cell r="AF316">
            <v>91.35</v>
          </cell>
          <cell r="AH316">
            <v>150.12709999999998</v>
          </cell>
          <cell r="AI316">
            <v>235.79020000000003</v>
          </cell>
          <cell r="AJ316">
            <v>313.18507999999997</v>
          </cell>
          <cell r="AK316">
            <v>270.10000000000002</v>
          </cell>
          <cell r="AL316">
            <v>969.20238000000006</v>
          </cell>
          <cell r="AM316">
            <v>1966.7567434860305</v>
          </cell>
          <cell r="AN316">
            <v>2398.4838335195491</v>
          </cell>
          <cell r="AO316">
            <v>2688.0785482333913</v>
          </cell>
          <cell r="AP316">
            <v>2899.5004565214108</v>
          </cell>
          <cell r="AQ316">
            <v>3127.5510542253419</v>
          </cell>
        </row>
        <row r="317">
          <cell r="B317" t="str">
            <v xml:space="preserve">   Other</v>
          </cell>
          <cell r="I317">
            <v>55.780999999999999</v>
          </cell>
          <cell r="J317">
            <v>13.788847199999998</v>
          </cell>
          <cell r="L317">
            <v>69.569847199999998</v>
          </cell>
          <cell r="N317">
            <v>42.520553280000001</v>
          </cell>
          <cell r="O317">
            <v>15.890410318522983</v>
          </cell>
          <cell r="Q317">
            <v>58.410963598522983</v>
          </cell>
          <cell r="S317">
            <v>58.410963598522983</v>
          </cell>
          <cell r="U317">
            <v>201.72989999999999</v>
          </cell>
          <cell r="V317">
            <v>178.25779999999997</v>
          </cell>
          <cell r="W317">
            <v>282.97859999999997</v>
          </cell>
          <cell r="X317">
            <v>271.33580000000006</v>
          </cell>
          <cell r="Y317">
            <v>344.34</v>
          </cell>
          <cell r="Z317">
            <v>391.25599999999997</v>
          </cell>
          <cell r="AA317">
            <v>548.45838000000003</v>
          </cell>
          <cell r="AB317">
            <v>460.37099999999998</v>
          </cell>
          <cell r="AC317">
            <v>371.85</v>
          </cell>
          <cell r="AD317">
            <v>420.85</v>
          </cell>
          <cell r="AE317">
            <v>366.6</v>
          </cell>
          <cell r="AF317">
            <v>399.6</v>
          </cell>
          <cell r="AH317">
            <v>662.96629999999993</v>
          </cell>
          <cell r="AI317">
            <v>1006.9318</v>
          </cell>
          <cell r="AJ317">
            <v>1380.67938</v>
          </cell>
          <cell r="AK317">
            <v>1187.0500000000002</v>
          </cell>
          <cell r="AL317">
            <v>4237.6274800000001</v>
          </cell>
          <cell r="AM317">
            <v>8599.2178668316028</v>
          </cell>
          <cell r="AN317">
            <v>10486.851057111711</v>
          </cell>
          <cell r="AO317">
            <v>11753.041221785199</v>
          </cell>
          <cell r="AP317">
            <v>12677.437722375047</v>
          </cell>
          <cell r="AQ317">
            <v>13674.539565707917</v>
          </cell>
        </row>
        <row r="318">
          <cell r="B318" t="str">
            <v>Sales (000'HL)</v>
          </cell>
          <cell r="I318">
            <v>202.88200000000001</v>
          </cell>
          <cell r="J318">
            <v>107.40213359999998</v>
          </cell>
          <cell r="L318">
            <v>310.28413360000002</v>
          </cell>
          <cell r="N318">
            <v>275.63949496000004</v>
          </cell>
          <cell r="O318">
            <v>103.00958799999999</v>
          </cell>
          <cell r="Q318">
            <v>378.64908296000004</v>
          </cell>
          <cell r="S318">
            <v>378.64908296000004</v>
          </cell>
          <cell r="U318">
            <v>31.260999999999999</v>
          </cell>
          <cell r="V318">
            <v>32.536000000000001</v>
          </cell>
          <cell r="W318">
            <v>47.63</v>
          </cell>
          <cell r="X318">
            <v>39.856999999999999</v>
          </cell>
          <cell r="Y318">
            <v>58.103000000000002</v>
          </cell>
          <cell r="Z318">
            <v>73.293999999999997</v>
          </cell>
          <cell r="AA318">
            <v>52.369969199999993</v>
          </cell>
          <cell r="AB318">
            <v>52.293999999999997</v>
          </cell>
          <cell r="AC318">
            <v>43.95</v>
          </cell>
          <cell r="AD318">
            <v>41.85</v>
          </cell>
          <cell r="AE318">
            <v>40.65</v>
          </cell>
          <cell r="AF318">
            <v>42.65</v>
          </cell>
          <cell r="AH318">
            <v>100.5029948</v>
          </cell>
          <cell r="AI318">
            <v>171.25400000000002</v>
          </cell>
          <cell r="AJ318">
            <v>148.61396919999999</v>
          </cell>
          <cell r="AK318">
            <v>125.15</v>
          </cell>
          <cell r="AL318">
            <v>545.52096400000005</v>
          </cell>
          <cell r="AM318">
            <v>1107</v>
          </cell>
          <cell r="AN318">
            <v>1350</v>
          </cell>
          <cell r="AO318">
            <v>1513</v>
          </cell>
          <cell r="AP318">
            <v>1632</v>
          </cell>
          <cell r="AQ318">
            <v>1632</v>
          </cell>
        </row>
        <row r="319">
          <cell r="B319" t="str">
            <v>Average $/HL, net of VAT &amp; excise tax</v>
          </cell>
          <cell r="I319">
            <v>45.804950660975344</v>
          </cell>
          <cell r="J319">
            <v>32.252618117448648</v>
          </cell>
          <cell r="L319">
            <v>41.113929519984964</v>
          </cell>
          <cell r="N319">
            <v>50.917957174594001</v>
          </cell>
          <cell r="O319">
            <v>53.307583267286169</v>
          </cell>
          <cell r="Q319">
            <v>51.568042993785781</v>
          </cell>
          <cell r="S319">
            <v>51.568042993785781</v>
          </cell>
          <cell r="U319">
            <v>45.85847383236252</v>
          </cell>
          <cell r="V319">
            <v>46.79267746426337</v>
          </cell>
          <cell r="W319">
            <v>50.157344643752772</v>
          </cell>
          <cell r="X319">
            <v>103.88065410007044</v>
          </cell>
          <cell r="Y319">
            <v>53.530873103324119</v>
          </cell>
          <cell r="Z319">
            <v>53.423977028485325</v>
          </cell>
          <cell r="AA319">
            <v>58.469608119203158</v>
          </cell>
          <cell r="AB319">
            <v>55.905999315362791</v>
          </cell>
          <cell r="AC319">
            <v>56.697068356137805</v>
          </cell>
          <cell r="AD319">
            <v>58.016852524049824</v>
          </cell>
          <cell r="AE319">
            <v>57.848584726114211</v>
          </cell>
          <cell r="AF319">
            <v>57.894601614553125</v>
          </cell>
          <cell r="AH319">
            <v>43.710055429236697</v>
          </cell>
          <cell r="AI319">
            <v>65.203338448823104</v>
          </cell>
          <cell r="AJ319">
            <v>57.04333249709461</v>
          </cell>
          <cell r="AK319">
            <v>57.920535406382086</v>
          </cell>
          <cell r="AL319">
            <v>57.349794280544522</v>
          </cell>
          <cell r="AM319">
            <v>57.349794280544522</v>
          </cell>
          <cell r="AN319">
            <v>57.349794280544522</v>
          </cell>
          <cell r="AO319">
            <v>57.349794280544522</v>
          </cell>
          <cell r="AP319">
            <v>57.349794280544522</v>
          </cell>
          <cell r="AQ319">
            <v>57.349794280544522</v>
          </cell>
        </row>
        <row r="321">
          <cell r="J321" t="str">
            <v/>
          </cell>
          <cell r="O321" t="str">
            <v/>
          </cell>
          <cell r="T321" t="str">
            <v/>
          </cell>
        </row>
        <row r="322">
          <cell r="F322">
            <v>1999</v>
          </cell>
          <cell r="G322">
            <v>2000</v>
          </cell>
          <cell r="I322" t="str">
            <v>9m 2001</v>
          </cell>
          <cell r="J322" t="str">
            <v>Q4 2001</v>
          </cell>
          <cell r="L322">
            <v>2001</v>
          </cell>
          <cell r="N322" t="str">
            <v>9 m 2002</v>
          </cell>
          <cell r="O322" t="str">
            <v xml:space="preserve">Q4 2002 </v>
          </cell>
          <cell r="Q322">
            <v>2002</v>
          </cell>
          <cell r="S322" t="str">
            <v>2002 PF</v>
          </cell>
          <cell r="T322" t="str">
            <v/>
          </cell>
          <cell r="U322" t="str">
            <v>Jan 2003</v>
          </cell>
          <cell r="V322" t="str">
            <v>Feb 2003</v>
          </cell>
          <cell r="W322" t="str">
            <v>Mar 2003</v>
          </cell>
          <cell r="X322" t="str">
            <v>Apr 2003</v>
          </cell>
          <cell r="Y322" t="str">
            <v>May 2003</v>
          </cell>
          <cell r="Z322" t="str">
            <v>Jun 2003</v>
          </cell>
          <cell r="AA322" t="str">
            <v>Jul 2003</v>
          </cell>
          <cell r="AB322" t="str">
            <v>Aug 2003</v>
          </cell>
          <cell r="AC322" t="str">
            <v>Sep 2003</v>
          </cell>
          <cell r="AD322" t="str">
            <v>Oct 2003</v>
          </cell>
          <cell r="AE322" t="str">
            <v>Nov 2003</v>
          </cell>
          <cell r="AF322" t="str">
            <v>Dec 2003</v>
          </cell>
          <cell r="AH322" t="str">
            <v>Q1 2003</v>
          </cell>
          <cell r="AI322" t="str">
            <v>Q2 2003</v>
          </cell>
          <cell r="AJ322" t="str">
            <v>Q3 2003</v>
          </cell>
          <cell r="AK322" t="str">
            <v>Q4 2003</v>
          </cell>
          <cell r="AL322">
            <v>2003</v>
          </cell>
          <cell r="AM322">
            <v>2004</v>
          </cell>
          <cell r="AN322">
            <v>2005</v>
          </cell>
          <cell r="AO322">
            <v>2006</v>
          </cell>
          <cell r="AP322">
            <v>2007</v>
          </cell>
          <cell r="AQ322">
            <v>2008</v>
          </cell>
        </row>
        <row r="324">
          <cell r="B324" t="str">
            <v>Total Revenues</v>
          </cell>
          <cell r="F324">
            <v>0</v>
          </cell>
          <cell r="G324">
            <v>0</v>
          </cell>
          <cell r="I324">
            <v>9293</v>
          </cell>
          <cell r="J324">
            <v>3464</v>
          </cell>
          <cell r="L324">
            <v>12757</v>
          </cell>
          <cell r="N324">
            <v>14035</v>
          </cell>
          <cell r="O324">
            <v>5491.1921896388421</v>
          </cell>
          <cell r="Q324">
            <v>19526.192189638841</v>
          </cell>
          <cell r="S324">
            <v>19526.192189638841</v>
          </cell>
          <cell r="T324" t="str">
            <v/>
          </cell>
          <cell r="U324">
            <v>1433.5817504734848</v>
          </cell>
          <cell r="V324">
            <v>1522.446553977273</v>
          </cell>
          <cell r="W324">
            <v>2388.9943253819447</v>
          </cell>
          <cell r="X324">
            <v>4140.3712304665078</v>
          </cell>
          <cell r="Y324">
            <v>3110.3043199224412</v>
          </cell>
          <cell r="Z324">
            <v>3915.6569723258035</v>
          </cell>
          <cell r="AA324">
            <v>3062.0515763387389</v>
          </cell>
          <cell r="AB324">
            <v>2923.5483281975817</v>
          </cell>
          <cell r="AC324">
            <v>2491.8361542522566</v>
          </cell>
          <cell r="AD324">
            <v>2428.0052781314853</v>
          </cell>
          <cell r="AE324">
            <v>2351.5449691165427</v>
          </cell>
          <cell r="AF324">
            <v>2469.2047588606906</v>
          </cell>
          <cell r="AH324">
            <v>4392.9914735122875</v>
          </cell>
          <cell r="AI324">
            <v>11166.332522714752</v>
          </cell>
          <cell r="AJ324">
            <v>8477.4360587885767</v>
          </cell>
          <cell r="AK324">
            <v>7248.7550061087186</v>
          </cell>
          <cell r="AL324">
            <v>31285.515061124337</v>
          </cell>
          <cell r="AM324">
            <v>60622.119799832341</v>
          </cell>
          <cell r="AN324">
            <v>73873.210111523586</v>
          </cell>
          <cell r="AO324">
            <v>82591.014298112597</v>
          </cell>
          <cell r="AP324">
            <v>87976.544001318325</v>
          </cell>
          <cell r="AQ324">
            <v>0</v>
          </cell>
        </row>
        <row r="325">
          <cell r="B325" t="str">
            <v>$/HL</v>
          </cell>
          <cell r="N325">
            <v>50.917957174594001</v>
          </cell>
          <cell r="O325">
            <v>53.307583267286169</v>
          </cell>
          <cell r="Q325">
            <v>51.568042993785781</v>
          </cell>
          <cell r="S325">
            <v>51.568042993785781</v>
          </cell>
          <cell r="U325">
            <v>45.85847383236252</v>
          </cell>
          <cell r="V325">
            <v>46.79267746426337</v>
          </cell>
          <cell r="W325">
            <v>50.157344643752772</v>
          </cell>
          <cell r="X325">
            <v>103.88065410007044</v>
          </cell>
          <cell r="Y325">
            <v>53.530873103324119</v>
          </cell>
          <cell r="Z325">
            <v>53.423977028485325</v>
          </cell>
          <cell r="AA325">
            <v>58.469608119203158</v>
          </cell>
          <cell r="AB325">
            <v>55.905999315362791</v>
          </cell>
          <cell r="AC325">
            <v>56.697068356137805</v>
          </cell>
          <cell r="AD325">
            <v>58.016852524049824</v>
          </cell>
          <cell r="AE325">
            <v>57.848584726114211</v>
          </cell>
          <cell r="AF325">
            <v>57.894601614553125</v>
          </cell>
          <cell r="AH325">
            <v>43.710055429236697</v>
          </cell>
          <cell r="AI325">
            <v>65.203338448823104</v>
          </cell>
          <cell r="AJ325">
            <v>57.04333249709461</v>
          </cell>
          <cell r="AK325">
            <v>57.920535406382086</v>
          </cell>
          <cell r="AL325">
            <v>57.349794280544522</v>
          </cell>
          <cell r="AM325">
            <v>54.762529177806989</v>
          </cell>
          <cell r="AN325">
            <v>54.72089637890636</v>
          </cell>
          <cell r="AO325">
            <v>54.587583805758491</v>
          </cell>
          <cell r="AP325">
            <v>53.907196079239171</v>
          </cell>
          <cell r="AQ325">
            <v>0</v>
          </cell>
        </row>
        <row r="327">
          <cell r="B327" t="str">
            <v>Cost of Goods Sold- Variable (Excl. Depreciation)</v>
          </cell>
          <cell r="F327">
            <v>0</v>
          </cell>
          <cell r="G327">
            <v>0</v>
          </cell>
          <cell r="I327">
            <v>6279</v>
          </cell>
          <cell r="J327">
            <v>2449</v>
          </cell>
          <cell r="L327">
            <v>8728</v>
          </cell>
          <cell r="N327">
            <v>9333.2000000000135</v>
          </cell>
          <cell r="O327">
            <v>3300.2379408065667</v>
          </cell>
          <cell r="Q327">
            <v>12633.43794080658</v>
          </cell>
          <cell r="S327">
            <v>12633.43794080658</v>
          </cell>
          <cell r="T327" t="str">
            <v/>
          </cell>
          <cell r="U327">
            <v>993.39232841250009</v>
          </cell>
          <cell r="V327">
            <v>1052.8031736718751</v>
          </cell>
          <cell r="W327">
            <v>1466.73740211875</v>
          </cell>
          <cell r="X327">
            <v>2868.5190918517519</v>
          </cell>
          <cell r="Y327">
            <v>1899.1643968094295</v>
          </cell>
          <cell r="Z327">
            <v>2273.2377976213938</v>
          </cell>
          <cell r="AA327">
            <v>1797.8299342856319</v>
          </cell>
          <cell r="AB327">
            <v>1669.9263662037556</v>
          </cell>
          <cell r="AC327">
            <v>1409.8411126381307</v>
          </cell>
          <cell r="AD327">
            <v>1357.3077566284189</v>
          </cell>
          <cell r="AE327">
            <v>1314.1467985034189</v>
          </cell>
          <cell r="AF327">
            <v>1382.725503190919</v>
          </cell>
          <cell r="AH327">
            <v>2761.8633320581339</v>
          </cell>
          <cell r="AI327">
            <v>7040.9212862825752</v>
          </cell>
          <cell r="AJ327">
            <v>4877.5974131275179</v>
          </cell>
          <cell r="AK327">
            <v>4054.1800583227568</v>
          </cell>
          <cell r="AL327">
            <v>18734.562089790983</v>
          </cell>
          <cell r="AM327">
            <v>35506.976051097416</v>
          </cell>
          <cell r="AN327">
            <v>43000.045887417553</v>
          </cell>
          <cell r="AO327">
            <v>48505.579329013868</v>
          </cell>
          <cell r="AP327">
            <v>52429.981432347005</v>
          </cell>
          <cell r="AQ327">
            <v>26340.550854344936</v>
          </cell>
        </row>
        <row r="328">
          <cell r="B328" t="str">
            <v>$/HL</v>
          </cell>
          <cell r="F328" t="e">
            <v>#REF!</v>
          </cell>
          <cell r="G328" t="e">
            <v>#REF!</v>
          </cell>
          <cell r="I328">
            <v>30.949024556145936</v>
          </cell>
          <cell r="J328">
            <v>22.802154090540341</v>
          </cell>
          <cell r="L328">
            <v>28.129056741430492</v>
          </cell>
          <cell r="N328">
            <v>33.860169426570813</v>
          </cell>
          <cell r="O328">
            <v>32.0381627077915</v>
          </cell>
          <cell r="Q328">
            <v>33.364501617296028</v>
          </cell>
          <cell r="S328">
            <v>33.364501617296028</v>
          </cell>
          <cell r="U328">
            <v>31.777368875355879</v>
          </cell>
          <cell r="V328">
            <v>32.358100985735035</v>
          </cell>
          <cell r="W328">
            <v>30.794402731865418</v>
          </cell>
          <cell r="X328">
            <v>71.97027101517304</v>
          </cell>
          <cell r="Y328">
            <v>32.686167612850099</v>
          </cell>
          <cell r="Z328">
            <v>31.015332736941549</v>
          </cell>
          <cell r="AA328">
            <v>34.329405988759532</v>
          </cell>
          <cell r="AB328">
            <v>31.9334219261054</v>
          </cell>
          <cell r="AC328">
            <v>32.078296078228227</v>
          </cell>
          <cell r="AD328">
            <v>32.432682356712519</v>
          </cell>
          <cell r="AE328">
            <v>32.328334526529375</v>
          </cell>
          <cell r="AF328">
            <v>32.420293158052026</v>
          </cell>
          <cell r="AH328">
            <v>27.480408295834522</v>
          </cell>
          <cell r="AI328">
            <v>41.113908500137654</v>
          </cell>
          <cell r="AJ328">
            <v>32.820585032376073</v>
          </cell>
          <cell r="AK328">
            <v>32.394566986198612</v>
          </cell>
          <cell r="AL328">
            <v>34.342515368100464</v>
          </cell>
          <cell r="AM328">
            <v>32.074955782382489</v>
          </cell>
          <cell r="AN328">
            <v>31.851885842531519</v>
          </cell>
          <cell r="AO328">
            <v>32.059206430280149</v>
          </cell>
          <cell r="AP328">
            <v>32.126214112957726</v>
          </cell>
          <cell r="AQ328">
            <v>16.140043415652535</v>
          </cell>
        </row>
        <row r="329">
          <cell r="B329" t="str">
            <v>Cost of Goods Sold- Fixed (Excl. Depreciation)</v>
          </cell>
          <cell r="F329">
            <v>0</v>
          </cell>
          <cell r="G329">
            <v>0</v>
          </cell>
          <cell r="I329">
            <v>0</v>
          </cell>
          <cell r="J329">
            <v>0</v>
          </cell>
          <cell r="L329">
            <v>0</v>
          </cell>
          <cell r="N329">
            <v>1009.8000000000002</v>
          </cell>
          <cell r="O329">
            <v>674.63</v>
          </cell>
          <cell r="Q329">
            <v>1684.4300000000003</v>
          </cell>
          <cell r="S329">
            <v>1684.4300000000003</v>
          </cell>
          <cell r="T329" t="str">
            <v/>
          </cell>
          <cell r="U329">
            <v>137.97333333333333</v>
          </cell>
          <cell r="V329">
            <v>137.97333333333333</v>
          </cell>
          <cell r="W329">
            <v>137.97333333333333</v>
          </cell>
          <cell r="X329">
            <v>94.479671994900841</v>
          </cell>
          <cell r="Y329">
            <v>94.479671994900841</v>
          </cell>
          <cell r="Z329">
            <v>94.479671994900841</v>
          </cell>
          <cell r="AA329">
            <v>137.97333333333333</v>
          </cell>
          <cell r="AB329">
            <v>137.97333333333333</v>
          </cell>
          <cell r="AC329">
            <v>137.97333333333333</v>
          </cell>
          <cell r="AD329">
            <v>137.97333333333333</v>
          </cell>
          <cell r="AE329">
            <v>137.97333333333333</v>
          </cell>
          <cell r="AF329">
            <v>137.97333333333333</v>
          </cell>
          <cell r="AH329">
            <v>413.92</v>
          </cell>
          <cell r="AI329">
            <v>616.48</v>
          </cell>
          <cell r="AJ329">
            <v>674.63</v>
          </cell>
          <cell r="AK329">
            <v>413.92</v>
          </cell>
          <cell r="AL329">
            <v>2118.9500000000003</v>
          </cell>
          <cell r="AM329">
            <v>2436.7925</v>
          </cell>
          <cell r="AN329">
            <v>2802.3113749999998</v>
          </cell>
          <cell r="AO329">
            <v>3222.6580812499997</v>
          </cell>
          <cell r="AP329">
            <v>3706.0567934374994</v>
          </cell>
          <cell r="AQ329">
            <v>4261.9653124531242</v>
          </cell>
        </row>
        <row r="330">
          <cell r="B330" t="str">
            <v>$/HL</v>
          </cell>
          <cell r="F330" t="e">
            <v>#REF!</v>
          </cell>
          <cell r="G330" t="e">
            <v>#REF!</v>
          </cell>
          <cell r="I330">
            <v>0</v>
          </cell>
          <cell r="J330">
            <v>0</v>
          </cell>
          <cell r="L330">
            <v>0</v>
          </cell>
          <cell r="N330">
            <v>3.6634808090420399</v>
          </cell>
          <cell r="O330">
            <v>6.5491961777383292</v>
          </cell>
          <cell r="Q330">
            <v>4.4485252330003426</v>
          </cell>
          <cell r="S330">
            <v>4.4485252330003426</v>
          </cell>
          <cell r="U330">
            <v>4.413593081901837</v>
          </cell>
          <cell r="V330">
            <v>4.2406360134415211</v>
          </cell>
          <cell r="W330">
            <v>2.8967737420393309</v>
          </cell>
          <cell r="X330">
            <v>2.3704662165968546</v>
          </cell>
          <cell r="Y330">
            <v>1.6260721820715081</v>
          </cell>
          <cell r="Z330">
            <v>1.2890505634144793</v>
          </cell>
          <cell r="AA330">
            <v>2.6345887813379378</v>
          </cell>
          <cell r="AB330">
            <v>2.6384161344195003</v>
          </cell>
          <cell r="AC330">
            <v>3.1393249905195293</v>
          </cell>
          <cell r="AD330">
            <v>3.296853843090402</v>
          </cell>
          <cell r="AE330">
            <v>3.394177941779418</v>
          </cell>
          <cell r="AF330">
            <v>3.2350136772176632</v>
          </cell>
          <cell r="AH330">
            <v>4.1184842384418188</v>
          </cell>
          <cell r="AI330">
            <v>3.5997991287794733</v>
          </cell>
          <cell r="AJ330">
            <v>4.539479051879062</v>
          </cell>
          <cell r="AK330">
            <v>3.3073911306432282</v>
          </cell>
          <cell r="AL330">
            <v>3.8842686896263809</v>
          </cell>
          <cell r="AM330">
            <v>2.201257904245709</v>
          </cell>
          <cell r="AN330">
            <v>2.0757862037037036</v>
          </cell>
          <cell r="AO330">
            <v>2.1299789036682086</v>
          </cell>
          <cell r="AP330">
            <v>2.2708681332337619</v>
          </cell>
          <cell r="AQ330">
            <v>2.6114983532188263</v>
          </cell>
        </row>
        <row r="332">
          <cell r="B332" t="str">
            <v>Total COGS $/HL</v>
          </cell>
          <cell r="L332">
            <v>28.129056741430492</v>
          </cell>
          <cell r="N332">
            <v>37.523650235612855</v>
          </cell>
          <cell r="O332">
            <v>38.587358885529831</v>
          </cell>
          <cell r="Q332">
            <v>37.813026850296374</v>
          </cell>
          <cell r="S332">
            <v>37.813026850296374</v>
          </cell>
          <cell r="U332">
            <v>36.19096195725772</v>
          </cell>
          <cell r="V332">
            <v>36.598736999176559</v>
          </cell>
          <cell r="W332">
            <v>33.691176473904747</v>
          </cell>
          <cell r="X332">
            <v>74.340737231769893</v>
          </cell>
          <cell r="Y332">
            <v>34.312239794921609</v>
          </cell>
          <cell r="Z332">
            <v>32.304383300356029</v>
          </cell>
          <cell r="AA332">
            <v>36.963994770097472</v>
          </cell>
          <cell r="AB332">
            <v>34.571838060524897</v>
          </cell>
          <cell r="AC332">
            <v>35.217621068747754</v>
          </cell>
          <cell r="AD332">
            <v>35.729536199802922</v>
          </cell>
          <cell r="AE332">
            <v>35.722512468308793</v>
          </cell>
          <cell r="AF332">
            <v>35.655306835269691</v>
          </cell>
          <cell r="AH332">
            <v>31.598892534276342</v>
          </cell>
          <cell r="AI332">
            <v>44.713707628917128</v>
          </cell>
          <cell r="AJ332">
            <v>37.360064084255136</v>
          </cell>
          <cell r="AK332">
            <v>35.701958116841844</v>
          </cell>
          <cell r="AL332">
            <v>38.226784057726846</v>
          </cell>
          <cell r="AM332">
            <v>34.276213686628203</v>
          </cell>
          <cell r="AN332">
            <v>33.927672046235223</v>
          </cell>
          <cell r="AO332">
            <v>34.189185333948359</v>
          </cell>
          <cell r="AP332">
            <v>34.397082246191488</v>
          </cell>
          <cell r="AQ332">
            <v>18.751541768871363</v>
          </cell>
        </row>
        <row r="333">
          <cell r="F333" t="str">
            <v>______</v>
          </cell>
          <cell r="G333" t="str">
            <v>______</v>
          </cell>
          <cell r="I333" t="str">
            <v>______</v>
          </cell>
          <cell r="J333" t="str">
            <v>______</v>
          </cell>
          <cell r="L333" t="str">
            <v>______</v>
          </cell>
          <cell r="N333" t="str">
            <v>______</v>
          </cell>
          <cell r="O333" t="str">
            <v>______</v>
          </cell>
          <cell r="Q333" t="str">
            <v>______</v>
          </cell>
          <cell r="S333" t="str">
            <v>______</v>
          </cell>
          <cell r="T333" t="str">
            <v/>
          </cell>
          <cell r="U333" t="str">
            <v>______</v>
          </cell>
          <cell r="V333" t="str">
            <v>______</v>
          </cell>
          <cell r="W333" t="str">
            <v>______</v>
          </cell>
          <cell r="X333" t="str">
            <v>______</v>
          </cell>
          <cell r="Y333" t="str">
            <v>______</v>
          </cell>
          <cell r="Z333" t="str">
            <v>______</v>
          </cell>
          <cell r="AA333" t="str">
            <v>______</v>
          </cell>
          <cell r="AB333" t="str">
            <v>______</v>
          </cell>
          <cell r="AC333" t="str">
            <v>______</v>
          </cell>
          <cell r="AD333" t="str">
            <v>______</v>
          </cell>
          <cell r="AE333" t="str">
            <v>______</v>
          </cell>
          <cell r="AF333" t="str">
            <v>______</v>
          </cell>
          <cell r="AH333" t="str">
            <v>______</v>
          </cell>
          <cell r="AI333" t="str">
            <v>______</v>
          </cell>
          <cell r="AJ333" t="str">
            <v>______</v>
          </cell>
          <cell r="AK333" t="str">
            <v>______</v>
          </cell>
          <cell r="AL333" t="str">
            <v>______</v>
          </cell>
          <cell r="AM333" t="str">
            <v>______</v>
          </cell>
          <cell r="AN333" t="str">
            <v>______</v>
          </cell>
          <cell r="AO333" t="str">
            <v>______</v>
          </cell>
          <cell r="AP333" t="str">
            <v>______</v>
          </cell>
          <cell r="AQ333" t="str">
            <v>______</v>
          </cell>
        </row>
        <row r="334">
          <cell r="B334" t="str">
            <v>Gross Profit</v>
          </cell>
          <cell r="F334">
            <v>0</v>
          </cell>
          <cell r="G334">
            <v>0</v>
          </cell>
          <cell r="I334">
            <v>3014</v>
          </cell>
          <cell r="J334">
            <v>1015</v>
          </cell>
          <cell r="L334">
            <v>4029</v>
          </cell>
          <cell r="N334">
            <v>3691.9999999999864</v>
          </cell>
          <cell r="O334">
            <v>1516.3242488322753</v>
          </cell>
          <cell r="Q334">
            <v>5208.3242488322612</v>
          </cell>
          <cell r="S334">
            <v>5208.3242488322612</v>
          </cell>
          <cell r="T334" t="str">
            <v/>
          </cell>
          <cell r="U334">
            <v>302.21608872765137</v>
          </cell>
          <cell r="V334">
            <v>331.67004697206448</v>
          </cell>
          <cell r="W334">
            <v>784.28358992986136</v>
          </cell>
          <cell r="X334">
            <v>1177.372466619855</v>
          </cell>
          <cell r="Y334">
            <v>1116.6602511181109</v>
          </cell>
          <cell r="Z334">
            <v>1547.9395027095088</v>
          </cell>
          <cell r="AA334">
            <v>1126.2483087197736</v>
          </cell>
          <cell r="AB334">
            <v>1115.6486286604927</v>
          </cell>
          <cell r="AC334">
            <v>944.02170828079261</v>
          </cell>
          <cell r="AD334">
            <v>932.724188169733</v>
          </cell>
          <cell r="AE334">
            <v>899.42483727979038</v>
          </cell>
          <cell r="AF334">
            <v>948.50592233643829</v>
          </cell>
          <cell r="AH334">
            <v>1217.2081414541535</v>
          </cell>
          <cell r="AI334">
            <v>3508.9312364321772</v>
          </cell>
          <cell r="AJ334">
            <v>2925.2086456610587</v>
          </cell>
          <cell r="AK334">
            <v>2780.6549477859617</v>
          </cell>
          <cell r="AL334">
            <v>10432.002971333353</v>
          </cell>
          <cell r="AM334">
            <v>22678.351248734925</v>
          </cell>
          <cell r="AN334">
            <v>28070.852849106031</v>
          </cell>
          <cell r="AO334">
            <v>30862.77688784873</v>
          </cell>
          <cell r="AP334">
            <v>31840.50577553382</v>
          </cell>
          <cell r="AQ334">
            <v>-30602.516166798061</v>
          </cell>
        </row>
        <row r="336">
          <cell r="B336" t="str">
            <v>Sales - Variable commercial exp. (Excl. Amortization)</v>
          </cell>
          <cell r="F336">
            <v>0</v>
          </cell>
          <cell r="G336">
            <v>0</v>
          </cell>
          <cell r="I336">
            <v>2723</v>
          </cell>
          <cell r="J336">
            <v>1171</v>
          </cell>
          <cell r="L336">
            <v>3894</v>
          </cell>
          <cell r="N336">
            <v>15</v>
          </cell>
          <cell r="O336">
            <v>0.56258547499394229</v>
          </cell>
          <cell r="Q336">
            <v>15.562585474993941</v>
          </cell>
          <cell r="S336">
            <v>15.562585474993941</v>
          </cell>
          <cell r="T336" t="str">
            <v/>
          </cell>
          <cell r="U336">
            <v>28.352661934292218</v>
          </cell>
          <cell r="V336">
            <v>28.352661934292218</v>
          </cell>
          <cell r="W336">
            <v>28.352661934292218</v>
          </cell>
          <cell r="X336">
            <v>412.45444521277591</v>
          </cell>
          <cell r="Y336">
            <v>189.7485752140895</v>
          </cell>
          <cell r="Z336">
            <v>252.82127877165698</v>
          </cell>
          <cell r="AA336">
            <v>28.352661934292218</v>
          </cell>
          <cell r="AB336">
            <v>28.352661934292218</v>
          </cell>
          <cell r="AC336">
            <v>28.352661934292218</v>
          </cell>
          <cell r="AD336">
            <v>28.352661934292218</v>
          </cell>
          <cell r="AE336">
            <v>28.352661934292218</v>
          </cell>
          <cell r="AF336">
            <v>28.352661934292218</v>
          </cell>
          <cell r="AH336">
            <v>85.057985802876658</v>
          </cell>
          <cell r="AI336">
            <v>666</v>
          </cell>
          <cell r="AJ336">
            <v>577.95381998201492</v>
          </cell>
          <cell r="AK336">
            <v>632.71438915295414</v>
          </cell>
          <cell r="AL336">
            <v>1961.7261949378458</v>
          </cell>
          <cell r="AM336">
            <v>3980.8385765284638</v>
          </cell>
          <cell r="AN336">
            <v>4854.6811908883701</v>
          </cell>
          <cell r="AO336">
            <v>5440.8389939363733</v>
          </cell>
          <cell r="AP336">
            <v>5868.7701507628299</v>
          </cell>
          <cell r="AQ336">
            <v>0</v>
          </cell>
        </row>
        <row r="337">
          <cell r="B337" t="str">
            <v>Sales - Variable marketing exp. (Excl. Amortization)</v>
          </cell>
          <cell r="L337">
            <v>0</v>
          </cell>
          <cell r="N337">
            <v>1373</v>
          </cell>
          <cell r="O337">
            <v>0</v>
          </cell>
          <cell r="Q337">
            <v>1373</v>
          </cell>
          <cell r="S337">
            <v>1373</v>
          </cell>
          <cell r="U337">
            <v>0</v>
          </cell>
          <cell r="V337">
            <v>0</v>
          </cell>
          <cell r="W337">
            <v>0</v>
          </cell>
          <cell r="X337">
            <v>0</v>
          </cell>
          <cell r="Y337">
            <v>0</v>
          </cell>
          <cell r="Z337">
            <v>0</v>
          </cell>
          <cell r="AA337">
            <v>0</v>
          </cell>
          <cell r="AB337">
            <v>0</v>
          </cell>
          <cell r="AC337">
            <v>0</v>
          </cell>
          <cell r="AD337">
            <v>0</v>
          </cell>
          <cell r="AE337">
            <v>0</v>
          </cell>
          <cell r="AF337">
            <v>0</v>
          </cell>
          <cell r="AH337">
            <v>0</v>
          </cell>
          <cell r="AI337">
            <v>0</v>
          </cell>
          <cell r="AJ337">
            <v>0</v>
          </cell>
          <cell r="AK337">
            <v>0</v>
          </cell>
          <cell r="AL337">
            <v>0</v>
          </cell>
          <cell r="AM337">
            <v>0</v>
          </cell>
          <cell r="AN337">
            <v>0</v>
          </cell>
          <cell r="AO337">
            <v>0</v>
          </cell>
          <cell r="AP337">
            <v>0</v>
          </cell>
          <cell r="AQ337">
            <v>0</v>
          </cell>
        </row>
        <row r="338">
          <cell r="B338" t="str">
            <v>G&amp;A - Fixed (Excl. Amortization)</v>
          </cell>
          <cell r="F338">
            <v>0</v>
          </cell>
          <cell r="G338">
            <v>0</v>
          </cell>
          <cell r="I338">
            <v>0</v>
          </cell>
          <cell r="J338">
            <v>0</v>
          </cell>
          <cell r="L338">
            <v>0</v>
          </cell>
          <cell r="N338">
            <v>193</v>
          </cell>
          <cell r="O338">
            <v>197.90460421734323</v>
          </cell>
          <cell r="Q338">
            <v>390.90460421734326</v>
          </cell>
          <cell r="S338">
            <v>390.90460421734326</v>
          </cell>
          <cell r="T338" t="str">
            <v/>
          </cell>
          <cell r="U338">
            <v>124.65205885666929</v>
          </cell>
          <cell r="V338">
            <v>124.65205885666929</v>
          </cell>
          <cell r="W338">
            <v>124.65205885666929</v>
          </cell>
          <cell r="X338">
            <v>36.260841038155228</v>
          </cell>
          <cell r="Y338">
            <v>82.911847092449932</v>
          </cell>
          <cell r="Z338">
            <v>158.10139490503741</v>
          </cell>
          <cell r="AA338">
            <v>124.65205885666929</v>
          </cell>
          <cell r="AB338">
            <v>124.65205885666929</v>
          </cell>
          <cell r="AC338">
            <v>124.65205885666929</v>
          </cell>
          <cell r="AD338">
            <v>124.65205885666929</v>
          </cell>
          <cell r="AE338">
            <v>124.65205885666929</v>
          </cell>
          <cell r="AF338">
            <v>124.65205885666929</v>
          </cell>
          <cell r="AH338">
            <v>373.95617657000787</v>
          </cell>
          <cell r="AI338">
            <v>316.79151074018949</v>
          </cell>
          <cell r="AJ338">
            <v>316.79151074018949</v>
          </cell>
          <cell r="AK338">
            <v>316.79151074018949</v>
          </cell>
          <cell r="AL338">
            <v>1324.3307087905764</v>
          </cell>
          <cell r="AM338">
            <v>1456.7637796696342</v>
          </cell>
          <cell r="AN338">
            <v>1602.4401576365979</v>
          </cell>
          <cell r="AO338">
            <v>1762.6841734002578</v>
          </cell>
          <cell r="AP338">
            <v>1938.9525907402838</v>
          </cell>
          <cell r="AQ338">
            <v>2132.8478498143122</v>
          </cell>
        </row>
        <row r="339">
          <cell r="F339" t="str">
            <v>______</v>
          </cell>
          <cell r="G339" t="str">
            <v>______</v>
          </cell>
          <cell r="I339" t="str">
            <v>______</v>
          </cell>
          <cell r="J339" t="str">
            <v>______</v>
          </cell>
          <cell r="L339" t="str">
            <v>______</v>
          </cell>
          <cell r="N339" t="str">
            <v>______</v>
          </cell>
          <cell r="O339" t="str">
            <v>______</v>
          </cell>
          <cell r="Q339" t="str">
            <v>______</v>
          </cell>
          <cell r="S339" t="str">
            <v>______</v>
          </cell>
          <cell r="T339" t="str">
            <v/>
          </cell>
          <cell r="U339" t="str">
            <v>______</v>
          </cell>
          <cell r="V339" t="str">
            <v>______</v>
          </cell>
          <cell r="W339" t="str">
            <v>______</v>
          </cell>
          <cell r="X339" t="str">
            <v>______</v>
          </cell>
          <cell r="Y339" t="str">
            <v>______</v>
          </cell>
          <cell r="Z339" t="str">
            <v>______</v>
          </cell>
          <cell r="AA339" t="str">
            <v>______</v>
          </cell>
          <cell r="AB339" t="str">
            <v>______</v>
          </cell>
          <cell r="AC339" t="str">
            <v>______</v>
          </cell>
          <cell r="AD339" t="str">
            <v>______</v>
          </cell>
          <cell r="AE339" t="str">
            <v>______</v>
          </cell>
          <cell r="AF339" t="str">
            <v>______</v>
          </cell>
          <cell r="AH339" t="str">
            <v>______</v>
          </cell>
          <cell r="AI339" t="str">
            <v>______</v>
          </cell>
          <cell r="AJ339" t="str">
            <v>______</v>
          </cell>
          <cell r="AK339" t="str">
            <v>______</v>
          </cell>
          <cell r="AL339" t="str">
            <v>______</v>
          </cell>
          <cell r="AM339" t="str">
            <v>______</v>
          </cell>
          <cell r="AN339" t="str">
            <v>______</v>
          </cell>
          <cell r="AO339" t="str">
            <v>______</v>
          </cell>
          <cell r="AP339" t="str">
            <v>______</v>
          </cell>
          <cell r="AQ339" t="str">
            <v>______</v>
          </cell>
        </row>
        <row r="341">
          <cell r="B341" t="str">
            <v>EBITDA</v>
          </cell>
          <cell r="F341">
            <v>0</v>
          </cell>
          <cell r="G341">
            <v>0</v>
          </cell>
          <cell r="I341">
            <v>291</v>
          </cell>
          <cell r="J341">
            <v>-156</v>
          </cell>
          <cell r="L341">
            <v>135</v>
          </cell>
          <cell r="N341">
            <v>2110.9999999999864</v>
          </cell>
          <cell r="O341">
            <v>1317.8570591399382</v>
          </cell>
          <cell r="Q341">
            <v>3428.8570591399239</v>
          </cell>
          <cell r="S341">
            <v>3428.8570591399239</v>
          </cell>
          <cell r="U341">
            <v>149.2113679366899</v>
          </cell>
          <cell r="V341">
            <v>178.66532618110301</v>
          </cell>
          <cell r="W341">
            <v>631.27886913889984</v>
          </cell>
          <cell r="X341">
            <v>728.65718036892383</v>
          </cell>
          <cell r="Y341">
            <v>843.99982881157143</v>
          </cell>
          <cell r="Z341">
            <v>1137.0168290328143</v>
          </cell>
          <cell r="AA341">
            <v>973.24358792881208</v>
          </cell>
          <cell r="AB341">
            <v>962.64390786953118</v>
          </cell>
          <cell r="AC341">
            <v>791.01698748983108</v>
          </cell>
          <cell r="AD341">
            <v>779.71946737877147</v>
          </cell>
          <cell r="AE341">
            <v>746.42011648882885</v>
          </cell>
          <cell r="AF341">
            <v>795.50120154547676</v>
          </cell>
          <cell r="AH341">
            <v>758.19397908126905</v>
          </cell>
          <cell r="AI341">
            <v>2526.1397256919877</v>
          </cell>
          <cell r="AJ341">
            <v>2030.4633149388542</v>
          </cell>
          <cell r="AK341">
            <v>1831.1490478928181</v>
          </cell>
          <cell r="AL341">
            <v>7145.9460676049312</v>
          </cell>
          <cell r="AM341">
            <v>17240.748892536827</v>
          </cell>
          <cell r="AN341">
            <v>21613.731500581063</v>
          </cell>
          <cell r="AO341">
            <v>23659.253720512097</v>
          </cell>
          <cell r="AP341">
            <v>24032.783034030708</v>
          </cell>
          <cell r="AQ341">
            <v>-32735.364016612373</v>
          </cell>
        </row>
        <row r="342">
          <cell r="B342" t="str">
            <v xml:space="preserve"> EBITDA/HL</v>
          </cell>
          <cell r="I342">
            <v>1.4343312861663429</v>
          </cell>
          <cell r="J342">
            <v>-1.4524851115248238</v>
          </cell>
          <cell r="L342">
            <v>0.43508508937822143</v>
          </cell>
          <cell r="N342">
            <v>7.6585541571476474</v>
          </cell>
          <cell r="O342">
            <v>12.793537812615446</v>
          </cell>
          <cell r="Q342">
            <v>9.0555007616435805</v>
          </cell>
          <cell r="S342">
            <v>9.0555007616435805</v>
          </cell>
          <cell r="U342">
            <v>4.7730836485297941</v>
          </cell>
          <cell r="V342">
            <v>5.4913119677004856</v>
          </cell>
          <cell r="W342">
            <v>13.253807876105391</v>
          </cell>
          <cell r="X342">
            <v>18.281786897381235</v>
          </cell>
          <cell r="Y342">
            <v>14.525925146921354</v>
          </cell>
          <cell r="Z342">
            <v>15.513095601724757</v>
          </cell>
          <cell r="AA342">
            <v>18.584001533627259</v>
          </cell>
          <cell r="AB342">
            <v>18.408305118551482</v>
          </cell>
          <cell r="AC342">
            <v>17.998111205684438</v>
          </cell>
          <cell r="AD342">
            <v>18.63128954310087</v>
          </cell>
          <cell r="AE342">
            <v>18.362118486810058</v>
          </cell>
          <cell r="AF342">
            <v>18.651845288287848</v>
          </cell>
          <cell r="AH342">
            <v>7.5439938938144868</v>
          </cell>
          <cell r="AI342">
            <v>14.750836334870936</v>
          </cell>
          <cell r="AJ342">
            <v>13.662667956915415</v>
          </cell>
          <cell r="AK342">
            <v>14.63163442183634</v>
          </cell>
          <cell r="AL342">
            <v>13.09930605637537</v>
          </cell>
          <cell r="AM342">
            <v>15.574298909247359</v>
          </cell>
          <cell r="AN342">
            <v>16.0101714819119</v>
          </cell>
          <cell r="AO342">
            <v>15.637312439201651</v>
          </cell>
          <cell r="AP342">
            <v>14.725969996342346</v>
          </cell>
          <cell r="AQ342">
            <v>-20.058433833708563</v>
          </cell>
        </row>
        <row r="343">
          <cell r="B343" t="str">
            <v>EBITDA Margin</v>
          </cell>
          <cell r="F343">
            <v>0</v>
          </cell>
          <cell r="G343">
            <v>0</v>
          </cell>
          <cell r="I343">
            <v>3.1313892176907353E-2</v>
          </cell>
          <cell r="J343">
            <v>-4.5034642032332567E-2</v>
          </cell>
          <cell r="L343">
            <v>1.0582425335110135E-2</v>
          </cell>
          <cell r="N343">
            <v>0.1504096900605619</v>
          </cell>
          <cell r="O343">
            <v>0.23999470672808743</v>
          </cell>
          <cell r="Q343">
            <v>0.1756029555501033</v>
          </cell>
          <cell r="S343">
            <v>0.1756029555501033</v>
          </cell>
          <cell r="U343">
            <v>0.1040829153185078</v>
          </cell>
          <cell r="V343">
            <v>0.11735408754701686</v>
          </cell>
          <cell r="W343">
            <v>0.2642446080477705</v>
          </cell>
          <cell r="X343">
            <v>0.17598836911221216</v>
          </cell>
          <cell r="Y343">
            <v>0.27135602886363785</v>
          </cell>
          <cell r="Z343">
            <v>0.29037702665702464</v>
          </cell>
          <cell r="AA343">
            <v>0.31784036410402616</v>
          </cell>
          <cell r="AB343">
            <v>0.32927244560483043</v>
          </cell>
          <cell r="AC343">
            <v>0.31744341863728892</v>
          </cell>
          <cell r="AD343">
            <v>0.3211358205855378</v>
          </cell>
          <cell r="AE343">
            <v>0.31741690092758595</v>
          </cell>
          <cell r="AF343">
            <v>0.32216898930347393</v>
          </cell>
          <cell r="AH343">
            <v>0.17259172562770245</v>
          </cell>
          <cell r="AI343">
            <v>0.22622823747665308</v>
          </cell>
          <cell r="AJ343">
            <v>0.23951384603294865</v>
          </cell>
          <cell r="AK343">
            <v>0.25261566246198969</v>
          </cell>
          <cell r="AL343">
            <v>0.22841068953614729</v>
          </cell>
          <cell r="AM343">
            <v>0.2843969981495848</v>
          </cell>
          <cell r="AN343">
            <v>0.29257875037448122</v>
          </cell>
          <cell r="AO343">
            <v>0.28646280617300479</v>
          </cell>
          <cell r="AP343">
            <v>0.27317262012100152</v>
          </cell>
          <cell r="AQ343">
            <v>0</v>
          </cell>
        </row>
        <row r="345">
          <cell r="B345" t="str">
            <v>Non-Recurring&amp;Extraordinary Items</v>
          </cell>
          <cell r="F345">
            <v>0</v>
          </cell>
          <cell r="G345">
            <v>0</v>
          </cell>
          <cell r="I345">
            <v>0</v>
          </cell>
          <cell r="J345">
            <v>0</v>
          </cell>
          <cell r="L345">
            <v>0</v>
          </cell>
          <cell r="N345">
            <v>-508</v>
          </cell>
          <cell r="O345">
            <v>-278.04959296123457</v>
          </cell>
          <cell r="Q345">
            <v>-786.04959296123457</v>
          </cell>
          <cell r="S345">
            <v>-786.04959296123457</v>
          </cell>
          <cell r="T345" t="str">
            <v/>
          </cell>
          <cell r="U345">
            <v>0</v>
          </cell>
          <cell r="V345">
            <v>0</v>
          </cell>
          <cell r="W345">
            <v>0</v>
          </cell>
          <cell r="X345">
            <v>-3.203853167409338E-2</v>
          </cell>
          <cell r="Y345">
            <v>-22.466528033608014</v>
          </cell>
          <cell r="Z345">
            <v>0</v>
          </cell>
          <cell r="AA345">
            <v>0</v>
          </cell>
          <cell r="AB345">
            <v>0</v>
          </cell>
          <cell r="AC345">
            <v>0</v>
          </cell>
          <cell r="AD345">
            <v>0</v>
          </cell>
          <cell r="AE345">
            <v>0</v>
          </cell>
          <cell r="AF345">
            <v>0</v>
          </cell>
          <cell r="AH345">
            <v>0</v>
          </cell>
          <cell r="AI345">
            <v>0</v>
          </cell>
          <cell r="AJ345">
            <v>0</v>
          </cell>
          <cell r="AK345">
            <v>0</v>
          </cell>
          <cell r="AL345">
            <v>0</v>
          </cell>
          <cell r="AM345">
            <v>0</v>
          </cell>
          <cell r="AN345">
            <v>0</v>
          </cell>
          <cell r="AO345">
            <v>0</v>
          </cell>
          <cell r="AP345">
            <v>0</v>
          </cell>
          <cell r="AQ345">
            <v>0</v>
          </cell>
        </row>
        <row r="346">
          <cell r="B346" t="str">
            <v>Forex</v>
          </cell>
          <cell r="F346">
            <v>0</v>
          </cell>
          <cell r="G346">
            <v>0</v>
          </cell>
          <cell r="I346">
            <v>0</v>
          </cell>
          <cell r="J346">
            <v>0</v>
          </cell>
          <cell r="L346">
            <v>0</v>
          </cell>
          <cell r="N346">
            <v>-188</v>
          </cell>
          <cell r="O346">
            <v>-129.47537055160282</v>
          </cell>
          <cell r="Q346">
            <v>-317.47537055160285</v>
          </cell>
          <cell r="S346">
            <v>-317.47537055160285</v>
          </cell>
          <cell r="T346" t="str">
            <v/>
          </cell>
          <cell r="U346">
            <v>0</v>
          </cell>
          <cell r="V346">
            <v>0</v>
          </cell>
          <cell r="W346">
            <v>0</v>
          </cell>
          <cell r="X346">
            <v>-4.0262822754833145</v>
          </cell>
          <cell r="Y346">
            <v>-141.37273646792693</v>
          </cell>
          <cell r="Z346">
            <v>-48.978308178784133</v>
          </cell>
          <cell r="AA346">
            <v>0</v>
          </cell>
          <cell r="AB346">
            <v>0</v>
          </cell>
          <cell r="AC346">
            <v>0</v>
          </cell>
          <cell r="AD346">
            <v>0</v>
          </cell>
          <cell r="AE346">
            <v>0</v>
          </cell>
          <cell r="AF346">
            <v>0</v>
          </cell>
          <cell r="AH346">
            <v>106.9555479034444</v>
          </cell>
          <cell r="AI346">
            <v>0</v>
          </cell>
          <cell r="AJ346">
            <v>0</v>
          </cell>
          <cell r="AK346">
            <v>0</v>
          </cell>
          <cell r="AL346">
            <v>0</v>
          </cell>
          <cell r="AM346">
            <v>0</v>
          </cell>
          <cell r="AN346">
            <v>0</v>
          </cell>
          <cell r="AO346">
            <v>0</v>
          </cell>
          <cell r="AP346">
            <v>0</v>
          </cell>
          <cell r="AQ346">
            <v>0</v>
          </cell>
        </row>
        <row r="347">
          <cell r="B347" t="str">
            <v>Gain/(loss) from disposal of Fixed assets</v>
          </cell>
          <cell r="F347">
            <v>0</v>
          </cell>
          <cell r="G347">
            <v>0</v>
          </cell>
          <cell r="I347">
            <v>0</v>
          </cell>
          <cell r="J347">
            <v>0</v>
          </cell>
          <cell r="L347">
            <v>0</v>
          </cell>
          <cell r="N347">
            <v>57</v>
          </cell>
          <cell r="O347">
            <v>0</v>
          </cell>
          <cell r="Q347">
            <v>57</v>
          </cell>
          <cell r="S347">
            <v>57</v>
          </cell>
          <cell r="T347" t="str">
            <v/>
          </cell>
          <cell r="U347">
            <v>0</v>
          </cell>
          <cell r="V347">
            <v>0</v>
          </cell>
          <cell r="W347">
            <v>0</v>
          </cell>
          <cell r="X347">
            <v>0</v>
          </cell>
          <cell r="Y347">
            <v>0</v>
          </cell>
          <cell r="Z347">
            <v>-4.0752964561292169</v>
          </cell>
          <cell r="AA347">
            <v>0</v>
          </cell>
          <cell r="AB347">
            <v>0</v>
          </cell>
          <cell r="AC347">
            <v>0</v>
          </cell>
          <cell r="AD347">
            <v>0</v>
          </cell>
          <cell r="AE347">
            <v>0</v>
          </cell>
          <cell r="AF347">
            <v>0</v>
          </cell>
          <cell r="AH347">
            <v>-22.11389921748388</v>
          </cell>
          <cell r="AI347">
            <v>0</v>
          </cell>
          <cell r="AJ347">
            <v>0</v>
          </cell>
          <cell r="AK347">
            <v>0</v>
          </cell>
          <cell r="AL347">
            <v>0</v>
          </cell>
          <cell r="AM347">
            <v>0</v>
          </cell>
          <cell r="AN347">
            <v>0</v>
          </cell>
          <cell r="AO347">
            <v>0</v>
          </cell>
          <cell r="AP347">
            <v>0</v>
          </cell>
          <cell r="AQ347">
            <v>0</v>
          </cell>
        </row>
        <row r="349">
          <cell r="B349" t="str">
            <v>Operating Income</v>
          </cell>
          <cell r="F349">
            <v>0</v>
          </cell>
          <cell r="G349">
            <v>0</v>
          </cell>
          <cell r="I349">
            <v>291</v>
          </cell>
          <cell r="J349">
            <v>-156</v>
          </cell>
          <cell r="L349">
            <v>135</v>
          </cell>
          <cell r="N349">
            <v>1471.9999999999864</v>
          </cell>
          <cell r="O349">
            <v>910.33209562710078</v>
          </cell>
          <cell r="Q349">
            <v>2382.3320956270863</v>
          </cell>
          <cell r="S349">
            <v>2382.3320956270863</v>
          </cell>
          <cell r="U349">
            <v>149.2113679366899</v>
          </cell>
          <cell r="V349">
            <v>178.66532618110301</v>
          </cell>
          <cell r="W349">
            <v>631.27886913889984</v>
          </cell>
          <cell r="X349">
            <v>724.5988595617664</v>
          </cell>
          <cell r="Y349">
            <v>680.16056431003653</v>
          </cell>
          <cell r="Z349">
            <v>1083.9632243979008</v>
          </cell>
          <cell r="AA349">
            <v>973.24358792881208</v>
          </cell>
          <cell r="AB349">
            <v>962.64390786953118</v>
          </cell>
          <cell r="AC349">
            <v>791.01698748983108</v>
          </cell>
          <cell r="AD349">
            <v>779.71946737877147</v>
          </cell>
          <cell r="AE349">
            <v>746.42011648882885</v>
          </cell>
          <cell r="AF349">
            <v>795.50120154547676</v>
          </cell>
          <cell r="AH349">
            <v>843.03562776722958</v>
          </cell>
          <cell r="AI349">
            <v>2526.1397256919877</v>
          </cell>
          <cell r="AJ349">
            <v>2030.4633149388542</v>
          </cell>
          <cell r="AK349">
            <v>1831.1490478928181</v>
          </cell>
          <cell r="AL349">
            <v>7145.9460676049312</v>
          </cell>
          <cell r="AM349">
            <v>17240.748892536827</v>
          </cell>
          <cell r="AN349">
            <v>21613.731500581063</v>
          </cell>
          <cell r="AO349">
            <v>23659.253720512097</v>
          </cell>
          <cell r="AP349">
            <v>24032.783034030708</v>
          </cell>
          <cell r="AQ349">
            <v>-32735.364016612373</v>
          </cell>
        </row>
        <row r="351">
          <cell r="B351" t="str">
            <v>Transfer</v>
          </cell>
          <cell r="I351">
            <v>0</v>
          </cell>
          <cell r="J351">
            <v>0</v>
          </cell>
          <cell r="L351">
            <v>0</v>
          </cell>
          <cell r="N351">
            <v>462</v>
          </cell>
          <cell r="O351">
            <v>293.11469430397466</v>
          </cell>
          <cell r="Q351">
            <v>755.1146943039746</v>
          </cell>
          <cell r="S351">
            <v>755.1146943039746</v>
          </cell>
          <cell r="U351">
            <v>0</v>
          </cell>
          <cell r="V351">
            <v>0</v>
          </cell>
          <cell r="W351">
            <v>0</v>
          </cell>
          <cell r="X351">
            <v>217.94579614416273</v>
          </cell>
          <cell r="Y351">
            <v>137.97519696235258</v>
          </cell>
          <cell r="Z351">
            <v>632.97498195227706</v>
          </cell>
          <cell r="AA351">
            <v>0</v>
          </cell>
          <cell r="AB351">
            <v>0</v>
          </cell>
          <cell r="AC351">
            <v>0</v>
          </cell>
          <cell r="AD351">
            <v>0</v>
          </cell>
          <cell r="AE351">
            <v>0</v>
          </cell>
          <cell r="AF351">
            <v>0</v>
          </cell>
          <cell r="AH351">
            <v>267.18937623110281</v>
          </cell>
          <cell r="AI351">
            <v>988.89597505879237</v>
          </cell>
          <cell r="AJ351">
            <v>0</v>
          </cell>
          <cell r="AK351">
            <v>0</v>
          </cell>
          <cell r="AL351">
            <v>1256.0853512898952</v>
          </cell>
          <cell r="AM351">
            <v>42482.577996581189</v>
          </cell>
          <cell r="AN351">
            <v>51808.021947050227</v>
          </cell>
          <cell r="AO351">
            <v>58063.360893249621</v>
          </cell>
          <cell r="AP351">
            <v>62630.142087100714</v>
          </cell>
          <cell r="AQ351">
            <v>67556.108318670435</v>
          </cell>
        </row>
        <row r="353">
          <cell r="B353" t="str">
            <v>Depreciation</v>
          </cell>
          <cell r="F353">
            <v>0</v>
          </cell>
          <cell r="G353">
            <v>0</v>
          </cell>
          <cell r="I353">
            <v>277.33999999999997</v>
          </cell>
          <cell r="J353">
            <v>141</v>
          </cell>
          <cell r="L353">
            <v>418.34</v>
          </cell>
          <cell r="N353">
            <v>437.11623555289344</v>
          </cell>
          <cell r="O353">
            <v>174.60816972588214</v>
          </cell>
          <cell r="Q353">
            <v>611.72440527877552</v>
          </cell>
          <cell r="S353">
            <v>611.72440527877552</v>
          </cell>
          <cell r="T353" t="str">
            <v/>
          </cell>
          <cell r="U353">
            <v>81.677100296602688</v>
          </cell>
          <cell r="V353">
            <v>81.677100296602688</v>
          </cell>
          <cell r="W353">
            <v>81.677100296602688</v>
          </cell>
          <cell r="X353">
            <v>274.07041535286436</v>
          </cell>
          <cell r="Y353">
            <v>152.58593084504761</v>
          </cell>
          <cell r="Z353">
            <v>151.54413693394065</v>
          </cell>
          <cell r="AA353">
            <v>81.677100296602688</v>
          </cell>
          <cell r="AB353">
            <v>81.677100296602688</v>
          </cell>
          <cell r="AC353">
            <v>81.677100296602688</v>
          </cell>
          <cell r="AD353">
            <v>81.677100296602688</v>
          </cell>
          <cell r="AE353">
            <v>81.677100296602688</v>
          </cell>
          <cell r="AF353">
            <v>81.677100296602688</v>
          </cell>
          <cell r="AH353">
            <v>139.63183516931349</v>
          </cell>
          <cell r="AI353">
            <v>139.63183516931349</v>
          </cell>
          <cell r="AJ353">
            <v>139.63183516931349</v>
          </cell>
          <cell r="AK353">
            <v>139.63183516931349</v>
          </cell>
          <cell r="AL353">
            <v>980.1252035592322</v>
          </cell>
          <cell r="AM353">
            <v>1899.1941603939028</v>
          </cell>
          <cell r="AN353">
            <v>2314.3296492536283</v>
          </cell>
          <cell r="AO353">
            <v>2587.444526418863</v>
          </cell>
          <cell r="AP353">
            <v>2756.1645678283107</v>
          </cell>
          <cell r="AQ353">
            <v>0</v>
          </cell>
        </row>
        <row r="354">
          <cell r="F354" t="str">
            <v>______</v>
          </cell>
          <cell r="G354" t="str">
            <v>______</v>
          </cell>
          <cell r="I354" t="str">
            <v>______</v>
          </cell>
          <cell r="J354" t="str">
            <v>______</v>
          </cell>
          <cell r="L354" t="str">
            <v>______</v>
          </cell>
          <cell r="N354" t="str">
            <v>______</v>
          </cell>
          <cell r="O354" t="str">
            <v>______</v>
          </cell>
          <cell r="Q354" t="str">
            <v>______</v>
          </cell>
          <cell r="S354" t="str">
            <v>______</v>
          </cell>
          <cell r="T354" t="str">
            <v/>
          </cell>
          <cell r="U354" t="str">
            <v>______</v>
          </cell>
          <cell r="V354" t="str">
            <v>______</v>
          </cell>
          <cell r="W354" t="str">
            <v>______</v>
          </cell>
          <cell r="X354" t="str">
            <v>______</v>
          </cell>
          <cell r="Y354" t="str">
            <v>______</v>
          </cell>
          <cell r="Z354" t="str">
            <v>______</v>
          </cell>
          <cell r="AA354" t="str">
            <v>______</v>
          </cell>
          <cell r="AB354" t="str">
            <v>______</v>
          </cell>
          <cell r="AC354" t="str">
            <v>______</v>
          </cell>
          <cell r="AD354" t="str">
            <v>______</v>
          </cell>
          <cell r="AE354" t="str">
            <v>______</v>
          </cell>
          <cell r="AF354" t="str">
            <v>______</v>
          </cell>
          <cell r="AH354" t="str">
            <v>______</v>
          </cell>
          <cell r="AI354" t="str">
            <v>______</v>
          </cell>
          <cell r="AJ354" t="str">
            <v>______</v>
          </cell>
          <cell r="AK354" t="str">
            <v>______</v>
          </cell>
          <cell r="AL354" t="str">
            <v>______</v>
          </cell>
          <cell r="AM354" t="str">
            <v>______</v>
          </cell>
          <cell r="AN354" t="str">
            <v>______</v>
          </cell>
          <cell r="AO354" t="str">
            <v>______</v>
          </cell>
          <cell r="AP354" t="str">
            <v>______</v>
          </cell>
          <cell r="AQ354" t="str">
            <v>______</v>
          </cell>
        </row>
        <row r="355">
          <cell r="B355" t="str">
            <v>EBITA</v>
          </cell>
          <cell r="F355">
            <v>0</v>
          </cell>
          <cell r="G355">
            <v>0</v>
          </cell>
          <cell r="I355">
            <v>13.660000000000025</v>
          </cell>
          <cell r="J355">
            <v>-297</v>
          </cell>
          <cell r="L355">
            <v>-283.33999999999997</v>
          </cell>
          <cell r="N355">
            <v>572.88376444709297</v>
          </cell>
          <cell r="O355">
            <v>442.60923159724399</v>
          </cell>
          <cell r="Q355">
            <v>1015.4929960443362</v>
          </cell>
          <cell r="S355">
            <v>1015.4929960443362</v>
          </cell>
          <cell r="T355" t="str">
            <v/>
          </cell>
          <cell r="U355">
            <v>67.534267640087208</v>
          </cell>
          <cell r="V355">
            <v>96.988225884500324</v>
          </cell>
          <cell r="W355">
            <v>549.60176884229713</v>
          </cell>
          <cell r="X355">
            <v>232.58264806473932</v>
          </cell>
          <cell r="Y355">
            <v>389.59943650263631</v>
          </cell>
          <cell r="Z355">
            <v>299.44410551168312</v>
          </cell>
          <cell r="AA355">
            <v>891.56648763220937</v>
          </cell>
          <cell r="AB355">
            <v>880.96680757292847</v>
          </cell>
          <cell r="AC355">
            <v>709.33988719322838</v>
          </cell>
          <cell r="AD355">
            <v>698.04236708216877</v>
          </cell>
          <cell r="AE355">
            <v>664.74301619222615</v>
          </cell>
          <cell r="AF355">
            <v>713.82410124887406</v>
          </cell>
          <cell r="AH355">
            <v>436.21441636681328</v>
          </cell>
          <cell r="AI355">
            <v>1397.6119154638818</v>
          </cell>
          <cell r="AJ355">
            <v>1890.8314797695407</v>
          </cell>
          <cell r="AK355">
            <v>1691.5172127235046</v>
          </cell>
          <cell r="AL355">
            <v>4909.7355127558039</v>
          </cell>
          <cell r="AM355">
            <v>-27141.023264438263</v>
          </cell>
          <cell r="AN355">
            <v>-32508.620095722792</v>
          </cell>
          <cell r="AO355">
            <v>-36991.551699156385</v>
          </cell>
          <cell r="AP355">
            <v>-41353.523620898311</v>
          </cell>
          <cell r="AQ355">
            <v>-100291.4723352828</v>
          </cell>
        </row>
        <row r="358">
          <cell r="B358" t="str">
            <v>CAPEX</v>
          </cell>
          <cell r="F358">
            <v>0</v>
          </cell>
          <cell r="G358">
            <v>0</v>
          </cell>
          <cell r="I358">
            <v>0</v>
          </cell>
          <cell r="J358">
            <v>500</v>
          </cell>
          <cell r="L358">
            <v>500</v>
          </cell>
          <cell r="N358">
            <v>5956.7773608261414</v>
          </cell>
          <cell r="O358">
            <v>1644.1847251111608</v>
          </cell>
          <cell r="Q358">
            <v>7600.9620859373026</v>
          </cell>
          <cell r="S358">
            <v>7600.9620859373026</v>
          </cell>
          <cell r="T358" t="str">
            <v/>
          </cell>
          <cell r="U358">
            <v>848.2213333333334</v>
          </cell>
          <cell r="V358">
            <v>848.2213333333334</v>
          </cell>
          <cell r="W358">
            <v>848.2213333333334</v>
          </cell>
          <cell r="X358">
            <v>469.02639093950319</v>
          </cell>
          <cell r="Y358">
            <v>938.18808731620607</v>
          </cell>
          <cell r="Z358">
            <v>985.44203246337543</v>
          </cell>
          <cell r="AA358">
            <v>1076.3782270218217</v>
          </cell>
          <cell r="AB358">
            <v>1076.3782270218217</v>
          </cell>
          <cell r="AC358">
            <v>1076.3782270218217</v>
          </cell>
          <cell r="AD358">
            <v>1076.3782270218217</v>
          </cell>
          <cell r="AE358">
            <v>1076.3782270218217</v>
          </cell>
          <cell r="AF358">
            <v>1076.3782270218217</v>
          </cell>
          <cell r="AH358">
            <v>2544.6640000000002</v>
          </cell>
          <cell r="AI358">
            <v>3736.4955378690711</v>
          </cell>
          <cell r="AJ358">
            <v>3229.134681065465</v>
          </cell>
          <cell r="AK358">
            <v>3229.134681065465</v>
          </cell>
          <cell r="AL358">
            <v>12739.428900000001</v>
          </cell>
          <cell r="AM358">
            <v>7980.5000000000009</v>
          </cell>
          <cell r="AN358">
            <v>4461.6000000000004</v>
          </cell>
          <cell r="AO358">
            <v>2587.444526418863</v>
          </cell>
          <cell r="AP358">
            <v>2756.1645678283107</v>
          </cell>
          <cell r="AQ358">
            <v>3000</v>
          </cell>
        </row>
        <row r="361">
          <cell r="B361" t="str">
            <v>ASSUMPTIONS:</v>
          </cell>
        </row>
        <row r="363">
          <cell r="B363" t="str">
            <v>Average $/HL, net of VAT &amp; excise tax</v>
          </cell>
          <cell r="O363">
            <v>50.917957174594001</v>
          </cell>
          <cell r="AH363">
            <v>53.307583267286169</v>
          </cell>
          <cell r="AI363">
            <v>53.307583267286169</v>
          </cell>
          <cell r="AJ363">
            <v>53.307583267286169</v>
          </cell>
          <cell r="AK363">
            <v>53.307583267286169</v>
          </cell>
          <cell r="AL363">
            <v>57.349794280544522</v>
          </cell>
          <cell r="AM363">
            <v>57.349794280544522</v>
          </cell>
          <cell r="AN363">
            <v>57.349794280544522</v>
          </cell>
          <cell r="AO363">
            <v>57.349794280544522</v>
          </cell>
          <cell r="AP363">
            <v>57.349794280544522</v>
          </cell>
          <cell r="AQ363">
            <v>57.349794280544522</v>
          </cell>
        </row>
        <row r="364">
          <cell r="AH364">
            <v>48.486614520256232</v>
          </cell>
          <cell r="AI364">
            <v>48.519175385334819</v>
          </cell>
          <cell r="AJ364">
            <v>49.859211805096599</v>
          </cell>
          <cell r="AK364">
            <v>50.301393989730528</v>
          </cell>
        </row>
        <row r="365">
          <cell r="B365" t="str">
            <v>PRICE GROWTH</v>
          </cell>
        </row>
        <row r="366">
          <cell r="B366" t="str">
            <v>CURRENT CASE</v>
          </cell>
          <cell r="O366">
            <v>0</v>
          </cell>
          <cell r="AH366">
            <v>-9.0436828149897952E-2</v>
          </cell>
          <cell r="AI366">
            <v>-8.9826017021670257E-2</v>
          </cell>
          <cell r="AJ366">
            <v>-6.4688197266405956E-2</v>
          </cell>
          <cell r="AK366">
            <v>-5.6393276402768033E-2</v>
          </cell>
          <cell r="AL366">
            <v>0.24088512714276389</v>
          </cell>
          <cell r="AM366">
            <v>0</v>
          </cell>
          <cell r="AN366">
            <v>0</v>
          </cell>
          <cell r="AO366">
            <v>0</v>
          </cell>
          <cell r="AP366">
            <v>0</v>
          </cell>
          <cell r="AQ366">
            <v>0</v>
          </cell>
        </row>
        <row r="367">
          <cell r="B367" t="str">
            <v>Based Case</v>
          </cell>
          <cell r="O367">
            <v>0</v>
          </cell>
          <cell r="AH367">
            <v>-9.0436828149897952E-2</v>
          </cell>
          <cell r="AI367">
            <v>-8.9826017021670257E-2</v>
          </cell>
          <cell r="AJ367">
            <v>-6.4688197266405956E-2</v>
          </cell>
          <cell r="AK367">
            <v>-5.6393276402768033E-2</v>
          </cell>
          <cell r="AM367">
            <v>0</v>
          </cell>
          <cell r="AN367">
            <v>0</v>
          </cell>
          <cell r="AO367">
            <v>0</v>
          </cell>
          <cell r="AP367">
            <v>0</v>
          </cell>
          <cell r="AQ367">
            <v>0</v>
          </cell>
        </row>
        <row r="368">
          <cell r="B368" t="str">
            <v>Conservative Case</v>
          </cell>
          <cell r="O368">
            <v>0</v>
          </cell>
          <cell r="AH368">
            <v>0</v>
          </cell>
          <cell r="AI368">
            <v>0</v>
          </cell>
          <cell r="AJ368">
            <v>0</v>
          </cell>
          <cell r="AK368">
            <v>0</v>
          </cell>
          <cell r="AM368">
            <v>-0.05</v>
          </cell>
          <cell r="AN368">
            <v>-0.05</v>
          </cell>
          <cell r="AO368">
            <v>-0.05</v>
          </cell>
          <cell r="AP368">
            <v>-0.05</v>
          </cell>
          <cell r="AQ368">
            <v>-0.05</v>
          </cell>
        </row>
        <row r="369">
          <cell r="B369" t="str">
            <v>Worst Case</v>
          </cell>
          <cell r="O369">
            <v>0</v>
          </cell>
          <cell r="AH369">
            <v>-0.05</v>
          </cell>
          <cell r="AI369">
            <v>-0.05</v>
          </cell>
          <cell r="AJ369">
            <v>-0.05</v>
          </cell>
          <cell r="AK369">
            <v>-0.05</v>
          </cell>
        </row>
        <row r="370">
          <cell r="B370" t="str">
            <v>Other Case</v>
          </cell>
        </row>
        <row r="372">
          <cell r="B372" t="str">
            <v>SALES GROWTH</v>
          </cell>
        </row>
        <row r="373">
          <cell r="B373" t="str">
            <v>CURRENT CASE</v>
          </cell>
          <cell r="O373">
            <v>0</v>
          </cell>
          <cell r="AH373">
            <v>0</v>
          </cell>
          <cell r="AI373">
            <v>0</v>
          </cell>
          <cell r="AJ373">
            <v>0</v>
          </cell>
          <cell r="AK373">
            <v>0</v>
          </cell>
          <cell r="AL373">
            <v>0</v>
          </cell>
          <cell r="AM373">
            <v>0</v>
          </cell>
          <cell r="AN373">
            <v>0</v>
          </cell>
          <cell r="AO373">
            <v>0</v>
          </cell>
          <cell r="AP373">
            <v>0</v>
          </cell>
          <cell r="AQ373">
            <v>0</v>
          </cell>
        </row>
        <row r="374">
          <cell r="B374" t="str">
            <v>Based Case</v>
          </cell>
          <cell r="O374">
            <v>0</v>
          </cell>
          <cell r="AH374">
            <v>0</v>
          </cell>
          <cell r="AI374">
            <v>0</v>
          </cell>
          <cell r="AJ374">
            <v>0</v>
          </cell>
          <cell r="AK374">
            <v>0</v>
          </cell>
          <cell r="AM374">
            <v>0</v>
          </cell>
          <cell r="AN374">
            <v>0</v>
          </cell>
          <cell r="AO374">
            <v>0</v>
          </cell>
          <cell r="AP374">
            <v>0</v>
          </cell>
          <cell r="AQ374">
            <v>0</v>
          </cell>
        </row>
        <row r="375">
          <cell r="B375" t="str">
            <v>Conservative Case</v>
          </cell>
          <cell r="O375">
            <v>0</v>
          </cell>
          <cell r="AH375">
            <v>-0.05</v>
          </cell>
          <cell r="AI375">
            <v>-0.05</v>
          </cell>
          <cell r="AJ375">
            <v>-0.05</v>
          </cell>
          <cell r="AK375">
            <v>-0.05</v>
          </cell>
          <cell r="AM375">
            <v>0</v>
          </cell>
          <cell r="AN375">
            <v>0</v>
          </cell>
          <cell r="AO375">
            <v>0</v>
          </cell>
          <cell r="AP375">
            <v>0</v>
          </cell>
          <cell r="AQ375">
            <v>0</v>
          </cell>
        </row>
        <row r="376">
          <cell r="B376" t="str">
            <v>Worst Case</v>
          </cell>
          <cell r="AH376">
            <v>-0.05</v>
          </cell>
          <cell r="AI376">
            <v>-0.05</v>
          </cell>
          <cell r="AJ376">
            <v>-0.05</v>
          </cell>
          <cell r="AK376">
            <v>-0.05</v>
          </cell>
          <cell r="AM376">
            <v>0</v>
          </cell>
          <cell r="AN376">
            <v>0</v>
          </cell>
          <cell r="AO376">
            <v>0</v>
          </cell>
          <cell r="AP376">
            <v>0</v>
          </cell>
          <cell r="AQ376">
            <v>0</v>
          </cell>
        </row>
        <row r="377">
          <cell r="B377" t="str">
            <v>Other Case</v>
          </cell>
        </row>
        <row r="379">
          <cell r="B379" t="str">
            <v>REVENUE GROWTH</v>
          </cell>
        </row>
        <row r="380">
          <cell r="B380" t="str">
            <v>CURRENT CASE</v>
          </cell>
          <cell r="G380">
            <v>0</v>
          </cell>
          <cell r="I380">
            <v>0</v>
          </cell>
          <cell r="J380" t="str">
            <v>N/A</v>
          </cell>
          <cell r="L380">
            <v>0</v>
          </cell>
          <cell r="N380">
            <v>0</v>
          </cell>
          <cell r="O380">
            <v>0</v>
          </cell>
          <cell r="Q380">
            <v>0.53062571056195362</v>
          </cell>
          <cell r="S380">
            <v>0.53062571056195362</v>
          </cell>
          <cell r="AH380">
            <v>-0.19999313048971679</v>
          </cell>
          <cell r="AI380">
            <v>1.5418516266290494</v>
          </cell>
          <cell r="AJ380">
            <v>-0.24080390391888962</v>
          </cell>
          <cell r="AK380">
            <v>0.03</v>
          </cell>
          <cell r="AL380">
            <v>0.60223328528566511</v>
          </cell>
          <cell r="AM380">
            <v>0.25</v>
          </cell>
          <cell r="AN380">
            <v>0.03</v>
          </cell>
          <cell r="AO380">
            <v>0.03</v>
          </cell>
          <cell r="AP380">
            <v>0.03</v>
          </cell>
          <cell r="AQ380">
            <v>0.03</v>
          </cell>
        </row>
        <row r="381">
          <cell r="B381" t="str">
            <v>Based Case</v>
          </cell>
          <cell r="N381">
            <v>0</v>
          </cell>
          <cell r="O381">
            <v>0</v>
          </cell>
          <cell r="AH381">
            <v>-0.19999313048971679</v>
          </cell>
          <cell r="AI381">
            <v>1.5418516266290494</v>
          </cell>
          <cell r="AJ381">
            <v>-0.24080390391888962</v>
          </cell>
          <cell r="AK381">
            <v>0.03</v>
          </cell>
          <cell r="AL381">
            <v>0.60223328528566511</v>
          </cell>
          <cell r="AM381">
            <v>0.25</v>
          </cell>
          <cell r="AN381">
            <v>0.03</v>
          </cell>
          <cell r="AO381">
            <v>0.03</v>
          </cell>
          <cell r="AP381">
            <v>0.03</v>
          </cell>
          <cell r="AQ381">
            <v>0.03</v>
          </cell>
        </row>
        <row r="382">
          <cell r="B382" t="str">
            <v>Conservative Case</v>
          </cell>
          <cell r="N382">
            <v>0</v>
          </cell>
          <cell r="O382">
            <v>0</v>
          </cell>
          <cell r="AH382">
            <v>0</v>
          </cell>
          <cell r="AI382">
            <v>0</v>
          </cell>
          <cell r="AJ382">
            <v>0</v>
          </cell>
          <cell r="AK382">
            <v>0</v>
          </cell>
          <cell r="AL382">
            <v>0.3</v>
          </cell>
          <cell r="AM382">
            <v>0</v>
          </cell>
          <cell r="AN382">
            <v>0</v>
          </cell>
          <cell r="AO382">
            <v>0</v>
          </cell>
          <cell r="AP382">
            <v>0</v>
          </cell>
          <cell r="AQ382">
            <v>0</v>
          </cell>
        </row>
        <row r="383">
          <cell r="B383" t="str">
            <v>Worst Case</v>
          </cell>
          <cell r="N383">
            <v>0</v>
          </cell>
          <cell r="O383">
            <v>0</v>
          </cell>
          <cell r="AH383">
            <v>0</v>
          </cell>
          <cell r="AI383">
            <v>0</v>
          </cell>
          <cell r="AJ383">
            <v>0</v>
          </cell>
          <cell r="AK383">
            <v>0</v>
          </cell>
          <cell r="AL383">
            <v>0</v>
          </cell>
          <cell r="AM383">
            <v>0</v>
          </cell>
          <cell r="AN383">
            <v>0</v>
          </cell>
          <cell r="AO383">
            <v>0</v>
          </cell>
          <cell r="AP383">
            <v>0</v>
          </cell>
          <cell r="AQ383">
            <v>0</v>
          </cell>
        </row>
        <row r="386">
          <cell r="B386" t="str">
            <v>COGS - Variable ($/HL)</v>
          </cell>
        </row>
        <row r="387">
          <cell r="B387" t="str">
            <v>CURRENT CASE</v>
          </cell>
          <cell r="F387">
            <v>0</v>
          </cell>
          <cell r="G387">
            <v>0</v>
          </cell>
          <cell r="I387">
            <v>0.67566985903368126</v>
          </cell>
          <cell r="J387">
            <v>0.70698614318706698</v>
          </cell>
          <cell r="L387">
            <v>0.68417339499882412</v>
          </cell>
          <cell r="N387">
            <v>32.9713272813784</v>
          </cell>
          <cell r="O387">
            <v>32.9713272813784</v>
          </cell>
          <cell r="Q387">
            <v>33.364501617296028</v>
          </cell>
          <cell r="S387">
            <v>33.364501617296028</v>
          </cell>
          <cell r="AH387">
            <v>32.9713272813784</v>
          </cell>
          <cell r="AI387">
            <v>32.9713272813784</v>
          </cell>
          <cell r="AJ387">
            <v>32.9713272813784</v>
          </cell>
          <cell r="AK387">
            <v>32.9713272813784</v>
          </cell>
          <cell r="AL387">
            <v>34.342515368100464</v>
          </cell>
          <cell r="AM387">
            <v>21.043830724746741</v>
          </cell>
          <cell r="AN387">
            <v>17.974158866836721</v>
          </cell>
          <cell r="AO387">
            <v>16.78295977714194</v>
          </cell>
          <cell r="AP387">
            <v>16.140043415652535</v>
          </cell>
          <cell r="AQ387">
            <v>16.140043415652535</v>
          </cell>
        </row>
        <row r="388">
          <cell r="B388" t="str">
            <v>Based Case</v>
          </cell>
          <cell r="N388">
            <v>32.9713272813784</v>
          </cell>
          <cell r="O388">
            <v>32.9713272813784</v>
          </cell>
          <cell r="AH388">
            <v>32.9713272813784</v>
          </cell>
          <cell r="AI388">
            <v>32.9713272813784</v>
          </cell>
          <cell r="AJ388">
            <v>32.9713272813784</v>
          </cell>
          <cell r="AK388">
            <v>32.9713272813784</v>
          </cell>
          <cell r="AM388">
            <v>21.043830724746741</v>
          </cell>
          <cell r="AN388">
            <v>17.974158866836721</v>
          </cell>
          <cell r="AO388">
            <v>16.78295977714194</v>
          </cell>
          <cell r="AP388">
            <v>16.140043415652535</v>
          </cell>
          <cell r="AQ388">
            <v>16.140043415652535</v>
          </cell>
        </row>
        <row r="389">
          <cell r="B389" t="str">
            <v>Conservative Case</v>
          </cell>
          <cell r="N389">
            <v>32.971327281378358</v>
          </cell>
          <cell r="O389">
            <v>32.971327281378358</v>
          </cell>
          <cell r="AH389">
            <v>32.971327281378358</v>
          </cell>
          <cell r="AI389">
            <v>32.971327281378358</v>
          </cell>
          <cell r="AJ389">
            <v>32.971327281378358</v>
          </cell>
          <cell r="AK389">
            <v>32.971327281378358</v>
          </cell>
          <cell r="AM389">
            <v>34.342515368100464</v>
          </cell>
          <cell r="AN389">
            <v>34.342515368100464</v>
          </cell>
          <cell r="AO389">
            <v>34.342515368100464</v>
          </cell>
          <cell r="AP389">
            <v>34.342515368100464</v>
          </cell>
          <cell r="AQ389">
            <v>34.342515368100464</v>
          </cell>
        </row>
        <row r="390">
          <cell r="B390" t="str">
            <v>Worst Case</v>
          </cell>
          <cell r="N390">
            <v>32.971327281378358</v>
          </cell>
          <cell r="O390">
            <v>32.971327281378358</v>
          </cell>
          <cell r="AH390">
            <v>32.971327281378358</v>
          </cell>
          <cell r="AI390">
            <v>32.971327281378358</v>
          </cell>
          <cell r="AJ390">
            <v>32.971327281378358</v>
          </cell>
          <cell r="AK390">
            <v>32.971327281378358</v>
          </cell>
        </row>
        <row r="391">
          <cell r="B391" t="str">
            <v>Other Case</v>
          </cell>
        </row>
        <row r="393">
          <cell r="B393" t="str">
            <v>COGS - Fixed (Growth Rate)</v>
          </cell>
          <cell r="G393">
            <v>0</v>
          </cell>
          <cell r="I393">
            <v>0</v>
          </cell>
          <cell r="J393">
            <v>0</v>
          </cell>
          <cell r="L393">
            <v>0</v>
          </cell>
          <cell r="N393">
            <v>1009.8000000000002</v>
          </cell>
          <cell r="O393">
            <v>674.63</v>
          </cell>
          <cell r="Q393">
            <v>1.0323664358607145</v>
          </cell>
          <cell r="S393">
            <v>1.0323664358607145</v>
          </cell>
          <cell r="AH393">
            <v>674.63</v>
          </cell>
          <cell r="AI393">
            <v>674.63</v>
          </cell>
          <cell r="AJ393">
            <v>674.63</v>
          </cell>
          <cell r="AK393">
            <v>674.63</v>
          </cell>
          <cell r="AL393">
            <v>3.8842686896263809</v>
          </cell>
          <cell r="AM393">
            <v>0.15</v>
          </cell>
          <cell r="AN393">
            <v>0.15</v>
          </cell>
          <cell r="AO393">
            <v>0.15</v>
          </cell>
          <cell r="AP393">
            <v>0.15</v>
          </cell>
          <cell r="AQ393">
            <v>0.15</v>
          </cell>
        </row>
        <row r="395">
          <cell r="B395" t="str">
            <v>Gross Margin</v>
          </cell>
          <cell r="F395">
            <v>0</v>
          </cell>
          <cell r="G395">
            <v>0</v>
          </cell>
          <cell r="I395">
            <v>0.32433014096631874</v>
          </cell>
          <cell r="J395">
            <v>0.29301385681293302</v>
          </cell>
          <cell r="L395">
            <v>0.31582660500117582</v>
          </cell>
          <cell r="N395">
            <v>0.26305664410402468</v>
          </cell>
          <cell r="O395">
            <v>0.27613753015117187</v>
          </cell>
          <cell r="Q395">
            <v>0.26673527527788793</v>
          </cell>
          <cell r="S395">
            <v>0.26673527527788793</v>
          </cell>
          <cell r="AH395">
            <v>0.27707955929196704</v>
          </cell>
          <cell r="AI395">
            <v>0.31424205121012178</v>
          </cell>
          <cell r="AJ395">
            <v>0.34505817860206545</v>
          </cell>
          <cell r="AK395">
            <v>0.38360448731439123</v>
          </cell>
          <cell r="AL395">
            <v>0.33344514069695641</v>
          </cell>
          <cell r="AM395">
            <v>0.37409366949912637</v>
          </cell>
          <cell r="AN395">
            <v>0.37998691009539898</v>
          </cell>
          <cell r="AO395">
            <v>0.37368201795475486</v>
          </cell>
          <cell r="AP395">
            <v>0.36192039749886845</v>
          </cell>
          <cell r="AQ395">
            <v>0</v>
          </cell>
        </row>
        <row r="397">
          <cell r="B397" t="str">
            <v>SG&amp;A - Variable (% REVENUES)</v>
          </cell>
        </row>
        <row r="398">
          <cell r="B398" t="str">
            <v>CURRENT CASE</v>
          </cell>
          <cell r="F398">
            <v>0</v>
          </cell>
          <cell r="G398">
            <v>0</v>
          </cell>
          <cell r="I398">
            <v>0.2930162487894114</v>
          </cell>
          <cell r="J398">
            <v>0</v>
          </cell>
          <cell r="L398">
            <v>0.30524417966606571</v>
          </cell>
          <cell r="N398">
            <v>1.0687566797292483E-3</v>
          </cell>
          <cell r="O398">
            <v>7.9701077014144607E-4</v>
          </cell>
          <cell r="Q398">
            <v>7.9701077014144607E-4</v>
          </cell>
          <cell r="S398">
            <v>7.9701077014144607E-4</v>
          </cell>
          <cell r="AH398">
            <v>7.9701077014144607E-4</v>
          </cell>
          <cell r="AI398">
            <v>7.9701077014144607E-4</v>
          </cell>
          <cell r="AJ398">
            <v>7.9701077014144607E-4</v>
          </cell>
          <cell r="AK398">
            <v>7.9701077014144607E-4</v>
          </cell>
          <cell r="AL398">
            <v>7.9701077014144607E-4</v>
          </cell>
          <cell r="AM398">
            <v>7.9701077014144607E-4</v>
          </cell>
          <cell r="AN398">
            <v>7.9701077014144607E-4</v>
          </cell>
          <cell r="AO398">
            <v>7.9701077014144607E-4</v>
          </cell>
          <cell r="AP398">
            <v>7.9701077014144607E-4</v>
          </cell>
          <cell r="AQ398">
            <v>7.9701077014144607E-4</v>
          </cell>
        </row>
        <row r="399">
          <cell r="B399" t="str">
            <v>Based Case</v>
          </cell>
          <cell r="O399">
            <v>7.9701077014144607E-4</v>
          </cell>
          <cell r="AH399">
            <v>7.9701077014144607E-4</v>
          </cell>
          <cell r="AI399">
            <v>7.9701077014144607E-4</v>
          </cell>
          <cell r="AJ399">
            <v>7.9701077014144607E-4</v>
          </cell>
          <cell r="AK399">
            <v>7.9701077014144607E-4</v>
          </cell>
          <cell r="AL399">
            <v>7.9701077014144607E-4</v>
          </cell>
          <cell r="AM399">
            <v>7.9701077014144607E-4</v>
          </cell>
          <cell r="AN399">
            <v>7.9701077014144607E-4</v>
          </cell>
          <cell r="AO399">
            <v>7.9701077014144607E-4</v>
          </cell>
          <cell r="AP399">
            <v>7.9701077014144607E-4</v>
          </cell>
          <cell r="AQ399">
            <v>7.9701077014144607E-4</v>
          </cell>
        </row>
        <row r="400">
          <cell r="B400" t="str">
            <v>Conservative Case</v>
          </cell>
          <cell r="O400">
            <v>7.9701077014144607E-4</v>
          </cell>
          <cell r="AH400">
            <v>7.9701077014144607E-4</v>
          </cell>
          <cell r="AI400">
            <v>7.9701077014144607E-4</v>
          </cell>
          <cell r="AJ400">
            <v>7.9701077014144607E-4</v>
          </cell>
          <cell r="AK400">
            <v>7.9701077014144607E-4</v>
          </cell>
          <cell r="AL400">
            <v>7.9701077014144607E-4</v>
          </cell>
          <cell r="AM400">
            <v>7.9701077014144607E-4</v>
          </cell>
          <cell r="AN400">
            <v>7.9701077014144607E-4</v>
          </cell>
          <cell r="AO400">
            <v>7.9701077014144607E-4</v>
          </cell>
          <cell r="AP400">
            <v>7.9701077014144607E-4</v>
          </cell>
          <cell r="AQ400">
            <v>7.9701077014144607E-4</v>
          </cell>
        </row>
        <row r="401">
          <cell r="B401" t="str">
            <v>Worst Case</v>
          </cell>
          <cell r="O401">
            <v>0</v>
          </cell>
          <cell r="AH401">
            <v>0</v>
          </cell>
          <cell r="AI401">
            <v>0</v>
          </cell>
          <cell r="AJ401">
            <v>0</v>
          </cell>
          <cell r="AK401">
            <v>0</v>
          </cell>
          <cell r="AL401">
            <v>0</v>
          </cell>
          <cell r="AM401">
            <v>0</v>
          </cell>
          <cell r="AN401">
            <v>0</v>
          </cell>
          <cell r="AO401">
            <v>0</v>
          </cell>
          <cell r="AP401">
            <v>0</v>
          </cell>
          <cell r="AQ401">
            <v>0</v>
          </cell>
        </row>
        <row r="402">
          <cell r="B402" t="str">
            <v>Other Case</v>
          </cell>
          <cell r="O402">
            <v>0</v>
          </cell>
          <cell r="AH402">
            <v>0</v>
          </cell>
          <cell r="AI402">
            <v>0</v>
          </cell>
          <cell r="AJ402">
            <v>0</v>
          </cell>
          <cell r="AK402">
            <v>0</v>
          </cell>
          <cell r="AL402">
            <v>0</v>
          </cell>
          <cell r="AM402">
            <v>0</v>
          </cell>
          <cell r="AN402">
            <v>0</v>
          </cell>
          <cell r="AO402">
            <v>0</v>
          </cell>
          <cell r="AP402">
            <v>0</v>
          </cell>
          <cell r="AQ402">
            <v>0</v>
          </cell>
        </row>
        <row r="404">
          <cell r="B404" t="str">
            <v>G&amp;A - Fixed  (Growth Rate)</v>
          </cell>
          <cell r="G404">
            <v>0</v>
          </cell>
          <cell r="I404" t="str">
            <v>N/A</v>
          </cell>
          <cell r="J404" t="str">
            <v>N/A</v>
          </cell>
          <cell r="L404">
            <v>0</v>
          </cell>
          <cell r="N404">
            <v>0</v>
          </cell>
          <cell r="O404">
            <v>0</v>
          </cell>
          <cell r="Q404">
            <v>0</v>
          </cell>
          <cell r="S404">
            <v>0</v>
          </cell>
          <cell r="AH404">
            <v>0</v>
          </cell>
          <cell r="AI404">
            <v>0</v>
          </cell>
          <cell r="AJ404">
            <v>0</v>
          </cell>
          <cell r="AK404">
            <v>0</v>
          </cell>
          <cell r="AL404">
            <v>0</v>
          </cell>
          <cell r="AM404">
            <v>0.1</v>
          </cell>
          <cell r="AN404">
            <v>0.1</v>
          </cell>
          <cell r="AO404">
            <v>0.1</v>
          </cell>
          <cell r="AP404">
            <v>0.1</v>
          </cell>
          <cell r="AQ404">
            <v>0.1</v>
          </cell>
        </row>
        <row r="406">
          <cell r="B406" t="str">
            <v>Operating Income (% Revs)</v>
          </cell>
          <cell r="F406">
            <v>0</v>
          </cell>
          <cell r="G406">
            <v>0</v>
          </cell>
          <cell r="I406">
            <v>3.1313892176907353E-2</v>
          </cell>
          <cell r="J406">
            <v>-4.5034642032332567E-2</v>
          </cell>
          <cell r="L406">
            <v>1.0582425335110135E-2</v>
          </cell>
          <cell r="N406">
            <v>0.10488065550409593</v>
          </cell>
          <cell r="O406">
            <v>0.16578041055360943</v>
          </cell>
          <cell r="Q406">
            <v>0.12200699821500376</v>
          </cell>
          <cell r="S406">
            <v>0.12200699821500376</v>
          </cell>
          <cell r="AH406">
            <v>0.19190468109267811</v>
          </cell>
          <cell r="AI406">
            <v>0.22622823747665308</v>
          </cell>
          <cell r="AJ406">
            <v>0.23951384603294865</v>
          </cell>
          <cell r="AK406">
            <v>0.25261566246198969</v>
          </cell>
          <cell r="AL406">
            <v>0.22841068953614729</v>
          </cell>
          <cell r="AM406">
            <v>0.2843969981495848</v>
          </cell>
          <cell r="AN406">
            <v>0.29257875037448122</v>
          </cell>
          <cell r="AO406">
            <v>0.28646280617300479</v>
          </cell>
          <cell r="AP406">
            <v>0.27317262012100152</v>
          </cell>
          <cell r="AQ406">
            <v>0</v>
          </cell>
        </row>
        <row r="407">
          <cell r="B407" t="str">
            <v>Non-Recurring&amp;Extraordinary Items (% Revs)</v>
          </cell>
          <cell r="F407">
            <v>0</v>
          </cell>
          <cell r="G407">
            <v>0</v>
          </cell>
          <cell r="I407">
            <v>0</v>
          </cell>
          <cell r="J407">
            <v>0</v>
          </cell>
          <cell r="L407">
            <v>0</v>
          </cell>
          <cell r="N407">
            <v>-3.6195226220163877E-2</v>
          </cell>
          <cell r="O407">
            <v>0</v>
          </cell>
          <cell r="Q407">
            <v>-4.0256163891408132E-2</v>
          </cell>
          <cell r="S407">
            <v>-4.0256163891408132E-2</v>
          </cell>
          <cell r="AH407">
            <v>0</v>
          </cell>
          <cell r="AI407">
            <v>0</v>
          </cell>
          <cell r="AJ407">
            <v>0</v>
          </cell>
          <cell r="AK407">
            <v>0</v>
          </cell>
          <cell r="AL407">
            <v>0</v>
          </cell>
          <cell r="AM407">
            <v>0</v>
          </cell>
          <cell r="AN407">
            <v>0</v>
          </cell>
          <cell r="AO407">
            <v>0</v>
          </cell>
          <cell r="AP407">
            <v>0</v>
          </cell>
          <cell r="AQ407">
            <v>0</v>
          </cell>
        </row>
        <row r="408">
          <cell r="B408" t="str">
            <v>Forex (% Revs)</v>
          </cell>
          <cell r="F408">
            <v>0</v>
          </cell>
          <cell r="G408">
            <v>0</v>
          </cell>
          <cell r="I408">
            <v>0</v>
          </cell>
          <cell r="J408">
            <v>0</v>
          </cell>
          <cell r="L408">
            <v>0</v>
          </cell>
          <cell r="N408">
            <v>-1.3395083719273245E-2</v>
          </cell>
          <cell r="O408">
            <v>0</v>
          </cell>
          <cell r="Q408">
            <v>-1.6258949387995086E-2</v>
          </cell>
          <cell r="S408">
            <v>-1.6258949387995086E-2</v>
          </cell>
          <cell r="AH408">
            <v>0</v>
          </cell>
          <cell r="AI408">
            <v>0</v>
          </cell>
          <cell r="AJ408">
            <v>0</v>
          </cell>
          <cell r="AK408">
            <v>0</v>
          </cell>
          <cell r="AL408">
            <v>0</v>
          </cell>
          <cell r="AM408">
            <v>0</v>
          </cell>
          <cell r="AN408">
            <v>0</v>
          </cell>
          <cell r="AO408">
            <v>0</v>
          </cell>
          <cell r="AP408">
            <v>0</v>
          </cell>
          <cell r="AQ408">
            <v>0</v>
          </cell>
        </row>
        <row r="409">
          <cell r="B409" t="str">
            <v>Gain/(loss) from disposal of Fixed assets (% Revs)</v>
          </cell>
          <cell r="F409">
            <v>0</v>
          </cell>
          <cell r="G409">
            <v>0</v>
          </cell>
          <cell r="I409">
            <v>0</v>
          </cell>
          <cell r="J409">
            <v>0</v>
          </cell>
          <cell r="L409">
            <v>0</v>
          </cell>
          <cell r="N409">
            <v>4.061275382971144E-3</v>
          </cell>
          <cell r="O409">
            <v>0</v>
          </cell>
          <cell r="Q409">
            <v>2.919155944303664E-3</v>
          </cell>
          <cell r="S409">
            <v>2.919155944303664E-3</v>
          </cell>
          <cell r="AH409">
            <v>0</v>
          </cell>
          <cell r="AI409">
            <v>0</v>
          </cell>
          <cell r="AJ409">
            <v>0</v>
          </cell>
          <cell r="AK409">
            <v>0</v>
          </cell>
          <cell r="AL409">
            <v>0</v>
          </cell>
          <cell r="AM409">
            <v>0</v>
          </cell>
          <cell r="AN409">
            <v>0</v>
          </cell>
          <cell r="AO409">
            <v>0</v>
          </cell>
          <cell r="AP409">
            <v>0</v>
          </cell>
          <cell r="AQ409">
            <v>0</v>
          </cell>
        </row>
        <row r="410">
          <cell r="B410" t="str">
            <v>EBITA Margin</v>
          </cell>
          <cell r="F410">
            <v>0</v>
          </cell>
          <cell r="G410">
            <v>0</v>
          </cell>
          <cell r="I410">
            <v>1.469923598407406E-3</v>
          </cell>
          <cell r="J410">
            <v>-8.5739030023094687E-2</v>
          </cell>
          <cell r="L410">
            <v>-2.2210551070000781E-2</v>
          </cell>
          <cell r="N410">
            <v>4.0818223330751191E-2</v>
          </cell>
          <cell r="O410">
            <v>8.0603485784451229E-2</v>
          </cell>
          <cell r="Q410">
            <v>5.2006709049150196E-2</v>
          </cell>
          <cell r="S410">
            <v>5.2006709049150196E-2</v>
          </cell>
          <cell r="AH410">
            <v>9.929780628917334E-2</v>
          </cell>
          <cell r="AI410">
            <v>0.12516302130720491</v>
          </cell>
          <cell r="AJ410">
            <v>0.22304284770267438</v>
          </cell>
          <cell r="AK410">
            <v>0.23335279110661322</v>
          </cell>
          <cell r="AL410">
            <v>0.15693318467550774</v>
          </cell>
          <cell r="AM410">
            <v>-0.44770825160939565</v>
          </cell>
          <cell r="AN410">
            <v>-0.44005966502126764</v>
          </cell>
          <cell r="AO410">
            <v>-0.44788833281106383</v>
          </cell>
          <cell r="AP410">
            <v>-0.47005169491857546</v>
          </cell>
          <cell r="AQ410">
            <v>0</v>
          </cell>
        </row>
        <row r="413">
          <cell r="B413" t="str">
            <v>INCOME STATEMENT - Khabarovsk</v>
          </cell>
        </row>
        <row r="415">
          <cell r="B415" t="str">
            <v>Exchange Rates</v>
          </cell>
          <cell r="D415" t="str">
            <v>USD</v>
          </cell>
          <cell r="F415">
            <v>1</v>
          </cell>
          <cell r="G415">
            <v>1</v>
          </cell>
          <cell r="I415">
            <v>1</v>
          </cell>
          <cell r="J415">
            <v>1</v>
          </cell>
          <cell r="L415">
            <v>1</v>
          </cell>
          <cell r="N415">
            <v>1</v>
          </cell>
          <cell r="O415">
            <v>1</v>
          </cell>
          <cell r="Q415">
            <v>1</v>
          </cell>
          <cell r="S415">
            <v>1</v>
          </cell>
          <cell r="T415" t="str">
            <v/>
          </cell>
          <cell r="U415">
            <v>1</v>
          </cell>
          <cell r="V415">
            <v>1</v>
          </cell>
          <cell r="W415">
            <v>1</v>
          </cell>
          <cell r="X415">
            <v>1</v>
          </cell>
          <cell r="Y415">
            <v>1</v>
          </cell>
          <cell r="Z415">
            <v>1</v>
          </cell>
          <cell r="AA415">
            <v>1</v>
          </cell>
          <cell r="AB415">
            <v>1</v>
          </cell>
          <cell r="AC415">
            <v>1</v>
          </cell>
          <cell r="AD415">
            <v>1</v>
          </cell>
          <cell r="AE415">
            <v>1</v>
          </cell>
          <cell r="AF415">
            <v>1</v>
          </cell>
          <cell r="AH415">
            <v>1</v>
          </cell>
          <cell r="AI415">
            <v>1</v>
          </cell>
          <cell r="AJ415">
            <v>1</v>
          </cell>
          <cell r="AK415">
            <v>1</v>
          </cell>
          <cell r="AL415">
            <v>1</v>
          </cell>
          <cell r="AM415">
            <v>1</v>
          </cell>
          <cell r="AN415">
            <v>1</v>
          </cell>
          <cell r="AO415">
            <v>1</v>
          </cell>
          <cell r="AP415">
            <v>1</v>
          </cell>
          <cell r="AQ415">
            <v>1</v>
          </cell>
        </row>
        <row r="416">
          <cell r="B416" t="str">
            <v>Avg.</v>
          </cell>
          <cell r="F416">
            <v>1</v>
          </cell>
          <cell r="G416">
            <v>1</v>
          </cell>
          <cell r="I416">
            <v>1</v>
          </cell>
          <cell r="J416">
            <v>1</v>
          </cell>
          <cell r="L416">
            <v>1</v>
          </cell>
          <cell r="N416">
            <v>1</v>
          </cell>
          <cell r="O416">
            <v>1</v>
          </cell>
          <cell r="Q416">
            <v>1</v>
          </cell>
          <cell r="S416">
            <v>1</v>
          </cell>
          <cell r="T416" t="str">
            <v/>
          </cell>
          <cell r="U416">
            <v>1</v>
          </cell>
          <cell r="V416">
            <v>1</v>
          </cell>
          <cell r="W416">
            <v>1</v>
          </cell>
          <cell r="X416">
            <v>1</v>
          </cell>
          <cell r="Y416">
            <v>1</v>
          </cell>
          <cell r="Z416">
            <v>1</v>
          </cell>
          <cell r="AA416">
            <v>1</v>
          </cell>
          <cell r="AB416">
            <v>1</v>
          </cell>
          <cell r="AC416">
            <v>1</v>
          </cell>
          <cell r="AD416">
            <v>1</v>
          </cell>
          <cell r="AE416">
            <v>1</v>
          </cell>
          <cell r="AF416">
            <v>1</v>
          </cell>
          <cell r="AH416">
            <v>1</v>
          </cell>
          <cell r="AI416">
            <v>1</v>
          </cell>
          <cell r="AJ416">
            <v>1</v>
          </cell>
          <cell r="AK416">
            <v>1</v>
          </cell>
          <cell r="AL416">
            <v>1</v>
          </cell>
          <cell r="AM416">
            <v>1</v>
          </cell>
          <cell r="AN416">
            <v>1</v>
          </cell>
          <cell r="AO416">
            <v>1</v>
          </cell>
          <cell r="AP416">
            <v>1</v>
          </cell>
          <cell r="AQ416">
            <v>1</v>
          </cell>
        </row>
        <row r="418">
          <cell r="F418" t="e">
            <v>#REF!</v>
          </cell>
          <cell r="S418" t="str">
            <v>Khabarovsk</v>
          </cell>
        </row>
        <row r="420">
          <cell r="B420" t="str">
            <v>Annual Capacity EoP (000'HL)</v>
          </cell>
          <cell r="N420" t="e">
            <v>#REF!</v>
          </cell>
          <cell r="O420" t="e">
            <v>#REF!</v>
          </cell>
          <cell r="Q420" t="e">
            <v>#REF!</v>
          </cell>
          <cell r="AL420">
            <v>1080</v>
          </cell>
          <cell r="AM420">
            <v>1440</v>
          </cell>
          <cell r="AN420">
            <v>1800</v>
          </cell>
          <cell r="AO420">
            <v>1800</v>
          </cell>
          <cell r="AP420">
            <v>1800</v>
          </cell>
          <cell r="AQ420" t="e">
            <v>#REF!</v>
          </cell>
        </row>
        <row r="421">
          <cell r="B421" t="str">
            <v>Periodic Capacity (000'HL)</v>
          </cell>
          <cell r="I421">
            <v>375</v>
          </cell>
          <cell r="J421">
            <v>125</v>
          </cell>
          <cell r="L421">
            <v>500</v>
          </cell>
          <cell r="N421">
            <v>450</v>
          </cell>
          <cell r="O421">
            <v>126</v>
          </cell>
          <cell r="Q421">
            <v>576</v>
          </cell>
          <cell r="S421">
            <v>576</v>
          </cell>
          <cell r="AH421">
            <v>120</v>
          </cell>
          <cell r="AI421">
            <v>160</v>
          </cell>
          <cell r="AJ421">
            <v>300</v>
          </cell>
          <cell r="AK421">
            <v>300</v>
          </cell>
          <cell r="AL421">
            <v>880</v>
          </cell>
          <cell r="AM421">
            <v>1350</v>
          </cell>
          <cell r="AN421">
            <v>1710</v>
          </cell>
          <cell r="AO421">
            <v>1800</v>
          </cell>
          <cell r="AP421">
            <v>1800</v>
          </cell>
          <cell r="AQ421">
            <v>1290.5882352941178</v>
          </cell>
        </row>
        <row r="422">
          <cell r="B422" t="str">
            <v>Sales by Brand</v>
          </cell>
        </row>
        <row r="423">
          <cell r="B423" t="str">
            <v xml:space="preserve">   PIT</v>
          </cell>
          <cell r="N423">
            <v>177.54349999999999</v>
          </cell>
          <cell r="O423">
            <v>52.162664999999997</v>
          </cell>
          <cell r="Q423">
            <v>229.706165</v>
          </cell>
          <cell r="S423">
            <v>229.706165</v>
          </cell>
          <cell r="U423">
            <v>0.626</v>
          </cell>
          <cell r="V423">
            <v>0.34599999999999997</v>
          </cell>
          <cell r="W423">
            <v>0.56999999999999995</v>
          </cell>
          <cell r="X423">
            <v>1.01</v>
          </cell>
          <cell r="Y423">
            <v>2.8</v>
          </cell>
          <cell r="Z423">
            <v>3.55</v>
          </cell>
          <cell r="AA423">
            <v>1.1060999999999999</v>
          </cell>
          <cell r="AB423">
            <v>0.77</v>
          </cell>
          <cell r="AC423">
            <v>1.3</v>
          </cell>
          <cell r="AD423">
            <v>1.3</v>
          </cell>
          <cell r="AE423">
            <v>5.8</v>
          </cell>
          <cell r="AF423">
            <v>5.8</v>
          </cell>
          <cell r="AH423">
            <v>1.5419999999999998</v>
          </cell>
          <cell r="AI423">
            <v>7.3599999999999994</v>
          </cell>
          <cell r="AJ423">
            <v>3.1760999999999999</v>
          </cell>
          <cell r="AK423">
            <v>12.899999999999999</v>
          </cell>
          <cell r="AL423">
            <v>24.978099999999998</v>
          </cell>
          <cell r="AM423">
            <v>34.398430644646744</v>
          </cell>
          <cell r="AN423">
            <v>38.288275351691055</v>
          </cell>
          <cell r="AO423">
            <v>40.690826494277246</v>
          </cell>
          <cell r="AP423">
            <v>41.834898466937339</v>
          </cell>
          <cell r="AQ423">
            <v>41.834898466937339</v>
          </cell>
        </row>
        <row r="424">
          <cell r="B424" t="str">
            <v xml:space="preserve">   DD</v>
          </cell>
          <cell r="Q424">
            <v>0</v>
          </cell>
          <cell r="S424">
            <v>0</v>
          </cell>
          <cell r="U424">
            <v>314.97699999999998</v>
          </cell>
          <cell r="V424">
            <v>0</v>
          </cell>
          <cell r="W424">
            <v>0</v>
          </cell>
          <cell r="X424">
            <v>427.54500000000002</v>
          </cell>
          <cell r="Y424">
            <v>0</v>
          </cell>
          <cell r="Z424">
            <v>0</v>
          </cell>
          <cell r="AA424">
            <v>322.06940800000001</v>
          </cell>
          <cell r="AB424">
            <v>0</v>
          </cell>
          <cell r="AC424">
            <v>0</v>
          </cell>
          <cell r="AD424">
            <v>260</v>
          </cell>
          <cell r="AE424">
            <v>0</v>
          </cell>
          <cell r="AF424">
            <v>0</v>
          </cell>
          <cell r="AH424">
            <v>314.97699999999998</v>
          </cell>
          <cell r="AI424">
            <v>427.54500000000002</v>
          </cell>
          <cell r="AJ424">
            <v>322.06940800000001</v>
          </cell>
          <cell r="AK424">
            <v>260</v>
          </cell>
          <cell r="AL424">
            <v>1324.591408</v>
          </cell>
          <cell r="AM424">
            <v>1824.1525848876809</v>
          </cell>
          <cell r="AN424">
            <v>2030.4314802962658</v>
          </cell>
          <cell r="AO424">
            <v>2157.8390333427446</v>
          </cell>
          <cell r="AP424">
            <v>2218.5092966982106</v>
          </cell>
          <cell r="AQ424">
            <v>2218.5092966982106</v>
          </cell>
        </row>
        <row r="425">
          <cell r="B425" t="str">
            <v xml:space="preserve">   3M</v>
          </cell>
          <cell r="Q425">
            <v>0</v>
          </cell>
          <cell r="S425">
            <v>0</v>
          </cell>
          <cell r="U425">
            <v>0</v>
          </cell>
          <cell r="V425">
            <v>0</v>
          </cell>
          <cell r="W425">
            <v>0</v>
          </cell>
          <cell r="X425">
            <v>0</v>
          </cell>
          <cell r="Y425">
            <v>0</v>
          </cell>
          <cell r="Z425">
            <v>0</v>
          </cell>
          <cell r="AA425">
            <v>0</v>
          </cell>
          <cell r="AB425">
            <v>0</v>
          </cell>
          <cell r="AC425">
            <v>0</v>
          </cell>
          <cell r="AD425">
            <v>0</v>
          </cell>
          <cell r="AE425">
            <v>0</v>
          </cell>
          <cell r="AF425">
            <v>0</v>
          </cell>
          <cell r="AH425">
            <v>0</v>
          </cell>
          <cell r="AI425">
            <v>0</v>
          </cell>
          <cell r="AJ425">
            <v>0</v>
          </cell>
          <cell r="AK425">
            <v>0</v>
          </cell>
          <cell r="AL425">
            <v>0</v>
          </cell>
          <cell r="AM425">
            <v>0</v>
          </cell>
          <cell r="AN425">
            <v>0</v>
          </cell>
          <cell r="AO425">
            <v>0</v>
          </cell>
          <cell r="AP425">
            <v>0</v>
          </cell>
          <cell r="AQ425">
            <v>0</v>
          </cell>
        </row>
        <row r="426">
          <cell r="B426" t="str">
            <v xml:space="preserve">   Gosser</v>
          </cell>
          <cell r="Q426">
            <v>0</v>
          </cell>
          <cell r="S426">
            <v>0</v>
          </cell>
          <cell r="U426">
            <v>31.260999999999999</v>
          </cell>
          <cell r="V426">
            <v>32.536000000000001</v>
          </cell>
          <cell r="W426">
            <v>47.63</v>
          </cell>
          <cell r="X426">
            <v>39.856999999999999</v>
          </cell>
          <cell r="Y426">
            <v>58.103000000000002</v>
          </cell>
          <cell r="Z426">
            <v>73.293999999999997</v>
          </cell>
          <cell r="AA426">
            <v>52.369969199999993</v>
          </cell>
          <cell r="AB426">
            <v>52.293999999999997</v>
          </cell>
          <cell r="AC426">
            <v>43.95</v>
          </cell>
          <cell r="AD426">
            <v>41.85</v>
          </cell>
          <cell r="AE426">
            <v>40.65</v>
          </cell>
          <cell r="AF426">
            <v>42.65</v>
          </cell>
          <cell r="AH426">
            <v>111.42699999999999</v>
          </cell>
          <cell r="AI426">
            <v>171.25400000000002</v>
          </cell>
          <cell r="AJ426">
            <v>148.61396919999999</v>
          </cell>
          <cell r="AK426">
            <v>125.15</v>
          </cell>
          <cell r="AL426">
            <v>556.44496920000006</v>
          </cell>
          <cell r="AM426">
            <v>766.30463007950152</v>
          </cell>
          <cell r="AN426">
            <v>852.95992084237207</v>
          </cell>
          <cell r="AO426">
            <v>906.48230631355671</v>
          </cell>
          <cell r="AP426">
            <v>931.96915653793042</v>
          </cell>
          <cell r="AQ426">
            <v>931.96915653793042</v>
          </cell>
        </row>
        <row r="427">
          <cell r="B427" t="str">
            <v xml:space="preserve">   Other</v>
          </cell>
          <cell r="N427">
            <v>177.54349999999999</v>
          </cell>
          <cell r="O427">
            <v>52.162664999999997</v>
          </cell>
          <cell r="Q427">
            <v>229.706165</v>
          </cell>
          <cell r="S427">
            <v>229.706165</v>
          </cell>
          <cell r="U427">
            <v>104.172</v>
          </cell>
          <cell r="V427">
            <v>98.724000000000004</v>
          </cell>
          <cell r="W427">
            <v>170.26400000000001</v>
          </cell>
          <cell r="X427">
            <v>133.37799999999999</v>
          </cell>
          <cell r="Y427">
            <v>164.93299999999999</v>
          </cell>
          <cell r="Z427">
            <v>218.518</v>
          </cell>
          <cell r="AA427">
            <v>122.87970559999998</v>
          </cell>
          <cell r="AB427">
            <v>162.85499999999999</v>
          </cell>
          <cell r="AC427">
            <v>128</v>
          </cell>
          <cell r="AD427">
            <v>109.7</v>
          </cell>
          <cell r="AE427">
            <v>108.7</v>
          </cell>
          <cell r="AF427">
            <v>112.7</v>
          </cell>
          <cell r="AH427">
            <v>373.16</v>
          </cell>
          <cell r="AI427">
            <v>516.82899999999995</v>
          </cell>
          <cell r="AJ427">
            <v>413.73470559999998</v>
          </cell>
          <cell r="AK427">
            <v>331.1</v>
          </cell>
          <cell r="AL427">
            <v>1634.8237055999998</v>
          </cell>
          <cell r="AM427">
            <v>2251.3870091522567</v>
          </cell>
          <cell r="AN427">
            <v>2505.978444777013</v>
          </cell>
          <cell r="AO427">
            <v>2663.2260961923039</v>
          </cell>
          <cell r="AP427">
            <v>2738.1059301995851</v>
          </cell>
          <cell r="AQ427">
            <v>2738.1059301995851</v>
          </cell>
        </row>
        <row r="428">
          <cell r="B428" t="str">
            <v>Sales (000'HL)</v>
          </cell>
          <cell r="L428">
            <v>0</v>
          </cell>
          <cell r="N428">
            <v>355.08699999999999</v>
          </cell>
          <cell r="O428">
            <v>104.32532999999999</v>
          </cell>
          <cell r="Q428">
            <v>459.41233</v>
          </cell>
          <cell r="S428">
            <v>459.41233</v>
          </cell>
          <cell r="U428">
            <v>34.274999999999999</v>
          </cell>
          <cell r="V428">
            <v>33.978999999999999</v>
          </cell>
          <cell r="W428">
            <v>38.304000000000002</v>
          </cell>
          <cell r="X428">
            <v>38.49</v>
          </cell>
          <cell r="Y428">
            <v>46.271000000000001</v>
          </cell>
          <cell r="Z428">
            <v>57.3</v>
          </cell>
          <cell r="AA428">
            <v>60.160818100000014</v>
          </cell>
          <cell r="AB428">
            <v>71.733999999999995</v>
          </cell>
          <cell r="AC428">
            <v>62.3</v>
          </cell>
          <cell r="AD428">
            <v>59</v>
          </cell>
          <cell r="AE428">
            <v>70.5</v>
          </cell>
          <cell r="AF428">
            <v>71.599999999999994</v>
          </cell>
          <cell r="AH428">
            <v>112.09407999999999</v>
          </cell>
          <cell r="AI428">
            <v>147.59</v>
          </cell>
          <cell r="AJ428">
            <v>194.19481810000002</v>
          </cell>
          <cell r="AK428">
            <v>201.1</v>
          </cell>
          <cell r="AL428">
            <v>654.97889810000004</v>
          </cell>
          <cell r="AM428">
            <v>902</v>
          </cell>
          <cell r="AN428">
            <v>1004</v>
          </cell>
          <cell r="AO428">
            <v>1067</v>
          </cell>
          <cell r="AP428">
            <v>1097</v>
          </cell>
          <cell r="AQ428">
            <v>1097</v>
          </cell>
        </row>
        <row r="429">
          <cell r="B429" t="str">
            <v>Average $/HL, net of VAT &amp; excise tax</v>
          </cell>
          <cell r="L429" t="str">
            <v>N/A</v>
          </cell>
          <cell r="N429">
            <v>45.427872392788963</v>
          </cell>
          <cell r="O429">
            <v>45.9</v>
          </cell>
          <cell r="Q429">
            <v>45.535085162686549</v>
          </cell>
          <cell r="S429">
            <v>45.535085162686549</v>
          </cell>
          <cell r="U429">
            <v>20.557368405057133</v>
          </cell>
          <cell r="V429">
            <v>20.249432293352754</v>
          </cell>
          <cell r="W429">
            <v>35.323885070749796</v>
          </cell>
          <cell r="X429">
            <v>30.845477992119161</v>
          </cell>
          <cell r="Y429">
            <v>42.290595801545969</v>
          </cell>
          <cell r="Z429">
            <v>40.849939190663179</v>
          </cell>
          <cell r="AA429">
            <v>51.015131494869351</v>
          </cell>
          <cell r="AB429">
            <v>51.071710677642407</v>
          </cell>
          <cell r="AC429">
            <v>49.631754949170684</v>
          </cell>
          <cell r="AD429">
            <v>49.704537429378533</v>
          </cell>
          <cell r="AE429">
            <v>48.709453309692677</v>
          </cell>
          <cell r="AF429">
            <v>48.766887802607087</v>
          </cell>
          <cell r="AH429">
            <v>48.970835848100855</v>
          </cell>
          <cell r="AI429">
            <v>46.881064005161242</v>
          </cell>
          <cell r="AJ429">
            <v>44.480643730917599</v>
          </cell>
          <cell r="AK429">
            <v>44.025258306756697</v>
          </cell>
          <cell r="AL429">
            <v>42.617432966473231</v>
          </cell>
          <cell r="AM429">
            <v>42.617432966473231</v>
          </cell>
          <cell r="AN429">
            <v>42.617432966473231</v>
          </cell>
          <cell r="AO429">
            <v>42.617432966473231</v>
          </cell>
          <cell r="AP429">
            <v>42.617432966473231</v>
          </cell>
          <cell r="AQ429">
            <v>42.617432966473231</v>
          </cell>
        </row>
        <row r="430">
          <cell r="B430" t="str">
            <v>Mineral Water sales</v>
          </cell>
          <cell r="L430">
            <v>0</v>
          </cell>
          <cell r="N430">
            <v>83.63</v>
          </cell>
          <cell r="O430">
            <v>19.875</v>
          </cell>
          <cell r="Q430">
            <v>103.505</v>
          </cell>
          <cell r="S430">
            <v>103.505</v>
          </cell>
          <cell r="U430">
            <v>8.6254166666666663</v>
          </cell>
          <cell r="V430">
            <v>8.6254166666666663</v>
          </cell>
          <cell r="W430">
            <v>8.6254166666666663</v>
          </cell>
          <cell r="X430">
            <v>8.6254166666666663</v>
          </cell>
          <cell r="Y430">
            <v>8.6254166666666663</v>
          </cell>
          <cell r="Z430">
            <v>8.6254166666666663</v>
          </cell>
          <cell r="AA430">
            <v>8.6254166666666663</v>
          </cell>
          <cell r="AB430">
            <v>8.6254166666666663</v>
          </cell>
          <cell r="AC430">
            <v>8.6254166666666663</v>
          </cell>
          <cell r="AD430">
            <v>8.6254166666666663</v>
          </cell>
          <cell r="AE430">
            <v>8.6254166666666663</v>
          </cell>
          <cell r="AF430">
            <v>8.6254166666666663</v>
          </cell>
          <cell r="AH430">
            <v>25.876249999999999</v>
          </cell>
          <cell r="AI430">
            <v>25.876249999999999</v>
          </cell>
          <cell r="AJ430">
            <v>25.876249999999999</v>
          </cell>
          <cell r="AK430">
            <v>25.876249999999999</v>
          </cell>
          <cell r="AL430">
            <v>103.505</v>
          </cell>
          <cell r="AM430">
            <v>103.505</v>
          </cell>
          <cell r="AN430">
            <v>103.505</v>
          </cell>
          <cell r="AO430">
            <v>103.505</v>
          </cell>
          <cell r="AP430">
            <v>103.505</v>
          </cell>
          <cell r="AQ430">
            <v>103.505</v>
          </cell>
        </row>
        <row r="431">
          <cell r="B431" t="str">
            <v>Average $/HL, net of VAT &amp; excise tax</v>
          </cell>
          <cell r="L431" t="str">
            <v>N/A</v>
          </cell>
          <cell r="N431">
            <v>15.85738461869837</v>
          </cell>
          <cell r="O431">
            <v>15.583396226415093</v>
          </cell>
          <cell r="Q431">
            <v>15.804773447289936</v>
          </cell>
          <cell r="S431">
            <v>15.804773447289936</v>
          </cell>
          <cell r="U431">
            <v>16</v>
          </cell>
          <cell r="V431">
            <v>16</v>
          </cell>
          <cell r="W431">
            <v>16</v>
          </cell>
          <cell r="X431">
            <v>16</v>
          </cell>
          <cell r="Y431">
            <v>16</v>
          </cell>
          <cell r="Z431">
            <v>16</v>
          </cell>
          <cell r="AA431">
            <v>16</v>
          </cell>
          <cell r="AB431">
            <v>16</v>
          </cell>
          <cell r="AC431">
            <v>16</v>
          </cell>
          <cell r="AD431">
            <v>16</v>
          </cell>
          <cell r="AE431">
            <v>16</v>
          </cell>
          <cell r="AF431">
            <v>16</v>
          </cell>
          <cell r="AH431">
            <v>15.804773447289936</v>
          </cell>
          <cell r="AI431">
            <v>15.804773447289936</v>
          </cell>
          <cell r="AJ431">
            <v>16</v>
          </cell>
          <cell r="AK431">
            <v>16</v>
          </cell>
          <cell r="AL431">
            <v>16</v>
          </cell>
          <cell r="AM431">
            <v>16</v>
          </cell>
          <cell r="AN431">
            <v>16</v>
          </cell>
          <cell r="AO431">
            <v>16</v>
          </cell>
          <cell r="AP431">
            <v>16</v>
          </cell>
          <cell r="AQ431">
            <v>16</v>
          </cell>
        </row>
        <row r="433">
          <cell r="J433" t="str">
            <v/>
          </cell>
          <cell r="O433" t="str">
            <v/>
          </cell>
          <cell r="T433" t="str">
            <v/>
          </cell>
        </row>
        <row r="434">
          <cell r="F434">
            <v>1999</v>
          </cell>
          <cell r="G434">
            <v>2000</v>
          </cell>
          <cell r="I434" t="str">
            <v>9m 2001</v>
          </cell>
          <cell r="J434" t="str">
            <v>Q4 2001</v>
          </cell>
          <cell r="L434">
            <v>2001</v>
          </cell>
          <cell r="N434" t="str">
            <v>9 m 2002</v>
          </cell>
          <cell r="O434" t="str">
            <v xml:space="preserve">Q4 2002 </v>
          </cell>
          <cell r="Q434">
            <v>2002</v>
          </cell>
          <cell r="S434" t="str">
            <v>2002 PF</v>
          </cell>
          <cell r="T434" t="str">
            <v/>
          </cell>
          <cell r="U434" t="str">
            <v>Jan 2003</v>
          </cell>
          <cell r="V434" t="str">
            <v>Feb 2003</v>
          </cell>
          <cell r="W434" t="str">
            <v>Mar 2003</v>
          </cell>
          <cell r="X434" t="str">
            <v>Apr 2003</v>
          </cell>
          <cell r="Y434" t="str">
            <v>May 2003</v>
          </cell>
          <cell r="Z434" t="str">
            <v>Jun 2003</v>
          </cell>
          <cell r="AA434" t="str">
            <v>Jul 2003</v>
          </cell>
          <cell r="AB434" t="str">
            <v>Aug 2003</v>
          </cell>
          <cell r="AC434" t="str">
            <v>Sep 2003</v>
          </cell>
          <cell r="AD434" t="str">
            <v>Oct 2003</v>
          </cell>
          <cell r="AE434" t="str">
            <v>Nov 2003</v>
          </cell>
          <cell r="AF434" t="str">
            <v>Dec 2003</v>
          </cell>
          <cell r="AH434" t="str">
            <v>Q1 2003</v>
          </cell>
          <cell r="AI434" t="str">
            <v>Q2 2003</v>
          </cell>
          <cell r="AJ434" t="str">
            <v>Q3 2003</v>
          </cell>
          <cell r="AK434" t="str">
            <v>Q4 2003</v>
          </cell>
          <cell r="AL434">
            <v>2003</v>
          </cell>
          <cell r="AM434">
            <v>2004</v>
          </cell>
          <cell r="AN434">
            <v>2005</v>
          </cell>
          <cell r="AO434">
            <v>2006</v>
          </cell>
          <cell r="AP434">
            <v>2007</v>
          </cell>
          <cell r="AQ434">
            <v>2008</v>
          </cell>
        </row>
        <row r="436">
          <cell r="B436" t="str">
            <v>Beer Revenues</v>
          </cell>
          <cell r="I436">
            <v>12530.543462169127</v>
          </cell>
          <cell r="J436">
            <v>4173.4799999999996</v>
          </cell>
          <cell r="L436">
            <v>16704.023462169127</v>
          </cell>
          <cell r="N436">
            <v>16130.846924338255</v>
          </cell>
          <cell r="O436">
            <v>4788.532647</v>
          </cell>
          <cell r="Q436">
            <v>20919.379571338257</v>
          </cell>
          <cell r="S436">
            <v>20919.379571338257</v>
          </cell>
          <cell r="U436">
            <v>704.60380208333322</v>
          </cell>
          <cell r="V436">
            <v>688.05545989583322</v>
          </cell>
          <cell r="W436">
            <v>1353.0460937500002</v>
          </cell>
          <cell r="X436">
            <v>1187.2424479166666</v>
          </cell>
          <cell r="Y436">
            <v>1956.8281583333335</v>
          </cell>
          <cell r="Z436">
            <v>2340.701515625</v>
          </cell>
          <cell r="AA436">
            <v>3069.1120462104168</v>
          </cell>
          <cell r="AB436">
            <v>3663.5780937500003</v>
          </cell>
          <cell r="AC436">
            <v>3092.0583333333334</v>
          </cell>
          <cell r="AD436">
            <v>2932.5677083333335</v>
          </cell>
          <cell r="AE436">
            <v>3434.0164583333335</v>
          </cell>
          <cell r="AF436">
            <v>3491.709166666667</v>
          </cell>
          <cell r="AH436">
            <v>2745.7053557291665</v>
          </cell>
          <cell r="AI436">
            <v>5484.7721218750003</v>
          </cell>
          <cell r="AJ436">
            <v>9824.7484732937519</v>
          </cell>
          <cell r="AK436">
            <v>9858.2933333333349</v>
          </cell>
          <cell r="AL436">
            <v>27913.519284231254</v>
          </cell>
          <cell r="AM436">
            <v>45762.066781436086</v>
          </cell>
          <cell r="AN436">
            <v>50876.532008897651</v>
          </cell>
          <cell r="AO436">
            <v>54039.136611359216</v>
          </cell>
          <cell r="AP436">
            <v>55508.282861359221</v>
          </cell>
          <cell r="AQ436">
            <v>46751.323964221134</v>
          </cell>
        </row>
        <row r="437">
          <cell r="B437" t="str">
            <v>Mineral Water Revenues</v>
          </cell>
          <cell r="I437">
            <v>1231.9565378308723</v>
          </cell>
          <cell r="J437">
            <v>414.02</v>
          </cell>
          <cell r="L437">
            <v>1645.9765378308723</v>
          </cell>
          <cell r="N437">
            <v>1326.1530756617447</v>
          </cell>
          <cell r="O437">
            <v>309.71999999999997</v>
          </cell>
          <cell r="Q437">
            <v>1635.8730756617447</v>
          </cell>
          <cell r="S437">
            <v>1635.8730756617447</v>
          </cell>
          <cell r="U437">
            <v>138.00666666666666</v>
          </cell>
          <cell r="V437">
            <v>138.00666666666666</v>
          </cell>
          <cell r="W437">
            <v>138.00666666666666</v>
          </cell>
          <cell r="X437">
            <v>138.00666666666666</v>
          </cell>
          <cell r="Y437">
            <v>138.00666666666666</v>
          </cell>
          <cell r="Z437">
            <v>138.00666666666666</v>
          </cell>
          <cell r="AA437">
            <v>138.00666666666666</v>
          </cell>
          <cell r="AB437">
            <v>138.00666666666666</v>
          </cell>
          <cell r="AC437">
            <v>138.00666666666666</v>
          </cell>
          <cell r="AD437">
            <v>138.00666666666666</v>
          </cell>
          <cell r="AE437">
            <v>138.00666666666666</v>
          </cell>
          <cell r="AF437">
            <v>138.00666666666666</v>
          </cell>
          <cell r="AH437">
            <v>408.96826891543617</v>
          </cell>
          <cell r="AI437">
            <v>408.96826891543617</v>
          </cell>
          <cell r="AJ437">
            <v>414.02</v>
          </cell>
          <cell r="AK437">
            <v>414.02</v>
          </cell>
          <cell r="AL437">
            <v>1645.9765378308723</v>
          </cell>
          <cell r="AM437">
            <v>1656.08</v>
          </cell>
          <cell r="AN437">
            <v>1656.08</v>
          </cell>
          <cell r="AO437">
            <v>1656.08</v>
          </cell>
          <cell r="AP437">
            <v>1656.08</v>
          </cell>
          <cell r="AQ437">
            <v>1656.08</v>
          </cell>
        </row>
        <row r="438">
          <cell r="I438" t="str">
            <v>______</v>
          </cell>
          <cell r="J438" t="str">
            <v>______</v>
          </cell>
          <cell r="L438" t="str">
            <v>______</v>
          </cell>
          <cell r="N438" t="str">
            <v>______</v>
          </cell>
          <cell r="O438" t="str">
            <v>______</v>
          </cell>
          <cell r="Q438" t="str">
            <v>______</v>
          </cell>
          <cell r="S438" t="str">
            <v>______</v>
          </cell>
          <cell r="U438" t="str">
            <v>______</v>
          </cell>
          <cell r="V438" t="str">
            <v>______</v>
          </cell>
          <cell r="W438" t="str">
            <v>______</v>
          </cell>
          <cell r="X438" t="str">
            <v>______</v>
          </cell>
          <cell r="Y438" t="str">
            <v>______</v>
          </cell>
          <cell r="Z438" t="str">
            <v>______</v>
          </cell>
          <cell r="AA438" t="str">
            <v>______</v>
          </cell>
          <cell r="AB438" t="str">
            <v>______</v>
          </cell>
          <cell r="AC438" t="str">
            <v>______</v>
          </cell>
          <cell r="AD438" t="str">
            <v>______</v>
          </cell>
          <cell r="AE438" t="str">
            <v>______</v>
          </cell>
          <cell r="AF438" t="str">
            <v>______</v>
          </cell>
          <cell r="AH438" t="str">
            <v>______</v>
          </cell>
          <cell r="AI438" t="str">
            <v>______</v>
          </cell>
          <cell r="AJ438" t="str">
            <v>______</v>
          </cell>
          <cell r="AK438" t="str">
            <v>______</v>
          </cell>
          <cell r="AL438" t="str">
            <v>______</v>
          </cell>
          <cell r="AM438" t="str">
            <v>______</v>
          </cell>
          <cell r="AN438" t="str">
            <v>______</v>
          </cell>
          <cell r="AO438" t="str">
            <v>______</v>
          </cell>
          <cell r="AP438" t="str">
            <v>______</v>
          </cell>
          <cell r="AQ438" t="str">
            <v>______</v>
          </cell>
        </row>
        <row r="439">
          <cell r="B439" t="str">
            <v>Total Revenues</v>
          </cell>
          <cell r="F439">
            <v>0</v>
          </cell>
          <cell r="G439">
            <v>0</v>
          </cell>
          <cell r="I439">
            <v>13762.5</v>
          </cell>
          <cell r="J439">
            <v>4587.5</v>
          </cell>
          <cell r="L439">
            <v>18350</v>
          </cell>
          <cell r="N439">
            <v>17457</v>
          </cell>
          <cell r="O439">
            <v>4345.4270439262009</v>
          </cell>
          <cell r="Q439">
            <v>21802.4270439262</v>
          </cell>
          <cell r="S439">
            <v>21802.4270439262</v>
          </cell>
          <cell r="T439" t="str">
            <v/>
          </cell>
          <cell r="U439">
            <v>704.60380208333322</v>
          </cell>
          <cell r="V439">
            <v>688.05545989583322</v>
          </cell>
          <cell r="W439">
            <v>1353.0460937500002</v>
          </cell>
          <cell r="X439">
            <v>1187.2424479166666</v>
          </cell>
          <cell r="Y439">
            <v>1956.8281583333335</v>
          </cell>
          <cell r="Z439">
            <v>2340.701515625</v>
          </cell>
          <cell r="AA439">
            <v>3069.1120462104168</v>
          </cell>
          <cell r="AB439">
            <v>3663.5780937500003</v>
          </cell>
          <cell r="AC439">
            <v>3092.0583333333334</v>
          </cell>
          <cell r="AD439">
            <v>2932.5677083333335</v>
          </cell>
          <cell r="AE439">
            <v>3434.0164583333335</v>
          </cell>
          <cell r="AF439">
            <v>3491.709166666667</v>
          </cell>
          <cell r="AH439">
            <v>4610.6184766451952</v>
          </cell>
          <cell r="AI439">
            <v>5484.7721218750003</v>
          </cell>
          <cell r="AJ439">
            <v>9824.7484732937519</v>
          </cell>
          <cell r="AK439">
            <v>9858.2933333333349</v>
          </cell>
          <cell r="AL439">
            <v>29778.432405147283</v>
          </cell>
          <cell r="AM439">
            <v>47418.146781436088</v>
          </cell>
          <cell r="AN439">
            <v>52532.612008897653</v>
          </cell>
          <cell r="AO439">
            <v>55695.216611359217</v>
          </cell>
          <cell r="AP439">
            <v>57164.362861359223</v>
          </cell>
          <cell r="AQ439">
            <v>48407.403964221136</v>
          </cell>
        </row>
        <row r="440">
          <cell r="B440" t="str">
            <v>$/HL</v>
          </cell>
          <cell r="N440">
            <v>49.16259958826992</v>
          </cell>
          <cell r="O440">
            <v>41.652655629521625</v>
          </cell>
          <cell r="Q440">
            <v>47.457209178356621</v>
          </cell>
          <cell r="S440">
            <v>47.457209178356621</v>
          </cell>
          <cell r="U440">
            <v>20.557368405057133</v>
          </cell>
          <cell r="V440">
            <v>20.249432293352754</v>
          </cell>
          <cell r="W440">
            <v>35.323885070749796</v>
          </cell>
          <cell r="X440">
            <v>30.845477992119161</v>
          </cell>
          <cell r="Y440">
            <v>42.290595801545969</v>
          </cell>
          <cell r="Z440">
            <v>40.849939190663179</v>
          </cell>
          <cell r="AA440">
            <v>51.015131494869351</v>
          </cell>
          <cell r="AB440">
            <v>51.071710677642407</v>
          </cell>
          <cell r="AC440">
            <v>49.631754949170684</v>
          </cell>
          <cell r="AD440">
            <v>49.704537429378533</v>
          </cell>
          <cell r="AE440">
            <v>48.709453309692677</v>
          </cell>
          <cell r="AF440">
            <v>48.766887802607087</v>
          </cell>
          <cell r="AH440">
            <v>41.131685782560467</v>
          </cell>
          <cell r="AI440">
            <v>37.162220488346094</v>
          </cell>
          <cell r="AJ440">
            <v>50.59222779175564</v>
          </cell>
          <cell r="AK440">
            <v>49.02184651085696</v>
          </cell>
          <cell r="AL440">
            <v>45.464720300959698</v>
          </cell>
          <cell r="AM440">
            <v>52.570007518221828</v>
          </cell>
          <cell r="AN440">
            <v>52.323318733961806</v>
          </cell>
          <cell r="AO440">
            <v>52.197953712614073</v>
          </cell>
          <cell r="AP440">
            <v>52.109720019470579</v>
          </cell>
          <cell r="AQ440">
            <v>44.127077451432214</v>
          </cell>
        </row>
        <row r="442">
          <cell r="B442" t="str">
            <v>Cost of Goods Sold- Variable (Excl. Depreciation)</v>
          </cell>
          <cell r="F442">
            <v>0</v>
          </cell>
          <cell r="G442">
            <v>0</v>
          </cell>
          <cell r="I442">
            <v>7612.0833333333339</v>
          </cell>
          <cell r="J442">
            <v>1995.5833333333339</v>
          </cell>
          <cell r="L442">
            <v>9607.6666666666679</v>
          </cell>
          <cell r="N442">
            <v>10998</v>
          </cell>
          <cell r="O442">
            <v>2662.4689385524084</v>
          </cell>
          <cell r="Q442">
            <v>13660.468938552409</v>
          </cell>
          <cell r="S442">
            <v>13660.468938552409</v>
          </cell>
          <cell r="T442" t="str">
            <v/>
          </cell>
          <cell r="U442">
            <v>817.46132297065606</v>
          </cell>
          <cell r="V442">
            <v>796.07952842186899</v>
          </cell>
          <cell r="W442">
            <v>871.866901391429</v>
          </cell>
          <cell r="X442">
            <v>889.12414241534202</v>
          </cell>
          <cell r="Y442">
            <v>1048.5752946618338</v>
          </cell>
          <cell r="Z442">
            <v>1257.1872908157079</v>
          </cell>
          <cell r="AA442">
            <v>1292.001749055386</v>
          </cell>
          <cell r="AB442">
            <v>1534.3793813087887</v>
          </cell>
          <cell r="AC442">
            <v>1335.1292370702729</v>
          </cell>
          <cell r="AD442">
            <v>1268.5942347402818</v>
          </cell>
          <cell r="AE442">
            <v>1510.4778383406033</v>
          </cell>
          <cell r="AF442">
            <v>1539.4103460563147</v>
          </cell>
          <cell r="AH442">
            <v>2325.7080571326596</v>
          </cell>
          <cell r="AI442">
            <v>3194.8867278928838</v>
          </cell>
          <cell r="AJ442">
            <v>4161.5103674344473</v>
          </cell>
          <cell r="AK442">
            <v>4318.4824191371999</v>
          </cell>
          <cell r="AL442">
            <v>14000.587571597189</v>
          </cell>
          <cell r="AM442">
            <v>19630.896171008149</v>
          </cell>
          <cell r="AN442">
            <v>21777.468641550226</v>
          </cell>
          <cell r="AO442">
            <v>23033.659058580339</v>
          </cell>
          <cell r="AP442">
            <v>23720.09503316765</v>
          </cell>
          <cell r="AQ442">
            <v>17705.627626970832</v>
          </cell>
        </row>
        <row r="443">
          <cell r="B443" t="str">
            <v>$/HL</v>
          </cell>
          <cell r="F443" t="e">
            <v>#REF!</v>
          </cell>
          <cell r="G443" t="e">
            <v>#REF!</v>
          </cell>
          <cell r="I443" t="e">
            <v>#DIV/0!</v>
          </cell>
          <cell r="J443" t="e">
            <v>#DIV/0!</v>
          </cell>
          <cell r="L443" t="e">
            <v>#DIV/0!</v>
          </cell>
          <cell r="N443">
            <v>30.972691199621501</v>
          </cell>
          <cell r="O443">
            <v>25.520829299580537</v>
          </cell>
          <cell r="Q443">
            <v>29.734658925136834</v>
          </cell>
          <cell r="S443">
            <v>29.734658925136834</v>
          </cell>
          <cell r="U443">
            <v>23.850075068436357</v>
          </cell>
          <cell r="V443">
            <v>23.428574367164103</v>
          </cell>
          <cell r="W443">
            <v>22.761771652867296</v>
          </cell>
          <cell r="X443">
            <v>23.100133603931983</v>
          </cell>
          <cell r="Y443">
            <v>22.661608667671626</v>
          </cell>
          <cell r="Z443">
            <v>21.940441375492284</v>
          </cell>
          <cell r="AA443">
            <v>21.475800859419923</v>
          </cell>
          <cell r="AB443">
            <v>21.38984834679216</v>
          </cell>
          <cell r="AC443">
            <v>21.43064585987597</v>
          </cell>
          <cell r="AD443">
            <v>21.501597198987827</v>
          </cell>
          <cell r="AE443">
            <v>21.425217565114941</v>
          </cell>
          <cell r="AF443">
            <v>21.500144497993222</v>
          </cell>
          <cell r="AH443">
            <v>20.74782233934798</v>
          </cell>
          <cell r="AI443">
            <v>21.647040638883961</v>
          </cell>
          <cell r="AJ443">
            <v>21.429564435089564</v>
          </cell>
          <cell r="AK443">
            <v>21.474303426838389</v>
          </cell>
          <cell r="AL443">
            <v>21.375631508451477</v>
          </cell>
          <cell r="AM443">
            <v>21.763742983379323</v>
          </cell>
          <cell r="AN443">
            <v>21.690705818277117</v>
          </cell>
          <cell r="AO443">
            <v>21.587309333252428</v>
          </cell>
          <cell r="AP443">
            <v>21.622693740353373</v>
          </cell>
          <cell r="AQ443">
            <v>16.140043415652535</v>
          </cell>
        </row>
        <row r="444">
          <cell r="B444" t="str">
            <v>Cost of Goods Sold- Fixed (Excl. Depreciation)</v>
          </cell>
          <cell r="F444">
            <v>0</v>
          </cell>
          <cell r="G444">
            <v>0</v>
          </cell>
          <cell r="I444">
            <v>1218.9999999999989</v>
          </cell>
          <cell r="J444">
            <v>406.33333333333297</v>
          </cell>
          <cell r="L444">
            <v>1625.3333333333319</v>
          </cell>
          <cell r="N444">
            <v>1219</v>
          </cell>
          <cell r="O444">
            <v>314.09363055921801</v>
          </cell>
          <cell r="Q444">
            <v>1533.0936305592181</v>
          </cell>
          <cell r="S444">
            <v>1533.0936305592181</v>
          </cell>
          <cell r="T444" t="str">
            <v/>
          </cell>
          <cell r="U444">
            <v>260.96166666666664</v>
          </cell>
          <cell r="V444">
            <v>260.96166666666664</v>
          </cell>
          <cell r="W444">
            <v>260.96166666666664</v>
          </cell>
          <cell r="X444">
            <v>260.96166666666664</v>
          </cell>
          <cell r="Y444">
            <v>260.96166666666664</v>
          </cell>
          <cell r="Z444">
            <v>260.96166666666664</v>
          </cell>
          <cell r="AA444">
            <v>260.96166666666664</v>
          </cell>
          <cell r="AB444">
            <v>260.96166666666664</v>
          </cell>
          <cell r="AC444">
            <v>260.96166666666664</v>
          </cell>
          <cell r="AD444">
            <v>260.96166666666664</v>
          </cell>
          <cell r="AE444">
            <v>260.96166666666664</v>
          </cell>
          <cell r="AF444">
            <v>260.96166666666664</v>
          </cell>
          <cell r="AH444">
            <v>866.01</v>
          </cell>
          <cell r="AI444">
            <v>699.76</v>
          </cell>
          <cell r="AJ444">
            <v>699.76</v>
          </cell>
          <cell r="AK444">
            <v>866.01</v>
          </cell>
          <cell r="AL444">
            <v>3131.54</v>
          </cell>
          <cell r="AM444">
            <v>3601.2709999999997</v>
          </cell>
          <cell r="AN444">
            <v>4141.4616499999993</v>
          </cell>
          <cell r="AO444">
            <v>4762.6808974999985</v>
          </cell>
          <cell r="AP444">
            <v>5477.0830321249978</v>
          </cell>
          <cell r="AQ444">
            <v>6298.6454869437466</v>
          </cell>
        </row>
        <row r="445">
          <cell r="B445" t="str">
            <v>$/HL</v>
          </cell>
          <cell r="F445" t="e">
            <v>#REF!</v>
          </cell>
          <cell r="G445" t="e">
            <v>#REF!</v>
          </cell>
          <cell r="I445" t="e">
            <v>#DIV/0!</v>
          </cell>
          <cell r="J445" t="e">
            <v>#DIV/0!</v>
          </cell>
          <cell r="L445" t="e">
            <v>#DIV/0!</v>
          </cell>
          <cell r="N445">
            <v>3.4329614995761601</v>
          </cell>
          <cell r="O445">
            <v>3.010713031621544</v>
          </cell>
          <cell r="Q445">
            <v>3.3370754993868323</v>
          </cell>
          <cell r="S445">
            <v>3.3370754993868323</v>
          </cell>
          <cell r="U445">
            <v>7.6137612448334542</v>
          </cell>
          <cell r="V445">
            <v>7.6800867202291609</v>
          </cell>
          <cell r="W445">
            <v>6.8129090086326922</v>
          </cell>
          <cell r="X445">
            <v>6.7799861435870783</v>
          </cell>
          <cell r="Y445">
            <v>5.6398536160157908</v>
          </cell>
          <cell r="Z445">
            <v>4.5543048283885978</v>
          </cell>
          <cell r="AA445">
            <v>4.337734673635806</v>
          </cell>
          <cell r="AB445">
            <v>3.6379076402635664</v>
          </cell>
          <cell r="AC445">
            <v>4.1887907972177629</v>
          </cell>
          <cell r="AD445">
            <v>4.4230790960451971</v>
          </cell>
          <cell r="AE445">
            <v>3.7015839243498814</v>
          </cell>
          <cell r="AF445">
            <v>3.644716014897579</v>
          </cell>
          <cell r="AH445">
            <v>7.7257425191410647</v>
          </cell>
          <cell r="AI445">
            <v>4.7412426316146075</v>
          </cell>
          <cell r="AJ445">
            <v>3.6033917220162937</v>
          </cell>
          <cell r="AK445">
            <v>4.3063649925410248</v>
          </cell>
          <cell r="AL445">
            <v>4.7811311312229279</v>
          </cell>
          <cell r="AM445">
            <v>3.9925399113082038</v>
          </cell>
          <cell r="AN445">
            <v>4.1249618027888442</v>
          </cell>
          <cell r="AO445">
            <v>4.4636184606372993</v>
          </cell>
          <cell r="AP445">
            <v>4.9927830739516841</v>
          </cell>
          <cell r="AQ445">
            <v>5.7417005350444361</v>
          </cell>
        </row>
        <row r="447">
          <cell r="B447" t="str">
            <v>Total COGS $/HL</v>
          </cell>
          <cell r="I447" t="e">
            <v>#DIV/0!</v>
          </cell>
          <cell r="J447" t="e">
            <v>#DIV/0!</v>
          </cell>
          <cell r="L447" t="e">
            <v>#DIV/0!</v>
          </cell>
          <cell r="N447">
            <v>34.40565269919766</v>
          </cell>
          <cell r="O447">
            <v>28.531542331202083</v>
          </cell>
          <cell r="Q447">
            <v>33.071734424523669</v>
          </cell>
          <cell r="S447">
            <v>33.071734424523669</v>
          </cell>
          <cell r="U447">
            <v>31.463836313269809</v>
          </cell>
          <cell r="V447">
            <v>31.108661087393262</v>
          </cell>
          <cell r="W447">
            <v>29.57468066149999</v>
          </cell>
          <cell r="X447">
            <v>29.880119747519057</v>
          </cell>
          <cell r="Y447">
            <v>28.301462283687414</v>
          </cell>
          <cell r="Z447">
            <v>26.494746203880883</v>
          </cell>
          <cell r="AA447">
            <v>25.813535533055727</v>
          </cell>
          <cell r="AB447">
            <v>25.027755987055723</v>
          </cell>
          <cell r="AC447">
            <v>25.619436657093733</v>
          </cell>
          <cell r="AD447">
            <v>25.924676295033024</v>
          </cell>
          <cell r="AE447">
            <v>25.126801489464821</v>
          </cell>
          <cell r="AF447">
            <v>25.144860512890801</v>
          </cell>
          <cell r="AH447">
            <v>65.175895037463164</v>
          </cell>
          <cell r="AI447">
            <v>26.388283270498569</v>
          </cell>
          <cell r="AJ447">
            <v>25.032956157105858</v>
          </cell>
          <cell r="AK447">
            <v>25.780668419379413</v>
          </cell>
          <cell r="AL447">
            <v>26.156762639674405</v>
          </cell>
          <cell r="AM447">
            <v>25.756282894687526</v>
          </cell>
          <cell r="AN447">
            <v>25.815667621065963</v>
          </cell>
          <cell r="AO447">
            <v>26.050927793889727</v>
          </cell>
          <cell r="AP447">
            <v>26.615476814305055</v>
          </cell>
          <cell r="AQ447">
            <v>21.881743950696972</v>
          </cell>
        </row>
        <row r="448">
          <cell r="F448" t="str">
            <v>______</v>
          </cell>
          <cell r="G448" t="str">
            <v>______</v>
          </cell>
          <cell r="I448" t="str">
            <v>______</v>
          </cell>
          <cell r="J448" t="str">
            <v>______</v>
          </cell>
          <cell r="L448" t="str">
            <v>______</v>
          </cell>
          <cell r="N448" t="str">
            <v>______</v>
          </cell>
          <cell r="O448" t="str">
            <v>______</v>
          </cell>
          <cell r="Q448" t="str">
            <v>______</v>
          </cell>
          <cell r="S448" t="str">
            <v>______</v>
          </cell>
          <cell r="T448" t="str">
            <v/>
          </cell>
          <cell r="U448" t="str">
            <v>______</v>
          </cell>
          <cell r="V448" t="str">
            <v>______</v>
          </cell>
          <cell r="W448" t="str">
            <v>______</v>
          </cell>
          <cell r="X448" t="str">
            <v>______</v>
          </cell>
          <cell r="Y448" t="str">
            <v>______</v>
          </cell>
          <cell r="Z448" t="str">
            <v>______</v>
          </cell>
          <cell r="AA448" t="str">
            <v>______</v>
          </cell>
          <cell r="AB448" t="str">
            <v>______</v>
          </cell>
          <cell r="AC448" t="str">
            <v>______</v>
          </cell>
          <cell r="AD448" t="str">
            <v>______</v>
          </cell>
          <cell r="AE448" t="str">
            <v>______</v>
          </cell>
          <cell r="AF448" t="str">
            <v>______</v>
          </cell>
          <cell r="AH448" t="str">
            <v>______</v>
          </cell>
          <cell r="AI448" t="str">
            <v>______</v>
          </cell>
          <cell r="AJ448" t="str">
            <v>______</v>
          </cell>
          <cell r="AK448" t="str">
            <v>______</v>
          </cell>
          <cell r="AL448" t="str">
            <v>______</v>
          </cell>
          <cell r="AM448" t="str">
            <v>______</v>
          </cell>
          <cell r="AN448" t="str">
            <v>______</v>
          </cell>
          <cell r="AO448" t="str">
            <v>______</v>
          </cell>
          <cell r="AP448" t="str">
            <v>______</v>
          </cell>
          <cell r="AQ448" t="str">
            <v>______</v>
          </cell>
        </row>
        <row r="449">
          <cell r="B449" t="str">
            <v>Gross Profit</v>
          </cell>
          <cell r="F449">
            <v>0</v>
          </cell>
          <cell r="G449">
            <v>0</v>
          </cell>
          <cell r="I449">
            <v>4931.416666666667</v>
          </cell>
          <cell r="J449">
            <v>2185.583333333333</v>
          </cell>
          <cell r="L449">
            <v>7117</v>
          </cell>
          <cell r="N449">
            <v>5240</v>
          </cell>
          <cell r="O449">
            <v>1368.8644748145744</v>
          </cell>
          <cell r="Q449">
            <v>6608.8644748145725</v>
          </cell>
          <cell r="S449">
            <v>6608.8644748145725</v>
          </cell>
          <cell r="T449" t="str">
            <v/>
          </cell>
          <cell r="U449">
            <v>-373.81918755398948</v>
          </cell>
          <cell r="V449">
            <v>-368.98573519270241</v>
          </cell>
          <cell r="W449">
            <v>220.21752569190454</v>
          </cell>
          <cell r="X449">
            <v>37.15663883465794</v>
          </cell>
          <cell r="Y449">
            <v>647.29119700483307</v>
          </cell>
          <cell r="Z449">
            <v>822.55255814262546</v>
          </cell>
          <cell r="AA449">
            <v>1516.1486304883642</v>
          </cell>
          <cell r="AB449">
            <v>1868.2370457745451</v>
          </cell>
          <cell r="AC449">
            <v>1495.9674295963939</v>
          </cell>
          <cell r="AD449">
            <v>1403.0118069263851</v>
          </cell>
          <cell r="AE449">
            <v>1662.5769533260636</v>
          </cell>
          <cell r="AF449">
            <v>1691.3371539436857</v>
          </cell>
          <cell r="AH449">
            <v>1418.9004195125356</v>
          </cell>
          <cell r="AI449">
            <v>1590.1253939821165</v>
          </cell>
          <cell r="AJ449">
            <v>4963.4781058593044</v>
          </cell>
          <cell r="AK449">
            <v>4673.8009141961347</v>
          </cell>
          <cell r="AL449">
            <v>12646.304833550093</v>
          </cell>
          <cell r="AM449">
            <v>24185.979610427938</v>
          </cell>
          <cell r="AN449">
            <v>26613.681717347426</v>
          </cell>
          <cell r="AO449">
            <v>27898.87665527888</v>
          </cell>
          <cell r="AP449">
            <v>27967.184796066576</v>
          </cell>
          <cell r="AQ449">
            <v>24403.130850306556</v>
          </cell>
        </row>
        <row r="451">
          <cell r="B451" t="str">
            <v>Sales - Variable commercial exp. (Excl. Amortization)</v>
          </cell>
          <cell r="F451">
            <v>0</v>
          </cell>
          <cell r="G451">
            <v>0</v>
          </cell>
          <cell r="I451">
            <v>1531.5217240926022</v>
          </cell>
          <cell r="J451">
            <v>510.50724136420069</v>
          </cell>
          <cell r="L451">
            <v>2042.0289654568028</v>
          </cell>
          <cell r="N451">
            <v>155</v>
          </cell>
          <cell r="O451">
            <v>248.58983677540959</v>
          </cell>
          <cell r="Q451">
            <v>403.58983677540959</v>
          </cell>
          <cell r="S451">
            <v>403.58983677540959</v>
          </cell>
          <cell r="T451" t="str">
            <v/>
          </cell>
          <cell r="U451">
            <v>0</v>
          </cell>
          <cell r="V451">
            <v>0</v>
          </cell>
          <cell r="W451">
            <v>0</v>
          </cell>
          <cell r="X451">
            <v>0</v>
          </cell>
          <cell r="Y451">
            <v>0</v>
          </cell>
          <cell r="Z451">
            <v>0</v>
          </cell>
          <cell r="AA451">
            <v>0</v>
          </cell>
          <cell r="AB451">
            <v>0</v>
          </cell>
          <cell r="AC451">
            <v>0</v>
          </cell>
          <cell r="AD451">
            <v>0</v>
          </cell>
          <cell r="AE451">
            <v>0</v>
          </cell>
          <cell r="AF451">
            <v>0</v>
          </cell>
          <cell r="AH451">
            <v>363.97181152887271</v>
          </cell>
          <cell r="AI451">
            <v>410</v>
          </cell>
          <cell r="AJ451">
            <v>539.46659950538651</v>
          </cell>
          <cell r="AK451">
            <v>726.24364794362771</v>
          </cell>
          <cell r="AL451">
            <v>2039.6820589778868</v>
          </cell>
          <cell r="AM451">
            <v>2808.9351008636008</v>
          </cell>
          <cell r="AN451">
            <v>3126.5752120477332</v>
          </cell>
          <cell r="AO451">
            <v>3322.7646924849914</v>
          </cell>
          <cell r="AP451">
            <v>3416.1882545979715</v>
          </cell>
          <cell r="AQ451">
            <v>0</v>
          </cell>
        </row>
        <row r="452">
          <cell r="B452" t="str">
            <v>Sales - Variable marketing exp. (Excl. Amortization)</v>
          </cell>
          <cell r="I452">
            <v>421.21702749635915</v>
          </cell>
          <cell r="J452">
            <v>140.40567583211973</v>
          </cell>
          <cell r="L452">
            <v>561.62270332847891</v>
          </cell>
          <cell r="N452">
            <v>111</v>
          </cell>
          <cell r="O452">
            <v>0</v>
          </cell>
          <cell r="Q452">
            <v>111</v>
          </cell>
          <cell r="S452">
            <v>111</v>
          </cell>
          <cell r="U452">
            <v>0</v>
          </cell>
          <cell r="V452">
            <v>0</v>
          </cell>
          <cell r="W452">
            <v>0</v>
          </cell>
          <cell r="X452">
            <v>0</v>
          </cell>
          <cell r="Y452">
            <v>0</v>
          </cell>
          <cell r="Z452">
            <v>0</v>
          </cell>
          <cell r="AA452">
            <v>0</v>
          </cell>
          <cell r="AB452">
            <v>0</v>
          </cell>
          <cell r="AC452">
            <v>0</v>
          </cell>
          <cell r="AD452">
            <v>0</v>
          </cell>
          <cell r="AE452">
            <v>0</v>
          </cell>
          <cell r="AF452">
            <v>0</v>
          </cell>
          <cell r="AH452">
            <v>0</v>
          </cell>
          <cell r="AI452">
            <v>0</v>
          </cell>
          <cell r="AJ452">
            <v>0</v>
          </cell>
          <cell r="AK452">
            <v>0</v>
          </cell>
          <cell r="AL452">
            <v>0</v>
          </cell>
          <cell r="AM452">
            <v>0</v>
          </cell>
          <cell r="AN452">
            <v>0</v>
          </cell>
          <cell r="AO452">
            <v>0</v>
          </cell>
          <cell r="AP452">
            <v>0</v>
          </cell>
          <cell r="AQ452">
            <v>0</v>
          </cell>
        </row>
        <row r="453">
          <cell r="B453" t="str">
            <v>G&amp;A - Fixed (Excl. Amortization)</v>
          </cell>
          <cell r="F453">
            <v>0</v>
          </cell>
          <cell r="G453">
            <v>0</v>
          </cell>
          <cell r="I453">
            <v>1823.5112484110387</v>
          </cell>
          <cell r="J453">
            <v>607.83708280367955</v>
          </cell>
          <cell r="L453">
            <v>2431.3483312147182</v>
          </cell>
          <cell r="N453">
            <v>64</v>
          </cell>
          <cell r="O453">
            <v>416.53553242306856</v>
          </cell>
          <cell r="Q453">
            <v>480.53553242306856</v>
          </cell>
          <cell r="S453">
            <v>480.53553242306856</v>
          </cell>
          <cell r="T453" t="str">
            <v/>
          </cell>
          <cell r="U453">
            <v>133.60814726049796</v>
          </cell>
          <cell r="V453">
            <v>133.60814726049796</v>
          </cell>
          <cell r="W453">
            <v>133.60814726049796</v>
          </cell>
          <cell r="X453">
            <v>133.60814726049796</v>
          </cell>
          <cell r="Y453">
            <v>133.60814726049796</v>
          </cell>
          <cell r="Z453">
            <v>133.60814726049796</v>
          </cell>
          <cell r="AA453">
            <v>133.60814726049796</v>
          </cell>
          <cell r="AB453">
            <v>133.60814726049796</v>
          </cell>
          <cell r="AC453">
            <v>133.60814726049796</v>
          </cell>
          <cell r="AD453">
            <v>133.60814726049796</v>
          </cell>
          <cell r="AE453">
            <v>133.60814726049796</v>
          </cell>
          <cell r="AF453">
            <v>133.60814726049796</v>
          </cell>
          <cell r="AH453">
            <v>149.42993603232574</v>
          </cell>
          <cell r="AI453">
            <v>484.62261036454993</v>
          </cell>
          <cell r="AJ453">
            <v>484.62261036454993</v>
          </cell>
          <cell r="AK453">
            <v>484.62261036454993</v>
          </cell>
          <cell r="AL453">
            <v>1603.2977671259755</v>
          </cell>
          <cell r="AM453">
            <v>1763.6275438385733</v>
          </cell>
          <cell r="AN453">
            <v>1939.9902982224307</v>
          </cell>
          <cell r="AO453">
            <v>2133.989328044674</v>
          </cell>
          <cell r="AP453">
            <v>2347.3882608491417</v>
          </cell>
          <cell r="AQ453">
            <v>2582.127086934056</v>
          </cell>
        </row>
        <row r="454">
          <cell r="F454" t="str">
            <v>______</v>
          </cell>
          <cell r="G454" t="str">
            <v>______</v>
          </cell>
          <cell r="I454" t="str">
            <v>______</v>
          </cell>
          <cell r="J454" t="str">
            <v>______</v>
          </cell>
          <cell r="L454" t="str">
            <v>______</v>
          </cell>
          <cell r="N454" t="str">
            <v>______</v>
          </cell>
          <cell r="O454" t="str">
            <v>______</v>
          </cell>
          <cell r="Q454" t="str">
            <v>______</v>
          </cell>
          <cell r="S454" t="str">
            <v>______</v>
          </cell>
          <cell r="T454" t="str">
            <v/>
          </cell>
          <cell r="U454" t="str">
            <v>______</v>
          </cell>
          <cell r="V454" t="str">
            <v>______</v>
          </cell>
          <cell r="W454" t="str">
            <v>______</v>
          </cell>
          <cell r="X454" t="str">
            <v>______</v>
          </cell>
          <cell r="Y454" t="str">
            <v>______</v>
          </cell>
          <cell r="Z454" t="str">
            <v>______</v>
          </cell>
          <cell r="AA454" t="str">
            <v>______</v>
          </cell>
          <cell r="AB454" t="str">
            <v>______</v>
          </cell>
          <cell r="AC454" t="str">
            <v>______</v>
          </cell>
          <cell r="AD454" t="str">
            <v>______</v>
          </cell>
          <cell r="AE454" t="str">
            <v>______</v>
          </cell>
          <cell r="AF454" t="str">
            <v>______</v>
          </cell>
          <cell r="AH454" t="str">
            <v>______</v>
          </cell>
          <cell r="AI454" t="str">
            <v>______</v>
          </cell>
          <cell r="AJ454" t="str">
            <v>______</v>
          </cell>
          <cell r="AK454" t="str">
            <v>______</v>
          </cell>
          <cell r="AL454" t="str">
            <v>______</v>
          </cell>
          <cell r="AM454" t="str">
            <v>______</v>
          </cell>
          <cell r="AN454" t="str">
            <v>______</v>
          </cell>
          <cell r="AO454" t="str">
            <v>______</v>
          </cell>
          <cell r="AP454" t="str">
            <v>______</v>
          </cell>
          <cell r="AQ454" t="str">
            <v>______</v>
          </cell>
        </row>
        <row r="456">
          <cell r="B456" t="str">
            <v>EBITDA</v>
          </cell>
          <cell r="F456">
            <v>0</v>
          </cell>
          <cell r="G456">
            <v>0</v>
          </cell>
          <cell r="I456">
            <v>1155.166666666667</v>
          </cell>
          <cell r="J456">
            <v>926.83333333333314</v>
          </cell>
          <cell r="L456">
            <v>2082.0000000000005</v>
          </cell>
          <cell r="N456">
            <v>4910</v>
          </cell>
          <cell r="O456">
            <v>703.73910561609614</v>
          </cell>
          <cell r="Q456">
            <v>5613.7391056160941</v>
          </cell>
          <cell r="S456">
            <v>5613.7391056160941</v>
          </cell>
          <cell r="U456">
            <v>-507.42733481448744</v>
          </cell>
          <cell r="V456">
            <v>-502.59388245320037</v>
          </cell>
          <cell r="W456">
            <v>86.609378431406583</v>
          </cell>
          <cell r="X456">
            <v>-96.451508425840018</v>
          </cell>
          <cell r="Y456">
            <v>513.68304974433511</v>
          </cell>
          <cell r="Z456">
            <v>688.9444108821275</v>
          </cell>
          <cell r="AA456">
            <v>1382.5404832278664</v>
          </cell>
          <cell r="AB456">
            <v>1734.6288985140473</v>
          </cell>
          <cell r="AC456">
            <v>1362.3592823358958</v>
          </cell>
          <cell r="AD456">
            <v>1269.4036596658871</v>
          </cell>
          <cell r="AE456">
            <v>1528.9688060655658</v>
          </cell>
          <cell r="AF456">
            <v>1557.7290066831879</v>
          </cell>
          <cell r="AH456">
            <v>905.4986719513372</v>
          </cell>
          <cell r="AI456">
            <v>695.50278361756659</v>
          </cell>
          <cell r="AJ456">
            <v>3939.3888959893679</v>
          </cell>
          <cell r="AK456">
            <v>3462.934655887957</v>
          </cell>
          <cell r="AL456">
            <v>9003.3250074462303</v>
          </cell>
          <cell r="AM456">
            <v>19613.416965725763</v>
          </cell>
          <cell r="AN456">
            <v>21547.116207077263</v>
          </cell>
          <cell r="AO456">
            <v>22442.122634749216</v>
          </cell>
          <cell r="AP456">
            <v>22203.608280619464</v>
          </cell>
          <cell r="AQ456">
            <v>21821.003763372501</v>
          </cell>
        </row>
        <row r="457">
          <cell r="B457" t="str">
            <v xml:space="preserve"> EBITDA/HL</v>
          </cell>
          <cell r="I457" t="e">
            <v>#DIV/0!</v>
          </cell>
          <cell r="J457" t="e">
            <v>#DIV/0!</v>
          </cell>
          <cell r="L457" t="e">
            <v>#DIV/0!</v>
          </cell>
          <cell r="N457">
            <v>13.827597180409308</v>
          </cell>
          <cell r="O457">
            <v>6.745620700323653</v>
          </cell>
          <cell r="Q457">
            <v>12.219391468261406</v>
          </cell>
          <cell r="S457">
            <v>12.219391468261406</v>
          </cell>
          <cell r="U457">
            <v>-14.804590366578774</v>
          </cell>
          <cell r="V457">
            <v>-14.791308821719308</v>
          </cell>
          <cell r="W457">
            <v>2.2611053266344658</v>
          </cell>
          <cell r="X457">
            <v>-2.5058848642722786</v>
          </cell>
          <cell r="Y457">
            <v>11.101619799536104</v>
          </cell>
          <cell r="Z457">
            <v>12.023462668099956</v>
          </cell>
          <cell r="AA457">
            <v>22.980746055178162</v>
          </cell>
          <cell r="AB457">
            <v>24.181404891878987</v>
          </cell>
          <cell r="AC457">
            <v>21.867725238136369</v>
          </cell>
          <cell r="AD457">
            <v>21.515316265523509</v>
          </cell>
          <cell r="AE457">
            <v>21.687500795256252</v>
          </cell>
          <cell r="AF457">
            <v>21.755991713452346</v>
          </cell>
          <cell r="AH457">
            <v>8.0780240308082032</v>
          </cell>
          <cell r="AI457">
            <v>4.7123977479339159</v>
          </cell>
          <cell r="AJ457">
            <v>20.285757027568017</v>
          </cell>
          <cell r="AK457">
            <v>17.219963480298144</v>
          </cell>
          <cell r="AL457">
            <v>13.745977211729395</v>
          </cell>
          <cell r="AM457">
            <v>21.744364707013041</v>
          </cell>
          <cell r="AN457">
            <v>21.461271122586915</v>
          </cell>
          <cell r="AO457">
            <v>21.03291718345756</v>
          </cell>
          <cell r="AP457">
            <v>20.240299253071527</v>
          </cell>
          <cell r="AQ457">
            <v>19.891525764241113</v>
          </cell>
        </row>
        <row r="458">
          <cell r="B458" t="str">
            <v>EBITDA Margin</v>
          </cell>
          <cell r="F458">
            <v>0</v>
          </cell>
          <cell r="G458">
            <v>0</v>
          </cell>
          <cell r="I458">
            <v>8.3935815924916765E-2</v>
          </cell>
          <cell r="J458">
            <v>0.20203451407811077</v>
          </cell>
          <cell r="L458">
            <v>0.11346049046321528</v>
          </cell>
          <cell r="N458">
            <v>0.28126253078994101</v>
          </cell>
          <cell r="O458">
            <v>0.16194935468994789</v>
          </cell>
          <cell r="Q458">
            <v>0.25748230205315559</v>
          </cell>
          <cell r="S458">
            <v>0.25748230205315559</v>
          </cell>
          <cell r="U458">
            <v>-0.72015980230897791</v>
          </cell>
          <cell r="V458">
            <v>-0.73045548178527575</v>
          </cell>
          <cell r="W458">
            <v>6.4010663665837561E-2</v>
          </cell>
          <cell r="X458">
            <v>-8.1239942688277278E-2</v>
          </cell>
          <cell r="Y458">
            <v>0.26250800181751699</v>
          </cell>
          <cell r="Z458">
            <v>0.29433244960247301</v>
          </cell>
          <cell r="AA458">
            <v>0.45046921142385693</v>
          </cell>
          <cell r="AB458">
            <v>0.47347943844114954</v>
          </cell>
          <cell r="AC458">
            <v>0.44059947629358948</v>
          </cell>
          <cell r="AD458">
            <v>0.43286422886628845</v>
          </cell>
          <cell r="AE458">
            <v>0.44524213107808924</v>
          </cell>
          <cell r="AF458">
            <v>0.44612220901841654</v>
          </cell>
          <cell r="AH458">
            <v>0.19639418801145336</v>
          </cell>
          <cell r="AI458">
            <v>0.12680614037613017</v>
          </cell>
          <cell r="AJ458">
            <v>0.40096587782350479</v>
          </cell>
          <cell r="AK458">
            <v>0.35127121285577045</v>
          </cell>
          <cell r="AL458">
            <v>0.30234382001552174</v>
          </cell>
          <cell r="AM458">
            <v>0.41362681372027588</v>
          </cell>
          <cell r="AN458">
            <v>0.41016647341707935</v>
          </cell>
          <cell r="AO458">
            <v>0.40294524377829732</v>
          </cell>
          <cell r="AP458">
            <v>0.38841696415771998</v>
          </cell>
          <cell r="AQ458">
            <v>0.45077822763436837</v>
          </cell>
        </row>
        <row r="460">
          <cell r="B460" t="str">
            <v>Non-Recurring&amp;Extraordinary Items</v>
          </cell>
          <cell r="F460">
            <v>0</v>
          </cell>
          <cell r="G460">
            <v>0</v>
          </cell>
          <cell r="I460">
            <v>-39</v>
          </cell>
          <cell r="J460">
            <v>-13</v>
          </cell>
          <cell r="L460">
            <v>-52</v>
          </cell>
          <cell r="N460">
            <v>-345</v>
          </cell>
          <cell r="O460">
            <v>54.071618683170868</v>
          </cell>
          <cell r="Q460">
            <v>-290.92838131682913</v>
          </cell>
          <cell r="S460">
            <v>-290.92838131682913</v>
          </cell>
          <cell r="T460" t="str">
            <v/>
          </cell>
          <cell r="U460">
            <v>0</v>
          </cell>
          <cell r="V460">
            <v>0</v>
          </cell>
          <cell r="W460">
            <v>0</v>
          </cell>
          <cell r="X460">
            <v>0</v>
          </cell>
          <cell r="Y460">
            <v>0</v>
          </cell>
          <cell r="Z460">
            <v>0</v>
          </cell>
          <cell r="AA460">
            <v>0</v>
          </cell>
          <cell r="AB460">
            <v>0</v>
          </cell>
          <cell r="AC460">
            <v>0</v>
          </cell>
          <cell r="AD460">
            <v>0</v>
          </cell>
          <cell r="AE460">
            <v>0</v>
          </cell>
          <cell r="AF460">
            <v>0</v>
          </cell>
          <cell r="AH460">
            <v>2.3798223255434965</v>
          </cell>
          <cell r="AI460">
            <v>0</v>
          </cell>
          <cell r="AJ460">
            <v>0</v>
          </cell>
          <cell r="AK460">
            <v>0</v>
          </cell>
          <cell r="AL460">
            <v>0</v>
          </cell>
          <cell r="AM460">
            <v>0</v>
          </cell>
          <cell r="AN460">
            <v>0</v>
          </cell>
          <cell r="AO460">
            <v>0</v>
          </cell>
          <cell r="AP460">
            <v>0</v>
          </cell>
          <cell r="AQ460">
            <v>0</v>
          </cell>
        </row>
        <row r="461">
          <cell r="B461" t="str">
            <v>Forex</v>
          </cell>
          <cell r="F461">
            <v>0</v>
          </cell>
          <cell r="G461">
            <v>0</v>
          </cell>
          <cell r="I461">
            <v>0</v>
          </cell>
          <cell r="J461">
            <v>0</v>
          </cell>
          <cell r="L461">
            <v>0</v>
          </cell>
          <cell r="N461">
            <v>-20</v>
          </cell>
          <cell r="O461">
            <v>-14.421652825985001</v>
          </cell>
          <cell r="Q461">
            <v>-34.421652825984999</v>
          </cell>
          <cell r="S461">
            <v>-34.421652825984999</v>
          </cell>
          <cell r="T461" t="str">
            <v/>
          </cell>
          <cell r="U461">
            <v>0</v>
          </cell>
          <cell r="V461">
            <v>0</v>
          </cell>
          <cell r="W461">
            <v>0</v>
          </cell>
          <cell r="X461">
            <v>0</v>
          </cell>
          <cell r="Y461">
            <v>0</v>
          </cell>
          <cell r="Z461">
            <v>0</v>
          </cell>
          <cell r="AA461">
            <v>0</v>
          </cell>
          <cell r="AB461">
            <v>0</v>
          </cell>
          <cell r="AC461">
            <v>0</v>
          </cell>
          <cell r="AD461">
            <v>0</v>
          </cell>
          <cell r="AE461">
            <v>0</v>
          </cell>
          <cell r="AF461">
            <v>0</v>
          </cell>
          <cell r="AH461">
            <v>15.347679095229395</v>
          </cell>
          <cell r="AI461">
            <v>0</v>
          </cell>
          <cell r="AJ461">
            <v>0</v>
          </cell>
          <cell r="AK461">
            <v>0</v>
          </cell>
          <cell r="AL461">
            <v>0</v>
          </cell>
          <cell r="AM461">
            <v>0</v>
          </cell>
          <cell r="AN461">
            <v>0</v>
          </cell>
          <cell r="AO461">
            <v>0</v>
          </cell>
          <cell r="AP461">
            <v>0</v>
          </cell>
          <cell r="AQ461">
            <v>0</v>
          </cell>
        </row>
        <row r="462">
          <cell r="B462" t="str">
            <v>Gain/(loss) from disposal of Fixed assets</v>
          </cell>
          <cell r="I462">
            <v>356.25</v>
          </cell>
          <cell r="J462">
            <v>118.75</v>
          </cell>
          <cell r="L462">
            <v>475</v>
          </cell>
          <cell r="N462">
            <v>112</v>
          </cell>
          <cell r="O462">
            <v>0</v>
          </cell>
          <cell r="Q462">
            <v>112</v>
          </cell>
          <cell r="S462">
            <v>0</v>
          </cell>
          <cell r="U462">
            <v>0</v>
          </cell>
          <cell r="V462">
            <v>0</v>
          </cell>
          <cell r="W462">
            <v>0</v>
          </cell>
          <cell r="X462">
            <v>0</v>
          </cell>
          <cell r="Y462">
            <v>0</v>
          </cell>
          <cell r="Z462">
            <v>0</v>
          </cell>
          <cell r="AA462">
            <v>0</v>
          </cell>
          <cell r="AB462">
            <v>0</v>
          </cell>
          <cell r="AC462">
            <v>0</v>
          </cell>
          <cell r="AD462">
            <v>0</v>
          </cell>
          <cell r="AE462">
            <v>0</v>
          </cell>
          <cell r="AF462">
            <v>0</v>
          </cell>
          <cell r="AH462">
            <v>-184.14899243632942</v>
          </cell>
          <cell r="AI462">
            <v>0</v>
          </cell>
          <cell r="AJ462">
            <v>0</v>
          </cell>
          <cell r="AK462">
            <v>0</v>
          </cell>
          <cell r="AL462">
            <v>0</v>
          </cell>
          <cell r="AM462">
            <v>0</v>
          </cell>
          <cell r="AN462">
            <v>0</v>
          </cell>
          <cell r="AO462">
            <v>0</v>
          </cell>
          <cell r="AP462">
            <v>0</v>
          </cell>
          <cell r="AQ462">
            <v>0</v>
          </cell>
        </row>
        <row r="464">
          <cell r="B464" t="str">
            <v>Operating Income</v>
          </cell>
          <cell r="F464">
            <v>0</v>
          </cell>
          <cell r="G464">
            <v>0</v>
          </cell>
          <cell r="I464">
            <v>1472.416666666667</v>
          </cell>
          <cell r="J464">
            <v>1032.583333333333</v>
          </cell>
          <cell r="L464">
            <v>2505.0000000000005</v>
          </cell>
          <cell r="N464">
            <v>4545.2812625307897</v>
          </cell>
          <cell r="O464">
            <v>743.55102082797191</v>
          </cell>
          <cell r="Q464">
            <v>5288.6465537753329</v>
          </cell>
          <cell r="S464">
            <v>5288.6465537753329</v>
          </cell>
          <cell r="T464" t="str">
            <v/>
          </cell>
          <cell r="U464">
            <v>-507.42733481448744</v>
          </cell>
          <cell r="V464">
            <v>-502.59388245320037</v>
          </cell>
          <cell r="W464">
            <v>86.609378431406583</v>
          </cell>
          <cell r="X464">
            <v>-96.451508425840018</v>
          </cell>
          <cell r="Y464">
            <v>513.68304974433511</v>
          </cell>
          <cell r="Z464">
            <v>688.9444108821275</v>
          </cell>
          <cell r="AA464">
            <v>1382.5404832278664</v>
          </cell>
          <cell r="AB464">
            <v>1734.6288985140473</v>
          </cell>
          <cell r="AC464">
            <v>1362.3592823358958</v>
          </cell>
          <cell r="AD464">
            <v>1269.4036596658871</v>
          </cell>
          <cell r="AE464">
            <v>1528.9688060655658</v>
          </cell>
          <cell r="AF464">
            <v>1557.7290066831879</v>
          </cell>
          <cell r="AH464">
            <v>739.07718093578069</v>
          </cell>
          <cell r="AI464">
            <v>695.50278361756659</v>
          </cell>
          <cell r="AJ464">
            <v>3939.3888959893679</v>
          </cell>
          <cell r="AK464">
            <v>3462.934655887957</v>
          </cell>
          <cell r="AL464">
            <v>9003.3250074462303</v>
          </cell>
          <cell r="AM464">
            <v>19613.416965725763</v>
          </cell>
          <cell r="AN464">
            <v>21547.116207077263</v>
          </cell>
          <cell r="AO464">
            <v>22442.122634749216</v>
          </cell>
          <cell r="AP464">
            <v>22203.608280619464</v>
          </cell>
          <cell r="AQ464">
            <v>21821.003763372501</v>
          </cell>
        </row>
        <row r="466">
          <cell r="B466" t="str">
            <v>Transfer</v>
          </cell>
          <cell r="I466">
            <v>0</v>
          </cell>
          <cell r="J466">
            <v>0</v>
          </cell>
          <cell r="L466">
            <v>0</v>
          </cell>
          <cell r="N466">
            <v>0</v>
          </cell>
          <cell r="O466">
            <v>0</v>
          </cell>
          <cell r="Q466">
            <v>0</v>
          </cell>
          <cell r="S466">
            <v>0</v>
          </cell>
          <cell r="U466">
            <v>9.9009999999999998</v>
          </cell>
          <cell r="V466">
            <v>9.9819999999999993</v>
          </cell>
          <cell r="W466">
            <v>8.4670000000000005</v>
          </cell>
          <cell r="X466">
            <v>5.98</v>
          </cell>
          <cell r="Y466">
            <v>11.831</v>
          </cell>
          <cell r="Z466">
            <v>9.73</v>
          </cell>
          <cell r="AA466">
            <v>17.563570500000001</v>
          </cell>
          <cell r="AB466">
            <v>17.035</v>
          </cell>
          <cell r="AC466">
            <v>15</v>
          </cell>
          <cell r="AD466">
            <v>13.5</v>
          </cell>
          <cell r="AE466">
            <v>17.5</v>
          </cell>
          <cell r="AF466">
            <v>18</v>
          </cell>
          <cell r="AH466">
            <v>0</v>
          </cell>
          <cell r="AI466">
            <v>27.541</v>
          </cell>
          <cell r="AJ466">
            <v>49.598570500000001</v>
          </cell>
          <cell r="AK466">
            <v>49</v>
          </cell>
          <cell r="AL466">
            <v>126.1395705</v>
          </cell>
          <cell r="AM466">
            <v>8893.5261300394559</v>
          </cell>
          <cell r="AN466">
            <v>9899.2242068288397</v>
          </cell>
          <cell r="AO466">
            <v>10520.390666022282</v>
          </cell>
          <cell r="AP466">
            <v>10816.18421801916</v>
          </cell>
          <cell r="AQ466">
            <v>10816.18421801916</v>
          </cell>
        </row>
        <row r="468">
          <cell r="B468" t="str">
            <v>Depreciation</v>
          </cell>
          <cell r="F468">
            <v>0</v>
          </cell>
          <cell r="G468">
            <v>0</v>
          </cell>
          <cell r="I468">
            <v>0</v>
          </cell>
          <cell r="J468">
            <v>0</v>
          </cell>
          <cell r="L468">
            <v>0</v>
          </cell>
          <cell r="N468">
            <v>589</v>
          </cell>
          <cell r="O468">
            <v>337.04072779223566</v>
          </cell>
          <cell r="Q468">
            <v>926.04072779223566</v>
          </cell>
          <cell r="S468">
            <v>926.04072779223566</v>
          </cell>
          <cell r="T468" t="str">
            <v/>
          </cell>
          <cell r="U468">
            <v>105.40126702949156</v>
          </cell>
          <cell r="V468">
            <v>105.40126702949156</v>
          </cell>
          <cell r="W468">
            <v>105.40126702949156</v>
          </cell>
          <cell r="X468">
            <v>105.40126702949156</v>
          </cell>
          <cell r="Y468">
            <v>105.40126702949156</v>
          </cell>
          <cell r="Z468">
            <v>105.40126702949156</v>
          </cell>
          <cell r="AA468">
            <v>105.40126702949156</v>
          </cell>
          <cell r="AB468">
            <v>105.40126702949156</v>
          </cell>
          <cell r="AC468">
            <v>105.40126702949156</v>
          </cell>
          <cell r="AD468">
            <v>105.40126702949156</v>
          </cell>
          <cell r="AE468">
            <v>105.40126702949156</v>
          </cell>
          <cell r="AF468">
            <v>105.40126702949156</v>
          </cell>
          <cell r="AH468">
            <v>338.69703958417352</v>
          </cell>
          <cell r="AI468">
            <v>338.69703958417352</v>
          </cell>
          <cell r="AJ468">
            <v>338.69703958417352</v>
          </cell>
          <cell r="AK468">
            <v>338.69703958417352</v>
          </cell>
          <cell r="AL468">
            <v>1264.8152043538987</v>
          </cell>
          <cell r="AM468">
            <v>2014.0480262849019</v>
          </cell>
          <cell r="AN468">
            <v>2231.2808642604346</v>
          </cell>
          <cell r="AO468">
            <v>2365.609976422214</v>
          </cell>
          <cell r="AP468">
            <v>2428.0107935350156</v>
          </cell>
          <cell r="AQ468">
            <v>2056.0659373951776</v>
          </cell>
        </row>
        <row r="469">
          <cell r="F469" t="str">
            <v>______</v>
          </cell>
          <cell r="G469" t="str">
            <v>______</v>
          </cell>
          <cell r="I469" t="str">
            <v>______</v>
          </cell>
          <cell r="J469" t="str">
            <v>______</v>
          </cell>
          <cell r="L469" t="str">
            <v>______</v>
          </cell>
          <cell r="N469" t="str">
            <v>______</v>
          </cell>
          <cell r="O469" t="str">
            <v>______</v>
          </cell>
          <cell r="Q469" t="str">
            <v>______</v>
          </cell>
          <cell r="S469" t="str">
            <v>______</v>
          </cell>
          <cell r="T469" t="str">
            <v/>
          </cell>
          <cell r="U469" t="str">
            <v>______</v>
          </cell>
          <cell r="V469" t="str">
            <v>______</v>
          </cell>
          <cell r="W469" t="str">
            <v>______</v>
          </cell>
          <cell r="X469" t="str">
            <v>______</v>
          </cell>
          <cell r="Y469" t="str">
            <v>______</v>
          </cell>
          <cell r="Z469" t="str">
            <v>______</v>
          </cell>
          <cell r="AA469" t="str">
            <v>______</v>
          </cell>
          <cell r="AB469" t="str">
            <v>______</v>
          </cell>
          <cell r="AC469" t="str">
            <v>______</v>
          </cell>
          <cell r="AD469" t="str">
            <v>______</v>
          </cell>
          <cell r="AE469" t="str">
            <v>______</v>
          </cell>
          <cell r="AF469" t="str">
            <v>______</v>
          </cell>
          <cell r="AH469" t="str">
            <v>______</v>
          </cell>
          <cell r="AI469" t="str">
            <v>______</v>
          </cell>
          <cell r="AJ469" t="str">
            <v>______</v>
          </cell>
          <cell r="AK469" t="str">
            <v>______</v>
          </cell>
          <cell r="AL469" t="str">
            <v>______</v>
          </cell>
          <cell r="AM469" t="str">
            <v>______</v>
          </cell>
          <cell r="AN469" t="str">
            <v>______</v>
          </cell>
          <cell r="AO469" t="str">
            <v>______</v>
          </cell>
          <cell r="AP469" t="str">
            <v>______</v>
          </cell>
          <cell r="AQ469" t="str">
            <v>______</v>
          </cell>
        </row>
        <row r="470">
          <cell r="B470" t="str">
            <v>EBITA</v>
          </cell>
          <cell r="F470">
            <v>0</v>
          </cell>
          <cell r="G470">
            <v>0</v>
          </cell>
          <cell r="I470">
            <v>1472.416666666667</v>
          </cell>
          <cell r="J470">
            <v>1032.583333333333</v>
          </cell>
          <cell r="L470">
            <v>2505.0000000000005</v>
          </cell>
          <cell r="N470">
            <v>3956.2812625307897</v>
          </cell>
          <cell r="O470">
            <v>406.51029303573625</v>
          </cell>
          <cell r="Q470">
            <v>4362.605825983097</v>
          </cell>
          <cell r="S470">
            <v>4362.605825983097</v>
          </cell>
          <cell r="T470" t="str">
            <v/>
          </cell>
          <cell r="U470">
            <v>-622.72960184397891</v>
          </cell>
          <cell r="V470">
            <v>-617.97714948269186</v>
          </cell>
          <cell r="W470">
            <v>-27.25888859808498</v>
          </cell>
          <cell r="X470">
            <v>-207.83277545533159</v>
          </cell>
          <cell r="Y470">
            <v>396.45078271484351</v>
          </cell>
          <cell r="Z470">
            <v>573.8131438526359</v>
          </cell>
          <cell r="AA470">
            <v>1259.575645698375</v>
          </cell>
          <cell r="AB470">
            <v>1612.1926314845557</v>
          </cell>
          <cell r="AC470">
            <v>1241.9580153064044</v>
          </cell>
          <cell r="AD470">
            <v>1150.5023926363956</v>
          </cell>
          <cell r="AE470">
            <v>1406.0675390360743</v>
          </cell>
          <cell r="AF470">
            <v>1434.3277396536964</v>
          </cell>
          <cell r="AH470">
            <v>400.38014135160716</v>
          </cell>
          <cell r="AI470">
            <v>329.26474403339307</v>
          </cell>
          <cell r="AJ470">
            <v>3551.0932859051945</v>
          </cell>
          <cell r="AK470">
            <v>3075.2376163037834</v>
          </cell>
          <cell r="AL470">
            <v>7612.3702325923314</v>
          </cell>
          <cell r="AM470">
            <v>8705.8428094014052</v>
          </cell>
          <cell r="AN470">
            <v>9416.6111359879869</v>
          </cell>
          <cell r="AO470">
            <v>9556.1219923047211</v>
          </cell>
          <cell r="AP470">
            <v>8959.4132690652877</v>
          </cell>
          <cell r="AQ470">
            <v>8948.7536079581623</v>
          </cell>
        </row>
        <row r="473">
          <cell r="B473" t="str">
            <v>CAPEX</v>
          </cell>
          <cell r="F473">
            <v>0</v>
          </cell>
          <cell r="G473">
            <v>0</v>
          </cell>
          <cell r="I473">
            <v>0</v>
          </cell>
          <cell r="J473">
            <v>0</v>
          </cell>
          <cell r="L473">
            <v>0</v>
          </cell>
          <cell r="N473">
            <v>4692.5017678921868</v>
          </cell>
          <cell r="O473">
            <v>2969.4576220250965</v>
          </cell>
          <cell r="Q473">
            <v>7661.9593899172833</v>
          </cell>
          <cell r="S473">
            <v>7661.9593899172833</v>
          </cell>
          <cell r="T473" t="str">
            <v/>
          </cell>
          <cell r="U473">
            <v>646.91800000000001</v>
          </cell>
          <cell r="V473">
            <v>646.91800000000001</v>
          </cell>
          <cell r="W473">
            <v>646.91800000000001</v>
          </cell>
          <cell r="X473">
            <v>1055.3622842506638</v>
          </cell>
          <cell r="Y473">
            <v>1055.3622842506638</v>
          </cell>
          <cell r="Z473">
            <v>1055.3622842506638</v>
          </cell>
          <cell r="AA473">
            <v>1258.8849912080016</v>
          </cell>
          <cell r="AB473">
            <v>1258.8849912080016</v>
          </cell>
          <cell r="AC473">
            <v>1258.8849912080016</v>
          </cell>
          <cell r="AD473">
            <v>1258.8849912080016</v>
          </cell>
          <cell r="AE473">
            <v>1258.8849912080016</v>
          </cell>
          <cell r="AF473">
            <v>1258.8849912080016</v>
          </cell>
          <cell r="AH473">
            <v>1940.7539999999999</v>
          </cell>
          <cell r="AI473">
            <v>3166.0868527519915</v>
          </cell>
          <cell r="AJ473">
            <v>3776.6549736240049</v>
          </cell>
          <cell r="AK473">
            <v>3776.6549736240049</v>
          </cell>
          <cell r="AL473">
            <v>12660.150800000001</v>
          </cell>
          <cell r="AM473">
            <v>11209.562100000001</v>
          </cell>
          <cell r="AN473">
            <v>3701.5945999999999</v>
          </cell>
          <cell r="AO473">
            <v>2365.609976422214</v>
          </cell>
          <cell r="AP473">
            <v>2428.0107935350156</v>
          </cell>
          <cell r="AQ473">
            <v>-10679.228180251877</v>
          </cell>
        </row>
        <row r="476">
          <cell r="B476" t="str">
            <v>ASSUMPTIONS:</v>
          </cell>
        </row>
        <row r="478">
          <cell r="B478" t="str">
            <v>Average Beer $/HL, net of VAT &amp; excise tax</v>
          </cell>
          <cell r="O478">
            <v>45.9</v>
          </cell>
          <cell r="AH478">
            <v>45.9</v>
          </cell>
          <cell r="AI478">
            <v>45.9</v>
          </cell>
          <cell r="AJ478">
            <v>45.9</v>
          </cell>
          <cell r="AK478">
            <v>45.9</v>
          </cell>
          <cell r="AL478">
            <v>42.617432966473231</v>
          </cell>
          <cell r="AM478">
            <v>42.617432966473231</v>
          </cell>
          <cell r="AN478">
            <v>42.617432966473231</v>
          </cell>
          <cell r="AO478">
            <v>42.617432966473231</v>
          </cell>
          <cell r="AP478">
            <v>42.617432966473231</v>
          </cell>
          <cell r="AQ478">
            <v>42.617432966473231</v>
          </cell>
        </row>
        <row r="479">
          <cell r="AH479">
            <v>48.970835848100847</v>
          </cell>
          <cell r="AI479">
            <v>46.881064005161242</v>
          </cell>
          <cell r="AJ479">
            <v>46.775643730917601</v>
          </cell>
          <cell r="AK479">
            <v>46.320258306756699</v>
          </cell>
        </row>
        <row r="480">
          <cell r="B480" t="str">
            <v>PRICE GROWTH</v>
          </cell>
        </row>
        <row r="481">
          <cell r="B481" t="str">
            <v>CURRENT CASE</v>
          </cell>
          <cell r="O481">
            <v>0</v>
          </cell>
          <cell r="AH481">
            <v>6.6902741788689601E-2</v>
          </cell>
          <cell r="AI481">
            <v>2.1373943467565271E-2</v>
          </cell>
          <cell r="AJ481">
            <v>-3.0922794533385603E-2</v>
          </cell>
          <cell r="AK481">
            <v>-4.0844045604429183E-2</v>
          </cell>
          <cell r="AL481">
            <v>0</v>
          </cell>
          <cell r="AM481">
            <v>0</v>
          </cell>
          <cell r="AN481">
            <v>0</v>
          </cell>
          <cell r="AO481">
            <v>0</v>
          </cell>
          <cell r="AP481">
            <v>0</v>
          </cell>
          <cell r="AQ481">
            <v>0</v>
          </cell>
        </row>
        <row r="482">
          <cell r="B482" t="str">
            <v>Based Case</v>
          </cell>
          <cell r="O482">
            <v>0</v>
          </cell>
          <cell r="AH482">
            <v>6.6902741788689601E-2</v>
          </cell>
          <cell r="AI482">
            <v>2.1373943467565271E-2</v>
          </cell>
          <cell r="AJ482">
            <v>-3.0922794533385603E-2</v>
          </cell>
          <cell r="AK482">
            <v>-4.0844045604429183E-2</v>
          </cell>
          <cell r="AL482">
            <v>0</v>
          </cell>
          <cell r="AM482">
            <v>0</v>
          </cell>
          <cell r="AN482">
            <v>0</v>
          </cell>
          <cell r="AO482">
            <v>0</v>
          </cell>
          <cell r="AP482">
            <v>0</v>
          </cell>
          <cell r="AQ482">
            <v>0</v>
          </cell>
        </row>
        <row r="483">
          <cell r="B483" t="str">
            <v>Conservative Case</v>
          </cell>
          <cell r="O483">
            <v>0</v>
          </cell>
          <cell r="AH483">
            <v>0</v>
          </cell>
          <cell r="AI483">
            <v>0</v>
          </cell>
          <cell r="AJ483">
            <v>-0.05</v>
          </cell>
          <cell r="AK483">
            <v>-0.05</v>
          </cell>
          <cell r="AL483">
            <v>-0.05</v>
          </cell>
          <cell r="AM483">
            <v>-0.05</v>
          </cell>
          <cell r="AN483">
            <v>-0.05</v>
          </cell>
          <cell r="AO483">
            <v>-0.05</v>
          </cell>
          <cell r="AP483">
            <v>-0.05</v>
          </cell>
          <cell r="AQ483">
            <v>-0.05</v>
          </cell>
        </row>
        <row r="484">
          <cell r="B484" t="str">
            <v>Worst Case</v>
          </cell>
          <cell r="AH484">
            <v>-0.05</v>
          </cell>
          <cell r="AI484">
            <v>-0.05</v>
          </cell>
          <cell r="AJ484">
            <v>-0.05</v>
          </cell>
          <cell r="AK484">
            <v>-0.05</v>
          </cell>
          <cell r="AL484">
            <v>0</v>
          </cell>
          <cell r="AM484">
            <v>0</v>
          </cell>
          <cell r="AN484">
            <v>0</v>
          </cell>
          <cell r="AO484">
            <v>0</v>
          </cell>
          <cell r="AP484">
            <v>0</v>
          </cell>
          <cell r="AQ484">
            <v>0</v>
          </cell>
        </row>
        <row r="485">
          <cell r="B485" t="str">
            <v>Other Case</v>
          </cell>
          <cell r="AL485">
            <v>0</v>
          </cell>
          <cell r="AM485">
            <v>0</v>
          </cell>
          <cell r="AN485">
            <v>0</v>
          </cell>
          <cell r="AO485">
            <v>0</v>
          </cell>
          <cell r="AP485">
            <v>0</v>
          </cell>
          <cell r="AQ485">
            <v>0</v>
          </cell>
        </row>
        <row r="487">
          <cell r="B487" t="str">
            <v>SALES GROWTH</v>
          </cell>
        </row>
        <row r="488">
          <cell r="B488" t="str">
            <v>CURRENT CASE</v>
          </cell>
          <cell r="O488">
            <v>0</v>
          </cell>
          <cell r="AH488">
            <v>0</v>
          </cell>
          <cell r="AI488">
            <v>0</v>
          </cell>
          <cell r="AJ488">
            <v>0</v>
          </cell>
          <cell r="AK488">
            <v>0</v>
          </cell>
          <cell r="AL488">
            <v>0</v>
          </cell>
          <cell r="AM488">
            <v>0</v>
          </cell>
          <cell r="AN488">
            <v>0</v>
          </cell>
          <cell r="AO488">
            <v>0</v>
          </cell>
          <cell r="AP488">
            <v>0</v>
          </cell>
          <cell r="AQ488">
            <v>0</v>
          </cell>
        </row>
        <row r="489">
          <cell r="B489" t="str">
            <v>Based Case</v>
          </cell>
          <cell r="O489">
            <v>0</v>
          </cell>
          <cell r="AH489">
            <v>0</v>
          </cell>
          <cell r="AI489">
            <v>0</v>
          </cell>
          <cell r="AJ489">
            <v>0</v>
          </cell>
          <cell r="AK489">
            <v>0</v>
          </cell>
          <cell r="AM489">
            <v>0</v>
          </cell>
          <cell r="AN489">
            <v>0</v>
          </cell>
          <cell r="AO489">
            <v>0</v>
          </cell>
          <cell r="AP489">
            <v>0</v>
          </cell>
          <cell r="AQ489">
            <v>0</v>
          </cell>
        </row>
        <row r="490">
          <cell r="B490" t="str">
            <v>Conservative Case</v>
          </cell>
          <cell r="O490">
            <v>-0.05</v>
          </cell>
          <cell r="AH490">
            <v>-0.05</v>
          </cell>
          <cell r="AI490">
            <v>-0.05</v>
          </cell>
          <cell r="AJ490">
            <v>-0.05</v>
          </cell>
          <cell r="AK490">
            <v>-0.05</v>
          </cell>
          <cell r="AM490">
            <v>0</v>
          </cell>
          <cell r="AN490">
            <v>0</v>
          </cell>
          <cell r="AO490">
            <v>0</v>
          </cell>
          <cell r="AP490">
            <v>0</v>
          </cell>
          <cell r="AQ490">
            <v>0</v>
          </cell>
        </row>
        <row r="491">
          <cell r="B491" t="str">
            <v>Worst Case</v>
          </cell>
          <cell r="AH491">
            <v>-0.05</v>
          </cell>
          <cell r="AI491">
            <v>-0.05</v>
          </cell>
          <cell r="AJ491">
            <v>-0.05</v>
          </cell>
          <cell r="AK491">
            <v>-0.05</v>
          </cell>
          <cell r="AM491">
            <v>0</v>
          </cell>
          <cell r="AN491">
            <v>0</v>
          </cell>
          <cell r="AO491">
            <v>0</v>
          </cell>
          <cell r="AP491">
            <v>0</v>
          </cell>
          <cell r="AQ491">
            <v>0</v>
          </cell>
        </row>
        <row r="492">
          <cell r="B492" t="str">
            <v>Other Case</v>
          </cell>
          <cell r="AM492">
            <v>0</v>
          </cell>
          <cell r="AN492">
            <v>0</v>
          </cell>
          <cell r="AO492">
            <v>0</v>
          </cell>
          <cell r="AP492">
            <v>0</v>
          </cell>
          <cell r="AQ492">
            <v>0</v>
          </cell>
        </row>
        <row r="494">
          <cell r="B494" t="str">
            <v>REVENUE GROWTH</v>
          </cell>
        </row>
        <row r="495">
          <cell r="B495" t="str">
            <v>CURRENT CASE</v>
          </cell>
          <cell r="G495">
            <v>0</v>
          </cell>
          <cell r="I495">
            <v>0</v>
          </cell>
          <cell r="J495" t="str">
            <v>N/A</v>
          </cell>
          <cell r="L495">
            <v>0</v>
          </cell>
          <cell r="N495">
            <v>0</v>
          </cell>
          <cell r="O495">
            <v>-0.75107824689659153</v>
          </cell>
          <cell r="Q495">
            <v>0.18814316315674118</v>
          </cell>
          <cell r="S495">
            <v>0.18814316315674118</v>
          </cell>
          <cell r="AH495">
            <v>0.14635133471689676</v>
          </cell>
          <cell r="AI495">
            <v>0.2604748911898167</v>
          </cell>
          <cell r="AJ495">
            <v>0.24840157600013724</v>
          </cell>
          <cell r="AK495">
            <v>2.4956142661551661E-2</v>
          </cell>
          <cell r="AL495">
            <v>0.33433781767006621</v>
          </cell>
          <cell r="AM495">
            <v>0.49951690821256034</v>
          </cell>
          <cell r="AN495">
            <v>4.3814432989690788E-2</v>
          </cell>
          <cell r="AO495">
            <v>0.03</v>
          </cell>
          <cell r="AP495">
            <v>0.03</v>
          </cell>
          <cell r="AQ495">
            <v>0.03</v>
          </cell>
        </row>
        <row r="496">
          <cell r="B496" t="str">
            <v>Based Case</v>
          </cell>
          <cell r="N496">
            <v>0</v>
          </cell>
          <cell r="O496">
            <v>0</v>
          </cell>
          <cell r="AH496">
            <v>0.14635133471689676</v>
          </cell>
          <cell r="AI496">
            <v>0.2604748911898167</v>
          </cell>
          <cell r="AJ496">
            <v>0.24840157600013724</v>
          </cell>
          <cell r="AK496">
            <v>2.4956142661551661E-2</v>
          </cell>
          <cell r="AL496">
            <v>0.33433781767006621</v>
          </cell>
          <cell r="AM496">
            <v>0.49951690821256034</v>
          </cell>
          <cell r="AN496">
            <v>4.3814432989690788E-2</v>
          </cell>
          <cell r="AO496">
            <v>0.03</v>
          </cell>
          <cell r="AP496">
            <v>0.03</v>
          </cell>
          <cell r="AQ496">
            <v>0.03</v>
          </cell>
        </row>
        <row r="497">
          <cell r="B497" t="str">
            <v>Conservative Case</v>
          </cell>
          <cell r="N497">
            <v>0</v>
          </cell>
          <cell r="O497">
            <v>0</v>
          </cell>
          <cell r="AH497">
            <v>0</v>
          </cell>
          <cell r="AI497">
            <v>0</v>
          </cell>
          <cell r="AJ497">
            <v>0</v>
          </cell>
          <cell r="AK497">
            <v>0</v>
          </cell>
          <cell r="AL497">
            <v>0.3</v>
          </cell>
          <cell r="AM497">
            <v>0</v>
          </cell>
          <cell r="AN497">
            <v>0</v>
          </cell>
          <cell r="AO497">
            <v>0</v>
          </cell>
          <cell r="AP497">
            <v>0</v>
          </cell>
          <cell r="AQ497">
            <v>0</v>
          </cell>
        </row>
        <row r="498">
          <cell r="B498" t="str">
            <v>Worst Case</v>
          </cell>
          <cell r="N498">
            <v>0</v>
          </cell>
          <cell r="O498">
            <v>0</v>
          </cell>
          <cell r="AH498">
            <v>0</v>
          </cell>
          <cell r="AI498">
            <v>0</v>
          </cell>
          <cell r="AJ498">
            <v>0</v>
          </cell>
          <cell r="AK498">
            <v>0</v>
          </cell>
          <cell r="AL498">
            <v>0</v>
          </cell>
          <cell r="AM498">
            <v>0</v>
          </cell>
          <cell r="AN498">
            <v>0</v>
          </cell>
          <cell r="AO498">
            <v>0</v>
          </cell>
          <cell r="AP498">
            <v>0</v>
          </cell>
          <cell r="AQ498">
            <v>0</v>
          </cell>
        </row>
        <row r="499">
          <cell r="B499" t="str">
            <v>Other Case</v>
          </cell>
          <cell r="N499">
            <v>0</v>
          </cell>
          <cell r="O499">
            <v>0</v>
          </cell>
          <cell r="AH499">
            <v>0</v>
          </cell>
          <cell r="AI499">
            <v>0</v>
          </cell>
          <cell r="AJ499">
            <v>0</v>
          </cell>
          <cell r="AK499">
            <v>0</v>
          </cell>
          <cell r="AL499">
            <v>0</v>
          </cell>
          <cell r="AM499">
            <v>0</v>
          </cell>
          <cell r="AN499">
            <v>0</v>
          </cell>
          <cell r="AO499">
            <v>0</v>
          </cell>
          <cell r="AP499">
            <v>0</v>
          </cell>
          <cell r="AQ499">
            <v>0</v>
          </cell>
        </row>
        <row r="501">
          <cell r="B501" t="str">
            <v>COGS - Variable ($/HL)</v>
          </cell>
        </row>
        <row r="502">
          <cell r="B502" t="str">
            <v>CURRENT CASE</v>
          </cell>
          <cell r="F502">
            <v>0</v>
          </cell>
          <cell r="G502">
            <v>0</v>
          </cell>
          <cell r="I502">
            <v>0.55310323947926132</v>
          </cell>
          <cell r="J502">
            <v>0.43500454132606736</v>
          </cell>
          <cell r="L502">
            <v>0.52357856494096278</v>
          </cell>
          <cell r="N502">
            <v>30.896653496185444</v>
          </cell>
          <cell r="O502">
            <v>30.896653496185444</v>
          </cell>
          <cell r="Q502">
            <v>29.734658925136834</v>
          </cell>
          <cell r="S502">
            <v>29.734658925136834</v>
          </cell>
          <cell r="AH502">
            <v>30.896653496185444</v>
          </cell>
          <cell r="AI502">
            <v>30.896653496185444</v>
          </cell>
          <cell r="AJ502">
            <v>30.896653496185444</v>
          </cell>
          <cell r="AK502">
            <v>30.896653496185444</v>
          </cell>
          <cell r="AL502">
            <v>21.375631508451477</v>
          </cell>
          <cell r="AM502">
            <v>21.043830724746741</v>
          </cell>
          <cell r="AN502">
            <v>17.974158866836721</v>
          </cell>
          <cell r="AO502">
            <v>16.78295977714194</v>
          </cell>
          <cell r="AP502">
            <v>16.140043415652535</v>
          </cell>
          <cell r="AQ502">
            <v>16.140043415652535</v>
          </cell>
        </row>
        <row r="503">
          <cell r="B503" t="str">
            <v>Based Case</v>
          </cell>
          <cell r="N503">
            <v>30.896653496185444</v>
          </cell>
          <cell r="O503">
            <v>30.896653496185444</v>
          </cell>
          <cell r="AH503">
            <v>30.896653496185444</v>
          </cell>
          <cell r="AI503">
            <v>30.896653496185444</v>
          </cell>
          <cell r="AJ503">
            <v>30.896653496185444</v>
          </cell>
          <cell r="AK503">
            <v>30.896653496185444</v>
          </cell>
          <cell r="AM503">
            <v>21.043830724746741</v>
          </cell>
          <cell r="AN503">
            <v>17.974158866836721</v>
          </cell>
          <cell r="AO503">
            <v>16.78295977714194</v>
          </cell>
          <cell r="AP503">
            <v>16.140043415652535</v>
          </cell>
          <cell r="AQ503">
            <v>16.140043415652535</v>
          </cell>
        </row>
        <row r="504">
          <cell r="B504" t="str">
            <v>Conservative Case</v>
          </cell>
          <cell r="N504">
            <v>30.896653496185444</v>
          </cell>
          <cell r="O504">
            <v>30.896653496185444</v>
          </cell>
          <cell r="AH504">
            <v>30.896653496185444</v>
          </cell>
          <cell r="AI504">
            <v>30.896653496185444</v>
          </cell>
          <cell r="AJ504">
            <v>30.896653496185444</v>
          </cell>
          <cell r="AK504">
            <v>30.896653496185444</v>
          </cell>
          <cell r="AM504">
            <v>21.375631508451477</v>
          </cell>
          <cell r="AN504">
            <v>21.375631508451477</v>
          </cell>
          <cell r="AO504">
            <v>21.375631508451477</v>
          </cell>
          <cell r="AP504">
            <v>21.375631508451477</v>
          </cell>
          <cell r="AQ504">
            <v>21.375631508451477</v>
          </cell>
        </row>
        <row r="505">
          <cell r="B505" t="str">
            <v>Worst Case</v>
          </cell>
          <cell r="N505">
            <v>30.896653496185444</v>
          </cell>
          <cell r="O505">
            <v>30.896653496185444</v>
          </cell>
          <cell r="AH505">
            <v>30.896653496185444</v>
          </cell>
          <cell r="AI505">
            <v>30.896653496185444</v>
          </cell>
          <cell r="AJ505">
            <v>30.896653496185444</v>
          </cell>
          <cell r="AK505">
            <v>30.896653496185444</v>
          </cell>
          <cell r="AM505">
            <v>21.375631508451477</v>
          </cell>
          <cell r="AN505">
            <v>21.375631508451477</v>
          </cell>
          <cell r="AO505">
            <v>21.375631508451477</v>
          </cell>
          <cell r="AP505">
            <v>21.375631508451477</v>
          </cell>
          <cell r="AQ505">
            <v>21.375631508451477</v>
          </cell>
        </row>
        <row r="506">
          <cell r="B506" t="str">
            <v>Other Case</v>
          </cell>
        </row>
        <row r="508">
          <cell r="B508" t="str">
            <v>COGS - Fixed (Growth Rate)</v>
          </cell>
          <cell r="G508">
            <v>0</v>
          </cell>
          <cell r="I508">
            <v>1218.9999999999989</v>
          </cell>
          <cell r="J508">
            <v>406.33333333333297</v>
          </cell>
          <cell r="L508">
            <v>1625.3333333333319</v>
          </cell>
          <cell r="N508">
            <v>1219</v>
          </cell>
          <cell r="O508">
            <v>314.09363055921801</v>
          </cell>
          <cell r="Q508">
            <v>3.3370754993868323</v>
          </cell>
          <cell r="S508">
            <v>3.3370754993868323</v>
          </cell>
          <cell r="AH508">
            <v>314.09363055921801</v>
          </cell>
          <cell r="AI508">
            <v>314.09363055921801</v>
          </cell>
          <cell r="AJ508">
            <v>314.09363055921801</v>
          </cell>
          <cell r="AK508">
            <v>314.09363055921801</v>
          </cell>
          <cell r="AL508">
            <v>4.7811311312229279</v>
          </cell>
          <cell r="AM508">
            <v>0.15</v>
          </cell>
          <cell r="AN508">
            <v>0.15</v>
          </cell>
          <cell r="AO508">
            <v>0.15</v>
          </cell>
          <cell r="AP508">
            <v>0.15</v>
          </cell>
          <cell r="AQ508">
            <v>0.15</v>
          </cell>
        </row>
        <row r="509">
          <cell r="AM509" t="str">
            <v xml:space="preserve">                                                                                                                                                                                                                                                               </v>
          </cell>
        </row>
        <row r="510">
          <cell r="B510" t="str">
            <v>Gross Margin</v>
          </cell>
          <cell r="F510">
            <v>0</v>
          </cell>
          <cell r="G510">
            <v>0</v>
          </cell>
          <cell r="I510">
            <v>0.35832273690584321</v>
          </cell>
          <cell r="J510">
            <v>0.47642143505903717</v>
          </cell>
          <cell r="L510">
            <v>0.3878474114441417</v>
          </cell>
          <cell r="N510">
            <v>0.30016612247236063</v>
          </cell>
          <cell r="O510">
            <v>0.3150126468531782</v>
          </cell>
          <cell r="Q510">
            <v>0.30312517324330157</v>
          </cell>
          <cell r="S510">
            <v>0.30312517324330157</v>
          </cell>
          <cell r="AH510">
            <v>0.30774622248617806</v>
          </cell>
          <cell r="AI510">
            <v>0.28991640101877619</v>
          </cell>
          <cell r="AJ510">
            <v>0.50520154478777168</v>
          </cell>
          <cell r="AK510">
            <v>0.47409838155178996</v>
          </cell>
          <cell r="AL510">
            <v>0.42468000536402128</v>
          </cell>
          <cell r="AM510">
            <v>0.51005746221816917</v>
          </cell>
          <cell r="AN510">
            <v>0.5066125726403965</v>
          </cell>
          <cell r="AO510">
            <v>0.50092051620800793</v>
          </cell>
          <cell r="AP510">
            <v>0.48924160781596415</v>
          </cell>
          <cell r="AQ510">
            <v>0.50411980093672015</v>
          </cell>
        </row>
        <row r="512">
          <cell r="B512" t="str">
            <v>SG&amp;A - Variable (% REVENUES)</v>
          </cell>
        </row>
        <row r="513">
          <cell r="B513" t="str">
            <v>CURRENT CASE</v>
          </cell>
          <cell r="F513">
            <v>0</v>
          </cell>
          <cell r="G513">
            <v>0</v>
          </cell>
          <cell r="I513">
            <v>0.11128223244996201</v>
          </cell>
          <cell r="J513">
            <v>0</v>
          </cell>
          <cell r="L513">
            <v>0.11128223244996201</v>
          </cell>
          <cell r="N513">
            <v>8.8789597296213552E-3</v>
          </cell>
          <cell r="O513">
            <v>1.8511234366810694E-2</v>
          </cell>
          <cell r="Q513">
            <v>1.8511234366810694E-2</v>
          </cell>
          <cell r="S513">
            <v>1.8511234366810694E-2</v>
          </cell>
          <cell r="AH513">
            <v>1.8511234366810694E-2</v>
          </cell>
          <cell r="AI513">
            <v>1.8511234366810694E-2</v>
          </cell>
          <cell r="AJ513">
            <v>1.8511234366810694E-2</v>
          </cell>
          <cell r="AK513">
            <v>1.8511234366810694E-2</v>
          </cell>
          <cell r="AL513">
            <v>1.8511234366810694E-2</v>
          </cell>
          <cell r="AM513">
            <v>1.8511234366810694E-2</v>
          </cell>
          <cell r="AN513">
            <v>1.8511234366810694E-2</v>
          </cell>
          <cell r="AO513">
            <v>1.8511234366810694E-2</v>
          </cell>
          <cell r="AP513">
            <v>1.8511234366810694E-2</v>
          </cell>
          <cell r="AQ513">
            <v>1.8511234366810694E-2</v>
          </cell>
        </row>
        <row r="514">
          <cell r="B514" t="str">
            <v>Based Case</v>
          </cell>
          <cell r="O514">
            <v>1.8511234366810694E-2</v>
          </cell>
          <cell r="AH514">
            <v>1.8511234366810694E-2</v>
          </cell>
          <cell r="AI514">
            <v>1.8511234366810694E-2</v>
          </cell>
          <cell r="AJ514">
            <v>1.8511234366810694E-2</v>
          </cell>
          <cell r="AK514">
            <v>1.8511234366810694E-2</v>
          </cell>
          <cell r="AL514">
            <v>1.8511234366810694E-2</v>
          </cell>
          <cell r="AM514">
            <v>1.8511234366810694E-2</v>
          </cell>
          <cell r="AN514">
            <v>1.8511234366810694E-2</v>
          </cell>
          <cell r="AO514">
            <v>1.8511234366810694E-2</v>
          </cell>
          <cell r="AP514">
            <v>1.8511234366810694E-2</v>
          </cell>
          <cell r="AQ514">
            <v>1.8511234366810694E-2</v>
          </cell>
        </row>
        <row r="515">
          <cell r="B515" t="str">
            <v>Conservative Case</v>
          </cell>
          <cell r="O515">
            <v>1.8511234366810694E-2</v>
          </cell>
          <cell r="AH515">
            <v>1.8511234366810694E-2</v>
          </cell>
          <cell r="AI515">
            <v>1.8511234366810694E-2</v>
          </cell>
          <cell r="AJ515">
            <v>1.8511234366810694E-2</v>
          </cell>
          <cell r="AK515">
            <v>1.8511234366810694E-2</v>
          </cell>
          <cell r="AL515">
            <v>1.8511234366810694E-2</v>
          </cell>
          <cell r="AM515">
            <v>1.8511234366810694E-2</v>
          </cell>
          <cell r="AN515">
            <v>1.8511234366810694E-2</v>
          </cell>
          <cell r="AO515">
            <v>1.8511234366810694E-2</v>
          </cell>
          <cell r="AP515">
            <v>1.8511234366810694E-2</v>
          </cell>
          <cell r="AQ515">
            <v>1.8511234366810694E-2</v>
          </cell>
        </row>
        <row r="516">
          <cell r="B516" t="str">
            <v>Worst Case</v>
          </cell>
          <cell r="O516">
            <v>0</v>
          </cell>
          <cell r="AH516">
            <v>0</v>
          </cell>
          <cell r="AI516">
            <v>0</v>
          </cell>
          <cell r="AJ516">
            <v>0</v>
          </cell>
          <cell r="AK516">
            <v>0</v>
          </cell>
          <cell r="AL516">
            <v>0</v>
          </cell>
          <cell r="AM516">
            <v>0</v>
          </cell>
          <cell r="AN516">
            <v>0</v>
          </cell>
          <cell r="AO516">
            <v>0</v>
          </cell>
          <cell r="AP516">
            <v>0</v>
          </cell>
          <cell r="AQ516">
            <v>0</v>
          </cell>
        </row>
        <row r="517">
          <cell r="B517" t="str">
            <v>Other Case</v>
          </cell>
          <cell r="O517">
            <v>0</v>
          </cell>
          <cell r="AH517">
            <v>0</v>
          </cell>
          <cell r="AI517">
            <v>0</v>
          </cell>
          <cell r="AJ517">
            <v>0</v>
          </cell>
          <cell r="AK517">
            <v>0</v>
          </cell>
          <cell r="AL517">
            <v>0</v>
          </cell>
          <cell r="AM517">
            <v>0</v>
          </cell>
          <cell r="AN517">
            <v>0</v>
          </cell>
          <cell r="AO517">
            <v>0</v>
          </cell>
          <cell r="AP517">
            <v>0</v>
          </cell>
          <cell r="AQ517">
            <v>0</v>
          </cell>
        </row>
        <row r="519">
          <cell r="B519" t="str">
            <v>G&amp;A - Fixed  (Growth Rate)</v>
          </cell>
          <cell r="G519">
            <v>0</v>
          </cell>
          <cell r="I519" t="str">
            <v>N/A</v>
          </cell>
          <cell r="J519" t="str">
            <v>N/A</v>
          </cell>
          <cell r="L519">
            <v>0</v>
          </cell>
          <cell r="N519">
            <v>-0.96490287621983795</v>
          </cell>
          <cell r="O519">
            <v>-0.31472504029899401</v>
          </cell>
          <cell r="Q519">
            <v>0</v>
          </cell>
          <cell r="S519">
            <v>0</v>
          </cell>
          <cell r="AH519">
            <v>0</v>
          </cell>
          <cell r="AI519">
            <v>0</v>
          </cell>
          <cell r="AJ519">
            <v>0</v>
          </cell>
          <cell r="AK519">
            <v>0</v>
          </cell>
          <cell r="AL519">
            <v>0</v>
          </cell>
          <cell r="AM519">
            <v>0.1</v>
          </cell>
          <cell r="AN519">
            <v>0.1</v>
          </cell>
          <cell r="AO519">
            <v>0.1</v>
          </cell>
          <cell r="AP519">
            <v>0.1</v>
          </cell>
          <cell r="AQ519">
            <v>0.1</v>
          </cell>
        </row>
        <row r="521">
          <cell r="B521" t="str">
            <v>Operating Income (% Revs)</v>
          </cell>
          <cell r="F521">
            <v>0</v>
          </cell>
          <cell r="G521">
            <v>0</v>
          </cell>
          <cell r="I521">
            <v>8.3935815924916765E-2</v>
          </cell>
          <cell r="J521">
            <v>0.20203451407811077</v>
          </cell>
          <cell r="L521">
            <v>0.11346049046321528</v>
          </cell>
          <cell r="N521">
            <v>0.28126253078994101</v>
          </cell>
          <cell r="O521">
            <v>0.16194935468994789</v>
          </cell>
          <cell r="Q521">
            <v>0.25748230205315559</v>
          </cell>
          <cell r="S521">
            <v>0.25748230205315559</v>
          </cell>
          <cell r="AH521">
            <v>0.19639418801145336</v>
          </cell>
          <cell r="AI521">
            <v>0.12680614037613017</v>
          </cell>
          <cell r="AJ521">
            <v>0.40096587782350479</v>
          </cell>
          <cell r="AK521">
            <v>0.35127121285577045</v>
          </cell>
          <cell r="AL521">
            <v>0.30234382001552174</v>
          </cell>
          <cell r="AM521">
            <v>0.41362681372027588</v>
          </cell>
          <cell r="AN521">
            <v>0.41016647341707935</v>
          </cell>
          <cell r="AO521">
            <v>0.40294524377829732</v>
          </cell>
          <cell r="AP521">
            <v>0.38841696415771998</v>
          </cell>
          <cell r="AQ521">
            <v>0.45077822763436837</v>
          </cell>
        </row>
        <row r="522">
          <cell r="B522" t="str">
            <v>EBITDA Margin (% Revs)</v>
          </cell>
          <cell r="F522">
            <v>0</v>
          </cell>
          <cell r="G522">
            <v>0</v>
          </cell>
          <cell r="I522">
            <v>6.0988785413200194E-6</v>
          </cell>
          <cell r="J522">
            <v>0</v>
          </cell>
          <cell r="L522">
            <v>6.1831329952705877E-6</v>
          </cell>
          <cell r="N522">
            <v>1.6111733447324341E-5</v>
          </cell>
          <cell r="O522">
            <v>0</v>
          </cell>
          <cell r="Q522">
            <v>1.1809799961004157E-5</v>
          </cell>
          <cell r="S522">
            <v>1.1809799961004157E-5</v>
          </cell>
          <cell r="AH522">
            <v>0</v>
          </cell>
          <cell r="AI522">
            <v>0</v>
          </cell>
          <cell r="AJ522">
            <v>0</v>
          </cell>
          <cell r="AK522">
            <v>0</v>
          </cell>
          <cell r="AL522">
            <v>0</v>
          </cell>
          <cell r="AM522">
            <v>0</v>
          </cell>
          <cell r="AN522">
            <v>0</v>
          </cell>
          <cell r="AO522">
            <v>0</v>
          </cell>
          <cell r="AP522">
            <v>0</v>
          </cell>
          <cell r="AQ522">
            <v>0</v>
          </cell>
        </row>
        <row r="523">
          <cell r="B523" t="e">
            <v>#REF!</v>
          </cell>
          <cell r="F523">
            <v>0</v>
          </cell>
          <cell r="G523">
            <v>0</v>
          </cell>
          <cell r="I523">
            <v>-2.8337874659400547E-3</v>
          </cell>
          <cell r="J523">
            <v>0</v>
          </cell>
          <cell r="L523">
            <v>-2.8337874659400547E-3</v>
          </cell>
          <cell r="N523">
            <v>-1.9762845849802372E-2</v>
          </cell>
          <cell r="O523">
            <v>0</v>
          </cell>
          <cell r="Q523">
            <v>-1.3343852990801638E-2</v>
          </cell>
          <cell r="S523">
            <v>-1.3343852990801638E-2</v>
          </cell>
          <cell r="AH523">
            <v>0</v>
          </cell>
          <cell r="AI523">
            <v>0</v>
          </cell>
          <cell r="AJ523">
            <v>0</v>
          </cell>
          <cell r="AK523">
            <v>0</v>
          </cell>
          <cell r="AL523">
            <v>0</v>
          </cell>
          <cell r="AM523">
            <v>0</v>
          </cell>
          <cell r="AN523">
            <v>0</v>
          </cell>
          <cell r="AO523">
            <v>0</v>
          </cell>
          <cell r="AP523">
            <v>0</v>
          </cell>
          <cell r="AQ523">
            <v>0</v>
          </cell>
        </row>
        <row r="524">
          <cell r="B524" t="str">
            <v>Non-Recurring&amp;Extraordinary Items (% Revs)</v>
          </cell>
          <cell r="F524">
            <v>0</v>
          </cell>
          <cell r="G524">
            <v>0</v>
          </cell>
          <cell r="I524">
            <v>0</v>
          </cell>
          <cell r="J524">
            <v>0</v>
          </cell>
          <cell r="L524">
            <v>0</v>
          </cell>
          <cell r="N524">
            <v>-1.1456722231769491E-3</v>
          </cell>
          <cell r="O524">
            <v>0</v>
          </cell>
          <cell r="Q524">
            <v>-1.5787991289517608E-3</v>
          </cell>
          <cell r="S524">
            <v>-1.5787991289517608E-3</v>
          </cell>
          <cell r="AH524">
            <v>0</v>
          </cell>
          <cell r="AI524">
            <v>0</v>
          </cell>
          <cell r="AJ524">
            <v>0</v>
          </cell>
          <cell r="AK524">
            <v>0</v>
          </cell>
          <cell r="AL524">
            <v>0</v>
          </cell>
          <cell r="AM524">
            <v>0</v>
          </cell>
          <cell r="AN524">
            <v>0</v>
          </cell>
          <cell r="AO524">
            <v>0</v>
          </cell>
          <cell r="AP524">
            <v>0</v>
          </cell>
          <cell r="AQ524">
            <v>0</v>
          </cell>
        </row>
        <row r="525">
          <cell r="B525" t="str">
            <v>EBITA Margin</v>
          </cell>
          <cell r="F525">
            <v>0</v>
          </cell>
          <cell r="G525">
            <v>0</v>
          </cell>
          <cell r="I525">
            <v>0.10698758704208297</v>
          </cell>
          <cell r="J525">
            <v>0.22508628519527696</v>
          </cell>
          <cell r="L525">
            <v>0.13651226158038149</v>
          </cell>
          <cell r="N525">
            <v>0.22663007747784783</v>
          </cell>
          <cell r="O525">
            <v>9.3548985847992552E-2</v>
          </cell>
          <cell r="Q525">
            <v>0.20009725601620337</v>
          </cell>
          <cell r="S525">
            <v>0.20009725601620337</v>
          </cell>
          <cell r="AH525">
            <v>8.6838705778781777E-2</v>
          </cell>
          <cell r="AI525">
            <v>6.0032529468303973E-2</v>
          </cell>
          <cell r="AJ525">
            <v>0.3614436843404184</v>
          </cell>
          <cell r="AK525">
            <v>0.31194421917895687</v>
          </cell>
          <cell r="AL525">
            <v>0.25563367906755602</v>
          </cell>
          <cell r="AM525">
            <v>0.18359728079482199</v>
          </cell>
          <cell r="AN525">
            <v>0.17925267326119362</v>
          </cell>
          <cell r="AO525">
            <v>0.17157886392627333</v>
          </cell>
          <cell r="AP525">
            <v>0.15673074658060232</v>
          </cell>
          <cell r="AQ525">
            <v>0.18486332410166764</v>
          </cell>
        </row>
        <row r="528">
          <cell r="B528" t="str">
            <v>INCOME STATEMENT - PIT Int.</v>
          </cell>
        </row>
        <row r="530">
          <cell r="B530" t="str">
            <v>Exchange Rates</v>
          </cell>
          <cell r="D530" t="str">
            <v>USD</v>
          </cell>
          <cell r="F530">
            <v>1</v>
          </cell>
          <cell r="G530">
            <v>1</v>
          </cell>
          <cell r="I530">
            <v>1</v>
          </cell>
          <cell r="J530">
            <v>1</v>
          </cell>
          <cell r="L530">
            <v>1</v>
          </cell>
          <cell r="N530">
            <v>1</v>
          </cell>
          <cell r="O530">
            <v>1</v>
          </cell>
          <cell r="Q530">
            <v>1</v>
          </cell>
          <cell r="S530">
            <v>1</v>
          </cell>
          <cell r="T530" t="str">
            <v/>
          </cell>
          <cell r="U530">
            <v>1</v>
          </cell>
          <cell r="V530">
            <v>1</v>
          </cell>
          <cell r="W530">
            <v>1</v>
          </cell>
          <cell r="X530">
            <v>1</v>
          </cell>
          <cell r="Y530">
            <v>1</v>
          </cell>
          <cell r="Z530">
            <v>1</v>
          </cell>
          <cell r="AA530">
            <v>1</v>
          </cell>
          <cell r="AB530">
            <v>1</v>
          </cell>
          <cell r="AC530">
            <v>1</v>
          </cell>
          <cell r="AD530">
            <v>1</v>
          </cell>
          <cell r="AE530">
            <v>1</v>
          </cell>
          <cell r="AF530">
            <v>1</v>
          </cell>
          <cell r="AH530">
            <v>1</v>
          </cell>
          <cell r="AI530">
            <v>1</v>
          </cell>
          <cell r="AJ530">
            <v>1</v>
          </cell>
          <cell r="AK530">
            <v>1</v>
          </cell>
          <cell r="AL530">
            <v>1</v>
          </cell>
          <cell r="AM530">
            <v>1</v>
          </cell>
          <cell r="AN530">
            <v>1</v>
          </cell>
          <cell r="AO530">
            <v>1</v>
          </cell>
          <cell r="AP530">
            <v>1</v>
          </cell>
          <cell r="AQ530">
            <v>1</v>
          </cell>
        </row>
        <row r="531">
          <cell r="B531" t="str">
            <v>Avg.</v>
          </cell>
          <cell r="F531">
            <v>1</v>
          </cell>
          <cell r="G531">
            <v>1</v>
          </cell>
          <cell r="I531">
            <v>1</v>
          </cell>
          <cell r="J531">
            <v>1</v>
          </cell>
          <cell r="L531">
            <v>1</v>
          </cell>
          <cell r="N531">
            <v>1</v>
          </cell>
          <cell r="O531">
            <v>1</v>
          </cell>
          <cell r="Q531">
            <v>1</v>
          </cell>
          <cell r="S531">
            <v>1</v>
          </cell>
          <cell r="T531" t="str">
            <v/>
          </cell>
          <cell r="U531">
            <v>1</v>
          </cell>
          <cell r="V531">
            <v>1</v>
          </cell>
          <cell r="W531">
            <v>1</v>
          </cell>
          <cell r="X531">
            <v>1</v>
          </cell>
          <cell r="Y531">
            <v>1</v>
          </cell>
          <cell r="Z531">
            <v>1</v>
          </cell>
          <cell r="AA531">
            <v>1</v>
          </cell>
          <cell r="AB531">
            <v>1</v>
          </cell>
          <cell r="AC531">
            <v>1</v>
          </cell>
          <cell r="AD531">
            <v>1</v>
          </cell>
          <cell r="AE531">
            <v>1</v>
          </cell>
          <cell r="AF531">
            <v>1</v>
          </cell>
          <cell r="AH531">
            <v>1</v>
          </cell>
          <cell r="AI531">
            <v>1</v>
          </cell>
          <cell r="AJ531">
            <v>1</v>
          </cell>
          <cell r="AK531">
            <v>1</v>
          </cell>
          <cell r="AL531">
            <v>1</v>
          </cell>
          <cell r="AM531">
            <v>1</v>
          </cell>
          <cell r="AN531">
            <v>1</v>
          </cell>
          <cell r="AO531">
            <v>1</v>
          </cell>
          <cell r="AP531">
            <v>1</v>
          </cell>
          <cell r="AQ531">
            <v>1</v>
          </cell>
        </row>
        <row r="533">
          <cell r="F533" t="e">
            <v>#REF!</v>
          </cell>
          <cell r="S533" t="str">
            <v>PIT Int.</v>
          </cell>
        </row>
        <row r="535">
          <cell r="B535" t="str">
            <v>Periodic Capacity (000'HL)</v>
          </cell>
        </row>
        <row r="536">
          <cell r="B536" t="str">
            <v>Sales by Brand</v>
          </cell>
        </row>
        <row r="537">
          <cell r="B537" t="str">
            <v xml:space="preserve">   PIT</v>
          </cell>
          <cell r="I537">
            <v>24.366282704225348</v>
          </cell>
          <cell r="J537">
            <v>22.3978</v>
          </cell>
          <cell r="L537">
            <v>46.764082704225345</v>
          </cell>
          <cell r="N537">
            <v>317.53428357846474</v>
          </cell>
          <cell r="O537">
            <v>76.830822098953661</v>
          </cell>
          <cell r="Q537">
            <v>394.3651056774184</v>
          </cell>
          <cell r="S537">
            <v>394.3651056774184</v>
          </cell>
          <cell r="U537">
            <v>5.5049999999999999</v>
          </cell>
          <cell r="V537">
            <v>3.0409999999999999</v>
          </cell>
          <cell r="W537">
            <v>3.3149999999999999</v>
          </cell>
          <cell r="X537">
            <v>7.5430000000000001</v>
          </cell>
          <cell r="Y537">
            <v>7.7770000000000001</v>
          </cell>
          <cell r="Z537">
            <v>6</v>
          </cell>
          <cell r="AA537">
            <v>5.3161000000000005</v>
          </cell>
          <cell r="AB537">
            <v>4.0010000000000003</v>
          </cell>
          <cell r="AC537">
            <v>2</v>
          </cell>
          <cell r="AD537">
            <v>2</v>
          </cell>
          <cell r="AE537">
            <v>2</v>
          </cell>
          <cell r="AF537">
            <v>2</v>
          </cell>
          <cell r="AH537">
            <v>11.860999999999999</v>
          </cell>
          <cell r="AI537">
            <v>21.32</v>
          </cell>
          <cell r="AJ537">
            <v>11.3171</v>
          </cell>
          <cell r="AK537">
            <v>6</v>
          </cell>
          <cell r="AL537">
            <v>50.498099999999994</v>
          </cell>
          <cell r="AM537">
            <v>31.764705882352942</v>
          </cell>
          <cell r="AN537">
            <v>19.058823529411764</v>
          </cell>
          <cell r="AO537">
            <v>22.941176470588236</v>
          </cell>
          <cell r="AP537">
            <v>26.47058823529412</v>
          </cell>
          <cell r="AQ537">
            <v>30.542986425339372</v>
          </cell>
        </row>
        <row r="538">
          <cell r="B538" t="str">
            <v xml:space="preserve">   DD</v>
          </cell>
          <cell r="I538">
            <v>23.302764056338027</v>
          </cell>
          <cell r="J538">
            <v>21.420200000000001</v>
          </cell>
          <cell r="L538">
            <v>44.722964056338029</v>
          </cell>
          <cell r="N538">
            <v>97.666612838213297</v>
          </cell>
          <cell r="O538">
            <v>23.631483414690589</v>
          </cell>
          <cell r="Q538">
            <v>121.29809625290389</v>
          </cell>
          <cell r="S538">
            <v>121.29809625290389</v>
          </cell>
          <cell r="U538">
            <v>260.64499999999998</v>
          </cell>
          <cell r="V538">
            <v>0</v>
          </cell>
          <cell r="W538">
            <v>0</v>
          </cell>
          <cell r="X538">
            <v>843.47399999999993</v>
          </cell>
          <cell r="Y538">
            <v>0</v>
          </cell>
          <cell r="Z538">
            <v>0</v>
          </cell>
          <cell r="AA538">
            <v>911.18199040000002</v>
          </cell>
          <cell r="AB538">
            <v>0</v>
          </cell>
          <cell r="AC538">
            <v>0</v>
          </cell>
          <cell r="AD538">
            <v>694.9</v>
          </cell>
          <cell r="AE538">
            <v>0</v>
          </cell>
          <cell r="AF538">
            <v>0</v>
          </cell>
          <cell r="AH538">
            <v>260.64499999999998</v>
          </cell>
          <cell r="AI538">
            <v>843.47399999999993</v>
          </cell>
          <cell r="AJ538">
            <v>911.18199040000002</v>
          </cell>
          <cell r="AK538">
            <v>694.9</v>
          </cell>
          <cell r="AL538">
            <v>2710.2009904000001</v>
          </cell>
          <cell r="AM538">
            <v>3678.8823529411766</v>
          </cell>
          <cell r="AN538">
            <v>2207.329411764706</v>
          </cell>
          <cell r="AO538">
            <v>2656.9705882352946</v>
          </cell>
          <cell r="AP538">
            <v>3065.7352941176473</v>
          </cell>
          <cell r="AQ538">
            <v>3537.3868778280548</v>
          </cell>
        </row>
        <row r="539">
          <cell r="B539" t="str">
            <v xml:space="preserve">   3M</v>
          </cell>
          <cell r="I539">
            <v>0</v>
          </cell>
          <cell r="L539">
            <v>0</v>
          </cell>
          <cell r="N539">
            <v>50.313103583322004</v>
          </cell>
          <cell r="O539">
            <v>12.17379448635576</v>
          </cell>
          <cell r="Q539">
            <v>62.486898069677764</v>
          </cell>
          <cell r="S539">
            <v>62.486898069677764</v>
          </cell>
          <cell r="U539">
            <v>0</v>
          </cell>
          <cell r="V539">
            <v>0</v>
          </cell>
          <cell r="W539">
            <v>0</v>
          </cell>
          <cell r="X539">
            <v>0</v>
          </cell>
          <cell r="Y539">
            <v>0</v>
          </cell>
          <cell r="Z539">
            <v>0</v>
          </cell>
          <cell r="AA539">
            <v>0</v>
          </cell>
          <cell r="AB539">
            <v>0</v>
          </cell>
          <cell r="AC539">
            <v>0</v>
          </cell>
          <cell r="AD539">
            <v>0</v>
          </cell>
          <cell r="AE539">
            <v>0</v>
          </cell>
          <cell r="AF539">
            <v>0</v>
          </cell>
          <cell r="AH539">
            <v>0</v>
          </cell>
          <cell r="AI539">
            <v>0</v>
          </cell>
          <cell r="AJ539">
            <v>0</v>
          </cell>
          <cell r="AK539">
            <v>0</v>
          </cell>
          <cell r="AL539">
            <v>0</v>
          </cell>
          <cell r="AM539">
            <v>0</v>
          </cell>
          <cell r="AN539">
            <v>0</v>
          </cell>
          <cell r="AO539">
            <v>0</v>
          </cell>
          <cell r="AP539">
            <v>0</v>
          </cell>
          <cell r="AQ539">
            <v>0</v>
          </cell>
        </row>
        <row r="540">
          <cell r="B540" t="str">
            <v xml:space="preserve">   Gosser</v>
          </cell>
          <cell r="I540">
            <v>0</v>
          </cell>
          <cell r="L540">
            <v>0</v>
          </cell>
          <cell r="N540">
            <v>0</v>
          </cell>
          <cell r="O540">
            <v>0</v>
          </cell>
          <cell r="Q540">
            <v>0</v>
          </cell>
          <cell r="S540">
            <v>0</v>
          </cell>
          <cell r="U540">
            <v>54.825999999999993</v>
          </cell>
          <cell r="V540">
            <v>51.584000000000003</v>
          </cell>
          <cell r="W540">
            <v>62.344000000000001</v>
          </cell>
          <cell r="X540">
            <v>88.538000000000011</v>
          </cell>
          <cell r="Y540">
            <v>101.967</v>
          </cell>
          <cell r="Z540">
            <v>114.8</v>
          </cell>
          <cell r="AA540">
            <v>99.999618100000006</v>
          </cell>
          <cell r="AB540">
            <v>117.18</v>
          </cell>
          <cell r="AC540">
            <v>87</v>
          </cell>
          <cell r="AD540">
            <v>76.7</v>
          </cell>
          <cell r="AE540">
            <v>88.7</v>
          </cell>
          <cell r="AF540">
            <v>90.7</v>
          </cell>
          <cell r="AH540">
            <v>168.75399999999999</v>
          </cell>
          <cell r="AI540">
            <v>305.30500000000001</v>
          </cell>
          <cell r="AJ540">
            <v>304.17961810000003</v>
          </cell>
          <cell r="AK540">
            <v>256.10000000000002</v>
          </cell>
          <cell r="AL540">
            <v>1034.3386181000001</v>
          </cell>
          <cell r="AM540">
            <v>1355.8235294117649</v>
          </cell>
          <cell r="AN540">
            <v>813.49411764705894</v>
          </cell>
          <cell r="AO540">
            <v>979.20588235294133</v>
          </cell>
          <cell r="AP540">
            <v>1129.8529411764707</v>
          </cell>
          <cell r="AQ540">
            <v>1303.6764705882354</v>
          </cell>
        </row>
        <row r="541">
          <cell r="B541" t="str">
            <v xml:space="preserve">   Other</v>
          </cell>
          <cell r="I541">
            <v>3.8922432676056342</v>
          </cell>
          <cell r="J541">
            <v>3.5778000000000003</v>
          </cell>
          <cell r="L541">
            <v>7.4700432676056341</v>
          </cell>
          <cell r="N541">
            <v>0</v>
          </cell>
          <cell r="O541">
            <v>0</v>
          </cell>
          <cell r="Q541">
            <v>0</v>
          </cell>
          <cell r="S541">
            <v>0</v>
          </cell>
          <cell r="U541">
            <v>102.755</v>
          </cell>
          <cell r="V541">
            <v>88.025000000000006</v>
          </cell>
          <cell r="W541">
            <v>130.19999999999999</v>
          </cell>
          <cell r="X541">
            <v>260.24</v>
          </cell>
          <cell r="Y541">
            <v>288.03399999999999</v>
          </cell>
          <cell r="Z541">
            <v>465.40199999999999</v>
          </cell>
          <cell r="AA541">
            <v>344.7576904</v>
          </cell>
          <cell r="AB541">
            <v>397.13799999999998</v>
          </cell>
          <cell r="AC541">
            <v>287.3</v>
          </cell>
          <cell r="AD541">
            <v>241.3</v>
          </cell>
          <cell r="AE541">
            <v>263.8</v>
          </cell>
          <cell r="AF541">
            <v>268.8</v>
          </cell>
          <cell r="AH541">
            <v>320.98</v>
          </cell>
          <cell r="AI541">
            <v>1013.6759999999999</v>
          </cell>
          <cell r="AJ541">
            <v>1029.1956903999999</v>
          </cell>
          <cell r="AK541">
            <v>773.90000000000009</v>
          </cell>
          <cell r="AL541">
            <v>3137.7516903999999</v>
          </cell>
          <cell r="AM541">
            <v>4097.1176470588243</v>
          </cell>
          <cell r="AN541">
            <v>2458.2705882352948</v>
          </cell>
          <cell r="AO541">
            <v>2959.0294117647068</v>
          </cell>
          <cell r="AP541">
            <v>3414.2647058823541</v>
          </cell>
          <cell r="AQ541">
            <v>3939.5361990950241</v>
          </cell>
        </row>
        <row r="542">
          <cell r="B542" t="str">
            <v>Sales (000'HL)</v>
          </cell>
          <cell r="I542">
            <v>51.561290028169012</v>
          </cell>
          <cell r="J542">
            <v>47.395800000000001</v>
          </cell>
          <cell r="L542">
            <v>98.957090028169006</v>
          </cell>
          <cell r="N542">
            <v>465.51400000000001</v>
          </cell>
          <cell r="O542">
            <v>112.6361</v>
          </cell>
          <cell r="Q542">
            <v>578.15010000000007</v>
          </cell>
          <cell r="S542">
            <v>578.15010000000007</v>
          </cell>
          <cell r="U542">
            <v>20.550999999999998</v>
          </cell>
          <cell r="V542">
            <v>17.605</v>
          </cell>
          <cell r="W542">
            <v>24.608000000000001</v>
          </cell>
          <cell r="X542">
            <v>50.048000000000002</v>
          </cell>
          <cell r="Y542">
            <v>56.115000000000002</v>
          </cell>
          <cell r="Z542">
            <v>65.400000000000006</v>
          </cell>
          <cell r="AA542">
            <v>46.130800000000001</v>
          </cell>
          <cell r="AB542">
            <v>49.2</v>
          </cell>
          <cell r="AC542">
            <v>34</v>
          </cell>
          <cell r="AD542">
            <v>28</v>
          </cell>
          <cell r="AE542">
            <v>28</v>
          </cell>
          <cell r="AF542">
            <v>29</v>
          </cell>
          <cell r="AH542">
            <v>84.516178736633663</v>
          </cell>
          <cell r="AI542">
            <v>171.56300000000002</v>
          </cell>
          <cell r="AJ542">
            <v>129.33080000000001</v>
          </cell>
          <cell r="AK542">
            <v>85</v>
          </cell>
          <cell r="AL542">
            <v>470.40997873663372</v>
          </cell>
          <cell r="AM542">
            <v>450</v>
          </cell>
          <cell r="AN542">
            <v>270</v>
          </cell>
          <cell r="AO542">
            <v>325</v>
          </cell>
          <cell r="AP542">
            <v>375</v>
          </cell>
          <cell r="AQ542">
            <v>375</v>
          </cell>
        </row>
        <row r="543">
          <cell r="B543" t="str">
            <v>Average $/HL, net of VAT &amp; excise tax</v>
          </cell>
          <cell r="I543">
            <v>112.35172736824782</v>
          </cell>
          <cell r="J543">
            <v>112.35172736824782</v>
          </cell>
          <cell r="L543">
            <v>112.35172736824782</v>
          </cell>
          <cell r="N543">
            <v>59.057300102682198</v>
          </cell>
          <cell r="O543">
            <v>62.01373884780422</v>
          </cell>
          <cell r="Q543">
            <v>59.633278088571039</v>
          </cell>
          <cell r="S543">
            <v>59.633278088571039</v>
          </cell>
          <cell r="U543">
            <v>47.23541433506886</v>
          </cell>
          <cell r="V543">
            <v>46.709468236369325</v>
          </cell>
          <cell r="W543">
            <v>64.780313651387075</v>
          </cell>
          <cell r="X543">
            <v>56.606720048753182</v>
          </cell>
          <cell r="Y543">
            <v>53.283964848970854</v>
          </cell>
          <cell r="Z543">
            <v>50.076452599388375</v>
          </cell>
          <cell r="AA543">
            <v>47.239952395637602</v>
          </cell>
          <cell r="AB543">
            <v>46.805030916175248</v>
          </cell>
          <cell r="AC543">
            <v>46.721915898597963</v>
          </cell>
          <cell r="AD543">
            <v>46.752321923203901</v>
          </cell>
          <cell r="AE543">
            <v>46.752321923203901</v>
          </cell>
          <cell r="AF543">
            <v>46.803088262188133</v>
          </cell>
          <cell r="AH543">
            <v>55.536437319148533</v>
          </cell>
          <cell r="AI543">
            <v>53.030564938244247</v>
          </cell>
          <cell r="AJ543">
            <v>46.938312123645964</v>
          </cell>
          <cell r="AK543">
            <v>46.76964220356323</v>
          </cell>
          <cell r="AL543">
            <v>50.674518819275882</v>
          </cell>
          <cell r="AM543">
            <v>53.20824476023968</v>
          </cell>
          <cell r="AN543">
            <v>52.194754383854161</v>
          </cell>
          <cell r="AO543">
            <v>51.738683714480672</v>
          </cell>
          <cell r="AP543">
            <v>51.688009195661401</v>
          </cell>
          <cell r="AQ543">
            <v>51.688009195661401</v>
          </cell>
        </row>
        <row r="545">
          <cell r="J545" t="str">
            <v/>
          </cell>
          <cell r="O545" t="str">
            <v/>
          </cell>
          <cell r="T545" t="str">
            <v/>
          </cell>
        </row>
        <row r="546">
          <cell r="F546">
            <v>1999</v>
          </cell>
          <cell r="G546">
            <v>2000</v>
          </cell>
          <cell r="I546" t="str">
            <v>9m 2001</v>
          </cell>
          <cell r="J546" t="str">
            <v>Q4 2001</v>
          </cell>
          <cell r="L546">
            <v>2001</v>
          </cell>
          <cell r="N546" t="str">
            <v>9 m 2002</v>
          </cell>
          <cell r="O546" t="str">
            <v xml:space="preserve">Q4 2002 </v>
          </cell>
          <cell r="Q546">
            <v>2002</v>
          </cell>
          <cell r="S546" t="str">
            <v>2002 PF</v>
          </cell>
          <cell r="T546" t="str">
            <v/>
          </cell>
          <cell r="U546" t="str">
            <v>Jan 2003</v>
          </cell>
          <cell r="V546" t="str">
            <v>Feb 2003</v>
          </cell>
          <cell r="W546" t="str">
            <v>Mar 2003</v>
          </cell>
          <cell r="X546" t="str">
            <v>Apr 2003</v>
          </cell>
          <cell r="Y546" t="str">
            <v>May 2003</v>
          </cell>
          <cell r="Z546" t="str">
            <v>Jun 2003</v>
          </cell>
          <cell r="AA546" t="str">
            <v>Jul 2003</v>
          </cell>
          <cell r="AB546" t="str">
            <v>Aug 2003</v>
          </cell>
          <cell r="AC546" t="str">
            <v>Sep 2003</v>
          </cell>
          <cell r="AD546" t="str">
            <v>Oct 2003</v>
          </cell>
          <cell r="AE546" t="str">
            <v>Nov 2003</v>
          </cell>
          <cell r="AF546" t="str">
            <v>Dec 2003</v>
          </cell>
          <cell r="AH546" t="str">
            <v>Q1 2003</v>
          </cell>
          <cell r="AI546" t="str">
            <v>Q2 2003</v>
          </cell>
          <cell r="AJ546" t="str">
            <v>Q3 2003</v>
          </cell>
          <cell r="AK546" t="str">
            <v>Q4 2003</v>
          </cell>
          <cell r="AL546">
            <v>2003</v>
          </cell>
          <cell r="AM546">
            <v>2004</v>
          </cell>
          <cell r="AN546">
            <v>2005</v>
          </cell>
          <cell r="AO546">
            <v>2006</v>
          </cell>
          <cell r="AP546">
            <v>2007</v>
          </cell>
          <cell r="AQ546">
            <v>2008</v>
          </cell>
        </row>
        <row r="548">
          <cell r="B548" t="str">
            <v>Total Revenues</v>
          </cell>
          <cell r="F548">
            <v>0</v>
          </cell>
          <cell r="G548">
            <v>0</v>
          </cell>
          <cell r="I548">
            <v>5793</v>
          </cell>
          <cell r="J548">
            <v>5325</v>
          </cell>
          <cell r="L548">
            <v>11118</v>
          </cell>
          <cell r="N548">
            <v>27492</v>
          </cell>
          <cell r="O548">
            <v>6984.9856902351612</v>
          </cell>
          <cell r="Q548">
            <v>34476.98569023516</v>
          </cell>
          <cell r="S548">
            <v>34476.98569023516</v>
          </cell>
          <cell r="T548" t="str">
            <v/>
          </cell>
          <cell r="U548">
            <v>970.73500000000001</v>
          </cell>
          <cell r="V548">
            <v>822.32018830128197</v>
          </cell>
          <cell r="W548">
            <v>1594.1139583333334</v>
          </cell>
          <cell r="X548">
            <v>2833.0531249999995</v>
          </cell>
          <cell r="Y548">
            <v>2990.0296874999995</v>
          </cell>
          <cell r="Z548">
            <v>3275</v>
          </cell>
          <cell r="AA548">
            <v>2179.2167959726789</v>
          </cell>
          <cell r="AB548">
            <v>2302.8075210758225</v>
          </cell>
          <cell r="AC548">
            <v>1588.5451405523308</v>
          </cell>
          <cell r="AD548">
            <v>1309.0650138497092</v>
          </cell>
          <cell r="AE548">
            <v>1309.0650138497092</v>
          </cell>
          <cell r="AF548">
            <v>1357.2895596034559</v>
          </cell>
          <cell r="AH548">
            <v>4693.7274628610094</v>
          </cell>
          <cell r="AI548">
            <v>9098.0828124999989</v>
          </cell>
          <cell r="AJ548">
            <v>6070.5694576008318</v>
          </cell>
          <cell r="AK548">
            <v>3975.4195873028743</v>
          </cell>
          <cell r="AL548">
            <v>23837.799320264712</v>
          </cell>
          <cell r="AM548">
            <v>20970.517187386191</v>
          </cell>
          <cell r="AN548">
            <v>12353.551509607256</v>
          </cell>
          <cell r="AO548">
            <v>15524.72224190528</v>
          </cell>
          <cell r="AP548">
            <v>18026.944221851587</v>
          </cell>
          <cell r="AQ548">
            <v>19383.003448373027</v>
          </cell>
        </row>
        <row r="549">
          <cell r="B549" t="str">
            <v>$/HL</v>
          </cell>
          <cell r="N549">
            <v>59.057300102682198</v>
          </cell>
          <cell r="O549">
            <v>62.01373884780422</v>
          </cell>
          <cell r="Q549">
            <v>59.633278088571039</v>
          </cell>
          <cell r="S549">
            <v>59.633278088571039</v>
          </cell>
          <cell r="U549">
            <v>47.23541433506886</v>
          </cell>
          <cell r="V549">
            <v>46.709468236369325</v>
          </cell>
          <cell r="W549">
            <v>64.780313651387075</v>
          </cell>
          <cell r="X549">
            <v>56.606720048753182</v>
          </cell>
          <cell r="Y549">
            <v>53.283964848970854</v>
          </cell>
          <cell r="Z549">
            <v>50.076452599388375</v>
          </cell>
          <cell r="AA549">
            <v>47.239952395637602</v>
          </cell>
          <cell r="AB549">
            <v>46.805030916175248</v>
          </cell>
          <cell r="AC549">
            <v>46.721915898597963</v>
          </cell>
          <cell r="AD549">
            <v>46.752321923203901</v>
          </cell>
          <cell r="AE549">
            <v>46.752321923203901</v>
          </cell>
          <cell r="AF549">
            <v>46.803088262188133</v>
          </cell>
          <cell r="AH549">
            <v>55.536437319148533</v>
          </cell>
          <cell r="AI549">
            <v>53.030564938244247</v>
          </cell>
          <cell r="AJ549">
            <v>46.938312123645964</v>
          </cell>
          <cell r="AK549">
            <v>46.76964220356323</v>
          </cell>
          <cell r="AL549">
            <v>50.674518819275882</v>
          </cell>
          <cell r="AM549">
            <v>46.601149305302648</v>
          </cell>
          <cell r="AN549">
            <v>45.753894480026872</v>
          </cell>
          <cell r="AO549">
            <v>47.768376128939323</v>
          </cell>
          <cell r="AP549">
            <v>48.071851258270897</v>
          </cell>
          <cell r="AQ549">
            <v>51.688009195661408</v>
          </cell>
        </row>
        <row r="551">
          <cell r="B551" t="str">
            <v>Cost of Goods Sold- Variable (Excl. Depreciation)</v>
          </cell>
          <cell r="F551">
            <v>0</v>
          </cell>
          <cell r="G551">
            <v>0</v>
          </cell>
          <cell r="I551">
            <v>5139</v>
          </cell>
          <cell r="J551">
            <v>3882</v>
          </cell>
          <cell r="L551">
            <v>9021</v>
          </cell>
          <cell r="N551">
            <v>20558</v>
          </cell>
          <cell r="O551">
            <v>5643.3095990030924</v>
          </cell>
          <cell r="Q551">
            <v>26201.309599003092</v>
          </cell>
          <cell r="S551">
            <v>26201.309599003092</v>
          </cell>
          <cell r="T551" t="str">
            <v/>
          </cell>
          <cell r="U551">
            <v>881.79452039244086</v>
          </cell>
          <cell r="V551">
            <v>749.2184724558457</v>
          </cell>
          <cell r="W551">
            <v>1266.9438757844352</v>
          </cell>
          <cell r="X551">
            <v>2362.459537533704</v>
          </cell>
          <cell r="Y551">
            <v>2464.798081317273</v>
          </cell>
          <cell r="Z551">
            <v>2691.9967879587398</v>
          </cell>
          <cell r="AA551">
            <v>1907.9491622772823</v>
          </cell>
          <cell r="AB551">
            <v>2039.7967566782088</v>
          </cell>
          <cell r="AC551">
            <v>1412.2102162509357</v>
          </cell>
          <cell r="AD551">
            <v>1178.1200180718777</v>
          </cell>
          <cell r="AE551">
            <v>1190.0731783769336</v>
          </cell>
          <cell r="AF551">
            <v>1222.4024248833989</v>
          </cell>
          <cell r="AH551">
            <v>3694.7572509283964</v>
          </cell>
          <cell r="AI551">
            <v>7519.2544068097177</v>
          </cell>
          <cell r="AJ551">
            <v>5359.9561352064266</v>
          </cell>
          <cell r="AK551">
            <v>3590.5956213322102</v>
          </cell>
          <cell r="AL551">
            <v>20164.563414276749</v>
          </cell>
          <cell r="AM551">
            <v>18754.467610162679</v>
          </cell>
          <cell r="AN551">
            <v>9163.3219214118526</v>
          </cell>
          <cell r="AO551">
            <v>11067.210099679876</v>
          </cell>
          <cell r="AP551">
            <v>12453.7983434815</v>
          </cell>
          <cell r="AQ551">
            <v>14904.653780552249</v>
          </cell>
        </row>
        <row r="552">
          <cell r="B552" t="str">
            <v>$/HL</v>
          </cell>
          <cell r="F552" t="e">
            <v>#REF!</v>
          </cell>
          <cell r="G552" t="e">
            <v>#REF!</v>
          </cell>
          <cell r="I552">
            <v>99.667793361889451</v>
          </cell>
          <cell r="J552">
            <v>81.905991670147984</v>
          </cell>
          <cell r="L552">
            <v>91.160724283950685</v>
          </cell>
          <cell r="N552">
            <v>44.161937127562219</v>
          </cell>
          <cell r="O552">
            <v>50.102139536108695</v>
          </cell>
          <cell r="Q552">
            <v>45.319216582342698</v>
          </cell>
          <cell r="S552">
            <v>45.319216582342698</v>
          </cell>
          <cell r="U552">
            <v>42.907621059434625</v>
          </cell>
          <cell r="V552">
            <v>42.557141292578571</v>
          </cell>
          <cell r="W552">
            <v>51.485040465882449</v>
          </cell>
          <cell r="X552">
            <v>47.20387503064466</v>
          </cell>
          <cell r="Y552">
            <v>43.924050277417322</v>
          </cell>
          <cell r="Z552">
            <v>41.162030396922624</v>
          </cell>
          <cell r="AA552">
            <v>41.359550718333139</v>
          </cell>
          <cell r="AB552">
            <v>41.459283672321313</v>
          </cell>
          <cell r="AC552">
            <v>41.535594595615756</v>
          </cell>
          <cell r="AD552">
            <v>42.075714931138485</v>
          </cell>
          <cell r="AE552">
            <v>42.502613513461917</v>
          </cell>
          <cell r="AF552">
            <v>42.151807754599965</v>
          </cell>
          <cell r="AH552">
            <v>43.716567717074248</v>
          </cell>
          <cell r="AI552">
            <v>43.827948956416691</v>
          </cell>
          <cell r="AJ552">
            <v>41.443771593513887</v>
          </cell>
          <cell r="AK552">
            <v>42.242301427437766</v>
          </cell>
          <cell r="AL552">
            <v>42.865934664974851</v>
          </cell>
          <cell r="AM552">
            <v>41.6765946892504</v>
          </cell>
          <cell r="AN552">
            <v>33.938229338562415</v>
          </cell>
          <cell r="AO552">
            <v>34.052954152861155</v>
          </cell>
          <cell r="AP552">
            <v>33.210128915950669</v>
          </cell>
        </row>
        <row r="553">
          <cell r="B553" t="str">
            <v>Cost of Goods Sold- Fixed (Excl. Depreciation)</v>
          </cell>
          <cell r="F553">
            <v>0</v>
          </cell>
          <cell r="G553">
            <v>0</v>
          </cell>
          <cell r="I553">
            <v>0</v>
          </cell>
          <cell r="J553">
            <v>0</v>
          </cell>
          <cell r="L553">
            <v>0</v>
          </cell>
          <cell r="N553">
            <v>0</v>
          </cell>
          <cell r="O553">
            <v>0</v>
          </cell>
          <cell r="Q553">
            <v>0</v>
          </cell>
          <cell r="S553">
            <v>0</v>
          </cell>
          <cell r="T553" t="str">
            <v/>
          </cell>
          <cell r="U553">
            <v>0</v>
          </cell>
          <cell r="V553">
            <v>0</v>
          </cell>
          <cell r="W553">
            <v>0</v>
          </cell>
          <cell r="X553">
            <v>0</v>
          </cell>
          <cell r="Y553">
            <v>0</v>
          </cell>
          <cell r="Z553">
            <v>0</v>
          </cell>
          <cell r="AA553">
            <v>0</v>
          </cell>
          <cell r="AB553">
            <v>0</v>
          </cell>
          <cell r="AC553">
            <v>0</v>
          </cell>
          <cell r="AD553">
            <v>0</v>
          </cell>
          <cell r="AE553">
            <v>0</v>
          </cell>
          <cell r="AF553">
            <v>0</v>
          </cell>
          <cell r="AH553">
            <v>0</v>
          </cell>
          <cell r="AI553">
            <v>0</v>
          </cell>
          <cell r="AJ553">
            <v>0</v>
          </cell>
          <cell r="AK553">
            <v>0</v>
          </cell>
          <cell r="AL553">
            <v>0</v>
          </cell>
          <cell r="AM553">
            <v>0</v>
          </cell>
          <cell r="AN553">
            <v>0</v>
          </cell>
          <cell r="AO553">
            <v>0</v>
          </cell>
          <cell r="AP553">
            <v>0</v>
          </cell>
          <cell r="AQ553">
            <v>0</v>
          </cell>
        </row>
        <row r="554">
          <cell r="B554" t="str">
            <v>$/HL</v>
          </cell>
          <cell r="F554" t="e">
            <v>#REF!</v>
          </cell>
          <cell r="G554" t="e">
            <v>#REF!</v>
          </cell>
          <cell r="I554">
            <v>0</v>
          </cell>
          <cell r="J554">
            <v>0</v>
          </cell>
          <cell r="L554">
            <v>0</v>
          </cell>
          <cell r="N554">
            <v>0</v>
          </cell>
          <cell r="O554">
            <v>0</v>
          </cell>
          <cell r="Q554">
            <v>0</v>
          </cell>
          <cell r="S554">
            <v>0</v>
          </cell>
          <cell r="U554">
            <v>0</v>
          </cell>
          <cell r="V554">
            <v>0</v>
          </cell>
          <cell r="W554">
            <v>0</v>
          </cell>
          <cell r="X554">
            <v>0</v>
          </cell>
          <cell r="Y554">
            <v>0</v>
          </cell>
          <cell r="Z554">
            <v>0</v>
          </cell>
          <cell r="AA554">
            <v>0</v>
          </cell>
          <cell r="AB554">
            <v>0</v>
          </cell>
          <cell r="AC554">
            <v>0</v>
          </cell>
          <cell r="AD554">
            <v>0</v>
          </cell>
          <cell r="AE554">
            <v>0</v>
          </cell>
          <cell r="AF554">
            <v>0</v>
          </cell>
          <cell r="AH554">
            <v>0</v>
          </cell>
          <cell r="AI554">
            <v>0</v>
          </cell>
          <cell r="AJ554">
            <v>0</v>
          </cell>
          <cell r="AK554">
            <v>0</v>
          </cell>
          <cell r="AL554">
            <v>0</v>
          </cell>
          <cell r="AM554">
            <v>0</v>
          </cell>
          <cell r="AN554">
            <v>0</v>
          </cell>
          <cell r="AO554">
            <v>0</v>
          </cell>
          <cell r="AP554">
            <v>0</v>
          </cell>
          <cell r="AQ554">
            <v>0</v>
          </cell>
        </row>
        <row r="556">
          <cell r="B556" t="str">
            <v>Total COGS $/HL</v>
          </cell>
          <cell r="I556">
            <v>99.667793361889451</v>
          </cell>
          <cell r="J556">
            <v>81.905991670147984</v>
          </cell>
          <cell r="L556">
            <v>91.160724283950685</v>
          </cell>
          <cell r="N556">
            <v>44.161937127562219</v>
          </cell>
          <cell r="O556">
            <v>50.102139536108695</v>
          </cell>
          <cell r="Q556">
            <v>45.319216582342698</v>
          </cell>
          <cell r="S556">
            <v>45.319216582342698</v>
          </cell>
          <cell r="U556">
            <v>42.907621059434625</v>
          </cell>
          <cell r="V556">
            <v>42.557141292578571</v>
          </cell>
          <cell r="W556">
            <v>51.485040465882449</v>
          </cell>
          <cell r="X556">
            <v>47.20387503064466</v>
          </cell>
          <cell r="Y556">
            <v>43.924050277417322</v>
          </cell>
          <cell r="Z556">
            <v>41.162030396922624</v>
          </cell>
          <cell r="AA556">
            <v>41.359550718333139</v>
          </cell>
          <cell r="AB556">
            <v>41.459283672321313</v>
          </cell>
          <cell r="AC556">
            <v>41.535594595615756</v>
          </cell>
          <cell r="AD556">
            <v>42.075714931138485</v>
          </cell>
          <cell r="AE556">
            <v>42.502613513461917</v>
          </cell>
          <cell r="AF556">
            <v>42.151807754599965</v>
          </cell>
          <cell r="AH556">
            <v>43.716567717074248</v>
          </cell>
          <cell r="AI556">
            <v>43.827948956416691</v>
          </cell>
          <cell r="AJ556">
            <v>41.443771593513887</v>
          </cell>
          <cell r="AK556">
            <v>42.242301427437766</v>
          </cell>
          <cell r="AL556">
            <v>42.865934664974851</v>
          </cell>
          <cell r="AM556">
            <v>41.6765946892504</v>
          </cell>
          <cell r="AN556">
            <v>33.938229338562415</v>
          </cell>
          <cell r="AO556">
            <v>34.052954152861155</v>
          </cell>
          <cell r="AP556">
            <v>33.210128915950669</v>
          </cell>
        </row>
        <row r="557">
          <cell r="F557" t="str">
            <v>______</v>
          </cell>
          <cell r="G557" t="str">
            <v>______</v>
          </cell>
          <cell r="I557" t="str">
            <v>______</v>
          </cell>
          <cell r="J557" t="str">
            <v>______</v>
          </cell>
          <cell r="L557" t="str">
            <v>______</v>
          </cell>
          <cell r="N557" t="str">
            <v>______</v>
          </cell>
          <cell r="O557" t="str">
            <v>______</v>
          </cell>
          <cell r="Q557" t="str">
            <v>______</v>
          </cell>
          <cell r="S557" t="str">
            <v>______</v>
          </cell>
          <cell r="T557" t="str">
            <v/>
          </cell>
          <cell r="U557" t="str">
            <v>______</v>
          </cell>
          <cell r="V557" t="str">
            <v>______</v>
          </cell>
          <cell r="W557" t="str">
            <v>______</v>
          </cell>
          <cell r="X557" t="str">
            <v>______</v>
          </cell>
          <cell r="Y557" t="str">
            <v>______</v>
          </cell>
          <cell r="Z557" t="str">
            <v>______</v>
          </cell>
          <cell r="AA557" t="str">
            <v>______</v>
          </cell>
          <cell r="AB557" t="str">
            <v>______</v>
          </cell>
          <cell r="AC557" t="str">
            <v>______</v>
          </cell>
          <cell r="AD557" t="str">
            <v>______</v>
          </cell>
          <cell r="AE557" t="str">
            <v>______</v>
          </cell>
          <cell r="AF557" t="str">
            <v>______</v>
          </cell>
          <cell r="AH557" t="str">
            <v>______</v>
          </cell>
          <cell r="AI557" t="str">
            <v>______</v>
          </cell>
          <cell r="AJ557" t="str">
            <v>______</v>
          </cell>
          <cell r="AK557" t="str">
            <v>______</v>
          </cell>
          <cell r="AL557" t="str">
            <v>______</v>
          </cell>
          <cell r="AM557" t="str">
            <v>______</v>
          </cell>
          <cell r="AN557" t="str">
            <v>______</v>
          </cell>
          <cell r="AO557" t="str">
            <v>______</v>
          </cell>
          <cell r="AP557" t="str">
            <v>______</v>
          </cell>
          <cell r="AQ557" t="str">
            <v>______</v>
          </cell>
        </row>
        <row r="558">
          <cell r="B558" t="str">
            <v>Gross Profit</v>
          </cell>
          <cell r="F558">
            <v>0</v>
          </cell>
          <cell r="G558">
            <v>0</v>
          </cell>
          <cell r="I558">
            <v>654</v>
          </cell>
          <cell r="J558">
            <v>1443</v>
          </cell>
          <cell r="L558">
            <v>2097</v>
          </cell>
          <cell r="N558">
            <v>6934</v>
          </cell>
          <cell r="O558">
            <v>1341.6760912320688</v>
          </cell>
          <cell r="Q558">
            <v>8275.6760912320678</v>
          </cell>
          <cell r="S558">
            <v>8275.6760912320678</v>
          </cell>
          <cell r="T558" t="str">
            <v/>
          </cell>
          <cell r="U558">
            <v>88.940479607559155</v>
          </cell>
          <cell r="V558">
            <v>73.101715845436274</v>
          </cell>
          <cell r="W558">
            <v>327.17008254889811</v>
          </cell>
          <cell r="X558">
            <v>470.5935874662955</v>
          </cell>
          <cell r="Y558">
            <v>525.23160618272641</v>
          </cell>
          <cell r="Z558">
            <v>583.00321204126021</v>
          </cell>
          <cell r="AA558">
            <v>271.26763369539663</v>
          </cell>
          <cell r="AB558">
            <v>263.01076439761368</v>
          </cell>
          <cell r="AC558">
            <v>176.33492430139518</v>
          </cell>
          <cell r="AD558">
            <v>130.94499577783154</v>
          </cell>
          <cell r="AE558">
            <v>118.99183547277562</v>
          </cell>
          <cell r="AF558">
            <v>134.88713472005702</v>
          </cell>
          <cell r="AH558">
            <v>998.97021193261298</v>
          </cell>
          <cell r="AI558">
            <v>1578.8284056902812</v>
          </cell>
          <cell r="AJ558">
            <v>710.61332239440526</v>
          </cell>
          <cell r="AK558">
            <v>384.82396597066418</v>
          </cell>
          <cell r="AL558">
            <v>3673.2359059879636</v>
          </cell>
          <cell r="AM558">
            <v>2216.0495772235117</v>
          </cell>
          <cell r="AN558">
            <v>3190.2295881954033</v>
          </cell>
          <cell r="AO558">
            <v>4457.5121422254033</v>
          </cell>
          <cell r="AP558">
            <v>5573.1458783700873</v>
          </cell>
          <cell r="AQ558">
            <v>4478.3496678207775</v>
          </cell>
        </row>
        <row r="560">
          <cell r="B560" t="str">
            <v>Sales - Variable commercial exp. (Excl. Amortization)</v>
          </cell>
          <cell r="F560">
            <v>0</v>
          </cell>
          <cell r="G560">
            <v>0</v>
          </cell>
          <cell r="I560">
            <v>582</v>
          </cell>
          <cell r="J560">
            <v>978</v>
          </cell>
          <cell r="L560">
            <v>1560</v>
          </cell>
          <cell r="N560">
            <v>1017</v>
          </cell>
          <cell r="O560">
            <v>149.32940339791608</v>
          </cell>
          <cell r="Q560">
            <v>1166.3294033979162</v>
          </cell>
          <cell r="S560">
            <v>1166.3294033979162</v>
          </cell>
          <cell r="T560" t="str">
            <v/>
          </cell>
          <cell r="U560">
            <v>0</v>
          </cell>
          <cell r="V560">
            <v>0</v>
          </cell>
          <cell r="W560">
            <v>0</v>
          </cell>
          <cell r="X560">
            <v>0</v>
          </cell>
          <cell r="Y560">
            <v>0</v>
          </cell>
          <cell r="Z560">
            <v>0</v>
          </cell>
          <cell r="AA560">
            <v>0</v>
          </cell>
          <cell r="AB560">
            <v>0</v>
          </cell>
          <cell r="AC560">
            <v>0</v>
          </cell>
          <cell r="AD560">
            <v>0</v>
          </cell>
          <cell r="AE560">
            <v>0</v>
          </cell>
          <cell r="AF560">
            <v>0</v>
          </cell>
          <cell r="AH560">
            <v>161.73488008330426</v>
          </cell>
          <cell r="AI560">
            <v>368</v>
          </cell>
          <cell r="AJ560">
            <v>277.41257963546917</v>
          </cell>
          <cell r="AK560">
            <v>237.02080285376218</v>
          </cell>
          <cell r="AL560">
            <v>1044.1682625725357</v>
          </cell>
          <cell r="AM560">
            <v>998.86426605909276</v>
          </cell>
          <cell r="AN560">
            <v>599.31855963545559</v>
          </cell>
          <cell r="AO560">
            <v>721.40196993156701</v>
          </cell>
          <cell r="AP560">
            <v>832.38688838257724</v>
          </cell>
          <cell r="AQ560">
            <v>0</v>
          </cell>
        </row>
        <row r="561">
          <cell r="B561" t="str">
            <v>Sales - Variable marketing exp. (Excl. Amortization)</v>
          </cell>
          <cell r="I561">
            <v>0</v>
          </cell>
          <cell r="J561">
            <v>0</v>
          </cell>
          <cell r="L561">
            <v>0</v>
          </cell>
          <cell r="N561">
            <v>0</v>
          </cell>
          <cell r="O561">
            <v>0</v>
          </cell>
          <cell r="Q561">
            <v>0</v>
          </cell>
          <cell r="S561">
            <v>0</v>
          </cell>
          <cell r="U561">
            <v>0</v>
          </cell>
          <cell r="V561">
            <v>0</v>
          </cell>
          <cell r="W561">
            <v>0</v>
          </cell>
          <cell r="X561">
            <v>0</v>
          </cell>
          <cell r="Y561">
            <v>0</v>
          </cell>
          <cell r="Z561">
            <v>0</v>
          </cell>
          <cell r="AA561">
            <v>0</v>
          </cell>
          <cell r="AB561">
            <v>0</v>
          </cell>
          <cell r="AC561">
            <v>0</v>
          </cell>
          <cell r="AD561">
            <v>0</v>
          </cell>
          <cell r="AE561">
            <v>0</v>
          </cell>
          <cell r="AF561">
            <v>0</v>
          </cell>
          <cell r="AH561">
            <v>0</v>
          </cell>
          <cell r="AI561">
            <v>0</v>
          </cell>
          <cell r="AJ561">
            <v>0</v>
          </cell>
          <cell r="AK561">
            <v>0</v>
          </cell>
          <cell r="AL561">
            <v>0</v>
          </cell>
          <cell r="AM561">
            <v>0</v>
          </cell>
          <cell r="AN561">
            <v>0</v>
          </cell>
          <cell r="AO561">
            <v>0</v>
          </cell>
          <cell r="AP561">
            <v>0</v>
          </cell>
          <cell r="AQ561">
            <v>0</v>
          </cell>
        </row>
        <row r="562">
          <cell r="B562" t="str">
            <v>G&amp;A - Fixed (Excl. Amortization)</v>
          </cell>
          <cell r="F562">
            <v>0</v>
          </cell>
          <cell r="G562">
            <v>0</v>
          </cell>
          <cell r="I562">
            <v>0</v>
          </cell>
          <cell r="J562">
            <v>0</v>
          </cell>
          <cell r="L562">
            <v>0</v>
          </cell>
          <cell r="N562">
            <v>74</v>
          </cell>
          <cell r="O562">
            <v>0</v>
          </cell>
          <cell r="Q562">
            <v>74</v>
          </cell>
          <cell r="S562">
            <v>74</v>
          </cell>
          <cell r="T562" t="str">
            <v/>
          </cell>
          <cell r="U562">
            <v>0</v>
          </cell>
          <cell r="V562">
            <v>0</v>
          </cell>
          <cell r="W562">
            <v>0</v>
          </cell>
          <cell r="X562">
            <v>0</v>
          </cell>
          <cell r="Y562">
            <v>0</v>
          </cell>
          <cell r="Z562">
            <v>0</v>
          </cell>
          <cell r="AA562">
            <v>0</v>
          </cell>
          <cell r="AB562">
            <v>0</v>
          </cell>
          <cell r="AC562">
            <v>0</v>
          </cell>
          <cell r="AD562">
            <v>0</v>
          </cell>
          <cell r="AE562">
            <v>0</v>
          </cell>
          <cell r="AF562">
            <v>0</v>
          </cell>
          <cell r="AH562">
            <v>0</v>
          </cell>
          <cell r="AI562">
            <v>0</v>
          </cell>
          <cell r="AJ562">
            <v>0</v>
          </cell>
          <cell r="AK562">
            <v>0</v>
          </cell>
          <cell r="AL562">
            <v>0</v>
          </cell>
          <cell r="AM562">
            <v>0</v>
          </cell>
          <cell r="AN562">
            <v>0</v>
          </cell>
          <cell r="AO562">
            <v>0</v>
          </cell>
          <cell r="AP562">
            <v>0</v>
          </cell>
          <cell r="AQ562">
            <v>0</v>
          </cell>
        </row>
        <row r="563">
          <cell r="F563" t="str">
            <v>______</v>
          </cell>
          <cell r="G563" t="str">
            <v>______</v>
          </cell>
          <cell r="I563" t="str">
            <v>______</v>
          </cell>
          <cell r="J563" t="str">
            <v>______</v>
          </cell>
          <cell r="L563" t="str">
            <v>______</v>
          </cell>
          <cell r="N563" t="str">
            <v>______</v>
          </cell>
          <cell r="O563" t="str">
            <v>______</v>
          </cell>
          <cell r="Q563" t="str">
            <v>______</v>
          </cell>
          <cell r="S563" t="str">
            <v>______</v>
          </cell>
          <cell r="T563" t="str">
            <v/>
          </cell>
          <cell r="U563" t="str">
            <v>______</v>
          </cell>
          <cell r="V563" t="str">
            <v>______</v>
          </cell>
          <cell r="W563" t="str">
            <v>______</v>
          </cell>
          <cell r="X563" t="str">
            <v>______</v>
          </cell>
          <cell r="Y563" t="str">
            <v>______</v>
          </cell>
          <cell r="Z563" t="str">
            <v>______</v>
          </cell>
          <cell r="AA563" t="str">
            <v>______</v>
          </cell>
          <cell r="AB563" t="str">
            <v>______</v>
          </cell>
          <cell r="AC563" t="str">
            <v>______</v>
          </cell>
          <cell r="AD563" t="str">
            <v>______</v>
          </cell>
          <cell r="AE563" t="str">
            <v>______</v>
          </cell>
          <cell r="AF563" t="str">
            <v>______</v>
          </cell>
          <cell r="AH563" t="str">
            <v>______</v>
          </cell>
          <cell r="AI563" t="str">
            <v>______</v>
          </cell>
          <cell r="AJ563" t="str">
            <v>______</v>
          </cell>
          <cell r="AK563" t="str">
            <v>______</v>
          </cell>
          <cell r="AL563" t="str">
            <v>______</v>
          </cell>
          <cell r="AM563" t="str">
            <v>______</v>
          </cell>
          <cell r="AN563" t="str">
            <v>______</v>
          </cell>
          <cell r="AO563" t="str">
            <v>______</v>
          </cell>
          <cell r="AP563" t="str">
            <v>______</v>
          </cell>
          <cell r="AQ563" t="str">
            <v>______</v>
          </cell>
        </row>
        <row r="565">
          <cell r="B565" t="str">
            <v>EBITDA</v>
          </cell>
          <cell r="F565">
            <v>0</v>
          </cell>
          <cell r="G565">
            <v>0</v>
          </cell>
          <cell r="I565">
            <v>72</v>
          </cell>
          <cell r="J565">
            <v>465</v>
          </cell>
          <cell r="L565">
            <v>537</v>
          </cell>
          <cell r="N565">
            <v>5843</v>
          </cell>
          <cell r="O565">
            <v>1192.3466878341526</v>
          </cell>
          <cell r="Q565">
            <v>7035.3466878341515</v>
          </cell>
          <cell r="S565">
            <v>7035.3466878341515</v>
          </cell>
          <cell r="U565">
            <v>88.940479607559155</v>
          </cell>
          <cell r="V565">
            <v>73.101715845436274</v>
          </cell>
          <cell r="W565">
            <v>327.17008254889811</v>
          </cell>
          <cell r="X565">
            <v>470.5935874662955</v>
          </cell>
          <cell r="Y565">
            <v>525.23160618272641</v>
          </cell>
          <cell r="Z565">
            <v>583.00321204126021</v>
          </cell>
          <cell r="AA565">
            <v>271.26763369539663</v>
          </cell>
          <cell r="AB565">
            <v>263.01076439761368</v>
          </cell>
          <cell r="AC565">
            <v>176.33492430139518</v>
          </cell>
          <cell r="AD565">
            <v>130.94499577783154</v>
          </cell>
          <cell r="AE565">
            <v>118.99183547277562</v>
          </cell>
          <cell r="AF565">
            <v>134.88713472005702</v>
          </cell>
          <cell r="AH565">
            <v>837.23533184930875</v>
          </cell>
          <cell r="AI565">
            <v>1210.8284056902812</v>
          </cell>
          <cell r="AJ565">
            <v>433.20074275893609</v>
          </cell>
          <cell r="AK565">
            <v>147.803163116902</v>
          </cell>
          <cell r="AL565">
            <v>2629.0676434154279</v>
          </cell>
          <cell r="AM565">
            <v>1217.1853111644191</v>
          </cell>
          <cell r="AN565">
            <v>2590.9110285599477</v>
          </cell>
          <cell r="AO565">
            <v>3736.1101722938365</v>
          </cell>
          <cell r="AP565">
            <v>4740.7589899875102</v>
          </cell>
          <cell r="AQ565">
            <v>4478.3496678207775</v>
          </cell>
        </row>
        <row r="566">
          <cell r="B566" t="str">
            <v xml:space="preserve"> EBITDA/HL</v>
          </cell>
          <cell r="I566">
            <v>1.3963964043697297</v>
          </cell>
          <cell r="J566">
            <v>9.8109959110300906</v>
          </cell>
          <cell r="L566">
            <v>5.426594495120443</v>
          </cell>
          <cell r="N566">
            <v>12.551717026770408</v>
          </cell>
          <cell r="O566">
            <v>10.585830722425161</v>
          </cell>
          <cell r="Q566">
            <v>12.168720005123497</v>
          </cell>
          <cell r="S566">
            <v>12.168720005123497</v>
          </cell>
          <cell r="U566">
            <v>4.3277932756342352</v>
          </cell>
          <cell r="V566">
            <v>4.1523269437907571</v>
          </cell>
          <cell r="W566">
            <v>13.295273185504637</v>
          </cell>
          <cell r="X566">
            <v>9.4028450181085255</v>
          </cell>
          <cell r="Y566">
            <v>9.3599145715535315</v>
          </cell>
          <cell r="Z566">
            <v>8.9144222024657509</v>
          </cell>
          <cell r="AA566">
            <v>5.8804016773044605</v>
          </cell>
          <cell r="AB566">
            <v>5.3457472438539364</v>
          </cell>
          <cell r="AC566">
            <v>5.1863213029822113</v>
          </cell>
          <cell r="AD566">
            <v>4.6766069920654116</v>
          </cell>
          <cell r="AE566">
            <v>4.2497084097419862</v>
          </cell>
          <cell r="AF566">
            <v>4.6512805075881731</v>
          </cell>
          <cell r="AH566">
            <v>9.9062137494203562</v>
          </cell>
          <cell r="AI566">
            <v>7.0576313406170392</v>
          </cell>
          <cell r="AJ566">
            <v>3.3495558889215564</v>
          </cell>
          <cell r="AK566">
            <v>1.7388607425517881</v>
          </cell>
          <cell r="AL566">
            <v>5.5888857852808265</v>
          </cell>
          <cell r="AM566">
            <v>2.7048562470320423</v>
          </cell>
          <cell r="AN566">
            <v>9.5959667724442514</v>
          </cell>
          <cell r="AO566">
            <v>11.495723607057959</v>
          </cell>
          <cell r="AP566">
            <v>12.642023973300027</v>
          </cell>
          <cell r="AQ566">
            <v>0</v>
          </cell>
        </row>
        <row r="567">
          <cell r="B567" t="str">
            <v>EBITDA Margin</v>
          </cell>
          <cell r="F567">
            <v>0</v>
          </cell>
          <cell r="G567">
            <v>0</v>
          </cell>
          <cell r="I567">
            <v>1.2428793371310202E-2</v>
          </cell>
          <cell r="J567">
            <v>8.7323943661971826E-2</v>
          </cell>
          <cell r="L567">
            <v>4.8300053966540746E-2</v>
          </cell>
          <cell r="N567">
            <v>0.21253455550705661</v>
          </cell>
          <cell r="O567">
            <v>0.17070137874455835</v>
          </cell>
          <cell r="Q567">
            <v>0.20405921651749145</v>
          </cell>
          <cell r="S567">
            <v>0.20405921651749145</v>
          </cell>
          <cell r="U567">
            <v>9.1621791330856669E-2</v>
          </cell>
          <cell r="V567">
            <v>8.8896900362433084E-2</v>
          </cell>
          <cell r="W567">
            <v>0.20523632005014161</v>
          </cell>
          <cell r="X567">
            <v>0.16610828202040709</v>
          </cell>
          <cell r="Y567">
            <v>0.17566100041698215</v>
          </cell>
          <cell r="Z567">
            <v>0.17801624795152984</v>
          </cell>
          <cell r="AA567">
            <v>0.12447941581430319</v>
          </cell>
          <cell r="AB567">
            <v>0.11421309075573137</v>
          </cell>
          <cell r="AC567">
            <v>0.11100403746794645</v>
          </cell>
          <cell r="AD567">
            <v>0.1000294060206738</v>
          </cell>
          <cell r="AE567">
            <v>9.089833905410355E-2</v>
          </cell>
          <cell r="AF567">
            <v>9.9379777708940367E-2</v>
          </cell>
          <cell r="AH567">
            <v>0.1783732307582642</v>
          </cell>
          <cell r="AI567">
            <v>0.13308610513268851</v>
          </cell>
          <cell r="AJ567">
            <v>7.1360808204992132E-2</v>
          </cell>
          <cell r="AK567">
            <v>3.7179261175089982E-2</v>
          </cell>
          <cell r="AL567">
            <v>0.11028986392969739</v>
          </cell>
          <cell r="AM567">
            <v>5.8042693953993585E-2</v>
          </cell>
          <cell r="AN567">
            <v>0.2097300542718438</v>
          </cell>
          <cell r="AO567">
            <v>0.24065552440024335</v>
          </cell>
          <cell r="AP567">
            <v>0.26298184160579691</v>
          </cell>
          <cell r="AQ567">
            <v>0.23104518759174456</v>
          </cell>
        </row>
        <row r="569">
          <cell r="B569" t="str">
            <v>Non-Recurring&amp;Extraordinary Items</v>
          </cell>
          <cell r="F569">
            <v>0</v>
          </cell>
          <cell r="G569">
            <v>0</v>
          </cell>
          <cell r="I569">
            <v>0</v>
          </cell>
          <cell r="J569">
            <v>0</v>
          </cell>
          <cell r="L569">
            <v>0</v>
          </cell>
          <cell r="N569">
            <v>0</v>
          </cell>
          <cell r="O569">
            <v>-0.35099769339454934</v>
          </cell>
          <cell r="Q569">
            <v>-0.35099769339454934</v>
          </cell>
          <cell r="S569">
            <v>-0.35099769339454934</v>
          </cell>
          <cell r="T569" t="str">
            <v/>
          </cell>
          <cell r="U569">
            <v>0</v>
          </cell>
          <cell r="V569">
            <v>0</v>
          </cell>
          <cell r="W569">
            <v>0</v>
          </cell>
          <cell r="X569">
            <v>0</v>
          </cell>
          <cell r="Y569">
            <v>0</v>
          </cell>
          <cell r="Z569">
            <v>0</v>
          </cell>
          <cell r="AA569">
            <v>0</v>
          </cell>
          <cell r="AB569">
            <v>0</v>
          </cell>
          <cell r="AC569">
            <v>0</v>
          </cell>
          <cell r="AD569">
            <v>0</v>
          </cell>
          <cell r="AE569">
            <v>0</v>
          </cell>
          <cell r="AF569">
            <v>0</v>
          </cell>
          <cell r="AH569">
            <v>22.181146086459371</v>
          </cell>
          <cell r="AI569">
            <v>0</v>
          </cell>
          <cell r="AJ569">
            <v>0</v>
          </cell>
          <cell r="AK569">
            <v>0</v>
          </cell>
          <cell r="AL569">
            <v>0</v>
          </cell>
          <cell r="AM569">
            <v>0</v>
          </cell>
          <cell r="AN569">
            <v>0</v>
          </cell>
          <cell r="AO569">
            <v>0</v>
          </cell>
          <cell r="AP569">
            <v>0</v>
          </cell>
          <cell r="AQ569">
            <v>0</v>
          </cell>
        </row>
        <row r="570">
          <cell r="B570" t="str">
            <v>Forex</v>
          </cell>
          <cell r="F570">
            <v>0</v>
          </cell>
          <cell r="G570">
            <v>0</v>
          </cell>
          <cell r="I570">
            <v>0</v>
          </cell>
          <cell r="J570">
            <v>0</v>
          </cell>
          <cell r="L570">
            <v>0</v>
          </cell>
          <cell r="N570">
            <v>-23</v>
          </cell>
          <cell r="O570">
            <v>-25.363375322153793</v>
          </cell>
          <cell r="Q570">
            <v>-48.363375322153793</v>
          </cell>
          <cell r="S570">
            <v>-48.363375322153793</v>
          </cell>
          <cell r="T570" t="str">
            <v/>
          </cell>
          <cell r="U570">
            <v>0</v>
          </cell>
          <cell r="V570">
            <v>0</v>
          </cell>
          <cell r="W570">
            <v>0</v>
          </cell>
          <cell r="X570">
            <v>0</v>
          </cell>
          <cell r="Y570">
            <v>0</v>
          </cell>
          <cell r="Z570">
            <v>0</v>
          </cell>
          <cell r="AA570">
            <v>0</v>
          </cell>
          <cell r="AB570">
            <v>0</v>
          </cell>
          <cell r="AC570">
            <v>0</v>
          </cell>
          <cell r="AD570">
            <v>0</v>
          </cell>
          <cell r="AE570">
            <v>0</v>
          </cell>
          <cell r="AF570">
            <v>0</v>
          </cell>
          <cell r="AH570">
            <v>88.335006645541526</v>
          </cell>
          <cell r="AI570">
            <v>0</v>
          </cell>
          <cell r="AJ570">
            <v>0</v>
          </cell>
          <cell r="AK570">
            <v>0</v>
          </cell>
          <cell r="AL570">
            <v>0</v>
          </cell>
          <cell r="AM570">
            <v>0</v>
          </cell>
          <cell r="AN570">
            <v>0</v>
          </cell>
          <cell r="AO570">
            <v>0</v>
          </cell>
          <cell r="AP570">
            <v>0</v>
          </cell>
          <cell r="AQ570">
            <v>0</v>
          </cell>
        </row>
        <row r="571">
          <cell r="B571" t="str">
            <v>Gain/(loss) from disposal of Fixed assets</v>
          </cell>
          <cell r="F571">
            <v>0</v>
          </cell>
          <cell r="G571">
            <v>0</v>
          </cell>
          <cell r="I571">
            <v>0</v>
          </cell>
          <cell r="J571">
            <v>0</v>
          </cell>
          <cell r="L571">
            <v>0</v>
          </cell>
          <cell r="N571">
            <v>-45</v>
          </cell>
          <cell r="O571">
            <v>0</v>
          </cell>
          <cell r="Q571">
            <v>-45</v>
          </cell>
          <cell r="S571">
            <v>-45</v>
          </cell>
          <cell r="T571" t="str">
            <v/>
          </cell>
          <cell r="U571">
            <v>0</v>
          </cell>
          <cell r="V571">
            <v>0</v>
          </cell>
          <cell r="W571">
            <v>0</v>
          </cell>
          <cell r="X571">
            <v>0</v>
          </cell>
          <cell r="Y571">
            <v>0</v>
          </cell>
          <cell r="Z571">
            <v>0</v>
          </cell>
          <cell r="AA571">
            <v>0</v>
          </cell>
          <cell r="AB571">
            <v>0</v>
          </cell>
          <cell r="AC571">
            <v>0</v>
          </cell>
          <cell r="AD571">
            <v>0</v>
          </cell>
          <cell r="AE571">
            <v>0</v>
          </cell>
          <cell r="AF571">
            <v>0</v>
          </cell>
          <cell r="AH571">
            <v>-207.43090796356282</v>
          </cell>
          <cell r="AI571">
            <v>0</v>
          </cell>
          <cell r="AJ571">
            <v>0</v>
          </cell>
          <cell r="AK571">
            <v>0</v>
          </cell>
          <cell r="AL571">
            <v>0</v>
          </cell>
          <cell r="AM571">
            <v>0</v>
          </cell>
          <cell r="AN571">
            <v>0</v>
          </cell>
          <cell r="AO571">
            <v>0</v>
          </cell>
          <cell r="AP571">
            <v>0</v>
          </cell>
          <cell r="AQ571">
            <v>0</v>
          </cell>
        </row>
        <row r="573">
          <cell r="B573" t="str">
            <v>Operating Income</v>
          </cell>
          <cell r="F573">
            <v>0</v>
          </cell>
          <cell r="G573">
            <v>0</v>
          </cell>
          <cell r="I573">
            <v>72</v>
          </cell>
          <cell r="J573">
            <v>465</v>
          </cell>
          <cell r="L573">
            <v>537</v>
          </cell>
          <cell r="N573">
            <v>5775</v>
          </cell>
          <cell r="O573">
            <v>1166.6323148186043</v>
          </cell>
          <cell r="Q573">
            <v>6941.6323148186029</v>
          </cell>
          <cell r="S573">
            <v>6941.6323148186029</v>
          </cell>
          <cell r="T573" t="str">
            <v/>
          </cell>
          <cell r="U573">
            <v>88.940479607559155</v>
          </cell>
          <cell r="V573">
            <v>73.101715845436274</v>
          </cell>
          <cell r="W573">
            <v>327.17008254889811</v>
          </cell>
          <cell r="X573">
            <v>470.5935874662955</v>
          </cell>
          <cell r="Y573">
            <v>525.23160618272641</v>
          </cell>
          <cell r="Z573">
            <v>583.00321204126021</v>
          </cell>
          <cell r="AA573">
            <v>271.26763369539663</v>
          </cell>
          <cell r="AB573">
            <v>263.01076439761368</v>
          </cell>
          <cell r="AC573">
            <v>176.33492430139518</v>
          </cell>
          <cell r="AD573">
            <v>130.94499577783154</v>
          </cell>
          <cell r="AE573">
            <v>118.99183547277562</v>
          </cell>
          <cell r="AF573">
            <v>134.88713472005702</v>
          </cell>
          <cell r="AH573">
            <v>740.32057661774684</v>
          </cell>
          <cell r="AI573">
            <v>1210.8284056902812</v>
          </cell>
          <cell r="AJ573">
            <v>433.20074275893609</v>
          </cell>
          <cell r="AK573">
            <v>147.803163116902</v>
          </cell>
          <cell r="AL573">
            <v>2629.0676434154279</v>
          </cell>
          <cell r="AM573">
            <v>1217.1853111644191</v>
          </cell>
          <cell r="AN573">
            <v>2590.9110285599477</v>
          </cell>
          <cell r="AO573">
            <v>3736.1101722938365</v>
          </cell>
          <cell r="AP573">
            <v>4740.7589899875102</v>
          </cell>
          <cell r="AQ573">
            <v>4478.3496678207775</v>
          </cell>
        </row>
        <row r="575">
          <cell r="B575" t="str">
            <v>Transfer</v>
          </cell>
          <cell r="I575">
            <v>0</v>
          </cell>
          <cell r="J575">
            <v>599</v>
          </cell>
          <cell r="L575">
            <v>599</v>
          </cell>
          <cell r="N575">
            <v>2983</v>
          </cell>
          <cell r="O575">
            <v>645.97259607971444</v>
          </cell>
          <cell r="Q575">
            <v>3628.9725960797145</v>
          </cell>
          <cell r="S575">
            <v>3628.9725960797145</v>
          </cell>
          <cell r="U575">
            <v>0</v>
          </cell>
          <cell r="V575">
            <v>0</v>
          </cell>
          <cell r="W575">
            <v>0</v>
          </cell>
          <cell r="X575">
            <v>0</v>
          </cell>
          <cell r="Y575">
            <v>0</v>
          </cell>
          <cell r="Z575">
            <v>0</v>
          </cell>
          <cell r="AA575">
            <v>0</v>
          </cell>
          <cell r="AB575">
            <v>0</v>
          </cell>
          <cell r="AC575">
            <v>0</v>
          </cell>
          <cell r="AD575">
            <v>0</v>
          </cell>
          <cell r="AE575">
            <v>0</v>
          </cell>
          <cell r="AF575">
            <v>0</v>
          </cell>
          <cell r="AH575">
            <v>247.12169726701376</v>
          </cell>
          <cell r="AI575">
            <v>0</v>
          </cell>
          <cell r="AJ575">
            <v>0</v>
          </cell>
          <cell r="AK575">
            <v>0</v>
          </cell>
          <cell r="AL575">
            <v>247.12169726701376</v>
          </cell>
          <cell r="AM575">
            <v>17785.694117647061</v>
          </cell>
          <cell r="AN575">
            <v>10671.416470588236</v>
          </cell>
          <cell r="AO575">
            <v>12845.223529411767</v>
          </cell>
          <cell r="AP575">
            <v>14821.411764705883</v>
          </cell>
          <cell r="AQ575">
            <v>17101.628959276019</v>
          </cell>
        </row>
        <row r="577">
          <cell r="B577" t="str">
            <v>Depreciation</v>
          </cell>
          <cell r="F577">
            <v>0</v>
          </cell>
          <cell r="G577">
            <v>0</v>
          </cell>
          <cell r="I577">
            <v>27.54</v>
          </cell>
          <cell r="J577">
            <v>0</v>
          </cell>
          <cell r="L577">
            <v>27.54</v>
          </cell>
          <cell r="N577">
            <v>13.141990212032482</v>
          </cell>
          <cell r="O577">
            <v>13.760724141945905</v>
          </cell>
          <cell r="Q577">
            <v>26.902714353978389</v>
          </cell>
          <cell r="S577">
            <v>26.902714353978389</v>
          </cell>
          <cell r="T577" t="str">
            <v/>
          </cell>
          <cell r="U577">
            <v>7.8356312661008731</v>
          </cell>
          <cell r="V577">
            <v>7.8356312661008731</v>
          </cell>
          <cell r="W577">
            <v>7.8356312661008731</v>
          </cell>
          <cell r="X577">
            <v>7.8356312661008731</v>
          </cell>
          <cell r="Y577">
            <v>7.8356312661008731</v>
          </cell>
          <cell r="Z577">
            <v>7.8356312661008731</v>
          </cell>
          <cell r="AA577">
            <v>7.8356312661008731</v>
          </cell>
          <cell r="AB577">
            <v>7.8356312661008731</v>
          </cell>
          <cell r="AC577">
            <v>7.8356312661008731</v>
          </cell>
          <cell r="AD577">
            <v>7.8356312661008731</v>
          </cell>
          <cell r="AE577">
            <v>7.8356312661008731</v>
          </cell>
          <cell r="AF577">
            <v>7.8356312661008731</v>
          </cell>
          <cell r="AH577">
            <v>23.50689379830262</v>
          </cell>
          <cell r="AI577">
            <v>23.50689379830262</v>
          </cell>
          <cell r="AJ577">
            <v>23.50689379830262</v>
          </cell>
          <cell r="AK577">
            <v>23.50689379830262</v>
          </cell>
          <cell r="AL577">
            <v>94.027575193210481</v>
          </cell>
          <cell r="AM577">
            <v>82.717655903798899</v>
          </cell>
          <cell r="AN577">
            <v>48.728260434902268</v>
          </cell>
          <cell r="AO577">
            <v>61.236860346982972</v>
          </cell>
          <cell r="AP577">
            <v>71.10680942275583</v>
          </cell>
          <cell r="AQ577">
            <v>0</v>
          </cell>
        </row>
        <row r="578">
          <cell r="F578" t="str">
            <v>______</v>
          </cell>
          <cell r="G578" t="str">
            <v>______</v>
          </cell>
          <cell r="I578" t="str">
            <v>______</v>
          </cell>
          <cell r="J578" t="str">
            <v>______</v>
          </cell>
          <cell r="L578" t="str">
            <v>______</v>
          </cell>
          <cell r="N578" t="str">
            <v>______</v>
          </cell>
          <cell r="O578" t="str">
            <v>______</v>
          </cell>
          <cell r="Q578" t="str">
            <v>______</v>
          </cell>
          <cell r="S578" t="str">
            <v>______</v>
          </cell>
          <cell r="T578" t="str">
            <v/>
          </cell>
          <cell r="U578" t="str">
            <v>______</v>
          </cell>
          <cell r="V578" t="str">
            <v>______</v>
          </cell>
          <cell r="W578" t="str">
            <v>______</v>
          </cell>
          <cell r="X578" t="str">
            <v>______</v>
          </cell>
          <cell r="Y578" t="str">
            <v>______</v>
          </cell>
          <cell r="Z578" t="str">
            <v>______</v>
          </cell>
          <cell r="AA578" t="str">
            <v>______</v>
          </cell>
          <cell r="AB578" t="str">
            <v>______</v>
          </cell>
          <cell r="AC578" t="str">
            <v>______</v>
          </cell>
          <cell r="AD578" t="str">
            <v>______</v>
          </cell>
          <cell r="AE578" t="str">
            <v>______</v>
          </cell>
          <cell r="AF578" t="str">
            <v>______</v>
          </cell>
          <cell r="AH578" t="str">
            <v>______</v>
          </cell>
          <cell r="AI578" t="str">
            <v>______</v>
          </cell>
          <cell r="AJ578" t="str">
            <v>______</v>
          </cell>
          <cell r="AK578" t="str">
            <v>______</v>
          </cell>
          <cell r="AL578" t="str">
            <v>______</v>
          </cell>
          <cell r="AM578" t="str">
            <v>______</v>
          </cell>
          <cell r="AN578" t="str">
            <v>______</v>
          </cell>
          <cell r="AO578" t="str">
            <v>______</v>
          </cell>
          <cell r="AP578" t="str">
            <v>______</v>
          </cell>
          <cell r="AQ578" t="str">
            <v>______</v>
          </cell>
        </row>
        <row r="579">
          <cell r="B579" t="str">
            <v>EBITA</v>
          </cell>
          <cell r="F579">
            <v>0</v>
          </cell>
          <cell r="G579">
            <v>0</v>
          </cell>
          <cell r="I579">
            <v>44.46</v>
          </cell>
          <cell r="J579">
            <v>-134</v>
          </cell>
          <cell r="L579">
            <v>-89.539999999999992</v>
          </cell>
          <cell r="N579">
            <v>2778.8580097879676</v>
          </cell>
          <cell r="O579">
            <v>506.89899459694391</v>
          </cell>
          <cell r="Q579">
            <v>3285.7570043849114</v>
          </cell>
          <cell r="S579">
            <v>3285.7570043849096</v>
          </cell>
          <cell r="T579" t="str">
            <v/>
          </cell>
          <cell r="U579">
            <v>81.104848341458279</v>
          </cell>
          <cell r="V579">
            <v>65.266084579335399</v>
          </cell>
          <cell r="W579">
            <v>319.33445128279726</v>
          </cell>
          <cell r="X579">
            <v>462.75795620019466</v>
          </cell>
          <cell r="Y579">
            <v>517.39597491662551</v>
          </cell>
          <cell r="Z579">
            <v>575.16758077515931</v>
          </cell>
          <cell r="AA579">
            <v>263.43200242929578</v>
          </cell>
          <cell r="AB579">
            <v>255.17513313151281</v>
          </cell>
          <cell r="AC579">
            <v>168.4992930352943</v>
          </cell>
          <cell r="AD579">
            <v>123.10936451173066</v>
          </cell>
          <cell r="AE579">
            <v>111.15620420667474</v>
          </cell>
          <cell r="AF579">
            <v>127.05150345395614</v>
          </cell>
          <cell r="AH579">
            <v>469.69198555243048</v>
          </cell>
          <cell r="AI579">
            <v>1187.3215118919786</v>
          </cell>
          <cell r="AJ579">
            <v>409.69384896063349</v>
          </cell>
          <cell r="AK579">
            <v>124.29626931859937</v>
          </cell>
          <cell r="AL579">
            <v>2287.918370955204</v>
          </cell>
          <cell r="AM579">
            <v>-16651.226462386439</v>
          </cell>
          <cell r="AN579">
            <v>-8129.2337024631906</v>
          </cell>
          <cell r="AO579">
            <v>-9170.3502174649147</v>
          </cell>
          <cell r="AP579">
            <v>-10151.759584141128</v>
          </cell>
          <cell r="AQ579">
            <v>4478.3496678207775</v>
          </cell>
        </row>
        <row r="582">
          <cell r="B582" t="str">
            <v>CAPEX</v>
          </cell>
          <cell r="F582">
            <v>0</v>
          </cell>
          <cell r="G582">
            <v>0</v>
          </cell>
          <cell r="I582">
            <v>0</v>
          </cell>
          <cell r="J582">
            <v>6</v>
          </cell>
          <cell r="L582">
            <v>6</v>
          </cell>
          <cell r="N582">
            <v>2511.5594960068893</v>
          </cell>
          <cell r="O582">
            <v>119.84349162793478</v>
          </cell>
          <cell r="Q582">
            <v>2631.4029876348241</v>
          </cell>
          <cell r="S582">
            <v>2631.4029876348241</v>
          </cell>
          <cell r="T582" t="str">
            <v/>
          </cell>
          <cell r="U582">
            <v>31.868333333333336</v>
          </cell>
          <cell r="V582">
            <v>31.868333333333336</v>
          </cell>
          <cell r="W582">
            <v>31.868333333333336</v>
          </cell>
          <cell r="X582">
            <v>31.868333333333336</v>
          </cell>
          <cell r="Y582">
            <v>31.868333333333336</v>
          </cell>
          <cell r="Z582">
            <v>31.868333333333336</v>
          </cell>
          <cell r="AA582">
            <v>31.868333333333336</v>
          </cell>
          <cell r="AB582">
            <v>31.868333333333336</v>
          </cell>
          <cell r="AC582">
            <v>31.868333333333336</v>
          </cell>
          <cell r="AD582">
            <v>31.868333333333336</v>
          </cell>
          <cell r="AE582">
            <v>31.868333333333336</v>
          </cell>
          <cell r="AF582">
            <v>31.868333333333336</v>
          </cell>
          <cell r="AH582">
            <v>84.593435042653113</v>
          </cell>
          <cell r="AI582">
            <v>95.605000000000004</v>
          </cell>
          <cell r="AJ582">
            <v>95.605000000000004</v>
          </cell>
          <cell r="AK582">
            <v>95.605000000000004</v>
          </cell>
          <cell r="AL582">
            <v>382.42</v>
          </cell>
          <cell r="AM582">
            <v>190</v>
          </cell>
          <cell r="AN582">
            <v>48.728260434902268</v>
          </cell>
          <cell r="AO582">
            <v>61.236860346982972</v>
          </cell>
          <cell r="AP582">
            <v>71.10680942275583</v>
          </cell>
          <cell r="AQ582">
            <v>0</v>
          </cell>
        </row>
        <row r="585">
          <cell r="B585" t="str">
            <v>ASSUMPTIONS:</v>
          </cell>
        </row>
        <row r="587">
          <cell r="B587" t="str">
            <v>Average Beer $/HL, net of VAT &amp; excise tax</v>
          </cell>
          <cell r="N587">
            <v>59.057300102682198</v>
          </cell>
          <cell r="O587">
            <v>59.057300102682198</v>
          </cell>
          <cell r="Q587">
            <v>59.633278088571039</v>
          </cell>
          <cell r="S587">
            <v>59.633278088571039</v>
          </cell>
          <cell r="AH587">
            <v>48.786932653245906</v>
          </cell>
          <cell r="AI587">
            <v>47.661836673201961</v>
          </cell>
          <cell r="AJ587">
            <v>48.019389081455806</v>
          </cell>
          <cell r="AK587">
            <v>48.252714982269502</v>
          </cell>
          <cell r="AL587">
            <v>50.674518819275882</v>
          </cell>
          <cell r="AM587">
            <v>50.674518819275882</v>
          </cell>
          <cell r="AN587">
            <v>50.674518819275882</v>
          </cell>
          <cell r="AO587">
            <v>50.674518819275882</v>
          </cell>
          <cell r="AP587">
            <v>50.674518819275882</v>
          </cell>
          <cell r="AQ587">
            <v>50.674518819275882</v>
          </cell>
        </row>
        <row r="588">
          <cell r="AH588">
            <v>51.669630854450787</v>
          </cell>
          <cell r="AI588">
            <v>53.280468437234425</v>
          </cell>
          <cell r="AJ588">
            <v>53.369972946655167</v>
          </cell>
          <cell r="AK588">
            <v>48.240765066379588</v>
          </cell>
        </row>
        <row r="589">
          <cell r="B589" t="str">
            <v>PRICE GROWTH</v>
          </cell>
        </row>
        <row r="590">
          <cell r="B590" t="str">
            <v>CURRENT CASE</v>
          </cell>
          <cell r="O590">
            <v>0</v>
          </cell>
          <cell r="AH590">
            <v>5.9087506519291066E-2</v>
          </cell>
          <cell r="AI590">
            <v>0.11788533879961793</v>
          </cell>
          <cell r="AJ590">
            <v>0.11142548806947761</v>
          </cell>
          <cell r="AK590">
            <v>-2.4765271538207401E-4</v>
          </cell>
          <cell r="AM590">
            <v>0.05</v>
          </cell>
          <cell r="AN590">
            <v>0.03</v>
          </cell>
          <cell r="AO590">
            <v>2.1000000000000001E-2</v>
          </cell>
          <cell r="AP590">
            <v>0.02</v>
          </cell>
          <cell r="AQ590">
            <v>0</v>
          </cell>
        </row>
        <row r="591">
          <cell r="B591" t="str">
            <v>Based Case</v>
          </cell>
          <cell r="O591">
            <v>0</v>
          </cell>
          <cell r="AH591">
            <v>5.9087506519291066E-2</v>
          </cell>
          <cell r="AI591">
            <v>0.11788533879961793</v>
          </cell>
          <cell r="AJ591">
            <v>0.11142548806947761</v>
          </cell>
          <cell r="AK591">
            <v>-2.4765271538207401E-4</v>
          </cell>
          <cell r="AM591">
            <v>0.05</v>
          </cell>
          <cell r="AN591">
            <v>0.03</v>
          </cell>
          <cell r="AO591">
            <v>2.1000000000000001E-2</v>
          </cell>
          <cell r="AP591">
            <v>0.02</v>
          </cell>
          <cell r="AQ591">
            <v>0</v>
          </cell>
        </row>
        <row r="592">
          <cell r="B592" t="str">
            <v>Conservative Case</v>
          </cell>
          <cell r="O592">
            <v>0</v>
          </cell>
          <cell r="AH592">
            <v>0</v>
          </cell>
          <cell r="AI592">
            <v>0</v>
          </cell>
          <cell r="AJ592">
            <v>0</v>
          </cell>
          <cell r="AK592">
            <v>0</v>
          </cell>
          <cell r="AM592">
            <v>-0.05</v>
          </cell>
          <cell r="AN592">
            <v>-0.05</v>
          </cell>
          <cell r="AO592">
            <v>-0.05</v>
          </cell>
          <cell r="AP592">
            <v>-0.05</v>
          </cell>
          <cell r="AQ592">
            <v>-0.05</v>
          </cell>
        </row>
        <row r="593">
          <cell r="B593" t="str">
            <v>Worst Case</v>
          </cell>
          <cell r="AH593">
            <v>-0.05</v>
          </cell>
          <cell r="AI593">
            <v>-0.05</v>
          </cell>
          <cell r="AJ593">
            <v>-0.05</v>
          </cell>
          <cell r="AK593">
            <v>-0.05</v>
          </cell>
          <cell r="AM593">
            <v>0</v>
          </cell>
          <cell r="AN593">
            <v>0</v>
          </cell>
          <cell r="AO593">
            <v>0</v>
          </cell>
          <cell r="AP593">
            <v>0</v>
          </cell>
          <cell r="AQ593">
            <v>0</v>
          </cell>
        </row>
        <row r="594">
          <cell r="B594" t="str">
            <v>Other Case</v>
          </cell>
          <cell r="AM594">
            <v>0</v>
          </cell>
          <cell r="AN594">
            <v>0</v>
          </cell>
          <cell r="AO594">
            <v>0</v>
          </cell>
          <cell r="AP594">
            <v>0</v>
          </cell>
          <cell r="AQ594">
            <v>0</v>
          </cell>
        </row>
        <row r="596">
          <cell r="B596" t="str">
            <v>SALES GROWTH</v>
          </cell>
        </row>
        <row r="597">
          <cell r="B597" t="str">
            <v>CURRENT CASE</v>
          </cell>
          <cell r="O597">
            <v>0</v>
          </cell>
          <cell r="AH597">
            <v>0</v>
          </cell>
          <cell r="AI597">
            <v>0</v>
          </cell>
          <cell r="AJ597">
            <v>0</v>
          </cell>
          <cell r="AK597">
            <v>0</v>
          </cell>
          <cell r="AL597">
            <v>0</v>
          </cell>
          <cell r="AM597">
            <v>0</v>
          </cell>
          <cell r="AN597">
            <v>0</v>
          </cell>
          <cell r="AO597">
            <v>0</v>
          </cell>
          <cell r="AP597">
            <v>0</v>
          </cell>
          <cell r="AQ597">
            <v>0</v>
          </cell>
        </row>
        <row r="598">
          <cell r="B598" t="str">
            <v>Based Case</v>
          </cell>
          <cell r="O598">
            <v>0</v>
          </cell>
          <cell r="AH598">
            <v>0</v>
          </cell>
          <cell r="AI598">
            <v>0</v>
          </cell>
          <cell r="AJ598">
            <v>0</v>
          </cell>
          <cell r="AK598">
            <v>0</v>
          </cell>
          <cell r="AM598">
            <v>0</v>
          </cell>
          <cell r="AN598">
            <v>0</v>
          </cell>
          <cell r="AO598">
            <v>0</v>
          </cell>
          <cell r="AP598">
            <v>0</v>
          </cell>
          <cell r="AQ598">
            <v>0</v>
          </cell>
        </row>
        <row r="599">
          <cell r="B599" t="str">
            <v>Conservative Case</v>
          </cell>
          <cell r="O599">
            <v>-0.05</v>
          </cell>
          <cell r="AH599">
            <v>-0.05</v>
          </cell>
          <cell r="AI599">
            <v>-0.05</v>
          </cell>
          <cell r="AJ599">
            <v>-0.05</v>
          </cell>
          <cell r="AK599">
            <v>-0.05</v>
          </cell>
          <cell r="AM599">
            <v>0</v>
          </cell>
          <cell r="AN599">
            <v>0</v>
          </cell>
          <cell r="AO599">
            <v>0</v>
          </cell>
          <cell r="AP599">
            <v>0</v>
          </cell>
          <cell r="AQ599">
            <v>0</v>
          </cell>
        </row>
        <row r="600">
          <cell r="B600" t="str">
            <v>Worst Case</v>
          </cell>
          <cell r="AH600">
            <v>-0.05</v>
          </cell>
          <cell r="AI600">
            <v>-0.05</v>
          </cell>
          <cell r="AJ600">
            <v>-0.05</v>
          </cell>
          <cell r="AK600">
            <v>-0.05</v>
          </cell>
          <cell r="AM600">
            <v>0</v>
          </cell>
          <cell r="AN600">
            <v>0</v>
          </cell>
          <cell r="AO600">
            <v>0</v>
          </cell>
          <cell r="AP600">
            <v>0</v>
          </cell>
          <cell r="AQ600">
            <v>0</v>
          </cell>
        </row>
        <row r="601">
          <cell r="B601" t="str">
            <v>Other Case</v>
          </cell>
          <cell r="AM601">
            <v>0</v>
          </cell>
          <cell r="AN601">
            <v>0</v>
          </cell>
          <cell r="AO601">
            <v>0</v>
          </cell>
          <cell r="AP601">
            <v>0</v>
          </cell>
          <cell r="AQ601">
            <v>0</v>
          </cell>
        </row>
        <row r="603">
          <cell r="B603" t="str">
            <v>REVENUE GROWTH</v>
          </cell>
        </row>
        <row r="604">
          <cell r="B604" t="str">
            <v>CURRENT CASE</v>
          </cell>
          <cell r="G604">
            <v>0</v>
          </cell>
          <cell r="I604">
            <v>0</v>
          </cell>
          <cell r="J604">
            <v>0</v>
          </cell>
          <cell r="L604">
            <v>0</v>
          </cell>
          <cell r="N604">
            <v>0</v>
          </cell>
          <cell r="O604">
            <v>0.20576310896515815</v>
          </cell>
          <cell r="S604">
            <v>0</v>
          </cell>
          <cell r="AH604">
            <v>-0.32802618773826175</v>
          </cell>
          <cell r="AI604">
            <v>0.93834918718403038</v>
          </cell>
          <cell r="AJ604">
            <v>-0.33276388194000817</v>
          </cell>
          <cell r="AK604">
            <v>-0.34513234465584852</v>
          </cell>
          <cell r="AL604">
            <v>-0.30858806699518859</v>
          </cell>
          <cell r="AM604">
            <v>0.05</v>
          </cell>
          <cell r="AN604">
            <v>0.05</v>
          </cell>
          <cell r="AO604">
            <v>0</v>
          </cell>
          <cell r="AP604">
            <v>0</v>
          </cell>
          <cell r="AQ604">
            <v>0</v>
          </cell>
        </row>
        <row r="605">
          <cell r="B605" t="str">
            <v>Based Case</v>
          </cell>
          <cell r="N605">
            <v>0</v>
          </cell>
          <cell r="O605">
            <v>0</v>
          </cell>
          <cell r="AH605">
            <v>-0.32802618773826175</v>
          </cell>
          <cell r="AI605">
            <v>0.93834918718403038</v>
          </cell>
          <cell r="AJ605">
            <v>-0.33276388194000817</v>
          </cell>
          <cell r="AK605">
            <v>-0.34513234465584852</v>
          </cell>
          <cell r="AL605">
            <v>-0.30858806699518859</v>
          </cell>
          <cell r="AM605">
            <v>0.05</v>
          </cell>
          <cell r="AN605">
            <v>0.05</v>
          </cell>
          <cell r="AO605">
            <v>0</v>
          </cell>
          <cell r="AP605">
            <v>0</v>
          </cell>
          <cell r="AQ605">
            <v>0</v>
          </cell>
        </row>
        <row r="606">
          <cell r="B606" t="str">
            <v>Conservative Case</v>
          </cell>
          <cell r="N606">
            <v>0</v>
          </cell>
          <cell r="O606">
            <v>0</v>
          </cell>
          <cell r="AH606">
            <v>0</v>
          </cell>
          <cell r="AI606">
            <v>0</v>
          </cell>
          <cell r="AJ606">
            <v>0</v>
          </cell>
          <cell r="AK606">
            <v>0</v>
          </cell>
          <cell r="AL606">
            <v>0.3</v>
          </cell>
          <cell r="AM606">
            <v>0</v>
          </cell>
          <cell r="AN606">
            <v>0</v>
          </cell>
          <cell r="AO606">
            <v>0</v>
          </cell>
          <cell r="AP606">
            <v>0</v>
          </cell>
          <cell r="AQ606">
            <v>0</v>
          </cell>
        </row>
        <row r="607">
          <cell r="B607" t="str">
            <v>Worst Case</v>
          </cell>
          <cell r="N607">
            <v>0</v>
          </cell>
          <cell r="O607">
            <v>0</v>
          </cell>
          <cell r="AH607">
            <v>0</v>
          </cell>
          <cell r="AI607">
            <v>0</v>
          </cell>
          <cell r="AJ607">
            <v>0</v>
          </cell>
          <cell r="AK607">
            <v>0</v>
          </cell>
          <cell r="AL607">
            <v>0</v>
          </cell>
          <cell r="AM607">
            <v>0</v>
          </cell>
          <cell r="AN607">
            <v>0</v>
          </cell>
          <cell r="AO607">
            <v>0</v>
          </cell>
          <cell r="AP607">
            <v>0</v>
          </cell>
          <cell r="AQ607">
            <v>0</v>
          </cell>
        </row>
        <row r="608">
          <cell r="B608" t="str">
            <v>Other Case</v>
          </cell>
          <cell r="N608">
            <v>0</v>
          </cell>
          <cell r="O608">
            <v>0</v>
          </cell>
          <cell r="AH608">
            <v>0</v>
          </cell>
          <cell r="AI608">
            <v>0</v>
          </cell>
          <cell r="AJ608">
            <v>0</v>
          </cell>
          <cell r="AK608">
            <v>0</v>
          </cell>
          <cell r="AL608">
            <v>0</v>
          </cell>
          <cell r="AM608">
            <v>0</v>
          </cell>
          <cell r="AN608">
            <v>0</v>
          </cell>
          <cell r="AO608">
            <v>0</v>
          </cell>
          <cell r="AP608">
            <v>0</v>
          </cell>
          <cell r="AQ608">
            <v>0</v>
          </cell>
        </row>
        <row r="610">
          <cell r="B610" t="str">
            <v>COGS - Variable ($/HL)</v>
          </cell>
        </row>
        <row r="611">
          <cell r="B611" t="str">
            <v>CURRENT CASE</v>
          </cell>
          <cell r="F611">
            <v>0</v>
          </cell>
          <cell r="G611">
            <v>0</v>
          </cell>
          <cell r="I611">
            <v>0</v>
          </cell>
          <cell r="J611">
            <v>0</v>
          </cell>
          <cell r="L611">
            <v>0</v>
          </cell>
          <cell r="N611">
            <v>39.745743414806</v>
          </cell>
          <cell r="O611">
            <v>39.745743414806</v>
          </cell>
          <cell r="Q611">
            <v>45.319216582342698</v>
          </cell>
          <cell r="S611">
            <v>45.319216582342698</v>
          </cell>
          <cell r="AH611">
            <v>39.745743414806</v>
          </cell>
          <cell r="AI611">
            <v>39.745743414806</v>
          </cell>
          <cell r="AJ611">
            <v>39.745743414806</v>
          </cell>
          <cell r="AK611">
            <v>39.745743414806</v>
          </cell>
          <cell r="AL611">
            <v>42.865934664974851</v>
          </cell>
          <cell r="AM611">
            <v>39.745743414806</v>
          </cell>
          <cell r="AN611">
            <v>39.745743414806</v>
          </cell>
          <cell r="AO611">
            <v>39.745743414806</v>
          </cell>
          <cell r="AP611">
            <v>39.745743414806</v>
          </cell>
          <cell r="AQ611">
            <v>39.745743414806</v>
          </cell>
        </row>
        <row r="612">
          <cell r="B612" t="str">
            <v>Based Case</v>
          </cell>
          <cell r="N612">
            <v>39.745743414806</v>
          </cell>
          <cell r="O612">
            <v>39.745743414806</v>
          </cell>
          <cell r="AH612">
            <v>39.745743414806</v>
          </cell>
          <cell r="AI612">
            <v>39.745743414806</v>
          </cell>
          <cell r="AJ612">
            <v>39.745743414806</v>
          </cell>
          <cell r="AK612">
            <v>39.745743414806</v>
          </cell>
          <cell r="AM612">
            <v>39.745743414806</v>
          </cell>
          <cell r="AN612">
            <v>39.745743414806</v>
          </cell>
          <cell r="AO612">
            <v>39.745743414806</v>
          </cell>
          <cell r="AP612">
            <v>39.745743414806</v>
          </cell>
          <cell r="AQ612">
            <v>39.745743414806</v>
          </cell>
        </row>
        <row r="613">
          <cell r="B613" t="str">
            <v>Conservative Case</v>
          </cell>
          <cell r="N613">
            <v>39.745743414806</v>
          </cell>
          <cell r="O613">
            <v>39.745743414806</v>
          </cell>
          <cell r="AH613">
            <v>39.745743414806</v>
          </cell>
          <cell r="AI613">
            <v>39.745743414806</v>
          </cell>
          <cell r="AJ613">
            <v>39.745743414806</v>
          </cell>
          <cell r="AK613">
            <v>39.745743414806</v>
          </cell>
          <cell r="AM613">
            <v>39.745743414806</v>
          </cell>
          <cell r="AN613">
            <v>39.745743414806</v>
          </cell>
          <cell r="AO613">
            <v>39.745743414806</v>
          </cell>
          <cell r="AP613">
            <v>39.745743414806</v>
          </cell>
          <cell r="AQ613">
            <v>39.745743414806</v>
          </cell>
        </row>
        <row r="614">
          <cell r="B614" t="str">
            <v>Worst Case</v>
          </cell>
          <cell r="N614">
            <v>39.745743414806</v>
          </cell>
          <cell r="O614">
            <v>39.745743414806</v>
          </cell>
          <cell r="AH614">
            <v>39.745743414806</v>
          </cell>
          <cell r="AI614">
            <v>39.745743414806</v>
          </cell>
          <cell r="AJ614">
            <v>39.745743414806</v>
          </cell>
          <cell r="AK614">
            <v>39.745743414806</v>
          </cell>
          <cell r="AM614">
            <v>39.745743414806</v>
          </cell>
          <cell r="AN614">
            <v>39.745743414806</v>
          </cell>
          <cell r="AO614">
            <v>39.745743414806</v>
          </cell>
          <cell r="AP614">
            <v>39.745743414806</v>
          </cell>
          <cell r="AQ614">
            <v>39.745743414806</v>
          </cell>
        </row>
        <row r="615">
          <cell r="B615" t="str">
            <v>Other Case</v>
          </cell>
        </row>
        <row r="617">
          <cell r="B617" t="str">
            <v xml:space="preserve">COGS - Fixed </v>
          </cell>
          <cell r="G617" t="e">
            <v>#VALUE!</v>
          </cell>
          <cell r="I617" t="str">
            <v>N/A</v>
          </cell>
          <cell r="J617" t="str">
            <v>N/A</v>
          </cell>
          <cell r="L617" t="e">
            <v>#VALUE!</v>
          </cell>
          <cell r="N617">
            <v>2055.8000000000002</v>
          </cell>
          <cell r="O617">
            <v>0</v>
          </cell>
          <cell r="Q617">
            <v>1.2409178628431363</v>
          </cell>
          <cell r="S617">
            <v>1.2409178628431363</v>
          </cell>
          <cell r="AH617">
            <v>0</v>
          </cell>
          <cell r="AI617">
            <v>0</v>
          </cell>
          <cell r="AJ617">
            <v>0</v>
          </cell>
          <cell r="AK617">
            <v>0</v>
          </cell>
          <cell r="AL617">
            <v>0</v>
          </cell>
          <cell r="AM617">
            <v>0</v>
          </cell>
          <cell r="AN617">
            <v>0</v>
          </cell>
          <cell r="AO617">
            <v>0</v>
          </cell>
          <cell r="AP617">
            <v>0</v>
          </cell>
          <cell r="AQ617">
            <v>2086</v>
          </cell>
        </row>
        <row r="619">
          <cell r="B619" t="str">
            <v>Gross Margin</v>
          </cell>
          <cell r="F619">
            <v>0</v>
          </cell>
          <cell r="G619">
            <v>0</v>
          </cell>
          <cell r="I619">
            <v>0.11289487312273433</v>
          </cell>
          <cell r="J619">
            <v>0.27098591549295775</v>
          </cell>
          <cell r="L619">
            <v>0.18861305990286023</v>
          </cell>
          <cell r="N619">
            <v>0.25221882729521317</v>
          </cell>
          <cell r="O619">
            <v>0.19208000570533723</v>
          </cell>
          <cell r="Q619">
            <v>0.24003479206640646</v>
          </cell>
          <cell r="S619">
            <v>0.24003479206640646</v>
          </cell>
          <cell r="AH619">
            <v>0.21283089396155563</v>
          </cell>
          <cell r="AI619">
            <v>0.17353418717195057</v>
          </cell>
          <cell r="AJ619">
            <v>0.1170587582199</v>
          </cell>
          <cell r="AK619">
            <v>9.6800842658157804E-2</v>
          </cell>
          <cell r="AL619">
            <v>0.15409291170872955</v>
          </cell>
          <cell r="AM619">
            <v>0.10567453141100736</v>
          </cell>
          <cell r="AN619">
            <v>0.25824392165397841</v>
          </cell>
          <cell r="AO619">
            <v>0.28712347137479949</v>
          </cell>
          <cell r="AP619">
            <v>0.30915643881643173</v>
          </cell>
          <cell r="AQ619">
            <v>0.23104518759174456</v>
          </cell>
        </row>
        <row r="621">
          <cell r="B621" t="str">
            <v>SG&amp;A - Variable (% REVENUES)</v>
          </cell>
          <cell r="AH621">
            <v>400</v>
          </cell>
          <cell r="AI621">
            <v>400</v>
          </cell>
          <cell r="AJ621">
            <v>400</v>
          </cell>
          <cell r="AK621">
            <v>400</v>
          </cell>
          <cell r="AL621">
            <v>0</v>
          </cell>
          <cell r="AM621">
            <v>2000</v>
          </cell>
          <cell r="AN621">
            <v>2000</v>
          </cell>
          <cell r="AO621">
            <v>2000</v>
          </cell>
          <cell r="AP621">
            <v>2000</v>
          </cell>
          <cell r="AQ621">
            <v>2000</v>
          </cell>
        </row>
        <row r="622">
          <cell r="B622" t="str">
            <v>CURRENT CASE</v>
          </cell>
          <cell r="F622">
            <v>0</v>
          </cell>
          <cell r="G622">
            <v>0</v>
          </cell>
          <cell r="I622">
            <v>0.10046607975142413</v>
          </cell>
          <cell r="J622">
            <v>0.18366197183098593</v>
          </cell>
          <cell r="L622">
            <v>0.14031300593631948</v>
          </cell>
          <cell r="N622">
            <v>3.6992579659537318E-2</v>
          </cell>
          <cell r="O622">
            <v>3.3829216216203412E-2</v>
          </cell>
          <cell r="Q622">
            <v>3.3829216216203412E-2</v>
          </cell>
          <cell r="S622">
            <v>3.3829216216203412E-2</v>
          </cell>
          <cell r="AH622">
            <v>8.5220116243431066E-2</v>
          </cell>
          <cell r="AI622">
            <v>4.3965306564415274E-2</v>
          </cell>
          <cell r="AJ622">
            <v>6.5891676685976869E-2</v>
          </cell>
          <cell r="AK622">
            <v>0.10061830989552985</v>
          </cell>
          <cell r="AL622">
            <v>3.3829216216203412E-2</v>
          </cell>
          <cell r="AM622">
            <v>9.5371992122493005E-2</v>
          </cell>
          <cell r="AN622">
            <v>0.16189676292235608</v>
          </cell>
          <cell r="AO622">
            <v>0.12882678149316434</v>
          </cell>
          <cell r="AP622">
            <v>0</v>
          </cell>
          <cell r="AQ622">
            <v>0</v>
          </cell>
        </row>
        <row r="623">
          <cell r="B623" t="str">
            <v>Based Case</v>
          </cell>
          <cell r="O623">
            <v>3.3829216216203412E-2</v>
          </cell>
          <cell r="AH623">
            <v>8.5220116243431066E-2</v>
          </cell>
          <cell r="AI623">
            <v>4.3965306564415274E-2</v>
          </cell>
          <cell r="AJ623">
            <v>6.5891676685976869E-2</v>
          </cell>
          <cell r="AK623">
            <v>0.10061830989552985</v>
          </cell>
          <cell r="AL623">
            <v>3.3829216216203412E-2</v>
          </cell>
          <cell r="AM623">
            <v>9.5371992122493005E-2</v>
          </cell>
          <cell r="AN623">
            <v>0.16189676292235608</v>
          </cell>
          <cell r="AO623">
            <v>0.12882678149316434</v>
          </cell>
          <cell r="AP623">
            <v>0</v>
          </cell>
          <cell r="AQ623">
            <v>0</v>
          </cell>
        </row>
        <row r="624">
          <cell r="B624" t="str">
            <v>Conservative Case</v>
          </cell>
          <cell r="O624">
            <v>3.3829216216203412E-2</v>
          </cell>
          <cell r="AH624">
            <v>8.5220116243431066E-2</v>
          </cell>
          <cell r="AI624">
            <v>4.3965306564415274E-2</v>
          </cell>
          <cell r="AJ624">
            <v>6.5891676685976869E-2</v>
          </cell>
          <cell r="AK624">
            <v>0.10061830989552985</v>
          </cell>
          <cell r="AL624">
            <v>3.3829216216203412E-2</v>
          </cell>
          <cell r="AM624">
            <v>9.5371992122493005E-2</v>
          </cell>
          <cell r="AN624">
            <v>0.16189676292235608</v>
          </cell>
          <cell r="AO624">
            <v>0.12882678149316434</v>
          </cell>
          <cell r="AP624">
            <v>0</v>
          </cell>
          <cell r="AQ624">
            <v>0</v>
          </cell>
        </row>
        <row r="625">
          <cell r="B625" t="str">
            <v>Worst Case</v>
          </cell>
          <cell r="O625">
            <v>0</v>
          </cell>
          <cell r="AH625">
            <v>0</v>
          </cell>
          <cell r="AI625">
            <v>0</v>
          </cell>
          <cell r="AJ625">
            <v>0</v>
          </cell>
          <cell r="AK625">
            <v>0</v>
          </cell>
          <cell r="AL625">
            <v>0</v>
          </cell>
          <cell r="AM625">
            <v>0</v>
          </cell>
          <cell r="AN625">
            <v>0</v>
          </cell>
          <cell r="AO625">
            <v>0</v>
          </cell>
          <cell r="AP625">
            <v>0</v>
          </cell>
          <cell r="AQ625">
            <v>0</v>
          </cell>
        </row>
        <row r="626">
          <cell r="B626" t="str">
            <v>Other Case</v>
          </cell>
          <cell r="O626">
            <v>0</v>
          </cell>
          <cell r="AH626">
            <v>0</v>
          </cell>
          <cell r="AI626">
            <v>0</v>
          </cell>
          <cell r="AJ626">
            <v>0</v>
          </cell>
          <cell r="AK626">
            <v>0</v>
          </cell>
          <cell r="AL626">
            <v>0</v>
          </cell>
          <cell r="AM626">
            <v>0</v>
          </cell>
          <cell r="AN626">
            <v>0</v>
          </cell>
          <cell r="AO626">
            <v>0</v>
          </cell>
          <cell r="AP626">
            <v>0</v>
          </cell>
          <cell r="AQ626">
            <v>0</v>
          </cell>
        </row>
        <row r="628">
          <cell r="B628" t="str">
            <v>G&amp;A - Fixed  (Growth Rate)</v>
          </cell>
          <cell r="G628">
            <v>0</v>
          </cell>
          <cell r="I628">
            <v>0</v>
          </cell>
          <cell r="J628">
            <v>0</v>
          </cell>
          <cell r="L628">
            <v>0</v>
          </cell>
          <cell r="N628">
            <v>0</v>
          </cell>
          <cell r="O628">
            <v>0</v>
          </cell>
          <cell r="Q628">
            <v>0</v>
          </cell>
          <cell r="S628">
            <v>0</v>
          </cell>
          <cell r="AH628">
            <v>0</v>
          </cell>
          <cell r="AI628">
            <v>0</v>
          </cell>
          <cell r="AJ628">
            <v>0</v>
          </cell>
          <cell r="AK628">
            <v>0</v>
          </cell>
          <cell r="AL628">
            <v>0</v>
          </cell>
          <cell r="AM628">
            <v>0.1</v>
          </cell>
          <cell r="AN628">
            <v>0.1</v>
          </cell>
          <cell r="AO628">
            <v>0.1</v>
          </cell>
          <cell r="AP628">
            <v>0.1</v>
          </cell>
          <cell r="AQ628">
            <v>0.1</v>
          </cell>
        </row>
        <row r="630">
          <cell r="B630" t="str">
            <v>Operating Income (% Revs)</v>
          </cell>
          <cell r="F630">
            <v>0</v>
          </cell>
          <cell r="G630">
            <v>0</v>
          </cell>
          <cell r="I630">
            <v>1.2428793371310202E-2</v>
          </cell>
          <cell r="J630">
            <v>8.7323943661971826E-2</v>
          </cell>
          <cell r="L630">
            <v>4.8300053966540746E-2</v>
          </cell>
          <cell r="N630">
            <v>0.21253455550705661</v>
          </cell>
          <cell r="O630">
            <v>0.17070137874455835</v>
          </cell>
          <cell r="Q630">
            <v>0.20405921651749145</v>
          </cell>
          <cell r="S630">
            <v>0.20405921651749145</v>
          </cell>
          <cell r="AH630">
            <v>0.1783732307582642</v>
          </cell>
          <cell r="AI630">
            <v>0.13308610513268851</v>
          </cell>
          <cell r="AJ630">
            <v>7.1360808204992132E-2</v>
          </cell>
          <cell r="AK630">
            <v>3.7179261175089982E-2</v>
          </cell>
          <cell r="AL630">
            <v>0.11028986392969739</v>
          </cell>
          <cell r="AM630">
            <v>5.8042693953993585E-2</v>
          </cell>
          <cell r="AN630">
            <v>0.2097300542718438</v>
          </cell>
          <cell r="AO630">
            <v>0.24065552440024335</v>
          </cell>
          <cell r="AP630">
            <v>0.26298184160579691</v>
          </cell>
          <cell r="AQ630">
            <v>0.23104518759174456</v>
          </cell>
        </row>
        <row r="631">
          <cell r="B631" t="str">
            <v>Non-Recurring&amp;Extraordinary Items (% Revs)</v>
          </cell>
          <cell r="F631">
            <v>0</v>
          </cell>
          <cell r="G631">
            <v>0</v>
          </cell>
          <cell r="I631">
            <v>0</v>
          </cell>
          <cell r="J631">
            <v>0</v>
          </cell>
          <cell r="L631">
            <v>0</v>
          </cell>
          <cell r="N631">
            <v>0</v>
          </cell>
          <cell r="O631">
            <v>0</v>
          </cell>
          <cell r="Q631">
            <v>-1.0180637499697707E-5</v>
          </cell>
          <cell r="S631">
            <v>-1.0180637499697707E-5</v>
          </cell>
          <cell r="AH631">
            <v>0</v>
          </cell>
          <cell r="AI631">
            <v>0</v>
          </cell>
          <cell r="AJ631">
            <v>0</v>
          </cell>
          <cell r="AK631">
            <v>0</v>
          </cell>
          <cell r="AL631">
            <v>0</v>
          </cell>
          <cell r="AM631">
            <v>0</v>
          </cell>
          <cell r="AN631">
            <v>0</v>
          </cell>
          <cell r="AO631">
            <v>0</v>
          </cell>
          <cell r="AP631">
            <v>0</v>
          </cell>
          <cell r="AQ631">
            <v>0</v>
          </cell>
        </row>
        <row r="632">
          <cell r="B632" t="str">
            <v>Forex (% Revs)</v>
          </cell>
          <cell r="F632">
            <v>0</v>
          </cell>
          <cell r="G632">
            <v>0</v>
          </cell>
          <cell r="I632">
            <v>0</v>
          </cell>
          <cell r="J632">
            <v>0</v>
          </cell>
          <cell r="L632">
            <v>0</v>
          </cell>
          <cell r="N632">
            <v>-8.3660701294922162E-4</v>
          </cell>
          <cell r="O632">
            <v>0</v>
          </cell>
          <cell r="Q632">
            <v>-1.4027727295153776E-3</v>
          </cell>
          <cell r="S632">
            <v>-1.4027727295153776E-3</v>
          </cell>
          <cell r="AH632">
            <v>0</v>
          </cell>
          <cell r="AI632">
            <v>0</v>
          </cell>
          <cell r="AJ632">
            <v>0</v>
          </cell>
          <cell r="AK632">
            <v>0</v>
          </cell>
          <cell r="AL632">
            <v>0</v>
          </cell>
          <cell r="AM632">
            <v>0</v>
          </cell>
          <cell r="AN632">
            <v>0</v>
          </cell>
          <cell r="AO632">
            <v>0</v>
          </cell>
          <cell r="AP632">
            <v>0</v>
          </cell>
          <cell r="AQ632">
            <v>0</v>
          </cell>
        </row>
        <row r="633">
          <cell r="B633" t="str">
            <v>Gain/(loss) from disposal of Fixed assets (% Revs)</v>
          </cell>
          <cell r="F633">
            <v>0</v>
          </cell>
          <cell r="G633">
            <v>0</v>
          </cell>
          <cell r="I633">
            <v>0</v>
          </cell>
          <cell r="J633">
            <v>0</v>
          </cell>
          <cell r="L633">
            <v>0</v>
          </cell>
          <cell r="N633">
            <v>-1.6368398079441291E-3</v>
          </cell>
          <cell r="O633">
            <v>0</v>
          </cell>
          <cell r="Q633">
            <v>-1.3052185131354232E-3</v>
          </cell>
          <cell r="S633">
            <v>-1.3052185131354232E-3</v>
          </cell>
          <cell r="AH633">
            <v>0</v>
          </cell>
          <cell r="AI633">
            <v>0</v>
          </cell>
          <cell r="AJ633">
            <v>0</v>
          </cell>
          <cell r="AK633">
            <v>0</v>
          </cell>
          <cell r="AL633">
            <v>0</v>
          </cell>
          <cell r="AM633">
            <v>0</v>
          </cell>
          <cell r="AN633">
            <v>0</v>
          </cell>
          <cell r="AO633">
            <v>0</v>
          </cell>
          <cell r="AP633">
            <v>0</v>
          </cell>
          <cell r="AQ633">
            <v>0</v>
          </cell>
        </row>
        <row r="634">
          <cell r="B634" t="str">
            <v>EBITA Margin</v>
          </cell>
          <cell r="F634">
            <v>0</v>
          </cell>
          <cell r="G634">
            <v>0</v>
          </cell>
          <cell r="I634">
            <v>7.6747799067840503E-3</v>
          </cell>
          <cell r="J634">
            <v>-2.516431924882629E-2</v>
          </cell>
          <cell r="L634">
            <v>-8.0536067638064396E-3</v>
          </cell>
          <cell r="N634">
            <v>0.10107878691211872</v>
          </cell>
          <cell r="O634">
            <v>7.2569797144405937E-2</v>
          </cell>
          <cell r="Q634">
            <v>9.5302908261946137E-2</v>
          </cell>
          <cell r="S634">
            <v>9.5302908261946095E-2</v>
          </cell>
          <cell r="AH634">
            <v>0.10006801401846518</v>
          </cell>
          <cell r="AI634">
            <v>0.1305023856521397</v>
          </cell>
          <cell r="AJ634">
            <v>6.7488536589868767E-2</v>
          </cell>
          <cell r="AK634">
            <v>3.1266201362892675E-2</v>
          </cell>
          <cell r="AL634">
            <v>9.5978590146541989E-2</v>
          </cell>
          <cell r="AM634">
            <v>-0.79403031950028324</v>
          </cell>
          <cell r="AN634">
            <v>-0.65804831073405512</v>
          </cell>
          <cell r="AO634">
            <v>-0.59069335184057237</v>
          </cell>
          <cell r="AP634">
            <v>-0.56314367311546598</v>
          </cell>
          <cell r="AQ634">
            <v>0.23104518759174456</v>
          </cell>
        </row>
        <row r="637">
          <cell r="B637" t="str">
            <v>INCOME STATEMENT - SVD</v>
          </cell>
        </row>
        <row r="639">
          <cell r="B639" t="str">
            <v>Exchange Rates</v>
          </cell>
          <cell r="D639" t="str">
            <v>USD</v>
          </cell>
          <cell r="F639">
            <v>1</v>
          </cell>
          <cell r="G639">
            <v>1</v>
          </cell>
          <cell r="I639">
            <v>1</v>
          </cell>
          <cell r="J639">
            <v>1</v>
          </cell>
          <cell r="L639">
            <v>1</v>
          </cell>
          <cell r="N639">
            <v>1</v>
          </cell>
          <cell r="O639">
            <v>1</v>
          </cell>
          <cell r="Q639">
            <v>1</v>
          </cell>
          <cell r="S639">
            <v>1</v>
          </cell>
          <cell r="T639" t="str">
            <v/>
          </cell>
          <cell r="U639">
            <v>1</v>
          </cell>
          <cell r="V639">
            <v>1</v>
          </cell>
          <cell r="W639">
            <v>1</v>
          </cell>
          <cell r="X639">
            <v>1</v>
          </cell>
          <cell r="Y639">
            <v>1</v>
          </cell>
          <cell r="Z639">
            <v>1</v>
          </cell>
          <cell r="AA639">
            <v>1</v>
          </cell>
          <cell r="AB639">
            <v>1</v>
          </cell>
          <cell r="AC639">
            <v>1</v>
          </cell>
          <cell r="AD639">
            <v>1</v>
          </cell>
          <cell r="AE639">
            <v>1</v>
          </cell>
          <cell r="AF639">
            <v>1</v>
          </cell>
          <cell r="AH639">
            <v>1</v>
          </cell>
          <cell r="AI639">
            <v>1</v>
          </cell>
          <cell r="AJ639">
            <v>1</v>
          </cell>
          <cell r="AK639">
            <v>1</v>
          </cell>
          <cell r="AL639">
            <v>1</v>
          </cell>
          <cell r="AM639">
            <v>1</v>
          </cell>
          <cell r="AN639">
            <v>1</v>
          </cell>
          <cell r="AO639">
            <v>1</v>
          </cell>
          <cell r="AP639">
            <v>1</v>
          </cell>
          <cell r="AQ639">
            <v>1</v>
          </cell>
        </row>
        <row r="640">
          <cell r="B640" t="str">
            <v>Avg.</v>
          </cell>
          <cell r="F640">
            <v>1</v>
          </cell>
          <cell r="G640">
            <v>1</v>
          </cell>
          <cell r="I640">
            <v>1</v>
          </cell>
          <cell r="J640">
            <v>1</v>
          </cell>
          <cell r="L640">
            <v>1</v>
          </cell>
          <cell r="N640">
            <v>1</v>
          </cell>
          <cell r="O640">
            <v>1</v>
          </cell>
          <cell r="Q640">
            <v>1</v>
          </cell>
          <cell r="S640">
            <v>1</v>
          </cell>
          <cell r="T640" t="str">
            <v/>
          </cell>
          <cell r="U640">
            <v>1</v>
          </cell>
          <cell r="V640">
            <v>1</v>
          </cell>
          <cell r="W640">
            <v>1</v>
          </cell>
          <cell r="X640">
            <v>1</v>
          </cell>
          <cell r="Y640">
            <v>1</v>
          </cell>
          <cell r="Z640">
            <v>1</v>
          </cell>
          <cell r="AA640">
            <v>1</v>
          </cell>
          <cell r="AB640">
            <v>1</v>
          </cell>
          <cell r="AC640">
            <v>1</v>
          </cell>
          <cell r="AD640">
            <v>1</v>
          </cell>
          <cell r="AE640">
            <v>1</v>
          </cell>
          <cell r="AF640">
            <v>1</v>
          </cell>
          <cell r="AH640">
            <v>1</v>
          </cell>
          <cell r="AI640">
            <v>1</v>
          </cell>
          <cell r="AJ640">
            <v>1</v>
          </cell>
          <cell r="AK640">
            <v>1</v>
          </cell>
          <cell r="AL640">
            <v>1</v>
          </cell>
          <cell r="AM640">
            <v>1</v>
          </cell>
          <cell r="AN640">
            <v>1</v>
          </cell>
          <cell r="AO640">
            <v>1</v>
          </cell>
          <cell r="AP640">
            <v>1</v>
          </cell>
          <cell r="AQ640">
            <v>1</v>
          </cell>
        </row>
        <row r="642">
          <cell r="S642" t="str">
            <v>SVD</v>
          </cell>
        </row>
        <row r="644">
          <cell r="B644" t="str">
            <v>Sales by Brand</v>
          </cell>
        </row>
        <row r="645">
          <cell r="B645" t="str">
            <v xml:space="preserve">   PIT</v>
          </cell>
          <cell r="AH645">
            <v>233.06774999999999</v>
          </cell>
          <cell r="AI645">
            <v>276.99966000000001</v>
          </cell>
          <cell r="AJ645">
            <v>304.44593025</v>
          </cell>
          <cell r="AK645">
            <v>260.38881974999998</v>
          </cell>
          <cell r="AL645">
            <v>1074.9021600000001</v>
          </cell>
        </row>
        <row r="646">
          <cell r="B646" t="str">
            <v xml:space="preserve">   DD</v>
          </cell>
          <cell r="AH646">
            <v>59.385499999999993</v>
          </cell>
          <cell r="AI646">
            <v>70.579319999999996</v>
          </cell>
          <cell r="AJ646">
            <v>77.572610499999996</v>
          </cell>
          <cell r="AK646">
            <v>66.346889499999989</v>
          </cell>
          <cell r="AL646">
            <v>273.88431999999995</v>
          </cell>
        </row>
        <row r="647">
          <cell r="B647" t="str">
            <v xml:space="preserve">   3M</v>
          </cell>
          <cell r="AH647">
            <v>63.046250000000001</v>
          </cell>
          <cell r="AI647">
            <v>74.930099999999996</v>
          </cell>
          <cell r="AJ647">
            <v>82.35448375</v>
          </cell>
          <cell r="AK647">
            <v>70.436766249999991</v>
          </cell>
          <cell r="AL647">
            <v>290.76760000000002</v>
          </cell>
        </row>
        <row r="648">
          <cell r="B648" t="str">
            <v xml:space="preserve">   Gosser</v>
          </cell>
          <cell r="AH648">
            <v>13.829500000000001</v>
          </cell>
          <cell r="AI648">
            <v>16.43628</v>
          </cell>
          <cell r="AJ648">
            <v>18.064854500000003</v>
          </cell>
          <cell r="AK648">
            <v>15.4506455</v>
          </cell>
          <cell r="AL648">
            <v>63.781280000000002</v>
          </cell>
        </row>
        <row r="649">
          <cell r="B649" t="str">
            <v xml:space="preserve">   Other</v>
          </cell>
          <cell r="AH649">
            <v>37.420999999999999</v>
          </cell>
          <cell r="AI649">
            <v>44.474640000000001</v>
          </cell>
          <cell r="AJ649">
            <v>48.881371000000001</v>
          </cell>
          <cell r="AK649">
            <v>41.807628999999999</v>
          </cell>
          <cell r="AL649">
            <v>172.58464000000001</v>
          </cell>
        </row>
        <row r="650">
          <cell r="B650" t="str">
            <v>Sales (000'HL)</v>
          </cell>
          <cell r="I650">
            <v>436.88700301971824</v>
          </cell>
          <cell r="J650">
            <v>187.1</v>
          </cell>
          <cell r="L650">
            <v>623.98700301971826</v>
          </cell>
          <cell r="N650">
            <v>1041.365</v>
          </cell>
          <cell r="O650">
            <v>332.981255992</v>
          </cell>
          <cell r="Q650">
            <v>1374.3462559919999</v>
          </cell>
          <cell r="S650">
            <v>1374.3462559919999</v>
          </cell>
          <cell r="U650">
            <v>135.58333333333334</v>
          </cell>
          <cell r="V650">
            <v>135.58333333333334</v>
          </cell>
          <cell r="W650">
            <v>135.58333333333334</v>
          </cell>
          <cell r="X650">
            <v>161.14000000000001</v>
          </cell>
          <cell r="Y650">
            <v>161.14000000000001</v>
          </cell>
          <cell r="Z650">
            <v>161.14000000000001</v>
          </cell>
          <cell r="AA650">
            <v>177.10641666666666</v>
          </cell>
          <cell r="AB650">
            <v>177.10641666666666</v>
          </cell>
          <cell r="AC650">
            <v>177.10641666666666</v>
          </cell>
          <cell r="AD650">
            <v>151.47691666666665</v>
          </cell>
          <cell r="AE650">
            <v>151.47691666666665</v>
          </cell>
          <cell r="AF650">
            <v>151.47691666666665</v>
          </cell>
          <cell r="AH650">
            <v>406.75</v>
          </cell>
          <cell r="AI650">
            <v>483.42</v>
          </cell>
          <cell r="AJ650">
            <v>531.31925000000001</v>
          </cell>
          <cell r="AK650">
            <v>454.43074999999999</v>
          </cell>
          <cell r="AL650">
            <v>1875.92</v>
          </cell>
          <cell r="AM650">
            <v>2872.1</v>
          </cell>
          <cell r="AN650">
            <v>3345.2999999999997</v>
          </cell>
          <cell r="AO650">
            <v>3634.3999999999996</v>
          </cell>
          <cell r="AP650">
            <v>3885.7</v>
          </cell>
          <cell r="AQ650">
            <v>7983.4999999999991</v>
          </cell>
        </row>
        <row r="651">
          <cell r="B651" t="str">
            <v>Average $/HL, net of VAT &amp; excise tax</v>
          </cell>
          <cell r="I651">
            <v>4.5869984370067254</v>
          </cell>
          <cell r="J651">
            <v>12.458578300374132</v>
          </cell>
          <cell r="L651">
            <v>6.9472600855806803</v>
          </cell>
          <cell r="N651">
            <v>6.1179317530356787</v>
          </cell>
          <cell r="O651">
            <v>6</v>
          </cell>
          <cell r="Q651">
            <v>6.312817468168749</v>
          </cell>
          <cell r="S651">
            <v>6.312817468168749</v>
          </cell>
          <cell r="U651">
            <v>7.7797058174396643</v>
          </cell>
          <cell r="V651">
            <v>7.7797058174396643</v>
          </cell>
          <cell r="W651">
            <v>7.7797058174396643</v>
          </cell>
          <cell r="X651">
            <v>9.6251706590542376</v>
          </cell>
          <cell r="Y651">
            <v>9.6251706590542376</v>
          </cell>
          <cell r="Z651">
            <v>9.6251706590542376</v>
          </cell>
          <cell r="AA651">
            <v>7.2964386504311829</v>
          </cell>
          <cell r="AB651">
            <v>7.2964386504311829</v>
          </cell>
          <cell r="AC651">
            <v>7.2964386504311829</v>
          </cell>
          <cell r="AD651">
            <v>7.606244693302199</v>
          </cell>
          <cell r="AE651">
            <v>7.606244693302199</v>
          </cell>
          <cell r="AF651">
            <v>7.606244693302199</v>
          </cell>
          <cell r="AH651">
            <v>7.7797058174396652</v>
          </cell>
          <cell r="AI651">
            <v>9.6251706590542376</v>
          </cell>
          <cell r="AJ651">
            <v>7.296438650431182</v>
          </cell>
          <cell r="AK651">
            <v>7.606244693302199</v>
          </cell>
          <cell r="AL651">
            <v>8.0763812600337594</v>
          </cell>
          <cell r="AM651">
            <v>8.0763812600337594</v>
          </cell>
          <cell r="AN651">
            <v>8.0763812600337594</v>
          </cell>
          <cell r="AO651">
            <v>8.0763812600337594</v>
          </cell>
          <cell r="AP651">
            <v>8.0763812600337594</v>
          </cell>
          <cell r="AQ651">
            <v>8.0763812600337594</v>
          </cell>
        </row>
        <row r="653">
          <cell r="J653" t="str">
            <v/>
          </cell>
          <cell r="O653" t="str">
            <v/>
          </cell>
          <cell r="Q653" t="str">
            <v/>
          </cell>
          <cell r="T653" t="str">
            <v/>
          </cell>
        </row>
        <row r="654">
          <cell r="F654">
            <v>1999</v>
          </cell>
          <cell r="G654">
            <v>2000</v>
          </cell>
          <cell r="I654" t="str">
            <v>9m 2001</v>
          </cell>
          <cell r="J654" t="str">
            <v>Q4 2001</v>
          </cell>
          <cell r="L654">
            <v>2001</v>
          </cell>
          <cell r="N654" t="str">
            <v>9 m 2002</v>
          </cell>
          <cell r="O654" t="str">
            <v xml:space="preserve">Q4 2002 </v>
          </cell>
          <cell r="Q654">
            <v>2002</v>
          </cell>
          <cell r="S654" t="str">
            <v>2002 PF</v>
          </cell>
          <cell r="T654" t="str">
            <v/>
          </cell>
          <cell r="U654" t="str">
            <v>Jan 2003</v>
          </cell>
          <cell r="V654" t="str">
            <v>Feb 2003</v>
          </cell>
          <cell r="W654" t="str">
            <v>Mar 2003</v>
          </cell>
          <cell r="X654" t="str">
            <v>Apr 2003</v>
          </cell>
          <cell r="Y654" t="str">
            <v>May 2003</v>
          </cell>
          <cell r="Z654" t="str">
            <v>Jun 2003</v>
          </cell>
          <cell r="AA654" t="str">
            <v>Jul 2003</v>
          </cell>
          <cell r="AB654" t="str">
            <v>Aug 2003</v>
          </cell>
          <cell r="AC654" t="str">
            <v>Sep 2003</v>
          </cell>
          <cell r="AD654" t="str">
            <v>Oct 2003</v>
          </cell>
          <cell r="AE654" t="str">
            <v>Nov 2003</v>
          </cell>
          <cell r="AF654" t="str">
            <v>Dec 2003</v>
          </cell>
          <cell r="AH654" t="str">
            <v>Q1 2003</v>
          </cell>
          <cell r="AI654" t="str">
            <v>Q2 2003</v>
          </cell>
          <cell r="AJ654" t="str">
            <v>Q3 2003</v>
          </cell>
          <cell r="AK654" t="str">
            <v>Q4 2003</v>
          </cell>
          <cell r="AL654">
            <v>2003</v>
          </cell>
          <cell r="AM654">
            <v>2004</v>
          </cell>
          <cell r="AN654">
            <v>2005</v>
          </cell>
          <cell r="AO654">
            <v>2006</v>
          </cell>
          <cell r="AP654">
            <v>2007</v>
          </cell>
          <cell r="AQ654">
            <v>2008</v>
          </cell>
        </row>
        <row r="656">
          <cell r="B656" t="str">
            <v>Beer Revenues</v>
          </cell>
          <cell r="U656">
            <v>1076.0057284462528</v>
          </cell>
          <cell r="V656">
            <v>1076.0057284462528</v>
          </cell>
          <cell r="W656">
            <v>1076.0057284462528</v>
          </cell>
          <cell r="X656">
            <v>1515.162945722632</v>
          </cell>
          <cell r="Y656">
            <v>1515.162945722632</v>
          </cell>
          <cell r="Z656">
            <v>1515.162945722632</v>
          </cell>
          <cell r="AA656">
            <v>1252.8581661930691</v>
          </cell>
          <cell r="AB656">
            <v>1252.8581661930691</v>
          </cell>
          <cell r="AC656">
            <v>1252.8581661930691</v>
          </cell>
          <cell r="AD656">
            <v>1118.4824801221141</v>
          </cell>
          <cell r="AE656">
            <v>1118.4824801221141</v>
          </cell>
          <cell r="AF656">
            <v>1118.4824801221141</v>
          </cell>
          <cell r="AH656">
            <v>3228.0171853387583</v>
          </cell>
          <cell r="AI656">
            <v>4545.4888371678962</v>
          </cell>
          <cell r="AJ656">
            <v>3758.5744985792076</v>
          </cell>
          <cell r="AK656">
            <v>3355.4474403663426</v>
          </cell>
          <cell r="AL656">
            <v>14887.527961452204</v>
          </cell>
          <cell r="AM656">
            <v>23196.174616942961</v>
          </cell>
          <cell r="AN656">
            <v>27017.918229190935</v>
          </cell>
          <cell r="AO656">
            <v>29352.800051466693</v>
          </cell>
          <cell r="AP656">
            <v>31382.394662113176</v>
          </cell>
          <cell r="AQ656">
            <v>64477.78978947951</v>
          </cell>
        </row>
        <row r="657">
          <cell r="B657" t="str">
            <v>Other Revenues</v>
          </cell>
          <cell r="U657">
            <v>30.153328011500136</v>
          </cell>
          <cell r="V657">
            <v>30.153328011500136</v>
          </cell>
          <cell r="W657">
            <v>30.153328011500136</v>
          </cell>
          <cell r="X657">
            <v>35.837054277367905</v>
          </cell>
          <cell r="Y657">
            <v>35.837054277367905</v>
          </cell>
          <cell r="Z657">
            <v>35.837054277367905</v>
          </cell>
          <cell r="AA657">
            <v>39.387937612966795</v>
          </cell>
          <cell r="AB657">
            <v>39.387937612966795</v>
          </cell>
          <cell r="AC657">
            <v>39.387937612966795</v>
          </cell>
          <cell r="AD657">
            <v>33.688013431498497</v>
          </cell>
          <cell r="AE657">
            <v>33.688013431498497</v>
          </cell>
          <cell r="AF657">
            <v>33.688013431498497</v>
          </cell>
          <cell r="AH657">
            <v>90.459984034500408</v>
          </cell>
          <cell r="AI657">
            <v>107.51116283210372</v>
          </cell>
          <cell r="AJ657">
            <v>118.16381283890038</v>
          </cell>
          <cell r="AK657">
            <v>101.0640402944955</v>
          </cell>
          <cell r="AL657">
            <v>417.19900000000001</v>
          </cell>
          <cell r="AM657">
            <v>0</v>
          </cell>
          <cell r="AN657">
            <v>0</v>
          </cell>
          <cell r="AO657">
            <v>0</v>
          </cell>
          <cell r="AP657">
            <v>0</v>
          </cell>
          <cell r="AQ657">
            <v>0</v>
          </cell>
        </row>
        <row r="658">
          <cell r="B658" t="str">
            <v>Total Revenues</v>
          </cell>
          <cell r="F658">
            <v>0</v>
          </cell>
          <cell r="G658">
            <v>0</v>
          </cell>
          <cell r="I658">
            <v>2004</v>
          </cell>
          <cell r="J658">
            <v>2331</v>
          </cell>
          <cell r="L658">
            <v>4335</v>
          </cell>
          <cell r="N658">
            <v>6371</v>
          </cell>
          <cell r="O658">
            <v>2304.9970521386167</v>
          </cell>
          <cell r="Q658">
            <v>8675.9970521386167</v>
          </cell>
          <cell r="S658">
            <v>8675.9970521386167</v>
          </cell>
          <cell r="T658" t="str">
            <v/>
          </cell>
          <cell r="U658">
            <v>1054.7984470811946</v>
          </cell>
          <cell r="V658">
            <v>1054.7984470811946</v>
          </cell>
          <cell r="W658">
            <v>1054.7984470811946</v>
          </cell>
          <cell r="X658">
            <v>1551</v>
          </cell>
          <cell r="Y658">
            <v>1551</v>
          </cell>
          <cell r="Z658">
            <v>1551</v>
          </cell>
          <cell r="AA658">
            <v>1292.246103806036</v>
          </cell>
          <cell r="AB658">
            <v>1292.246103806036</v>
          </cell>
          <cell r="AC658">
            <v>1292.246103806036</v>
          </cell>
          <cell r="AD658">
            <v>1152.1704935536127</v>
          </cell>
          <cell r="AE658">
            <v>1152.1704935536127</v>
          </cell>
          <cell r="AF658">
            <v>1152.1704935536127</v>
          </cell>
          <cell r="AH658">
            <v>3164.395341243584</v>
          </cell>
          <cell r="AI658">
            <v>4653</v>
          </cell>
          <cell r="AJ658">
            <v>3876.738311418108</v>
          </cell>
          <cell r="AK658">
            <v>3456.5114806608381</v>
          </cell>
          <cell r="AL658">
            <v>15150.64513332253</v>
          </cell>
          <cell r="AM658">
            <v>23196.174616942961</v>
          </cell>
          <cell r="AN658">
            <v>27017.918229190935</v>
          </cell>
          <cell r="AO658">
            <v>29352.800051466693</v>
          </cell>
          <cell r="AP658">
            <v>31382.394662113176</v>
          </cell>
          <cell r="AQ658">
            <v>64477.78978947951</v>
          </cell>
        </row>
        <row r="659">
          <cell r="B659" t="str">
            <v>$/HL</v>
          </cell>
          <cell r="N659">
            <v>6.1179317530356787</v>
          </cell>
          <cell r="O659">
            <v>6.9223027142224343</v>
          </cell>
          <cell r="Q659" t="e">
            <v>#DIV/0!</v>
          </cell>
          <cell r="S659">
            <v>6.312817468168749</v>
          </cell>
          <cell r="U659" t="e">
            <v>#DIV/0!</v>
          </cell>
          <cell r="V659" t="e">
            <v>#DIV/0!</v>
          </cell>
          <cell r="W659" t="e">
            <v>#DIV/0!</v>
          </cell>
          <cell r="X659" t="e">
            <v>#DIV/0!</v>
          </cell>
          <cell r="Y659" t="e">
            <v>#DIV/0!</v>
          </cell>
          <cell r="Z659" t="e">
            <v>#DIV/0!</v>
          </cell>
          <cell r="AA659" t="e">
            <v>#DIV/0!</v>
          </cell>
          <cell r="AB659" t="e">
            <v>#DIV/0!</v>
          </cell>
          <cell r="AC659" t="e">
            <v>#DIV/0!</v>
          </cell>
          <cell r="AD659" t="e">
            <v>#DIV/0!</v>
          </cell>
          <cell r="AE659" t="e">
            <v>#DIV/0!</v>
          </cell>
          <cell r="AF659" t="e">
            <v>#DIV/0!</v>
          </cell>
          <cell r="AH659">
            <v>7.7797058174396652</v>
          </cell>
          <cell r="AI659">
            <v>9.6251706590542376</v>
          </cell>
          <cell r="AJ659">
            <v>7.296438650431182</v>
          </cell>
          <cell r="AK659">
            <v>7.606244693302199</v>
          </cell>
          <cell r="AL659">
            <v>8.0763812600337594</v>
          </cell>
          <cell r="AM659">
            <v>8.0763812600337594</v>
          </cell>
          <cell r="AN659">
            <v>8.0763812600337594</v>
          </cell>
          <cell r="AO659">
            <v>8.0763812600337594</v>
          </cell>
          <cell r="AP659">
            <v>8.0763812600337594</v>
          </cell>
          <cell r="AQ659" t="e">
            <v>#DIV/0!</v>
          </cell>
        </row>
        <row r="661">
          <cell r="B661" t="str">
            <v>Cost of Goods Sold- Variable (Excl. Depreciation)</v>
          </cell>
          <cell r="F661">
            <v>0</v>
          </cell>
          <cell r="G661">
            <v>0</v>
          </cell>
          <cell r="I661">
            <v>1325</v>
          </cell>
          <cell r="L661">
            <v>1325</v>
          </cell>
          <cell r="N661">
            <v>0</v>
          </cell>
          <cell r="O661">
            <v>0</v>
          </cell>
          <cell r="Q661">
            <v>0</v>
          </cell>
          <cell r="S661">
            <v>0</v>
          </cell>
          <cell r="T661" t="str">
            <v/>
          </cell>
          <cell r="U661">
            <v>0</v>
          </cell>
          <cell r="V661">
            <v>0</v>
          </cell>
          <cell r="W661">
            <v>0</v>
          </cell>
          <cell r="X661">
            <v>0</v>
          </cell>
          <cell r="Y661">
            <v>0</v>
          </cell>
          <cell r="Z661">
            <v>0</v>
          </cell>
          <cell r="AA661">
            <v>0</v>
          </cell>
          <cell r="AB661">
            <v>0</v>
          </cell>
          <cell r="AC661">
            <v>0</v>
          </cell>
          <cell r="AD661">
            <v>0</v>
          </cell>
          <cell r="AE661">
            <v>0</v>
          </cell>
          <cell r="AF661">
            <v>0</v>
          </cell>
          <cell r="AH661">
            <v>0</v>
          </cell>
          <cell r="AI661">
            <v>0</v>
          </cell>
          <cell r="AJ661">
            <v>0</v>
          </cell>
          <cell r="AK661">
            <v>0</v>
          </cell>
          <cell r="AL661">
            <v>0</v>
          </cell>
          <cell r="AM661">
            <v>0</v>
          </cell>
          <cell r="AN661">
            <v>0</v>
          </cell>
          <cell r="AO661">
            <v>0</v>
          </cell>
          <cell r="AP661">
            <v>0</v>
          </cell>
          <cell r="AQ661">
            <v>0</v>
          </cell>
        </row>
        <row r="662">
          <cell r="B662" t="str">
            <v>$/HL</v>
          </cell>
          <cell r="F662" t="e">
            <v>#REF!</v>
          </cell>
          <cell r="G662" t="e">
            <v>#REF!</v>
          </cell>
          <cell r="I662" t="e">
            <v>#DIV/0!</v>
          </cell>
          <cell r="J662" t="e">
            <v>#DIV/0!</v>
          </cell>
          <cell r="L662" t="e">
            <v>#DIV/0!</v>
          </cell>
          <cell r="N662" t="e">
            <v>#DIV/0!</v>
          </cell>
          <cell r="O662" t="e">
            <v>#DIV/0!</v>
          </cell>
          <cell r="Q662" t="e">
            <v>#DIV/0!</v>
          </cell>
          <cell r="S662" t="e">
            <v>#DIV/0!</v>
          </cell>
          <cell r="U662" t="e">
            <v>#DIV/0!</v>
          </cell>
          <cell r="V662" t="e">
            <v>#DIV/0!</v>
          </cell>
          <cell r="W662" t="e">
            <v>#DIV/0!</v>
          </cell>
          <cell r="X662" t="e">
            <v>#DIV/0!</v>
          </cell>
          <cell r="Y662" t="e">
            <v>#DIV/0!</v>
          </cell>
          <cell r="Z662" t="e">
            <v>#DIV/0!</v>
          </cell>
          <cell r="AA662" t="e">
            <v>#DIV/0!</v>
          </cell>
          <cell r="AB662" t="e">
            <v>#DIV/0!</v>
          </cell>
          <cell r="AC662" t="e">
            <v>#DIV/0!</v>
          </cell>
          <cell r="AD662" t="e">
            <v>#DIV/0!</v>
          </cell>
          <cell r="AE662" t="e">
            <v>#DIV/0!</v>
          </cell>
          <cell r="AF662" t="e">
            <v>#DIV/0!</v>
          </cell>
          <cell r="AH662" t="e">
            <v>#DIV/0!</v>
          </cell>
          <cell r="AI662" t="e">
            <v>#DIV/0!</v>
          </cell>
          <cell r="AJ662" t="e">
            <v>#DIV/0!</v>
          </cell>
          <cell r="AK662" t="e">
            <v>#DIV/0!</v>
          </cell>
          <cell r="AL662" t="e">
            <v>#DIV/0!</v>
          </cell>
          <cell r="AM662" t="e">
            <v>#DIV/0!</v>
          </cell>
          <cell r="AN662" t="e">
            <v>#DIV/0!</v>
          </cell>
          <cell r="AO662" t="e">
            <v>#DIV/0!</v>
          </cell>
        </row>
        <row r="663">
          <cell r="B663" t="str">
            <v>Cost of Goods Sold- Fixed (Excl. Depreciation)</v>
          </cell>
          <cell r="F663">
            <v>0</v>
          </cell>
          <cell r="G663">
            <v>0</v>
          </cell>
          <cell r="I663">
            <v>0</v>
          </cell>
          <cell r="J663">
            <v>0</v>
          </cell>
          <cell r="L663">
            <v>0</v>
          </cell>
          <cell r="N663">
            <v>0</v>
          </cell>
          <cell r="O663">
            <v>0</v>
          </cell>
          <cell r="Q663">
            <v>0</v>
          </cell>
          <cell r="S663">
            <v>0</v>
          </cell>
          <cell r="T663" t="str">
            <v/>
          </cell>
          <cell r="U663">
            <v>0</v>
          </cell>
          <cell r="V663">
            <v>0</v>
          </cell>
          <cell r="W663">
            <v>0</v>
          </cell>
          <cell r="X663">
            <v>0</v>
          </cell>
          <cell r="Y663">
            <v>0</v>
          </cell>
          <cell r="Z663">
            <v>0</v>
          </cell>
          <cell r="AA663">
            <v>0</v>
          </cell>
          <cell r="AB663">
            <v>0</v>
          </cell>
          <cell r="AC663">
            <v>0</v>
          </cell>
          <cell r="AD663">
            <v>0</v>
          </cell>
          <cell r="AE663">
            <v>0</v>
          </cell>
          <cell r="AF663">
            <v>0</v>
          </cell>
          <cell r="AH663">
            <v>0</v>
          </cell>
          <cell r="AI663">
            <v>0</v>
          </cell>
          <cell r="AJ663">
            <v>0</v>
          </cell>
          <cell r="AK663">
            <v>0</v>
          </cell>
          <cell r="AL663">
            <v>0</v>
          </cell>
          <cell r="AM663">
            <v>0</v>
          </cell>
          <cell r="AN663">
            <v>0</v>
          </cell>
          <cell r="AO663">
            <v>0</v>
          </cell>
          <cell r="AP663">
            <v>0</v>
          </cell>
          <cell r="AQ663">
            <v>0</v>
          </cell>
        </row>
        <row r="664">
          <cell r="B664" t="str">
            <v>$/HL</v>
          </cell>
          <cell r="F664" t="e">
            <v>#REF!</v>
          </cell>
          <cell r="G664" t="e">
            <v>#REF!</v>
          </cell>
          <cell r="I664" t="e">
            <v>#DIV/0!</v>
          </cell>
          <cell r="J664" t="e">
            <v>#DIV/0!</v>
          </cell>
          <cell r="L664" t="e">
            <v>#DIV/0!</v>
          </cell>
          <cell r="N664" t="e">
            <v>#DIV/0!</v>
          </cell>
          <cell r="O664" t="e">
            <v>#DIV/0!</v>
          </cell>
          <cell r="Q664" t="e">
            <v>#DIV/0!</v>
          </cell>
          <cell r="S664" t="e">
            <v>#DIV/0!</v>
          </cell>
          <cell r="U664" t="e">
            <v>#DIV/0!</v>
          </cell>
          <cell r="V664" t="e">
            <v>#DIV/0!</v>
          </cell>
          <cell r="W664" t="e">
            <v>#DIV/0!</v>
          </cell>
          <cell r="X664" t="e">
            <v>#DIV/0!</v>
          </cell>
          <cell r="Y664" t="e">
            <v>#DIV/0!</v>
          </cell>
          <cell r="Z664" t="e">
            <v>#DIV/0!</v>
          </cell>
          <cell r="AA664" t="e">
            <v>#DIV/0!</v>
          </cell>
          <cell r="AB664" t="e">
            <v>#DIV/0!</v>
          </cell>
          <cell r="AC664" t="e">
            <v>#DIV/0!</v>
          </cell>
          <cell r="AD664" t="e">
            <v>#DIV/0!</v>
          </cell>
          <cell r="AE664" t="e">
            <v>#DIV/0!</v>
          </cell>
          <cell r="AF664" t="e">
            <v>#DIV/0!</v>
          </cell>
          <cell r="AH664">
            <v>0</v>
          </cell>
          <cell r="AI664" t="e">
            <v>#DIV/0!</v>
          </cell>
          <cell r="AJ664" t="e">
            <v>#DIV/0!</v>
          </cell>
          <cell r="AK664" t="e">
            <v>#DIV/0!</v>
          </cell>
          <cell r="AL664" t="e">
            <v>#DIV/0!</v>
          </cell>
          <cell r="AM664" t="e">
            <v>#DIV/0!</v>
          </cell>
          <cell r="AN664" t="e">
            <v>#DIV/0!</v>
          </cell>
          <cell r="AO664" t="e">
            <v>#DIV/0!</v>
          </cell>
          <cell r="AP664" t="e">
            <v>#DIV/0!</v>
          </cell>
          <cell r="AQ664" t="e">
            <v>#DIV/0!</v>
          </cell>
        </row>
        <row r="666">
          <cell r="B666" t="str">
            <v>Total COGS $/HL</v>
          </cell>
          <cell r="I666" t="e">
            <v>#DIV/0!</v>
          </cell>
          <cell r="J666" t="e">
            <v>#DIV/0!</v>
          </cell>
          <cell r="L666" t="e">
            <v>#DIV/0!</v>
          </cell>
          <cell r="N666" t="e">
            <v>#DIV/0!</v>
          </cell>
          <cell r="O666" t="e">
            <v>#DIV/0!</v>
          </cell>
          <cell r="S666">
            <v>0</v>
          </cell>
          <cell r="U666" t="e">
            <v>#DIV/0!</v>
          </cell>
          <cell r="V666" t="e">
            <v>#DIV/0!</v>
          </cell>
          <cell r="W666" t="e">
            <v>#DIV/0!</v>
          </cell>
          <cell r="X666" t="e">
            <v>#DIV/0!</v>
          </cell>
          <cell r="Y666" t="e">
            <v>#DIV/0!</v>
          </cell>
          <cell r="Z666" t="e">
            <v>#DIV/0!</v>
          </cell>
          <cell r="AA666" t="e">
            <v>#DIV/0!</v>
          </cell>
          <cell r="AB666" t="e">
            <v>#DIV/0!</v>
          </cell>
          <cell r="AC666" t="e">
            <v>#DIV/0!</v>
          </cell>
          <cell r="AD666" t="e">
            <v>#DIV/0!</v>
          </cell>
          <cell r="AE666" t="e">
            <v>#DIV/0!</v>
          </cell>
          <cell r="AF666" t="e">
            <v>#DIV/0!</v>
          </cell>
          <cell r="AH666">
            <v>0</v>
          </cell>
          <cell r="AI666">
            <v>0</v>
          </cell>
          <cell r="AJ666">
            <v>0</v>
          </cell>
          <cell r="AK666">
            <v>0</v>
          </cell>
          <cell r="AL666">
            <v>0</v>
          </cell>
          <cell r="AM666">
            <v>0</v>
          </cell>
          <cell r="AN666">
            <v>0</v>
          </cell>
          <cell r="AO666">
            <v>0</v>
          </cell>
        </row>
        <row r="667">
          <cell r="F667" t="str">
            <v>______</v>
          </cell>
          <cell r="G667" t="str">
            <v>______</v>
          </cell>
          <cell r="I667" t="str">
            <v>______</v>
          </cell>
          <cell r="J667" t="str">
            <v>______</v>
          </cell>
          <cell r="L667" t="str">
            <v>______</v>
          </cell>
          <cell r="N667" t="str">
            <v>______</v>
          </cell>
          <cell r="O667" t="str">
            <v>______</v>
          </cell>
          <cell r="Q667" t="str">
            <v>______</v>
          </cell>
          <cell r="S667" t="str">
            <v>______</v>
          </cell>
          <cell r="T667" t="str">
            <v/>
          </cell>
          <cell r="U667" t="str">
            <v>______</v>
          </cell>
          <cell r="V667" t="str">
            <v>______</v>
          </cell>
          <cell r="W667" t="str">
            <v>______</v>
          </cell>
          <cell r="X667" t="str">
            <v>______</v>
          </cell>
          <cell r="Y667" t="str">
            <v>______</v>
          </cell>
          <cell r="Z667" t="str">
            <v>______</v>
          </cell>
          <cell r="AA667" t="str">
            <v>______</v>
          </cell>
          <cell r="AB667" t="str">
            <v>______</v>
          </cell>
          <cell r="AC667" t="str">
            <v>______</v>
          </cell>
          <cell r="AD667" t="str">
            <v>______</v>
          </cell>
          <cell r="AE667" t="str">
            <v>______</v>
          </cell>
          <cell r="AF667" t="str">
            <v>______</v>
          </cell>
          <cell r="AH667" t="str">
            <v>______</v>
          </cell>
          <cell r="AI667" t="str">
            <v>______</v>
          </cell>
          <cell r="AJ667" t="str">
            <v>______</v>
          </cell>
          <cell r="AK667" t="str">
            <v>______</v>
          </cell>
          <cell r="AL667" t="str">
            <v>______</v>
          </cell>
          <cell r="AM667" t="str">
            <v>______</v>
          </cell>
          <cell r="AN667" t="str">
            <v>______</v>
          </cell>
          <cell r="AO667" t="str">
            <v>______</v>
          </cell>
          <cell r="AP667" t="str">
            <v>______</v>
          </cell>
          <cell r="AQ667" t="str">
            <v>______</v>
          </cell>
        </row>
        <row r="668">
          <cell r="B668" t="str">
            <v>Gross Profit</v>
          </cell>
          <cell r="F668">
            <v>0</v>
          </cell>
          <cell r="G668">
            <v>0</v>
          </cell>
          <cell r="I668">
            <v>679</v>
          </cell>
          <cell r="J668">
            <v>2331</v>
          </cell>
          <cell r="L668">
            <v>3010</v>
          </cell>
          <cell r="N668">
            <v>6371</v>
          </cell>
          <cell r="O668">
            <v>2304.9970521386167</v>
          </cell>
          <cell r="Q668">
            <v>8675.9970521386167</v>
          </cell>
          <cell r="S668">
            <v>8675.9970521386167</v>
          </cell>
          <cell r="T668" t="str">
            <v/>
          </cell>
          <cell r="U668">
            <v>1054.7984470811946</v>
          </cell>
          <cell r="V668">
            <v>1054.7984470811946</v>
          </cell>
          <cell r="W668">
            <v>1054.7984470811946</v>
          </cell>
          <cell r="X668">
            <v>1551</v>
          </cell>
          <cell r="Y668">
            <v>1551</v>
          </cell>
          <cell r="Z668">
            <v>1551</v>
          </cell>
          <cell r="AA668">
            <v>1292.246103806036</v>
          </cell>
          <cell r="AB668">
            <v>1292.246103806036</v>
          </cell>
          <cell r="AC668">
            <v>1292.246103806036</v>
          </cell>
          <cell r="AD668">
            <v>1152.1704935536127</v>
          </cell>
          <cell r="AE668">
            <v>1152.1704935536127</v>
          </cell>
          <cell r="AF668">
            <v>1152.1704935536127</v>
          </cell>
          <cell r="AH668">
            <v>3164.395341243584</v>
          </cell>
          <cell r="AI668">
            <v>4653</v>
          </cell>
          <cell r="AJ668">
            <v>3876.738311418108</v>
          </cell>
          <cell r="AK668">
            <v>3456.5114806608381</v>
          </cell>
          <cell r="AL668">
            <v>15150.64513332253</v>
          </cell>
          <cell r="AM668">
            <v>23196.174616942961</v>
          </cell>
          <cell r="AN668">
            <v>27017.918229190935</v>
          </cell>
          <cell r="AO668">
            <v>29352.800051466693</v>
          </cell>
          <cell r="AP668">
            <v>31382.394662113176</v>
          </cell>
          <cell r="AQ668">
            <v>64477.78978947951</v>
          </cell>
        </row>
        <row r="670">
          <cell r="B670" t="str">
            <v>Sales - Variable commercial exp. (Excl. Amortization)</v>
          </cell>
          <cell r="F670">
            <v>0</v>
          </cell>
          <cell r="G670">
            <v>0</v>
          </cell>
          <cell r="I670">
            <v>0</v>
          </cell>
          <cell r="J670">
            <v>1609</v>
          </cell>
          <cell r="L670">
            <v>1609</v>
          </cell>
          <cell r="N670">
            <v>1181</v>
          </cell>
          <cell r="O670">
            <v>975.40878691727335</v>
          </cell>
          <cell r="Q670">
            <v>2156.4087869172736</v>
          </cell>
          <cell r="S670">
            <v>2156.4087869172736</v>
          </cell>
          <cell r="T670" t="str">
            <v/>
          </cell>
          <cell r="U670">
            <v>556.51311999129064</v>
          </cell>
          <cell r="V670">
            <v>556.51311999129064</v>
          </cell>
          <cell r="W670">
            <v>556.51311999129064</v>
          </cell>
          <cell r="X670">
            <v>661.41259364766995</v>
          </cell>
          <cell r="Y670">
            <v>661.41259364766995</v>
          </cell>
          <cell r="Z670">
            <v>661.41259364766995</v>
          </cell>
          <cell r="AA670">
            <v>726.94808488981573</v>
          </cell>
          <cell r="AB670">
            <v>726.94808488981573</v>
          </cell>
          <cell r="AC670">
            <v>726.94808488981573</v>
          </cell>
          <cell r="AD670">
            <v>621.74966073136363</v>
          </cell>
          <cell r="AE670">
            <v>621.74966073136363</v>
          </cell>
          <cell r="AF670">
            <v>621.74966073136363</v>
          </cell>
          <cell r="AH670">
            <v>1469.3720920868245</v>
          </cell>
          <cell r="AI670">
            <v>3414</v>
          </cell>
          <cell r="AJ670">
            <v>1417.2934821451786</v>
          </cell>
          <cell r="AK670">
            <v>1399.2048035484165</v>
          </cell>
          <cell r="AL670">
            <v>7699.8703777804203</v>
          </cell>
          <cell r="AM670">
            <v>11788.77442109639</v>
          </cell>
          <cell r="AN670">
            <v>13731.063358132989</v>
          </cell>
          <cell r="AO670">
            <v>14917.698463156827</v>
          </cell>
          <cell r="AP670">
            <v>15949.180309896679</v>
          </cell>
          <cell r="AQ670">
            <v>30793.500000000004</v>
          </cell>
        </row>
        <row r="671">
          <cell r="B671" t="str">
            <v>Sales - Variable marketing exp. (Excl. Amortization)</v>
          </cell>
          <cell r="I671">
            <v>0</v>
          </cell>
          <cell r="J671">
            <v>0</v>
          </cell>
          <cell r="L671">
            <v>0</v>
          </cell>
          <cell r="N671">
            <v>134</v>
          </cell>
          <cell r="O671">
            <v>129.67195850977967</v>
          </cell>
          <cell r="Q671">
            <v>263.67195850977964</v>
          </cell>
          <cell r="S671">
            <v>263.67195850977964</v>
          </cell>
          <cell r="U671">
            <v>0</v>
          </cell>
          <cell r="V671">
            <v>0</v>
          </cell>
          <cell r="W671">
            <v>0</v>
          </cell>
          <cell r="X671">
            <v>0</v>
          </cell>
          <cell r="Y671">
            <v>0</v>
          </cell>
          <cell r="Z671">
            <v>0</v>
          </cell>
          <cell r="AA671">
            <v>0</v>
          </cell>
          <cell r="AB671">
            <v>0</v>
          </cell>
          <cell r="AC671">
            <v>0</v>
          </cell>
          <cell r="AD671">
            <v>0</v>
          </cell>
          <cell r="AE671">
            <v>0</v>
          </cell>
          <cell r="AF671">
            <v>0</v>
          </cell>
          <cell r="AH671">
            <v>0</v>
          </cell>
          <cell r="AI671">
            <v>0</v>
          </cell>
          <cell r="AJ671">
            <v>0</v>
          </cell>
          <cell r="AK671">
            <v>0</v>
          </cell>
          <cell r="AL671">
            <v>0</v>
          </cell>
          <cell r="AM671">
            <v>0</v>
          </cell>
          <cell r="AN671">
            <v>0</v>
          </cell>
          <cell r="AO671">
            <v>0</v>
          </cell>
          <cell r="AP671">
            <v>0</v>
          </cell>
          <cell r="AQ671">
            <v>0</v>
          </cell>
        </row>
        <row r="672">
          <cell r="B672" t="str">
            <v>G&amp;A - Fixed (Excl. Amortization)</v>
          </cell>
          <cell r="F672">
            <v>0</v>
          </cell>
          <cell r="G672">
            <v>0</v>
          </cell>
          <cell r="I672">
            <v>0</v>
          </cell>
          <cell r="J672">
            <v>0</v>
          </cell>
          <cell r="L672">
            <v>0</v>
          </cell>
          <cell r="N672">
            <v>1568</v>
          </cell>
          <cell r="O672">
            <v>905.13259709340593</v>
          </cell>
          <cell r="Q672">
            <v>2473.1325970934058</v>
          </cell>
          <cell r="S672">
            <v>2473.1325970934058</v>
          </cell>
          <cell r="T672" t="str">
            <v/>
          </cell>
          <cell r="U672">
            <v>488.05379597723504</v>
          </cell>
          <cell r="V672">
            <v>488.05379597723504</v>
          </cell>
          <cell r="W672">
            <v>488.05379597723504</v>
          </cell>
          <cell r="X672">
            <v>488.05379597723504</v>
          </cell>
          <cell r="Y672">
            <v>488.05379597723504</v>
          </cell>
          <cell r="Z672">
            <v>488.05379597723504</v>
          </cell>
          <cell r="AA672">
            <v>488.05379597723504</v>
          </cell>
          <cell r="AB672">
            <v>488.05379597723504</v>
          </cell>
          <cell r="AC672">
            <v>488.05379597723504</v>
          </cell>
          <cell r="AD672">
            <v>488.05379597723504</v>
          </cell>
          <cell r="AE672">
            <v>488.05379597723504</v>
          </cell>
          <cell r="AF672">
            <v>488.05379597723504</v>
          </cell>
          <cell r="AH672">
            <v>1414.9209254571174</v>
          </cell>
          <cell r="AI672">
            <v>561</v>
          </cell>
          <cell r="AJ672">
            <v>2049.9438527849111</v>
          </cell>
          <cell r="AK672">
            <v>1830.7807734847922</v>
          </cell>
          <cell r="AL672">
            <v>5856.6455517268205</v>
          </cell>
          <cell r="AM672">
            <v>6442.3101068995029</v>
          </cell>
          <cell r="AN672">
            <v>7086.5411175894542</v>
          </cell>
          <cell r="AO672">
            <v>7795.1952293484001</v>
          </cell>
          <cell r="AP672">
            <v>8574.7147522832402</v>
          </cell>
          <cell r="AQ672">
            <v>9432.1862275115654</v>
          </cell>
        </row>
        <row r="673">
          <cell r="F673" t="str">
            <v>______</v>
          </cell>
          <cell r="G673" t="str">
            <v>______</v>
          </cell>
          <cell r="I673" t="str">
            <v>______</v>
          </cell>
          <cell r="J673" t="str">
            <v>______</v>
          </cell>
          <cell r="L673" t="str">
            <v>______</v>
          </cell>
          <cell r="N673" t="str">
            <v>______</v>
          </cell>
          <cell r="O673" t="str">
            <v>______</v>
          </cell>
          <cell r="Q673" t="str">
            <v>______</v>
          </cell>
          <cell r="S673" t="str">
            <v>______</v>
          </cell>
          <cell r="T673" t="str">
            <v/>
          </cell>
          <cell r="AH673" t="str">
            <v>______</v>
          </cell>
          <cell r="AI673" t="str">
            <v>______</v>
          </cell>
          <cell r="AJ673" t="str">
            <v>______</v>
          </cell>
          <cell r="AK673" t="str">
            <v>______</v>
          </cell>
          <cell r="AL673" t="str">
            <v>______</v>
          </cell>
          <cell r="AM673" t="str">
            <v>______</v>
          </cell>
          <cell r="AN673" t="str">
            <v>______</v>
          </cell>
          <cell r="AO673" t="str">
            <v>______</v>
          </cell>
          <cell r="AP673" t="str">
            <v>______</v>
          </cell>
          <cell r="AQ673" t="str">
            <v>______</v>
          </cell>
        </row>
        <row r="675">
          <cell r="B675" t="str">
            <v>EBITDA</v>
          </cell>
          <cell r="F675">
            <v>0</v>
          </cell>
          <cell r="G675">
            <v>0</v>
          </cell>
          <cell r="I675">
            <v>679</v>
          </cell>
          <cell r="J675">
            <v>722</v>
          </cell>
          <cell r="L675">
            <v>1401</v>
          </cell>
          <cell r="N675">
            <v>3488</v>
          </cell>
          <cell r="O675">
            <v>294.78370961815779</v>
          </cell>
          <cell r="Q675">
            <v>3782.7837096181574</v>
          </cell>
          <cell r="S675">
            <v>3782.7837096181574</v>
          </cell>
          <cell r="U675">
            <v>10.231531112668904</v>
          </cell>
          <cell r="V675">
            <v>10.231531112668904</v>
          </cell>
          <cell r="W675">
            <v>10.231531112668904</v>
          </cell>
          <cell r="X675">
            <v>401.53361037509501</v>
          </cell>
          <cell r="Y675">
            <v>401.53361037509501</v>
          </cell>
          <cell r="Z675">
            <v>401.53361037509501</v>
          </cell>
          <cell r="AA675">
            <v>77.244222938985217</v>
          </cell>
          <cell r="AB675">
            <v>77.244222938985217</v>
          </cell>
          <cell r="AC675">
            <v>77.244222938985217</v>
          </cell>
          <cell r="AD675">
            <v>42.367036845014013</v>
          </cell>
          <cell r="AE675">
            <v>42.367036845014013</v>
          </cell>
          <cell r="AF675">
            <v>42.367036845014013</v>
          </cell>
          <cell r="AH675">
            <v>280.10232369964206</v>
          </cell>
          <cell r="AI675">
            <v>678</v>
          </cell>
          <cell r="AJ675">
            <v>409.5009764880183</v>
          </cell>
          <cell r="AK675">
            <v>226.52590362762908</v>
          </cell>
          <cell r="AL675">
            <v>1594.1292038152897</v>
          </cell>
          <cell r="AM675">
            <v>4965.0900889470677</v>
          </cell>
          <cell r="AN675">
            <v>6200.3137534684911</v>
          </cell>
          <cell r="AO675">
            <v>6639.9063589614661</v>
          </cell>
          <cell r="AP675">
            <v>6858.4995999332568</v>
          </cell>
          <cell r="AQ675">
            <v>24252.103561967939</v>
          </cell>
        </row>
        <row r="676">
          <cell r="B676" t="str">
            <v xml:space="preserve"> EBITDA/HL</v>
          </cell>
          <cell r="N676">
            <v>3.3494500007202084</v>
          </cell>
          <cell r="O676">
            <v>0.88528619648560658</v>
          </cell>
          <cell r="Q676">
            <v>2.7524240657153412</v>
          </cell>
          <cell r="S676">
            <v>2.7524240657153412</v>
          </cell>
          <cell r="U676">
            <v>7.54630444695924E-2</v>
          </cell>
          <cell r="V676">
            <v>7.54630444695924E-2</v>
          </cell>
          <cell r="W676">
            <v>7.54630444695924E-2</v>
          </cell>
          <cell r="X676">
            <v>2.4918307706037917</v>
          </cell>
          <cell r="Y676">
            <v>2.4918307706037917</v>
          </cell>
          <cell r="Z676">
            <v>2.4918307706037917</v>
          </cell>
          <cell r="AA676">
            <v>0.43614581782413431</v>
          </cell>
          <cell r="AB676">
            <v>0.43614581782413431</v>
          </cell>
          <cell r="AC676">
            <v>0.43614581782413431</v>
          </cell>
          <cell r="AD676">
            <v>0.27969302371162613</v>
          </cell>
          <cell r="AE676">
            <v>0.27969302371162613</v>
          </cell>
          <cell r="AF676">
            <v>0.27969302371162613</v>
          </cell>
          <cell r="AH676">
            <v>4.4428070456155924</v>
          </cell>
          <cell r="AI676">
            <v>1.4025071366513591</v>
          </cell>
          <cell r="AJ676">
            <v>0.77072490124914217</v>
          </cell>
          <cell r="AK676">
            <v>0.4984827801103448</v>
          </cell>
          <cell r="AL676">
            <v>0.84978528072374604</v>
          </cell>
          <cell r="AM676">
            <v>1.7287316210950412</v>
          </cell>
          <cell r="AN676">
            <v>1.8534402754516759</v>
          </cell>
          <cell r="AO676">
            <v>1.8269608075504806</v>
          </cell>
          <cell r="AP676">
            <v>1.7650615332972841</v>
          </cell>
          <cell r="AQ676">
            <v>3.0377783631199273</v>
          </cell>
        </row>
        <row r="677">
          <cell r="B677" t="str">
            <v>EBITDA Margin</v>
          </cell>
          <cell r="F677">
            <v>0</v>
          </cell>
          <cell r="G677">
            <v>0</v>
          </cell>
          <cell r="I677">
            <v>0.33882235528942117</v>
          </cell>
          <cell r="J677">
            <v>0.30973830973830974</v>
          </cell>
          <cell r="L677">
            <v>0.32318339100346022</v>
          </cell>
          <cell r="N677">
            <v>0.5474807722492544</v>
          </cell>
          <cell r="O677">
            <v>0.12788897467120502</v>
          </cell>
          <cell r="Q677">
            <v>0.4360056471763909</v>
          </cell>
          <cell r="S677">
            <v>0.4360056471763909</v>
          </cell>
          <cell r="U677">
            <v>9.6999868941609439E-3</v>
          </cell>
          <cell r="V677">
            <v>9.6999868941609439E-3</v>
          </cell>
          <cell r="W677">
            <v>9.6999868941609439E-3</v>
          </cell>
          <cell r="X677">
            <v>0.25888691835918443</v>
          </cell>
          <cell r="Y677">
            <v>0.25888691835918443</v>
          </cell>
          <cell r="Z677">
            <v>0.25888691835918443</v>
          </cell>
          <cell r="AA677">
            <v>5.9775164120424731E-2</v>
          </cell>
          <cell r="AB677">
            <v>5.9775164120424731E-2</v>
          </cell>
          <cell r="AC677">
            <v>5.9775164120424731E-2</v>
          </cell>
          <cell r="AD677">
            <v>3.6771499601888212E-2</v>
          </cell>
          <cell r="AE677">
            <v>3.6771499601888212E-2</v>
          </cell>
          <cell r="AF677">
            <v>3.6771499601888212E-2</v>
          </cell>
          <cell r="AH677">
            <v>8.8516855036692071E-2</v>
          </cell>
          <cell r="AI677">
            <v>0.14571244358478402</v>
          </cell>
          <cell r="AJ677">
            <v>0.10563028597569257</v>
          </cell>
          <cell r="AK677">
            <v>6.5535990519643927E-2</v>
          </cell>
          <cell r="AL677">
            <v>0.10521856922839151</v>
          </cell>
          <cell r="AM677">
            <v>0.21404779757609102</v>
          </cell>
          <cell r="AN677">
            <v>0.22948895251187393</v>
          </cell>
          <cell r="AO677">
            <v>0.22621032226292445</v>
          </cell>
          <cell r="AP677">
            <v>0.21854608846065129</v>
          </cell>
          <cell r="AQ677">
            <v>0.37613112423907902</v>
          </cell>
        </row>
        <row r="679">
          <cell r="B679" t="str">
            <v>Non-Recurring&amp;Extraordinary Items</v>
          </cell>
          <cell r="F679">
            <v>0</v>
          </cell>
          <cell r="G679">
            <v>0</v>
          </cell>
          <cell r="I679">
            <v>0</v>
          </cell>
          <cell r="J679">
            <v>0</v>
          </cell>
          <cell r="L679">
            <v>0</v>
          </cell>
          <cell r="N679">
            <v>0</v>
          </cell>
          <cell r="O679">
            <v>0</v>
          </cell>
          <cell r="Q679">
            <v>0</v>
          </cell>
          <cell r="S679">
            <v>0</v>
          </cell>
          <cell r="T679" t="str">
            <v/>
          </cell>
          <cell r="U679">
            <v>0</v>
          </cell>
          <cell r="V679">
            <v>0</v>
          </cell>
          <cell r="W679">
            <v>0</v>
          </cell>
          <cell r="X679">
            <v>0</v>
          </cell>
          <cell r="Y679">
            <v>0</v>
          </cell>
          <cell r="Z679">
            <v>0</v>
          </cell>
          <cell r="AA679">
            <v>0</v>
          </cell>
          <cell r="AB679">
            <v>0</v>
          </cell>
          <cell r="AC679">
            <v>0</v>
          </cell>
          <cell r="AD679">
            <v>0</v>
          </cell>
          <cell r="AE679">
            <v>0</v>
          </cell>
          <cell r="AF679">
            <v>0</v>
          </cell>
          <cell r="AH679">
            <v>0</v>
          </cell>
          <cell r="AI679">
            <v>0</v>
          </cell>
          <cell r="AJ679">
            <v>0</v>
          </cell>
          <cell r="AK679">
            <v>0</v>
          </cell>
          <cell r="AL679">
            <v>0</v>
          </cell>
          <cell r="AM679">
            <v>0</v>
          </cell>
          <cell r="AN679">
            <v>0</v>
          </cell>
          <cell r="AO679">
            <v>0</v>
          </cell>
          <cell r="AP679">
            <v>0</v>
          </cell>
          <cell r="AQ679">
            <v>0</v>
          </cell>
        </row>
        <row r="680">
          <cell r="B680" t="str">
            <v>Forex</v>
          </cell>
          <cell r="F680">
            <v>0</v>
          </cell>
          <cell r="G680">
            <v>0</v>
          </cell>
          <cell r="I680">
            <v>0</v>
          </cell>
          <cell r="J680">
            <v>0</v>
          </cell>
          <cell r="L680">
            <v>0</v>
          </cell>
          <cell r="N680">
            <v>0</v>
          </cell>
          <cell r="O680">
            <v>30.476599999999998</v>
          </cell>
          <cell r="Q680">
            <v>30.476599999999998</v>
          </cell>
          <cell r="S680">
            <v>30.476599999999998</v>
          </cell>
          <cell r="T680" t="str">
            <v/>
          </cell>
          <cell r="U680">
            <v>0</v>
          </cell>
          <cell r="V680">
            <v>0</v>
          </cell>
          <cell r="W680">
            <v>0</v>
          </cell>
          <cell r="X680">
            <v>0</v>
          </cell>
          <cell r="Y680">
            <v>0</v>
          </cell>
          <cell r="Z680">
            <v>0</v>
          </cell>
          <cell r="AA680">
            <v>0</v>
          </cell>
          <cell r="AB680">
            <v>0</v>
          </cell>
          <cell r="AC680">
            <v>0</v>
          </cell>
          <cell r="AD680">
            <v>0</v>
          </cell>
          <cell r="AE680">
            <v>0</v>
          </cell>
          <cell r="AF680">
            <v>0</v>
          </cell>
          <cell r="AH680">
            <v>10</v>
          </cell>
          <cell r="AI680">
            <v>0</v>
          </cell>
          <cell r="AJ680">
            <v>0</v>
          </cell>
          <cell r="AK680">
            <v>0</v>
          </cell>
          <cell r="AL680">
            <v>0</v>
          </cell>
          <cell r="AM680">
            <v>0</v>
          </cell>
          <cell r="AN680">
            <v>0</v>
          </cell>
          <cell r="AO680">
            <v>0</v>
          </cell>
          <cell r="AP680">
            <v>0</v>
          </cell>
          <cell r="AQ680">
            <v>0</v>
          </cell>
        </row>
        <row r="681">
          <cell r="B681" t="str">
            <v>Gain/(loss) from disposal of Fixed assets</v>
          </cell>
          <cell r="F681">
            <v>0</v>
          </cell>
          <cell r="G681">
            <v>0</v>
          </cell>
          <cell r="I681">
            <v>0</v>
          </cell>
          <cell r="J681">
            <v>0</v>
          </cell>
          <cell r="L681">
            <v>0</v>
          </cell>
          <cell r="N681">
            <v>0</v>
          </cell>
          <cell r="O681">
            <v>0</v>
          </cell>
          <cell r="Q681">
            <v>0</v>
          </cell>
          <cell r="S681">
            <v>0</v>
          </cell>
          <cell r="T681" t="str">
            <v/>
          </cell>
          <cell r="U681">
            <v>0</v>
          </cell>
          <cell r="V681">
            <v>0</v>
          </cell>
          <cell r="W681">
            <v>0</v>
          </cell>
          <cell r="X681">
            <v>0</v>
          </cell>
          <cell r="Y681">
            <v>0</v>
          </cell>
          <cell r="Z681">
            <v>0</v>
          </cell>
          <cell r="AA681">
            <v>0</v>
          </cell>
          <cell r="AB681">
            <v>0</v>
          </cell>
          <cell r="AC681">
            <v>0</v>
          </cell>
          <cell r="AD681">
            <v>0</v>
          </cell>
          <cell r="AE681">
            <v>0</v>
          </cell>
          <cell r="AF681">
            <v>0</v>
          </cell>
          <cell r="AH681">
            <v>0</v>
          </cell>
          <cell r="AI681">
            <v>0</v>
          </cell>
          <cell r="AJ681">
            <v>0</v>
          </cell>
          <cell r="AK681">
            <v>0</v>
          </cell>
          <cell r="AL681">
            <v>0</v>
          </cell>
          <cell r="AM681">
            <v>0</v>
          </cell>
          <cell r="AN681">
            <v>0</v>
          </cell>
          <cell r="AO681">
            <v>0</v>
          </cell>
          <cell r="AP681">
            <v>0</v>
          </cell>
          <cell r="AQ681">
            <v>0</v>
          </cell>
        </row>
        <row r="683">
          <cell r="B683" t="str">
            <v>Operating Income</v>
          </cell>
          <cell r="F683">
            <v>0</v>
          </cell>
          <cell r="G683">
            <v>0</v>
          </cell>
          <cell r="I683">
            <v>679</v>
          </cell>
          <cell r="J683">
            <v>722</v>
          </cell>
          <cell r="L683">
            <v>1401</v>
          </cell>
          <cell r="N683">
            <v>3488</v>
          </cell>
          <cell r="O683">
            <v>325.26030961815781</v>
          </cell>
          <cell r="Q683">
            <v>3813.2603096181574</v>
          </cell>
          <cell r="S683">
            <v>3813.2603096181574</v>
          </cell>
          <cell r="T683" t="str">
            <v/>
          </cell>
          <cell r="U683">
            <v>10.231531112668904</v>
          </cell>
          <cell r="V683">
            <v>10.231531112668904</v>
          </cell>
          <cell r="W683">
            <v>10.231531112668904</v>
          </cell>
          <cell r="X683">
            <v>401.53361037509501</v>
          </cell>
          <cell r="Y683">
            <v>401.53361037509501</v>
          </cell>
          <cell r="Z683">
            <v>401.53361037509501</v>
          </cell>
          <cell r="AA683">
            <v>77.244222938985217</v>
          </cell>
          <cell r="AB683">
            <v>77.244222938985217</v>
          </cell>
          <cell r="AC683">
            <v>77.244222938985217</v>
          </cell>
          <cell r="AD683">
            <v>42.367036845014013</v>
          </cell>
          <cell r="AE683">
            <v>42.367036845014013</v>
          </cell>
          <cell r="AF683">
            <v>42.367036845014013</v>
          </cell>
          <cell r="AH683">
            <v>290.10232369964206</v>
          </cell>
          <cell r="AI683">
            <v>678</v>
          </cell>
          <cell r="AJ683">
            <v>409.5009764880183</v>
          </cell>
          <cell r="AK683">
            <v>226.52590362762908</v>
          </cell>
          <cell r="AL683">
            <v>1594.1292038152897</v>
          </cell>
          <cell r="AM683">
            <v>4965.0900889470677</v>
          </cell>
          <cell r="AN683">
            <v>6200.3137534684911</v>
          </cell>
          <cell r="AO683">
            <v>6639.9063589614661</v>
          </cell>
          <cell r="AP683">
            <v>6858.4995999332568</v>
          </cell>
          <cell r="AQ683">
            <v>24252.103561967939</v>
          </cell>
        </row>
        <row r="685">
          <cell r="B685" t="str">
            <v>Transfer</v>
          </cell>
          <cell r="I685">
            <v>0</v>
          </cell>
          <cell r="J685">
            <v>0</v>
          </cell>
          <cell r="L685">
            <v>0</v>
          </cell>
          <cell r="N685">
            <v>0</v>
          </cell>
          <cell r="O685">
            <v>0</v>
          </cell>
          <cell r="Q685">
            <v>0</v>
          </cell>
          <cell r="S685">
            <v>0</v>
          </cell>
          <cell r="U685">
            <v>0</v>
          </cell>
          <cell r="V685">
            <v>0</v>
          </cell>
          <cell r="W685">
            <v>0</v>
          </cell>
          <cell r="X685">
            <v>0</v>
          </cell>
          <cell r="Y685">
            <v>0</v>
          </cell>
          <cell r="Z685">
            <v>0</v>
          </cell>
          <cell r="AA685">
            <v>0</v>
          </cell>
          <cell r="AB685">
            <v>0</v>
          </cell>
          <cell r="AC685">
            <v>0</v>
          </cell>
          <cell r="AD685">
            <v>0</v>
          </cell>
          <cell r="AE685">
            <v>0</v>
          </cell>
          <cell r="AF685">
            <v>0</v>
          </cell>
          <cell r="AH685">
            <v>0</v>
          </cell>
          <cell r="AI685">
            <v>0</v>
          </cell>
          <cell r="AJ685">
            <v>0</v>
          </cell>
          <cell r="AK685">
            <v>0</v>
          </cell>
          <cell r="AL685">
            <v>0</v>
          </cell>
          <cell r="AM685">
            <v>0</v>
          </cell>
          <cell r="AN685">
            <v>0</v>
          </cell>
          <cell r="AO685">
            <v>0</v>
          </cell>
          <cell r="AP685">
            <v>0</v>
          </cell>
          <cell r="AQ685">
            <v>0</v>
          </cell>
        </row>
        <row r="687">
          <cell r="B687" t="str">
            <v>Depreciation</v>
          </cell>
          <cell r="F687">
            <v>0</v>
          </cell>
          <cell r="G687">
            <v>0</v>
          </cell>
          <cell r="J687">
            <v>14</v>
          </cell>
          <cell r="L687">
            <v>14</v>
          </cell>
          <cell r="N687">
            <v>27.718078381795195</v>
          </cell>
          <cell r="O687">
            <v>114.23828431264774</v>
          </cell>
          <cell r="Q687">
            <v>141.95636269444293</v>
          </cell>
          <cell r="S687">
            <v>141.95636269444293</v>
          </cell>
          <cell r="T687" t="str">
            <v/>
          </cell>
          <cell r="U687">
            <v>46.446818104436389</v>
          </cell>
          <cell r="V687">
            <v>46.446818104436389</v>
          </cell>
          <cell r="W687">
            <v>46.446818104436389</v>
          </cell>
          <cell r="X687">
            <v>55.201772115664753</v>
          </cell>
          <cell r="Y687">
            <v>55.201772115664753</v>
          </cell>
          <cell r="Z687">
            <v>55.201772115664753</v>
          </cell>
          <cell r="AA687">
            <v>60.67139166597557</v>
          </cell>
          <cell r="AB687">
            <v>60.67139166597557</v>
          </cell>
          <cell r="AC687">
            <v>60.67139166597557</v>
          </cell>
          <cell r="AD687">
            <v>51.891487120621036</v>
          </cell>
          <cell r="AE687">
            <v>51.891487120621036</v>
          </cell>
          <cell r="AF687">
            <v>51.891487120621036</v>
          </cell>
          <cell r="AH687">
            <v>110.48585165807137</v>
          </cell>
          <cell r="AI687">
            <v>174</v>
          </cell>
          <cell r="AJ687">
            <v>179.07427768101095</v>
          </cell>
          <cell r="AK687">
            <v>179.07427768101095</v>
          </cell>
          <cell r="AL687">
            <v>642.63440702009325</v>
          </cell>
          <cell r="AM687">
            <v>642.63440702009325</v>
          </cell>
          <cell r="AN687">
            <v>642.63440702009325</v>
          </cell>
          <cell r="AO687">
            <v>642.63440702009325</v>
          </cell>
          <cell r="AP687">
            <v>642.63440702009325</v>
          </cell>
          <cell r="AQ687">
            <v>642.63440702009325</v>
          </cell>
        </row>
        <row r="688">
          <cell r="F688" t="str">
            <v>______</v>
          </cell>
          <cell r="G688" t="str">
            <v>______</v>
          </cell>
          <cell r="I688" t="str">
            <v>______</v>
          </cell>
          <cell r="J688" t="str">
            <v>______</v>
          </cell>
          <cell r="L688" t="str">
            <v>______</v>
          </cell>
          <cell r="N688" t="str">
            <v>______</v>
          </cell>
          <cell r="O688" t="str">
            <v>______</v>
          </cell>
          <cell r="Q688" t="str">
            <v>______</v>
          </cell>
          <cell r="S688" t="str">
            <v>______</v>
          </cell>
          <cell r="T688" t="str">
            <v/>
          </cell>
          <cell r="U688" t="str">
            <v>______</v>
          </cell>
          <cell r="V688" t="str">
            <v>______</v>
          </cell>
          <cell r="W688" t="str">
            <v>______</v>
          </cell>
          <cell r="X688" t="str">
            <v>______</v>
          </cell>
          <cell r="Y688" t="str">
            <v>______</v>
          </cell>
          <cell r="Z688" t="str">
            <v>______</v>
          </cell>
          <cell r="AA688" t="str">
            <v>______</v>
          </cell>
          <cell r="AB688" t="str">
            <v>______</v>
          </cell>
          <cell r="AC688" t="str">
            <v>______</v>
          </cell>
          <cell r="AD688" t="str">
            <v>______</v>
          </cell>
          <cell r="AE688" t="str">
            <v>______</v>
          </cell>
          <cell r="AF688" t="str">
            <v>______</v>
          </cell>
          <cell r="AH688" t="str">
            <v>______</v>
          </cell>
          <cell r="AI688" t="str">
            <v>______</v>
          </cell>
          <cell r="AJ688" t="str">
            <v>______</v>
          </cell>
          <cell r="AK688" t="str">
            <v>______</v>
          </cell>
          <cell r="AL688" t="str">
            <v>______</v>
          </cell>
          <cell r="AM688" t="str">
            <v>______</v>
          </cell>
          <cell r="AN688" t="str">
            <v>______</v>
          </cell>
          <cell r="AO688" t="str">
            <v>______</v>
          </cell>
          <cell r="AP688" t="str">
            <v>______</v>
          </cell>
          <cell r="AQ688" t="str">
            <v>______</v>
          </cell>
        </row>
        <row r="689">
          <cell r="B689" t="str">
            <v>EBITA</v>
          </cell>
          <cell r="F689">
            <v>0</v>
          </cell>
          <cell r="G689">
            <v>0</v>
          </cell>
          <cell r="I689">
            <v>679</v>
          </cell>
          <cell r="J689">
            <v>708</v>
          </cell>
          <cell r="L689">
            <v>1387</v>
          </cell>
          <cell r="N689">
            <v>3460.2819216182047</v>
          </cell>
          <cell r="O689">
            <v>211.02202530551006</v>
          </cell>
          <cell r="Q689">
            <v>3671.3039469237146</v>
          </cell>
          <cell r="S689">
            <v>3671.3039469237146</v>
          </cell>
          <cell r="T689" t="str">
            <v/>
          </cell>
          <cell r="U689">
            <v>-36.215286991767485</v>
          </cell>
          <cell r="V689">
            <v>-36.215286991767485</v>
          </cell>
          <cell r="W689">
            <v>-36.215286991767485</v>
          </cell>
          <cell r="X689">
            <v>346.33183825943024</v>
          </cell>
          <cell r="Y689">
            <v>346.33183825943024</v>
          </cell>
          <cell r="Z689">
            <v>346.33183825943024</v>
          </cell>
          <cell r="AA689">
            <v>16.572831273009648</v>
          </cell>
          <cell r="AB689">
            <v>16.572831273009648</v>
          </cell>
          <cell r="AC689">
            <v>16.572831273009648</v>
          </cell>
          <cell r="AD689">
            <v>-9.5244502756070233</v>
          </cell>
          <cell r="AE689">
            <v>-9.5244502756070233</v>
          </cell>
          <cell r="AF689">
            <v>-9.5244502756070233</v>
          </cell>
          <cell r="AH689">
            <v>179.61647204157069</v>
          </cell>
          <cell r="AI689">
            <v>504</v>
          </cell>
          <cell r="AJ689">
            <v>230.42669880700734</v>
          </cell>
          <cell r="AK689">
            <v>47.451625946618122</v>
          </cell>
          <cell r="AL689">
            <v>951.49479679519641</v>
          </cell>
          <cell r="AM689">
            <v>4322.4556819269746</v>
          </cell>
          <cell r="AN689">
            <v>5557.6793464483981</v>
          </cell>
          <cell r="AO689">
            <v>5997.2719519413731</v>
          </cell>
          <cell r="AP689">
            <v>6215.8651929131638</v>
          </cell>
          <cell r="AQ689">
            <v>23609.469154947845</v>
          </cell>
        </row>
        <row r="692">
          <cell r="B692" t="str">
            <v>CAPEX</v>
          </cell>
          <cell r="F692">
            <v>0</v>
          </cell>
          <cell r="G692">
            <v>0</v>
          </cell>
          <cell r="I692">
            <v>0</v>
          </cell>
          <cell r="J692">
            <v>0</v>
          </cell>
          <cell r="L692">
            <v>0</v>
          </cell>
          <cell r="N692">
            <v>3021.6560164870989</v>
          </cell>
          <cell r="O692">
            <v>838.16369329105066</v>
          </cell>
          <cell r="Q692">
            <v>3859.8197097781494</v>
          </cell>
          <cell r="S692">
            <v>3859.8197097781494</v>
          </cell>
          <cell r="T692" t="str">
            <v/>
          </cell>
          <cell r="U692">
            <v>257.67583333333334</v>
          </cell>
          <cell r="V692">
            <v>257.67583333333334</v>
          </cell>
          <cell r="W692">
            <v>257.67583333333334</v>
          </cell>
          <cell r="X692">
            <v>257.67583333333334</v>
          </cell>
          <cell r="Y692">
            <v>257.67583333333334</v>
          </cell>
          <cell r="Z692">
            <v>257.67583333333334</v>
          </cell>
          <cell r="AA692">
            <v>257.67583333333334</v>
          </cell>
          <cell r="AB692">
            <v>257.67583333333334</v>
          </cell>
          <cell r="AC692">
            <v>257.67583333333334</v>
          </cell>
          <cell r="AD692">
            <v>257.67583333333334</v>
          </cell>
          <cell r="AE692">
            <v>257.67583333333334</v>
          </cell>
          <cell r="AF692">
            <v>257.67583333333334</v>
          </cell>
          <cell r="AH692">
            <v>499.97188547654224</v>
          </cell>
          <cell r="AI692">
            <v>653</v>
          </cell>
          <cell r="AJ692">
            <v>773.02750000000003</v>
          </cell>
          <cell r="AK692">
            <v>773.02750000000003</v>
          </cell>
          <cell r="AL692">
            <v>3092.11</v>
          </cell>
          <cell r="AM692">
            <v>642.63440702009325</v>
          </cell>
          <cell r="AN692">
            <v>642.63440702009325</v>
          </cell>
          <cell r="AO692">
            <v>642.63440702009325</v>
          </cell>
          <cell r="AP692">
            <v>642.63440702009325</v>
          </cell>
          <cell r="AQ692">
            <v>642.63440702009325</v>
          </cell>
        </row>
        <row r="695">
          <cell r="B695" t="str">
            <v>ASSUMPTIONS:</v>
          </cell>
        </row>
        <row r="697">
          <cell r="B697" t="str">
            <v>Average Beer $/HL, net of VAT &amp; excise tax</v>
          </cell>
          <cell r="O697">
            <v>6</v>
          </cell>
          <cell r="AH697">
            <v>6</v>
          </cell>
          <cell r="AI697">
            <v>6</v>
          </cell>
          <cell r="AJ697">
            <v>6</v>
          </cell>
          <cell r="AK697">
            <v>6</v>
          </cell>
          <cell r="AL697">
            <v>8.0763812600337594</v>
          </cell>
          <cell r="AM697">
            <v>8.0763812600337594</v>
          </cell>
          <cell r="AN697">
            <v>8.0763812600337594</v>
          </cell>
          <cell r="AO697">
            <v>8.0763812600337594</v>
          </cell>
          <cell r="AP697">
            <v>8.0763812600337594</v>
          </cell>
          <cell r="AQ697">
            <v>8.0763812600337594</v>
          </cell>
        </row>
        <row r="699">
          <cell r="B699" t="str">
            <v>PRICE GROWTH</v>
          </cell>
        </row>
        <row r="700">
          <cell r="B700" t="str">
            <v>CURRENT CASE</v>
          </cell>
          <cell r="O700">
            <v>0</v>
          </cell>
          <cell r="AH700">
            <v>0</v>
          </cell>
          <cell r="AI700">
            <v>0</v>
          </cell>
          <cell r="AJ700">
            <v>0</v>
          </cell>
          <cell r="AK700">
            <v>0</v>
          </cell>
          <cell r="AL700">
            <v>-0.82525026440922622</v>
          </cell>
          <cell r="AM700">
            <v>0</v>
          </cell>
          <cell r="AN700">
            <v>0</v>
          </cell>
          <cell r="AO700">
            <v>0</v>
          </cell>
          <cell r="AP700">
            <v>0</v>
          </cell>
          <cell r="AQ700">
            <v>0</v>
          </cell>
        </row>
        <row r="701">
          <cell r="B701" t="str">
            <v>Based Case</v>
          </cell>
          <cell r="O701">
            <v>0</v>
          </cell>
          <cell r="AH701">
            <v>0</v>
          </cell>
          <cell r="AI701">
            <v>0</v>
          </cell>
          <cell r="AJ701">
            <v>0</v>
          </cell>
          <cell r="AK701">
            <v>0</v>
          </cell>
          <cell r="AM701">
            <v>0</v>
          </cell>
          <cell r="AN701">
            <v>0</v>
          </cell>
          <cell r="AO701">
            <v>0</v>
          </cell>
          <cell r="AP701">
            <v>0</v>
          </cell>
          <cell r="AQ701">
            <v>0</v>
          </cell>
        </row>
        <row r="702">
          <cell r="B702" t="str">
            <v>Conservative Case</v>
          </cell>
          <cell r="O702">
            <v>0</v>
          </cell>
          <cell r="AH702">
            <v>-0.05</v>
          </cell>
          <cell r="AI702">
            <v>-0.05</v>
          </cell>
          <cell r="AJ702">
            <v>-0.05</v>
          </cell>
          <cell r="AK702">
            <v>-0.05</v>
          </cell>
          <cell r="AM702">
            <v>0</v>
          </cell>
          <cell r="AN702">
            <v>0</v>
          </cell>
          <cell r="AO702">
            <v>0</v>
          </cell>
          <cell r="AP702">
            <v>0</v>
          </cell>
          <cell r="AQ702">
            <v>-0.05</v>
          </cell>
        </row>
        <row r="703">
          <cell r="B703" t="str">
            <v>Worst Case</v>
          </cell>
          <cell r="AH703">
            <v>-0.05</v>
          </cell>
          <cell r="AI703">
            <v>-0.05</v>
          </cell>
          <cell r="AJ703">
            <v>-0.05</v>
          </cell>
          <cell r="AK703">
            <v>-0.05</v>
          </cell>
          <cell r="AQ703">
            <v>0</v>
          </cell>
        </row>
        <row r="704">
          <cell r="B704" t="str">
            <v>Other Case</v>
          </cell>
          <cell r="AQ704">
            <v>0</v>
          </cell>
        </row>
        <row r="706">
          <cell r="B706" t="str">
            <v>SALES GROWTH</v>
          </cell>
        </row>
        <row r="707">
          <cell r="B707" t="str">
            <v>CURRENT CASE</v>
          </cell>
          <cell r="O707">
            <v>0</v>
          </cell>
          <cell r="AH707">
            <v>0</v>
          </cell>
          <cell r="AI707">
            <v>0</v>
          </cell>
          <cell r="AJ707">
            <v>0</v>
          </cell>
          <cell r="AK707">
            <v>0</v>
          </cell>
          <cell r="AL707">
            <v>0</v>
          </cell>
          <cell r="AM707">
            <v>0</v>
          </cell>
          <cell r="AN707">
            <v>0</v>
          </cell>
          <cell r="AO707">
            <v>0</v>
          </cell>
          <cell r="AP707">
            <v>0</v>
          </cell>
          <cell r="AQ707">
            <v>0</v>
          </cell>
        </row>
        <row r="708">
          <cell r="B708" t="str">
            <v>Based Case</v>
          </cell>
          <cell r="O708">
            <v>0</v>
          </cell>
          <cell r="AH708">
            <v>0</v>
          </cell>
          <cell r="AI708">
            <v>0</v>
          </cell>
          <cell r="AJ708">
            <v>0</v>
          </cell>
          <cell r="AK708">
            <v>0</v>
          </cell>
          <cell r="AM708">
            <v>0</v>
          </cell>
          <cell r="AN708">
            <v>0</v>
          </cell>
          <cell r="AO708">
            <v>0</v>
          </cell>
          <cell r="AP708">
            <v>0</v>
          </cell>
          <cell r="AQ708">
            <v>0</v>
          </cell>
        </row>
        <row r="709">
          <cell r="B709" t="str">
            <v>Conservative Case</v>
          </cell>
          <cell r="O709">
            <v>-0.05</v>
          </cell>
          <cell r="AH709">
            <v>-0.05</v>
          </cell>
          <cell r="AI709">
            <v>-0.05</v>
          </cell>
          <cell r="AJ709">
            <v>-0.05</v>
          </cell>
          <cell r="AK709">
            <v>-0.05</v>
          </cell>
          <cell r="AM709">
            <v>-0.05</v>
          </cell>
          <cell r="AN709">
            <v>-0.05</v>
          </cell>
          <cell r="AO709">
            <v>-0.05</v>
          </cell>
          <cell r="AP709">
            <v>-0.05</v>
          </cell>
          <cell r="AQ709">
            <v>-0.05</v>
          </cell>
        </row>
        <row r="710">
          <cell r="B710" t="str">
            <v>Worst Case</v>
          </cell>
          <cell r="AH710">
            <v>-0.05</v>
          </cell>
          <cell r="AI710">
            <v>-0.05</v>
          </cell>
          <cell r="AJ710">
            <v>-0.05</v>
          </cell>
          <cell r="AK710">
            <v>-0.05</v>
          </cell>
          <cell r="AM710">
            <v>-0.05</v>
          </cell>
          <cell r="AN710">
            <v>-0.05</v>
          </cell>
          <cell r="AO710">
            <v>-0.05</v>
          </cell>
          <cell r="AP710">
            <v>-0.05</v>
          </cell>
          <cell r="AQ710">
            <v>-0.05</v>
          </cell>
        </row>
        <row r="711">
          <cell r="B711" t="str">
            <v>Other Case</v>
          </cell>
        </row>
        <row r="713">
          <cell r="B713" t="str">
            <v>REVENUE GROWTH</v>
          </cell>
        </row>
        <row r="714">
          <cell r="B714" t="str">
            <v>CURRENT CASE</v>
          </cell>
          <cell r="G714">
            <v>0</v>
          </cell>
          <cell r="I714">
            <v>0</v>
          </cell>
          <cell r="J714">
            <v>0</v>
          </cell>
          <cell r="L714">
            <v>0</v>
          </cell>
          <cell r="N714">
            <v>0</v>
          </cell>
          <cell r="O714">
            <v>-0.63820482622216024</v>
          </cell>
          <cell r="Q714">
            <v>1.0013834030308226</v>
          </cell>
          <cell r="S714">
            <v>1.0013834030308226</v>
          </cell>
          <cell r="AH714">
            <v>0.58387060547716918</v>
          </cell>
          <cell r="AI714">
            <v>0.47042309769404644</v>
          </cell>
          <cell r="AJ714">
            <v>-0.16683036505091164</v>
          </cell>
          <cell r="AK714">
            <v>-0.10839700722630186</v>
          </cell>
          <cell r="AL714">
            <v>0.74627135558879942</v>
          </cell>
          <cell r="AM714">
            <v>0.38242694487499596</v>
          </cell>
          <cell r="AN714">
            <v>0.1183076064706805</v>
          </cell>
          <cell r="AO714">
            <v>7.3918839512475465E-2</v>
          </cell>
          <cell r="AP714">
            <v>4.7019131801872671E-2</v>
          </cell>
          <cell r="AQ714">
            <v>-0.38849274720312998</v>
          </cell>
        </row>
        <row r="715">
          <cell r="B715" t="str">
            <v>Based Case</v>
          </cell>
          <cell r="I715">
            <v>0</v>
          </cell>
          <cell r="J715">
            <v>0</v>
          </cell>
          <cell r="N715">
            <v>0</v>
          </cell>
          <cell r="O715">
            <v>0</v>
          </cell>
          <cell r="AH715">
            <v>0.58387060547716918</v>
          </cell>
          <cell r="AI715">
            <v>0.47042309769404644</v>
          </cell>
          <cell r="AJ715">
            <v>-0.16683036505091164</v>
          </cell>
          <cell r="AK715">
            <v>-0.10839700722630186</v>
          </cell>
          <cell r="AL715">
            <v>0.74627135558879942</v>
          </cell>
          <cell r="AM715">
            <v>0.38242694487499596</v>
          </cell>
          <cell r="AN715">
            <v>0.1183076064706805</v>
          </cell>
          <cell r="AO715">
            <v>7.3918839512475465E-2</v>
          </cell>
          <cell r="AP715">
            <v>4.7019131801872671E-2</v>
          </cell>
          <cell r="AQ715">
            <v>-0.38849274720312998</v>
          </cell>
        </row>
        <row r="716">
          <cell r="B716" t="str">
            <v>Conservative Case</v>
          </cell>
          <cell r="I716">
            <v>0</v>
          </cell>
          <cell r="J716">
            <v>0</v>
          </cell>
          <cell r="N716">
            <v>0</v>
          </cell>
          <cell r="O716">
            <v>0</v>
          </cell>
          <cell r="AH716">
            <v>0</v>
          </cell>
          <cell r="AI716">
            <v>0</v>
          </cell>
          <cell r="AJ716">
            <v>0</v>
          </cell>
          <cell r="AK716">
            <v>0</v>
          </cell>
          <cell r="AL716">
            <v>0.3</v>
          </cell>
          <cell r="AM716">
            <v>0</v>
          </cell>
          <cell r="AN716">
            <v>0</v>
          </cell>
          <cell r="AO716">
            <v>0</v>
          </cell>
          <cell r="AP716">
            <v>0</v>
          </cell>
          <cell r="AQ716">
            <v>0</v>
          </cell>
        </row>
        <row r="717">
          <cell r="B717" t="str">
            <v>Worst Case</v>
          </cell>
          <cell r="I717">
            <v>0</v>
          </cell>
          <cell r="J717">
            <v>0</v>
          </cell>
          <cell r="N717">
            <v>0</v>
          </cell>
          <cell r="O717">
            <v>0</v>
          </cell>
          <cell r="AH717">
            <v>0</v>
          </cell>
          <cell r="AI717">
            <v>0</v>
          </cell>
          <cell r="AJ717">
            <v>0</v>
          </cell>
          <cell r="AK717">
            <v>0</v>
          </cell>
          <cell r="AL717">
            <v>0</v>
          </cell>
          <cell r="AM717">
            <v>0</v>
          </cell>
          <cell r="AN717">
            <v>0</v>
          </cell>
          <cell r="AO717">
            <v>0</v>
          </cell>
          <cell r="AP717">
            <v>0</v>
          </cell>
          <cell r="AQ717">
            <v>0</v>
          </cell>
        </row>
        <row r="718">
          <cell r="B718" t="str">
            <v>Other Case</v>
          </cell>
          <cell r="I718">
            <v>0</v>
          </cell>
          <cell r="J718">
            <v>0</v>
          </cell>
          <cell r="N718">
            <v>0</v>
          </cell>
          <cell r="O718">
            <v>0</v>
          </cell>
          <cell r="AH718">
            <v>0</v>
          </cell>
          <cell r="AI718">
            <v>0</v>
          </cell>
          <cell r="AJ718">
            <v>0</v>
          </cell>
          <cell r="AK718">
            <v>0</v>
          </cell>
          <cell r="AL718">
            <v>0</v>
          </cell>
          <cell r="AM718">
            <v>0</v>
          </cell>
          <cell r="AN718">
            <v>0</v>
          </cell>
          <cell r="AO718">
            <v>0</v>
          </cell>
          <cell r="AP718">
            <v>0</v>
          </cell>
          <cell r="AQ718">
            <v>0</v>
          </cell>
        </row>
        <row r="720">
          <cell r="B720" t="str">
            <v>COGS - Variable ($/HL)</v>
          </cell>
        </row>
        <row r="721">
          <cell r="B721" t="str">
            <v>CURRENT CASE</v>
          </cell>
          <cell r="F721">
            <v>0</v>
          </cell>
          <cell r="G721">
            <v>0</v>
          </cell>
          <cell r="I721">
            <v>0.66117764471057883</v>
          </cell>
          <cell r="J721">
            <v>0</v>
          </cell>
          <cell r="L721">
            <v>0.30565167243367936</v>
          </cell>
          <cell r="N721">
            <v>0</v>
          </cell>
          <cell r="O721">
            <v>0</v>
          </cell>
          <cell r="Q721">
            <v>0</v>
          </cell>
          <cell r="S721">
            <v>0</v>
          </cell>
          <cell r="AH721">
            <v>0</v>
          </cell>
          <cell r="AI721">
            <v>0</v>
          </cell>
          <cell r="AJ721">
            <v>0</v>
          </cell>
          <cell r="AK721">
            <v>0</v>
          </cell>
          <cell r="AL721">
            <v>0</v>
          </cell>
          <cell r="AM721">
            <v>0</v>
          </cell>
          <cell r="AN721">
            <v>0</v>
          </cell>
          <cell r="AO721">
            <v>0</v>
          </cell>
          <cell r="AP721">
            <v>0</v>
          </cell>
          <cell r="AQ721">
            <v>0</v>
          </cell>
        </row>
        <row r="722">
          <cell r="B722" t="str">
            <v>Based Case</v>
          </cell>
          <cell r="AH722">
            <v>0</v>
          </cell>
          <cell r="AI722">
            <v>0</v>
          </cell>
          <cell r="AJ722">
            <v>0</v>
          </cell>
          <cell r="AK722">
            <v>0</v>
          </cell>
          <cell r="AL722">
            <v>0</v>
          </cell>
          <cell r="AM722">
            <v>0</v>
          </cell>
          <cell r="AN722">
            <v>0</v>
          </cell>
          <cell r="AO722">
            <v>0</v>
          </cell>
          <cell r="AP722">
            <v>0</v>
          </cell>
          <cell r="AQ722">
            <v>0</v>
          </cell>
        </row>
        <row r="723">
          <cell r="B723" t="str">
            <v>Conservative Case</v>
          </cell>
          <cell r="AH723">
            <v>0</v>
          </cell>
          <cell r="AI723">
            <v>0</v>
          </cell>
          <cell r="AJ723">
            <v>0</v>
          </cell>
          <cell r="AK723">
            <v>0</v>
          </cell>
          <cell r="AL723">
            <v>0</v>
          </cell>
          <cell r="AM723">
            <v>0</v>
          </cell>
          <cell r="AN723">
            <v>0</v>
          </cell>
          <cell r="AO723">
            <v>0</v>
          </cell>
          <cell r="AP723">
            <v>0</v>
          </cell>
          <cell r="AQ723">
            <v>0</v>
          </cell>
        </row>
        <row r="724">
          <cell r="B724" t="str">
            <v>Worst Case</v>
          </cell>
          <cell r="AH724">
            <v>0</v>
          </cell>
          <cell r="AI724">
            <v>0</v>
          </cell>
          <cell r="AJ724">
            <v>0</v>
          </cell>
          <cell r="AK724">
            <v>0</v>
          </cell>
          <cell r="AL724">
            <v>0</v>
          </cell>
          <cell r="AM724">
            <v>0</v>
          </cell>
          <cell r="AN724">
            <v>0</v>
          </cell>
          <cell r="AO724">
            <v>0</v>
          </cell>
          <cell r="AP724">
            <v>0</v>
          </cell>
          <cell r="AQ724">
            <v>0</v>
          </cell>
        </row>
        <row r="725">
          <cell r="B725" t="str">
            <v>Other Case</v>
          </cell>
          <cell r="AH725">
            <v>0</v>
          </cell>
          <cell r="AI725">
            <v>0</v>
          </cell>
          <cell r="AJ725">
            <v>0</v>
          </cell>
          <cell r="AK725">
            <v>0</v>
          </cell>
          <cell r="AL725">
            <v>0</v>
          </cell>
          <cell r="AM725">
            <v>0</v>
          </cell>
          <cell r="AN725">
            <v>0</v>
          </cell>
          <cell r="AO725">
            <v>0</v>
          </cell>
          <cell r="AP725">
            <v>0</v>
          </cell>
          <cell r="AQ725">
            <v>0</v>
          </cell>
        </row>
        <row r="727">
          <cell r="B727" t="str">
            <v xml:space="preserve">COGS - Fixed  </v>
          </cell>
          <cell r="G727">
            <v>0</v>
          </cell>
          <cell r="I727">
            <v>0</v>
          </cell>
          <cell r="J727">
            <v>0</v>
          </cell>
          <cell r="L727">
            <v>0</v>
          </cell>
          <cell r="N727">
            <v>0</v>
          </cell>
          <cell r="O727">
            <v>413.60024903999994</v>
          </cell>
          <cell r="Q727">
            <v>0</v>
          </cell>
          <cell r="S727">
            <v>0</v>
          </cell>
          <cell r="AH727">
            <v>413.6</v>
          </cell>
          <cell r="AI727">
            <v>413.6</v>
          </cell>
          <cell r="AJ727">
            <v>413.6</v>
          </cell>
          <cell r="AK727">
            <v>413.6</v>
          </cell>
          <cell r="AL727">
            <v>0</v>
          </cell>
          <cell r="AM727">
            <v>1654.4</v>
          </cell>
          <cell r="AN727">
            <v>1654.4</v>
          </cell>
          <cell r="AO727">
            <v>1654.4</v>
          </cell>
          <cell r="AP727">
            <v>1654.4</v>
          </cell>
          <cell r="AQ727">
            <v>1654.4</v>
          </cell>
        </row>
        <row r="729">
          <cell r="B729" t="str">
            <v>Gross Margin</v>
          </cell>
          <cell r="F729">
            <v>0</v>
          </cell>
          <cell r="G729">
            <v>0</v>
          </cell>
          <cell r="I729">
            <v>0.33882235528942117</v>
          </cell>
          <cell r="J729">
            <v>1</v>
          </cell>
          <cell r="L729">
            <v>0.6943483275663207</v>
          </cell>
          <cell r="N729">
            <v>1</v>
          </cell>
          <cell r="O729">
            <v>1</v>
          </cell>
          <cell r="Q729">
            <v>1</v>
          </cell>
          <cell r="S729">
            <v>1</v>
          </cell>
          <cell r="AH729">
            <v>1</v>
          </cell>
          <cell r="AI729">
            <v>1</v>
          </cell>
          <cell r="AJ729">
            <v>1</v>
          </cell>
          <cell r="AK729">
            <v>1</v>
          </cell>
          <cell r="AL729">
            <v>1</v>
          </cell>
          <cell r="AM729">
            <v>1</v>
          </cell>
          <cell r="AN729">
            <v>1</v>
          </cell>
          <cell r="AO729">
            <v>1</v>
          </cell>
          <cell r="AP729">
            <v>1</v>
          </cell>
          <cell r="AQ729">
            <v>1</v>
          </cell>
        </row>
        <row r="731">
          <cell r="B731" t="str">
            <v>SG&amp;A - Variable (% REVENUES)</v>
          </cell>
        </row>
        <row r="732">
          <cell r="B732" t="str">
            <v>CURRENT CASE</v>
          </cell>
          <cell r="F732">
            <v>0</v>
          </cell>
          <cell r="G732">
            <v>0</v>
          </cell>
          <cell r="I732">
            <v>0</v>
          </cell>
          <cell r="J732">
            <v>0.69026169026169026</v>
          </cell>
          <cell r="L732">
            <v>0.37116493656286043</v>
          </cell>
          <cell r="N732">
            <v>0.18537121331031237</v>
          </cell>
          <cell r="O732">
            <v>0.18537121331031237</v>
          </cell>
          <cell r="Q732">
            <v>0.2485488150766168</v>
          </cell>
          <cell r="S732">
            <v>0.2485488150766168</v>
          </cell>
          <cell r="AH732">
            <v>0.2485488150766168</v>
          </cell>
          <cell r="AI732">
            <v>0.2485488150766168</v>
          </cell>
          <cell r="AJ732">
            <v>0.2485488150766168</v>
          </cell>
          <cell r="AK732">
            <v>0.2485488150766168</v>
          </cell>
          <cell r="AL732">
            <v>0.2485488150766168</v>
          </cell>
          <cell r="AM732">
            <v>0.2485488150766168</v>
          </cell>
          <cell r="AN732">
            <v>0.2485488150766168</v>
          </cell>
          <cell r="AO732">
            <v>0.2485488150766168</v>
          </cell>
          <cell r="AP732">
            <v>0.2485488150766168</v>
          </cell>
          <cell r="AQ732">
            <v>0.2485488150766168</v>
          </cell>
        </row>
        <row r="733">
          <cell r="B733" t="str">
            <v>Based Case</v>
          </cell>
          <cell r="O733">
            <v>0.18537121331031237</v>
          </cell>
          <cell r="AH733">
            <v>0.2485488150766168</v>
          </cell>
          <cell r="AI733">
            <v>0.2485488150766168</v>
          </cell>
          <cell r="AJ733">
            <v>0.2485488150766168</v>
          </cell>
          <cell r="AK733">
            <v>0.2485488150766168</v>
          </cell>
          <cell r="AL733">
            <v>0.2485488150766168</v>
          </cell>
          <cell r="AM733">
            <v>0.2485488150766168</v>
          </cell>
          <cell r="AN733">
            <v>0.2485488150766168</v>
          </cell>
          <cell r="AO733">
            <v>0.2485488150766168</v>
          </cell>
          <cell r="AP733">
            <v>0.2485488150766168</v>
          </cell>
          <cell r="AQ733">
            <v>0.2485488150766168</v>
          </cell>
        </row>
        <row r="734">
          <cell r="B734" t="str">
            <v>Conservative Case</v>
          </cell>
          <cell r="O734">
            <v>0.18537121331031237</v>
          </cell>
          <cell r="AH734">
            <v>0.2485488150766168</v>
          </cell>
          <cell r="AI734">
            <v>0.2485488150766168</v>
          </cell>
          <cell r="AJ734">
            <v>0.2485488150766168</v>
          </cell>
          <cell r="AK734">
            <v>0.2485488150766168</v>
          </cell>
          <cell r="AL734">
            <v>0.2485488150766168</v>
          </cell>
          <cell r="AM734">
            <v>0.2485488150766168</v>
          </cell>
          <cell r="AN734">
            <v>0.2485488150766168</v>
          </cell>
          <cell r="AO734">
            <v>0.2485488150766168</v>
          </cell>
          <cell r="AP734">
            <v>0.2485488150766168</v>
          </cell>
          <cell r="AQ734">
            <v>0.2485488150766168</v>
          </cell>
        </row>
        <row r="735">
          <cell r="B735" t="str">
            <v>Worst Case</v>
          </cell>
          <cell r="O735">
            <v>0</v>
          </cell>
          <cell r="AH735">
            <v>0</v>
          </cell>
          <cell r="AI735">
            <v>0</v>
          </cell>
          <cell r="AJ735">
            <v>0</v>
          </cell>
          <cell r="AK735">
            <v>0</v>
          </cell>
          <cell r="AL735">
            <v>0</v>
          </cell>
          <cell r="AM735">
            <v>0</v>
          </cell>
          <cell r="AN735">
            <v>0</v>
          </cell>
          <cell r="AO735">
            <v>0</v>
          </cell>
          <cell r="AP735">
            <v>0</v>
          </cell>
          <cell r="AQ735">
            <v>0</v>
          </cell>
        </row>
        <row r="736">
          <cell r="B736" t="str">
            <v>Other Case</v>
          </cell>
          <cell r="O736">
            <v>0</v>
          </cell>
          <cell r="AH736">
            <v>0</v>
          </cell>
          <cell r="AI736">
            <v>0</v>
          </cell>
          <cell r="AJ736">
            <v>0</v>
          </cell>
          <cell r="AK736">
            <v>0</v>
          </cell>
          <cell r="AL736">
            <v>0</v>
          </cell>
          <cell r="AM736">
            <v>0</v>
          </cell>
          <cell r="AN736">
            <v>0</v>
          </cell>
          <cell r="AO736">
            <v>0</v>
          </cell>
          <cell r="AP736">
            <v>0</v>
          </cell>
          <cell r="AQ736">
            <v>0</v>
          </cell>
        </row>
        <row r="738">
          <cell r="B738" t="str">
            <v>G&amp;A - Fixed  (Growth Rate)</v>
          </cell>
          <cell r="G738">
            <v>0</v>
          </cell>
          <cell r="I738">
            <v>0</v>
          </cell>
          <cell r="J738">
            <v>0</v>
          </cell>
          <cell r="L738">
            <v>0</v>
          </cell>
          <cell r="N738">
            <v>0</v>
          </cell>
          <cell r="O738">
            <v>0</v>
          </cell>
          <cell r="Q738">
            <v>0</v>
          </cell>
          <cell r="S738">
            <v>0</v>
          </cell>
          <cell r="AH738">
            <v>0</v>
          </cell>
          <cell r="AI738">
            <v>0</v>
          </cell>
          <cell r="AJ738">
            <v>0</v>
          </cell>
          <cell r="AK738">
            <v>0</v>
          </cell>
          <cell r="AL738">
            <v>0</v>
          </cell>
          <cell r="AM738">
            <v>0.1</v>
          </cell>
          <cell r="AN738">
            <v>0.1</v>
          </cell>
          <cell r="AO738">
            <v>0.1</v>
          </cell>
          <cell r="AP738">
            <v>0.1</v>
          </cell>
          <cell r="AQ738">
            <v>0.1</v>
          </cell>
        </row>
        <row r="740">
          <cell r="B740" t="str">
            <v>Operating Income (% Revs)</v>
          </cell>
          <cell r="F740">
            <v>0</v>
          </cell>
          <cell r="G740">
            <v>0</v>
          </cell>
          <cell r="I740">
            <v>0.33882235528942117</v>
          </cell>
          <cell r="J740">
            <v>0.30973830973830974</v>
          </cell>
          <cell r="L740">
            <v>0.32318339100346022</v>
          </cell>
          <cell r="N740">
            <v>0.5474807722492544</v>
          </cell>
          <cell r="O740">
            <v>0.12788897467120502</v>
          </cell>
          <cell r="Q740">
            <v>0.4360056471763909</v>
          </cell>
          <cell r="S740">
            <v>0.4360056471763909</v>
          </cell>
          <cell r="AH740">
            <v>8.8516855036692071E-2</v>
          </cell>
          <cell r="AI740">
            <v>0.14571244358478402</v>
          </cell>
          <cell r="AJ740">
            <v>0.10563028597569257</v>
          </cell>
          <cell r="AK740">
            <v>6.5535990519643927E-2</v>
          </cell>
          <cell r="AL740">
            <v>0.10521856922839151</v>
          </cell>
          <cell r="AM740">
            <v>0.21404779757609102</v>
          </cell>
          <cell r="AN740">
            <v>0.22948895251187393</v>
          </cell>
          <cell r="AO740">
            <v>0.22621032226292445</v>
          </cell>
          <cell r="AP740">
            <v>0.21854608846065129</v>
          </cell>
          <cell r="AQ740">
            <v>0.37613112423907902</v>
          </cell>
        </row>
        <row r="741">
          <cell r="B741" t="str">
            <v>Non-Recurring&amp;Extraordinary Items (% Revs)</v>
          </cell>
          <cell r="F741">
            <v>0</v>
          </cell>
          <cell r="G741">
            <v>0</v>
          </cell>
          <cell r="I741">
            <v>0</v>
          </cell>
          <cell r="J741">
            <v>0</v>
          </cell>
          <cell r="L741">
            <v>0</v>
          </cell>
          <cell r="N741">
            <v>0</v>
          </cell>
          <cell r="O741">
            <v>0</v>
          </cell>
          <cell r="Q741">
            <v>0</v>
          </cell>
          <cell r="S741">
            <v>0</v>
          </cell>
          <cell r="AH741">
            <v>0</v>
          </cell>
          <cell r="AI741">
            <v>0</v>
          </cell>
          <cell r="AJ741">
            <v>0</v>
          </cell>
          <cell r="AK741">
            <v>0</v>
          </cell>
          <cell r="AL741">
            <v>0</v>
          </cell>
          <cell r="AM741">
            <v>0</v>
          </cell>
          <cell r="AN741">
            <v>0</v>
          </cell>
          <cell r="AO741">
            <v>0</v>
          </cell>
          <cell r="AP741">
            <v>0</v>
          </cell>
          <cell r="AQ741">
            <v>0</v>
          </cell>
        </row>
        <row r="742">
          <cell r="B742" t="str">
            <v>Forex (% Revs)</v>
          </cell>
          <cell r="F742">
            <v>0</v>
          </cell>
          <cell r="G742">
            <v>0</v>
          </cell>
          <cell r="I742">
            <v>0</v>
          </cell>
          <cell r="J742">
            <v>0</v>
          </cell>
          <cell r="L742">
            <v>0</v>
          </cell>
          <cell r="N742">
            <v>0</v>
          </cell>
          <cell r="O742">
            <v>0</v>
          </cell>
          <cell r="Q742">
            <v>3.5127490035842708E-3</v>
          </cell>
          <cell r="S742">
            <v>3.5127490035842708E-3</v>
          </cell>
          <cell r="AH742">
            <v>0</v>
          </cell>
          <cell r="AI742">
            <v>0</v>
          </cell>
          <cell r="AJ742">
            <v>0</v>
          </cell>
          <cell r="AK742">
            <v>0</v>
          </cell>
          <cell r="AL742">
            <v>0</v>
          </cell>
          <cell r="AM742">
            <v>0</v>
          </cell>
          <cell r="AN742">
            <v>0</v>
          </cell>
          <cell r="AO742">
            <v>0</v>
          </cell>
          <cell r="AP742">
            <v>0</v>
          </cell>
          <cell r="AQ742">
            <v>0</v>
          </cell>
        </row>
        <row r="743">
          <cell r="B743" t="str">
            <v>Gain/(loss) from disposal of Fixed assets (% Revs)</v>
          </cell>
          <cell r="F743">
            <v>0</v>
          </cell>
          <cell r="G743">
            <v>0</v>
          </cell>
          <cell r="I743">
            <v>0</v>
          </cell>
          <cell r="J743">
            <v>0</v>
          </cell>
          <cell r="L743">
            <v>0</v>
          </cell>
          <cell r="N743">
            <v>0</v>
          </cell>
          <cell r="O743">
            <v>0</v>
          </cell>
          <cell r="Q743">
            <v>0</v>
          </cell>
          <cell r="S743">
            <v>0</v>
          </cell>
          <cell r="AH743">
            <v>0</v>
          </cell>
          <cell r="AI743">
            <v>0</v>
          </cell>
          <cell r="AJ743">
            <v>0</v>
          </cell>
          <cell r="AK743">
            <v>0</v>
          </cell>
          <cell r="AL743">
            <v>0</v>
          </cell>
          <cell r="AM743">
            <v>0</v>
          </cell>
          <cell r="AN743">
            <v>0</v>
          </cell>
          <cell r="AO743">
            <v>0</v>
          </cell>
          <cell r="AP743">
            <v>0</v>
          </cell>
          <cell r="AQ743">
            <v>0</v>
          </cell>
        </row>
        <row r="744">
          <cell r="B744" t="str">
            <v>EBITA Margin</v>
          </cell>
          <cell r="F744">
            <v>0</v>
          </cell>
          <cell r="G744">
            <v>0</v>
          </cell>
          <cell r="I744">
            <v>0.33882235528942117</v>
          </cell>
          <cell r="J744">
            <v>0.30373230373230375</v>
          </cell>
          <cell r="L744">
            <v>0.31995386389850056</v>
          </cell>
          <cell r="N744">
            <v>0.54313010855724453</v>
          </cell>
          <cell r="O744">
            <v>9.1549802681838627E-2</v>
          </cell>
          <cell r="Q744">
            <v>0.42315643088176769</v>
          </cell>
          <cell r="S744">
            <v>0.42315643088176769</v>
          </cell>
          <cell r="AH744">
            <v>5.6761704108369324E-2</v>
          </cell>
          <cell r="AI744">
            <v>0.10831721470019343</v>
          </cell>
          <cell r="AJ744">
            <v>5.9438290721954203E-2</v>
          </cell>
          <cell r="AK744">
            <v>1.3728184098941866E-2</v>
          </cell>
          <cell r="AL744">
            <v>6.2802262769818692E-2</v>
          </cell>
          <cell r="AM744">
            <v>0.18634347056388187</v>
          </cell>
          <cell r="AN744">
            <v>0.20570346313520638</v>
          </cell>
          <cell r="AO744">
            <v>0.20431686045031003</v>
          </cell>
          <cell r="AP744">
            <v>0.1980685432019422</v>
          </cell>
          <cell r="AQ744">
            <v>0.36616436810307779</v>
          </cell>
        </row>
        <row r="747">
          <cell r="B747" t="str">
            <v>INCOME STATEMENT - PIT Cyprus &amp; Interco Elimination</v>
          </cell>
        </row>
        <row r="749">
          <cell r="B749" t="str">
            <v>Exchange Rates</v>
          </cell>
          <cell r="D749" t="str">
            <v>USD</v>
          </cell>
          <cell r="F749">
            <v>1</v>
          </cell>
          <cell r="G749">
            <v>1</v>
          </cell>
          <cell r="I749">
            <v>1</v>
          </cell>
          <cell r="J749">
            <v>1</v>
          </cell>
          <cell r="L749">
            <v>1</v>
          </cell>
          <cell r="N749">
            <v>1</v>
          </cell>
          <cell r="O749">
            <v>1</v>
          </cell>
          <cell r="Q749">
            <v>1</v>
          </cell>
          <cell r="S749">
            <v>1</v>
          </cell>
          <cell r="T749" t="str">
            <v/>
          </cell>
          <cell r="U749">
            <v>1</v>
          </cell>
          <cell r="V749">
            <v>1</v>
          </cell>
          <cell r="W749">
            <v>1</v>
          </cell>
          <cell r="X749">
            <v>1</v>
          </cell>
          <cell r="Y749">
            <v>1</v>
          </cell>
          <cell r="Z749">
            <v>1</v>
          </cell>
          <cell r="AA749">
            <v>1</v>
          </cell>
          <cell r="AB749">
            <v>1</v>
          </cell>
          <cell r="AC749">
            <v>1</v>
          </cell>
          <cell r="AD749">
            <v>1</v>
          </cell>
          <cell r="AE749">
            <v>1</v>
          </cell>
          <cell r="AF749">
            <v>1</v>
          </cell>
          <cell r="AH749">
            <v>1</v>
          </cell>
          <cell r="AI749">
            <v>1</v>
          </cell>
          <cell r="AJ749">
            <v>1</v>
          </cell>
          <cell r="AK749">
            <v>1</v>
          </cell>
          <cell r="AL749">
            <v>1</v>
          </cell>
          <cell r="AM749">
            <v>1</v>
          </cell>
          <cell r="AN749">
            <v>1</v>
          </cell>
          <cell r="AO749">
            <v>1</v>
          </cell>
          <cell r="AP749">
            <v>1</v>
          </cell>
          <cell r="AQ749">
            <v>1</v>
          </cell>
        </row>
        <row r="750">
          <cell r="B750" t="str">
            <v>Avg.</v>
          </cell>
          <cell r="F750">
            <v>1</v>
          </cell>
          <cell r="G750">
            <v>1</v>
          </cell>
          <cell r="I750">
            <v>1</v>
          </cell>
          <cell r="J750">
            <v>1</v>
          </cell>
          <cell r="L750">
            <v>1</v>
          </cell>
          <cell r="N750">
            <v>1</v>
          </cell>
          <cell r="O750">
            <v>1</v>
          </cell>
          <cell r="Q750">
            <v>1</v>
          </cell>
          <cell r="S750">
            <v>1</v>
          </cell>
          <cell r="T750" t="str">
            <v/>
          </cell>
          <cell r="U750">
            <v>1</v>
          </cell>
          <cell r="V750">
            <v>1</v>
          </cell>
          <cell r="W750">
            <v>1</v>
          </cell>
          <cell r="X750">
            <v>1</v>
          </cell>
          <cell r="Y750">
            <v>1</v>
          </cell>
          <cell r="Z750">
            <v>1</v>
          </cell>
          <cell r="AA750">
            <v>1</v>
          </cell>
          <cell r="AB750">
            <v>1</v>
          </cell>
          <cell r="AC750">
            <v>1</v>
          </cell>
          <cell r="AD750">
            <v>1</v>
          </cell>
          <cell r="AE750">
            <v>1</v>
          </cell>
          <cell r="AF750">
            <v>1</v>
          </cell>
          <cell r="AH750">
            <v>1</v>
          </cell>
          <cell r="AI750">
            <v>1</v>
          </cell>
          <cell r="AJ750">
            <v>1</v>
          </cell>
          <cell r="AK750">
            <v>1</v>
          </cell>
          <cell r="AL750">
            <v>1</v>
          </cell>
          <cell r="AM750">
            <v>1</v>
          </cell>
          <cell r="AN750">
            <v>1</v>
          </cell>
          <cell r="AO750">
            <v>1</v>
          </cell>
          <cell r="AP750">
            <v>1</v>
          </cell>
          <cell r="AQ750">
            <v>1</v>
          </cell>
        </row>
        <row r="752">
          <cell r="F752" t="e">
            <v>#REF!</v>
          </cell>
          <cell r="S752" t="str">
            <v>PIT Cyprus &amp; Interco Elimination</v>
          </cell>
        </row>
        <row r="753">
          <cell r="J753" t="str">
            <v/>
          </cell>
          <cell r="O753" t="str">
            <v/>
          </cell>
          <cell r="Q753" t="str">
            <v/>
          </cell>
          <cell r="T753" t="str">
            <v/>
          </cell>
        </row>
        <row r="754">
          <cell r="F754">
            <v>1999</v>
          </cell>
          <cell r="G754">
            <v>2000</v>
          </cell>
          <cell r="I754" t="str">
            <v>9m 2001</v>
          </cell>
          <cell r="J754" t="str">
            <v>Q4 2001</v>
          </cell>
          <cell r="L754">
            <v>2001</v>
          </cell>
          <cell r="N754" t="str">
            <v>9 m 2002</v>
          </cell>
          <cell r="O754" t="str">
            <v xml:space="preserve">Q4 2002 </v>
          </cell>
          <cell r="Q754">
            <v>2002</v>
          </cell>
          <cell r="S754" t="str">
            <v>2002 PF</v>
          </cell>
          <cell r="T754" t="str">
            <v/>
          </cell>
          <cell r="U754" t="str">
            <v>Jan 2003</v>
          </cell>
          <cell r="V754" t="str">
            <v>Feb 2003</v>
          </cell>
          <cell r="W754" t="str">
            <v>Mar 2003</v>
          </cell>
          <cell r="X754" t="str">
            <v>Apr 2003</v>
          </cell>
          <cell r="Y754" t="str">
            <v>May 2003</v>
          </cell>
          <cell r="Z754" t="str">
            <v>Jun 2003</v>
          </cell>
          <cell r="AA754" t="str">
            <v>Jul 2003</v>
          </cell>
          <cell r="AB754" t="str">
            <v>Aug 2003</v>
          </cell>
          <cell r="AC754" t="str">
            <v>Sep 2003</v>
          </cell>
          <cell r="AD754" t="str">
            <v>Oct 2003</v>
          </cell>
          <cell r="AE754" t="str">
            <v>Nov 2003</v>
          </cell>
          <cell r="AF754" t="str">
            <v>Dec 2003</v>
          </cell>
          <cell r="AH754" t="str">
            <v>Q1 2003</v>
          </cell>
          <cell r="AI754" t="str">
            <v>Q2 2003</v>
          </cell>
          <cell r="AJ754" t="str">
            <v>Q3 2003</v>
          </cell>
          <cell r="AK754" t="str">
            <v>Q4 2003</v>
          </cell>
          <cell r="AL754">
            <v>2003</v>
          </cell>
          <cell r="AM754">
            <v>2004</v>
          </cell>
          <cell r="AN754">
            <v>2005</v>
          </cell>
          <cell r="AO754">
            <v>2006</v>
          </cell>
          <cell r="AP754">
            <v>2007</v>
          </cell>
          <cell r="AQ754">
            <v>2008</v>
          </cell>
        </row>
        <row r="756">
          <cell r="B756" t="str">
            <v>Total Revenues</v>
          </cell>
          <cell r="F756">
            <v>0</v>
          </cell>
          <cell r="G756">
            <v>0</v>
          </cell>
          <cell r="I756">
            <v>2979</v>
          </cell>
          <cell r="J756">
            <v>0</v>
          </cell>
          <cell r="L756">
            <v>2979</v>
          </cell>
          <cell r="N756">
            <v>-1572</v>
          </cell>
          <cell r="O756">
            <v>-394.79999999999927</v>
          </cell>
          <cell r="Q756">
            <v>-1966.7999999999993</v>
          </cell>
          <cell r="S756">
            <v>-1966.7999999999993</v>
          </cell>
          <cell r="T756" t="str">
            <v/>
          </cell>
          <cell r="U756">
            <v>0</v>
          </cell>
          <cell r="V756">
            <v>0</v>
          </cell>
          <cell r="W756">
            <v>0</v>
          </cell>
          <cell r="X756">
            <v>0</v>
          </cell>
          <cell r="Y756">
            <v>0</v>
          </cell>
          <cell r="Z756">
            <v>0</v>
          </cell>
          <cell r="AA756">
            <v>0</v>
          </cell>
          <cell r="AB756">
            <v>0</v>
          </cell>
          <cell r="AC756">
            <v>0</v>
          </cell>
          <cell r="AD756">
            <v>0</v>
          </cell>
          <cell r="AE756">
            <v>0</v>
          </cell>
          <cell r="AF756">
            <v>0</v>
          </cell>
          <cell r="AH756">
            <v>0</v>
          </cell>
          <cell r="AI756">
            <v>0</v>
          </cell>
          <cell r="AJ756">
            <v>0</v>
          </cell>
          <cell r="AK756">
            <v>0</v>
          </cell>
          <cell r="AL756">
            <v>0</v>
          </cell>
          <cell r="AM756">
            <v>0</v>
          </cell>
          <cell r="AN756">
            <v>0</v>
          </cell>
          <cell r="AO756">
            <v>0</v>
          </cell>
          <cell r="AP756">
            <v>0</v>
          </cell>
          <cell r="AQ756">
            <v>0</v>
          </cell>
        </row>
        <row r="758">
          <cell r="B758" t="str">
            <v>Cost of Goods Sold- Variable (Excl. Depreciation)</v>
          </cell>
          <cell r="F758">
            <v>0</v>
          </cell>
          <cell r="G758">
            <v>0</v>
          </cell>
          <cell r="I758">
            <v>-359</v>
          </cell>
          <cell r="J758">
            <v>0</v>
          </cell>
          <cell r="L758">
            <v>-359</v>
          </cell>
          <cell r="N758">
            <v>-1572</v>
          </cell>
          <cell r="O758">
            <v>-389.7389321700648</v>
          </cell>
          <cell r="Q758">
            <v>-1961.7389321700648</v>
          </cell>
          <cell r="S758">
            <v>-1961.7389321700648</v>
          </cell>
          <cell r="T758" t="str">
            <v/>
          </cell>
          <cell r="U758">
            <v>0</v>
          </cell>
          <cell r="V758">
            <v>0</v>
          </cell>
          <cell r="W758">
            <v>0</v>
          </cell>
          <cell r="X758">
            <v>0</v>
          </cell>
          <cell r="Y758">
            <v>0</v>
          </cell>
          <cell r="Z758">
            <v>0</v>
          </cell>
          <cell r="AA758">
            <v>0</v>
          </cell>
          <cell r="AB758">
            <v>0</v>
          </cell>
          <cell r="AC758">
            <v>0</v>
          </cell>
          <cell r="AD758">
            <v>0</v>
          </cell>
          <cell r="AE758">
            <v>0</v>
          </cell>
          <cell r="AF758">
            <v>0</v>
          </cell>
          <cell r="AH758">
            <v>-15</v>
          </cell>
          <cell r="AI758">
            <v>0</v>
          </cell>
          <cell r="AJ758">
            <v>0</v>
          </cell>
          <cell r="AK758">
            <v>0</v>
          </cell>
          <cell r="AL758">
            <v>-15</v>
          </cell>
          <cell r="AM758">
            <v>0</v>
          </cell>
          <cell r="AN758">
            <v>0</v>
          </cell>
          <cell r="AO758">
            <v>0</v>
          </cell>
          <cell r="AP758">
            <v>0</v>
          </cell>
          <cell r="AQ758">
            <v>0</v>
          </cell>
        </row>
        <row r="759">
          <cell r="B759" t="str">
            <v>Cost of Goods Sold- Fixed (Excl. Depreciation)</v>
          </cell>
          <cell r="F759">
            <v>0</v>
          </cell>
          <cell r="G759">
            <v>0</v>
          </cell>
          <cell r="I759">
            <v>0</v>
          </cell>
          <cell r="J759">
            <v>0</v>
          </cell>
          <cell r="L759">
            <v>0</v>
          </cell>
          <cell r="N759">
            <v>0</v>
          </cell>
          <cell r="O759">
            <v>0</v>
          </cell>
          <cell r="Q759">
            <v>0</v>
          </cell>
          <cell r="S759">
            <v>0</v>
          </cell>
          <cell r="T759" t="str">
            <v/>
          </cell>
          <cell r="U759">
            <v>0</v>
          </cell>
          <cell r="V759">
            <v>0</v>
          </cell>
          <cell r="W759">
            <v>0</v>
          </cell>
          <cell r="X759">
            <v>0</v>
          </cell>
          <cell r="Y759">
            <v>0</v>
          </cell>
          <cell r="Z759">
            <v>0</v>
          </cell>
          <cell r="AA759">
            <v>0</v>
          </cell>
          <cell r="AB759">
            <v>0</v>
          </cell>
          <cell r="AC759">
            <v>0</v>
          </cell>
          <cell r="AD759">
            <v>0</v>
          </cell>
          <cell r="AE759">
            <v>0</v>
          </cell>
          <cell r="AF759">
            <v>0</v>
          </cell>
          <cell r="AH759">
            <v>0</v>
          </cell>
          <cell r="AI759">
            <v>0</v>
          </cell>
          <cell r="AJ759">
            <v>0</v>
          </cell>
          <cell r="AK759">
            <v>0</v>
          </cell>
          <cell r="AL759">
            <v>0</v>
          </cell>
          <cell r="AM759">
            <v>0</v>
          </cell>
          <cell r="AN759">
            <v>0</v>
          </cell>
          <cell r="AO759">
            <v>0</v>
          </cell>
          <cell r="AP759">
            <v>0</v>
          </cell>
          <cell r="AQ759">
            <v>0</v>
          </cell>
        </row>
        <row r="760">
          <cell r="F760" t="str">
            <v>______</v>
          </cell>
          <cell r="G760" t="str">
            <v>______</v>
          </cell>
          <cell r="I760" t="str">
            <v>______</v>
          </cell>
          <cell r="J760" t="str">
            <v>______</v>
          </cell>
          <cell r="L760" t="str">
            <v>______</v>
          </cell>
          <cell r="N760" t="str">
            <v>______</v>
          </cell>
          <cell r="O760" t="str">
            <v>______</v>
          </cell>
          <cell r="Q760" t="str">
            <v>______</v>
          </cell>
          <cell r="S760" t="str">
            <v>______</v>
          </cell>
          <cell r="T760" t="str">
            <v/>
          </cell>
          <cell r="U760" t="str">
            <v>______</v>
          </cell>
          <cell r="V760" t="str">
            <v>______</v>
          </cell>
          <cell r="W760" t="str">
            <v>______</v>
          </cell>
          <cell r="X760" t="str">
            <v>______</v>
          </cell>
          <cell r="Y760" t="str">
            <v>______</v>
          </cell>
          <cell r="Z760" t="str">
            <v>______</v>
          </cell>
          <cell r="AA760" t="str">
            <v>______</v>
          </cell>
          <cell r="AB760" t="str">
            <v>______</v>
          </cell>
          <cell r="AC760" t="str">
            <v>______</v>
          </cell>
          <cell r="AD760" t="str">
            <v>______</v>
          </cell>
          <cell r="AE760" t="str">
            <v>______</v>
          </cell>
          <cell r="AF760" t="str">
            <v>______</v>
          </cell>
          <cell r="AH760" t="str">
            <v>______</v>
          </cell>
          <cell r="AI760" t="str">
            <v>______</v>
          </cell>
          <cell r="AJ760" t="str">
            <v>______</v>
          </cell>
          <cell r="AK760" t="str">
            <v>______</v>
          </cell>
          <cell r="AL760" t="str">
            <v>______</v>
          </cell>
          <cell r="AM760" t="str">
            <v>______</v>
          </cell>
          <cell r="AN760" t="str">
            <v>______</v>
          </cell>
          <cell r="AO760" t="str">
            <v>______</v>
          </cell>
          <cell r="AP760" t="str">
            <v>______</v>
          </cell>
          <cell r="AQ760" t="str">
            <v>______</v>
          </cell>
        </row>
        <row r="761">
          <cell r="B761" t="str">
            <v>Gross Profit</v>
          </cell>
          <cell r="F761">
            <v>0</v>
          </cell>
          <cell r="G761">
            <v>0</v>
          </cell>
          <cell r="I761">
            <v>3338</v>
          </cell>
          <cell r="J761">
            <v>0</v>
          </cell>
          <cell r="L761">
            <v>3338</v>
          </cell>
          <cell r="N761">
            <v>0</v>
          </cell>
          <cell r="O761">
            <v>-5.0610678299344727</v>
          </cell>
          <cell r="Q761">
            <v>-5.0610678299344727</v>
          </cell>
          <cell r="S761">
            <v>-5.0610678299344727</v>
          </cell>
          <cell r="T761" t="str">
            <v/>
          </cell>
          <cell r="U761">
            <v>0</v>
          </cell>
          <cell r="V761">
            <v>0</v>
          </cell>
          <cell r="W761">
            <v>0</v>
          </cell>
          <cell r="X761">
            <v>0</v>
          </cell>
          <cell r="Y761">
            <v>0</v>
          </cell>
          <cell r="Z761">
            <v>0</v>
          </cell>
          <cell r="AA761">
            <v>0</v>
          </cell>
          <cell r="AB761">
            <v>0</v>
          </cell>
          <cell r="AC761">
            <v>0</v>
          </cell>
          <cell r="AD761">
            <v>0</v>
          </cell>
          <cell r="AE761">
            <v>0</v>
          </cell>
          <cell r="AF761">
            <v>0</v>
          </cell>
          <cell r="AH761">
            <v>15</v>
          </cell>
          <cell r="AI761">
            <v>0</v>
          </cell>
          <cell r="AJ761">
            <v>0</v>
          </cell>
          <cell r="AK761">
            <v>0</v>
          </cell>
          <cell r="AL761">
            <v>15</v>
          </cell>
          <cell r="AM761">
            <v>0</v>
          </cell>
          <cell r="AN761">
            <v>0</v>
          </cell>
          <cell r="AO761">
            <v>0</v>
          </cell>
          <cell r="AP761">
            <v>0</v>
          </cell>
          <cell r="AQ761">
            <v>0</v>
          </cell>
        </row>
        <row r="763">
          <cell r="B763" t="str">
            <v>Sales - Variable commercial exp. (Excl. Amortization)</v>
          </cell>
          <cell r="F763">
            <v>0</v>
          </cell>
          <cell r="G763">
            <v>0</v>
          </cell>
          <cell r="I763">
            <v>352</v>
          </cell>
          <cell r="J763">
            <v>0</v>
          </cell>
          <cell r="L763">
            <v>352</v>
          </cell>
          <cell r="N763">
            <v>0</v>
          </cell>
          <cell r="O763">
            <v>0</v>
          </cell>
          <cell r="Q763">
            <v>0</v>
          </cell>
          <cell r="S763">
            <v>0</v>
          </cell>
          <cell r="T763" t="str">
            <v/>
          </cell>
          <cell r="U763">
            <v>0</v>
          </cell>
          <cell r="V763">
            <v>0</v>
          </cell>
          <cell r="W763">
            <v>0</v>
          </cell>
          <cell r="X763">
            <v>0</v>
          </cell>
          <cell r="Y763">
            <v>0</v>
          </cell>
          <cell r="Z763">
            <v>0</v>
          </cell>
          <cell r="AA763">
            <v>432.85172356777667</v>
          </cell>
          <cell r="AB763">
            <v>432.85172356777667</v>
          </cell>
          <cell r="AC763">
            <v>432.85172356777667</v>
          </cell>
          <cell r="AD763">
            <v>812.98422808760677</v>
          </cell>
          <cell r="AE763">
            <v>812.98422808760677</v>
          </cell>
          <cell r="AF763">
            <v>812.98422808760677</v>
          </cell>
          <cell r="AH763">
            <v>0</v>
          </cell>
          <cell r="AI763">
            <v>0</v>
          </cell>
          <cell r="AJ763">
            <v>1298.5551707033301</v>
          </cell>
          <cell r="AK763">
            <v>2438.9526842628202</v>
          </cell>
          <cell r="AL763">
            <v>3737.5078549661503</v>
          </cell>
          <cell r="AM763">
            <v>10667.800000000001</v>
          </cell>
          <cell r="AN763">
            <v>11469.6</v>
          </cell>
          <cell r="AO763">
            <v>11682</v>
          </cell>
          <cell r="AP763">
            <v>11934.65</v>
          </cell>
          <cell r="AQ763">
            <v>23950.5</v>
          </cell>
        </row>
        <row r="764">
          <cell r="B764" t="str">
            <v>Sales - Variable marketing exp. (Excl. Amortization)</v>
          </cell>
          <cell r="F764">
            <v>0</v>
          </cell>
          <cell r="G764">
            <v>0</v>
          </cell>
          <cell r="I764">
            <v>0</v>
          </cell>
          <cell r="J764">
            <v>0</v>
          </cell>
          <cell r="L764">
            <v>0</v>
          </cell>
          <cell r="N764">
            <v>1089</v>
          </cell>
          <cell r="O764">
            <v>1681.9982421442724</v>
          </cell>
          <cell r="Q764">
            <v>2770.9982421442724</v>
          </cell>
          <cell r="S764">
            <v>2770.9982421442724</v>
          </cell>
          <cell r="U764">
            <v>687.05000000000007</v>
          </cell>
          <cell r="V764">
            <v>687.05000000000007</v>
          </cell>
          <cell r="W764">
            <v>687.05000000000007</v>
          </cell>
          <cell r="X764">
            <v>1117.4460000000001</v>
          </cell>
          <cell r="Y764">
            <v>1117.4460000000001</v>
          </cell>
          <cell r="Z764">
            <v>1117.4460000000001</v>
          </cell>
          <cell r="AA764">
            <v>968.05833333333339</v>
          </cell>
          <cell r="AB764">
            <v>968.05833333333339</v>
          </cell>
          <cell r="AC764">
            <v>968.05833333333339</v>
          </cell>
          <cell r="AD764">
            <v>1172.3999999999999</v>
          </cell>
          <cell r="AE764">
            <v>1172.3999999999999</v>
          </cell>
          <cell r="AF764">
            <v>1172.3999999999999</v>
          </cell>
          <cell r="AH764">
            <v>2061.15</v>
          </cell>
          <cell r="AI764">
            <v>3352.3380000000002</v>
          </cell>
          <cell r="AJ764">
            <v>2904.1750000000002</v>
          </cell>
          <cell r="AK764">
            <v>3517.2</v>
          </cell>
          <cell r="AL764">
            <v>11834.863000000001</v>
          </cell>
          <cell r="AM764">
            <v>12309</v>
          </cell>
          <cell r="AN764">
            <v>14337</v>
          </cell>
          <cell r="AO764">
            <v>15576</v>
          </cell>
          <cell r="AP764">
            <v>16653</v>
          </cell>
          <cell r="AQ764">
            <v>34215</v>
          </cell>
        </row>
        <row r="765">
          <cell r="B765" t="str">
            <v>PIT G&amp;A - Source Cells</v>
          </cell>
          <cell r="O765">
            <v>619</v>
          </cell>
          <cell r="U765">
            <v>269.04049107944917</v>
          </cell>
          <cell r="V765">
            <v>357.5</v>
          </cell>
          <cell r="W765">
            <v>366.66666666666669</v>
          </cell>
          <cell r="X765">
            <v>366.66666666666669</v>
          </cell>
          <cell r="Y765">
            <v>1359.8738244127826</v>
          </cell>
          <cell r="Z765">
            <v>1359.8738244127826</v>
          </cell>
          <cell r="AA765">
            <v>1359.8738244127826</v>
          </cell>
          <cell r="AB765">
            <v>1359.8738244127826</v>
          </cell>
          <cell r="AC765">
            <v>1359.8738244127826</v>
          </cell>
          <cell r="AD765">
            <v>1359.8738244127826</v>
          </cell>
          <cell r="AE765">
            <v>0</v>
          </cell>
          <cell r="AF765">
            <v>0</v>
          </cell>
          <cell r="AH765">
            <v>807.12147323834756</v>
          </cell>
          <cell r="AI765">
            <v>1072.5</v>
          </cell>
          <cell r="AJ765">
            <v>1100</v>
          </cell>
          <cell r="AK765">
            <v>1100</v>
          </cell>
          <cell r="AL765">
            <v>4079.6214732383478</v>
          </cell>
          <cell r="AM765">
            <v>4079.6214732383478</v>
          </cell>
          <cell r="AN765">
            <v>4079.6214732383478</v>
          </cell>
          <cell r="AO765">
            <v>4079.6214732383478</v>
          </cell>
          <cell r="AP765">
            <v>4079.6214732383478</v>
          </cell>
          <cell r="AQ765">
            <v>4079.6214732383478</v>
          </cell>
        </row>
        <row r="766">
          <cell r="B766" t="str">
            <v>G&amp;A - Fixed (Excl. Amortization)</v>
          </cell>
          <cell r="F766">
            <v>0</v>
          </cell>
          <cell r="G766">
            <v>0</v>
          </cell>
          <cell r="I766">
            <v>0</v>
          </cell>
          <cell r="J766">
            <v>0</v>
          </cell>
          <cell r="L766">
            <v>0</v>
          </cell>
          <cell r="N766">
            <v>2211</v>
          </cell>
          <cell r="O766">
            <v>865.01440624372606</v>
          </cell>
          <cell r="Q766">
            <v>3076.0144062437262</v>
          </cell>
          <cell r="S766">
            <v>3076.0144062437262</v>
          </cell>
          <cell r="T766" t="str">
            <v/>
          </cell>
          <cell r="U766">
            <v>269.04049107944917</v>
          </cell>
          <cell r="V766">
            <v>269.04049107944917</v>
          </cell>
          <cell r="W766">
            <v>269.04049107944917</v>
          </cell>
          <cell r="X766">
            <v>357.5</v>
          </cell>
          <cell r="Y766">
            <v>357.5</v>
          </cell>
          <cell r="Z766">
            <v>357.5</v>
          </cell>
          <cell r="AA766">
            <v>366.66666666666669</v>
          </cell>
          <cell r="AB766">
            <v>366.66666666666669</v>
          </cell>
          <cell r="AC766">
            <v>366.66666666666669</v>
          </cell>
          <cell r="AD766">
            <v>366.66666666666669</v>
          </cell>
          <cell r="AE766">
            <v>366.66666666666669</v>
          </cell>
          <cell r="AF766">
            <v>366.66666666666669</v>
          </cell>
          <cell r="AH766">
            <v>807.12147323834756</v>
          </cell>
          <cell r="AI766">
            <v>1072.5</v>
          </cell>
          <cell r="AJ766">
            <v>1100</v>
          </cell>
          <cell r="AK766">
            <v>1100</v>
          </cell>
          <cell r="AL766">
            <v>4079.6214732383478</v>
          </cell>
          <cell r="AM766">
            <v>4487.5836205621827</v>
          </cell>
          <cell r="AN766">
            <v>4936.3419826184017</v>
          </cell>
          <cell r="AO766">
            <v>5429.9761808802423</v>
          </cell>
          <cell r="AP766">
            <v>5972.9737989682671</v>
          </cell>
          <cell r="AQ766">
            <v>6570.271178865094</v>
          </cell>
        </row>
        <row r="767">
          <cell r="F767" t="str">
            <v>______</v>
          </cell>
          <cell r="G767" t="str">
            <v>______</v>
          </cell>
          <cell r="I767" t="str">
            <v>______</v>
          </cell>
          <cell r="J767" t="str">
            <v>______</v>
          </cell>
          <cell r="L767" t="str">
            <v>______</v>
          </cell>
          <cell r="N767" t="str">
            <v>______</v>
          </cell>
          <cell r="O767" t="str">
            <v>______</v>
          </cell>
          <cell r="Q767" t="str">
            <v>______</v>
          </cell>
          <cell r="S767" t="str">
            <v>______</v>
          </cell>
          <cell r="T767" t="str">
            <v/>
          </cell>
          <cell r="AH767" t="str">
            <v>______</v>
          </cell>
          <cell r="AI767" t="str">
            <v>______</v>
          </cell>
          <cell r="AJ767" t="str">
            <v>______</v>
          </cell>
          <cell r="AK767" t="str">
            <v>______</v>
          </cell>
          <cell r="AL767" t="str">
            <v>______</v>
          </cell>
          <cell r="AM767" t="str">
            <v>______</v>
          </cell>
          <cell r="AN767" t="str">
            <v>______</v>
          </cell>
          <cell r="AO767" t="str">
            <v>______</v>
          </cell>
          <cell r="AP767" t="str">
            <v>______</v>
          </cell>
          <cell r="AQ767" t="str">
            <v>______</v>
          </cell>
        </row>
        <row r="769">
          <cell r="B769" t="str">
            <v>EBITDA</v>
          </cell>
          <cell r="F769">
            <v>0</v>
          </cell>
          <cell r="G769">
            <v>0</v>
          </cell>
          <cell r="I769">
            <v>2986</v>
          </cell>
          <cell r="J769">
            <v>0</v>
          </cell>
          <cell r="L769">
            <v>2986</v>
          </cell>
          <cell r="N769">
            <v>-3300</v>
          </cell>
          <cell r="O769">
            <v>-2552.073716217933</v>
          </cell>
          <cell r="Q769">
            <v>-5852.073716217933</v>
          </cell>
          <cell r="S769">
            <v>-5852.073716217933</v>
          </cell>
          <cell r="T769" t="str">
            <v/>
          </cell>
          <cell r="U769">
            <v>-956.09049107944929</v>
          </cell>
          <cell r="V769">
            <v>-956.09049107944929</v>
          </cell>
          <cell r="W769">
            <v>-956.09049107944929</v>
          </cell>
          <cell r="X769">
            <v>-1474.9460000000001</v>
          </cell>
          <cell r="Y769">
            <v>-1474.9460000000001</v>
          </cell>
          <cell r="Z769">
            <v>-1474.9460000000001</v>
          </cell>
          <cell r="AA769">
            <v>-1767.5767235677768</v>
          </cell>
          <cell r="AB769">
            <v>-1767.5767235677768</v>
          </cell>
          <cell r="AC769">
            <v>-1767.5767235677768</v>
          </cell>
          <cell r="AD769">
            <v>-2352.050894754273</v>
          </cell>
          <cell r="AE769">
            <v>-2352.050894754273</v>
          </cell>
          <cell r="AF769">
            <v>-2352.050894754273</v>
          </cell>
          <cell r="AH769">
            <v>-2853.2714732383474</v>
          </cell>
          <cell r="AI769">
            <v>-4424.8379999999997</v>
          </cell>
          <cell r="AJ769">
            <v>-5302.7301707033303</v>
          </cell>
          <cell r="AK769">
            <v>-7056.15268426282</v>
          </cell>
          <cell r="AL769">
            <v>-19636.992328204498</v>
          </cell>
          <cell r="AM769">
            <v>-27464.383620562185</v>
          </cell>
          <cell r="AN769">
            <v>-30742.941982618402</v>
          </cell>
          <cell r="AO769">
            <v>-32687.976180880243</v>
          </cell>
          <cell r="AP769">
            <v>-34560.62379896827</v>
          </cell>
          <cell r="AQ769">
            <v>-64735.771178865092</v>
          </cell>
        </row>
        <row r="770">
          <cell r="B770" t="str">
            <v xml:space="preserve"> EBITDA/HL</v>
          </cell>
          <cell r="N770">
            <v>2.0992366412213741</v>
          </cell>
          <cell r="O770">
            <v>6.4642191393564783</v>
          </cell>
          <cell r="Q770">
            <v>2.9754289791630746</v>
          </cell>
          <cell r="U770">
            <v>-12</v>
          </cell>
          <cell r="V770">
            <v>-11</v>
          </cell>
          <cell r="W770">
            <v>-10</v>
          </cell>
          <cell r="X770">
            <v>-9</v>
          </cell>
          <cell r="Y770">
            <v>-8</v>
          </cell>
          <cell r="Z770">
            <v>-7</v>
          </cell>
          <cell r="AA770">
            <v>-6</v>
          </cell>
          <cell r="AB770">
            <v>-5</v>
          </cell>
          <cell r="AC770">
            <v>-4</v>
          </cell>
          <cell r="AD770">
            <v>-3</v>
          </cell>
          <cell r="AE770">
            <v>-2</v>
          </cell>
          <cell r="AF770">
            <v>-1</v>
          </cell>
          <cell r="AH770">
            <v>0</v>
          </cell>
          <cell r="AI770" t="e">
            <v>#DIV/0!</v>
          </cell>
          <cell r="AJ770" t="e">
            <v>#DIV/0!</v>
          </cell>
          <cell r="AK770" t="e">
            <v>#DIV/0!</v>
          </cell>
        </row>
        <row r="771">
          <cell r="B771" t="str">
            <v>EBITDA Margin</v>
          </cell>
          <cell r="F771">
            <v>0</v>
          </cell>
          <cell r="G771">
            <v>0</v>
          </cell>
          <cell r="I771">
            <v>1.0023497818059752</v>
          </cell>
          <cell r="J771">
            <v>0</v>
          </cell>
          <cell r="L771">
            <v>1.0023497818059752</v>
          </cell>
          <cell r="N771">
            <v>2.0992366412213741</v>
          </cell>
          <cell r="O771">
            <v>6.4642191393564783</v>
          </cell>
          <cell r="Q771">
            <v>2.9754289791630746</v>
          </cell>
          <cell r="S771">
            <v>2.9754289791630746</v>
          </cell>
          <cell r="U771">
            <v>0</v>
          </cell>
          <cell r="V771">
            <v>0</v>
          </cell>
          <cell r="W771">
            <v>0</v>
          </cell>
          <cell r="X771">
            <v>0</v>
          </cell>
          <cell r="Y771">
            <v>0</v>
          </cell>
          <cell r="Z771">
            <v>0</v>
          </cell>
          <cell r="AA771">
            <v>0</v>
          </cell>
          <cell r="AB771">
            <v>0</v>
          </cell>
          <cell r="AC771">
            <v>0</v>
          </cell>
          <cell r="AD771">
            <v>0</v>
          </cell>
          <cell r="AE771">
            <v>0</v>
          </cell>
          <cell r="AF771">
            <v>0</v>
          </cell>
          <cell r="AH771">
            <v>0</v>
          </cell>
          <cell r="AI771">
            <v>0</v>
          </cell>
          <cell r="AJ771">
            <v>0</v>
          </cell>
          <cell r="AK771">
            <v>0</v>
          </cell>
          <cell r="AL771">
            <v>0</v>
          </cell>
          <cell r="AM771">
            <v>0</v>
          </cell>
          <cell r="AN771">
            <v>0</v>
          </cell>
          <cell r="AO771">
            <v>0</v>
          </cell>
          <cell r="AP771">
            <v>0</v>
          </cell>
          <cell r="AQ771">
            <v>0</v>
          </cell>
        </row>
        <row r="773">
          <cell r="B773" t="str">
            <v>Non-Recurring&amp;Extraordinary Items</v>
          </cell>
          <cell r="F773">
            <v>0</v>
          </cell>
          <cell r="G773">
            <v>0</v>
          </cell>
          <cell r="I773">
            <v>0</v>
          </cell>
          <cell r="J773">
            <v>0</v>
          </cell>
          <cell r="L773">
            <v>0</v>
          </cell>
          <cell r="N773">
            <v>0</v>
          </cell>
          <cell r="O773">
            <v>-8.2870374621361123</v>
          </cell>
          <cell r="Q773">
            <v>-8.2870374621361123</v>
          </cell>
          <cell r="S773">
            <v>-8.2870374621361123</v>
          </cell>
          <cell r="T773" t="str">
            <v/>
          </cell>
          <cell r="U773">
            <v>0</v>
          </cell>
          <cell r="V773">
            <v>0</v>
          </cell>
          <cell r="W773">
            <v>0</v>
          </cell>
          <cell r="X773">
            <v>0</v>
          </cell>
          <cell r="Y773">
            <v>0</v>
          </cell>
          <cell r="Z773">
            <v>0</v>
          </cell>
          <cell r="AA773">
            <v>0</v>
          </cell>
          <cell r="AB773">
            <v>0</v>
          </cell>
          <cell r="AC773">
            <v>0</v>
          </cell>
          <cell r="AD773">
            <v>0</v>
          </cell>
          <cell r="AE773">
            <v>0</v>
          </cell>
          <cell r="AF773">
            <v>0</v>
          </cell>
          <cell r="AH773">
            <v>0</v>
          </cell>
          <cell r="AI773">
            <v>0</v>
          </cell>
          <cell r="AJ773">
            <v>0</v>
          </cell>
          <cell r="AK773">
            <v>0</v>
          </cell>
          <cell r="AL773">
            <v>0</v>
          </cell>
          <cell r="AM773">
            <v>0</v>
          </cell>
          <cell r="AN773">
            <v>0</v>
          </cell>
          <cell r="AO773">
            <v>0</v>
          </cell>
          <cell r="AP773">
            <v>0</v>
          </cell>
          <cell r="AQ773">
            <v>0</v>
          </cell>
        </row>
        <row r="774">
          <cell r="B774" t="str">
            <v>Forex</v>
          </cell>
          <cell r="F774">
            <v>0</v>
          </cell>
          <cell r="G774">
            <v>0</v>
          </cell>
          <cell r="I774">
            <v>0</v>
          </cell>
          <cell r="J774">
            <v>0</v>
          </cell>
          <cell r="L774">
            <v>0</v>
          </cell>
          <cell r="N774">
            <v>0</v>
          </cell>
          <cell r="O774">
            <v>190</v>
          </cell>
          <cell r="Q774">
            <v>190</v>
          </cell>
          <cell r="S774">
            <v>190</v>
          </cell>
          <cell r="T774" t="str">
            <v/>
          </cell>
          <cell r="U774">
            <v>0</v>
          </cell>
          <cell r="V774">
            <v>0</v>
          </cell>
          <cell r="W774">
            <v>0</v>
          </cell>
          <cell r="X774">
            <v>0</v>
          </cell>
          <cell r="Y774">
            <v>0</v>
          </cell>
          <cell r="Z774">
            <v>0</v>
          </cell>
          <cell r="AA774">
            <v>0</v>
          </cell>
          <cell r="AB774">
            <v>0</v>
          </cell>
          <cell r="AC774">
            <v>0</v>
          </cell>
          <cell r="AD774">
            <v>0</v>
          </cell>
          <cell r="AE774">
            <v>0</v>
          </cell>
          <cell r="AF774">
            <v>0</v>
          </cell>
          <cell r="AH774">
            <v>0</v>
          </cell>
          <cell r="AI774">
            <v>0</v>
          </cell>
          <cell r="AJ774">
            <v>0</v>
          </cell>
          <cell r="AK774">
            <v>0</v>
          </cell>
          <cell r="AL774">
            <v>0</v>
          </cell>
          <cell r="AM774">
            <v>0</v>
          </cell>
          <cell r="AN774">
            <v>0</v>
          </cell>
          <cell r="AO774">
            <v>0</v>
          </cell>
          <cell r="AP774">
            <v>0</v>
          </cell>
          <cell r="AQ774">
            <v>0</v>
          </cell>
        </row>
        <row r="775">
          <cell r="B775" t="str">
            <v>Gain/(loss) from disposal of Fixed assets</v>
          </cell>
          <cell r="F775">
            <v>0</v>
          </cell>
          <cell r="G775">
            <v>0</v>
          </cell>
          <cell r="I775">
            <v>0</v>
          </cell>
          <cell r="J775">
            <v>0</v>
          </cell>
          <cell r="L775">
            <v>0</v>
          </cell>
          <cell r="N775">
            <v>0</v>
          </cell>
          <cell r="O775">
            <v>0</v>
          </cell>
          <cell r="Q775">
            <v>0</v>
          </cell>
          <cell r="S775">
            <v>0</v>
          </cell>
          <cell r="T775" t="str">
            <v/>
          </cell>
          <cell r="U775">
            <v>0</v>
          </cell>
          <cell r="V775">
            <v>0</v>
          </cell>
          <cell r="W775">
            <v>0</v>
          </cell>
          <cell r="X775">
            <v>0</v>
          </cell>
          <cell r="Y775">
            <v>0</v>
          </cell>
          <cell r="Z775">
            <v>0</v>
          </cell>
          <cell r="AA775">
            <v>0</v>
          </cell>
          <cell r="AB775">
            <v>0</v>
          </cell>
          <cell r="AC775">
            <v>0</v>
          </cell>
          <cell r="AD775">
            <v>0</v>
          </cell>
          <cell r="AE775">
            <v>0</v>
          </cell>
          <cell r="AF775">
            <v>0</v>
          </cell>
          <cell r="AH775">
            <v>0</v>
          </cell>
          <cell r="AI775">
            <v>0</v>
          </cell>
          <cell r="AJ775">
            <v>0</v>
          </cell>
          <cell r="AK775">
            <v>0</v>
          </cell>
          <cell r="AL775">
            <v>0</v>
          </cell>
          <cell r="AM775">
            <v>0</v>
          </cell>
          <cell r="AN775">
            <v>0</v>
          </cell>
          <cell r="AO775">
            <v>0</v>
          </cell>
          <cell r="AP775">
            <v>0</v>
          </cell>
          <cell r="AQ775">
            <v>0</v>
          </cell>
        </row>
        <row r="776">
          <cell r="F776" t="str">
            <v>----------</v>
          </cell>
          <cell r="G776" t="str">
            <v>----------</v>
          </cell>
          <cell r="I776" t="str">
            <v>----------</v>
          </cell>
          <cell r="U776" t="str">
            <v>----------</v>
          </cell>
          <cell r="V776" t="str">
            <v>----------</v>
          </cell>
          <cell r="W776" t="str">
            <v>----------</v>
          </cell>
          <cell r="X776" t="str">
            <v>----------</v>
          </cell>
          <cell r="Y776" t="str">
            <v>----------</v>
          </cell>
          <cell r="Z776" t="str">
            <v>----------</v>
          </cell>
          <cell r="AA776" t="str">
            <v>----------</v>
          </cell>
          <cell r="AB776" t="str">
            <v>----------</v>
          </cell>
          <cell r="AC776" t="str">
            <v>----------</v>
          </cell>
          <cell r="AD776" t="str">
            <v>----------</v>
          </cell>
          <cell r="AE776" t="str">
            <v>----------</v>
          </cell>
          <cell r="AF776" t="str">
            <v>----------</v>
          </cell>
          <cell r="AH776" t="str">
            <v>----------</v>
          </cell>
          <cell r="AI776" t="str">
            <v>----------</v>
          </cell>
          <cell r="AJ776" t="str">
            <v>----------</v>
          </cell>
          <cell r="AK776" t="str">
            <v>----------</v>
          </cell>
          <cell r="AM776" t="str">
            <v>----------</v>
          </cell>
          <cell r="AN776" t="str">
            <v>----------</v>
          </cell>
          <cell r="AO776" t="str">
            <v>----------</v>
          </cell>
          <cell r="AP776" t="str">
            <v>----------</v>
          </cell>
          <cell r="AQ776" t="str">
            <v>----------</v>
          </cell>
        </row>
        <row r="777">
          <cell r="B777" t="str">
            <v>Operating Income</v>
          </cell>
          <cell r="F777">
            <v>0</v>
          </cell>
          <cell r="G777">
            <v>0</v>
          </cell>
          <cell r="I777">
            <v>2986</v>
          </cell>
          <cell r="J777">
            <v>0</v>
          </cell>
          <cell r="L777">
            <v>2986</v>
          </cell>
          <cell r="N777">
            <v>-3300</v>
          </cell>
          <cell r="O777">
            <v>-2370.3607536800691</v>
          </cell>
          <cell r="Q777">
            <v>-5670.3607536800691</v>
          </cell>
          <cell r="S777">
            <v>-5670.3607536800691</v>
          </cell>
          <cell r="T777" t="str">
            <v/>
          </cell>
          <cell r="U777">
            <v>-956.09049107944929</v>
          </cell>
          <cell r="V777">
            <v>-956.09049107944929</v>
          </cell>
          <cell r="W777">
            <v>-956.09049107944929</v>
          </cell>
          <cell r="X777">
            <v>-1474.9460000000001</v>
          </cell>
          <cell r="Y777">
            <v>-1474.9460000000001</v>
          </cell>
          <cell r="Z777">
            <v>-1474.9460000000001</v>
          </cell>
          <cell r="AA777">
            <v>-1767.5767235677768</v>
          </cell>
          <cell r="AB777">
            <v>-1767.5767235677768</v>
          </cell>
          <cell r="AC777">
            <v>-1767.5767235677768</v>
          </cell>
          <cell r="AD777">
            <v>-2352.050894754273</v>
          </cell>
          <cell r="AE777">
            <v>-2352.050894754273</v>
          </cell>
          <cell r="AF777">
            <v>-2352.050894754273</v>
          </cell>
          <cell r="AH777">
            <v>-2853.2714732383474</v>
          </cell>
          <cell r="AI777">
            <v>-4424.8379999999997</v>
          </cell>
          <cell r="AJ777">
            <v>-5302.7301707033303</v>
          </cell>
          <cell r="AK777">
            <v>-7056.15268426282</v>
          </cell>
          <cell r="AL777">
            <v>-19636.992328204498</v>
          </cell>
          <cell r="AM777">
            <v>-27464.383620562185</v>
          </cell>
          <cell r="AN777">
            <v>-30742.941982618402</v>
          </cell>
          <cell r="AO777">
            <v>-32687.976180880243</v>
          </cell>
          <cell r="AP777">
            <v>-34560.62379896827</v>
          </cell>
          <cell r="AQ777">
            <v>-64735.771178865092</v>
          </cell>
        </row>
        <row r="779">
          <cell r="B779" t="str">
            <v>Transfer</v>
          </cell>
          <cell r="J779">
            <v>1087</v>
          </cell>
          <cell r="L779">
            <v>1087</v>
          </cell>
          <cell r="N779">
            <v>5305</v>
          </cell>
          <cell r="O779">
            <v>1513.1309154360047</v>
          </cell>
          <cell r="Q779">
            <v>6818.1309154360042</v>
          </cell>
          <cell r="S779">
            <v>6818.1309154360042</v>
          </cell>
          <cell r="U779">
            <v>9.9009999999999998</v>
          </cell>
          <cell r="V779">
            <v>9.9819999999999993</v>
          </cell>
          <cell r="W779">
            <v>8.4670000000000005</v>
          </cell>
          <cell r="X779">
            <v>441.87159228832547</v>
          </cell>
          <cell r="Y779">
            <v>186.06703800050781</v>
          </cell>
          <cell r="Z779">
            <v>848.1898713991759</v>
          </cell>
          <cell r="AA779">
            <v>17.563570500000001</v>
          </cell>
          <cell r="AB779">
            <v>17.035</v>
          </cell>
          <cell r="AC779">
            <v>15</v>
          </cell>
          <cell r="AD779">
            <v>13.5</v>
          </cell>
          <cell r="AE779">
            <v>17.5</v>
          </cell>
          <cell r="AF779">
            <v>18</v>
          </cell>
          <cell r="AH779">
            <v>992.43696392039669</v>
          </cell>
          <cell r="AI779">
            <v>1476.128501688009</v>
          </cell>
          <cell r="AJ779">
            <v>49.598570500000001</v>
          </cell>
          <cell r="AK779">
            <v>49</v>
          </cell>
          <cell r="AL779">
            <v>2567.1640361084055</v>
          </cell>
          <cell r="AM779">
            <v>70372.939561587846</v>
          </cell>
          <cell r="AN779">
            <v>73854.534284371068</v>
          </cell>
          <cell r="AO779">
            <v>82917.137800207405</v>
          </cell>
          <cell r="AP779">
            <v>89781.42835009862</v>
          </cell>
          <cell r="AQ779">
            <v>97013.577238479484</v>
          </cell>
        </row>
        <row r="781">
          <cell r="B781" t="str">
            <v>Depreciation</v>
          </cell>
          <cell r="F781">
            <v>0</v>
          </cell>
          <cell r="G781">
            <v>0</v>
          </cell>
          <cell r="I781">
            <v>0</v>
          </cell>
          <cell r="J781">
            <v>0</v>
          </cell>
          <cell r="L781">
            <v>0</v>
          </cell>
          <cell r="N781">
            <v>0</v>
          </cell>
          <cell r="O781">
            <v>0</v>
          </cell>
          <cell r="Q781">
            <v>0</v>
          </cell>
          <cell r="S781">
            <v>0</v>
          </cell>
          <cell r="T781" t="str">
            <v/>
          </cell>
          <cell r="U781">
            <v>0</v>
          </cell>
          <cell r="V781">
            <v>0</v>
          </cell>
          <cell r="W781">
            <v>0</v>
          </cell>
          <cell r="X781">
            <v>0</v>
          </cell>
          <cell r="Y781">
            <v>0</v>
          </cell>
          <cell r="Z781">
            <v>0</v>
          </cell>
          <cell r="AA781">
            <v>0</v>
          </cell>
          <cell r="AB781">
            <v>0</v>
          </cell>
          <cell r="AC781">
            <v>0</v>
          </cell>
          <cell r="AD781">
            <v>0</v>
          </cell>
          <cell r="AE781">
            <v>0</v>
          </cell>
          <cell r="AF781">
            <v>0</v>
          </cell>
          <cell r="AH781">
            <v>0</v>
          </cell>
          <cell r="AI781">
            <v>0</v>
          </cell>
          <cell r="AJ781">
            <v>0</v>
          </cell>
          <cell r="AK781">
            <v>0</v>
          </cell>
          <cell r="AL781">
            <v>0</v>
          </cell>
          <cell r="AM781">
            <v>0</v>
          </cell>
          <cell r="AN781">
            <v>0</v>
          </cell>
          <cell r="AO781">
            <v>0</v>
          </cell>
          <cell r="AP781">
            <v>0</v>
          </cell>
          <cell r="AQ781">
            <v>0</v>
          </cell>
        </row>
        <row r="782">
          <cell r="F782" t="str">
            <v>______</v>
          </cell>
          <cell r="G782" t="str">
            <v>______</v>
          </cell>
          <cell r="I782" t="str">
            <v>______</v>
          </cell>
          <cell r="J782" t="str">
            <v>______</v>
          </cell>
          <cell r="L782" t="str">
            <v>______</v>
          </cell>
          <cell r="N782" t="str">
            <v>______</v>
          </cell>
          <cell r="O782" t="str">
            <v>______</v>
          </cell>
          <cell r="Q782" t="str">
            <v>______</v>
          </cell>
          <cell r="S782" t="str">
            <v>______</v>
          </cell>
          <cell r="T782" t="str">
            <v/>
          </cell>
          <cell r="U782" t="str">
            <v>______</v>
          </cell>
          <cell r="V782" t="str">
            <v>______</v>
          </cell>
          <cell r="W782" t="str">
            <v>______</v>
          </cell>
          <cell r="X782" t="str">
            <v>______</v>
          </cell>
          <cell r="Y782" t="str">
            <v>______</v>
          </cell>
          <cell r="Z782" t="str">
            <v>______</v>
          </cell>
          <cell r="AA782" t="str">
            <v>______</v>
          </cell>
          <cell r="AB782" t="str">
            <v>______</v>
          </cell>
          <cell r="AC782" t="str">
            <v>______</v>
          </cell>
          <cell r="AD782" t="str">
            <v>______</v>
          </cell>
          <cell r="AE782" t="str">
            <v>______</v>
          </cell>
          <cell r="AF782" t="str">
            <v>______</v>
          </cell>
          <cell r="AH782" t="str">
            <v>______</v>
          </cell>
          <cell r="AI782" t="str">
            <v>______</v>
          </cell>
          <cell r="AJ782" t="str">
            <v>______</v>
          </cell>
          <cell r="AK782" t="str">
            <v>______</v>
          </cell>
          <cell r="AL782" t="str">
            <v>______</v>
          </cell>
          <cell r="AM782" t="str">
            <v>______</v>
          </cell>
          <cell r="AN782" t="str">
            <v>______</v>
          </cell>
          <cell r="AO782" t="str">
            <v>______</v>
          </cell>
          <cell r="AP782" t="str">
            <v>______</v>
          </cell>
          <cell r="AQ782" t="str">
            <v>______</v>
          </cell>
        </row>
        <row r="783">
          <cell r="B783" t="str">
            <v>EBITA</v>
          </cell>
          <cell r="F783">
            <v>0</v>
          </cell>
          <cell r="G783">
            <v>0</v>
          </cell>
          <cell r="I783">
            <v>2986</v>
          </cell>
          <cell r="J783">
            <v>0</v>
          </cell>
          <cell r="L783">
            <v>4073</v>
          </cell>
          <cell r="N783">
            <v>2005</v>
          </cell>
          <cell r="O783">
            <v>-857.22983824406447</v>
          </cell>
          <cell r="Q783">
            <v>1147.7701617559351</v>
          </cell>
          <cell r="S783">
            <v>1147.7701617559351</v>
          </cell>
          <cell r="T783" t="str">
            <v/>
          </cell>
          <cell r="U783">
            <v>-946.18949107944934</v>
          </cell>
          <cell r="V783">
            <v>-946.10849107944932</v>
          </cell>
          <cell r="W783">
            <v>-947.62349107944931</v>
          </cell>
          <cell r="X783">
            <v>-1033.0744077116747</v>
          </cell>
          <cell r="Y783">
            <v>-1288.8789619994923</v>
          </cell>
          <cell r="Z783">
            <v>-626.75612860082424</v>
          </cell>
          <cell r="AA783">
            <v>-1750.0131530677768</v>
          </cell>
          <cell r="AB783">
            <v>-1750.5417235677767</v>
          </cell>
          <cell r="AC783">
            <v>-1752.5767235677768</v>
          </cell>
          <cell r="AD783">
            <v>-2338.550894754273</v>
          </cell>
          <cell r="AE783">
            <v>-2334.550894754273</v>
          </cell>
          <cell r="AF783">
            <v>-2334.050894754273</v>
          </cell>
          <cell r="AH783">
            <v>-1860.8345093179507</v>
          </cell>
          <cell r="AI783">
            <v>-2948.7094983119905</v>
          </cell>
          <cell r="AJ783">
            <v>-5253.13160020333</v>
          </cell>
          <cell r="AK783">
            <v>-7007.15268426282</v>
          </cell>
          <cell r="AL783">
            <v>-17069.828292096092</v>
          </cell>
          <cell r="AM783">
            <v>42908.555941025661</v>
          </cell>
          <cell r="AN783">
            <v>43111.592301752666</v>
          </cell>
          <cell r="AO783">
            <v>50229.161619327162</v>
          </cell>
          <cell r="AP783">
            <v>55220.80455113035</v>
          </cell>
          <cell r="AQ783">
            <v>32277.806059614391</v>
          </cell>
        </row>
        <row r="786">
          <cell r="B786" t="str">
            <v>CAPEX</v>
          </cell>
          <cell r="F786">
            <v>0</v>
          </cell>
          <cell r="G786">
            <v>0</v>
          </cell>
          <cell r="I786">
            <v>0</v>
          </cell>
          <cell r="J786">
            <v>0</v>
          </cell>
          <cell r="L786">
            <v>0</v>
          </cell>
          <cell r="N786">
            <v>-723</v>
          </cell>
          <cell r="O786">
            <v>217.64366999999999</v>
          </cell>
          <cell r="Q786">
            <v>-505.35633000000001</v>
          </cell>
          <cell r="S786">
            <v>-505.35633000000001</v>
          </cell>
          <cell r="T786" t="str">
            <v/>
          </cell>
          <cell r="U786">
            <v>0</v>
          </cell>
          <cell r="V786">
            <v>0</v>
          </cell>
          <cell r="W786">
            <v>0</v>
          </cell>
          <cell r="X786">
            <v>0</v>
          </cell>
          <cell r="Y786">
            <v>0</v>
          </cell>
          <cell r="Z786">
            <v>0</v>
          </cell>
          <cell r="AA786" t="e">
            <v>#REF!</v>
          </cell>
          <cell r="AB786" t="e">
            <v>#REF!</v>
          </cell>
          <cell r="AC786" t="e">
            <v>#REF!</v>
          </cell>
          <cell r="AD786" t="e">
            <v>#REF!</v>
          </cell>
          <cell r="AE786" t="e">
            <v>#REF!</v>
          </cell>
          <cell r="AF786" t="e">
            <v>#REF!</v>
          </cell>
          <cell r="AJ786">
            <v>6013.8422150894094</v>
          </cell>
          <cell r="AK786">
            <v>2728.3422150894103</v>
          </cell>
          <cell r="AL786">
            <v>8742.1844301788187</v>
          </cell>
          <cell r="AM786">
            <v>995</v>
          </cell>
          <cell r="AN786">
            <v>0</v>
          </cell>
          <cell r="AO786">
            <v>0</v>
          </cell>
          <cell r="AP786">
            <v>0</v>
          </cell>
          <cell r="AQ786">
            <v>0</v>
          </cell>
        </row>
        <row r="787">
          <cell r="B787" t="str">
            <v>Marketing</v>
          </cell>
          <cell r="U787">
            <v>0</v>
          </cell>
          <cell r="V787">
            <v>0</v>
          </cell>
          <cell r="W787">
            <v>0</v>
          </cell>
          <cell r="X787">
            <v>0</v>
          </cell>
          <cell r="Y787">
            <v>0</v>
          </cell>
          <cell r="Z787">
            <v>0</v>
          </cell>
          <cell r="AA787" t="e">
            <v>#REF!</v>
          </cell>
          <cell r="AB787" t="e">
            <v>#REF!</v>
          </cell>
          <cell r="AC787" t="e">
            <v>#REF!</v>
          </cell>
          <cell r="AD787" t="e">
            <v>#REF!</v>
          </cell>
          <cell r="AE787" t="e">
            <v>#REF!</v>
          </cell>
          <cell r="AF787" t="e">
            <v>#REF!</v>
          </cell>
        </row>
        <row r="788">
          <cell r="B788" t="str">
            <v>Administrative/Infrastructure</v>
          </cell>
          <cell r="U788">
            <v>0</v>
          </cell>
          <cell r="V788">
            <v>0</v>
          </cell>
          <cell r="W788">
            <v>0</v>
          </cell>
          <cell r="X788">
            <v>0</v>
          </cell>
          <cell r="Y788">
            <v>0</v>
          </cell>
          <cell r="Z788">
            <v>0</v>
          </cell>
          <cell r="AA788">
            <v>0</v>
          </cell>
          <cell r="AB788">
            <v>0</v>
          </cell>
          <cell r="AC788">
            <v>0</v>
          </cell>
          <cell r="AD788">
            <v>0</v>
          </cell>
          <cell r="AE788">
            <v>0</v>
          </cell>
          <cell r="AF788">
            <v>0</v>
          </cell>
        </row>
        <row r="790">
          <cell r="AM790">
            <v>27514.894907020098</v>
          </cell>
          <cell r="AN790">
            <v>14420.863067454997</v>
          </cell>
          <cell r="AO790">
            <v>7066.2941832528741</v>
          </cell>
          <cell r="AP790">
            <v>7334.4921850779238</v>
          </cell>
          <cell r="AQ790">
            <v>-12481.861102256167</v>
          </cell>
        </row>
        <row r="792">
          <cell r="B792" t="str">
            <v>ASSUMPTIONS:</v>
          </cell>
        </row>
        <row r="794">
          <cell r="B794" t="str">
            <v>REVENUE GROWTH</v>
          </cell>
        </row>
        <row r="795">
          <cell r="B795" t="str">
            <v>CURRENT CASE</v>
          </cell>
          <cell r="G795">
            <v>0</v>
          </cell>
          <cell r="I795">
            <v>0</v>
          </cell>
          <cell r="J795">
            <v>0</v>
          </cell>
          <cell r="L795">
            <v>0</v>
          </cell>
          <cell r="N795">
            <v>0</v>
          </cell>
          <cell r="O795">
            <v>0</v>
          </cell>
          <cell r="Q795">
            <v>0</v>
          </cell>
          <cell r="S795">
            <v>0</v>
          </cell>
          <cell r="AH795">
            <v>0</v>
          </cell>
          <cell r="AI795">
            <v>0</v>
          </cell>
          <cell r="AJ795">
            <v>0</v>
          </cell>
          <cell r="AK795">
            <v>0</v>
          </cell>
          <cell r="AL795">
            <v>0</v>
          </cell>
          <cell r="AM795">
            <v>0</v>
          </cell>
          <cell r="AN795">
            <v>0</v>
          </cell>
          <cell r="AO795">
            <v>0</v>
          </cell>
          <cell r="AP795">
            <v>0</v>
          </cell>
          <cell r="AQ795">
            <v>0</v>
          </cell>
        </row>
        <row r="796">
          <cell r="B796" t="str">
            <v>Based Case</v>
          </cell>
          <cell r="N796">
            <v>0</v>
          </cell>
          <cell r="O796">
            <v>0</v>
          </cell>
          <cell r="AH796">
            <v>0</v>
          </cell>
          <cell r="AI796">
            <v>0</v>
          </cell>
          <cell r="AJ796">
            <v>0</v>
          </cell>
          <cell r="AK796">
            <v>0</v>
          </cell>
          <cell r="AL796">
            <v>0</v>
          </cell>
          <cell r="AM796">
            <v>0</v>
          </cell>
          <cell r="AN796">
            <v>0</v>
          </cell>
          <cell r="AO796">
            <v>0</v>
          </cell>
          <cell r="AP796">
            <v>0</v>
          </cell>
          <cell r="AQ796">
            <v>0</v>
          </cell>
        </row>
        <row r="797">
          <cell r="B797" t="str">
            <v>Conservative Case</v>
          </cell>
          <cell r="N797">
            <v>0</v>
          </cell>
          <cell r="O797">
            <v>0</v>
          </cell>
          <cell r="AH797">
            <v>0</v>
          </cell>
          <cell r="AI797">
            <v>0</v>
          </cell>
          <cell r="AJ797">
            <v>0</v>
          </cell>
          <cell r="AK797">
            <v>0</v>
          </cell>
          <cell r="AL797">
            <v>0</v>
          </cell>
          <cell r="AM797">
            <v>0</v>
          </cell>
          <cell r="AN797">
            <v>0</v>
          </cell>
          <cell r="AO797">
            <v>0</v>
          </cell>
          <cell r="AP797">
            <v>0</v>
          </cell>
          <cell r="AQ797">
            <v>0</v>
          </cell>
        </row>
        <row r="798">
          <cell r="B798" t="str">
            <v>Worst Case</v>
          </cell>
          <cell r="N798">
            <v>0</v>
          </cell>
          <cell r="O798">
            <v>0</v>
          </cell>
          <cell r="AH798">
            <v>0</v>
          </cell>
          <cell r="AI798">
            <v>0</v>
          </cell>
          <cell r="AJ798">
            <v>0</v>
          </cell>
          <cell r="AK798">
            <v>0</v>
          </cell>
          <cell r="AL798">
            <v>0</v>
          </cell>
          <cell r="AM798">
            <v>0</v>
          </cell>
          <cell r="AN798">
            <v>0</v>
          </cell>
          <cell r="AO798">
            <v>0</v>
          </cell>
          <cell r="AP798">
            <v>0</v>
          </cell>
          <cell r="AQ798">
            <v>0</v>
          </cell>
        </row>
        <row r="799">
          <cell r="B799" t="str">
            <v>Other Case</v>
          </cell>
          <cell r="N799">
            <v>0</v>
          </cell>
          <cell r="O799">
            <v>0</v>
          </cell>
          <cell r="AH799">
            <v>0</v>
          </cell>
          <cell r="AI799">
            <v>0</v>
          </cell>
          <cell r="AJ799">
            <v>0</v>
          </cell>
          <cell r="AK799">
            <v>0</v>
          </cell>
          <cell r="AL799">
            <v>0</v>
          </cell>
          <cell r="AM799">
            <v>0</v>
          </cell>
          <cell r="AN799">
            <v>0</v>
          </cell>
          <cell r="AO799">
            <v>0</v>
          </cell>
          <cell r="AP799">
            <v>0</v>
          </cell>
          <cell r="AQ799">
            <v>0</v>
          </cell>
        </row>
        <row r="801">
          <cell r="B801" t="str">
            <v>COGS - Variable (% REVENUES)</v>
          </cell>
        </row>
        <row r="802">
          <cell r="B802" t="str">
            <v>CURRENT CASE</v>
          </cell>
          <cell r="F802">
            <v>0</v>
          </cell>
          <cell r="G802">
            <v>0</v>
          </cell>
          <cell r="I802">
            <v>0</v>
          </cell>
          <cell r="J802">
            <v>0</v>
          </cell>
          <cell r="L802">
            <v>0</v>
          </cell>
          <cell r="N802">
            <v>0</v>
          </cell>
          <cell r="O802">
            <v>0</v>
          </cell>
          <cell r="Q802">
            <v>0</v>
          </cell>
          <cell r="S802">
            <v>0</v>
          </cell>
          <cell r="AH802">
            <v>0</v>
          </cell>
          <cell r="AI802">
            <v>0</v>
          </cell>
          <cell r="AJ802">
            <v>0</v>
          </cell>
          <cell r="AK802">
            <v>0</v>
          </cell>
          <cell r="AL802">
            <v>0</v>
          </cell>
          <cell r="AM802">
            <v>0</v>
          </cell>
          <cell r="AN802">
            <v>0</v>
          </cell>
          <cell r="AO802">
            <v>0</v>
          </cell>
          <cell r="AP802">
            <v>0</v>
          </cell>
          <cell r="AQ802">
            <v>0</v>
          </cell>
        </row>
        <row r="803">
          <cell r="B803" t="str">
            <v>Based Case</v>
          </cell>
          <cell r="AH803">
            <v>0</v>
          </cell>
          <cell r="AI803">
            <v>0</v>
          </cell>
          <cell r="AJ803">
            <v>0</v>
          </cell>
          <cell r="AK803">
            <v>0</v>
          </cell>
          <cell r="AL803">
            <v>0</v>
          </cell>
          <cell r="AM803">
            <v>0</v>
          </cell>
          <cell r="AN803">
            <v>0</v>
          </cell>
          <cell r="AO803">
            <v>0</v>
          </cell>
          <cell r="AP803">
            <v>0</v>
          </cell>
          <cell r="AQ803">
            <v>0</v>
          </cell>
        </row>
        <row r="804">
          <cell r="B804" t="str">
            <v>Conservative Case</v>
          </cell>
          <cell r="AH804">
            <v>0</v>
          </cell>
          <cell r="AI804">
            <v>0</v>
          </cell>
          <cell r="AJ804">
            <v>0</v>
          </cell>
          <cell r="AK804">
            <v>0</v>
          </cell>
          <cell r="AL804">
            <v>0</v>
          </cell>
          <cell r="AM804">
            <v>0</v>
          </cell>
          <cell r="AN804">
            <v>0</v>
          </cell>
          <cell r="AO804">
            <v>0</v>
          </cell>
          <cell r="AP804">
            <v>0</v>
          </cell>
          <cell r="AQ804">
            <v>0</v>
          </cell>
        </row>
        <row r="805">
          <cell r="B805" t="str">
            <v>Worst Case</v>
          </cell>
          <cell r="AH805">
            <v>0</v>
          </cell>
          <cell r="AI805">
            <v>0</v>
          </cell>
          <cell r="AJ805">
            <v>0</v>
          </cell>
          <cell r="AK805">
            <v>0</v>
          </cell>
          <cell r="AL805">
            <v>0</v>
          </cell>
          <cell r="AM805">
            <v>0</v>
          </cell>
          <cell r="AN805">
            <v>0</v>
          </cell>
          <cell r="AO805">
            <v>0</v>
          </cell>
          <cell r="AP805">
            <v>0</v>
          </cell>
          <cell r="AQ805">
            <v>0</v>
          </cell>
        </row>
        <row r="806">
          <cell r="B806" t="str">
            <v>Other Case</v>
          </cell>
          <cell r="AH806">
            <v>0</v>
          </cell>
          <cell r="AI806">
            <v>0</v>
          </cell>
          <cell r="AJ806">
            <v>0</v>
          </cell>
          <cell r="AK806">
            <v>0</v>
          </cell>
          <cell r="AL806">
            <v>0</v>
          </cell>
          <cell r="AM806">
            <v>0</v>
          </cell>
          <cell r="AN806">
            <v>0</v>
          </cell>
          <cell r="AO806">
            <v>0</v>
          </cell>
          <cell r="AP806">
            <v>0</v>
          </cell>
          <cell r="AQ806">
            <v>0</v>
          </cell>
        </row>
        <row r="808">
          <cell r="B808" t="str">
            <v>COGS - Fixed  (Growth Rate)</v>
          </cell>
          <cell r="G808">
            <v>0</v>
          </cell>
          <cell r="L808" t="str">
            <v>N/A</v>
          </cell>
          <cell r="N808">
            <v>0</v>
          </cell>
          <cell r="O808">
            <v>0</v>
          </cell>
          <cell r="Q808">
            <v>0</v>
          </cell>
          <cell r="S808">
            <v>0</v>
          </cell>
          <cell r="AH808">
            <v>0</v>
          </cell>
          <cell r="AI808">
            <v>0</v>
          </cell>
          <cell r="AJ808">
            <v>0</v>
          </cell>
          <cell r="AK808">
            <v>0</v>
          </cell>
          <cell r="AL808">
            <v>0</v>
          </cell>
          <cell r="AM808">
            <v>0</v>
          </cell>
          <cell r="AN808">
            <v>0</v>
          </cell>
          <cell r="AO808">
            <v>0</v>
          </cell>
          <cell r="AP808">
            <v>0</v>
          </cell>
          <cell r="AQ808">
            <v>0</v>
          </cell>
        </row>
        <row r="810">
          <cell r="B810" t="str">
            <v>Gross Margin</v>
          </cell>
          <cell r="F810">
            <v>0</v>
          </cell>
          <cell r="G810">
            <v>0</v>
          </cell>
          <cell r="I810">
            <v>1.1205102383350118</v>
          </cell>
          <cell r="J810">
            <v>0</v>
          </cell>
          <cell r="L810">
            <v>0</v>
          </cell>
          <cell r="N810">
            <v>0</v>
          </cell>
          <cell r="O810">
            <v>0</v>
          </cell>
          <cell r="Q810">
            <v>0</v>
          </cell>
          <cell r="S810">
            <v>0</v>
          </cell>
          <cell r="AH810">
            <v>0</v>
          </cell>
          <cell r="AI810">
            <v>0</v>
          </cell>
          <cell r="AJ810">
            <v>0</v>
          </cell>
          <cell r="AK810">
            <v>0</v>
          </cell>
          <cell r="AL810">
            <v>0</v>
          </cell>
          <cell r="AM810">
            <v>0</v>
          </cell>
          <cell r="AN810">
            <v>0</v>
          </cell>
          <cell r="AO810">
            <v>0</v>
          </cell>
          <cell r="AP810">
            <v>0</v>
          </cell>
          <cell r="AQ810">
            <v>0</v>
          </cell>
        </row>
        <row r="812">
          <cell r="B812" t="str">
            <v>SG&amp;A - Variable (% REVENUES)</v>
          </cell>
        </row>
        <row r="813">
          <cell r="B813" t="str">
            <v>CURRENT CASE</v>
          </cell>
          <cell r="F813">
            <v>0</v>
          </cell>
          <cell r="G813">
            <v>0</v>
          </cell>
          <cell r="I813">
            <v>0.11816045652903659</v>
          </cell>
          <cell r="J813">
            <v>0</v>
          </cell>
          <cell r="L813">
            <v>0</v>
          </cell>
          <cell r="N813">
            <v>0</v>
          </cell>
          <cell r="O813">
            <v>0</v>
          </cell>
          <cell r="Q813">
            <v>0</v>
          </cell>
          <cell r="S813">
            <v>0</v>
          </cell>
          <cell r="AH813">
            <v>0</v>
          </cell>
          <cell r="AI813">
            <v>0</v>
          </cell>
          <cell r="AJ813">
            <v>0</v>
          </cell>
          <cell r="AK813">
            <v>0</v>
          </cell>
          <cell r="AL813">
            <v>0</v>
          </cell>
          <cell r="AM813">
            <v>0</v>
          </cell>
          <cell r="AN813">
            <v>0</v>
          </cell>
          <cell r="AO813">
            <v>0</v>
          </cell>
          <cell r="AP813">
            <v>0</v>
          </cell>
          <cell r="AQ813">
            <v>0</v>
          </cell>
        </row>
        <row r="814">
          <cell r="B814" t="str">
            <v>Based Case</v>
          </cell>
          <cell r="O814">
            <v>0</v>
          </cell>
          <cell r="AH814">
            <v>0</v>
          </cell>
          <cell r="AI814">
            <v>0</v>
          </cell>
          <cell r="AJ814">
            <v>0</v>
          </cell>
          <cell r="AK814">
            <v>0</v>
          </cell>
          <cell r="AL814">
            <v>0</v>
          </cell>
          <cell r="AM814">
            <v>0</v>
          </cell>
          <cell r="AN814">
            <v>0</v>
          </cell>
          <cell r="AO814">
            <v>0</v>
          </cell>
          <cell r="AP814">
            <v>0</v>
          </cell>
          <cell r="AQ814">
            <v>0</v>
          </cell>
        </row>
        <row r="815">
          <cell r="B815" t="str">
            <v>Conservative Case</v>
          </cell>
          <cell r="O815">
            <v>0</v>
          </cell>
          <cell r="AH815">
            <v>0</v>
          </cell>
          <cell r="AI815">
            <v>0</v>
          </cell>
          <cell r="AJ815">
            <v>0</v>
          </cell>
          <cell r="AK815">
            <v>0</v>
          </cell>
          <cell r="AL815">
            <v>0</v>
          </cell>
          <cell r="AM815">
            <v>0</v>
          </cell>
          <cell r="AN815">
            <v>0</v>
          </cell>
          <cell r="AO815">
            <v>0</v>
          </cell>
          <cell r="AP815">
            <v>0</v>
          </cell>
          <cell r="AQ815">
            <v>0</v>
          </cell>
        </row>
        <row r="816">
          <cell r="B816" t="str">
            <v>Worst Case</v>
          </cell>
          <cell r="O816">
            <v>0</v>
          </cell>
          <cell r="AH816">
            <v>0</v>
          </cell>
          <cell r="AI816">
            <v>0</v>
          </cell>
          <cell r="AJ816">
            <v>0</v>
          </cell>
          <cell r="AK816">
            <v>0</v>
          </cell>
          <cell r="AL816">
            <v>0</v>
          </cell>
          <cell r="AM816">
            <v>0</v>
          </cell>
          <cell r="AN816">
            <v>0</v>
          </cell>
          <cell r="AO816">
            <v>0</v>
          </cell>
          <cell r="AP816">
            <v>0</v>
          </cell>
          <cell r="AQ816">
            <v>0</v>
          </cell>
        </row>
        <row r="817">
          <cell r="B817" t="str">
            <v>Other Case</v>
          </cell>
          <cell r="O817">
            <v>0</v>
          </cell>
          <cell r="AH817">
            <v>0</v>
          </cell>
          <cell r="AI817">
            <v>0</v>
          </cell>
          <cell r="AJ817">
            <v>0</v>
          </cell>
          <cell r="AK817">
            <v>0</v>
          </cell>
          <cell r="AL817">
            <v>0</v>
          </cell>
          <cell r="AM817">
            <v>0</v>
          </cell>
          <cell r="AN817">
            <v>0</v>
          </cell>
          <cell r="AO817">
            <v>0</v>
          </cell>
          <cell r="AP817">
            <v>0</v>
          </cell>
          <cell r="AQ817">
            <v>0</v>
          </cell>
        </row>
        <row r="819">
          <cell r="B819" t="str">
            <v>G&amp;A - Fixed  (Growth Rate)</v>
          </cell>
          <cell r="G819">
            <v>0</v>
          </cell>
          <cell r="I819">
            <v>0</v>
          </cell>
          <cell r="J819">
            <v>0</v>
          </cell>
          <cell r="L819">
            <v>0</v>
          </cell>
          <cell r="N819">
            <v>0</v>
          </cell>
          <cell r="O819">
            <v>0</v>
          </cell>
          <cell r="Q819">
            <v>0</v>
          </cell>
          <cell r="S819">
            <v>0</v>
          </cell>
          <cell r="AH819">
            <v>0</v>
          </cell>
          <cell r="AI819">
            <v>0</v>
          </cell>
          <cell r="AJ819">
            <v>0</v>
          </cell>
          <cell r="AK819">
            <v>0</v>
          </cell>
          <cell r="AL819">
            <v>0</v>
          </cell>
          <cell r="AM819">
            <v>0.1</v>
          </cell>
          <cell r="AN819">
            <v>0.1</v>
          </cell>
          <cell r="AO819">
            <v>0.1</v>
          </cell>
          <cell r="AP819">
            <v>0.1</v>
          </cell>
          <cell r="AQ819">
            <v>0.1</v>
          </cell>
        </row>
        <row r="821">
          <cell r="B821" t="str">
            <v>Operating Income (% Revs)</v>
          </cell>
          <cell r="F821">
            <v>0</v>
          </cell>
          <cell r="G821">
            <v>0</v>
          </cell>
          <cell r="I821">
            <v>1.0023497818059752</v>
          </cell>
          <cell r="J821">
            <v>0</v>
          </cell>
          <cell r="L821">
            <v>0</v>
          </cell>
          <cell r="N821">
            <v>0</v>
          </cell>
          <cell r="O821">
            <v>0</v>
          </cell>
          <cell r="Q821">
            <v>0</v>
          </cell>
          <cell r="S821">
            <v>0</v>
          </cell>
          <cell r="AH821">
            <v>0</v>
          </cell>
          <cell r="AI821">
            <v>0</v>
          </cell>
          <cell r="AJ821">
            <v>0</v>
          </cell>
          <cell r="AK821">
            <v>0</v>
          </cell>
          <cell r="AL821">
            <v>0</v>
          </cell>
          <cell r="AM821">
            <v>0</v>
          </cell>
          <cell r="AN821">
            <v>0</v>
          </cell>
          <cell r="AO821">
            <v>0</v>
          </cell>
          <cell r="AP821">
            <v>0</v>
          </cell>
          <cell r="AQ821">
            <v>0</v>
          </cell>
        </row>
        <row r="822">
          <cell r="B822" t="str">
            <v>Non-Recurring&amp;Extraordinary Items (% Revs)</v>
          </cell>
          <cell r="F822">
            <v>0</v>
          </cell>
          <cell r="G822">
            <v>0</v>
          </cell>
          <cell r="I822">
            <v>0</v>
          </cell>
          <cell r="J822">
            <v>0</v>
          </cell>
          <cell r="L822">
            <v>0</v>
          </cell>
          <cell r="N822">
            <v>0</v>
          </cell>
          <cell r="O822">
            <v>0</v>
          </cell>
          <cell r="Q822">
            <v>0</v>
          </cell>
          <cell r="S822">
            <v>0</v>
          </cell>
          <cell r="AH822">
            <v>0</v>
          </cell>
          <cell r="AI822">
            <v>0</v>
          </cell>
          <cell r="AJ822">
            <v>0</v>
          </cell>
          <cell r="AK822">
            <v>0</v>
          </cell>
          <cell r="AL822">
            <v>0</v>
          </cell>
          <cell r="AM822">
            <v>0</v>
          </cell>
          <cell r="AN822">
            <v>0</v>
          </cell>
          <cell r="AO822">
            <v>0</v>
          </cell>
          <cell r="AP822">
            <v>0</v>
          </cell>
          <cell r="AQ822">
            <v>0</v>
          </cell>
        </row>
        <row r="823">
          <cell r="B823" t="str">
            <v>Forex (% Revs)</v>
          </cell>
          <cell r="F823">
            <v>0</v>
          </cell>
          <cell r="G823">
            <v>0</v>
          </cell>
          <cell r="I823">
            <v>0</v>
          </cell>
          <cell r="J823">
            <v>0</v>
          </cell>
          <cell r="L823">
            <v>0</v>
          </cell>
          <cell r="N823">
            <v>0</v>
          </cell>
          <cell r="O823">
            <v>0</v>
          </cell>
          <cell r="Q823">
            <v>0</v>
          </cell>
          <cell r="S823">
            <v>0</v>
          </cell>
          <cell r="AH823">
            <v>0</v>
          </cell>
          <cell r="AI823">
            <v>0</v>
          </cell>
          <cell r="AJ823">
            <v>0</v>
          </cell>
          <cell r="AK823">
            <v>0</v>
          </cell>
          <cell r="AL823">
            <v>0</v>
          </cell>
          <cell r="AM823">
            <v>0</v>
          </cell>
          <cell r="AN823">
            <v>0</v>
          </cell>
          <cell r="AO823">
            <v>0</v>
          </cell>
          <cell r="AP823">
            <v>0</v>
          </cell>
          <cell r="AQ823">
            <v>0</v>
          </cell>
        </row>
        <row r="824">
          <cell r="B824" t="str">
            <v>Gain/(loss) from disposal of Fixed assets (% Revs)</v>
          </cell>
          <cell r="F824">
            <v>0</v>
          </cell>
          <cell r="G824">
            <v>0</v>
          </cell>
          <cell r="I824">
            <v>0</v>
          </cell>
          <cell r="J824">
            <v>0</v>
          </cell>
          <cell r="L824">
            <v>0</v>
          </cell>
          <cell r="N824">
            <v>0</v>
          </cell>
          <cell r="O824">
            <v>0</v>
          </cell>
          <cell r="Q824">
            <v>0</v>
          </cell>
          <cell r="S824">
            <v>0</v>
          </cell>
          <cell r="AH824">
            <v>0</v>
          </cell>
          <cell r="AI824">
            <v>0</v>
          </cell>
          <cell r="AJ824">
            <v>0</v>
          </cell>
          <cell r="AK824">
            <v>0</v>
          </cell>
          <cell r="AL824">
            <v>0</v>
          </cell>
          <cell r="AM824">
            <v>0</v>
          </cell>
          <cell r="AN824">
            <v>0</v>
          </cell>
          <cell r="AO824">
            <v>0</v>
          </cell>
          <cell r="AP824">
            <v>0</v>
          </cell>
          <cell r="AQ824">
            <v>0</v>
          </cell>
        </row>
        <row r="825">
          <cell r="B825" t="str">
            <v>EBITA Margin</v>
          </cell>
          <cell r="F825">
            <v>0</v>
          </cell>
          <cell r="G825">
            <v>0</v>
          </cell>
          <cell r="I825">
            <v>1.0023497818059752</v>
          </cell>
          <cell r="J825">
            <v>0</v>
          </cell>
          <cell r="L825">
            <v>0</v>
          </cell>
          <cell r="N825">
            <v>0</v>
          </cell>
          <cell r="O825">
            <v>0</v>
          </cell>
          <cell r="Q825">
            <v>0</v>
          </cell>
          <cell r="S825">
            <v>0</v>
          </cell>
          <cell r="AH825">
            <v>0</v>
          </cell>
          <cell r="AI825">
            <v>0</v>
          </cell>
          <cell r="AJ825">
            <v>0</v>
          </cell>
          <cell r="AK825">
            <v>0</v>
          </cell>
          <cell r="AL825">
            <v>0</v>
          </cell>
          <cell r="AM825">
            <v>0</v>
          </cell>
          <cell r="AN825">
            <v>0</v>
          </cell>
          <cell r="AO825">
            <v>0</v>
          </cell>
          <cell r="AP825">
            <v>0</v>
          </cell>
          <cell r="AQ825">
            <v>0</v>
          </cell>
        </row>
        <row r="829">
          <cell r="B829" t="str">
            <v>INCOME STATEMENT - New</v>
          </cell>
        </row>
        <row r="831">
          <cell r="B831" t="str">
            <v>Exchange Rates</v>
          </cell>
          <cell r="D831" t="str">
            <v>USD</v>
          </cell>
          <cell r="F831">
            <v>1</v>
          </cell>
          <cell r="G831">
            <v>1</v>
          </cell>
          <cell r="I831">
            <v>1</v>
          </cell>
          <cell r="J831">
            <v>1</v>
          </cell>
          <cell r="L831">
            <v>1</v>
          </cell>
          <cell r="N831">
            <v>1</v>
          </cell>
          <cell r="O831">
            <v>1</v>
          </cell>
          <cell r="Q831">
            <v>1</v>
          </cell>
          <cell r="S831">
            <v>1</v>
          </cell>
          <cell r="T831" t="str">
            <v/>
          </cell>
          <cell r="U831">
            <v>1</v>
          </cell>
          <cell r="V831">
            <v>1</v>
          </cell>
          <cell r="W831">
            <v>1</v>
          </cell>
          <cell r="X831">
            <v>1</v>
          </cell>
          <cell r="Y831">
            <v>1</v>
          </cell>
          <cell r="Z831">
            <v>1</v>
          </cell>
          <cell r="AA831">
            <v>1</v>
          </cell>
          <cell r="AB831">
            <v>1</v>
          </cell>
          <cell r="AC831">
            <v>1</v>
          </cell>
          <cell r="AD831">
            <v>1</v>
          </cell>
          <cell r="AE831">
            <v>1</v>
          </cell>
          <cell r="AF831">
            <v>1</v>
          </cell>
          <cell r="AH831">
            <v>1</v>
          </cell>
          <cell r="AI831">
            <v>1</v>
          </cell>
          <cell r="AJ831">
            <v>1</v>
          </cell>
          <cell r="AK831">
            <v>1</v>
          </cell>
          <cell r="AL831">
            <v>1</v>
          </cell>
          <cell r="AM831">
            <v>1</v>
          </cell>
          <cell r="AN831">
            <v>1</v>
          </cell>
          <cell r="AO831">
            <v>1</v>
          </cell>
          <cell r="AP831">
            <v>1</v>
          </cell>
          <cell r="AQ831">
            <v>1</v>
          </cell>
        </row>
        <row r="832">
          <cell r="B832" t="str">
            <v>Avg.</v>
          </cell>
          <cell r="F832">
            <v>1</v>
          </cell>
          <cell r="G832">
            <v>1</v>
          </cell>
          <cell r="I832">
            <v>1</v>
          </cell>
          <cell r="J832">
            <v>1</v>
          </cell>
          <cell r="L832">
            <v>1</v>
          </cell>
          <cell r="N832">
            <v>1</v>
          </cell>
          <cell r="O832">
            <v>1</v>
          </cell>
          <cell r="Q832">
            <v>1</v>
          </cell>
          <cell r="S832">
            <v>1</v>
          </cell>
          <cell r="T832" t="str">
            <v/>
          </cell>
          <cell r="U832">
            <v>1</v>
          </cell>
          <cell r="V832">
            <v>1</v>
          </cell>
          <cell r="W832">
            <v>1</v>
          </cell>
          <cell r="X832">
            <v>1</v>
          </cell>
          <cell r="Y832">
            <v>1</v>
          </cell>
          <cell r="Z832">
            <v>1</v>
          </cell>
          <cell r="AA832">
            <v>1</v>
          </cell>
          <cell r="AB832">
            <v>1</v>
          </cell>
          <cell r="AC832">
            <v>1</v>
          </cell>
          <cell r="AD832">
            <v>1</v>
          </cell>
          <cell r="AE832">
            <v>1</v>
          </cell>
          <cell r="AF832">
            <v>1</v>
          </cell>
          <cell r="AH832">
            <v>1</v>
          </cell>
          <cell r="AI832">
            <v>1</v>
          </cell>
          <cell r="AJ832">
            <v>1</v>
          </cell>
          <cell r="AK832">
            <v>1</v>
          </cell>
          <cell r="AL832">
            <v>1</v>
          </cell>
          <cell r="AM832">
            <v>1</v>
          </cell>
          <cell r="AN832">
            <v>1</v>
          </cell>
          <cell r="AO832">
            <v>1</v>
          </cell>
          <cell r="AP832">
            <v>1</v>
          </cell>
          <cell r="AQ832">
            <v>1</v>
          </cell>
        </row>
        <row r="834">
          <cell r="F834" t="e">
            <v>#REF!</v>
          </cell>
          <cell r="S834" t="str">
            <v>New</v>
          </cell>
        </row>
        <row r="835">
          <cell r="B835" t="str">
            <v>Annual Capacity EoP (000'HL)</v>
          </cell>
          <cell r="N835" t="e">
            <v>#REF!</v>
          </cell>
          <cell r="O835" t="e">
            <v>#REF!</v>
          </cell>
          <cell r="Q835" t="e">
            <v>#REF!</v>
          </cell>
          <cell r="AM835">
            <v>484</v>
          </cell>
          <cell r="AN835">
            <v>792</v>
          </cell>
          <cell r="AO835">
            <v>950.66666666666663</v>
          </cell>
          <cell r="AP835">
            <v>1128</v>
          </cell>
          <cell r="AQ835" t="e">
            <v>#REF!</v>
          </cell>
        </row>
        <row r="836">
          <cell r="B836" t="str">
            <v>Capacity (000'HL, EOP)</v>
          </cell>
          <cell r="AM836">
            <v>484</v>
          </cell>
          <cell r="AN836">
            <v>792</v>
          </cell>
          <cell r="AO836">
            <v>950.66666666666663</v>
          </cell>
          <cell r="AP836">
            <v>1128</v>
          </cell>
          <cell r="AQ836">
            <v>1200</v>
          </cell>
        </row>
        <row r="837">
          <cell r="B837" t="str">
            <v>Sales by Brand</v>
          </cell>
        </row>
        <row r="838">
          <cell r="B838" t="str">
            <v xml:space="preserve">   PIT</v>
          </cell>
        </row>
        <row r="839">
          <cell r="B839" t="str">
            <v xml:space="preserve">   DD</v>
          </cell>
        </row>
        <row r="840">
          <cell r="B840" t="str">
            <v xml:space="preserve">   3M</v>
          </cell>
        </row>
        <row r="841">
          <cell r="B841" t="str">
            <v xml:space="preserve">   Gosser</v>
          </cell>
        </row>
        <row r="842">
          <cell r="B842" t="str">
            <v xml:space="preserve">   Other</v>
          </cell>
        </row>
        <row r="843">
          <cell r="B843" t="str">
            <v>Sales (000'HL)</v>
          </cell>
          <cell r="I843">
            <v>436.88700301971824</v>
          </cell>
          <cell r="J843">
            <v>187.1</v>
          </cell>
          <cell r="L843">
            <v>623.98700301971826</v>
          </cell>
          <cell r="AA843">
            <v>55.583333333333336</v>
          </cell>
          <cell r="AB843">
            <v>55.583333333333336</v>
          </cell>
          <cell r="AC843">
            <v>55.583333333333336</v>
          </cell>
          <cell r="AD843">
            <v>55.583333333333336</v>
          </cell>
          <cell r="AE843">
            <v>55.583333333333336</v>
          </cell>
          <cell r="AF843">
            <v>55.583333333333336</v>
          </cell>
          <cell r="AM843">
            <v>363</v>
          </cell>
          <cell r="AN843">
            <v>594</v>
          </cell>
          <cell r="AO843">
            <v>713</v>
          </cell>
          <cell r="AP843">
            <v>846</v>
          </cell>
          <cell r="AQ843">
            <v>960</v>
          </cell>
        </row>
        <row r="844">
          <cell r="B844" t="str">
            <v>Average $/HL, net of VAT &amp; excise tax</v>
          </cell>
          <cell r="I844">
            <v>0</v>
          </cell>
          <cell r="J844">
            <v>0</v>
          </cell>
          <cell r="L844">
            <v>0</v>
          </cell>
          <cell r="AA844">
            <v>51.9</v>
          </cell>
          <cell r="AB844">
            <v>51.9</v>
          </cell>
          <cell r="AC844">
            <v>51.9</v>
          </cell>
          <cell r="AD844">
            <v>51.9</v>
          </cell>
          <cell r="AE844">
            <v>51.9</v>
          </cell>
          <cell r="AF844">
            <v>51.9</v>
          </cell>
          <cell r="AH844" t="e">
            <v>#DIV/0!</v>
          </cell>
          <cell r="AI844" t="e">
            <v>#DIV/0!</v>
          </cell>
          <cell r="AJ844" t="e">
            <v>#DIV/0!</v>
          </cell>
          <cell r="AK844" t="e">
            <v>#DIV/0!</v>
          </cell>
          <cell r="AM844">
            <v>0</v>
          </cell>
          <cell r="AN844">
            <v>0</v>
          </cell>
          <cell r="AO844">
            <v>0</v>
          </cell>
          <cell r="AP844">
            <v>0</v>
          </cell>
          <cell r="AQ844">
            <v>0</v>
          </cell>
        </row>
        <row r="846">
          <cell r="J846" t="str">
            <v/>
          </cell>
          <cell r="O846" t="str">
            <v/>
          </cell>
          <cell r="Q846" t="str">
            <v/>
          </cell>
          <cell r="T846" t="str">
            <v/>
          </cell>
        </row>
        <row r="847">
          <cell r="F847">
            <v>1999</v>
          </cell>
          <cell r="G847">
            <v>2000</v>
          </cell>
          <cell r="I847" t="str">
            <v>9m 2001</v>
          </cell>
          <cell r="J847" t="str">
            <v>Q4 2001</v>
          </cell>
          <cell r="L847">
            <v>2001</v>
          </cell>
          <cell r="N847" t="str">
            <v>9 m 2002</v>
          </cell>
          <cell r="O847" t="str">
            <v xml:space="preserve">Q4 2002 </v>
          </cell>
          <cell r="Q847">
            <v>2002</v>
          </cell>
          <cell r="S847" t="str">
            <v>2002 PF</v>
          </cell>
          <cell r="T847" t="str">
            <v/>
          </cell>
          <cell r="U847" t="str">
            <v>Jan 2003</v>
          </cell>
          <cell r="V847" t="str">
            <v>Feb 2003</v>
          </cell>
          <cell r="W847" t="str">
            <v>Mar 2003</v>
          </cell>
          <cell r="X847" t="str">
            <v>Apr 2003</v>
          </cell>
          <cell r="Y847" t="str">
            <v>May 2003</v>
          </cell>
          <cell r="Z847" t="str">
            <v>Jun 2003</v>
          </cell>
          <cell r="AA847" t="str">
            <v>Jul 2003</v>
          </cell>
          <cell r="AB847" t="str">
            <v>Aug 2003</v>
          </cell>
          <cell r="AC847" t="str">
            <v>Sep 2003</v>
          </cell>
          <cell r="AD847" t="str">
            <v>Oct 2003</v>
          </cell>
          <cell r="AE847" t="str">
            <v>Nov 2003</v>
          </cell>
          <cell r="AF847" t="str">
            <v>Dec 2003</v>
          </cell>
          <cell r="AH847" t="str">
            <v>Q1 2003</v>
          </cell>
          <cell r="AI847" t="str">
            <v>Q2 2003</v>
          </cell>
          <cell r="AJ847" t="str">
            <v>Q3 2003</v>
          </cell>
          <cell r="AK847" t="str">
            <v>Q4 2003</v>
          </cell>
          <cell r="AL847">
            <v>2003</v>
          </cell>
          <cell r="AM847">
            <v>2004</v>
          </cell>
          <cell r="AN847">
            <v>2005</v>
          </cell>
          <cell r="AO847">
            <v>2006</v>
          </cell>
          <cell r="AP847">
            <v>2007</v>
          </cell>
          <cell r="AQ847">
            <v>2008</v>
          </cell>
        </row>
        <row r="849">
          <cell r="B849" t="str">
            <v>Total Revenues</v>
          </cell>
          <cell r="F849">
            <v>0</v>
          </cell>
          <cell r="G849">
            <v>0</v>
          </cell>
          <cell r="I849">
            <v>0</v>
          </cell>
          <cell r="J849">
            <v>0</v>
          </cell>
          <cell r="L849">
            <v>0</v>
          </cell>
          <cell r="N849">
            <v>0</v>
          </cell>
          <cell r="O849">
            <v>0</v>
          </cell>
          <cell r="Q849">
            <v>0</v>
          </cell>
          <cell r="S849">
            <v>0</v>
          </cell>
          <cell r="T849" t="str">
            <v/>
          </cell>
          <cell r="U849">
            <v>0</v>
          </cell>
          <cell r="V849">
            <v>0</v>
          </cell>
          <cell r="W849">
            <v>0</v>
          </cell>
          <cell r="X849">
            <v>0</v>
          </cell>
          <cell r="Y849">
            <v>0</v>
          </cell>
          <cell r="Z849">
            <v>0</v>
          </cell>
          <cell r="AA849">
            <v>0</v>
          </cell>
          <cell r="AB849">
            <v>0</v>
          </cell>
          <cell r="AC849">
            <v>0</v>
          </cell>
          <cell r="AD849">
            <v>0</v>
          </cell>
          <cell r="AE849">
            <v>0</v>
          </cell>
          <cell r="AF849">
            <v>0</v>
          </cell>
          <cell r="AH849">
            <v>0</v>
          </cell>
          <cell r="AI849">
            <v>0</v>
          </cell>
          <cell r="AJ849">
            <v>0</v>
          </cell>
          <cell r="AK849">
            <v>0</v>
          </cell>
          <cell r="AL849">
            <v>0</v>
          </cell>
          <cell r="AM849">
            <v>19392.519500447685</v>
          </cell>
          <cell r="AN849">
            <v>32356.543378930219</v>
          </cell>
          <cell r="AO849">
            <v>38588.603868551603</v>
          </cell>
          <cell r="AP849">
            <v>45610.25525170374</v>
          </cell>
          <cell r="AQ849">
            <v>45610.25525170374</v>
          </cell>
        </row>
        <row r="851">
          <cell r="B851" t="str">
            <v>Cost of Goods Sold- Variable (Excl. Depreciation)</v>
          </cell>
          <cell r="F851">
            <v>0</v>
          </cell>
          <cell r="G851">
            <v>0</v>
          </cell>
          <cell r="I851">
            <v>0</v>
          </cell>
          <cell r="J851">
            <v>0</v>
          </cell>
          <cell r="L851">
            <v>0</v>
          </cell>
          <cell r="N851">
            <v>0</v>
          </cell>
          <cell r="O851">
            <v>0</v>
          </cell>
          <cell r="Q851">
            <v>0</v>
          </cell>
          <cell r="S851">
            <v>0</v>
          </cell>
          <cell r="T851" t="str">
            <v/>
          </cell>
          <cell r="U851">
            <v>0</v>
          </cell>
          <cell r="V851">
            <v>0</v>
          </cell>
          <cell r="W851">
            <v>0</v>
          </cell>
          <cell r="X851">
            <v>0</v>
          </cell>
          <cell r="Y851">
            <v>0</v>
          </cell>
          <cell r="Z851">
            <v>0</v>
          </cell>
          <cell r="AA851">
            <v>0</v>
          </cell>
          <cell r="AB851">
            <v>0</v>
          </cell>
          <cell r="AC851">
            <v>0</v>
          </cell>
          <cell r="AD851">
            <v>0</v>
          </cell>
          <cell r="AE851">
            <v>0</v>
          </cell>
          <cell r="AF851">
            <v>0</v>
          </cell>
          <cell r="AH851">
            <v>0</v>
          </cell>
          <cell r="AI851">
            <v>0</v>
          </cell>
          <cell r="AJ851">
            <v>0</v>
          </cell>
          <cell r="AK851">
            <v>0</v>
          </cell>
          <cell r="AL851">
            <v>0</v>
          </cell>
          <cell r="AM851">
            <v>14249.401043626392</v>
          </cell>
          <cell r="AN851">
            <v>20967.96184816795</v>
          </cell>
          <cell r="AO851">
            <v>24526.639734721677</v>
          </cell>
          <cell r="AP851">
            <v>28938.618654671831</v>
          </cell>
          <cell r="AQ851">
            <v>0</v>
          </cell>
        </row>
        <row r="852">
          <cell r="B852" t="str">
            <v>Cost of Goods Sold- Fixed (Excl. Depreciation)</v>
          </cell>
          <cell r="F852">
            <v>0</v>
          </cell>
          <cell r="G852">
            <v>0</v>
          </cell>
          <cell r="I852">
            <v>0</v>
          </cell>
          <cell r="J852">
            <v>0</v>
          </cell>
          <cell r="L852">
            <v>0</v>
          </cell>
          <cell r="N852">
            <v>0</v>
          </cell>
          <cell r="O852">
            <v>0</v>
          </cell>
          <cell r="Q852">
            <v>0</v>
          </cell>
          <cell r="S852">
            <v>0</v>
          </cell>
          <cell r="T852" t="str">
            <v/>
          </cell>
          <cell r="U852">
            <v>0</v>
          </cell>
          <cell r="V852">
            <v>0</v>
          </cell>
          <cell r="W852">
            <v>0</v>
          </cell>
          <cell r="X852">
            <v>0</v>
          </cell>
          <cell r="Y852">
            <v>0</v>
          </cell>
          <cell r="Z852">
            <v>0</v>
          </cell>
          <cell r="AA852">
            <v>0</v>
          </cell>
          <cell r="AB852">
            <v>0</v>
          </cell>
          <cell r="AC852">
            <v>0</v>
          </cell>
          <cell r="AD852">
            <v>0</v>
          </cell>
          <cell r="AE852">
            <v>0</v>
          </cell>
          <cell r="AF852">
            <v>0</v>
          </cell>
          <cell r="AH852">
            <v>0</v>
          </cell>
          <cell r="AI852">
            <v>0</v>
          </cell>
          <cell r="AJ852">
            <v>0</v>
          </cell>
          <cell r="AK852">
            <v>0</v>
          </cell>
          <cell r="AL852">
            <v>0</v>
          </cell>
          <cell r="AM852">
            <v>0</v>
          </cell>
          <cell r="AN852">
            <v>0</v>
          </cell>
          <cell r="AO852">
            <v>0</v>
          </cell>
          <cell r="AP852">
            <v>0</v>
          </cell>
          <cell r="AQ852">
            <v>0</v>
          </cell>
        </row>
        <row r="853">
          <cell r="F853" t="str">
            <v>______</v>
          </cell>
          <cell r="G853" t="str">
            <v>______</v>
          </cell>
          <cell r="I853" t="str">
            <v>______</v>
          </cell>
          <cell r="J853" t="str">
            <v>______</v>
          </cell>
          <cell r="L853" t="str">
            <v>______</v>
          </cell>
          <cell r="N853" t="str">
            <v>______</v>
          </cell>
          <cell r="O853" t="str">
            <v>______</v>
          </cell>
          <cell r="Q853" t="str">
            <v>______</v>
          </cell>
          <cell r="S853" t="str">
            <v>______</v>
          </cell>
          <cell r="T853" t="str">
            <v/>
          </cell>
          <cell r="U853" t="str">
            <v>______</v>
          </cell>
          <cell r="V853" t="str">
            <v>______</v>
          </cell>
          <cell r="W853" t="str">
            <v>______</v>
          </cell>
          <cell r="X853" t="str">
            <v>______</v>
          </cell>
          <cell r="Y853" t="str">
            <v>______</v>
          </cell>
          <cell r="Z853" t="str">
            <v>______</v>
          </cell>
          <cell r="AA853" t="str">
            <v>______</v>
          </cell>
          <cell r="AB853" t="str">
            <v>______</v>
          </cell>
          <cell r="AC853" t="str">
            <v>______</v>
          </cell>
          <cell r="AD853" t="str">
            <v>______</v>
          </cell>
          <cell r="AE853" t="str">
            <v>______</v>
          </cell>
          <cell r="AF853" t="str">
            <v>______</v>
          </cell>
          <cell r="AH853" t="str">
            <v>______</v>
          </cell>
          <cell r="AI853" t="str">
            <v>______</v>
          </cell>
          <cell r="AJ853" t="str">
            <v>______</v>
          </cell>
          <cell r="AK853" t="str">
            <v>______</v>
          </cell>
          <cell r="AL853" t="str">
            <v>______</v>
          </cell>
          <cell r="AM853" t="str">
            <v>______</v>
          </cell>
          <cell r="AN853" t="str">
            <v>______</v>
          </cell>
          <cell r="AO853" t="str">
            <v>______</v>
          </cell>
          <cell r="AP853" t="str">
            <v>______</v>
          </cell>
          <cell r="AQ853" t="str">
            <v>______</v>
          </cell>
        </row>
        <row r="854">
          <cell r="B854" t="str">
            <v>Gross Profit</v>
          </cell>
          <cell r="F854">
            <v>0</v>
          </cell>
          <cell r="G854">
            <v>0</v>
          </cell>
          <cell r="I854">
            <v>0</v>
          </cell>
          <cell r="J854">
            <v>0</v>
          </cell>
          <cell r="L854">
            <v>0</v>
          </cell>
          <cell r="N854">
            <v>0</v>
          </cell>
          <cell r="O854">
            <v>0</v>
          </cell>
          <cell r="Q854">
            <v>0</v>
          </cell>
          <cell r="S854">
            <v>0</v>
          </cell>
          <cell r="T854" t="str">
            <v/>
          </cell>
          <cell r="U854">
            <v>0</v>
          </cell>
          <cell r="V854">
            <v>0</v>
          </cell>
          <cell r="W854">
            <v>0</v>
          </cell>
          <cell r="X854">
            <v>0</v>
          </cell>
          <cell r="Y854">
            <v>0</v>
          </cell>
          <cell r="Z854">
            <v>0</v>
          </cell>
          <cell r="AA854">
            <v>0</v>
          </cell>
          <cell r="AB854">
            <v>0</v>
          </cell>
          <cell r="AC854">
            <v>0</v>
          </cell>
          <cell r="AD854">
            <v>0</v>
          </cell>
          <cell r="AE854">
            <v>0</v>
          </cell>
          <cell r="AF854">
            <v>0</v>
          </cell>
          <cell r="AH854">
            <v>0</v>
          </cell>
          <cell r="AI854">
            <v>0</v>
          </cell>
          <cell r="AJ854">
            <v>0</v>
          </cell>
          <cell r="AK854">
            <v>0</v>
          </cell>
          <cell r="AL854">
            <v>0</v>
          </cell>
          <cell r="AM854">
            <v>5143.1184568212921</v>
          </cell>
          <cell r="AN854">
            <v>11388.581530762269</v>
          </cell>
          <cell r="AO854">
            <v>14061.964133829926</v>
          </cell>
          <cell r="AP854">
            <v>16671.636597031909</v>
          </cell>
          <cell r="AQ854">
            <v>45610.25525170374</v>
          </cell>
        </row>
        <row r="856">
          <cell r="B856" t="str">
            <v>Sales - Variable commercial exp. (Excl. Amortization)</v>
          </cell>
          <cell r="F856">
            <v>0</v>
          </cell>
          <cell r="G856">
            <v>0</v>
          </cell>
          <cell r="I856">
            <v>0</v>
          </cell>
          <cell r="J856">
            <v>0</v>
          </cell>
          <cell r="L856">
            <v>0</v>
          </cell>
          <cell r="N856">
            <v>0</v>
          </cell>
          <cell r="O856">
            <v>0</v>
          </cell>
          <cell r="Q856">
            <v>0</v>
          </cell>
          <cell r="S856">
            <v>0</v>
          </cell>
          <cell r="T856" t="str">
            <v/>
          </cell>
          <cell r="U856">
            <v>0</v>
          </cell>
          <cell r="V856">
            <v>0</v>
          </cell>
          <cell r="W856">
            <v>0</v>
          </cell>
          <cell r="X856">
            <v>0</v>
          </cell>
          <cell r="Y856">
            <v>0</v>
          </cell>
          <cell r="Z856">
            <v>0</v>
          </cell>
          <cell r="AA856">
            <v>0</v>
          </cell>
          <cell r="AB856">
            <v>0</v>
          </cell>
          <cell r="AC856">
            <v>0</v>
          </cell>
          <cell r="AD856">
            <v>0</v>
          </cell>
          <cell r="AE856">
            <v>0</v>
          </cell>
          <cell r="AF856">
            <v>0</v>
          </cell>
          <cell r="AH856">
            <v>0</v>
          </cell>
          <cell r="AI856">
            <v>0</v>
          </cell>
          <cell r="AJ856">
            <v>0</v>
          </cell>
          <cell r="AK856">
            <v>0</v>
          </cell>
          <cell r="AL856">
            <v>0</v>
          </cell>
          <cell r="AM856">
            <v>0</v>
          </cell>
          <cell r="AN856">
            <v>0</v>
          </cell>
          <cell r="AO856">
            <v>0</v>
          </cell>
          <cell r="AP856">
            <v>0</v>
          </cell>
          <cell r="AQ856">
            <v>0</v>
          </cell>
        </row>
        <row r="857">
          <cell r="B857" t="str">
            <v>Sales - Variable marketing exp. (Excl. Amortization)</v>
          </cell>
          <cell r="N857">
            <v>0</v>
          </cell>
          <cell r="O857">
            <v>0</v>
          </cell>
          <cell r="Q857">
            <v>0</v>
          </cell>
          <cell r="S857">
            <v>0</v>
          </cell>
          <cell r="U857">
            <v>0</v>
          </cell>
          <cell r="V857">
            <v>0</v>
          </cell>
          <cell r="W857">
            <v>0</v>
          </cell>
          <cell r="X857">
            <v>0</v>
          </cell>
          <cell r="Y857">
            <v>0</v>
          </cell>
          <cell r="Z857">
            <v>0</v>
          </cell>
          <cell r="AA857">
            <v>0</v>
          </cell>
          <cell r="AB857">
            <v>0</v>
          </cell>
          <cell r="AC857">
            <v>0</v>
          </cell>
          <cell r="AD857">
            <v>0</v>
          </cell>
          <cell r="AE857">
            <v>0</v>
          </cell>
          <cell r="AF857">
            <v>0</v>
          </cell>
          <cell r="AH857">
            <v>0</v>
          </cell>
          <cell r="AI857">
            <v>0</v>
          </cell>
          <cell r="AJ857">
            <v>0</v>
          </cell>
          <cell r="AK857">
            <v>0</v>
          </cell>
          <cell r="AL857">
            <v>0</v>
          </cell>
        </row>
        <row r="858">
          <cell r="B858" t="str">
            <v>G&amp;A - Fixed (Excl. Amortization)</v>
          </cell>
          <cell r="F858">
            <v>0</v>
          </cell>
          <cell r="G858">
            <v>0</v>
          </cell>
          <cell r="I858">
            <v>0</v>
          </cell>
          <cell r="J858">
            <v>0</v>
          </cell>
          <cell r="L858">
            <v>0</v>
          </cell>
          <cell r="N858">
            <v>0</v>
          </cell>
          <cell r="O858">
            <v>0</v>
          </cell>
          <cell r="Q858">
            <v>0</v>
          </cell>
          <cell r="S858">
            <v>0</v>
          </cell>
          <cell r="T858" t="str">
            <v/>
          </cell>
          <cell r="U858">
            <v>0</v>
          </cell>
          <cell r="V858">
            <v>0</v>
          </cell>
          <cell r="W858">
            <v>0</v>
          </cell>
          <cell r="X858">
            <v>0</v>
          </cell>
          <cell r="Y858">
            <v>0</v>
          </cell>
          <cell r="Z858">
            <v>0</v>
          </cell>
          <cell r="AA858">
            <v>0</v>
          </cell>
          <cell r="AB858">
            <v>0</v>
          </cell>
          <cell r="AC858">
            <v>0</v>
          </cell>
          <cell r="AD858">
            <v>0</v>
          </cell>
          <cell r="AE858">
            <v>0</v>
          </cell>
          <cell r="AF858">
            <v>0</v>
          </cell>
          <cell r="AH858">
            <v>0</v>
          </cell>
          <cell r="AI858">
            <v>0</v>
          </cell>
          <cell r="AJ858">
            <v>0</v>
          </cell>
          <cell r="AK858">
            <v>0</v>
          </cell>
          <cell r="AL858">
            <v>0</v>
          </cell>
          <cell r="AM858">
            <v>0</v>
          </cell>
          <cell r="AN858">
            <v>0</v>
          </cell>
          <cell r="AO858">
            <v>0</v>
          </cell>
          <cell r="AP858">
            <v>0</v>
          </cell>
          <cell r="AQ858">
            <v>0</v>
          </cell>
        </row>
        <row r="859">
          <cell r="F859" t="str">
            <v>______</v>
          </cell>
          <cell r="G859" t="str">
            <v>______</v>
          </cell>
          <cell r="I859" t="str">
            <v>______</v>
          </cell>
          <cell r="J859" t="str">
            <v>______</v>
          </cell>
          <cell r="L859" t="str">
            <v>______</v>
          </cell>
          <cell r="N859" t="str">
            <v>______</v>
          </cell>
          <cell r="O859" t="str">
            <v>______</v>
          </cell>
          <cell r="Q859" t="str">
            <v>______</v>
          </cell>
          <cell r="S859" t="str">
            <v>______</v>
          </cell>
          <cell r="T859" t="str">
            <v/>
          </cell>
          <cell r="U859" t="str">
            <v>______</v>
          </cell>
          <cell r="V859" t="str">
            <v>______</v>
          </cell>
          <cell r="W859" t="str">
            <v>______</v>
          </cell>
          <cell r="X859" t="str">
            <v>______</v>
          </cell>
          <cell r="Y859" t="str">
            <v>______</v>
          </cell>
          <cell r="Z859" t="str">
            <v>______</v>
          </cell>
          <cell r="AA859" t="str">
            <v>______</v>
          </cell>
          <cell r="AB859" t="str">
            <v>______</v>
          </cell>
          <cell r="AC859" t="str">
            <v>______</v>
          </cell>
          <cell r="AD859" t="str">
            <v>______</v>
          </cell>
          <cell r="AE859" t="str">
            <v>______</v>
          </cell>
          <cell r="AF859" t="str">
            <v>______</v>
          </cell>
          <cell r="AH859" t="str">
            <v>______</v>
          </cell>
          <cell r="AI859" t="str">
            <v>______</v>
          </cell>
          <cell r="AJ859" t="str">
            <v>______</v>
          </cell>
          <cell r="AK859" t="str">
            <v>______</v>
          </cell>
          <cell r="AL859" t="str">
            <v>______</v>
          </cell>
          <cell r="AM859" t="str">
            <v>______</v>
          </cell>
          <cell r="AN859" t="str">
            <v>______</v>
          </cell>
          <cell r="AO859" t="str">
            <v>______</v>
          </cell>
          <cell r="AP859" t="str">
            <v>______</v>
          </cell>
          <cell r="AQ859" t="str">
            <v>______</v>
          </cell>
        </row>
        <row r="861">
          <cell r="B861" t="str">
            <v>EBITDA</v>
          </cell>
          <cell r="F861">
            <v>0</v>
          </cell>
          <cell r="G861">
            <v>0</v>
          </cell>
          <cell r="I861">
            <v>0</v>
          </cell>
          <cell r="J861">
            <v>0</v>
          </cell>
          <cell r="L861">
            <v>0</v>
          </cell>
          <cell r="N861">
            <v>0</v>
          </cell>
          <cell r="O861">
            <v>0</v>
          </cell>
          <cell r="Q861">
            <v>0</v>
          </cell>
          <cell r="S861">
            <v>0</v>
          </cell>
          <cell r="U861">
            <v>0</v>
          </cell>
          <cell r="V861">
            <v>0</v>
          </cell>
          <cell r="W861">
            <v>0</v>
          </cell>
          <cell r="X861">
            <v>0</v>
          </cell>
          <cell r="Y861">
            <v>0</v>
          </cell>
          <cell r="Z861">
            <v>0</v>
          </cell>
          <cell r="AA861">
            <v>0</v>
          </cell>
          <cell r="AB861">
            <v>0</v>
          </cell>
          <cell r="AC861">
            <v>0</v>
          </cell>
          <cell r="AD861">
            <v>0</v>
          </cell>
          <cell r="AE861">
            <v>0</v>
          </cell>
          <cell r="AF861">
            <v>0</v>
          </cell>
          <cell r="AH861">
            <v>0</v>
          </cell>
          <cell r="AI861">
            <v>0</v>
          </cell>
          <cell r="AJ861">
            <v>0</v>
          </cell>
          <cell r="AK861">
            <v>0</v>
          </cell>
          <cell r="AL861">
            <v>0</v>
          </cell>
          <cell r="AM861">
            <v>5143.1184568212921</v>
          </cell>
          <cell r="AN861">
            <v>11388.581530762269</v>
          </cell>
          <cell r="AO861">
            <v>14061.964133829926</v>
          </cell>
          <cell r="AP861">
            <v>16671.636597031909</v>
          </cell>
          <cell r="AQ861">
            <v>45610.25525170374</v>
          </cell>
        </row>
        <row r="862">
          <cell r="B862" t="str">
            <v xml:space="preserve"> EBITDA/HL</v>
          </cell>
          <cell r="N862">
            <v>0</v>
          </cell>
          <cell r="O862">
            <v>0</v>
          </cell>
          <cell r="Q862">
            <v>0</v>
          </cell>
          <cell r="S862">
            <v>0</v>
          </cell>
          <cell r="U862">
            <v>0</v>
          </cell>
          <cell r="V862">
            <v>0</v>
          </cell>
          <cell r="W862">
            <v>0</v>
          </cell>
          <cell r="X862">
            <v>0</v>
          </cell>
          <cell r="Y862">
            <v>0</v>
          </cell>
          <cell r="Z862">
            <v>0</v>
          </cell>
          <cell r="AA862">
            <v>0</v>
          </cell>
          <cell r="AB862">
            <v>0</v>
          </cell>
          <cell r="AC862">
            <v>0</v>
          </cell>
          <cell r="AD862">
            <v>0</v>
          </cell>
          <cell r="AE862">
            <v>0</v>
          </cell>
          <cell r="AF862">
            <v>0</v>
          </cell>
          <cell r="AH862">
            <v>0</v>
          </cell>
          <cell r="AI862">
            <v>0</v>
          </cell>
          <cell r="AJ862">
            <v>0</v>
          </cell>
          <cell r="AK862">
            <v>0</v>
          </cell>
          <cell r="AL862">
            <v>0</v>
          </cell>
          <cell r="AM862">
            <v>14.168370404466369</v>
          </cell>
          <cell r="AN862">
            <v>19.172696179734459</v>
          </cell>
          <cell r="AO862">
            <v>19.72224983706862</v>
          </cell>
          <cell r="AP862">
            <v>19.706426237626371</v>
          </cell>
        </row>
        <row r="863">
          <cell r="B863" t="str">
            <v>EBITDA Margin</v>
          </cell>
          <cell r="N863">
            <v>0</v>
          </cell>
          <cell r="O863">
            <v>0</v>
          </cell>
          <cell r="Q863">
            <v>0</v>
          </cell>
          <cell r="S863">
            <v>0</v>
          </cell>
          <cell r="U863">
            <v>0</v>
          </cell>
          <cell r="V863">
            <v>0</v>
          </cell>
          <cell r="W863">
            <v>0</v>
          </cell>
          <cell r="X863">
            <v>0</v>
          </cell>
          <cell r="Y863">
            <v>0</v>
          </cell>
          <cell r="Z863">
            <v>0</v>
          </cell>
          <cell r="AA863">
            <v>0</v>
          </cell>
          <cell r="AB863">
            <v>0</v>
          </cell>
          <cell r="AC863">
            <v>0</v>
          </cell>
          <cell r="AD863">
            <v>0</v>
          </cell>
          <cell r="AE863">
            <v>0</v>
          </cell>
          <cell r="AF863">
            <v>0</v>
          </cell>
          <cell r="AH863">
            <v>0</v>
          </cell>
          <cell r="AI863">
            <v>0</v>
          </cell>
          <cell r="AJ863">
            <v>0</v>
          </cell>
          <cell r="AK863">
            <v>0</v>
          </cell>
          <cell r="AL863">
            <v>0</v>
          </cell>
          <cell r="AM863">
            <v>0.26521146242511506</v>
          </cell>
          <cell r="AN863">
            <v>0.35197151306892166</v>
          </cell>
          <cell r="AO863">
            <v>0.36440717528238814</v>
          </cell>
          <cell r="AP863">
            <v>0.36552386091742278</v>
          </cell>
        </row>
        <row r="865">
          <cell r="B865" t="str">
            <v>Non-Recurring&amp;Extraordinary Items</v>
          </cell>
          <cell r="F865">
            <v>0</v>
          </cell>
          <cell r="G865">
            <v>0</v>
          </cell>
          <cell r="I865">
            <v>0</v>
          </cell>
          <cell r="J865">
            <v>0</v>
          </cell>
          <cell r="L865">
            <v>0</v>
          </cell>
          <cell r="N865">
            <v>0</v>
          </cell>
          <cell r="O865">
            <v>0</v>
          </cell>
          <cell r="Q865">
            <v>0</v>
          </cell>
          <cell r="S865">
            <v>0</v>
          </cell>
          <cell r="T865" t="str">
            <v/>
          </cell>
          <cell r="U865">
            <v>0</v>
          </cell>
          <cell r="V865">
            <v>0</v>
          </cell>
          <cell r="W865">
            <v>0</v>
          </cell>
          <cell r="X865">
            <v>0</v>
          </cell>
          <cell r="Y865">
            <v>0</v>
          </cell>
          <cell r="Z865">
            <v>0</v>
          </cell>
          <cell r="AA865">
            <v>0</v>
          </cell>
          <cell r="AB865">
            <v>0</v>
          </cell>
          <cell r="AC865">
            <v>0</v>
          </cell>
          <cell r="AD865">
            <v>0</v>
          </cell>
          <cell r="AE865">
            <v>0</v>
          </cell>
          <cell r="AF865">
            <v>0</v>
          </cell>
          <cell r="AH865">
            <v>0</v>
          </cell>
          <cell r="AI865">
            <v>0</v>
          </cell>
          <cell r="AJ865">
            <v>0</v>
          </cell>
          <cell r="AK865">
            <v>0</v>
          </cell>
          <cell r="AL865">
            <v>0</v>
          </cell>
          <cell r="AM865">
            <v>0</v>
          </cell>
          <cell r="AN865">
            <v>0</v>
          </cell>
          <cell r="AO865">
            <v>0</v>
          </cell>
          <cell r="AP865">
            <v>0</v>
          </cell>
          <cell r="AQ865">
            <v>0</v>
          </cell>
        </row>
        <row r="866">
          <cell r="B866" t="str">
            <v>Forex</v>
          </cell>
          <cell r="F866">
            <v>0</v>
          </cell>
          <cell r="G866">
            <v>0</v>
          </cell>
          <cell r="I866">
            <v>0</v>
          </cell>
          <cell r="J866">
            <v>0</v>
          </cell>
          <cell r="L866">
            <v>0</v>
          </cell>
          <cell r="N866">
            <v>0</v>
          </cell>
          <cell r="O866">
            <v>0</v>
          </cell>
          <cell r="Q866">
            <v>0</v>
          </cell>
          <cell r="S866">
            <v>0</v>
          </cell>
          <cell r="T866" t="str">
            <v/>
          </cell>
          <cell r="U866">
            <v>0</v>
          </cell>
          <cell r="V866">
            <v>0</v>
          </cell>
          <cell r="W866">
            <v>0</v>
          </cell>
          <cell r="X866">
            <v>0</v>
          </cell>
          <cell r="Y866">
            <v>0</v>
          </cell>
          <cell r="Z866">
            <v>0</v>
          </cell>
          <cell r="AA866">
            <v>0</v>
          </cell>
          <cell r="AB866">
            <v>0</v>
          </cell>
          <cell r="AC866">
            <v>0</v>
          </cell>
          <cell r="AD866">
            <v>0</v>
          </cell>
          <cell r="AE866">
            <v>0</v>
          </cell>
          <cell r="AF866">
            <v>0</v>
          </cell>
          <cell r="AH866">
            <v>0</v>
          </cell>
          <cell r="AI866">
            <v>0</v>
          </cell>
          <cell r="AJ866">
            <v>0</v>
          </cell>
          <cell r="AK866">
            <v>0</v>
          </cell>
          <cell r="AL866">
            <v>0</v>
          </cell>
          <cell r="AM866">
            <v>0</v>
          </cell>
          <cell r="AN866">
            <v>0</v>
          </cell>
          <cell r="AO866">
            <v>0</v>
          </cell>
          <cell r="AP866">
            <v>0</v>
          </cell>
          <cell r="AQ866">
            <v>0</v>
          </cell>
        </row>
        <row r="867">
          <cell r="B867" t="str">
            <v>Gain/(loss) from disposal of Fixed assets</v>
          </cell>
          <cell r="F867">
            <v>0</v>
          </cell>
          <cell r="G867">
            <v>0</v>
          </cell>
          <cell r="I867">
            <v>0</v>
          </cell>
          <cell r="J867">
            <v>0</v>
          </cell>
          <cell r="L867">
            <v>0</v>
          </cell>
          <cell r="N867">
            <v>0</v>
          </cell>
          <cell r="O867">
            <v>0</v>
          </cell>
          <cell r="Q867">
            <v>0</v>
          </cell>
          <cell r="S867">
            <v>0</v>
          </cell>
          <cell r="T867" t="str">
            <v/>
          </cell>
          <cell r="U867">
            <v>0</v>
          </cell>
          <cell r="V867">
            <v>0</v>
          </cell>
          <cell r="W867">
            <v>0</v>
          </cell>
          <cell r="X867">
            <v>0</v>
          </cell>
          <cell r="Y867">
            <v>0</v>
          </cell>
          <cell r="Z867">
            <v>0</v>
          </cell>
          <cell r="AA867">
            <v>0</v>
          </cell>
          <cell r="AB867">
            <v>0</v>
          </cell>
          <cell r="AC867">
            <v>0</v>
          </cell>
          <cell r="AD867">
            <v>0</v>
          </cell>
          <cell r="AE867">
            <v>0</v>
          </cell>
          <cell r="AF867">
            <v>0</v>
          </cell>
          <cell r="AH867">
            <v>0</v>
          </cell>
          <cell r="AI867">
            <v>0</v>
          </cell>
          <cell r="AJ867">
            <v>0</v>
          </cell>
          <cell r="AK867">
            <v>0</v>
          </cell>
          <cell r="AL867">
            <v>0</v>
          </cell>
          <cell r="AM867">
            <v>0</v>
          </cell>
          <cell r="AN867">
            <v>0</v>
          </cell>
          <cell r="AO867">
            <v>0</v>
          </cell>
          <cell r="AP867">
            <v>0</v>
          </cell>
          <cell r="AQ867">
            <v>0</v>
          </cell>
        </row>
        <row r="869">
          <cell r="B869" t="str">
            <v>Operating Income</v>
          </cell>
          <cell r="F869">
            <v>0</v>
          </cell>
          <cell r="G869">
            <v>0</v>
          </cell>
          <cell r="I869">
            <v>0</v>
          </cell>
          <cell r="J869">
            <v>0</v>
          </cell>
          <cell r="L869">
            <v>0</v>
          </cell>
          <cell r="N869">
            <v>0</v>
          </cell>
          <cell r="O869">
            <v>0</v>
          </cell>
          <cell r="Q869">
            <v>0</v>
          </cell>
          <cell r="S869">
            <v>0</v>
          </cell>
          <cell r="T869" t="str">
            <v/>
          </cell>
          <cell r="U869">
            <v>0</v>
          </cell>
          <cell r="V869">
            <v>0</v>
          </cell>
          <cell r="W869">
            <v>0</v>
          </cell>
          <cell r="X869">
            <v>0</v>
          </cell>
          <cell r="Y869">
            <v>0</v>
          </cell>
          <cell r="Z869">
            <v>0</v>
          </cell>
          <cell r="AA869">
            <v>0</v>
          </cell>
          <cell r="AB869">
            <v>0</v>
          </cell>
          <cell r="AC869">
            <v>0</v>
          </cell>
          <cell r="AD869">
            <v>0</v>
          </cell>
          <cell r="AE869">
            <v>0</v>
          </cell>
          <cell r="AF869">
            <v>0</v>
          </cell>
          <cell r="AH869">
            <v>0</v>
          </cell>
          <cell r="AI869">
            <v>0</v>
          </cell>
          <cell r="AJ869">
            <v>0</v>
          </cell>
          <cell r="AK869">
            <v>0</v>
          </cell>
          <cell r="AL869">
            <v>0</v>
          </cell>
          <cell r="AM869">
            <v>3267</v>
          </cell>
          <cell r="AN869">
            <v>5346</v>
          </cell>
          <cell r="AO869">
            <v>6417</v>
          </cell>
          <cell r="AP869">
            <v>7614</v>
          </cell>
          <cell r="AQ869">
            <v>45610.25525170374</v>
          </cell>
        </row>
        <row r="871">
          <cell r="B871" t="str">
            <v>Transfer</v>
          </cell>
        </row>
        <row r="873">
          <cell r="B873" t="str">
            <v>Depreciation</v>
          </cell>
          <cell r="F873">
            <v>0</v>
          </cell>
          <cell r="G873">
            <v>0</v>
          </cell>
          <cell r="I873">
            <v>0</v>
          </cell>
          <cell r="J873">
            <v>0</v>
          </cell>
          <cell r="L873">
            <v>0</v>
          </cell>
          <cell r="N873">
            <v>0</v>
          </cell>
          <cell r="O873">
            <v>0</v>
          </cell>
          <cell r="Q873">
            <v>0</v>
          </cell>
          <cell r="S873">
            <v>0</v>
          </cell>
          <cell r="T873" t="str">
            <v/>
          </cell>
          <cell r="U873">
            <v>0</v>
          </cell>
          <cell r="V873">
            <v>0</v>
          </cell>
          <cell r="W873">
            <v>0</v>
          </cell>
          <cell r="X873">
            <v>0</v>
          </cell>
          <cell r="Y873">
            <v>0</v>
          </cell>
          <cell r="Z873">
            <v>0</v>
          </cell>
          <cell r="AA873">
            <v>166.66666666666666</v>
          </cell>
          <cell r="AB873">
            <v>166.66666666666666</v>
          </cell>
          <cell r="AC873">
            <v>166.66666666666666</v>
          </cell>
          <cell r="AD873">
            <v>166.66666666666666</v>
          </cell>
          <cell r="AE873">
            <v>166.66666666666666</v>
          </cell>
          <cell r="AF873">
            <v>166.66666666666666</v>
          </cell>
          <cell r="AH873">
            <v>0</v>
          </cell>
          <cell r="AI873">
            <v>0</v>
          </cell>
          <cell r="AJ873">
            <v>0</v>
          </cell>
          <cell r="AK873">
            <v>0</v>
          </cell>
          <cell r="AL873">
            <v>0</v>
          </cell>
          <cell r="AM873">
            <v>0</v>
          </cell>
          <cell r="AN873">
            <v>0</v>
          </cell>
          <cell r="AO873">
            <v>0</v>
          </cell>
          <cell r="AP873">
            <v>0</v>
          </cell>
          <cell r="AQ873">
            <v>0</v>
          </cell>
        </row>
        <row r="874">
          <cell r="F874" t="str">
            <v>______</v>
          </cell>
          <cell r="G874" t="str">
            <v>______</v>
          </cell>
          <cell r="I874" t="str">
            <v>______</v>
          </cell>
          <cell r="J874" t="str">
            <v>______</v>
          </cell>
          <cell r="L874" t="str">
            <v>______</v>
          </cell>
          <cell r="N874" t="str">
            <v>______</v>
          </cell>
          <cell r="O874" t="str">
            <v>______</v>
          </cell>
          <cell r="Q874" t="str">
            <v>______</v>
          </cell>
          <cell r="S874" t="str">
            <v>______</v>
          </cell>
          <cell r="T874" t="str">
            <v/>
          </cell>
          <cell r="U874" t="str">
            <v>______</v>
          </cell>
          <cell r="V874" t="str">
            <v>______</v>
          </cell>
          <cell r="W874" t="str">
            <v>______</v>
          </cell>
          <cell r="X874" t="str">
            <v>______</v>
          </cell>
          <cell r="Y874" t="str">
            <v>______</v>
          </cell>
          <cell r="Z874" t="str">
            <v>______</v>
          </cell>
          <cell r="AA874" t="str">
            <v>______</v>
          </cell>
          <cell r="AB874" t="str">
            <v>______</v>
          </cell>
          <cell r="AC874" t="str">
            <v>______</v>
          </cell>
          <cell r="AD874" t="str">
            <v>______</v>
          </cell>
          <cell r="AE874" t="str">
            <v>______</v>
          </cell>
          <cell r="AF874" t="str">
            <v>______</v>
          </cell>
          <cell r="AH874" t="str">
            <v>______</v>
          </cell>
          <cell r="AI874" t="str">
            <v>______</v>
          </cell>
          <cell r="AJ874" t="str">
            <v>______</v>
          </cell>
          <cell r="AK874" t="str">
            <v>______</v>
          </cell>
          <cell r="AL874" t="str">
            <v>______</v>
          </cell>
          <cell r="AM874" t="str">
            <v>______</v>
          </cell>
          <cell r="AN874" t="str">
            <v>______</v>
          </cell>
          <cell r="AO874" t="str">
            <v>______</v>
          </cell>
          <cell r="AP874" t="str">
            <v>______</v>
          </cell>
          <cell r="AQ874" t="str">
            <v>______</v>
          </cell>
        </row>
        <row r="875">
          <cell r="B875" t="str">
            <v>EBITA</v>
          </cell>
          <cell r="F875">
            <v>0</v>
          </cell>
          <cell r="G875">
            <v>0</v>
          </cell>
          <cell r="I875">
            <v>0</v>
          </cell>
          <cell r="J875">
            <v>0</v>
          </cell>
          <cell r="L875">
            <v>0</v>
          </cell>
          <cell r="N875">
            <v>0</v>
          </cell>
          <cell r="O875">
            <v>0</v>
          </cell>
          <cell r="Q875">
            <v>0</v>
          </cell>
          <cell r="S875">
            <v>0</v>
          </cell>
          <cell r="T875" t="str">
            <v/>
          </cell>
          <cell r="U875">
            <v>0</v>
          </cell>
          <cell r="V875">
            <v>0</v>
          </cell>
          <cell r="W875">
            <v>0</v>
          </cell>
          <cell r="X875">
            <v>0</v>
          </cell>
          <cell r="Y875">
            <v>0</v>
          </cell>
          <cell r="Z875">
            <v>0</v>
          </cell>
          <cell r="AA875">
            <v>-166.66666666666666</v>
          </cell>
          <cell r="AB875">
            <v>-166.66666666666666</v>
          </cell>
          <cell r="AC875">
            <v>-166.66666666666666</v>
          </cell>
          <cell r="AD875">
            <v>-166.66666666666666</v>
          </cell>
          <cell r="AE875">
            <v>-166.66666666666666</v>
          </cell>
          <cell r="AF875">
            <v>-166.66666666666666</v>
          </cell>
          <cell r="AH875">
            <v>0</v>
          </cell>
          <cell r="AI875">
            <v>0</v>
          </cell>
          <cell r="AJ875">
            <v>0</v>
          </cell>
          <cell r="AK875">
            <v>0</v>
          </cell>
          <cell r="AL875">
            <v>0</v>
          </cell>
          <cell r="AM875">
            <v>3267</v>
          </cell>
          <cell r="AN875">
            <v>5346</v>
          </cell>
          <cell r="AO875">
            <v>6417</v>
          </cell>
          <cell r="AP875">
            <v>7614</v>
          </cell>
          <cell r="AQ875">
            <v>45610.25525170374</v>
          </cell>
        </row>
        <row r="878">
          <cell r="B878" t="str">
            <v>CAPEX</v>
          </cell>
          <cell r="F878">
            <v>0</v>
          </cell>
          <cell r="G878">
            <v>0</v>
          </cell>
          <cell r="I878">
            <v>0</v>
          </cell>
          <cell r="J878">
            <v>0</v>
          </cell>
          <cell r="L878">
            <v>0</v>
          </cell>
          <cell r="N878">
            <v>0</v>
          </cell>
          <cell r="O878">
            <v>0</v>
          </cell>
          <cell r="Q878">
            <v>0</v>
          </cell>
          <cell r="S878">
            <v>0</v>
          </cell>
          <cell r="T878" t="str">
            <v/>
          </cell>
          <cell r="U878">
            <v>0</v>
          </cell>
          <cell r="V878">
            <v>0</v>
          </cell>
          <cell r="W878">
            <v>0</v>
          </cell>
          <cell r="X878">
            <v>0</v>
          </cell>
          <cell r="Y878">
            <v>0</v>
          </cell>
          <cell r="Z878">
            <v>0</v>
          </cell>
          <cell r="AA878">
            <v>0</v>
          </cell>
          <cell r="AB878">
            <v>0</v>
          </cell>
          <cell r="AC878">
            <v>0</v>
          </cell>
          <cell r="AD878">
            <v>0</v>
          </cell>
          <cell r="AE878">
            <v>0</v>
          </cell>
          <cell r="AF878">
            <v>0</v>
          </cell>
          <cell r="AH878">
            <v>0</v>
          </cell>
          <cell r="AI878">
            <v>0</v>
          </cell>
          <cell r="AJ878">
            <v>0</v>
          </cell>
          <cell r="AK878">
            <v>0</v>
          </cell>
          <cell r="AL878">
            <v>0</v>
          </cell>
          <cell r="AM878">
            <v>0</v>
          </cell>
          <cell r="AN878">
            <v>0</v>
          </cell>
          <cell r="AO878">
            <v>0</v>
          </cell>
          <cell r="AP878">
            <v>0</v>
          </cell>
          <cell r="AQ878">
            <v>0</v>
          </cell>
        </row>
        <row r="879">
          <cell r="B879" t="str">
            <v>capex</v>
          </cell>
        </row>
        <row r="880">
          <cell r="B880" t="str">
            <v>purchase price</v>
          </cell>
        </row>
        <row r="881">
          <cell r="B881" t="str">
            <v>change in WC</v>
          </cell>
        </row>
        <row r="884">
          <cell r="B884" t="str">
            <v>ASSUMPTIONS:</v>
          </cell>
        </row>
        <row r="886">
          <cell r="B886" t="str">
            <v>Average $/HL, net of VAT &amp; excise tax</v>
          </cell>
          <cell r="O886">
            <v>0</v>
          </cell>
          <cell r="U886">
            <v>51.9</v>
          </cell>
          <cell r="V886">
            <v>51.9</v>
          </cell>
          <cell r="W886">
            <v>51.9</v>
          </cell>
          <cell r="X886">
            <v>51.9</v>
          </cell>
          <cell r="Y886">
            <v>51.9</v>
          </cell>
          <cell r="Z886">
            <v>51.9</v>
          </cell>
          <cell r="AA886">
            <v>51.9</v>
          </cell>
          <cell r="AB886">
            <v>51.9</v>
          </cell>
          <cell r="AC886">
            <v>51.9</v>
          </cell>
          <cell r="AD886">
            <v>51.9</v>
          </cell>
          <cell r="AE886">
            <v>51.9</v>
          </cell>
          <cell r="AF886">
            <v>51.9</v>
          </cell>
          <cell r="AH886">
            <v>51.9</v>
          </cell>
          <cell r="AI886">
            <v>51.9</v>
          </cell>
          <cell r="AJ886">
            <v>51.9</v>
          </cell>
          <cell r="AK886">
            <v>51.9</v>
          </cell>
          <cell r="AL886" t="e">
            <v>#DIV/0!</v>
          </cell>
          <cell r="AM886">
            <v>51.9</v>
          </cell>
          <cell r="AN886">
            <v>51.9</v>
          </cell>
          <cell r="AO886">
            <v>51.9</v>
          </cell>
          <cell r="AP886">
            <v>51.9</v>
          </cell>
          <cell r="AQ886">
            <v>49.829106681631963</v>
          </cell>
        </row>
        <row r="888">
          <cell r="B888" t="str">
            <v>REVENUE GROWTH</v>
          </cell>
        </row>
        <row r="889">
          <cell r="B889" t="str">
            <v>CURRENT CASE</v>
          </cell>
          <cell r="G889">
            <v>0</v>
          </cell>
          <cell r="I889">
            <v>0</v>
          </cell>
          <cell r="J889">
            <v>0</v>
          </cell>
          <cell r="L889">
            <v>0</v>
          </cell>
          <cell r="N889">
            <v>0</v>
          </cell>
          <cell r="O889">
            <v>0</v>
          </cell>
          <cell r="Q889">
            <v>0</v>
          </cell>
          <cell r="S889">
            <v>0</v>
          </cell>
          <cell r="U889">
            <v>0</v>
          </cell>
          <cell r="V889">
            <v>0</v>
          </cell>
          <cell r="W889">
            <v>0</v>
          </cell>
          <cell r="X889">
            <v>0</v>
          </cell>
          <cell r="Y889">
            <v>0</v>
          </cell>
          <cell r="Z889">
            <v>0</v>
          </cell>
          <cell r="AA889">
            <v>0</v>
          </cell>
          <cell r="AB889">
            <v>0</v>
          </cell>
          <cell r="AC889">
            <v>0</v>
          </cell>
          <cell r="AD889">
            <v>0</v>
          </cell>
          <cell r="AE889">
            <v>0</v>
          </cell>
          <cell r="AF889">
            <v>0</v>
          </cell>
          <cell r="AH889">
            <v>0</v>
          </cell>
          <cell r="AI889">
            <v>0</v>
          </cell>
          <cell r="AJ889">
            <v>0</v>
          </cell>
          <cell r="AK889">
            <v>0</v>
          </cell>
          <cell r="AL889">
            <v>0</v>
          </cell>
          <cell r="AM889">
            <v>0</v>
          </cell>
          <cell r="AN889">
            <v>0</v>
          </cell>
          <cell r="AO889">
            <v>0</v>
          </cell>
          <cell r="AP889">
            <v>0</v>
          </cell>
          <cell r="AQ889">
            <v>0</v>
          </cell>
        </row>
        <row r="890">
          <cell r="B890" t="str">
            <v>Based Case</v>
          </cell>
          <cell r="U890">
            <v>0</v>
          </cell>
          <cell r="V890">
            <v>0</v>
          </cell>
          <cell r="W890">
            <v>0</v>
          </cell>
          <cell r="X890">
            <v>0</v>
          </cell>
          <cell r="Y890">
            <v>0</v>
          </cell>
          <cell r="Z890">
            <v>0</v>
          </cell>
          <cell r="AA890">
            <v>0</v>
          </cell>
          <cell r="AB890">
            <v>0</v>
          </cell>
          <cell r="AC890">
            <v>0</v>
          </cell>
          <cell r="AD890">
            <v>0</v>
          </cell>
          <cell r="AE890">
            <v>0</v>
          </cell>
          <cell r="AF890">
            <v>0</v>
          </cell>
          <cell r="AH890">
            <v>0</v>
          </cell>
          <cell r="AI890">
            <v>0</v>
          </cell>
          <cell r="AJ890">
            <v>0</v>
          </cell>
          <cell r="AK890">
            <v>0</v>
          </cell>
          <cell r="AL890">
            <v>0</v>
          </cell>
          <cell r="AM890">
            <v>0</v>
          </cell>
          <cell r="AN890">
            <v>0</v>
          </cell>
          <cell r="AO890">
            <v>0</v>
          </cell>
          <cell r="AP890">
            <v>0</v>
          </cell>
          <cell r="AQ890">
            <v>0</v>
          </cell>
        </row>
        <row r="891">
          <cell r="B891" t="str">
            <v>Conservative Case</v>
          </cell>
          <cell r="U891">
            <v>0</v>
          </cell>
          <cell r="V891">
            <v>0</v>
          </cell>
          <cell r="W891">
            <v>0</v>
          </cell>
          <cell r="X891">
            <v>0</v>
          </cell>
          <cell r="Y891">
            <v>0</v>
          </cell>
          <cell r="Z891">
            <v>0</v>
          </cell>
          <cell r="AA891">
            <v>0</v>
          </cell>
          <cell r="AB891">
            <v>0</v>
          </cell>
          <cell r="AC891">
            <v>0</v>
          </cell>
          <cell r="AD891">
            <v>0</v>
          </cell>
          <cell r="AE891">
            <v>0</v>
          </cell>
          <cell r="AF891">
            <v>0</v>
          </cell>
          <cell r="AH891">
            <v>0</v>
          </cell>
          <cell r="AI891">
            <v>0</v>
          </cell>
          <cell r="AJ891">
            <v>0</v>
          </cell>
          <cell r="AK891">
            <v>0</v>
          </cell>
          <cell r="AL891">
            <v>0</v>
          </cell>
          <cell r="AM891">
            <v>0</v>
          </cell>
          <cell r="AN891">
            <v>0</v>
          </cell>
          <cell r="AO891">
            <v>0</v>
          </cell>
          <cell r="AP891">
            <v>0</v>
          </cell>
          <cell r="AQ891">
            <v>0</v>
          </cell>
        </row>
        <row r="892">
          <cell r="B892" t="str">
            <v>Worst Case</v>
          </cell>
          <cell r="U892">
            <v>0</v>
          </cell>
          <cell r="V892">
            <v>0</v>
          </cell>
          <cell r="W892">
            <v>0</v>
          </cell>
          <cell r="X892">
            <v>0</v>
          </cell>
          <cell r="Y892">
            <v>0</v>
          </cell>
          <cell r="Z892">
            <v>0</v>
          </cell>
          <cell r="AA892">
            <v>0</v>
          </cell>
          <cell r="AB892">
            <v>0</v>
          </cell>
          <cell r="AC892">
            <v>0</v>
          </cell>
          <cell r="AD892">
            <v>0</v>
          </cell>
          <cell r="AE892">
            <v>0</v>
          </cell>
          <cell r="AF892">
            <v>0</v>
          </cell>
          <cell r="AH892">
            <v>0</v>
          </cell>
          <cell r="AI892">
            <v>0</v>
          </cell>
          <cell r="AJ892">
            <v>0</v>
          </cell>
          <cell r="AK892">
            <v>0</v>
          </cell>
          <cell r="AL892">
            <v>0</v>
          </cell>
          <cell r="AM892">
            <v>0</v>
          </cell>
          <cell r="AN892">
            <v>0</v>
          </cell>
          <cell r="AO892">
            <v>0</v>
          </cell>
          <cell r="AP892">
            <v>0</v>
          </cell>
          <cell r="AQ892">
            <v>0</v>
          </cell>
        </row>
        <row r="893">
          <cell r="B893" t="str">
            <v>Other Case</v>
          </cell>
          <cell r="U893">
            <v>0</v>
          </cell>
          <cell r="V893">
            <v>0</v>
          </cell>
          <cell r="W893">
            <v>0</v>
          </cell>
          <cell r="X893">
            <v>0</v>
          </cell>
          <cell r="Y893">
            <v>0</v>
          </cell>
          <cell r="Z893">
            <v>0</v>
          </cell>
          <cell r="AA893">
            <v>0</v>
          </cell>
          <cell r="AB893">
            <v>0</v>
          </cell>
          <cell r="AC893">
            <v>0</v>
          </cell>
          <cell r="AD893">
            <v>0</v>
          </cell>
          <cell r="AE893">
            <v>0</v>
          </cell>
          <cell r="AF893">
            <v>0</v>
          </cell>
          <cell r="AH893">
            <v>0</v>
          </cell>
          <cell r="AI893">
            <v>0</v>
          </cell>
          <cell r="AJ893">
            <v>0</v>
          </cell>
          <cell r="AK893">
            <v>0</v>
          </cell>
          <cell r="AL893">
            <v>0</v>
          </cell>
          <cell r="AM893">
            <v>0</v>
          </cell>
          <cell r="AN893">
            <v>0</v>
          </cell>
          <cell r="AO893">
            <v>0</v>
          </cell>
          <cell r="AP893">
            <v>0</v>
          </cell>
          <cell r="AQ893">
            <v>0</v>
          </cell>
        </row>
        <row r="895">
          <cell r="B895" t="str">
            <v>COGS - Variable (% REVENUES)</v>
          </cell>
        </row>
        <row r="896">
          <cell r="B896" t="str">
            <v>CURRENT CASE</v>
          </cell>
          <cell r="F896">
            <v>0</v>
          </cell>
          <cell r="G896">
            <v>0</v>
          </cell>
          <cell r="I896">
            <v>0</v>
          </cell>
          <cell r="J896">
            <v>0</v>
          </cell>
          <cell r="L896">
            <v>0</v>
          </cell>
          <cell r="N896">
            <v>0</v>
          </cell>
          <cell r="O896">
            <v>0</v>
          </cell>
          <cell r="Q896">
            <v>0</v>
          </cell>
          <cell r="S896">
            <v>36.434705844484377</v>
          </cell>
          <cell r="V896">
            <v>0</v>
          </cell>
          <cell r="W896">
            <v>0</v>
          </cell>
          <cell r="X896">
            <v>0</v>
          </cell>
          <cell r="Y896">
            <v>0</v>
          </cell>
          <cell r="Z896">
            <v>0</v>
          </cell>
          <cell r="AA896">
            <v>0</v>
          </cell>
          <cell r="AB896">
            <v>0</v>
          </cell>
          <cell r="AC896">
            <v>0</v>
          </cell>
          <cell r="AD896">
            <v>0</v>
          </cell>
          <cell r="AE896">
            <v>0</v>
          </cell>
          <cell r="AF896">
            <v>0</v>
          </cell>
          <cell r="AH896">
            <v>36.434705844484377</v>
          </cell>
          <cell r="AI896">
            <v>0</v>
          </cell>
          <cell r="AJ896">
            <v>0</v>
          </cell>
          <cell r="AK896">
            <v>0</v>
          </cell>
          <cell r="AL896">
            <v>0</v>
          </cell>
          <cell r="AM896">
            <v>0</v>
          </cell>
          <cell r="AN896">
            <v>0</v>
          </cell>
          <cell r="AO896">
            <v>0</v>
          </cell>
          <cell r="AP896">
            <v>0</v>
          </cell>
          <cell r="AQ896">
            <v>0</v>
          </cell>
        </row>
        <row r="897">
          <cell r="B897" t="str">
            <v>Based Case</v>
          </cell>
          <cell r="V897">
            <v>0</v>
          </cell>
          <cell r="W897">
            <v>0</v>
          </cell>
          <cell r="X897">
            <v>0</v>
          </cell>
          <cell r="Y897">
            <v>0</v>
          </cell>
          <cell r="Z897">
            <v>0</v>
          </cell>
          <cell r="AA897">
            <v>0</v>
          </cell>
          <cell r="AB897">
            <v>0</v>
          </cell>
          <cell r="AC897">
            <v>0</v>
          </cell>
          <cell r="AD897">
            <v>0</v>
          </cell>
          <cell r="AE897">
            <v>0</v>
          </cell>
          <cell r="AF897">
            <v>0</v>
          </cell>
          <cell r="AH897">
            <v>36.434705844484377</v>
          </cell>
          <cell r="AI897">
            <v>0</v>
          </cell>
          <cell r="AJ897">
            <v>0</v>
          </cell>
          <cell r="AK897">
            <v>0</v>
          </cell>
          <cell r="AL897">
            <v>0</v>
          </cell>
          <cell r="AM897">
            <v>0</v>
          </cell>
          <cell r="AN897">
            <v>0</v>
          </cell>
          <cell r="AO897">
            <v>0</v>
          </cell>
          <cell r="AP897">
            <v>0</v>
          </cell>
          <cell r="AQ897">
            <v>0</v>
          </cell>
        </row>
        <row r="898">
          <cell r="B898" t="str">
            <v>Conservative Case</v>
          </cell>
          <cell r="V898">
            <v>30.54</v>
          </cell>
          <cell r="W898">
            <v>30.54</v>
          </cell>
          <cell r="X898">
            <v>30.54</v>
          </cell>
          <cell r="Y898">
            <v>30.54</v>
          </cell>
          <cell r="Z898">
            <v>30.54</v>
          </cell>
          <cell r="AA898">
            <v>30.54</v>
          </cell>
          <cell r="AB898">
            <v>30.54</v>
          </cell>
          <cell r="AC898">
            <v>30.54</v>
          </cell>
          <cell r="AD898">
            <v>30.54</v>
          </cell>
          <cell r="AE898">
            <v>30.54</v>
          </cell>
          <cell r="AF898">
            <v>30.54</v>
          </cell>
          <cell r="AH898">
            <v>36.434705844484377</v>
          </cell>
          <cell r="AI898">
            <v>0</v>
          </cell>
          <cell r="AJ898">
            <v>0</v>
          </cell>
          <cell r="AK898">
            <v>0</v>
          </cell>
          <cell r="AL898">
            <v>0</v>
          </cell>
          <cell r="AM898">
            <v>0</v>
          </cell>
          <cell r="AN898">
            <v>0</v>
          </cell>
          <cell r="AO898">
            <v>0</v>
          </cell>
          <cell r="AP898">
            <v>0</v>
          </cell>
          <cell r="AQ898">
            <v>0</v>
          </cell>
        </row>
        <row r="899">
          <cell r="B899" t="str">
            <v>Worst Case</v>
          </cell>
          <cell r="V899">
            <v>0</v>
          </cell>
          <cell r="W899">
            <v>0</v>
          </cell>
          <cell r="X899">
            <v>0</v>
          </cell>
          <cell r="Y899">
            <v>0</v>
          </cell>
          <cell r="Z899">
            <v>0</v>
          </cell>
          <cell r="AA899">
            <v>0</v>
          </cell>
          <cell r="AB899">
            <v>0</v>
          </cell>
          <cell r="AC899">
            <v>0</v>
          </cell>
          <cell r="AD899">
            <v>0</v>
          </cell>
          <cell r="AE899">
            <v>0</v>
          </cell>
          <cell r="AF899">
            <v>0</v>
          </cell>
          <cell r="AH899">
            <v>0</v>
          </cell>
          <cell r="AI899">
            <v>0</v>
          </cell>
          <cell r="AJ899">
            <v>0</v>
          </cell>
          <cell r="AK899">
            <v>0</v>
          </cell>
          <cell r="AL899">
            <v>0</v>
          </cell>
          <cell r="AM899">
            <v>0</v>
          </cell>
          <cell r="AN899">
            <v>0</v>
          </cell>
          <cell r="AO899">
            <v>0</v>
          </cell>
          <cell r="AP899">
            <v>0</v>
          </cell>
          <cell r="AQ899">
            <v>0</v>
          </cell>
        </row>
        <row r="900">
          <cell r="B900" t="str">
            <v>Other Case</v>
          </cell>
          <cell r="V900">
            <v>0</v>
          </cell>
          <cell r="W900">
            <v>0</v>
          </cell>
          <cell r="X900">
            <v>0</v>
          </cell>
          <cell r="Y900">
            <v>0</v>
          </cell>
          <cell r="Z900">
            <v>0</v>
          </cell>
          <cell r="AA900">
            <v>0</v>
          </cell>
          <cell r="AB900">
            <v>0</v>
          </cell>
          <cell r="AC900">
            <v>0</v>
          </cell>
          <cell r="AD900">
            <v>0</v>
          </cell>
          <cell r="AE900">
            <v>0</v>
          </cell>
          <cell r="AF900">
            <v>0</v>
          </cell>
          <cell r="AH900">
            <v>0</v>
          </cell>
          <cell r="AI900">
            <v>0</v>
          </cell>
          <cell r="AJ900">
            <v>0</v>
          </cell>
          <cell r="AK900">
            <v>0</v>
          </cell>
          <cell r="AL900">
            <v>0</v>
          </cell>
          <cell r="AM900">
            <v>0</v>
          </cell>
          <cell r="AN900">
            <v>0</v>
          </cell>
          <cell r="AO900">
            <v>0</v>
          </cell>
          <cell r="AP900">
            <v>0</v>
          </cell>
          <cell r="AQ900">
            <v>0</v>
          </cell>
        </row>
        <row r="902">
          <cell r="B902" t="str">
            <v>COGS - Fixed  (Growth Rate)</v>
          </cell>
          <cell r="G902">
            <v>0</v>
          </cell>
          <cell r="I902">
            <v>0</v>
          </cell>
          <cell r="J902">
            <v>0</v>
          </cell>
          <cell r="L902">
            <v>0</v>
          </cell>
          <cell r="N902">
            <v>0</v>
          </cell>
          <cell r="O902">
            <v>0</v>
          </cell>
          <cell r="Q902">
            <v>0</v>
          </cell>
          <cell r="S902">
            <v>0</v>
          </cell>
          <cell r="AH902">
            <v>0</v>
          </cell>
          <cell r="AI902">
            <v>0</v>
          </cell>
          <cell r="AJ902">
            <v>0</v>
          </cell>
          <cell r="AK902">
            <v>0</v>
          </cell>
          <cell r="AL902">
            <v>0</v>
          </cell>
          <cell r="AM902">
            <v>0.15</v>
          </cell>
          <cell r="AN902">
            <v>0.15</v>
          </cell>
          <cell r="AO902">
            <v>0.15</v>
          </cell>
          <cell r="AP902">
            <v>0.15</v>
          </cell>
          <cell r="AQ902">
            <v>0</v>
          </cell>
        </row>
        <row r="904">
          <cell r="B904" t="str">
            <v>Gross Margin</v>
          </cell>
          <cell r="F904">
            <v>0</v>
          </cell>
          <cell r="G904">
            <v>0</v>
          </cell>
          <cell r="I904">
            <v>0</v>
          </cell>
          <cell r="J904">
            <v>0</v>
          </cell>
          <cell r="L904">
            <v>0</v>
          </cell>
          <cell r="N904">
            <v>0</v>
          </cell>
          <cell r="O904">
            <v>0</v>
          </cell>
          <cell r="Q904">
            <v>0</v>
          </cell>
          <cell r="S904">
            <v>0</v>
          </cell>
          <cell r="AH904">
            <v>0</v>
          </cell>
          <cell r="AI904">
            <v>0</v>
          </cell>
          <cell r="AJ904">
            <v>0</v>
          </cell>
          <cell r="AK904">
            <v>0</v>
          </cell>
          <cell r="AL904">
            <v>0</v>
          </cell>
          <cell r="AM904">
            <v>0.26521146242511506</v>
          </cell>
          <cell r="AN904">
            <v>0.35197151306892166</v>
          </cell>
          <cell r="AO904">
            <v>0.36440717528238814</v>
          </cell>
          <cell r="AP904">
            <v>0.36552386091742278</v>
          </cell>
          <cell r="AQ904">
            <v>1</v>
          </cell>
        </row>
        <row r="906">
          <cell r="B906" t="str">
            <v>SG&amp;A - Variable (% REVENUES)</v>
          </cell>
        </row>
        <row r="907">
          <cell r="B907" t="str">
            <v>CURRENT CASE</v>
          </cell>
          <cell r="F907">
            <v>0</v>
          </cell>
          <cell r="G907">
            <v>0</v>
          </cell>
          <cell r="I907">
            <v>0</v>
          </cell>
          <cell r="J907">
            <v>0</v>
          </cell>
          <cell r="L907">
            <v>0</v>
          </cell>
          <cell r="N907">
            <v>0</v>
          </cell>
          <cell r="O907">
            <v>0</v>
          </cell>
          <cell r="Q907">
            <v>0</v>
          </cell>
          <cell r="S907">
            <v>0</v>
          </cell>
          <cell r="AH907">
            <v>0</v>
          </cell>
          <cell r="AI907">
            <v>0</v>
          </cell>
          <cell r="AJ907">
            <v>0</v>
          </cell>
          <cell r="AK907">
            <v>0</v>
          </cell>
          <cell r="AL907">
            <v>0</v>
          </cell>
          <cell r="AM907">
            <v>0</v>
          </cell>
          <cell r="AN907">
            <v>0</v>
          </cell>
          <cell r="AO907">
            <v>0</v>
          </cell>
          <cell r="AP907">
            <v>0</v>
          </cell>
          <cell r="AQ907">
            <v>0</v>
          </cell>
        </row>
        <row r="908">
          <cell r="B908" t="str">
            <v>Based Case</v>
          </cell>
          <cell r="AH908">
            <v>0</v>
          </cell>
          <cell r="AI908">
            <v>0</v>
          </cell>
          <cell r="AJ908">
            <v>0</v>
          </cell>
          <cell r="AK908">
            <v>0</v>
          </cell>
          <cell r="AL908">
            <v>0</v>
          </cell>
          <cell r="AM908">
            <v>0</v>
          </cell>
          <cell r="AN908">
            <v>0</v>
          </cell>
          <cell r="AO908">
            <v>0</v>
          </cell>
          <cell r="AP908">
            <v>0</v>
          </cell>
          <cell r="AQ908">
            <v>0</v>
          </cell>
        </row>
        <row r="909">
          <cell r="B909" t="str">
            <v>Conservative Case</v>
          </cell>
          <cell r="AH909">
            <v>0</v>
          </cell>
          <cell r="AI909">
            <v>0</v>
          </cell>
          <cell r="AJ909">
            <v>0</v>
          </cell>
          <cell r="AK909">
            <v>0</v>
          </cell>
          <cell r="AL909">
            <v>0</v>
          </cell>
          <cell r="AM909">
            <v>0</v>
          </cell>
          <cell r="AN909">
            <v>0</v>
          </cell>
          <cell r="AO909">
            <v>0</v>
          </cell>
          <cell r="AP909">
            <v>0</v>
          </cell>
          <cell r="AQ909">
            <v>0</v>
          </cell>
        </row>
        <row r="910">
          <cell r="B910" t="str">
            <v>Worst Case</v>
          </cell>
          <cell r="AH910">
            <v>0</v>
          </cell>
          <cell r="AI910">
            <v>0</v>
          </cell>
          <cell r="AJ910">
            <v>0</v>
          </cell>
          <cell r="AK910">
            <v>0</v>
          </cell>
          <cell r="AL910">
            <v>0</v>
          </cell>
          <cell r="AM910">
            <v>0</v>
          </cell>
          <cell r="AN910">
            <v>0</v>
          </cell>
          <cell r="AO910">
            <v>0</v>
          </cell>
          <cell r="AP910">
            <v>0</v>
          </cell>
          <cell r="AQ910">
            <v>0</v>
          </cell>
        </row>
        <row r="911">
          <cell r="B911" t="str">
            <v>Other Case</v>
          </cell>
          <cell r="AH911">
            <v>0</v>
          </cell>
          <cell r="AI911">
            <v>0</v>
          </cell>
          <cell r="AJ911">
            <v>0</v>
          </cell>
          <cell r="AK911">
            <v>0</v>
          </cell>
          <cell r="AL911">
            <v>0</v>
          </cell>
          <cell r="AM911">
            <v>0</v>
          </cell>
          <cell r="AN911">
            <v>0</v>
          </cell>
          <cell r="AO911">
            <v>0</v>
          </cell>
          <cell r="AP911">
            <v>0</v>
          </cell>
          <cell r="AQ911">
            <v>0</v>
          </cell>
        </row>
        <row r="913">
          <cell r="B913" t="str">
            <v>Based Case</v>
          </cell>
          <cell r="G913">
            <v>0</v>
          </cell>
          <cell r="I913">
            <v>0</v>
          </cell>
          <cell r="J913">
            <v>0</v>
          </cell>
          <cell r="L913">
            <v>0</v>
          </cell>
          <cell r="N913">
            <v>0</v>
          </cell>
          <cell r="O913">
            <v>0</v>
          </cell>
          <cell r="Q913">
            <v>0</v>
          </cell>
          <cell r="S913">
            <v>0</v>
          </cell>
          <cell r="AH913">
            <v>0</v>
          </cell>
          <cell r="AI913">
            <v>0</v>
          </cell>
          <cell r="AJ913">
            <v>0</v>
          </cell>
          <cell r="AK913">
            <v>0</v>
          </cell>
          <cell r="AL913">
            <v>0</v>
          </cell>
          <cell r="AM913">
            <v>0.1</v>
          </cell>
          <cell r="AN913">
            <v>0.1</v>
          </cell>
          <cell r="AO913">
            <v>0.1</v>
          </cell>
          <cell r="AP913">
            <v>0.1</v>
          </cell>
          <cell r="AQ913">
            <v>0</v>
          </cell>
        </row>
        <row r="915">
          <cell r="B915" t="str">
            <v>Operating Income (% Revs)</v>
          </cell>
          <cell r="F915">
            <v>0</v>
          </cell>
          <cell r="G915">
            <v>0</v>
          </cell>
          <cell r="I915">
            <v>0</v>
          </cell>
          <cell r="J915">
            <v>0</v>
          </cell>
          <cell r="L915">
            <v>0</v>
          </cell>
          <cell r="N915">
            <v>0</v>
          </cell>
          <cell r="O915">
            <v>0</v>
          </cell>
          <cell r="Q915">
            <v>0</v>
          </cell>
          <cell r="S915">
            <v>0</v>
          </cell>
          <cell r="AH915">
            <v>0</v>
          </cell>
          <cell r="AI915">
            <v>0</v>
          </cell>
          <cell r="AJ915">
            <v>0</v>
          </cell>
          <cell r="AK915">
            <v>0</v>
          </cell>
          <cell r="AL915">
            <v>0</v>
          </cell>
          <cell r="AM915">
            <v>0.26521146242511506</v>
          </cell>
          <cell r="AN915">
            <v>0.35197151306892166</v>
          </cell>
          <cell r="AO915">
            <v>0.36440717528238814</v>
          </cell>
          <cell r="AP915">
            <v>0.36552386091742278</v>
          </cell>
          <cell r="AQ915">
            <v>1</v>
          </cell>
        </row>
        <row r="916">
          <cell r="B916" t="str">
            <v>Non-Recurring&amp;Extraordinary Items (% Revs)</v>
          </cell>
          <cell r="F916">
            <v>0</v>
          </cell>
          <cell r="G916">
            <v>0</v>
          </cell>
          <cell r="I916">
            <v>0</v>
          </cell>
          <cell r="J916">
            <v>0</v>
          </cell>
          <cell r="L916">
            <v>0</v>
          </cell>
          <cell r="N916">
            <v>0</v>
          </cell>
          <cell r="O916">
            <v>0</v>
          </cell>
          <cell r="Q916">
            <v>0</v>
          </cell>
          <cell r="S916">
            <v>0</v>
          </cell>
          <cell r="AH916">
            <v>0</v>
          </cell>
          <cell r="AI916">
            <v>0</v>
          </cell>
          <cell r="AJ916">
            <v>0</v>
          </cell>
          <cell r="AK916">
            <v>0</v>
          </cell>
          <cell r="AL916">
            <v>0</v>
          </cell>
          <cell r="AM916">
            <v>0</v>
          </cell>
          <cell r="AN916">
            <v>0</v>
          </cell>
          <cell r="AO916">
            <v>0</v>
          </cell>
          <cell r="AP916">
            <v>0</v>
          </cell>
          <cell r="AQ916">
            <v>0</v>
          </cell>
        </row>
        <row r="917">
          <cell r="B917" t="str">
            <v>Forex (% Revs)</v>
          </cell>
          <cell r="F917">
            <v>0</v>
          </cell>
          <cell r="G917">
            <v>0</v>
          </cell>
          <cell r="I917">
            <v>0</v>
          </cell>
          <cell r="J917">
            <v>0</v>
          </cell>
          <cell r="L917">
            <v>0</v>
          </cell>
          <cell r="N917">
            <v>0</v>
          </cell>
          <cell r="O917">
            <v>0</v>
          </cell>
          <cell r="Q917">
            <v>0</v>
          </cell>
          <cell r="S917">
            <v>0</v>
          </cell>
          <cell r="AH917">
            <v>0</v>
          </cell>
          <cell r="AI917">
            <v>0</v>
          </cell>
          <cell r="AJ917">
            <v>0</v>
          </cell>
          <cell r="AK917">
            <v>0</v>
          </cell>
          <cell r="AL917">
            <v>0</v>
          </cell>
          <cell r="AM917">
            <v>0</v>
          </cell>
          <cell r="AN917">
            <v>0</v>
          </cell>
          <cell r="AO917">
            <v>0</v>
          </cell>
          <cell r="AP917">
            <v>0</v>
          </cell>
          <cell r="AQ917">
            <v>0</v>
          </cell>
        </row>
        <row r="918">
          <cell r="B918" t="str">
            <v>Gain/(loss) from disposal of Fixed assets (% Revs)</v>
          </cell>
          <cell r="F918">
            <v>0</v>
          </cell>
          <cell r="G918">
            <v>0</v>
          </cell>
          <cell r="I918">
            <v>0</v>
          </cell>
          <cell r="J918">
            <v>0</v>
          </cell>
          <cell r="L918">
            <v>0</v>
          </cell>
          <cell r="N918">
            <v>0</v>
          </cell>
          <cell r="O918">
            <v>0</v>
          </cell>
          <cell r="Q918">
            <v>0</v>
          </cell>
          <cell r="S918">
            <v>0</v>
          </cell>
          <cell r="AH918">
            <v>0</v>
          </cell>
          <cell r="AI918">
            <v>0</v>
          </cell>
          <cell r="AJ918">
            <v>0</v>
          </cell>
          <cell r="AK918">
            <v>0</v>
          </cell>
          <cell r="AL918">
            <v>0</v>
          </cell>
          <cell r="AM918">
            <v>0</v>
          </cell>
          <cell r="AN918">
            <v>0</v>
          </cell>
          <cell r="AO918">
            <v>0</v>
          </cell>
          <cell r="AP918">
            <v>0</v>
          </cell>
          <cell r="AQ918">
            <v>0</v>
          </cell>
        </row>
        <row r="919">
          <cell r="B919" t="str">
            <v>EBITA Margin</v>
          </cell>
          <cell r="F919">
            <v>0</v>
          </cell>
          <cell r="G919">
            <v>0</v>
          </cell>
          <cell r="I919">
            <v>0</v>
          </cell>
          <cell r="J919">
            <v>0</v>
          </cell>
          <cell r="L919">
            <v>0</v>
          </cell>
          <cell r="N919">
            <v>0</v>
          </cell>
          <cell r="O919">
            <v>0</v>
          </cell>
          <cell r="Q919">
            <v>0</v>
          </cell>
          <cell r="S919">
            <v>0</v>
          </cell>
          <cell r="AH919">
            <v>0</v>
          </cell>
          <cell r="AI919">
            <v>0</v>
          </cell>
          <cell r="AJ919">
            <v>0</v>
          </cell>
          <cell r="AK919">
            <v>0</v>
          </cell>
          <cell r="AL919">
            <v>0</v>
          </cell>
          <cell r="AM919">
            <v>0.16846702151953902</v>
          </cell>
          <cell r="AN919">
            <v>0.16522160409387807</v>
          </cell>
          <cell r="AO919">
            <v>0.16629261897784378</v>
          </cell>
          <cell r="AP919">
            <v>0.16693614096175408</v>
          </cell>
          <cell r="AQ919">
            <v>1</v>
          </cell>
        </row>
        <row r="922">
          <cell r="B922" t="str">
            <v>INCOME STATEMENT - Regional Acquisition</v>
          </cell>
        </row>
        <row r="924">
          <cell r="B924" t="str">
            <v>Exchange Rates</v>
          </cell>
          <cell r="D924" t="str">
            <v>USD</v>
          </cell>
          <cell r="F924">
            <v>1</v>
          </cell>
          <cell r="G924">
            <v>1</v>
          </cell>
          <cell r="I924">
            <v>1</v>
          </cell>
          <cell r="J924">
            <v>1</v>
          </cell>
          <cell r="L924">
            <v>1</v>
          </cell>
          <cell r="N924">
            <v>1</v>
          </cell>
          <cell r="O924">
            <v>1</v>
          </cell>
          <cell r="Q924">
            <v>1</v>
          </cell>
          <cell r="S924">
            <v>1</v>
          </cell>
          <cell r="T924" t="str">
            <v/>
          </cell>
          <cell r="U924">
            <v>1</v>
          </cell>
          <cell r="V924">
            <v>1</v>
          </cell>
          <cell r="W924">
            <v>1</v>
          </cell>
          <cell r="X924">
            <v>1</v>
          </cell>
          <cell r="Y924">
            <v>1</v>
          </cell>
          <cell r="Z924">
            <v>1</v>
          </cell>
          <cell r="AA924">
            <v>1</v>
          </cell>
          <cell r="AB924">
            <v>1</v>
          </cell>
          <cell r="AC924">
            <v>1</v>
          </cell>
          <cell r="AD924">
            <v>1</v>
          </cell>
          <cell r="AE924">
            <v>1</v>
          </cell>
          <cell r="AF924">
            <v>1</v>
          </cell>
          <cell r="AH924">
            <v>1</v>
          </cell>
          <cell r="AI924">
            <v>1</v>
          </cell>
          <cell r="AJ924">
            <v>1</v>
          </cell>
          <cell r="AK924">
            <v>1</v>
          </cell>
          <cell r="AL924">
            <v>1</v>
          </cell>
          <cell r="AM924">
            <v>1</v>
          </cell>
          <cell r="AN924">
            <v>1</v>
          </cell>
          <cell r="AO924">
            <v>1</v>
          </cell>
          <cell r="AP924">
            <v>1</v>
          </cell>
          <cell r="AQ924">
            <v>1</v>
          </cell>
        </row>
        <row r="925">
          <cell r="B925" t="str">
            <v>Avg.</v>
          </cell>
          <cell r="F925">
            <v>1</v>
          </cell>
          <cell r="G925">
            <v>1</v>
          </cell>
          <cell r="I925">
            <v>1</v>
          </cell>
          <cell r="J925">
            <v>1</v>
          </cell>
          <cell r="L925">
            <v>1</v>
          </cell>
          <cell r="N925">
            <v>1</v>
          </cell>
          <cell r="O925">
            <v>1</v>
          </cell>
          <cell r="Q925">
            <v>1</v>
          </cell>
          <cell r="S925">
            <v>1</v>
          </cell>
          <cell r="T925" t="str">
            <v/>
          </cell>
          <cell r="U925">
            <v>1</v>
          </cell>
          <cell r="V925">
            <v>1</v>
          </cell>
          <cell r="W925">
            <v>1</v>
          </cell>
          <cell r="X925">
            <v>1</v>
          </cell>
          <cell r="Y925">
            <v>1</v>
          </cell>
          <cell r="Z925">
            <v>1</v>
          </cell>
          <cell r="AA925">
            <v>1</v>
          </cell>
          <cell r="AB925">
            <v>1</v>
          </cell>
          <cell r="AC925">
            <v>1</v>
          </cell>
          <cell r="AD925">
            <v>1</v>
          </cell>
          <cell r="AE925">
            <v>1</v>
          </cell>
          <cell r="AF925">
            <v>1</v>
          </cell>
          <cell r="AH925">
            <v>1</v>
          </cell>
          <cell r="AI925">
            <v>1</v>
          </cell>
          <cell r="AJ925">
            <v>1</v>
          </cell>
          <cell r="AK925">
            <v>1</v>
          </cell>
          <cell r="AL925">
            <v>1</v>
          </cell>
          <cell r="AM925">
            <v>1</v>
          </cell>
          <cell r="AN925">
            <v>1</v>
          </cell>
          <cell r="AO925">
            <v>1</v>
          </cell>
          <cell r="AP925">
            <v>1</v>
          </cell>
          <cell r="AQ925">
            <v>1</v>
          </cell>
        </row>
        <row r="927">
          <cell r="F927" t="e">
            <v>#REF!</v>
          </cell>
          <cell r="S927" t="str">
            <v>Regional Acquisition</v>
          </cell>
        </row>
        <row r="929">
          <cell r="B929" t="str">
            <v>Capacity (000'HL)</v>
          </cell>
          <cell r="F929">
            <v>0</v>
          </cell>
          <cell r="AM929">
            <v>1649.3333333333333</v>
          </cell>
          <cell r="AN929">
            <v>3474.6666666666665</v>
          </cell>
          <cell r="AO929">
            <v>5358.75</v>
          </cell>
          <cell r="AP929">
            <v>6887.0588235294117</v>
          </cell>
          <cell r="AQ929">
            <v>6752.9411764705883</v>
          </cell>
        </row>
        <row r="930">
          <cell r="B930" t="str">
            <v>Sales by Brand</v>
          </cell>
        </row>
        <row r="931">
          <cell r="B931" t="str">
            <v xml:space="preserve">   PIT</v>
          </cell>
        </row>
        <row r="932">
          <cell r="B932" t="str">
            <v xml:space="preserve">   DD</v>
          </cell>
        </row>
        <row r="933">
          <cell r="B933" t="str">
            <v xml:space="preserve">   3M</v>
          </cell>
        </row>
        <row r="934">
          <cell r="B934" t="str">
            <v xml:space="preserve">   Gosser</v>
          </cell>
        </row>
        <row r="935">
          <cell r="B935" t="str">
            <v xml:space="preserve">   Other</v>
          </cell>
        </row>
        <row r="936">
          <cell r="B936" t="str">
            <v>Sales (000'HL)</v>
          </cell>
          <cell r="I936">
            <v>436.88700301971824</v>
          </cell>
          <cell r="J936">
            <v>187.1</v>
          </cell>
          <cell r="L936">
            <v>623.98700301971826</v>
          </cell>
          <cell r="AL936">
            <v>0</v>
          </cell>
          <cell r="AM936">
            <v>1237</v>
          </cell>
          <cell r="AN936">
            <v>2606</v>
          </cell>
          <cell r="AO936">
            <v>4287</v>
          </cell>
          <cell r="AP936">
            <v>5854</v>
          </cell>
          <cell r="AQ936">
            <v>5740</v>
          </cell>
        </row>
        <row r="937">
          <cell r="B937" t="str">
            <v>Average $/HL, net of VAT &amp; excise tax</v>
          </cell>
          <cell r="I937">
            <v>0</v>
          </cell>
          <cell r="J937">
            <v>0</v>
          </cell>
          <cell r="L937">
            <v>0</v>
          </cell>
          <cell r="AH937" t="e">
            <v>#DIV/0!</v>
          </cell>
          <cell r="AI937" t="e">
            <v>#DIV/0!</v>
          </cell>
          <cell r="AJ937" t="e">
            <v>#DIV/0!</v>
          </cell>
          <cell r="AK937" t="e">
            <v>#DIV/0!</v>
          </cell>
          <cell r="AL937" t="e">
            <v>#DIV/0!</v>
          </cell>
          <cell r="AM937">
            <v>49.324916577809013</v>
          </cell>
          <cell r="AN937">
            <v>47.902071634094419</v>
          </cell>
          <cell r="AO937">
            <v>46.598974830576601</v>
          </cell>
          <cell r="AP937">
            <v>46.010294874439133</v>
          </cell>
          <cell r="AQ937">
            <v>46.010294874439133</v>
          </cell>
        </row>
        <row r="939">
          <cell r="J939" t="str">
            <v/>
          </cell>
          <cell r="O939" t="str">
            <v/>
          </cell>
          <cell r="Q939" t="str">
            <v/>
          </cell>
          <cell r="T939" t="str">
            <v/>
          </cell>
        </row>
        <row r="940">
          <cell r="F940">
            <v>1999</v>
          </cell>
          <cell r="G940">
            <v>2000</v>
          </cell>
          <cell r="I940" t="str">
            <v>9m 2001</v>
          </cell>
          <cell r="J940" t="str">
            <v>Q4 2001</v>
          </cell>
          <cell r="L940">
            <v>2001</v>
          </cell>
          <cell r="N940" t="str">
            <v>9 m 2002</v>
          </cell>
          <cell r="O940" t="str">
            <v xml:space="preserve">Q4 2002 </v>
          </cell>
          <cell r="Q940">
            <v>2002</v>
          </cell>
          <cell r="S940" t="str">
            <v>2002 PF</v>
          </cell>
          <cell r="T940" t="str">
            <v/>
          </cell>
          <cell r="AH940" t="str">
            <v>Q1 2003</v>
          </cell>
          <cell r="AI940" t="str">
            <v>Q2 2003</v>
          </cell>
          <cell r="AJ940" t="str">
            <v>Q3 2003</v>
          </cell>
          <cell r="AK940" t="str">
            <v>Q4 2003</v>
          </cell>
          <cell r="AL940">
            <v>2003</v>
          </cell>
          <cell r="AM940">
            <v>2004</v>
          </cell>
          <cell r="AN940">
            <v>2005</v>
          </cell>
          <cell r="AO940">
            <v>2006</v>
          </cell>
          <cell r="AP940">
            <v>2007</v>
          </cell>
          <cell r="AQ940">
            <v>2008</v>
          </cell>
        </row>
        <row r="942">
          <cell r="B942" t="str">
            <v>Total Revenues</v>
          </cell>
          <cell r="F942">
            <v>0</v>
          </cell>
          <cell r="G942">
            <v>0</v>
          </cell>
          <cell r="I942">
            <v>0</v>
          </cell>
          <cell r="J942">
            <v>0</v>
          </cell>
          <cell r="L942">
            <v>0</v>
          </cell>
          <cell r="N942">
            <v>0</v>
          </cell>
          <cell r="O942">
            <v>0</v>
          </cell>
          <cell r="Q942">
            <v>0</v>
          </cell>
          <cell r="S942">
            <v>0</v>
          </cell>
          <cell r="T942" t="str">
            <v/>
          </cell>
          <cell r="AH942">
            <v>0</v>
          </cell>
          <cell r="AI942">
            <v>0</v>
          </cell>
          <cell r="AJ942">
            <v>0</v>
          </cell>
          <cell r="AK942">
            <v>0</v>
          </cell>
          <cell r="AL942">
            <v>0</v>
          </cell>
          <cell r="AM942">
            <v>61014.92180674975</v>
          </cell>
          <cell r="AN942">
            <v>124832.79867845005</v>
          </cell>
          <cell r="AO942">
            <v>199769.80509868189</v>
          </cell>
          <cell r="AP942">
            <v>269344.26619496668</v>
          </cell>
          <cell r="AQ942">
            <v>264099.09257928061</v>
          </cell>
        </row>
        <row r="943">
          <cell r="AL943" t="e">
            <v>#DIV/0!</v>
          </cell>
          <cell r="AM943">
            <v>49.324916577809013</v>
          </cell>
          <cell r="AN943">
            <v>47.902071634094419</v>
          </cell>
          <cell r="AO943">
            <v>46.598974830576601</v>
          </cell>
          <cell r="AP943">
            <v>46.010294874439133</v>
          </cell>
          <cell r="AQ943">
            <v>46.010294874439133</v>
          </cell>
        </row>
        <row r="944">
          <cell r="B944" t="str">
            <v>Cost of Goods Sold- Variable (Excl. Depreciation)</v>
          </cell>
          <cell r="F944">
            <v>0</v>
          </cell>
          <cell r="G944">
            <v>0</v>
          </cell>
          <cell r="I944">
            <v>0</v>
          </cell>
          <cell r="J944">
            <v>0</v>
          </cell>
          <cell r="L944">
            <v>0</v>
          </cell>
          <cell r="N944">
            <v>0</v>
          </cell>
          <cell r="O944">
            <v>0</v>
          </cell>
          <cell r="Q944">
            <v>0</v>
          </cell>
          <cell r="S944">
            <v>0</v>
          </cell>
          <cell r="T944" t="str">
            <v/>
          </cell>
          <cell r="AH944">
            <v>0</v>
          </cell>
          <cell r="AI944">
            <v>0</v>
          </cell>
          <cell r="AJ944">
            <v>0</v>
          </cell>
          <cell r="AK944">
            <v>0</v>
          </cell>
          <cell r="AL944">
            <v>0</v>
          </cell>
          <cell r="AM944">
            <v>0</v>
          </cell>
          <cell r="AN944">
            <v>0</v>
          </cell>
          <cell r="AO944">
            <v>0</v>
          </cell>
          <cell r="AP944">
            <v>0</v>
          </cell>
          <cell r="AQ944">
            <v>0</v>
          </cell>
        </row>
        <row r="945">
          <cell r="AL945">
            <v>55.536437319148533</v>
          </cell>
          <cell r="AM945">
            <v>0</v>
          </cell>
          <cell r="AN945">
            <v>0</v>
          </cell>
          <cell r="AO945">
            <v>0</v>
          </cell>
          <cell r="AP945">
            <v>0</v>
          </cell>
          <cell r="AQ945">
            <v>0</v>
          </cell>
        </row>
        <row r="946">
          <cell r="B946" t="str">
            <v>Cost of Goods Sold- Fixed (Excl. Depreciation)</v>
          </cell>
          <cell r="F946">
            <v>0</v>
          </cell>
          <cell r="G946">
            <v>0</v>
          </cell>
          <cell r="I946">
            <v>0</v>
          </cell>
          <cell r="J946">
            <v>0</v>
          </cell>
          <cell r="L946">
            <v>0</v>
          </cell>
          <cell r="N946">
            <v>0</v>
          </cell>
          <cell r="O946">
            <v>0</v>
          </cell>
          <cell r="Q946">
            <v>0</v>
          </cell>
          <cell r="S946">
            <v>0</v>
          </cell>
          <cell r="T946" t="str">
            <v/>
          </cell>
          <cell r="AH946">
            <v>0</v>
          </cell>
          <cell r="AI946">
            <v>0</v>
          </cell>
          <cell r="AJ946">
            <v>0</v>
          </cell>
          <cell r="AK946">
            <v>0</v>
          </cell>
          <cell r="AL946">
            <v>0</v>
          </cell>
          <cell r="AM946">
            <v>3165.8733333333325</v>
          </cell>
          <cell r="AN946">
            <v>3640.7543333333319</v>
          </cell>
          <cell r="AO946">
            <v>4186.8674833333316</v>
          </cell>
          <cell r="AP946">
            <v>4814.897605833331</v>
          </cell>
          <cell r="AQ946">
            <v>4814.897605833331</v>
          </cell>
        </row>
        <row r="947">
          <cell r="F947" t="str">
            <v>______</v>
          </cell>
          <cell r="G947" t="str">
            <v>______</v>
          </cell>
          <cell r="I947" t="str">
            <v>______</v>
          </cell>
          <cell r="J947" t="str">
            <v>______</v>
          </cell>
          <cell r="L947" t="str">
            <v>______</v>
          </cell>
          <cell r="N947" t="str">
            <v>______</v>
          </cell>
          <cell r="O947" t="str">
            <v>______</v>
          </cell>
          <cell r="Q947" t="str">
            <v>______</v>
          </cell>
          <cell r="S947" t="str">
            <v>______</v>
          </cell>
          <cell r="T947" t="str">
            <v/>
          </cell>
          <cell r="AH947" t="str">
            <v>______</v>
          </cell>
          <cell r="AI947" t="str">
            <v>______</v>
          </cell>
          <cell r="AJ947" t="str">
            <v>______</v>
          </cell>
          <cell r="AK947" t="str">
            <v>______</v>
          </cell>
          <cell r="AL947" t="str">
            <v>______</v>
          </cell>
          <cell r="AM947" t="str">
            <v>______</v>
          </cell>
          <cell r="AN947" t="str">
            <v>______</v>
          </cell>
          <cell r="AO947" t="str">
            <v>______</v>
          </cell>
          <cell r="AP947" t="str">
            <v>______</v>
          </cell>
          <cell r="AQ947" t="str">
            <v>______</v>
          </cell>
        </row>
        <row r="948">
          <cell r="B948" t="str">
            <v>Gross Profit</v>
          </cell>
          <cell r="F948">
            <v>0</v>
          </cell>
          <cell r="G948">
            <v>0</v>
          </cell>
          <cell r="I948">
            <v>0</v>
          </cell>
          <cell r="J948">
            <v>0</v>
          </cell>
          <cell r="L948">
            <v>0</v>
          </cell>
          <cell r="N948">
            <v>0</v>
          </cell>
          <cell r="O948">
            <v>0</v>
          </cell>
          <cell r="Q948">
            <v>0</v>
          </cell>
          <cell r="S948">
            <v>0</v>
          </cell>
          <cell r="T948" t="str">
            <v/>
          </cell>
          <cell r="AH948">
            <v>0</v>
          </cell>
          <cell r="AI948">
            <v>0</v>
          </cell>
          <cell r="AJ948">
            <v>0</v>
          </cell>
          <cell r="AK948">
            <v>0</v>
          </cell>
          <cell r="AL948">
            <v>0</v>
          </cell>
          <cell r="AM948">
            <v>57849.04847341642</v>
          </cell>
          <cell r="AN948">
            <v>121192.04434511672</v>
          </cell>
          <cell r="AO948">
            <v>195582.93761534855</v>
          </cell>
          <cell r="AP948">
            <v>264529.36858913337</v>
          </cell>
          <cell r="AQ948">
            <v>259284.19497344727</v>
          </cell>
        </row>
        <row r="950">
          <cell r="B950" t="str">
            <v>Sales - Variable commercial exp. (Excl. Amortization)</v>
          </cell>
          <cell r="F950">
            <v>0</v>
          </cell>
          <cell r="G950">
            <v>0</v>
          </cell>
          <cell r="I950">
            <v>0</v>
          </cell>
          <cell r="J950">
            <v>0</v>
          </cell>
          <cell r="L950">
            <v>0</v>
          </cell>
          <cell r="N950">
            <v>0</v>
          </cell>
          <cell r="O950">
            <v>0</v>
          </cell>
          <cell r="Q950">
            <v>0</v>
          </cell>
          <cell r="S950">
            <v>0</v>
          </cell>
          <cell r="T950" t="str">
            <v/>
          </cell>
          <cell r="AH950">
            <v>0</v>
          </cell>
          <cell r="AI950">
            <v>0</v>
          </cell>
          <cell r="AJ950">
            <v>0</v>
          </cell>
          <cell r="AK950">
            <v>0</v>
          </cell>
          <cell r="AL950">
            <v>0</v>
          </cell>
          <cell r="AM950">
            <v>0</v>
          </cell>
          <cell r="AN950">
            <v>0</v>
          </cell>
          <cell r="AO950">
            <v>0</v>
          </cell>
          <cell r="AP950">
            <v>0</v>
          </cell>
          <cell r="AQ950">
            <v>0</v>
          </cell>
        </row>
        <row r="951">
          <cell r="B951" t="str">
            <v>Sales - Variable marketing exp. (Excl. Amortization)</v>
          </cell>
          <cell r="AH951">
            <v>0</v>
          </cell>
          <cell r="AI951">
            <v>0</v>
          </cell>
          <cell r="AJ951">
            <v>0</v>
          </cell>
          <cell r="AK951">
            <v>0</v>
          </cell>
          <cell r="AL951">
            <v>0</v>
          </cell>
          <cell r="AM951">
            <v>0</v>
          </cell>
          <cell r="AN951">
            <v>0</v>
          </cell>
          <cell r="AO951">
            <v>0</v>
          </cell>
          <cell r="AP951">
            <v>0</v>
          </cell>
        </row>
        <row r="952">
          <cell r="B952" t="str">
            <v>G&amp;A - Fixed (Excl. Amortization)</v>
          </cell>
          <cell r="F952">
            <v>0</v>
          </cell>
          <cell r="G952">
            <v>0</v>
          </cell>
          <cell r="I952">
            <v>0</v>
          </cell>
          <cell r="J952">
            <v>0</v>
          </cell>
          <cell r="L952">
            <v>0</v>
          </cell>
          <cell r="N952">
            <v>0</v>
          </cell>
          <cell r="O952">
            <v>0</v>
          </cell>
          <cell r="Q952">
            <v>0</v>
          </cell>
          <cell r="S952">
            <v>0</v>
          </cell>
          <cell r="T952" t="str">
            <v/>
          </cell>
          <cell r="AL952">
            <v>0</v>
          </cell>
          <cell r="AM952">
            <v>2765.1599319173774</v>
          </cell>
          <cell r="AN952">
            <v>3041.6759251091157</v>
          </cell>
          <cell r="AO952">
            <v>3345.8435176200273</v>
          </cell>
          <cell r="AP952">
            <v>3680.4278693820302</v>
          </cell>
          <cell r="AQ952">
            <v>4048.4706563202335</v>
          </cell>
        </row>
        <row r="953">
          <cell r="F953" t="str">
            <v>______</v>
          </cell>
          <cell r="G953" t="str">
            <v>______</v>
          </cell>
          <cell r="I953" t="str">
            <v>______</v>
          </cell>
          <cell r="J953" t="str">
            <v>______</v>
          </cell>
          <cell r="L953" t="str">
            <v>______</v>
          </cell>
          <cell r="N953" t="str">
            <v>______</v>
          </cell>
          <cell r="O953" t="str">
            <v>______</v>
          </cell>
          <cell r="Q953" t="str">
            <v>______</v>
          </cell>
          <cell r="S953" t="str">
            <v>______</v>
          </cell>
          <cell r="T953" t="str">
            <v/>
          </cell>
          <cell r="AH953" t="str">
            <v>______</v>
          </cell>
          <cell r="AI953" t="str">
            <v>______</v>
          </cell>
          <cell r="AJ953" t="str">
            <v>______</v>
          </cell>
          <cell r="AK953" t="str">
            <v>______</v>
          </cell>
          <cell r="AL953" t="str">
            <v>______</v>
          </cell>
          <cell r="AM953" t="str">
            <v>______</v>
          </cell>
          <cell r="AN953" t="str">
            <v>______</v>
          </cell>
          <cell r="AO953" t="str">
            <v>______</v>
          </cell>
          <cell r="AP953" t="str">
            <v>______</v>
          </cell>
          <cell r="AQ953" t="str">
            <v>______</v>
          </cell>
        </row>
        <row r="955">
          <cell r="B955" t="str">
            <v>EBITDA</v>
          </cell>
          <cell r="F955">
            <v>0</v>
          </cell>
          <cell r="G955">
            <v>0</v>
          </cell>
          <cell r="I955">
            <v>0</v>
          </cell>
          <cell r="J955">
            <v>0</v>
          </cell>
          <cell r="L955">
            <v>0</v>
          </cell>
          <cell r="N955">
            <v>0</v>
          </cell>
          <cell r="O955">
            <v>0</v>
          </cell>
          <cell r="Q955">
            <v>0</v>
          </cell>
          <cell r="S955">
            <v>0</v>
          </cell>
          <cell r="AH955">
            <v>0</v>
          </cell>
          <cell r="AI955">
            <v>0</v>
          </cell>
          <cell r="AJ955">
            <v>0</v>
          </cell>
          <cell r="AK955">
            <v>0</v>
          </cell>
          <cell r="AL955">
            <v>0</v>
          </cell>
          <cell r="AM955">
            <v>55083.888541499044</v>
          </cell>
          <cell r="AN955">
            <v>118150.36842000761</v>
          </cell>
          <cell r="AO955">
            <v>192237.09409772852</v>
          </cell>
          <cell r="AP955">
            <v>260848.94071975135</v>
          </cell>
          <cell r="AQ955">
            <v>255235.72431712705</v>
          </cell>
        </row>
        <row r="956">
          <cell r="B956" t="str">
            <v xml:space="preserve"> EBITDA/HL</v>
          </cell>
          <cell r="N956">
            <v>0</v>
          </cell>
          <cell r="O956">
            <v>0</v>
          </cell>
          <cell r="Q956">
            <v>0</v>
          </cell>
          <cell r="S956">
            <v>0</v>
          </cell>
          <cell r="AH956">
            <v>0</v>
          </cell>
          <cell r="AI956">
            <v>0</v>
          </cell>
          <cell r="AJ956">
            <v>0</v>
          </cell>
          <cell r="AK956">
            <v>0</v>
          </cell>
          <cell r="AL956">
            <v>0</v>
          </cell>
          <cell r="AM956">
            <v>44.530225175019439</v>
          </cell>
          <cell r="AN956">
            <v>45.337823645436536</v>
          </cell>
          <cell r="AO956">
            <v>44.841869395318056</v>
          </cell>
          <cell r="AP956">
            <v>44.559094759096574</v>
          </cell>
          <cell r="AQ956">
            <v>44.466154062217257</v>
          </cell>
        </row>
        <row r="957">
          <cell r="B957" t="str">
            <v>EBITDA Margin</v>
          </cell>
          <cell r="N957">
            <v>0</v>
          </cell>
          <cell r="O957">
            <v>0</v>
          </cell>
          <cell r="Q957">
            <v>0</v>
          </cell>
          <cell r="S957">
            <v>0</v>
          </cell>
          <cell r="AH957">
            <v>0</v>
          </cell>
          <cell r="AI957">
            <v>0</v>
          </cell>
          <cell r="AJ957">
            <v>0</v>
          </cell>
          <cell r="AK957">
            <v>0</v>
          </cell>
          <cell r="AL957">
            <v>0</v>
          </cell>
          <cell r="AM957">
            <v>0.90279372504916355</v>
          </cell>
          <cell r="AN957">
            <v>0.9464689542396999</v>
          </cell>
          <cell r="AO957">
            <v>0.96229304525159665</v>
          </cell>
          <cell r="AP957">
            <v>0.96845923028090031</v>
          </cell>
          <cell r="AQ957">
            <v>0.96643923242752972</v>
          </cell>
        </row>
        <row r="959">
          <cell r="B959" t="str">
            <v>Non-Recurring&amp;Extraordinary Items</v>
          </cell>
          <cell r="F959">
            <v>0</v>
          </cell>
          <cell r="G959">
            <v>0</v>
          </cell>
          <cell r="I959">
            <v>0</v>
          </cell>
          <cell r="J959">
            <v>0</v>
          </cell>
          <cell r="L959">
            <v>0</v>
          </cell>
          <cell r="N959">
            <v>0</v>
          </cell>
          <cell r="O959">
            <v>0</v>
          </cell>
          <cell r="Q959">
            <v>0</v>
          </cell>
          <cell r="S959">
            <v>0</v>
          </cell>
          <cell r="T959" t="str">
            <v/>
          </cell>
          <cell r="AH959">
            <v>0</v>
          </cell>
          <cell r="AI959">
            <v>0</v>
          </cell>
          <cell r="AJ959">
            <v>0</v>
          </cell>
          <cell r="AK959">
            <v>0</v>
          </cell>
          <cell r="AL959">
            <v>0</v>
          </cell>
          <cell r="AM959">
            <v>0</v>
          </cell>
          <cell r="AN959">
            <v>0</v>
          </cell>
          <cell r="AO959">
            <v>0</v>
          </cell>
          <cell r="AP959">
            <v>0</v>
          </cell>
          <cell r="AQ959">
            <v>0</v>
          </cell>
        </row>
        <row r="960">
          <cell r="B960" t="str">
            <v>Forex</v>
          </cell>
          <cell r="F960">
            <v>0</v>
          </cell>
          <cell r="G960">
            <v>0</v>
          </cell>
          <cell r="I960">
            <v>0</v>
          </cell>
          <cell r="J960">
            <v>0</v>
          </cell>
          <cell r="L960">
            <v>0</v>
          </cell>
          <cell r="N960">
            <v>0</v>
          </cell>
          <cell r="O960">
            <v>0</v>
          </cell>
          <cell r="Q960">
            <v>0</v>
          </cell>
          <cell r="S960">
            <v>0</v>
          </cell>
          <cell r="T960" t="str">
            <v/>
          </cell>
          <cell r="AH960">
            <v>0</v>
          </cell>
          <cell r="AI960">
            <v>0</v>
          </cell>
          <cell r="AJ960">
            <v>0</v>
          </cell>
          <cell r="AK960">
            <v>0</v>
          </cell>
          <cell r="AL960">
            <v>0</v>
          </cell>
          <cell r="AM960">
            <v>0</v>
          </cell>
          <cell r="AN960">
            <v>0</v>
          </cell>
          <cell r="AO960">
            <v>0</v>
          </cell>
          <cell r="AP960">
            <v>0</v>
          </cell>
          <cell r="AQ960">
            <v>0</v>
          </cell>
        </row>
        <row r="961">
          <cell r="B961" t="str">
            <v>Gain/(loss) from disposal of Fixed assets</v>
          </cell>
          <cell r="F961">
            <v>0</v>
          </cell>
          <cell r="G961">
            <v>0</v>
          </cell>
          <cell r="I961">
            <v>0</v>
          </cell>
          <cell r="J961">
            <v>0</v>
          </cell>
          <cell r="L961">
            <v>0</v>
          </cell>
          <cell r="N961">
            <v>0</v>
          </cell>
          <cell r="O961">
            <v>0</v>
          </cell>
          <cell r="Q961">
            <v>0</v>
          </cell>
          <cell r="S961">
            <v>0</v>
          </cell>
          <cell r="T961" t="str">
            <v/>
          </cell>
          <cell r="AH961">
            <v>0</v>
          </cell>
          <cell r="AI961">
            <v>0</v>
          </cell>
          <cell r="AJ961">
            <v>0</v>
          </cell>
          <cell r="AK961">
            <v>0</v>
          </cell>
          <cell r="AL961">
            <v>0</v>
          </cell>
          <cell r="AM961">
            <v>0</v>
          </cell>
          <cell r="AN961">
            <v>0</v>
          </cell>
          <cell r="AO961">
            <v>0</v>
          </cell>
          <cell r="AP961">
            <v>0</v>
          </cell>
          <cell r="AQ961">
            <v>0</v>
          </cell>
        </row>
        <row r="963">
          <cell r="B963" t="str">
            <v>Operating Income</v>
          </cell>
          <cell r="F963">
            <v>0</v>
          </cell>
          <cell r="G963">
            <v>0</v>
          </cell>
          <cell r="I963">
            <v>0</v>
          </cell>
          <cell r="J963">
            <v>0</v>
          </cell>
          <cell r="L963">
            <v>0</v>
          </cell>
          <cell r="N963">
            <v>0</v>
          </cell>
          <cell r="O963">
            <v>0</v>
          </cell>
          <cell r="Q963">
            <v>0</v>
          </cell>
          <cell r="S963">
            <v>0</v>
          </cell>
          <cell r="T963" t="str">
            <v/>
          </cell>
          <cell r="AH963">
            <v>0</v>
          </cell>
          <cell r="AI963">
            <v>0</v>
          </cell>
          <cell r="AJ963">
            <v>0</v>
          </cell>
          <cell r="AK963">
            <v>0</v>
          </cell>
          <cell r="AL963">
            <v>0</v>
          </cell>
          <cell r="AM963">
            <v>55083.888541499044</v>
          </cell>
          <cell r="AN963">
            <v>118150.36842000761</v>
          </cell>
          <cell r="AO963">
            <v>192237.09409772852</v>
          </cell>
          <cell r="AP963">
            <v>260848.94071975135</v>
          </cell>
          <cell r="AQ963">
            <v>255235.72431712705</v>
          </cell>
        </row>
        <row r="965">
          <cell r="B965" t="str">
            <v>Transfer</v>
          </cell>
        </row>
        <row r="967">
          <cell r="B967" t="str">
            <v>Depreciation</v>
          </cell>
          <cell r="F967">
            <v>0</v>
          </cell>
          <cell r="G967">
            <v>0</v>
          </cell>
          <cell r="I967">
            <v>0</v>
          </cell>
          <cell r="J967">
            <v>0</v>
          </cell>
          <cell r="L967">
            <v>0</v>
          </cell>
          <cell r="N967">
            <v>0</v>
          </cell>
          <cell r="O967">
            <v>0</v>
          </cell>
          <cell r="Q967">
            <v>0</v>
          </cell>
          <cell r="S967">
            <v>0</v>
          </cell>
          <cell r="T967" t="str">
            <v/>
          </cell>
          <cell r="AL967">
            <v>0</v>
          </cell>
          <cell r="AM967">
            <v>2803.8666666666663</v>
          </cell>
          <cell r="AN967">
            <v>5906.9333333333325</v>
          </cell>
          <cell r="AO967">
            <v>9109.875</v>
          </cell>
          <cell r="AP967">
            <v>11708</v>
          </cell>
          <cell r="AQ967">
            <v>0</v>
          </cell>
        </row>
        <row r="968">
          <cell r="F968" t="str">
            <v>______</v>
          </cell>
          <cell r="G968" t="str">
            <v>______</v>
          </cell>
          <cell r="I968" t="str">
            <v>______</v>
          </cell>
          <cell r="J968" t="str">
            <v>______</v>
          </cell>
          <cell r="L968" t="str">
            <v>______</v>
          </cell>
          <cell r="N968" t="str">
            <v>______</v>
          </cell>
          <cell r="O968" t="str">
            <v>______</v>
          </cell>
          <cell r="Q968" t="str">
            <v>______</v>
          </cell>
          <cell r="S968" t="str">
            <v>______</v>
          </cell>
          <cell r="T968" t="str">
            <v/>
          </cell>
          <cell r="AH968" t="str">
            <v>______</v>
          </cell>
          <cell r="AI968" t="str">
            <v>______</v>
          </cell>
          <cell r="AJ968" t="str">
            <v>______</v>
          </cell>
          <cell r="AK968" t="str">
            <v>______</v>
          </cell>
          <cell r="AL968" t="str">
            <v>______</v>
          </cell>
          <cell r="AM968" t="str">
            <v>______</v>
          </cell>
          <cell r="AN968" t="str">
            <v>______</v>
          </cell>
          <cell r="AO968" t="str">
            <v>______</v>
          </cell>
          <cell r="AP968" t="str">
            <v>______</v>
          </cell>
          <cell r="AQ968" t="str">
            <v>______</v>
          </cell>
        </row>
        <row r="969">
          <cell r="B969" t="str">
            <v>EBITA</v>
          </cell>
          <cell r="F969">
            <v>0</v>
          </cell>
          <cell r="G969">
            <v>0</v>
          </cell>
          <cell r="I969">
            <v>0</v>
          </cell>
          <cell r="J969">
            <v>0</v>
          </cell>
          <cell r="L969">
            <v>0</v>
          </cell>
          <cell r="N969">
            <v>0</v>
          </cell>
          <cell r="O969">
            <v>0</v>
          </cell>
          <cell r="Q969">
            <v>0</v>
          </cell>
          <cell r="S969">
            <v>0</v>
          </cell>
          <cell r="T969" t="str">
            <v/>
          </cell>
          <cell r="AH969">
            <v>0</v>
          </cell>
          <cell r="AI969">
            <v>0</v>
          </cell>
          <cell r="AJ969">
            <v>0</v>
          </cell>
          <cell r="AK969">
            <v>0</v>
          </cell>
          <cell r="AL969">
            <v>0</v>
          </cell>
          <cell r="AM969">
            <v>52280.021874832375</v>
          </cell>
          <cell r="AN969">
            <v>112243.43508667428</v>
          </cell>
          <cell r="AO969">
            <v>183127.21909772852</v>
          </cell>
          <cell r="AP969">
            <v>249140.94071975135</v>
          </cell>
          <cell r="AQ969">
            <v>255235.72431712705</v>
          </cell>
        </row>
        <row r="972">
          <cell r="B972" t="str">
            <v>CAPEX</v>
          </cell>
          <cell r="F972">
            <v>0</v>
          </cell>
          <cell r="G972">
            <v>0</v>
          </cell>
          <cell r="I972">
            <v>0</v>
          </cell>
          <cell r="J972">
            <v>0</v>
          </cell>
          <cell r="L972">
            <v>0</v>
          </cell>
          <cell r="N972">
            <v>0</v>
          </cell>
          <cell r="O972">
            <v>0</v>
          </cell>
          <cell r="Q972">
            <v>0</v>
          </cell>
          <cell r="S972">
            <v>0</v>
          </cell>
          <cell r="T972" t="str">
            <v/>
          </cell>
          <cell r="AH972">
            <v>0</v>
          </cell>
          <cell r="AI972">
            <v>0</v>
          </cell>
          <cell r="AJ972">
            <v>0</v>
          </cell>
          <cell r="AK972">
            <v>0</v>
          </cell>
          <cell r="AL972">
            <v>0</v>
          </cell>
          <cell r="AM972">
            <v>0</v>
          </cell>
          <cell r="AN972">
            <v>51540.266666666663</v>
          </cell>
          <cell r="AO972">
            <v>56211.958333333336</v>
          </cell>
          <cell r="AP972">
            <v>49915.720588235294</v>
          </cell>
          <cell r="AQ972">
            <v>-3352.9411764705856</v>
          </cell>
        </row>
        <row r="973">
          <cell r="B973" t="str">
            <v>capex</v>
          </cell>
          <cell r="AN973">
            <v>51540.266666666663</v>
          </cell>
          <cell r="AO973">
            <v>56211.958333333336</v>
          </cell>
          <cell r="AP973">
            <v>49915.720588235294</v>
          </cell>
          <cell r="AQ973">
            <v>-3352.9411764705856</v>
          </cell>
        </row>
        <row r="974">
          <cell r="B974" t="str">
            <v>purchase price</v>
          </cell>
          <cell r="AJ974">
            <v>0</v>
          </cell>
          <cell r="AM974">
            <v>42000</v>
          </cell>
          <cell r="AO974">
            <v>0</v>
          </cell>
        </row>
        <row r="975">
          <cell r="B975" t="str">
            <v>change in WC</v>
          </cell>
        </row>
        <row r="978">
          <cell r="B978" t="str">
            <v>ASSUMPTIONS:</v>
          </cell>
        </row>
        <row r="980">
          <cell r="B980" t="str">
            <v>Average Beer $/HL, net of VAT &amp; excise tax</v>
          </cell>
          <cell r="N980" t="e">
            <v>#DIV/0!</v>
          </cell>
          <cell r="O980">
            <v>0</v>
          </cell>
          <cell r="Q980" t="e">
            <v>#DIV/0!</v>
          </cell>
          <cell r="AH980">
            <v>48.786932653245906</v>
          </cell>
          <cell r="AI980">
            <v>47.661836673201961</v>
          </cell>
          <cell r="AJ980">
            <v>48.019389081455806</v>
          </cell>
          <cell r="AK980">
            <v>48.252714982269502</v>
          </cell>
          <cell r="AM980">
            <v>49.324916577809013</v>
          </cell>
          <cell r="AN980">
            <v>47.902071634094419</v>
          </cell>
          <cell r="AO980">
            <v>46.598974830576601</v>
          </cell>
          <cell r="AP980">
            <v>46.010294874439133</v>
          </cell>
          <cell r="AQ980">
            <v>46.010294874439133</v>
          </cell>
        </row>
        <row r="981">
          <cell r="AH981">
            <v>51.669630854450787</v>
          </cell>
          <cell r="AI981">
            <v>53.280468437234425</v>
          </cell>
          <cell r="AJ981">
            <v>53.369972946655167</v>
          </cell>
          <cell r="AK981">
            <v>48.240765066379588</v>
          </cell>
        </row>
        <row r="982">
          <cell r="B982" t="str">
            <v>REVENUE GROWTH</v>
          </cell>
        </row>
        <row r="983">
          <cell r="B983" t="str">
            <v>CURRENT CASE</v>
          </cell>
          <cell r="G983">
            <v>0</v>
          </cell>
          <cell r="J983">
            <v>0</v>
          </cell>
          <cell r="L983">
            <v>0</v>
          </cell>
          <cell r="N983">
            <v>0</v>
          </cell>
          <cell r="O983">
            <v>0</v>
          </cell>
          <cell r="Q983">
            <v>0</v>
          </cell>
          <cell r="S983">
            <v>0</v>
          </cell>
          <cell r="AH983">
            <v>0</v>
          </cell>
          <cell r="AI983">
            <v>0</v>
          </cell>
          <cell r="AJ983">
            <v>0</v>
          </cell>
          <cell r="AK983">
            <v>0</v>
          </cell>
          <cell r="AL983">
            <v>0</v>
          </cell>
          <cell r="AM983">
            <v>0</v>
          </cell>
          <cell r="AN983">
            <v>0</v>
          </cell>
          <cell r="AO983">
            <v>0</v>
          </cell>
          <cell r="AP983">
            <v>0</v>
          </cell>
          <cell r="AQ983">
            <v>0</v>
          </cell>
        </row>
        <row r="984">
          <cell r="B984" t="str">
            <v>Based Case</v>
          </cell>
          <cell r="AH984">
            <v>0</v>
          </cell>
          <cell r="AI984">
            <v>0</v>
          </cell>
          <cell r="AJ984">
            <v>0</v>
          </cell>
          <cell r="AK984">
            <v>0</v>
          </cell>
          <cell r="AL984">
            <v>0</v>
          </cell>
          <cell r="AM984">
            <v>0</v>
          </cell>
          <cell r="AN984">
            <v>0</v>
          </cell>
          <cell r="AO984">
            <v>0</v>
          </cell>
          <cell r="AP984">
            <v>0</v>
          </cell>
          <cell r="AQ984">
            <v>0</v>
          </cell>
        </row>
        <row r="985">
          <cell r="B985" t="str">
            <v>Conservative Case</v>
          </cell>
          <cell r="AH985">
            <v>0</v>
          </cell>
          <cell r="AI985">
            <v>0</v>
          </cell>
          <cell r="AJ985">
            <v>0</v>
          </cell>
          <cell r="AK985">
            <v>0</v>
          </cell>
          <cell r="AL985">
            <v>0</v>
          </cell>
          <cell r="AM985">
            <v>0</v>
          </cell>
          <cell r="AN985">
            <v>0</v>
          </cell>
          <cell r="AO985">
            <v>0</v>
          </cell>
          <cell r="AP985">
            <v>0</v>
          </cell>
          <cell r="AQ985">
            <v>0</v>
          </cell>
        </row>
        <row r="986">
          <cell r="B986" t="str">
            <v>Worst Case</v>
          </cell>
          <cell r="AH986">
            <v>0</v>
          </cell>
          <cell r="AI986">
            <v>0</v>
          </cell>
          <cell r="AJ986">
            <v>0</v>
          </cell>
          <cell r="AK986">
            <v>0</v>
          </cell>
          <cell r="AL986">
            <v>0</v>
          </cell>
          <cell r="AM986">
            <v>0</v>
          </cell>
          <cell r="AN986">
            <v>0</v>
          </cell>
          <cell r="AO986">
            <v>0</v>
          </cell>
          <cell r="AP986">
            <v>0</v>
          </cell>
          <cell r="AQ986">
            <v>0</v>
          </cell>
        </row>
        <row r="987">
          <cell r="B987" t="str">
            <v>Other Case</v>
          </cell>
          <cell r="AH987">
            <v>0</v>
          </cell>
          <cell r="AI987">
            <v>0</v>
          </cell>
          <cell r="AJ987">
            <v>0</v>
          </cell>
          <cell r="AK987">
            <v>0</v>
          </cell>
          <cell r="AL987">
            <v>0</v>
          </cell>
          <cell r="AM987">
            <v>0</v>
          </cell>
          <cell r="AN987">
            <v>0</v>
          </cell>
          <cell r="AO987">
            <v>0</v>
          </cell>
          <cell r="AP987">
            <v>0</v>
          </cell>
          <cell r="AQ987">
            <v>0</v>
          </cell>
        </row>
        <row r="989">
          <cell r="B989" t="str">
            <v>COGS - Variable ($/HL)</v>
          </cell>
        </row>
        <row r="990">
          <cell r="B990" t="str">
            <v>CURRENT CASE</v>
          </cell>
          <cell r="F990">
            <v>0</v>
          </cell>
          <cell r="G990">
            <v>0</v>
          </cell>
          <cell r="J990">
            <v>0</v>
          </cell>
          <cell r="L990">
            <v>0</v>
          </cell>
          <cell r="N990">
            <v>0</v>
          </cell>
          <cell r="O990">
            <v>0</v>
          </cell>
          <cell r="Q990">
            <v>0</v>
          </cell>
          <cell r="S990">
            <v>0</v>
          </cell>
          <cell r="AH990">
            <v>0</v>
          </cell>
          <cell r="AI990">
            <v>0</v>
          </cell>
          <cell r="AJ990">
            <v>0</v>
          </cell>
          <cell r="AK990">
            <v>0</v>
          </cell>
          <cell r="AL990">
            <v>0</v>
          </cell>
          <cell r="AM990">
            <v>0</v>
          </cell>
          <cell r="AN990">
            <v>0</v>
          </cell>
          <cell r="AO990">
            <v>0</v>
          </cell>
          <cell r="AP990">
            <v>0</v>
          </cell>
          <cell r="AQ990">
            <v>0</v>
          </cell>
        </row>
        <row r="991">
          <cell r="B991" t="str">
            <v>Based Case</v>
          </cell>
          <cell r="AH991">
            <v>0</v>
          </cell>
          <cell r="AI991">
            <v>0</v>
          </cell>
          <cell r="AJ991">
            <v>0</v>
          </cell>
          <cell r="AK991">
            <v>0</v>
          </cell>
          <cell r="AL991">
            <v>0</v>
          </cell>
          <cell r="AM991">
            <v>0</v>
          </cell>
          <cell r="AN991">
            <v>0</v>
          </cell>
          <cell r="AO991">
            <v>0</v>
          </cell>
          <cell r="AP991">
            <v>0</v>
          </cell>
          <cell r="AQ991">
            <v>0</v>
          </cell>
        </row>
        <row r="992">
          <cell r="B992" t="str">
            <v>Conservative Case</v>
          </cell>
          <cell r="AH992">
            <v>0</v>
          </cell>
          <cell r="AI992">
            <v>0</v>
          </cell>
          <cell r="AJ992">
            <v>0</v>
          </cell>
          <cell r="AK992">
            <v>0</v>
          </cell>
          <cell r="AL992">
            <v>0</v>
          </cell>
          <cell r="AM992">
            <v>21.043830724746741</v>
          </cell>
          <cell r="AN992">
            <v>17.974158866836721</v>
          </cell>
          <cell r="AO992">
            <v>16.78295977714194</v>
          </cell>
          <cell r="AP992">
            <v>16.140043415652535</v>
          </cell>
          <cell r="AQ992">
            <v>16.140043415652535</v>
          </cell>
        </row>
        <row r="993">
          <cell r="B993" t="str">
            <v>Worst Case</v>
          </cell>
          <cell r="AH993">
            <v>0</v>
          </cell>
          <cell r="AI993">
            <v>0</v>
          </cell>
          <cell r="AJ993">
            <v>0</v>
          </cell>
          <cell r="AK993">
            <v>0</v>
          </cell>
          <cell r="AL993">
            <v>0</v>
          </cell>
          <cell r="AM993">
            <v>0</v>
          </cell>
          <cell r="AN993">
            <v>0</v>
          </cell>
          <cell r="AO993">
            <v>0</v>
          </cell>
          <cell r="AP993">
            <v>0</v>
          </cell>
          <cell r="AQ993">
            <v>0</v>
          </cell>
        </row>
        <row r="994">
          <cell r="B994" t="str">
            <v>Other Case</v>
          </cell>
          <cell r="AH994">
            <v>0</v>
          </cell>
          <cell r="AI994">
            <v>0</v>
          </cell>
          <cell r="AJ994">
            <v>0</v>
          </cell>
          <cell r="AK994">
            <v>0</v>
          </cell>
          <cell r="AL994">
            <v>0</v>
          </cell>
          <cell r="AM994">
            <v>0</v>
          </cell>
          <cell r="AN994">
            <v>0</v>
          </cell>
          <cell r="AO994">
            <v>0</v>
          </cell>
          <cell r="AP994">
            <v>0</v>
          </cell>
          <cell r="AQ994">
            <v>0</v>
          </cell>
        </row>
        <row r="996">
          <cell r="B996" t="str">
            <v>COGS - Fixed  (Growth Rate)</v>
          </cell>
          <cell r="G996">
            <v>0</v>
          </cell>
          <cell r="J996">
            <v>0</v>
          </cell>
          <cell r="L996">
            <v>0</v>
          </cell>
          <cell r="N996">
            <v>0</v>
          </cell>
          <cell r="O996">
            <v>0</v>
          </cell>
          <cell r="Q996">
            <v>0</v>
          </cell>
          <cell r="S996">
            <v>0</v>
          </cell>
          <cell r="AH996">
            <v>0</v>
          </cell>
          <cell r="AI996">
            <v>0</v>
          </cell>
          <cell r="AJ996">
            <v>0</v>
          </cell>
          <cell r="AK996">
            <v>0</v>
          </cell>
          <cell r="AL996">
            <v>0</v>
          </cell>
          <cell r="AM996">
            <v>0.15</v>
          </cell>
          <cell r="AN996">
            <v>0.15</v>
          </cell>
          <cell r="AO996">
            <v>0.15</v>
          </cell>
          <cell r="AP996">
            <v>0.15</v>
          </cell>
          <cell r="AQ996">
            <v>0</v>
          </cell>
        </row>
        <row r="998">
          <cell r="B998" t="str">
            <v>Gross Margin</v>
          </cell>
          <cell r="F998">
            <v>0</v>
          </cell>
          <cell r="G998">
            <v>0</v>
          </cell>
          <cell r="J998">
            <v>0</v>
          </cell>
          <cell r="L998">
            <v>0</v>
          </cell>
          <cell r="N998">
            <v>0</v>
          </cell>
          <cell r="O998">
            <v>0</v>
          </cell>
          <cell r="Q998">
            <v>0</v>
          </cell>
          <cell r="S998">
            <v>0</v>
          </cell>
          <cell r="AH998">
            <v>0</v>
          </cell>
          <cell r="AI998">
            <v>0</v>
          </cell>
          <cell r="AJ998">
            <v>0</v>
          </cell>
          <cell r="AK998">
            <v>0</v>
          </cell>
          <cell r="AL998">
            <v>0</v>
          </cell>
          <cell r="AM998">
            <v>0.94811312971340878</v>
          </cell>
          <cell r="AN998">
            <v>0.97083495385927099</v>
          </cell>
          <cell r="AO998">
            <v>0.97904153993009546</v>
          </cell>
          <cell r="AP998">
            <v>0.98212363057193131</v>
          </cell>
          <cell r="AQ998">
            <v>0.98176859466342947</v>
          </cell>
        </row>
        <row r="1000">
          <cell r="B1000" t="str">
            <v>SG&amp;A - Variable (% REVENUES)</v>
          </cell>
        </row>
        <row r="1001">
          <cell r="B1001" t="str">
            <v>CURRENT CASE</v>
          </cell>
          <cell r="F1001">
            <v>0</v>
          </cell>
          <cell r="G1001">
            <v>0</v>
          </cell>
          <cell r="J1001">
            <v>0</v>
          </cell>
          <cell r="L1001">
            <v>0</v>
          </cell>
          <cell r="N1001">
            <v>0</v>
          </cell>
          <cell r="O1001">
            <v>0</v>
          </cell>
          <cell r="Q1001">
            <v>0</v>
          </cell>
          <cell r="S1001">
            <v>0</v>
          </cell>
          <cell r="AH1001">
            <v>0</v>
          </cell>
          <cell r="AI1001">
            <v>0</v>
          </cell>
          <cell r="AJ1001">
            <v>0</v>
          </cell>
          <cell r="AK1001">
            <v>0</v>
          </cell>
          <cell r="AL1001">
            <v>0</v>
          </cell>
          <cell r="AM1001">
            <v>0</v>
          </cell>
          <cell r="AN1001">
            <v>0</v>
          </cell>
          <cell r="AO1001">
            <v>0</v>
          </cell>
          <cell r="AP1001">
            <v>0</v>
          </cell>
          <cell r="AQ1001">
            <v>0</v>
          </cell>
        </row>
        <row r="1002">
          <cell r="B1002" t="str">
            <v>Based Case</v>
          </cell>
          <cell r="AH1002">
            <v>0</v>
          </cell>
          <cell r="AI1002">
            <v>0</v>
          </cell>
          <cell r="AJ1002">
            <v>0</v>
          </cell>
          <cell r="AK1002">
            <v>0</v>
          </cell>
          <cell r="AL1002">
            <v>0</v>
          </cell>
          <cell r="AM1002">
            <v>0</v>
          </cell>
          <cell r="AN1002">
            <v>0</v>
          </cell>
          <cell r="AO1002">
            <v>0</v>
          </cell>
          <cell r="AP1002">
            <v>0</v>
          </cell>
          <cell r="AQ1002">
            <v>0</v>
          </cell>
        </row>
        <row r="1003">
          <cell r="B1003" t="str">
            <v>Conservative Case</v>
          </cell>
          <cell r="AH1003">
            <v>0</v>
          </cell>
          <cell r="AI1003">
            <v>0</v>
          </cell>
          <cell r="AJ1003">
            <v>0</v>
          </cell>
          <cell r="AK1003">
            <v>0</v>
          </cell>
          <cell r="AL1003">
            <v>0</v>
          </cell>
          <cell r="AM1003">
            <v>0</v>
          </cell>
          <cell r="AN1003">
            <v>0</v>
          </cell>
          <cell r="AO1003">
            <v>0</v>
          </cell>
          <cell r="AP1003">
            <v>0</v>
          </cell>
          <cell r="AQ1003">
            <v>0</v>
          </cell>
        </row>
        <row r="1004">
          <cell r="B1004" t="str">
            <v>Worst Case</v>
          </cell>
          <cell r="AH1004">
            <v>0</v>
          </cell>
          <cell r="AI1004">
            <v>0</v>
          </cell>
          <cell r="AJ1004">
            <v>0</v>
          </cell>
          <cell r="AK1004">
            <v>0</v>
          </cell>
          <cell r="AL1004">
            <v>0</v>
          </cell>
          <cell r="AM1004">
            <v>0</v>
          </cell>
          <cell r="AN1004">
            <v>0</v>
          </cell>
          <cell r="AO1004">
            <v>0</v>
          </cell>
          <cell r="AP1004">
            <v>0</v>
          </cell>
          <cell r="AQ1004">
            <v>0</v>
          </cell>
        </row>
        <row r="1005">
          <cell r="B1005" t="str">
            <v>Other Case</v>
          </cell>
          <cell r="AH1005">
            <v>0</v>
          </cell>
          <cell r="AI1005">
            <v>0</v>
          </cell>
          <cell r="AJ1005">
            <v>0</v>
          </cell>
          <cell r="AK1005">
            <v>0</v>
          </cell>
          <cell r="AL1005">
            <v>0</v>
          </cell>
          <cell r="AM1005">
            <v>0</v>
          </cell>
          <cell r="AN1005">
            <v>0</v>
          </cell>
          <cell r="AO1005">
            <v>0</v>
          </cell>
          <cell r="AP1005">
            <v>0</v>
          </cell>
          <cell r="AQ1005">
            <v>0</v>
          </cell>
        </row>
        <row r="1007">
          <cell r="B1007" t="str">
            <v>G&amp;A - Fixed  (Growth Rate)</v>
          </cell>
          <cell r="G1007">
            <v>0</v>
          </cell>
          <cell r="J1007">
            <v>0</v>
          </cell>
          <cell r="L1007">
            <v>0</v>
          </cell>
          <cell r="N1007">
            <v>0</v>
          </cell>
          <cell r="O1007">
            <v>0</v>
          </cell>
          <cell r="Q1007">
            <v>0</v>
          </cell>
          <cell r="S1007">
            <v>0</v>
          </cell>
          <cell r="AH1007">
            <v>0</v>
          </cell>
          <cell r="AI1007">
            <v>0</v>
          </cell>
          <cell r="AJ1007">
            <v>0</v>
          </cell>
          <cell r="AK1007">
            <v>0</v>
          </cell>
          <cell r="AL1007">
            <v>0</v>
          </cell>
          <cell r="AM1007">
            <v>0.1</v>
          </cell>
          <cell r="AN1007">
            <v>0.1</v>
          </cell>
          <cell r="AO1007">
            <v>0.1</v>
          </cell>
          <cell r="AP1007">
            <v>0.1</v>
          </cell>
          <cell r="AQ1007">
            <v>0.1</v>
          </cell>
        </row>
        <row r="1009">
          <cell r="B1009" t="str">
            <v>Operating Income (% Revs)</v>
          </cell>
          <cell r="F1009">
            <v>0</v>
          </cell>
          <cell r="G1009">
            <v>0</v>
          </cell>
          <cell r="J1009">
            <v>0</v>
          </cell>
          <cell r="L1009">
            <v>0</v>
          </cell>
          <cell r="N1009">
            <v>0</v>
          </cell>
          <cell r="O1009">
            <v>0</v>
          </cell>
          <cell r="Q1009">
            <v>0</v>
          </cell>
          <cell r="S1009">
            <v>0</v>
          </cell>
          <cell r="AH1009">
            <v>0</v>
          </cell>
          <cell r="AI1009">
            <v>0</v>
          </cell>
          <cell r="AJ1009">
            <v>0</v>
          </cell>
        </row>
        <row r="1010">
          <cell r="B1010" t="str">
            <v>Non-Recurring&amp;Extraordinary Items (% Revs)</v>
          </cell>
          <cell r="F1010">
            <v>0</v>
          </cell>
          <cell r="G1010">
            <v>0</v>
          </cell>
          <cell r="J1010">
            <v>0</v>
          </cell>
          <cell r="L1010">
            <v>0</v>
          </cell>
          <cell r="N1010">
            <v>0</v>
          </cell>
          <cell r="O1010">
            <v>0</v>
          </cell>
          <cell r="Q1010">
            <v>0</v>
          </cell>
          <cell r="S1010">
            <v>0</v>
          </cell>
          <cell r="AH1010">
            <v>0</v>
          </cell>
          <cell r="AI1010">
            <v>0</v>
          </cell>
          <cell r="AJ1010">
            <v>0</v>
          </cell>
        </row>
        <row r="1011">
          <cell r="B1011" t="str">
            <v>Forex (% Revs)</v>
          </cell>
          <cell r="F1011">
            <v>0</v>
          </cell>
          <cell r="G1011">
            <v>0</v>
          </cell>
          <cell r="J1011">
            <v>0</v>
          </cell>
          <cell r="L1011">
            <v>0</v>
          </cell>
          <cell r="N1011">
            <v>0</v>
          </cell>
          <cell r="O1011">
            <v>0</v>
          </cell>
          <cell r="Q1011">
            <v>0</v>
          </cell>
          <cell r="S1011">
            <v>0</v>
          </cell>
          <cell r="AH1011">
            <v>0</v>
          </cell>
          <cell r="AI1011">
            <v>0</v>
          </cell>
          <cell r="AJ1011">
            <v>0</v>
          </cell>
          <cell r="AK1011" t="str">
            <v>Зарплата Оффшоры</v>
          </cell>
        </row>
        <row r="1012">
          <cell r="B1012" t="str">
            <v>Gain/(loss) from disposal of Fixed assets (% Revs)</v>
          </cell>
          <cell r="F1012">
            <v>0</v>
          </cell>
          <cell r="G1012">
            <v>0</v>
          </cell>
          <cell r="J1012">
            <v>0</v>
          </cell>
          <cell r="L1012">
            <v>0</v>
          </cell>
          <cell r="N1012">
            <v>0</v>
          </cell>
          <cell r="O1012">
            <v>0</v>
          </cell>
          <cell r="Q1012">
            <v>0</v>
          </cell>
          <cell r="S1012">
            <v>0</v>
          </cell>
          <cell r="AH1012">
            <v>0</v>
          </cell>
          <cell r="AI1012">
            <v>0</v>
          </cell>
          <cell r="AJ1012">
            <v>0</v>
          </cell>
          <cell r="AK1012" t="str">
            <v>Лиц. платежи</v>
          </cell>
        </row>
        <row r="1013">
          <cell r="B1013" t="str">
            <v>EBITA Margin</v>
          </cell>
          <cell r="F1013">
            <v>0</v>
          </cell>
          <cell r="G1013">
            <v>0</v>
          </cell>
          <cell r="J1013">
            <v>0</v>
          </cell>
          <cell r="L1013">
            <v>0</v>
          </cell>
          <cell r="N1013">
            <v>0</v>
          </cell>
          <cell r="O1013">
            <v>0</v>
          </cell>
          <cell r="Q1013">
            <v>0</v>
          </cell>
          <cell r="S1013">
            <v>0</v>
          </cell>
          <cell r="AH1013">
            <v>0</v>
          </cell>
          <cell r="AI1013">
            <v>0</v>
          </cell>
          <cell r="AJ1013">
            <v>0</v>
          </cell>
          <cell r="AK1013" t="str">
            <v>Для Проспекта, 1 = Да.</v>
          </cell>
        </row>
        <row r="1014">
          <cell r="AK1014">
            <v>0</v>
          </cell>
        </row>
        <row r="1016">
          <cell r="B1016" t="str">
            <v>INCOME STATEMENT - Non-Recurring&amp;Extraordinary Items (% Revs)</v>
          </cell>
        </row>
      </sheetData>
      <sheetData sheetId="1" refreshError="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
      <sheetName val="MAIN"/>
      <sheetName val="DIV INC"/>
      <sheetName val="DIV INC A(P)"/>
      <sheetName val="Для обл. займа"/>
      <sheetName val="2003_Budget"/>
      <sheetName val="2004"/>
      <sheetName val="2005"/>
      <sheetName val="2006"/>
      <sheetName val="2007"/>
      <sheetName val="Сводная"/>
      <sheetName val=" Sales&amp;COGS_K"/>
      <sheetName val=" Sales&amp;COGS_N"/>
      <sheetName val=" Sales&amp;COGS_Kh"/>
      <sheetName val="DCF 3 "/>
      <sheetName val="Special dividend"/>
      <sheetName val="summary1"/>
      <sheetName val="Курс $"/>
      <sheetName val="Лист1"/>
      <sheetName val="In US$"/>
      <sheetName val="Budget 2003"/>
      <sheetName val="Бюджет &quot;Амур Пива&quot;"/>
      <sheetName val="Multiple"/>
      <sheetName val="Perpetuity"/>
      <sheetName val="WACC II"/>
      <sheetName val="S&amp;P"/>
      <sheetName val="Developer Notes"/>
      <sheetName val="EQ. IRR"/>
      <sheetName val="COVEN"/>
      <sheetName val="SUMMARY"/>
      <sheetName val="Reconciliations"/>
      <sheetName val="LTM"/>
      <sheetName val="CREDIT STATS"/>
      <sheetName val="DEAL SUM"/>
      <sheetName val="MGT I-S INPUTS"/>
      <sheetName val="B-S INPUTS"/>
      <sheetName val="Toggles"/>
      <sheetName val="Data"/>
      <sheetName val="dPrint"/>
      <sheetName val="DropZone"/>
      <sheetName val="mProcess"/>
      <sheetName val="mlError"/>
      <sheetName val="mGlobals"/>
      <sheetName val="mMain"/>
      <sheetName val="mToggles"/>
      <sheetName val="mcFunctions"/>
      <sheetName val="mMisc"/>
      <sheetName val="mdPrint"/>
      <sheetName val="Capital Expenditures"/>
    </sheetNames>
    <sheetDataSet>
      <sheetData sheetId="0"/>
      <sheetData sheetId="1" refreshError="1">
        <row r="11">
          <cell r="I11">
            <v>12</v>
          </cell>
          <cell r="K11" t="str">
            <v/>
          </cell>
          <cell r="L11">
            <v>2003</v>
          </cell>
        </row>
      </sheetData>
      <sheetData sheetId="2" refreshError="1"/>
      <sheetData sheetId="3" refreshError="1"/>
      <sheetData sheetId="4" refreshError="1"/>
      <sheetData sheetId="5" refreshError="1"/>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sheetData sheetId="28"/>
      <sheetData sheetId="29"/>
      <sheetData sheetId="30" refreshError="1"/>
      <sheetData sheetId="31" refreshError="1">
        <row r="461">
          <cell r="G461">
            <v>0</v>
          </cell>
          <cell r="H461">
            <v>0</v>
          </cell>
          <cell r="I461">
            <v>57447</v>
          </cell>
          <cell r="J461">
            <v>124086.95851074401</v>
          </cell>
          <cell r="L461">
            <v>0</v>
          </cell>
          <cell r="M461">
            <v>57447</v>
          </cell>
          <cell r="N461">
            <v>124086.95851074401</v>
          </cell>
        </row>
        <row r="463">
          <cell r="G463">
            <v>0</v>
          </cell>
          <cell r="H463">
            <v>0</v>
          </cell>
          <cell r="I463">
            <v>37876</v>
          </cell>
          <cell r="J463">
            <v>83306.578546295874</v>
          </cell>
          <cell r="L463">
            <v>0</v>
          </cell>
          <cell r="M463">
            <v>37876</v>
          </cell>
          <cell r="N463">
            <v>83306.578546295874</v>
          </cell>
        </row>
        <row r="464">
          <cell r="G464">
            <v>0</v>
          </cell>
          <cell r="H464">
            <v>0</v>
          </cell>
          <cell r="I464">
            <v>0</v>
          </cell>
          <cell r="J464">
            <v>4517.5996625286225</v>
          </cell>
          <cell r="L464">
            <v>0</v>
          </cell>
          <cell r="M464">
            <v>0</v>
          </cell>
          <cell r="N464">
            <v>4517.5996625286225</v>
          </cell>
        </row>
        <row r="465">
          <cell r="G465" t="str">
            <v>______</v>
          </cell>
          <cell r="H465" t="str">
            <v>______</v>
          </cell>
          <cell r="I465" t="str">
            <v>______</v>
          </cell>
          <cell r="J465" t="str">
            <v>______</v>
          </cell>
          <cell r="L465" t="str">
            <v>______</v>
          </cell>
          <cell r="M465" t="str">
            <v>______</v>
          </cell>
          <cell r="N465" t="str">
            <v>______</v>
          </cell>
        </row>
        <row r="466">
          <cell r="G466">
            <v>0</v>
          </cell>
          <cell r="H466">
            <v>0</v>
          </cell>
          <cell r="I466">
            <v>19571</v>
          </cell>
          <cell r="J466">
            <v>36262.780301919513</v>
          </cell>
          <cell r="L466">
            <v>0</v>
          </cell>
          <cell r="M466">
            <v>19571</v>
          </cell>
          <cell r="N466">
            <v>36262.780301919513</v>
          </cell>
        </row>
        <row r="468">
          <cell r="G468">
            <v>0</v>
          </cell>
          <cell r="H468">
            <v>0</v>
          </cell>
          <cell r="I468">
            <v>11538</v>
          </cell>
          <cell r="J468">
            <v>3741.8906125655931</v>
          </cell>
          <cell r="L468">
            <v>0</v>
          </cell>
          <cell r="M468">
            <v>11538</v>
          </cell>
          <cell r="N468">
            <v>3741.8906125655931</v>
          </cell>
        </row>
        <row r="469">
          <cell r="G469">
            <v>0</v>
          </cell>
          <cell r="H469">
            <v>0</v>
          </cell>
          <cell r="I469">
            <v>0</v>
          </cell>
          <cell r="J469">
            <v>7096.5794921423858</v>
          </cell>
          <cell r="L469">
            <v>0</v>
          </cell>
          <cell r="M469">
            <v>0</v>
          </cell>
          <cell r="N469">
            <v>7096.5794921423858</v>
          </cell>
        </row>
        <row r="470">
          <cell r="G470" t="str">
            <v>______</v>
          </cell>
          <cell r="H470" t="str">
            <v>______</v>
          </cell>
          <cell r="I470" t="str">
            <v>______</v>
          </cell>
          <cell r="J470" t="str">
            <v>______</v>
          </cell>
          <cell r="L470" t="str">
            <v>______</v>
          </cell>
          <cell r="M470" t="str">
            <v>______</v>
          </cell>
          <cell r="N470" t="str">
            <v>______</v>
          </cell>
        </row>
        <row r="471">
          <cell r="G471">
            <v>0</v>
          </cell>
          <cell r="H471">
            <v>0</v>
          </cell>
          <cell r="I471">
            <v>8033</v>
          </cell>
          <cell r="J471">
            <v>25424.310197211533</v>
          </cell>
          <cell r="L471">
            <v>0</v>
          </cell>
          <cell r="M471">
            <v>8033</v>
          </cell>
          <cell r="N471">
            <v>25424.310197211533</v>
          </cell>
        </row>
        <row r="473">
          <cell r="G473">
            <v>0</v>
          </cell>
          <cell r="H473">
            <v>0</v>
          </cell>
          <cell r="I473">
            <v>-52</v>
          </cell>
          <cell r="J473">
            <v>-1192.8108961959449</v>
          </cell>
          <cell r="L473">
            <v>0</v>
          </cell>
          <cell r="M473">
            <v>-52</v>
          </cell>
          <cell r="N473">
            <v>-1192.8108961959449</v>
          </cell>
        </row>
        <row r="474">
          <cell r="G474">
            <v>0</v>
          </cell>
          <cell r="H474">
            <v>0</v>
          </cell>
          <cell r="I474">
            <v>-52</v>
          </cell>
          <cell r="J474">
            <v>-266.6506543842811</v>
          </cell>
          <cell r="L474">
            <v>0</v>
          </cell>
          <cell r="M474">
            <v>-52</v>
          </cell>
          <cell r="N474">
            <v>-266.6506543842811</v>
          </cell>
        </row>
        <row r="475">
          <cell r="G475">
            <v>0</v>
          </cell>
          <cell r="H475">
            <v>0</v>
          </cell>
          <cell r="I475">
            <v>0</v>
          </cell>
          <cell r="J475">
            <v>2</v>
          </cell>
          <cell r="L475">
            <v>0</v>
          </cell>
          <cell r="M475">
            <v>0</v>
          </cell>
          <cell r="N475">
            <v>2</v>
          </cell>
        </row>
        <row r="477">
          <cell r="G477">
            <v>0</v>
          </cell>
          <cell r="H477">
            <v>0</v>
          </cell>
          <cell r="I477">
            <v>7929</v>
          </cell>
          <cell r="J477">
            <v>23966.848646631308</v>
          </cell>
          <cell r="L477">
            <v>0</v>
          </cell>
          <cell r="M477">
            <v>7929</v>
          </cell>
          <cell r="N477">
            <v>23966.848646631308</v>
          </cell>
        </row>
        <row r="480">
          <cell r="G480">
            <v>0</v>
          </cell>
          <cell r="H480">
            <v>0</v>
          </cell>
          <cell r="I480">
            <v>629</v>
          </cell>
          <cell r="J480">
            <v>2470.8283941078093</v>
          </cell>
          <cell r="L480">
            <v>0</v>
          </cell>
          <cell r="M480">
            <v>629</v>
          </cell>
          <cell r="N480">
            <v>2470.8283941078093</v>
          </cell>
        </row>
        <row r="481">
          <cell r="G481" t="str">
            <v>______</v>
          </cell>
          <cell r="H481" t="str">
            <v>______</v>
          </cell>
          <cell r="I481" t="str">
            <v>______</v>
          </cell>
          <cell r="J481" t="str">
            <v>______</v>
          </cell>
          <cell r="L481" t="str">
            <v>______</v>
          </cell>
          <cell r="M481" t="str">
            <v>______</v>
          </cell>
          <cell r="N481" t="str">
            <v>______</v>
          </cell>
        </row>
        <row r="482">
          <cell r="G482">
            <v>0</v>
          </cell>
          <cell r="H482">
            <v>0</v>
          </cell>
          <cell r="I482">
            <v>7300</v>
          </cell>
          <cell r="J482">
            <v>21496.0202525235</v>
          </cell>
          <cell r="L482">
            <v>0</v>
          </cell>
          <cell r="M482">
            <v>7300</v>
          </cell>
          <cell r="N482">
            <v>21496.0202525235</v>
          </cell>
        </row>
        <row r="484">
          <cell r="G484">
            <v>0</v>
          </cell>
          <cell r="H484">
            <v>0</v>
          </cell>
          <cell r="I484">
            <v>0</v>
          </cell>
          <cell r="J484">
            <v>0</v>
          </cell>
          <cell r="L484">
            <v>0</v>
          </cell>
          <cell r="M484">
            <v>0</v>
          </cell>
          <cell r="N484">
            <v>0</v>
          </cell>
        </row>
        <row r="485">
          <cell r="G485">
            <v>0</v>
          </cell>
          <cell r="H485">
            <v>0</v>
          </cell>
          <cell r="I485">
            <v>0</v>
          </cell>
          <cell r="J485">
            <v>0</v>
          </cell>
          <cell r="L485">
            <v>0</v>
          </cell>
          <cell r="M485">
            <v>0</v>
          </cell>
          <cell r="N485">
            <v>0</v>
          </cell>
        </row>
        <row r="486">
          <cell r="G486" t="str">
            <v>______</v>
          </cell>
          <cell r="H486" t="str">
            <v>______</v>
          </cell>
          <cell r="I486" t="str">
            <v>______</v>
          </cell>
          <cell r="J486" t="str">
            <v>______</v>
          </cell>
          <cell r="L486" t="str">
            <v>______</v>
          </cell>
          <cell r="M486" t="str">
            <v>______</v>
          </cell>
          <cell r="N486" t="str">
            <v>______</v>
          </cell>
        </row>
        <row r="487">
          <cell r="G487">
            <v>0</v>
          </cell>
          <cell r="H487">
            <v>0</v>
          </cell>
          <cell r="I487">
            <v>7300</v>
          </cell>
          <cell r="J487">
            <v>21496.0202525235</v>
          </cell>
          <cell r="L487">
            <v>0</v>
          </cell>
          <cell r="M487">
            <v>7300</v>
          </cell>
          <cell r="N487">
            <v>21496.0202525235</v>
          </cell>
        </row>
        <row r="490">
          <cell r="G490">
            <v>0</v>
          </cell>
          <cell r="H490">
            <v>0</v>
          </cell>
          <cell r="I490">
            <v>0</v>
          </cell>
          <cell r="J490">
            <v>4022.4134954761225</v>
          </cell>
          <cell r="L490">
            <v>0</v>
          </cell>
          <cell r="M490">
            <v>0</v>
          </cell>
          <cell r="N490">
            <v>4022.4134954761225</v>
          </cell>
        </row>
        <row r="510">
          <cell r="G510" t="str">
            <v>______</v>
          </cell>
          <cell r="H510" t="str">
            <v>______</v>
          </cell>
          <cell r="I510" t="str">
            <v>______</v>
          </cell>
          <cell r="J510" t="str">
            <v>______</v>
          </cell>
          <cell r="L510" t="str">
            <v>______</v>
          </cell>
          <cell r="M510" t="str">
            <v>______</v>
          </cell>
          <cell r="N510" t="str">
            <v>______</v>
          </cell>
        </row>
        <row r="511">
          <cell r="G511">
            <v>0</v>
          </cell>
          <cell r="H511">
            <v>0</v>
          </cell>
          <cell r="I511">
            <v>0</v>
          </cell>
          <cell r="J511">
            <v>4022.4134954761225</v>
          </cell>
          <cell r="L511">
            <v>0</v>
          </cell>
          <cell r="M511">
            <v>0</v>
          </cell>
          <cell r="N511">
            <v>4022.4134954761225</v>
          </cell>
        </row>
        <row r="512">
          <cell r="G512">
            <v>0</v>
          </cell>
          <cell r="H512">
            <v>0</v>
          </cell>
          <cell r="I512">
            <v>0</v>
          </cell>
          <cell r="J512">
            <v>4022.4134954761225</v>
          </cell>
          <cell r="L512">
            <v>0</v>
          </cell>
          <cell r="M512">
            <v>0</v>
          </cell>
          <cell r="N512">
            <v>4022.4134954761225</v>
          </cell>
        </row>
        <row r="514">
          <cell r="G514">
            <v>0</v>
          </cell>
          <cell r="H514">
            <v>0</v>
          </cell>
          <cell r="I514">
            <v>0</v>
          </cell>
          <cell r="J514">
            <v>0</v>
          </cell>
          <cell r="L514">
            <v>0</v>
          </cell>
          <cell r="M514">
            <v>0</v>
          </cell>
          <cell r="N514">
            <v>0</v>
          </cell>
        </row>
        <row r="515">
          <cell r="G515">
            <v>0</v>
          </cell>
          <cell r="H515">
            <v>0</v>
          </cell>
          <cell r="I515">
            <v>0</v>
          </cell>
          <cell r="J515">
            <v>0</v>
          </cell>
          <cell r="L515">
            <v>0</v>
          </cell>
          <cell r="M515">
            <v>0</v>
          </cell>
          <cell r="N515">
            <v>0</v>
          </cell>
        </row>
        <row r="516">
          <cell r="G516">
            <v>0</v>
          </cell>
          <cell r="H516">
            <v>0</v>
          </cell>
          <cell r="I516">
            <v>0</v>
          </cell>
          <cell r="J516">
            <v>0</v>
          </cell>
          <cell r="L516">
            <v>0</v>
          </cell>
          <cell r="M516">
            <v>0</v>
          </cell>
          <cell r="N516">
            <v>0</v>
          </cell>
        </row>
        <row r="517">
          <cell r="G517">
            <v>0</v>
          </cell>
          <cell r="H517">
            <v>0</v>
          </cell>
          <cell r="I517">
            <v>0</v>
          </cell>
          <cell r="J517">
            <v>0</v>
          </cell>
          <cell r="L517">
            <v>0</v>
          </cell>
          <cell r="M517">
            <v>0</v>
          </cell>
          <cell r="N517">
            <v>0</v>
          </cell>
        </row>
        <row r="518">
          <cell r="G518">
            <v>0</v>
          </cell>
          <cell r="H518">
            <v>0</v>
          </cell>
          <cell r="I518">
            <v>0</v>
          </cell>
          <cell r="J518">
            <v>0</v>
          </cell>
          <cell r="L518">
            <v>0</v>
          </cell>
          <cell r="M518">
            <v>0</v>
          </cell>
          <cell r="N518">
            <v>0</v>
          </cell>
        </row>
        <row r="519">
          <cell r="G519" t="str">
            <v>______</v>
          </cell>
          <cell r="H519" t="str">
            <v>______</v>
          </cell>
          <cell r="I519" t="str">
            <v>______</v>
          </cell>
          <cell r="J519" t="str">
            <v>______</v>
          </cell>
          <cell r="L519" t="str">
            <v>______</v>
          </cell>
          <cell r="M519" t="str">
            <v>______</v>
          </cell>
          <cell r="N519" t="str">
            <v>______</v>
          </cell>
        </row>
        <row r="520">
          <cell r="G520">
            <v>0</v>
          </cell>
          <cell r="H520">
            <v>0</v>
          </cell>
          <cell r="I520">
            <v>7300</v>
          </cell>
          <cell r="J520">
            <v>17473.606757047379</v>
          </cell>
          <cell r="L520">
            <v>0</v>
          </cell>
          <cell r="M520">
            <v>7300</v>
          </cell>
          <cell r="N520">
            <v>17473.606757047379</v>
          </cell>
        </row>
        <row r="522">
          <cell r="G522">
            <v>1999</v>
          </cell>
          <cell r="H522">
            <v>2000</v>
          </cell>
          <cell r="I522">
            <v>2001</v>
          </cell>
          <cell r="J522">
            <v>2002</v>
          </cell>
          <cell r="L522">
            <v>2001</v>
          </cell>
          <cell r="M522">
            <v>2002</v>
          </cell>
          <cell r="N522">
            <v>2003</v>
          </cell>
        </row>
        <row r="525">
          <cell r="G525">
            <v>0</v>
          </cell>
          <cell r="H525">
            <v>0</v>
          </cell>
          <cell r="I525">
            <v>0</v>
          </cell>
          <cell r="J525">
            <v>1582.7825796644183</v>
          </cell>
          <cell r="L525">
            <v>0</v>
          </cell>
          <cell r="M525">
            <v>0</v>
          </cell>
          <cell r="N525">
            <v>1582.7825796644183</v>
          </cell>
        </row>
        <row r="526">
          <cell r="G526">
            <v>0</v>
          </cell>
          <cell r="H526">
            <v>0</v>
          </cell>
          <cell r="I526">
            <v>0</v>
          </cell>
          <cell r="J526">
            <v>0</v>
          </cell>
          <cell r="L526">
            <v>0</v>
          </cell>
          <cell r="M526">
            <v>0</v>
          </cell>
          <cell r="N526">
            <v>0</v>
          </cell>
        </row>
        <row r="527">
          <cell r="G527" t="str">
            <v>______</v>
          </cell>
          <cell r="H527" t="str">
            <v>______</v>
          </cell>
          <cell r="I527" t="str">
            <v>______</v>
          </cell>
          <cell r="J527" t="str">
            <v>______</v>
          </cell>
          <cell r="L527" t="str">
            <v>______</v>
          </cell>
          <cell r="M527" t="str">
            <v>______</v>
          </cell>
          <cell r="N527" t="str">
            <v>______</v>
          </cell>
        </row>
        <row r="528">
          <cell r="G528">
            <v>0</v>
          </cell>
          <cell r="H528">
            <v>0</v>
          </cell>
          <cell r="I528">
            <v>0</v>
          </cell>
          <cell r="J528">
            <v>1582.7825796644183</v>
          </cell>
          <cell r="L528">
            <v>0</v>
          </cell>
          <cell r="M528">
            <v>0</v>
          </cell>
          <cell r="N528">
            <v>1582.7825796644183</v>
          </cell>
        </row>
        <row r="529">
          <cell r="G529" t="str">
            <v>______</v>
          </cell>
          <cell r="H529" t="str">
            <v>______</v>
          </cell>
          <cell r="I529" t="str">
            <v>______</v>
          </cell>
          <cell r="J529" t="str">
            <v>______</v>
          </cell>
          <cell r="L529" t="str">
            <v>______</v>
          </cell>
          <cell r="M529" t="str">
            <v>______</v>
          </cell>
          <cell r="N529" t="str">
            <v>______</v>
          </cell>
        </row>
        <row r="530">
          <cell r="G530">
            <v>0</v>
          </cell>
          <cell r="H530">
            <v>0</v>
          </cell>
          <cell r="I530">
            <v>7300</v>
          </cell>
          <cell r="J530">
            <v>15890.824177382961</v>
          </cell>
          <cell r="L530">
            <v>0</v>
          </cell>
          <cell r="M530">
            <v>7300</v>
          </cell>
          <cell r="N530">
            <v>15890.824177382961</v>
          </cell>
        </row>
        <row r="532">
          <cell r="G532">
            <v>0</v>
          </cell>
          <cell r="H532">
            <v>0</v>
          </cell>
          <cell r="I532">
            <v>0</v>
          </cell>
          <cell r="J532">
            <v>0</v>
          </cell>
          <cell r="L532">
            <v>0</v>
          </cell>
          <cell r="M532">
            <v>0</v>
          </cell>
          <cell r="N532">
            <v>0</v>
          </cell>
        </row>
        <row r="533">
          <cell r="G533">
            <v>0</v>
          </cell>
          <cell r="H533">
            <v>0</v>
          </cell>
          <cell r="I533">
            <v>0</v>
          </cell>
          <cell r="J533">
            <v>0</v>
          </cell>
          <cell r="L533">
            <v>0</v>
          </cell>
          <cell r="M533">
            <v>0</v>
          </cell>
          <cell r="N533">
            <v>0</v>
          </cell>
        </row>
        <row r="534">
          <cell r="G534">
            <v>0</v>
          </cell>
          <cell r="H534">
            <v>0</v>
          </cell>
          <cell r="I534">
            <v>0</v>
          </cell>
          <cell r="J534">
            <v>0</v>
          </cell>
          <cell r="L534">
            <v>0</v>
          </cell>
          <cell r="M534">
            <v>0</v>
          </cell>
          <cell r="N534">
            <v>0</v>
          </cell>
        </row>
        <row r="535">
          <cell r="G535">
            <v>0</v>
          </cell>
          <cell r="H535">
            <v>0</v>
          </cell>
          <cell r="I535">
            <v>0</v>
          </cell>
          <cell r="J535">
            <v>0</v>
          </cell>
          <cell r="L535">
            <v>0</v>
          </cell>
          <cell r="M535">
            <v>0</v>
          </cell>
          <cell r="N535">
            <v>0</v>
          </cell>
        </row>
        <row r="536">
          <cell r="G536">
            <v>0</v>
          </cell>
          <cell r="H536">
            <v>0</v>
          </cell>
          <cell r="I536">
            <v>0</v>
          </cell>
          <cell r="J536">
            <v>0</v>
          </cell>
          <cell r="L536">
            <v>0</v>
          </cell>
          <cell r="M536">
            <v>0</v>
          </cell>
          <cell r="N536">
            <v>0</v>
          </cell>
        </row>
        <row r="537">
          <cell r="G537">
            <v>0</v>
          </cell>
          <cell r="H537">
            <v>0</v>
          </cell>
          <cell r="I537">
            <v>0</v>
          </cell>
          <cell r="J537">
            <v>0</v>
          </cell>
          <cell r="L537">
            <v>0</v>
          </cell>
          <cell r="M537">
            <v>0</v>
          </cell>
          <cell r="N537">
            <v>0</v>
          </cell>
        </row>
        <row r="538">
          <cell r="G538" t="str">
            <v>______</v>
          </cell>
          <cell r="H538" t="str">
            <v>______</v>
          </cell>
          <cell r="I538" t="str">
            <v>______</v>
          </cell>
          <cell r="J538" t="str">
            <v>______</v>
          </cell>
          <cell r="L538" t="str">
            <v>______</v>
          </cell>
          <cell r="M538" t="str">
            <v>______</v>
          </cell>
          <cell r="N538" t="str">
            <v>______</v>
          </cell>
        </row>
        <row r="539">
          <cell r="G539">
            <v>0</v>
          </cell>
          <cell r="H539">
            <v>0</v>
          </cell>
          <cell r="I539">
            <v>7300</v>
          </cell>
          <cell r="J539">
            <v>15890.824177382961</v>
          </cell>
          <cell r="L539">
            <v>0</v>
          </cell>
          <cell r="M539">
            <v>7300</v>
          </cell>
          <cell r="N539">
            <v>15890.824177382961</v>
          </cell>
        </row>
        <row r="548">
          <cell r="G548">
            <v>0</v>
          </cell>
          <cell r="H548">
            <v>0</v>
          </cell>
          <cell r="I548">
            <v>7300</v>
          </cell>
          <cell r="J548">
            <v>15890.824177382961</v>
          </cell>
          <cell r="L548">
            <v>0</v>
          </cell>
          <cell r="M548">
            <v>7300</v>
          </cell>
          <cell r="N548">
            <v>15890.824177382961</v>
          </cell>
        </row>
        <row r="550">
          <cell r="G550">
            <v>0</v>
          </cell>
          <cell r="H550">
            <v>0</v>
          </cell>
          <cell r="I550">
            <v>629</v>
          </cell>
          <cell r="J550">
            <v>2470.8283941078093</v>
          </cell>
          <cell r="L550">
            <v>0</v>
          </cell>
          <cell r="M550">
            <v>629</v>
          </cell>
          <cell r="N550">
            <v>2470.8283941078093</v>
          </cell>
        </row>
        <row r="551">
          <cell r="G551">
            <v>0</v>
          </cell>
          <cell r="H551">
            <v>0</v>
          </cell>
          <cell r="I551">
            <v>0</v>
          </cell>
          <cell r="J551">
            <v>0</v>
          </cell>
          <cell r="L551">
            <v>0</v>
          </cell>
          <cell r="M551">
            <v>0</v>
          </cell>
          <cell r="N551">
            <v>0</v>
          </cell>
        </row>
        <row r="552">
          <cell r="G552">
            <v>0</v>
          </cell>
          <cell r="H552">
            <v>0</v>
          </cell>
          <cell r="I552">
            <v>0</v>
          </cell>
          <cell r="J552">
            <v>0</v>
          </cell>
          <cell r="L552">
            <v>0</v>
          </cell>
          <cell r="M552">
            <v>0</v>
          </cell>
          <cell r="N552">
            <v>0</v>
          </cell>
        </row>
        <row r="553">
          <cell r="G553">
            <v>0</v>
          </cell>
          <cell r="H553">
            <v>0</v>
          </cell>
          <cell r="I553">
            <v>0</v>
          </cell>
          <cell r="J553">
            <v>0</v>
          </cell>
          <cell r="L553">
            <v>0</v>
          </cell>
          <cell r="M553">
            <v>0</v>
          </cell>
          <cell r="N553">
            <v>0</v>
          </cell>
        </row>
        <row r="554">
          <cell r="G554">
            <v>0</v>
          </cell>
          <cell r="H554">
            <v>0</v>
          </cell>
          <cell r="I554">
            <v>0</v>
          </cell>
          <cell r="J554">
            <v>0</v>
          </cell>
          <cell r="L554">
            <v>0</v>
          </cell>
          <cell r="M554">
            <v>0</v>
          </cell>
          <cell r="N554">
            <v>0</v>
          </cell>
        </row>
        <row r="555">
          <cell r="G555">
            <v>0</v>
          </cell>
          <cell r="H555">
            <v>0</v>
          </cell>
          <cell r="I555">
            <v>0</v>
          </cell>
          <cell r="J555">
            <v>0</v>
          </cell>
          <cell r="L555">
            <v>0</v>
          </cell>
          <cell r="M555">
            <v>0</v>
          </cell>
          <cell r="N555">
            <v>0</v>
          </cell>
        </row>
        <row r="556">
          <cell r="G556">
            <v>0</v>
          </cell>
          <cell r="H556">
            <v>0</v>
          </cell>
          <cell r="I556">
            <v>0</v>
          </cell>
          <cell r="J556">
            <v>0</v>
          </cell>
          <cell r="L556">
            <v>0</v>
          </cell>
          <cell r="M556">
            <v>0</v>
          </cell>
          <cell r="N556">
            <v>0</v>
          </cell>
        </row>
        <row r="557">
          <cell r="G557">
            <v>0</v>
          </cell>
          <cell r="H557">
            <v>0</v>
          </cell>
          <cell r="I557">
            <v>0</v>
          </cell>
          <cell r="J557">
            <v>0</v>
          </cell>
          <cell r="L557">
            <v>0</v>
          </cell>
          <cell r="M557">
            <v>0</v>
          </cell>
          <cell r="N557">
            <v>0</v>
          </cell>
        </row>
        <row r="558">
          <cell r="G558">
            <v>0</v>
          </cell>
          <cell r="H558">
            <v>0</v>
          </cell>
          <cell r="I558">
            <v>0</v>
          </cell>
          <cell r="J558">
            <v>0</v>
          </cell>
          <cell r="L558">
            <v>0</v>
          </cell>
          <cell r="M558">
            <v>0</v>
          </cell>
          <cell r="N558">
            <v>0</v>
          </cell>
        </row>
        <row r="559">
          <cell r="G559">
            <v>0</v>
          </cell>
          <cell r="H559">
            <v>0</v>
          </cell>
          <cell r="I559">
            <v>0</v>
          </cell>
          <cell r="J559">
            <v>0</v>
          </cell>
          <cell r="L559">
            <v>0</v>
          </cell>
          <cell r="M559">
            <v>0</v>
          </cell>
          <cell r="N559">
            <v>0</v>
          </cell>
        </row>
        <row r="560">
          <cell r="G560">
            <v>0</v>
          </cell>
          <cell r="H560">
            <v>0</v>
          </cell>
          <cell r="I560">
            <v>0</v>
          </cell>
          <cell r="J560">
            <v>0</v>
          </cell>
          <cell r="L560">
            <v>0</v>
          </cell>
          <cell r="M560">
            <v>0</v>
          </cell>
          <cell r="N560">
            <v>0</v>
          </cell>
        </row>
        <row r="561">
          <cell r="G561" t="str">
            <v>______</v>
          </cell>
          <cell r="H561" t="str">
            <v>______</v>
          </cell>
          <cell r="I561" t="str">
            <v>______</v>
          </cell>
          <cell r="J561" t="str">
            <v>______</v>
          </cell>
          <cell r="L561" t="str">
            <v>______</v>
          </cell>
          <cell r="M561" t="str">
            <v>______</v>
          </cell>
          <cell r="N561" t="str">
            <v>______</v>
          </cell>
        </row>
        <row r="562">
          <cell r="G562">
            <v>0</v>
          </cell>
          <cell r="H562">
            <v>0</v>
          </cell>
          <cell r="I562">
            <v>7929</v>
          </cell>
          <cell r="J562">
            <v>18361.652571490769</v>
          </cell>
          <cell r="L562">
            <v>0</v>
          </cell>
          <cell r="M562">
            <v>7929</v>
          </cell>
          <cell r="N562">
            <v>18361.652571490769</v>
          </cell>
        </row>
        <row r="565">
          <cell r="H565">
            <v>0</v>
          </cell>
          <cell r="I565">
            <v>0</v>
          </cell>
          <cell r="J565">
            <v>-24215.473815562058</v>
          </cell>
          <cell r="M565">
            <v>0</v>
          </cell>
          <cell r="N565">
            <v>0</v>
          </cell>
        </row>
        <row r="566">
          <cell r="H566">
            <v>0</v>
          </cell>
          <cell r="I566">
            <v>0</v>
          </cell>
          <cell r="J566">
            <v>-15763</v>
          </cell>
          <cell r="M566">
            <v>0</v>
          </cell>
          <cell r="N566">
            <v>0</v>
          </cell>
        </row>
        <row r="567">
          <cell r="H567">
            <v>0</v>
          </cell>
          <cell r="I567">
            <v>0</v>
          </cell>
          <cell r="J567">
            <v>0</v>
          </cell>
          <cell r="M567">
            <v>0</v>
          </cell>
          <cell r="N567">
            <v>0</v>
          </cell>
        </row>
        <row r="568">
          <cell r="H568">
            <v>0</v>
          </cell>
          <cell r="I568">
            <v>0</v>
          </cell>
          <cell r="J568">
            <v>-7250</v>
          </cell>
          <cell r="M568">
            <v>0</v>
          </cell>
          <cell r="N568">
            <v>0</v>
          </cell>
        </row>
        <row r="569">
          <cell r="H569">
            <v>0</v>
          </cell>
          <cell r="I569">
            <v>0</v>
          </cell>
          <cell r="J569">
            <v>0</v>
          </cell>
          <cell r="M569">
            <v>0</v>
          </cell>
          <cell r="N569">
            <v>0</v>
          </cell>
        </row>
        <row r="570">
          <cell r="H570">
            <v>0</v>
          </cell>
          <cell r="I570">
            <v>0</v>
          </cell>
          <cell r="J570">
            <v>0</v>
          </cell>
          <cell r="M570">
            <v>0</v>
          </cell>
          <cell r="N570">
            <v>0</v>
          </cell>
        </row>
        <row r="571">
          <cell r="H571">
            <v>0</v>
          </cell>
          <cell r="I571">
            <v>0</v>
          </cell>
          <cell r="J571">
            <v>31219</v>
          </cell>
          <cell r="M571">
            <v>0</v>
          </cell>
          <cell r="N571">
            <v>0</v>
          </cell>
        </row>
        <row r="572">
          <cell r="H572">
            <v>0</v>
          </cell>
          <cell r="I572">
            <v>0</v>
          </cell>
          <cell r="J572">
            <v>77</v>
          </cell>
          <cell r="M572">
            <v>0</v>
          </cell>
          <cell r="N572">
            <v>0</v>
          </cell>
        </row>
        <row r="573">
          <cell r="H573">
            <v>0</v>
          </cell>
          <cell r="I573">
            <v>0</v>
          </cell>
          <cell r="J573">
            <v>0</v>
          </cell>
          <cell r="M573">
            <v>0</v>
          </cell>
          <cell r="N573">
            <v>0</v>
          </cell>
        </row>
        <row r="574">
          <cell r="H574">
            <v>0</v>
          </cell>
          <cell r="I574">
            <v>0</v>
          </cell>
          <cell r="J574">
            <v>0</v>
          </cell>
          <cell r="M574">
            <v>0</v>
          </cell>
          <cell r="N574">
            <v>0</v>
          </cell>
        </row>
        <row r="575">
          <cell r="H575">
            <v>0</v>
          </cell>
          <cell r="I575">
            <v>0</v>
          </cell>
          <cell r="J575">
            <v>5203</v>
          </cell>
          <cell r="M575">
            <v>0</v>
          </cell>
          <cell r="N575">
            <v>0</v>
          </cell>
        </row>
        <row r="576">
          <cell r="H576">
            <v>0</v>
          </cell>
          <cell r="I576">
            <v>0</v>
          </cell>
          <cell r="J576">
            <v>12149</v>
          </cell>
          <cell r="M576">
            <v>0</v>
          </cell>
          <cell r="N576">
            <v>0</v>
          </cell>
        </row>
        <row r="577">
          <cell r="H577">
            <v>0</v>
          </cell>
          <cell r="I577">
            <v>0</v>
          </cell>
          <cell r="J577">
            <v>7067</v>
          </cell>
          <cell r="M577">
            <v>0</v>
          </cell>
          <cell r="N577">
            <v>0</v>
          </cell>
        </row>
        <row r="578">
          <cell r="H578">
            <v>0</v>
          </cell>
          <cell r="I578">
            <v>0</v>
          </cell>
          <cell r="J578">
            <v>0</v>
          </cell>
          <cell r="M578">
            <v>0</v>
          </cell>
          <cell r="N578">
            <v>0</v>
          </cell>
        </row>
        <row r="579">
          <cell r="H579" t="str">
            <v>______</v>
          </cell>
          <cell r="I579" t="str">
            <v>______</v>
          </cell>
          <cell r="J579" t="str">
            <v>______</v>
          </cell>
          <cell r="M579" t="str">
            <v>______</v>
          </cell>
          <cell r="N579" t="str">
            <v>______</v>
          </cell>
        </row>
        <row r="580">
          <cell r="H580">
            <v>0</v>
          </cell>
          <cell r="I580">
            <v>0</v>
          </cell>
          <cell r="J580">
            <v>8486.526184437942</v>
          </cell>
          <cell r="M580">
            <v>0</v>
          </cell>
          <cell r="N580">
            <v>0</v>
          </cell>
        </row>
        <row r="581">
          <cell r="H581" t="str">
            <v>______</v>
          </cell>
          <cell r="I581" t="str">
            <v>______</v>
          </cell>
          <cell r="J581" t="str">
            <v>______</v>
          </cell>
          <cell r="M581" t="str">
            <v>______</v>
          </cell>
          <cell r="N581" t="str">
            <v>______</v>
          </cell>
        </row>
        <row r="582">
          <cell r="H582">
            <v>0</v>
          </cell>
          <cell r="I582">
            <v>7929</v>
          </cell>
          <cell r="J582">
            <v>26848.178755928711</v>
          </cell>
          <cell r="M582">
            <v>7929</v>
          </cell>
          <cell r="N582">
            <v>18361.652571490769</v>
          </cell>
        </row>
        <row r="584">
          <cell r="H584">
            <v>0</v>
          </cell>
          <cell r="I584">
            <v>0</v>
          </cell>
          <cell r="J584">
            <v>0</v>
          </cell>
          <cell r="M584">
            <v>0</v>
          </cell>
          <cell r="N584">
            <v>0</v>
          </cell>
        </row>
        <row r="585">
          <cell r="H585">
            <v>0</v>
          </cell>
          <cell r="I585">
            <v>0</v>
          </cell>
          <cell r="J585">
            <v>0</v>
          </cell>
          <cell r="M585">
            <v>0</v>
          </cell>
          <cell r="N585">
            <v>0</v>
          </cell>
        </row>
        <row r="586">
          <cell r="H586" t="str">
            <v>______</v>
          </cell>
          <cell r="I586" t="str">
            <v>______</v>
          </cell>
          <cell r="J586" t="str">
            <v>______</v>
          </cell>
          <cell r="M586" t="str">
            <v>______</v>
          </cell>
          <cell r="N586" t="str">
            <v>______</v>
          </cell>
        </row>
        <row r="587">
          <cell r="H587">
            <v>0</v>
          </cell>
          <cell r="I587">
            <v>7929</v>
          </cell>
          <cell r="J587">
            <v>26848.178755928711</v>
          </cell>
          <cell r="M587">
            <v>7929</v>
          </cell>
          <cell r="N587">
            <v>18361.652571490769</v>
          </cell>
        </row>
        <row r="590">
          <cell r="H590">
            <v>0</v>
          </cell>
          <cell r="I590">
            <v>0</v>
          </cell>
          <cell r="J590">
            <v>0</v>
          </cell>
          <cell r="M590">
            <v>0</v>
          </cell>
          <cell r="N590">
            <v>0</v>
          </cell>
        </row>
        <row r="591">
          <cell r="H591">
            <v>0</v>
          </cell>
          <cell r="I591">
            <v>0</v>
          </cell>
          <cell r="J591">
            <v>169345</v>
          </cell>
          <cell r="M591">
            <v>0</v>
          </cell>
          <cell r="N591">
            <v>169345</v>
          </cell>
        </row>
        <row r="593">
          <cell r="H593">
            <v>0</v>
          </cell>
          <cell r="I593">
            <v>0</v>
          </cell>
          <cell r="J593">
            <v>-15076</v>
          </cell>
          <cell r="M593">
            <v>0</v>
          </cell>
          <cell r="N593">
            <v>0</v>
          </cell>
        </row>
        <row r="594">
          <cell r="H594">
            <v>0</v>
          </cell>
          <cell r="I594">
            <v>0</v>
          </cell>
          <cell r="J594">
            <v>0</v>
          </cell>
          <cell r="M594">
            <v>0</v>
          </cell>
          <cell r="N594">
            <v>0</v>
          </cell>
        </row>
        <row r="595">
          <cell r="H595">
            <v>0</v>
          </cell>
          <cell r="I595">
            <v>0</v>
          </cell>
          <cell r="J595">
            <v>-792</v>
          </cell>
          <cell r="M595">
            <v>0</v>
          </cell>
          <cell r="N595">
            <v>0</v>
          </cell>
        </row>
        <row r="596">
          <cell r="H596">
            <v>0</v>
          </cell>
          <cell r="I596">
            <v>0</v>
          </cell>
          <cell r="J596">
            <v>0</v>
          </cell>
          <cell r="M596">
            <v>0</v>
          </cell>
          <cell r="N596">
            <v>0</v>
          </cell>
        </row>
        <row r="597">
          <cell r="H597">
            <v>0</v>
          </cell>
          <cell r="I597">
            <v>0</v>
          </cell>
          <cell r="J597">
            <v>-127233</v>
          </cell>
          <cell r="M597">
            <v>0</v>
          </cell>
          <cell r="N597">
            <v>0</v>
          </cell>
        </row>
        <row r="598">
          <cell r="H598">
            <v>0</v>
          </cell>
          <cell r="I598">
            <v>0</v>
          </cell>
          <cell r="J598">
            <v>-431.99062882533048</v>
          </cell>
          <cell r="M598">
            <v>0</v>
          </cell>
          <cell r="N598">
            <v>0</v>
          </cell>
        </row>
        <row r="599">
          <cell r="H599">
            <v>0</v>
          </cell>
          <cell r="I599">
            <v>0</v>
          </cell>
          <cell r="J599">
            <v>10816</v>
          </cell>
          <cell r="M599">
            <v>0</v>
          </cell>
          <cell r="N599">
            <v>0</v>
          </cell>
        </row>
        <row r="600">
          <cell r="H600">
            <v>0</v>
          </cell>
          <cell r="I600">
            <v>0</v>
          </cell>
          <cell r="J600">
            <v>2050</v>
          </cell>
          <cell r="M600">
            <v>0</v>
          </cell>
          <cell r="N600">
            <v>0</v>
          </cell>
        </row>
        <row r="601">
          <cell r="H601">
            <v>0</v>
          </cell>
          <cell r="I601">
            <v>0</v>
          </cell>
          <cell r="J601">
            <v>0</v>
          </cell>
          <cell r="M601">
            <v>0</v>
          </cell>
          <cell r="N601">
            <v>0</v>
          </cell>
        </row>
        <row r="602">
          <cell r="H602">
            <v>0</v>
          </cell>
          <cell r="I602">
            <v>0</v>
          </cell>
          <cell r="J602">
            <v>0</v>
          </cell>
          <cell r="M602">
            <v>0</v>
          </cell>
          <cell r="N602">
            <v>0</v>
          </cell>
        </row>
        <row r="603">
          <cell r="H603">
            <v>0</v>
          </cell>
          <cell r="I603">
            <v>0</v>
          </cell>
          <cell r="J603">
            <v>3186</v>
          </cell>
          <cell r="M603">
            <v>0</v>
          </cell>
          <cell r="N603">
            <v>0</v>
          </cell>
        </row>
        <row r="604">
          <cell r="H604">
            <v>0</v>
          </cell>
          <cell r="I604">
            <v>0</v>
          </cell>
          <cell r="J604">
            <v>867</v>
          </cell>
          <cell r="M604">
            <v>0</v>
          </cell>
          <cell r="N604">
            <v>0</v>
          </cell>
        </row>
        <row r="605">
          <cell r="H605">
            <v>0</v>
          </cell>
          <cell r="I605">
            <v>0</v>
          </cell>
          <cell r="J605">
            <v>0</v>
          </cell>
          <cell r="M605">
            <v>0</v>
          </cell>
          <cell r="N605">
            <v>0</v>
          </cell>
        </row>
        <row r="606">
          <cell r="H606">
            <v>0</v>
          </cell>
          <cell r="I606">
            <v>0</v>
          </cell>
          <cell r="J606">
            <v>0</v>
          </cell>
          <cell r="M606">
            <v>0</v>
          </cell>
          <cell r="N606">
            <v>0</v>
          </cell>
        </row>
        <row r="608">
          <cell r="H608">
            <v>0</v>
          </cell>
          <cell r="I608">
            <v>7929</v>
          </cell>
          <cell r="J608">
            <v>69579.188127103378</v>
          </cell>
          <cell r="M608">
            <v>7929</v>
          </cell>
          <cell r="N608">
            <v>187706.65257149076</v>
          </cell>
        </row>
        <row r="614">
          <cell r="H614">
            <v>0</v>
          </cell>
          <cell r="I614">
            <v>0</v>
          </cell>
          <cell r="J614">
            <v>1398</v>
          </cell>
          <cell r="M614">
            <v>0</v>
          </cell>
          <cell r="N614">
            <v>1398</v>
          </cell>
        </row>
        <row r="632">
          <cell r="H632" t="str">
            <v>______</v>
          </cell>
          <cell r="I632" t="str">
            <v>______</v>
          </cell>
          <cell r="J632" t="str">
            <v>______</v>
          </cell>
          <cell r="M632" t="str">
            <v>______</v>
          </cell>
          <cell r="N632" t="str">
            <v>______</v>
          </cell>
        </row>
        <row r="633">
          <cell r="H633">
            <v>0</v>
          </cell>
          <cell r="I633">
            <v>0</v>
          </cell>
          <cell r="J633">
            <v>1398</v>
          </cell>
          <cell r="M633">
            <v>0</v>
          </cell>
          <cell r="N633">
            <v>1398</v>
          </cell>
        </row>
        <row r="635">
          <cell r="H635">
            <v>0</v>
          </cell>
          <cell r="I635">
            <v>0</v>
          </cell>
          <cell r="J635">
            <v>0</v>
          </cell>
          <cell r="M635">
            <v>0</v>
          </cell>
          <cell r="N635">
            <v>0</v>
          </cell>
        </row>
        <row r="636">
          <cell r="H636">
            <v>0</v>
          </cell>
          <cell r="I636">
            <v>0</v>
          </cell>
          <cell r="J636">
            <v>0</v>
          </cell>
          <cell r="M636">
            <v>0</v>
          </cell>
          <cell r="N636">
            <v>0</v>
          </cell>
        </row>
        <row r="637">
          <cell r="H637" t="str">
            <v>______</v>
          </cell>
          <cell r="I637" t="str">
            <v>______</v>
          </cell>
          <cell r="J637" t="str">
            <v>______</v>
          </cell>
          <cell r="M637" t="str">
            <v>______</v>
          </cell>
          <cell r="N637" t="str">
            <v>______</v>
          </cell>
        </row>
        <row r="665">
          <cell r="H665">
            <v>0</v>
          </cell>
          <cell r="I665">
            <v>7929</v>
          </cell>
          <cell r="J665">
            <v>68181.188127103378</v>
          </cell>
          <cell r="M665">
            <v>7929</v>
          </cell>
          <cell r="N665">
            <v>186308.65257149076</v>
          </cell>
        </row>
        <row r="667">
          <cell r="H667">
            <v>0</v>
          </cell>
          <cell r="I667">
            <v>0</v>
          </cell>
          <cell r="J667">
            <v>5397</v>
          </cell>
          <cell r="M667">
            <v>0</v>
          </cell>
          <cell r="N667">
            <v>0</v>
          </cell>
        </row>
        <row r="676">
          <cell r="G676">
            <v>0</v>
          </cell>
          <cell r="H676">
            <v>0</v>
          </cell>
          <cell r="I676">
            <v>0</v>
          </cell>
          <cell r="J676">
            <v>5397</v>
          </cell>
          <cell r="L676">
            <v>0</v>
          </cell>
          <cell r="M676">
            <v>0</v>
          </cell>
          <cell r="N676">
            <v>0</v>
          </cell>
        </row>
        <row r="677">
          <cell r="G677">
            <v>0</v>
          </cell>
          <cell r="H677">
            <v>0</v>
          </cell>
          <cell r="I677">
            <v>0</v>
          </cell>
          <cell r="J677">
            <v>24215.473815562058</v>
          </cell>
          <cell r="L677">
            <v>0</v>
          </cell>
          <cell r="M677">
            <v>0</v>
          </cell>
          <cell r="N677">
            <v>0</v>
          </cell>
        </row>
        <row r="678">
          <cell r="G678">
            <v>0</v>
          </cell>
          <cell r="H678">
            <v>0</v>
          </cell>
          <cell r="I678">
            <v>0</v>
          </cell>
          <cell r="J678">
            <v>15763</v>
          </cell>
          <cell r="L678">
            <v>0</v>
          </cell>
          <cell r="M678">
            <v>0</v>
          </cell>
          <cell r="N678">
            <v>0</v>
          </cell>
        </row>
        <row r="679">
          <cell r="G679">
            <v>0</v>
          </cell>
          <cell r="H679">
            <v>0</v>
          </cell>
          <cell r="I679">
            <v>0</v>
          </cell>
          <cell r="J679">
            <v>0</v>
          </cell>
          <cell r="L679">
            <v>0</v>
          </cell>
          <cell r="M679">
            <v>0</v>
          </cell>
          <cell r="N679">
            <v>0</v>
          </cell>
        </row>
        <row r="680">
          <cell r="G680">
            <v>0</v>
          </cell>
          <cell r="H680">
            <v>0</v>
          </cell>
          <cell r="I680">
            <v>0</v>
          </cell>
          <cell r="J680">
            <v>7250</v>
          </cell>
          <cell r="L680">
            <v>0</v>
          </cell>
          <cell r="M680">
            <v>0</v>
          </cell>
          <cell r="N680">
            <v>0</v>
          </cell>
        </row>
        <row r="681">
          <cell r="G681">
            <v>0</v>
          </cell>
          <cell r="H681">
            <v>0</v>
          </cell>
          <cell r="I681">
            <v>0</v>
          </cell>
          <cell r="J681">
            <v>0</v>
          </cell>
          <cell r="L681">
            <v>0</v>
          </cell>
          <cell r="M681">
            <v>0</v>
          </cell>
          <cell r="N681">
            <v>0</v>
          </cell>
        </row>
        <row r="682">
          <cell r="G682">
            <v>0</v>
          </cell>
          <cell r="H682">
            <v>0</v>
          </cell>
          <cell r="I682">
            <v>0</v>
          </cell>
          <cell r="J682">
            <v>0</v>
          </cell>
          <cell r="L682">
            <v>0</v>
          </cell>
          <cell r="M682">
            <v>0</v>
          </cell>
          <cell r="N682">
            <v>0</v>
          </cell>
        </row>
        <row r="683">
          <cell r="G683" t="str">
            <v>______</v>
          </cell>
          <cell r="H683" t="str">
            <v>______</v>
          </cell>
          <cell r="I683" t="str">
            <v>______</v>
          </cell>
          <cell r="J683" t="str">
            <v>______</v>
          </cell>
          <cell r="L683" t="str">
            <v>______</v>
          </cell>
          <cell r="M683" t="str">
            <v>______</v>
          </cell>
          <cell r="N683" t="str">
            <v>______</v>
          </cell>
        </row>
        <row r="684">
          <cell r="G684">
            <v>0</v>
          </cell>
          <cell r="H684">
            <v>0</v>
          </cell>
          <cell r="I684">
            <v>0</v>
          </cell>
          <cell r="J684">
            <v>52625.473815562058</v>
          </cell>
          <cell r="L684">
            <v>0</v>
          </cell>
          <cell r="M684">
            <v>0</v>
          </cell>
          <cell r="N684">
            <v>0</v>
          </cell>
        </row>
        <row r="686">
          <cell r="G686">
            <v>0</v>
          </cell>
          <cell r="H686">
            <v>0</v>
          </cell>
          <cell r="I686">
            <v>0</v>
          </cell>
          <cell r="J686">
            <v>72344</v>
          </cell>
          <cell r="L686">
            <v>0</v>
          </cell>
          <cell r="M686">
            <v>0</v>
          </cell>
          <cell r="N686">
            <v>0</v>
          </cell>
        </row>
        <row r="688">
          <cell r="G688">
            <v>0</v>
          </cell>
          <cell r="H688">
            <v>0</v>
          </cell>
          <cell r="I688">
            <v>0</v>
          </cell>
          <cell r="J688">
            <v>15076</v>
          </cell>
          <cell r="L688">
            <v>0</v>
          </cell>
          <cell r="M688">
            <v>0</v>
          </cell>
          <cell r="N688">
            <v>0</v>
          </cell>
        </row>
        <row r="689">
          <cell r="G689">
            <v>0</v>
          </cell>
          <cell r="H689">
            <v>0</v>
          </cell>
          <cell r="I689">
            <v>0</v>
          </cell>
          <cell r="J689">
            <v>0</v>
          </cell>
          <cell r="L689">
            <v>0</v>
          </cell>
          <cell r="M689">
            <v>0</v>
          </cell>
          <cell r="N689">
            <v>0</v>
          </cell>
        </row>
        <row r="690">
          <cell r="G690">
            <v>0</v>
          </cell>
          <cell r="H690">
            <v>0</v>
          </cell>
          <cell r="I690">
            <v>0</v>
          </cell>
          <cell r="J690">
            <v>792</v>
          </cell>
          <cell r="L690">
            <v>0</v>
          </cell>
          <cell r="M690">
            <v>0</v>
          </cell>
          <cell r="N690">
            <v>0</v>
          </cell>
        </row>
        <row r="691">
          <cell r="G691">
            <v>0</v>
          </cell>
          <cell r="H691">
            <v>0</v>
          </cell>
          <cell r="I691">
            <v>0</v>
          </cell>
          <cell r="J691">
            <v>0</v>
          </cell>
          <cell r="L691">
            <v>0</v>
          </cell>
          <cell r="M691">
            <v>0</v>
          </cell>
          <cell r="N691">
            <v>0</v>
          </cell>
        </row>
        <row r="692">
          <cell r="G692">
            <v>0</v>
          </cell>
          <cell r="H692">
            <v>0</v>
          </cell>
          <cell r="I692">
            <v>0</v>
          </cell>
          <cell r="J692">
            <v>127233</v>
          </cell>
          <cell r="L692">
            <v>0</v>
          </cell>
          <cell r="M692">
            <v>0</v>
          </cell>
          <cell r="N692">
            <v>0</v>
          </cell>
        </row>
        <row r="693">
          <cell r="G693">
            <v>0</v>
          </cell>
          <cell r="H693">
            <v>0</v>
          </cell>
          <cell r="I693">
            <v>0</v>
          </cell>
          <cell r="J693">
            <v>0</v>
          </cell>
          <cell r="L693">
            <v>0</v>
          </cell>
          <cell r="M693">
            <v>0</v>
          </cell>
          <cell r="N693">
            <v>0</v>
          </cell>
        </row>
        <row r="694">
          <cell r="G694">
            <v>0</v>
          </cell>
          <cell r="H694">
            <v>0</v>
          </cell>
          <cell r="I694">
            <v>0</v>
          </cell>
          <cell r="J694">
            <v>431.99062882533048</v>
          </cell>
          <cell r="L694">
            <v>0</v>
          </cell>
          <cell r="M694">
            <v>0</v>
          </cell>
          <cell r="N694">
            <v>0</v>
          </cell>
        </row>
        <row r="696">
          <cell r="G696">
            <v>0</v>
          </cell>
          <cell r="H696">
            <v>0</v>
          </cell>
          <cell r="I696">
            <v>0</v>
          </cell>
          <cell r="J696">
            <v>268502.46444438741</v>
          </cell>
          <cell r="L696">
            <v>0</v>
          </cell>
          <cell r="M696">
            <v>0</v>
          </cell>
          <cell r="N696">
            <v>0</v>
          </cell>
        </row>
        <row r="699">
          <cell r="G699">
            <v>0</v>
          </cell>
          <cell r="H699">
            <v>0</v>
          </cell>
          <cell r="I699">
            <v>0</v>
          </cell>
          <cell r="J699">
            <v>31219</v>
          </cell>
          <cell r="L699">
            <v>0</v>
          </cell>
          <cell r="M699">
            <v>0</v>
          </cell>
          <cell r="N699">
            <v>0</v>
          </cell>
        </row>
        <row r="700">
          <cell r="G700">
            <v>0</v>
          </cell>
          <cell r="H700">
            <v>0</v>
          </cell>
          <cell r="I700">
            <v>0</v>
          </cell>
          <cell r="J700">
            <v>77</v>
          </cell>
          <cell r="L700">
            <v>0</v>
          </cell>
          <cell r="M700">
            <v>0</v>
          </cell>
          <cell r="N700">
            <v>0</v>
          </cell>
        </row>
        <row r="701">
          <cell r="G701">
            <v>0</v>
          </cell>
          <cell r="H701">
            <v>0</v>
          </cell>
          <cell r="I701">
            <v>0</v>
          </cell>
          <cell r="J701">
            <v>0</v>
          </cell>
          <cell r="L701">
            <v>0</v>
          </cell>
          <cell r="M701">
            <v>0</v>
          </cell>
          <cell r="N701">
            <v>0</v>
          </cell>
        </row>
        <row r="702">
          <cell r="G702">
            <v>0</v>
          </cell>
          <cell r="H702">
            <v>0</v>
          </cell>
          <cell r="I702">
            <v>0</v>
          </cell>
          <cell r="J702">
            <v>0</v>
          </cell>
          <cell r="L702">
            <v>0</v>
          </cell>
          <cell r="M702">
            <v>0</v>
          </cell>
          <cell r="N702">
            <v>0</v>
          </cell>
        </row>
        <row r="703">
          <cell r="G703">
            <v>0</v>
          </cell>
          <cell r="H703">
            <v>0</v>
          </cell>
          <cell r="I703">
            <v>0</v>
          </cell>
          <cell r="J703">
            <v>5203</v>
          </cell>
          <cell r="L703">
            <v>0</v>
          </cell>
          <cell r="M703">
            <v>0</v>
          </cell>
          <cell r="N703">
            <v>0</v>
          </cell>
        </row>
        <row r="704">
          <cell r="G704">
            <v>0</v>
          </cell>
          <cell r="H704">
            <v>0</v>
          </cell>
          <cell r="I704">
            <v>0</v>
          </cell>
          <cell r="J704">
            <v>12149</v>
          </cell>
          <cell r="L704">
            <v>0</v>
          </cell>
          <cell r="M704">
            <v>0</v>
          </cell>
          <cell r="N704">
            <v>0</v>
          </cell>
        </row>
        <row r="705">
          <cell r="G705">
            <v>0</v>
          </cell>
          <cell r="H705">
            <v>0</v>
          </cell>
          <cell r="I705">
            <v>0</v>
          </cell>
          <cell r="J705">
            <v>7067</v>
          </cell>
          <cell r="L705">
            <v>0</v>
          </cell>
          <cell r="M705">
            <v>0</v>
          </cell>
          <cell r="N705">
            <v>0</v>
          </cell>
        </row>
        <row r="706">
          <cell r="G706">
            <v>0</v>
          </cell>
          <cell r="H706">
            <v>0</v>
          </cell>
          <cell r="I706">
            <v>0</v>
          </cell>
          <cell r="J706">
            <v>0</v>
          </cell>
          <cell r="L706">
            <v>0</v>
          </cell>
          <cell r="M706">
            <v>0</v>
          </cell>
          <cell r="N706">
            <v>0</v>
          </cell>
        </row>
        <row r="707">
          <cell r="G707" t="str">
            <v>______</v>
          </cell>
          <cell r="H707" t="str">
            <v>______</v>
          </cell>
          <cell r="I707" t="str">
            <v>______</v>
          </cell>
          <cell r="J707" t="str">
            <v>______</v>
          </cell>
          <cell r="L707" t="str">
            <v>______</v>
          </cell>
          <cell r="M707" t="str">
            <v>______</v>
          </cell>
          <cell r="N707" t="str">
            <v>______</v>
          </cell>
        </row>
        <row r="708">
          <cell r="G708">
            <v>0</v>
          </cell>
          <cell r="H708">
            <v>0</v>
          </cell>
          <cell r="I708">
            <v>0</v>
          </cell>
          <cell r="J708">
            <v>55715</v>
          </cell>
          <cell r="L708">
            <v>0</v>
          </cell>
          <cell r="M708">
            <v>0</v>
          </cell>
          <cell r="N708">
            <v>0</v>
          </cell>
        </row>
        <row r="710">
          <cell r="G710">
            <v>0</v>
          </cell>
          <cell r="H710">
            <v>0</v>
          </cell>
          <cell r="I710">
            <v>0</v>
          </cell>
          <cell r="J710">
            <v>10816</v>
          </cell>
          <cell r="L710">
            <v>0</v>
          </cell>
          <cell r="M710">
            <v>0</v>
          </cell>
          <cell r="N710">
            <v>0</v>
          </cell>
        </row>
        <row r="711">
          <cell r="G711">
            <v>0</v>
          </cell>
          <cell r="H711">
            <v>0</v>
          </cell>
          <cell r="I711">
            <v>0</v>
          </cell>
          <cell r="J711">
            <v>2050</v>
          </cell>
          <cell r="L711">
            <v>0</v>
          </cell>
          <cell r="M711">
            <v>0</v>
          </cell>
          <cell r="N711">
            <v>0</v>
          </cell>
        </row>
        <row r="712">
          <cell r="G712">
            <v>0</v>
          </cell>
          <cell r="H712">
            <v>0</v>
          </cell>
          <cell r="I712">
            <v>0</v>
          </cell>
          <cell r="J712">
            <v>0</v>
          </cell>
          <cell r="L712">
            <v>0</v>
          </cell>
          <cell r="M712">
            <v>0</v>
          </cell>
          <cell r="N712">
            <v>0</v>
          </cell>
        </row>
        <row r="713">
          <cell r="G713">
            <v>0</v>
          </cell>
          <cell r="H713">
            <v>0</v>
          </cell>
          <cell r="I713">
            <v>0</v>
          </cell>
          <cell r="J713">
            <v>0</v>
          </cell>
          <cell r="L713">
            <v>0</v>
          </cell>
          <cell r="M713">
            <v>0</v>
          </cell>
          <cell r="N713">
            <v>0</v>
          </cell>
        </row>
        <row r="714">
          <cell r="G714">
            <v>0</v>
          </cell>
          <cell r="H714">
            <v>0</v>
          </cell>
          <cell r="I714">
            <v>0</v>
          </cell>
          <cell r="J714">
            <v>3186</v>
          </cell>
          <cell r="L714">
            <v>0</v>
          </cell>
          <cell r="M714">
            <v>0</v>
          </cell>
          <cell r="N714">
            <v>0</v>
          </cell>
        </row>
        <row r="717">
          <cell r="G717">
            <v>0</v>
          </cell>
          <cell r="H717">
            <v>0</v>
          </cell>
          <cell r="I717">
            <v>0</v>
          </cell>
          <cell r="J717">
            <v>34388</v>
          </cell>
          <cell r="L717">
            <v>0</v>
          </cell>
          <cell r="M717">
            <v>0</v>
          </cell>
          <cell r="N717">
            <v>0</v>
          </cell>
        </row>
        <row r="718">
          <cell r="G718">
            <v>0</v>
          </cell>
          <cell r="H718">
            <v>0</v>
          </cell>
          <cell r="I718">
            <v>0</v>
          </cell>
          <cell r="J718">
            <v>0</v>
          </cell>
          <cell r="L718">
            <v>0</v>
          </cell>
          <cell r="M718">
            <v>0</v>
          </cell>
          <cell r="N718">
            <v>0</v>
          </cell>
        </row>
        <row r="719">
          <cell r="G719">
            <v>0</v>
          </cell>
          <cell r="H719">
            <v>0</v>
          </cell>
          <cell r="I719">
            <v>0</v>
          </cell>
          <cell r="J719">
            <v>0</v>
          </cell>
          <cell r="L719">
            <v>0</v>
          </cell>
          <cell r="M719">
            <v>0</v>
          </cell>
          <cell r="N719">
            <v>0</v>
          </cell>
        </row>
        <row r="720">
          <cell r="G720">
            <v>0</v>
          </cell>
          <cell r="H720">
            <v>0</v>
          </cell>
          <cell r="I720">
            <v>0</v>
          </cell>
          <cell r="J720">
            <v>0</v>
          </cell>
          <cell r="L720">
            <v>0</v>
          </cell>
          <cell r="M720">
            <v>0</v>
          </cell>
          <cell r="N720">
            <v>0</v>
          </cell>
        </row>
        <row r="721">
          <cell r="G721">
            <v>0</v>
          </cell>
          <cell r="H721">
            <v>0</v>
          </cell>
          <cell r="I721">
            <v>0</v>
          </cell>
          <cell r="J721">
            <v>0</v>
          </cell>
          <cell r="L721">
            <v>0</v>
          </cell>
          <cell r="M721">
            <v>0</v>
          </cell>
          <cell r="N721">
            <v>0</v>
          </cell>
        </row>
        <row r="722">
          <cell r="G722">
            <v>0</v>
          </cell>
          <cell r="H722">
            <v>0</v>
          </cell>
          <cell r="I722">
            <v>0</v>
          </cell>
          <cell r="J722">
            <v>0</v>
          </cell>
          <cell r="L722">
            <v>0</v>
          </cell>
          <cell r="M722">
            <v>0</v>
          </cell>
          <cell r="N722">
            <v>0</v>
          </cell>
        </row>
        <row r="723">
          <cell r="G723">
            <v>0</v>
          </cell>
          <cell r="H723">
            <v>0</v>
          </cell>
          <cell r="I723">
            <v>0</v>
          </cell>
          <cell r="J723">
            <v>0</v>
          </cell>
          <cell r="L723">
            <v>0</v>
          </cell>
          <cell r="M723">
            <v>0</v>
          </cell>
          <cell r="N723">
            <v>0</v>
          </cell>
        </row>
        <row r="724">
          <cell r="G724">
            <v>0</v>
          </cell>
          <cell r="H724">
            <v>0</v>
          </cell>
          <cell r="I724">
            <v>0</v>
          </cell>
          <cell r="J724">
            <v>0</v>
          </cell>
          <cell r="L724">
            <v>0</v>
          </cell>
          <cell r="M724">
            <v>0</v>
          </cell>
          <cell r="N724">
            <v>0</v>
          </cell>
        </row>
        <row r="725">
          <cell r="G725">
            <v>0</v>
          </cell>
          <cell r="H725">
            <v>0</v>
          </cell>
          <cell r="I725">
            <v>0</v>
          </cell>
          <cell r="J725">
            <v>0</v>
          </cell>
          <cell r="L725">
            <v>0</v>
          </cell>
          <cell r="M725">
            <v>0</v>
          </cell>
          <cell r="N725">
            <v>0</v>
          </cell>
        </row>
        <row r="726">
          <cell r="G726">
            <v>0</v>
          </cell>
          <cell r="H726">
            <v>0</v>
          </cell>
          <cell r="I726">
            <v>0</v>
          </cell>
          <cell r="J726">
            <v>99</v>
          </cell>
          <cell r="L726">
            <v>0</v>
          </cell>
          <cell r="M726">
            <v>0</v>
          </cell>
          <cell r="N726">
            <v>0</v>
          </cell>
        </row>
        <row r="727">
          <cell r="G727">
            <v>0</v>
          </cell>
          <cell r="H727">
            <v>0</v>
          </cell>
          <cell r="I727">
            <v>0</v>
          </cell>
          <cell r="J727">
            <v>0</v>
          </cell>
          <cell r="L727">
            <v>0</v>
          </cell>
          <cell r="M727">
            <v>0</v>
          </cell>
          <cell r="N727">
            <v>0</v>
          </cell>
        </row>
        <row r="728">
          <cell r="G728">
            <v>0</v>
          </cell>
          <cell r="H728">
            <v>0</v>
          </cell>
          <cell r="I728">
            <v>0</v>
          </cell>
          <cell r="J728">
            <v>0</v>
          </cell>
          <cell r="L728">
            <v>0</v>
          </cell>
          <cell r="M728">
            <v>0</v>
          </cell>
          <cell r="N728">
            <v>0</v>
          </cell>
        </row>
        <row r="729">
          <cell r="G729">
            <v>0</v>
          </cell>
          <cell r="H729">
            <v>0</v>
          </cell>
          <cell r="I729">
            <v>0</v>
          </cell>
          <cell r="J729">
            <v>0</v>
          </cell>
          <cell r="L729">
            <v>0</v>
          </cell>
          <cell r="M729">
            <v>0</v>
          </cell>
          <cell r="N729">
            <v>0</v>
          </cell>
        </row>
        <row r="730">
          <cell r="G730">
            <v>0</v>
          </cell>
          <cell r="H730">
            <v>0</v>
          </cell>
          <cell r="I730">
            <v>0</v>
          </cell>
          <cell r="J730">
            <v>0</v>
          </cell>
          <cell r="L730">
            <v>0</v>
          </cell>
          <cell r="M730">
            <v>0</v>
          </cell>
          <cell r="N730">
            <v>0</v>
          </cell>
        </row>
        <row r="731">
          <cell r="G731">
            <v>0</v>
          </cell>
          <cell r="H731">
            <v>0</v>
          </cell>
          <cell r="I731">
            <v>0</v>
          </cell>
          <cell r="J731">
            <v>0</v>
          </cell>
          <cell r="L731">
            <v>0</v>
          </cell>
          <cell r="M731">
            <v>0</v>
          </cell>
          <cell r="N731">
            <v>0</v>
          </cell>
        </row>
        <row r="732">
          <cell r="G732">
            <v>0</v>
          </cell>
          <cell r="H732">
            <v>0</v>
          </cell>
          <cell r="I732">
            <v>0</v>
          </cell>
          <cell r="J732">
            <v>0</v>
          </cell>
          <cell r="L732">
            <v>0</v>
          </cell>
          <cell r="M732">
            <v>0</v>
          </cell>
          <cell r="N732">
            <v>0</v>
          </cell>
        </row>
        <row r="733">
          <cell r="G733">
            <v>0</v>
          </cell>
          <cell r="H733">
            <v>0</v>
          </cell>
          <cell r="I733">
            <v>0</v>
          </cell>
          <cell r="J733">
            <v>0</v>
          </cell>
          <cell r="L733">
            <v>0</v>
          </cell>
          <cell r="M733">
            <v>0</v>
          </cell>
          <cell r="N733">
            <v>0</v>
          </cell>
        </row>
        <row r="734">
          <cell r="G734">
            <v>0</v>
          </cell>
          <cell r="H734">
            <v>0</v>
          </cell>
          <cell r="I734">
            <v>0</v>
          </cell>
          <cell r="J734">
            <v>0</v>
          </cell>
          <cell r="L734">
            <v>0</v>
          </cell>
          <cell r="M734">
            <v>0</v>
          </cell>
          <cell r="N734">
            <v>0</v>
          </cell>
        </row>
        <row r="735">
          <cell r="G735" t="str">
            <v>______</v>
          </cell>
          <cell r="H735" t="str">
            <v>______</v>
          </cell>
          <cell r="I735" t="str">
            <v>______</v>
          </cell>
          <cell r="J735" t="str">
            <v>______</v>
          </cell>
          <cell r="L735" t="str">
            <v>______</v>
          </cell>
          <cell r="M735" t="str">
            <v>______</v>
          </cell>
          <cell r="N735" t="str">
            <v>______</v>
          </cell>
        </row>
        <row r="736">
          <cell r="G736">
            <v>0</v>
          </cell>
          <cell r="H736">
            <v>0</v>
          </cell>
          <cell r="I736">
            <v>0</v>
          </cell>
          <cell r="J736">
            <v>34487</v>
          </cell>
          <cell r="L736">
            <v>0</v>
          </cell>
          <cell r="M736">
            <v>0</v>
          </cell>
          <cell r="N736">
            <v>0</v>
          </cell>
        </row>
        <row r="738">
          <cell r="G738">
            <v>0</v>
          </cell>
          <cell r="H738">
            <v>0</v>
          </cell>
          <cell r="I738">
            <v>0</v>
          </cell>
          <cell r="J738">
            <v>867</v>
          </cell>
          <cell r="L738">
            <v>0</v>
          </cell>
          <cell r="M738">
            <v>0</v>
          </cell>
          <cell r="N738">
            <v>0</v>
          </cell>
        </row>
        <row r="740">
          <cell r="G740">
            <v>0</v>
          </cell>
          <cell r="H740">
            <v>0</v>
          </cell>
          <cell r="I740">
            <v>0</v>
          </cell>
          <cell r="J740">
            <v>107121</v>
          </cell>
          <cell r="L740">
            <v>0</v>
          </cell>
          <cell r="M740">
            <v>0</v>
          </cell>
          <cell r="N740">
            <v>0</v>
          </cell>
        </row>
        <row r="742">
          <cell r="G742">
            <v>1999</v>
          </cell>
          <cell r="H742">
            <v>2000</v>
          </cell>
          <cell r="I742">
            <v>2001</v>
          </cell>
          <cell r="J742">
            <v>2002</v>
          </cell>
          <cell r="L742">
            <v>2001</v>
          </cell>
          <cell r="M742">
            <v>2002</v>
          </cell>
          <cell r="N742">
            <v>2003</v>
          </cell>
        </row>
        <row r="745">
          <cell r="G745">
            <v>0</v>
          </cell>
          <cell r="H745">
            <v>0</v>
          </cell>
          <cell r="I745">
            <v>0</v>
          </cell>
          <cell r="J745">
            <v>0</v>
          </cell>
          <cell r="L745">
            <v>0</v>
          </cell>
          <cell r="M745">
            <v>0</v>
          </cell>
          <cell r="N745">
            <v>0</v>
          </cell>
        </row>
        <row r="746">
          <cell r="G746">
            <v>0</v>
          </cell>
          <cell r="H746">
            <v>0</v>
          </cell>
          <cell r="I746">
            <v>0</v>
          </cell>
          <cell r="J746">
            <v>0</v>
          </cell>
          <cell r="L746">
            <v>0</v>
          </cell>
          <cell r="M746">
            <v>0</v>
          </cell>
          <cell r="N746">
            <v>0</v>
          </cell>
        </row>
        <row r="747">
          <cell r="G747">
            <v>0</v>
          </cell>
          <cell r="H747">
            <v>0</v>
          </cell>
          <cell r="I747">
            <v>0</v>
          </cell>
          <cell r="J747">
            <v>169345</v>
          </cell>
          <cell r="L747">
            <v>0</v>
          </cell>
          <cell r="M747">
            <v>0</v>
          </cell>
          <cell r="N747">
            <v>0</v>
          </cell>
        </row>
        <row r="748">
          <cell r="G748">
            <v>0</v>
          </cell>
          <cell r="H748">
            <v>0</v>
          </cell>
          <cell r="I748">
            <v>0</v>
          </cell>
          <cell r="J748">
            <v>-2249.5355556126856</v>
          </cell>
          <cell r="L748">
            <v>0</v>
          </cell>
          <cell r="M748">
            <v>0</v>
          </cell>
          <cell r="N748">
            <v>0</v>
          </cell>
        </row>
        <row r="749">
          <cell r="G749">
            <v>0</v>
          </cell>
          <cell r="H749">
            <v>0</v>
          </cell>
          <cell r="I749">
            <v>0</v>
          </cell>
          <cell r="J749">
            <v>0</v>
          </cell>
          <cell r="L749">
            <v>0</v>
          </cell>
          <cell r="M749">
            <v>0</v>
          </cell>
          <cell r="N749">
            <v>0</v>
          </cell>
        </row>
        <row r="750">
          <cell r="G750">
            <v>0</v>
          </cell>
          <cell r="H750">
            <v>0</v>
          </cell>
          <cell r="I750">
            <v>0</v>
          </cell>
          <cell r="J750">
            <v>0</v>
          </cell>
          <cell r="L750">
            <v>0</v>
          </cell>
          <cell r="M750">
            <v>0</v>
          </cell>
          <cell r="N750">
            <v>0</v>
          </cell>
        </row>
        <row r="751">
          <cell r="G751">
            <v>0</v>
          </cell>
          <cell r="H751">
            <v>0</v>
          </cell>
          <cell r="I751">
            <v>0</v>
          </cell>
          <cell r="J751">
            <v>0</v>
          </cell>
          <cell r="L751">
            <v>0</v>
          </cell>
          <cell r="M751">
            <v>0</v>
          </cell>
          <cell r="N751">
            <v>0</v>
          </cell>
        </row>
        <row r="753">
          <cell r="G753">
            <v>0</v>
          </cell>
          <cell r="H753">
            <v>0</v>
          </cell>
          <cell r="I753">
            <v>0</v>
          </cell>
          <cell r="J753">
            <v>167095.46444438733</v>
          </cell>
          <cell r="L753">
            <v>0</v>
          </cell>
          <cell r="M753">
            <v>0</v>
          </cell>
          <cell r="N753">
            <v>0</v>
          </cell>
        </row>
        <row r="755">
          <cell r="G755">
            <v>0</v>
          </cell>
          <cell r="H755">
            <v>0</v>
          </cell>
          <cell r="I755">
            <v>0</v>
          </cell>
          <cell r="J755">
            <v>274216.46444438735</v>
          </cell>
          <cell r="L755">
            <v>0</v>
          </cell>
          <cell r="M755">
            <v>0</v>
          </cell>
          <cell r="N755">
            <v>0</v>
          </cell>
        </row>
        <row r="757">
          <cell r="G757">
            <v>0</v>
          </cell>
          <cell r="H757">
            <v>0</v>
          </cell>
          <cell r="I757">
            <v>0</v>
          </cell>
          <cell r="J757">
            <v>-5713.9999999999418</v>
          </cell>
          <cell r="L757">
            <v>0</v>
          </cell>
          <cell r="M757">
            <v>0</v>
          </cell>
          <cell r="N757">
            <v>0</v>
          </cell>
        </row>
        <row r="837">
          <cell r="L837">
            <v>0</v>
          </cell>
          <cell r="M837">
            <v>0</v>
          </cell>
          <cell r="N837">
            <v>0</v>
          </cell>
        </row>
        <row r="838">
          <cell r="L838">
            <v>0</v>
          </cell>
          <cell r="M838">
            <v>0</v>
          </cell>
          <cell r="N838">
            <v>0</v>
          </cell>
        </row>
        <row r="840">
          <cell r="G840">
            <v>0</v>
          </cell>
          <cell r="H840">
            <v>0</v>
          </cell>
          <cell r="I840">
            <v>3074</v>
          </cell>
          <cell r="J840">
            <v>26724.729859559462</v>
          </cell>
          <cell r="L840">
            <v>0</v>
          </cell>
          <cell r="M840">
            <v>0</v>
          </cell>
          <cell r="N840">
            <v>0</v>
          </cell>
        </row>
        <row r="1266">
          <cell r="H1266">
            <v>0</v>
          </cell>
          <cell r="I1266">
            <v>0</v>
          </cell>
          <cell r="J1266">
            <v>0</v>
          </cell>
          <cell r="M1266">
            <v>0</v>
          </cell>
          <cell r="N1266">
            <v>0</v>
          </cell>
        </row>
        <row r="1267">
          <cell r="G1267">
            <v>0</v>
          </cell>
          <cell r="H1267">
            <v>0</v>
          </cell>
          <cell r="I1267">
            <v>0</v>
          </cell>
          <cell r="J1267">
            <v>0</v>
          </cell>
        </row>
        <row r="1454">
          <cell r="G1454">
            <v>0</v>
          </cell>
          <cell r="H1454">
            <v>0</v>
          </cell>
          <cell r="I1454">
            <v>0</v>
          </cell>
          <cell r="J1454">
            <v>0</v>
          </cell>
          <cell r="L1454">
            <v>0</v>
          </cell>
          <cell r="M1454">
            <v>0</v>
          </cell>
          <cell r="N1454">
            <v>0</v>
          </cell>
        </row>
        <row r="1455">
          <cell r="G1455">
            <v>0</v>
          </cell>
          <cell r="H1455">
            <v>0</v>
          </cell>
          <cell r="I1455">
            <v>0</v>
          </cell>
          <cell r="J1455">
            <v>0</v>
          </cell>
          <cell r="L1455">
            <v>0</v>
          </cell>
          <cell r="M1455">
            <v>0</v>
          </cell>
          <cell r="N1455">
            <v>0</v>
          </cell>
        </row>
        <row r="1456">
          <cell r="G1456">
            <v>0</v>
          </cell>
          <cell r="H1456">
            <v>0</v>
          </cell>
          <cell r="I1456">
            <v>0</v>
          </cell>
          <cell r="J1456">
            <v>0</v>
          </cell>
          <cell r="L1456">
            <v>0</v>
          </cell>
          <cell r="M1456">
            <v>0</v>
          </cell>
          <cell r="N1456">
            <v>0</v>
          </cell>
        </row>
        <row r="1457">
          <cell r="G1457">
            <v>0</v>
          </cell>
          <cell r="H1457">
            <v>0</v>
          </cell>
          <cell r="I1457">
            <v>0</v>
          </cell>
          <cell r="J1457">
            <v>0</v>
          </cell>
          <cell r="L1457">
            <v>0</v>
          </cell>
          <cell r="M1457">
            <v>0</v>
          </cell>
          <cell r="N1457">
            <v>0</v>
          </cell>
        </row>
        <row r="1458">
          <cell r="G1458">
            <v>0</v>
          </cell>
          <cell r="H1458">
            <v>0</v>
          </cell>
          <cell r="I1458">
            <v>0</v>
          </cell>
          <cell r="J1458">
            <v>0</v>
          </cell>
          <cell r="L1458">
            <v>0</v>
          </cell>
          <cell r="M1458">
            <v>0</v>
          </cell>
          <cell r="N1458">
            <v>0</v>
          </cell>
        </row>
        <row r="1459">
          <cell r="G1459">
            <v>0</v>
          </cell>
          <cell r="H1459">
            <v>0</v>
          </cell>
          <cell r="I1459">
            <v>0</v>
          </cell>
          <cell r="J1459">
            <v>0</v>
          </cell>
        </row>
        <row r="1460">
          <cell r="G1460">
            <v>0</v>
          </cell>
          <cell r="H1460">
            <v>0</v>
          </cell>
          <cell r="I1460">
            <v>0</v>
          </cell>
          <cell r="J1460">
            <v>0</v>
          </cell>
        </row>
        <row r="1461">
          <cell r="G1461">
            <v>0</v>
          </cell>
          <cell r="H1461">
            <v>0</v>
          </cell>
          <cell r="I1461">
            <v>0</v>
          </cell>
          <cell r="J1461">
            <v>0</v>
          </cell>
        </row>
        <row r="1462">
          <cell r="J1462">
            <v>0</v>
          </cell>
        </row>
        <row r="1463">
          <cell r="J1463">
            <v>0</v>
          </cell>
        </row>
        <row r="1464">
          <cell r="J1464">
            <v>0</v>
          </cell>
        </row>
        <row r="1465">
          <cell r="J1465">
            <v>0</v>
          </cell>
        </row>
        <row r="1468">
          <cell r="G1468">
            <v>0</v>
          </cell>
          <cell r="H1468">
            <v>0</v>
          </cell>
          <cell r="I1468">
            <v>0</v>
          </cell>
          <cell r="J1468">
            <v>0</v>
          </cell>
          <cell r="L1468">
            <v>0</v>
          </cell>
          <cell r="M1468">
            <v>0</v>
          </cell>
          <cell r="N1468">
            <v>0</v>
          </cell>
        </row>
        <row r="1469">
          <cell r="G1469">
            <v>0</v>
          </cell>
          <cell r="H1469">
            <v>0</v>
          </cell>
          <cell r="I1469">
            <v>0</v>
          </cell>
          <cell r="J1469">
            <v>0</v>
          </cell>
          <cell r="L1469">
            <v>0</v>
          </cell>
          <cell r="M1469">
            <v>0</v>
          </cell>
          <cell r="N1469">
            <v>0</v>
          </cell>
        </row>
      </sheetData>
      <sheetData sheetId="32" refreshError="1">
        <row r="9">
          <cell r="B9" t="str">
            <v>Senior Debt*/EBITDA</v>
          </cell>
          <cell r="D9">
            <v>0</v>
          </cell>
          <cell r="E9">
            <v>0</v>
          </cell>
          <cell r="F9" t="e">
            <v>#NAME?</v>
          </cell>
          <cell r="G9" t="e">
            <v>#NAME?</v>
          </cell>
          <cell r="I9">
            <v>0</v>
          </cell>
          <cell r="J9" t="e">
            <v>#NAME?</v>
          </cell>
          <cell r="K9" t="e">
            <v>#NAME?</v>
          </cell>
        </row>
        <row r="10">
          <cell r="B10" t="str">
            <v>Total Debt/EBITDA</v>
          </cell>
          <cell r="D10" t="e">
            <v>#NAME?</v>
          </cell>
          <cell r="E10" t="e">
            <v>#NAME?</v>
          </cell>
          <cell r="F10" t="e">
            <v>#NAME?</v>
          </cell>
          <cell r="G10" t="e">
            <v>#NAME?</v>
          </cell>
          <cell r="I10" t="e">
            <v>#NAME?</v>
          </cell>
          <cell r="J10" t="e">
            <v>#NAME?</v>
          </cell>
          <cell r="K10" t="e">
            <v>#NAME?</v>
          </cell>
        </row>
        <row r="11">
          <cell r="B11" t="str">
            <v>Total Debt/(EBITDA-CAPEX)</v>
          </cell>
          <cell r="D11" t="e">
            <v>#NAME?</v>
          </cell>
          <cell r="E11" t="e">
            <v>#NAME?</v>
          </cell>
          <cell r="F11" t="e">
            <v>#NAME?</v>
          </cell>
          <cell r="G11" t="e">
            <v>#NAME?</v>
          </cell>
          <cell r="I11" t="e">
            <v>#NAME?</v>
          </cell>
          <cell r="J11" t="e">
            <v>#NAME?</v>
          </cell>
          <cell r="K11" t="e">
            <v>#NAME?</v>
          </cell>
          <cell r="O11" t="str">
            <v>EBITDA</v>
          </cell>
          <cell r="Q11">
            <v>0</v>
          </cell>
          <cell r="R11">
            <v>0</v>
          </cell>
          <cell r="S11" t="e">
            <v>#NAME?</v>
          </cell>
          <cell r="T11" t="e">
            <v>#NAME?</v>
          </cell>
          <cell r="V11">
            <v>0</v>
          </cell>
          <cell r="W11" t="e">
            <v>#NAME?</v>
          </cell>
          <cell r="X11" t="e">
            <v>#NAME?</v>
          </cell>
        </row>
        <row r="12">
          <cell r="O12" t="str">
            <v xml:space="preserve">      EBITDA Margin</v>
          </cell>
          <cell r="Q12">
            <v>0</v>
          </cell>
          <cell r="R12">
            <v>0</v>
          </cell>
          <cell r="S12" t="e">
            <v>#NAME?</v>
          </cell>
          <cell r="T12" t="e">
            <v>#NAME?</v>
          </cell>
          <cell r="V12">
            <v>0</v>
          </cell>
          <cell r="W12" t="e">
            <v>#NAME?</v>
          </cell>
          <cell r="X12" t="e">
            <v>#NAME?</v>
          </cell>
        </row>
        <row r="13">
          <cell r="O13" t="str">
            <v xml:space="preserve">      % Growth</v>
          </cell>
          <cell r="R13">
            <v>0</v>
          </cell>
          <cell r="S13" t="e">
            <v>#NAME?</v>
          </cell>
          <cell r="T13" t="e">
            <v>#NAME?</v>
          </cell>
          <cell r="W13" t="e">
            <v>#NAME?</v>
          </cell>
          <cell r="X13" t="e">
            <v>#NAME?</v>
          </cell>
        </row>
        <row r="14">
          <cell r="O14" t="str">
            <v>Depreciation &amp; Amortization</v>
          </cell>
          <cell r="Q14">
            <v>0</v>
          </cell>
          <cell r="R14">
            <v>0</v>
          </cell>
          <cell r="S14">
            <v>629</v>
          </cell>
          <cell r="T14" t="e">
            <v>#NAME?</v>
          </cell>
          <cell r="V14">
            <v>0</v>
          </cell>
          <cell r="W14">
            <v>629</v>
          </cell>
          <cell r="X14" t="e">
            <v>#NAME?</v>
          </cell>
        </row>
        <row r="25">
          <cell r="B25" t="str">
            <v>EBITDA</v>
          </cell>
          <cell r="D25">
            <v>0</v>
          </cell>
          <cell r="E25">
            <v>0</v>
          </cell>
          <cell r="F25" t="e">
            <v>#NAME?</v>
          </cell>
          <cell r="G25" t="e">
            <v>#NAME?</v>
          </cell>
          <cell r="I25">
            <v>0</v>
          </cell>
          <cell r="J25" t="e">
            <v>#NAME?</v>
          </cell>
          <cell r="K25" t="e">
            <v>#NAME?</v>
          </cell>
          <cell r="O25" t="str">
            <v>Total Cash &amp; Cash Equivalents</v>
          </cell>
          <cell r="Q25">
            <v>0</v>
          </cell>
          <cell r="R25">
            <v>0</v>
          </cell>
          <cell r="S25">
            <v>0</v>
          </cell>
          <cell r="T25">
            <v>5397</v>
          </cell>
          <cell r="V25">
            <v>0</v>
          </cell>
          <cell r="W25">
            <v>0</v>
          </cell>
          <cell r="X25">
            <v>0</v>
          </cell>
        </row>
        <row r="26">
          <cell r="B26" t="str">
            <v xml:space="preserve">      Interest</v>
          </cell>
          <cell r="D26">
            <v>0</v>
          </cell>
          <cell r="E26">
            <v>0</v>
          </cell>
          <cell r="F26">
            <v>0</v>
          </cell>
          <cell r="G26" t="e">
            <v>#NAME?</v>
          </cell>
          <cell r="I26">
            <v>0</v>
          </cell>
          <cell r="J26">
            <v>0</v>
          </cell>
          <cell r="K26" t="e">
            <v>#NAME?</v>
          </cell>
          <cell r="O26" t="str">
            <v>Working Capital, Including Cash</v>
          </cell>
          <cell r="Q26">
            <v>0</v>
          </cell>
          <cell r="R26">
            <v>0</v>
          </cell>
          <cell r="S26">
            <v>0</v>
          </cell>
          <cell r="T26">
            <v>-3089.526184437942</v>
          </cell>
          <cell r="V26">
            <v>0</v>
          </cell>
          <cell r="W26">
            <v>0</v>
          </cell>
          <cell r="X26">
            <v>0</v>
          </cell>
        </row>
        <row r="27">
          <cell r="B27" t="str">
            <v xml:space="preserve">      CAPEX</v>
          </cell>
          <cell r="D27">
            <v>0</v>
          </cell>
          <cell r="E27">
            <v>0</v>
          </cell>
          <cell r="F27">
            <v>0</v>
          </cell>
          <cell r="G27">
            <v>0</v>
          </cell>
          <cell r="I27">
            <v>0</v>
          </cell>
          <cell r="J27">
            <v>0</v>
          </cell>
          <cell r="K27">
            <v>0</v>
          </cell>
        </row>
        <row r="28">
          <cell r="B28" t="str">
            <v>EBITDA/Total Interest</v>
          </cell>
          <cell r="D28">
            <v>0</v>
          </cell>
          <cell r="E28">
            <v>0</v>
          </cell>
          <cell r="F28" t="e">
            <v>#NAME?</v>
          </cell>
          <cell r="G28" t="e">
            <v>#NAME?</v>
          </cell>
          <cell r="I28">
            <v>0</v>
          </cell>
          <cell r="J28" t="e">
            <v>#NAME?</v>
          </cell>
          <cell r="K28" t="e">
            <v>#NAME?</v>
          </cell>
        </row>
        <row r="29">
          <cell r="B29" t="str">
            <v>(EBITDA-CAPEX)/Total Interest</v>
          </cell>
          <cell r="D29">
            <v>0</v>
          </cell>
          <cell r="E29">
            <v>0</v>
          </cell>
          <cell r="F29" t="e">
            <v>#NAME?</v>
          </cell>
          <cell r="G29" t="e">
            <v>#NAME?</v>
          </cell>
          <cell r="I29">
            <v>0</v>
          </cell>
          <cell r="J29" t="e">
            <v>#NAME?</v>
          </cell>
          <cell r="K29" t="e">
            <v>#NAME?</v>
          </cell>
        </row>
        <row r="30">
          <cell r="B30" t="str">
            <v>EBIT/Total Interest</v>
          </cell>
          <cell r="D30">
            <v>0</v>
          </cell>
          <cell r="E30">
            <v>0</v>
          </cell>
          <cell r="F30" t="e">
            <v>#NAME?</v>
          </cell>
          <cell r="G30" t="e">
            <v>#NAME?</v>
          </cell>
          <cell r="I30">
            <v>0</v>
          </cell>
          <cell r="J30" t="e">
            <v>#NAME?</v>
          </cell>
          <cell r="K30" t="e">
            <v>#NAME?</v>
          </cell>
        </row>
      </sheetData>
      <sheetData sheetId="33" refreshError="1"/>
      <sheetData sheetId="34" refreshError="1"/>
      <sheetData sheetId="35" refreshError="1"/>
      <sheetData sheetId="36"/>
      <sheetData sheetId="37"/>
      <sheetData sheetId="38" refreshError="1"/>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
      <sheetName val="Analitics"/>
      <sheetName val="MAIN"/>
      <sheetName val="DIV INC"/>
      <sheetName val="Multiple"/>
      <sheetName val="Perpetuity"/>
      <sheetName val="DCF 3"/>
      <sheetName val="WACC II"/>
      <sheetName val="S&amp;P"/>
      <sheetName val="Developer Notes"/>
      <sheetName val="EQ. IRR"/>
      <sheetName val="COVEN"/>
      <sheetName val="SUMMARY"/>
      <sheetName val="Reconciliations"/>
      <sheetName val="LTM"/>
      <sheetName val="CREDIT STATS"/>
      <sheetName val="DEAL SUM"/>
      <sheetName val="MGT I-S INPUTS"/>
      <sheetName val="B-S INPUTS"/>
      <sheetName val="Toggles"/>
      <sheetName val="Data"/>
      <sheetName val="dPrint"/>
      <sheetName val="DropZone"/>
      <sheetName val="mProcess"/>
      <sheetName val="mlError"/>
      <sheetName val="mGlobals"/>
      <sheetName val="mMain"/>
      <sheetName val="mToggles"/>
      <sheetName val="mcFunctions"/>
      <sheetName val="mMisc"/>
      <sheetName val="mdPrint"/>
      <sheetName val="Direct Staff"/>
    </sheetNames>
    <sheetDataSet>
      <sheetData sheetId="0"/>
      <sheetData sheetId="1" refreshError="1">
        <row r="11">
          <cell r="M11">
            <v>2002</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Дебиторы"/>
      <sheetName val="Кредиторы"/>
      <sheetName val="XLR_NoRangeSheet"/>
    </sheetNames>
    <sheetDataSet>
      <sheetData sheetId="0" refreshError="1"/>
      <sheetData sheetId="1" refreshError="1"/>
      <sheetData sheetId="2" refreshError="1">
        <row r="6">
          <cell r="B6">
            <v>38200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and Descriptions"/>
      <sheetName val="Day 1 Project List_HC"/>
      <sheetName val="Risk Register_HC"/>
      <sheetName val="Project Plan(s) - {HC revised}"/>
      <sheetName val="Project Plan(s) - {HC}"/>
      <sheetName val="Day 1 Project Costs_HC"/>
      <sheetName val="Data Validation (hide)"/>
      <sheetName val="Countries"/>
      <sheetName val="Copy of Project Elevation - Hig"/>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and Descriptions"/>
      <sheetName val="Day 1 Project List_HC"/>
      <sheetName val="Risk Register_HC"/>
      <sheetName val="Project Plan(s) - {HC revised}"/>
      <sheetName val="Project Plan(s) - {HC}"/>
      <sheetName val="Day 1 Project Costs_HC"/>
      <sheetName val="Data Validation (hide)"/>
      <sheetName val="Countries"/>
      <sheetName val="Project Elevation - High Level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and Descriptions"/>
      <sheetName val="Day 1 Project List_HC"/>
      <sheetName val="Risk Register_HC"/>
      <sheetName val="Project Plan(s) - {HC revised}"/>
      <sheetName val="Project Plan(s) - {HC}"/>
      <sheetName val="Day 1 Project Costs_HC"/>
      <sheetName val="Data Validation (hide)"/>
      <sheetName val="Countries"/>
      <sheetName val="Project Elevation - High Level "/>
    </sheetNames>
    <sheetDataSet>
      <sheetData sheetId="0"/>
      <sheetData sheetId="1"/>
      <sheetData sheetId="2"/>
      <sheetData sheetId="3"/>
      <sheetData sheetId="4"/>
      <sheetData sheetId="5"/>
      <sheetData sheetId="6"/>
      <sheetData sheetId="7"/>
      <sheetData sheetId="8" refreshError="1"/>
    </sheetDataSet>
  </externalBook>
</externalLink>
</file>

<file path=xl/tables/table1.xml><?xml version="1.0" encoding="utf-8"?>
<table xmlns="http://schemas.openxmlformats.org/spreadsheetml/2006/main" id="4" name="Table4" displayName="Table4" ref="B16:AV22" totalsRowShown="0" headerRowDxfId="303" dataDxfId="302" tableBorderDxfId="301">
  <autoFilter ref="B16:AV22"/>
  <tableColumns count="47">
    <tableColumn id="1" name="Project ID_x000a_(WS-SWS-Activity)"/>
    <tableColumn id="2" name="Workstream (WS)"/>
    <tableColumn id="3" name="Sub-Workstream _x000a_(SWS)"/>
    <tableColumn id="4" name="Day 1 Project_x000a_Name"/>
    <tableColumn id="5" name="Day 1 Project_x000a_Description"/>
    <tableColumn id="6" name="V-A Co, Up. Co, or Both"/>
    <tableColumn id="7" name="Required Completion Date"/>
    <tableColumn id="8" name="Days to Accomplish"/>
    <tableColumn id="9" name="Start Date_x000a_(Calculated)"/>
    <tableColumn id="10" name="% Complete"/>
    <tableColumn id="11" name="Dependencies_x000a_(True / False)_x000a_Flag Specifics -&gt;"/>
    <tableColumn id="12" name="Dependencies_x000a_Description" dataDxfId="300"/>
    <tableColumn id="13" name="Owner"/>
    <tableColumn id="14" name="Status"/>
    <tableColumn id="15" name="Comments / Notes_x000a_(Status explanations, additional details, etc.)" dataDxfId="299"/>
    <tableColumn id="16" name="Finance" dataDxfId="298"/>
    <tableColumn id="17" name="Tax" dataDxfId="297"/>
    <tableColumn id="18" name="Treasury" dataDxfId="296"/>
    <tableColumn id="19" name="Legal" dataDxfId="295"/>
    <tableColumn id="20" name="HR" dataDxfId="294"/>
    <tableColumn id="21" name="IT" dataDxfId="293"/>
    <tableColumn id="22" name="Branding" dataDxfId="292"/>
    <tableColumn id="23" name="Global Shared Services (GSS)" dataDxfId="291"/>
    <tableColumn id="24" name="Carve-out Financials / Form 10" dataDxfId="290"/>
    <tableColumn id="25" name="Procurement" dataDxfId="289"/>
    <tableColumn id="26" name="EHS" dataDxfId="288"/>
    <tableColumn id="27" name="IPAM" dataDxfId="287"/>
    <tableColumn id="28" name="Quality" dataDxfId="286"/>
    <tableColumn id="29" name="Growth &amp; Market Strategy" dataDxfId="285"/>
    <tableColumn id="30" name="Shared Sites / Real Estate" dataDxfId="284"/>
    <tableColumn id="31" name="Gov't Affairs" dataDxfId="283"/>
    <tableColumn id="32" name="Alcoa Technical Center (ATC)" dataDxfId="282"/>
    <tableColumn id="33" name="China / Asia Region" dataDxfId="281"/>
    <tableColumn id="34" name="Australia Region" dataDxfId="280"/>
    <tableColumn id="35" name="Europe Region" dataDxfId="279"/>
    <tableColumn id="36" name="LATAM Region" dataDxfId="278"/>
    <tableColumn id="37" name="Canada" dataDxfId="277"/>
    <tableColumn id="38" name="Investor Relations (IR)" dataDxfId="276"/>
    <tableColumn id="39" name="Audit" dataDxfId="275"/>
    <tableColumn id="40" name="Transportation" dataDxfId="274"/>
    <tableColumn id="41" name="Aircraft / Security" dataDxfId="273"/>
    <tableColumn id="42" name="Alcoa Ventures" dataDxfId="272"/>
    <tableColumn id="43" name="Org Design and Selection" dataDxfId="271"/>
    <tableColumn id="44" name="Communications" dataDxfId="270"/>
    <tableColumn id="45" name="Corporate Affairs" dataDxfId="269"/>
    <tableColumn id="46" name="Other" dataDxfId="268"/>
    <tableColumn id="47" name="List Others_x000a_(if appl)" dataDxfId="267"/>
  </tableColumns>
  <tableStyleInfo name="TableStyleMedium2" showFirstColumn="0" showLastColumn="0" showRowStripes="0" showColumnStripes="0"/>
</table>
</file>

<file path=xl/tables/table2.xml><?xml version="1.0" encoding="utf-8"?>
<table xmlns="http://schemas.openxmlformats.org/spreadsheetml/2006/main" id="6" name="Table6" displayName="Table6" ref="B47:I50" totalsRowShown="0" headerRowDxfId="266" tableBorderDxfId="265" headerRowCellStyle="Normal 2">
  <autoFilter ref="B47:I50"/>
  <tableColumns count="8">
    <tableColumn id="1" name="Project ID_x000a_(WS-SWS-Activity)"/>
    <tableColumn id="2" name="Day 1 Project Name"/>
    <tableColumn id="3" name="Description"/>
    <tableColumn id="4" name="Dis-synergy"/>
    <tableColumn id="5" name="One-time"/>
    <tableColumn id="6" name="Owner"/>
    <tableColumn id="7" name="Estimated Value"/>
    <tableColumn id="8" name="Rationale"/>
  </tableColumns>
  <tableStyleInfo name="TableStyleMedium2" showFirstColumn="0" showLastColumn="0" showRowStripes="0" showColumnStripes="0"/>
</table>
</file>

<file path=xl/tables/table3.xml><?xml version="1.0" encoding="utf-8"?>
<table xmlns="http://schemas.openxmlformats.org/spreadsheetml/2006/main" id="7" name="Table7" displayName="Table7" ref="B31:AV39" totalsRowShown="0" headerRowDxfId="264" dataDxfId="263" tableBorderDxfId="262">
  <autoFilter ref="B31:AV39"/>
  <tableColumns count="47">
    <tableColumn id="1" name="Task ID_x000a_[SWS-Activity-Task]_x000a_" dataDxfId="261"/>
    <tableColumn id="2" name="Sub-Workstream _x000a_(SWS)" dataDxfId="260"/>
    <tableColumn id="3" name="Day 1 Project_x000a_Name" dataDxfId="259"/>
    <tableColumn id="4" name="Task Name" dataDxfId="258"/>
    <tableColumn id="5" name="V-A Co, Up. Co, or Both" dataDxfId="257"/>
    <tableColumn id="6" name="Milestone_x000a_(True / False)" dataDxfId="256"/>
    <tableColumn id="7" name="Required Completion Date" dataDxfId="255"/>
    <tableColumn id="8" name="Days to Accomplish" dataDxfId="254"/>
    <tableColumn id="9" name="Start Date_x000a_(Calculated)" dataDxfId="253">
      <calculatedColumnFormula>IF(ISBLANK('Instructions and Descriptions'!$H32),"",'Instructions and Descriptions'!$H32-'Instructions and Descriptions'!$I32)</calculatedColumnFormula>
    </tableColumn>
    <tableColumn id="10" name="% Complete" dataDxfId="252" dataCellStyle="Percent"/>
    <tableColumn id="11" name="Dependencies_x000a_(True / False)_x000a_Flag Specifics -&gt;" dataDxfId="251"/>
    <tableColumn id="12" name="Dependencies_x000a_Description" dataDxfId="250"/>
    <tableColumn id="13" name="Owner" dataDxfId="249"/>
    <tableColumn id="14" name="Status" dataDxfId="248"/>
    <tableColumn id="15" name="Comments / Notes_x000a_(Subtasks, status explanations, etc.)" dataDxfId="247"/>
    <tableColumn id="16" name="Finance" dataDxfId="246"/>
    <tableColumn id="17" name="Tax" dataDxfId="245"/>
    <tableColumn id="18" name="Treasury" dataDxfId="244"/>
    <tableColumn id="19" name="Legal" dataDxfId="243"/>
    <tableColumn id="20" name="HR" dataDxfId="242"/>
    <tableColumn id="21" name="IT" dataDxfId="241"/>
    <tableColumn id="22" name="Branding" dataDxfId="240"/>
    <tableColumn id="23" name="Global Shared Services (GSS)" dataDxfId="239"/>
    <tableColumn id="24" name="Carve-out Financials / Form 10" dataDxfId="238"/>
    <tableColumn id="25" name="Procurement" dataDxfId="237"/>
    <tableColumn id="26" name="EHS" dataDxfId="236"/>
    <tableColumn id="27" name="IPAM" dataDxfId="235"/>
    <tableColumn id="28" name="Quality" dataDxfId="234"/>
    <tableColumn id="29" name="Growth &amp; Market Strategy" dataDxfId="233"/>
    <tableColumn id="30" name="Shared Sites / Real Estate" dataDxfId="232"/>
    <tableColumn id="31" name="Gov't Affairs" dataDxfId="231"/>
    <tableColumn id="32" name="Alcoa Technical Center (ATC)" dataDxfId="230"/>
    <tableColumn id="33" name="China / Asia Region" dataDxfId="229"/>
    <tableColumn id="34" name="Australia Region" dataDxfId="228"/>
    <tableColumn id="35" name="Europe Region" dataDxfId="227"/>
    <tableColumn id="36" name="LATAM Region" dataDxfId="226"/>
    <tableColumn id="37" name="Canada" dataDxfId="225"/>
    <tableColumn id="38" name="Investor Relations (IR)" dataDxfId="224"/>
    <tableColumn id="39" name="Audit" dataDxfId="223"/>
    <tableColumn id="40" name="Transportation" dataDxfId="222"/>
    <tableColumn id="41" name="Aircraft / Security" dataDxfId="221"/>
    <tableColumn id="42" name="Alcoa Ventures" dataDxfId="220"/>
    <tableColumn id="43" name="Org Design and Selection" dataDxfId="219"/>
    <tableColumn id="44" name="Communications" dataDxfId="218"/>
    <tableColumn id="45" name="Corporate Affairs" dataDxfId="217"/>
    <tableColumn id="46" name="Other" dataDxfId="216"/>
    <tableColumn id="47" name="List Others_x000a_(if appl)" dataDxfId="215"/>
  </tableColumns>
  <tableStyleInfo name="TableStyleMedium2" showFirstColumn="0" showLastColumn="0" showRowStripes="1" showColumnStripes="0"/>
</table>
</file>

<file path=xl/tables/table4.xml><?xml version="1.0" encoding="utf-8"?>
<table xmlns="http://schemas.openxmlformats.org/spreadsheetml/2006/main" id="2" name="ProjectsTable" displayName="ProjectsTable" ref="B9:BB36" totalsRowShown="0" headerRowDxfId="214" tableBorderDxfId="213">
  <autoFilter ref="B9:BB36"/>
  <tableColumns count="53">
    <tableColumn id="1" name="Project ID Blueprint #_x000a_(WS-SWS-Activity)" dataDxfId="212"/>
    <tableColumn id="2" name="Workstream (WS)" dataDxfId="211"/>
    <tableColumn id="3" name="Sub-Workstream _x000a_(SWS)" dataDxfId="210"/>
    <tableColumn id="4" name="Day 1 Project_x000a_Name" dataDxfId="209"/>
    <tableColumn id="18" name="In scope sub processes" dataDxfId="208"/>
    <tableColumn id="55" name="Day 1 Project_x000a_Description" dataDxfId="207"/>
    <tableColumn id="19" name="Country of Service Delivery" dataDxfId="206"/>
    <tableColumn id="5" name="V-A Co, Up. Co, or Both" dataDxfId="205"/>
    <tableColumn id="6" name="Required Completion Date" dataDxfId="204"/>
    <tableColumn id="7" name="Days to Accomplish" dataDxfId="203"/>
    <tableColumn id="15" name="Start Date_x000a_(Calculated)" dataDxfId="202">
      <calculatedColumnFormula>IF(ISBLANK(ProjectsTable[[#This Row],[Required Completion Date]]),"",ProjectsTable[[#This Row],[Required Completion Date]]-ProjectsTable[[#This Row],[Days to Accomplish]])</calculatedColumnFormula>
    </tableColumn>
    <tableColumn id="8" name="% Complete" dataDxfId="201" dataCellStyle="Percent"/>
    <tableColumn id="9" name="Dependencies_x000a_(True / False)_x000a_Flag Specifics -&gt;" dataDxfId="200"/>
    <tableColumn id="11" name="Dependencies_x000a_Description" dataDxfId="199"/>
    <tableColumn id="12" name="Owner" dataDxfId="198"/>
    <tableColumn id="13" name="Status" dataDxfId="197"/>
    <tableColumn id="17" name="Comments / Notes_x000a_(Status explanations, additional details, etc.)" dataDxfId="196"/>
    <tableColumn id="23" name="Finance" dataDxfId="195"/>
    <tableColumn id="51" name="Tax" dataDxfId="194"/>
    <tableColumn id="50" name="Treasury" dataDxfId="193"/>
    <tableColumn id="49" name="Legal" dataDxfId="192"/>
    <tableColumn id="48" name="HR" dataDxfId="191"/>
    <tableColumn id="47" name="IT" dataDxfId="190"/>
    <tableColumn id="46" name="Branding" dataDxfId="189"/>
    <tableColumn id="45" name="Global Shared Services (GSS)" dataDxfId="188"/>
    <tableColumn id="44" name="Carve-out Financials / Form 10" dataDxfId="187"/>
    <tableColumn id="43" name="Procurement" dataDxfId="186"/>
    <tableColumn id="42" name="EHS" dataDxfId="185"/>
    <tableColumn id="41" name="IPAM" dataDxfId="184"/>
    <tableColumn id="40" name="Quality" dataDxfId="183"/>
    <tableColumn id="39" name="Growth &amp; Market Strategy" dataDxfId="182"/>
    <tableColumn id="38" name="Shared Sites / Real Estate" dataDxfId="181"/>
    <tableColumn id="37" name="Gov't Affairs" dataDxfId="180"/>
    <tableColumn id="33" name="Alcoa Technical Center (ATC)" dataDxfId="179"/>
    <tableColumn id="32" name="China / Asia Region" dataDxfId="178"/>
    <tableColumn id="31" name="Australia Region" dataDxfId="177"/>
    <tableColumn id="30" name="Europe Region" dataDxfId="176"/>
    <tableColumn id="29" name="LATAM Region" dataDxfId="175"/>
    <tableColumn id="16" name="Canada" dataDxfId="174"/>
    <tableColumn id="28" name="Investor Relations (IR)" dataDxfId="173"/>
    <tableColumn id="27" name="Audit" dataDxfId="172"/>
    <tableColumn id="26" name="Transportation" dataDxfId="171"/>
    <tableColumn id="25" name="Aircraft / Security" dataDxfId="170"/>
    <tableColumn id="24" name="Alcoa Ventures" dataDxfId="169"/>
    <tableColumn id="53" name="Org Design and Selection" dataDxfId="168"/>
    <tableColumn id="54" name="Communications" dataDxfId="167"/>
    <tableColumn id="10" name="Corporate Affairs" dataDxfId="166"/>
    <tableColumn id="14" name="Other" dataDxfId="165"/>
    <tableColumn id="21" name="List Others_x000a_(if appl)" dataDxfId="164"/>
    <tableColumn id="34" name="Total # Tasks in Project" dataDxfId="163">
      <calculatedColumnFormula>COUNTIF('Project Plan(s) - {HC revised}'!#REF!,"=HC03")</calculatedColumnFormula>
    </tableColumn>
    <tableColumn id="52" name="# of Tasks for Review" dataDxfId="162">
      <calculatedColumnFormula>count</calculatedColumnFormula>
    </tableColumn>
    <tableColumn id="35" name="% Project Tasks For review" dataDxfId="161"/>
    <tableColumn id="36" name="Project For GSS PMO Review?" dataDxfId="160"/>
  </tableColumns>
  <tableStyleInfo name="TableStyleMedium2" showFirstColumn="0" showLastColumn="0" showRowStripes="1" showColumnStripes="0"/>
</table>
</file>

<file path=xl/tables/table5.xml><?xml version="1.0" encoding="utf-8"?>
<table xmlns="http://schemas.openxmlformats.org/spreadsheetml/2006/main" id="3" name="TasksTable4" displayName="TasksTable4" ref="C9:BH573" totalsRowShown="0" headerRowDxfId="159" tableBorderDxfId="158">
  <autoFilter ref="C9:BH573"/>
  <tableColumns count="58">
    <tableColumn id="1" name="Task ID_x000a_[SWS-Activity-Task]_x000a_" dataDxfId="157"/>
    <tableColumn id="2" name="Sub-Workstream _x000a_(SWS)" dataDxfId="156"/>
    <tableColumn id="3" name="Day 1 Project_x000a_Name" dataDxfId="155"/>
    <tableColumn id="4" name="Task Name" dataDxfId="154"/>
    <tableColumn id="55" name="V-A Co, Up. Co, or Both" dataDxfId="153"/>
    <tableColumn id="5" name="Milestone_x000a_(True / False)" dataDxfId="152"/>
    <tableColumn id="60" name="Common Milestone ID" dataDxfId="151"/>
    <tableColumn id="6" name="Required Completion Date" dataDxfId="150"/>
    <tableColumn id="7" name="Days to Accomplish" dataDxfId="149"/>
    <tableColumn id="15" name="Start Date_x000a_(Calculated)" dataDxfId="148">
      <calculatedColumnFormula>[8]!TasksTable4[[#This Row],[Required Completion Date]]-[8]!TasksTable4[[#This Row],[Days to Accomplish]]</calculatedColumnFormula>
    </tableColumn>
    <tableColumn id="8" name="% Complete" dataDxfId="147" dataCellStyle="Percent"/>
    <tableColumn id="9" name="Dependencies_x000a_(True / False)_x000a_Flag Specifics -&gt;" dataDxfId="146"/>
    <tableColumn id="16" name="Dependencies_x000a_Description" dataDxfId="145"/>
    <tableColumn id="12" name="Owner" dataDxfId="144"/>
    <tableColumn id="18" name="Status" dataDxfId="143"/>
    <tableColumn id="17" name="Comments / Notes_x000a_(Subtasks, status explanations, etc.)_x000a_PLEASE ADD DATE BEFORE ANY COMMENT" dataDxfId="142"/>
    <tableColumn id="23" name="Finance" dataDxfId="141"/>
    <tableColumn id="51" name="Tax" dataDxfId="140"/>
    <tableColumn id="50" name="Treasury" dataDxfId="139"/>
    <tableColumn id="49" name="Legal" dataDxfId="138"/>
    <tableColumn id="48" name="HR" dataDxfId="137"/>
    <tableColumn id="47" name="IT" dataDxfId="136"/>
    <tableColumn id="46" name="Branding" dataDxfId="135"/>
    <tableColumn id="45" name="Global Shared Services (GSS)" dataDxfId="134"/>
    <tableColumn id="44" name="Carve-out Financials / Form 10" dataDxfId="133"/>
    <tableColumn id="43" name="Procurement" dataDxfId="132"/>
    <tableColumn id="42" name="EHS" dataDxfId="131"/>
    <tableColumn id="41" name="IPAM" dataDxfId="130"/>
    <tableColumn id="40" name="Quality" dataDxfId="129"/>
    <tableColumn id="39" name="Growth &amp; Market Strategy" dataDxfId="128"/>
    <tableColumn id="38" name="Shared Sites / Real Estate" dataDxfId="127"/>
    <tableColumn id="37" name="Gov't Affairs" dataDxfId="126"/>
    <tableColumn id="33" name="Alcoa Technical Center (ATC)" dataDxfId="125"/>
    <tableColumn id="32" name="China / Asia Region" dataDxfId="124"/>
    <tableColumn id="31" name="Australia Region" dataDxfId="123"/>
    <tableColumn id="30" name="Europe Region" dataDxfId="122"/>
    <tableColumn id="29" name="LATAM Region" dataDxfId="121"/>
    <tableColumn id="11" name="Canada" dataDxfId="120"/>
    <tableColumn id="28" name="Investor Relations (IR)" dataDxfId="119"/>
    <tableColumn id="27" name="Audit" dataDxfId="118"/>
    <tableColumn id="26" name="Transportation" dataDxfId="117"/>
    <tableColumn id="25" name="Aircraft / Security" dataDxfId="116"/>
    <tableColumn id="24" name="Alcoa Ventures" dataDxfId="115"/>
    <tableColumn id="53" name="Org Design and Selection" dataDxfId="114"/>
    <tableColumn id="54" name="Communications" dataDxfId="113"/>
    <tableColumn id="10" name="Corporate Affairs" dataDxfId="112"/>
    <tableColumn id="14" name="Other" dataDxfId="111"/>
    <tableColumn id="52" name="List Others_x000a_(if appl)" dataDxfId="110"/>
    <tableColumn id="19" name="For GSS PMO Riveiw?" dataDxfId="109">
      <calculatedColumnFormula>IF(AND([8]!TasksTable4[[#This Row],[Status]]&lt;&gt;"On Track",[8]!TasksTable4[[#This Row],[Start Date
(Calculated)]]&lt;TODAY()+7),"Review","No  Review")</calculatedColumnFormula>
    </tableColumn>
    <tableColumn id="13" name="Internal (Hanks Depts) Resource Work Hours Required (Team 1)" dataDxfId="108" dataCellStyle="Normal 10"/>
    <tableColumn id="21" name="Internal (Hanks Depts) Team 1 Description" dataDxfId="107" dataCellStyle="Normal 10"/>
    <tableColumn id="22" name="Internal (Hanks Depts) Resource Work Hours Required (Team 2)" dataDxfId="106" dataCellStyle="Normal 10"/>
    <tableColumn id="35" name="Internal (Hanks Depts) Team 2 Description" dataDxfId="105" dataCellStyle="Normal 10"/>
    <tableColumn id="34" name="External (to Alcoa) Resource Work Hours " dataDxfId="104" dataCellStyle="Normal 10"/>
    <tableColumn id="20" name="Process _x000a_(All, GL, FA, PA, CA)" dataDxfId="103" dataCellStyle="Normal 10"/>
    <tableColumn id="36" name="Common Dependencies" dataDxfId="102" dataCellStyle="Normal 10"/>
    <tableColumn id="56" name="Task Independent of all other GBS areas or RUs" dataDxfId="101" dataCellStyle="Normal 10"/>
    <tableColumn id="58" name="Dependent Task SPA" dataDxfId="100" dataCellStyle="Normal 10"/>
  </tableColumns>
  <tableStyleInfo name="TableStyleMedium2" showFirstColumn="0" showLastColumn="0" showRowStripes="1" showColumnStripes="0"/>
</table>
</file>

<file path=xl/tables/table6.xml><?xml version="1.0" encoding="utf-8"?>
<table xmlns="http://schemas.openxmlformats.org/spreadsheetml/2006/main" id="1" name="TasksTable" displayName="TasksTable" ref="B9:AV10" insertRow="1" totalsRowShown="0" headerRowDxfId="99" dataDxfId="98" tableBorderDxfId="97">
  <autoFilter ref="B9:AV10"/>
  <tableColumns count="47">
    <tableColumn id="1" name="Task ID_x000a_[SWS-Activity-Task]_x000a_" dataDxfId="96"/>
    <tableColumn id="2" name="Sub-Workstream _x000a_(SWS)" dataDxfId="95"/>
    <tableColumn id="3" name="Day 1 Project_x000a_Name" dataDxfId="94"/>
    <tableColumn id="4" name="Task Name" dataDxfId="93"/>
    <tableColumn id="55" name="V-A Co, Up. Co, or Both" dataDxfId="92"/>
    <tableColumn id="5" name="Milestone_x000a_(True / False)" dataDxfId="91"/>
    <tableColumn id="6" name="Required Completion Date" dataDxfId="90"/>
    <tableColumn id="7" name="Days to Accomplish" dataDxfId="89"/>
    <tableColumn id="15" name="Start Date_x000a_(Calculated)" dataDxfId="88"/>
    <tableColumn id="8" name="% Complete" dataDxfId="87" dataCellStyle="Percent"/>
    <tableColumn id="9" name="Dependencies_x000a_(True / False)_x000a_Flag Specifics -&gt;" dataDxfId="86"/>
    <tableColumn id="16" name="Dependencies_x000a_Description" dataDxfId="85"/>
    <tableColumn id="12" name="Owner" dataDxfId="84"/>
    <tableColumn id="13" name="Status" dataDxfId="83"/>
    <tableColumn id="17" name="Comments / Notes_x000a_(Subtasks, status explanations, etc.)" dataDxfId="82"/>
    <tableColumn id="23" name="Finance" dataDxfId="81"/>
    <tableColumn id="51" name="Tax" dataDxfId="80"/>
    <tableColumn id="50" name="Treasury" dataDxfId="79"/>
    <tableColumn id="49" name="Legal" dataDxfId="78"/>
    <tableColumn id="48" name="HR" dataDxfId="77"/>
    <tableColumn id="47" name="IT" dataDxfId="76"/>
    <tableColumn id="46" name="Branding" dataDxfId="75"/>
    <tableColumn id="45" name="Global Shared Services (GSS)" dataDxfId="74"/>
    <tableColumn id="44" name="Carve-out Financials / Form 10" dataDxfId="73"/>
    <tableColumn id="43" name="Procurement" dataDxfId="72"/>
    <tableColumn id="42" name="EHS" dataDxfId="71"/>
    <tableColumn id="41" name="IPAM" dataDxfId="70"/>
    <tableColumn id="40" name="Quality" dataDxfId="69"/>
    <tableColumn id="39" name="Growth &amp; Market Strategy" dataDxfId="68"/>
    <tableColumn id="38" name="Shared Sites / Real Estate" dataDxfId="67"/>
    <tableColumn id="37" name="Gov't Affairs" dataDxfId="66"/>
    <tableColumn id="33" name="Alcoa Technical Center (ATC)" dataDxfId="65"/>
    <tableColumn id="32" name="China / Asia Region" dataDxfId="64"/>
    <tableColumn id="31" name="Australia Region" dataDxfId="63"/>
    <tableColumn id="30" name="Europe Region" dataDxfId="62"/>
    <tableColumn id="29" name="LATAM Region" dataDxfId="61"/>
    <tableColumn id="11" name="Canada" dataDxfId="60"/>
    <tableColumn id="28" name="Investor Relations (IR)" dataDxfId="59"/>
    <tableColumn id="27" name="Audit" dataDxfId="58"/>
    <tableColumn id="26" name="Transportation" dataDxfId="57"/>
    <tableColumn id="25" name="Aircraft / Security" dataDxfId="56"/>
    <tableColumn id="24" name="Alcoa Ventures" dataDxfId="55"/>
    <tableColumn id="53" name="Org Design and Selection" dataDxfId="54"/>
    <tableColumn id="54" name="Communications" dataDxfId="53"/>
    <tableColumn id="10" name="Corporate Affairs" dataDxfId="52"/>
    <tableColumn id="14" name="Other" dataDxfId="51"/>
    <tableColumn id="52" name="List Others_x000a_(if appl)" dataDxfId="50"/>
  </tableColumns>
  <tableStyleInfo name="TableStyleMedium2" showFirstColumn="0" showLastColumn="0" showRowStripes="1" showColumnStripes="0"/>
</table>
</file>

<file path=xl/tables/table7.xml><?xml version="1.0" encoding="utf-8"?>
<table xmlns="http://schemas.openxmlformats.org/spreadsheetml/2006/main" id="5" name="CostsTable" displayName="CostsTable" ref="B8:I41" totalsRowShown="0" headerRowDxfId="49" dataDxfId="48" tableBorderDxfId="47" headerRowCellStyle="Normal 2" dataCellStyle="Normal 5 2">
  <tableColumns count="8">
    <tableColumn id="1" name="Project ID_x000a_(WS-SWS-Activity)" dataDxfId="46" dataCellStyle="Normal 5 2"/>
    <tableColumn id="2" name="Day 1 Project Name" dataDxfId="45" dataCellStyle="Normal 5 2"/>
    <tableColumn id="3" name="Description" dataDxfId="44" dataCellStyle="Normal 5 2"/>
    <tableColumn id="4" name="Dis-synergy" dataDxfId="43" dataCellStyle="Normal 5 2"/>
    <tableColumn id="5" name="One-time" dataDxfId="42" dataCellStyle="Normal 5 2"/>
    <tableColumn id="6" name="Owner" dataDxfId="41" dataCellStyle="Normal 5 2"/>
    <tableColumn id="7" name="Estimated Value" dataDxfId="40" dataCellStyle="Currency"/>
    <tableColumn id="8" name="Rationale" dataDxfId="39" dataCellStyle="Normal 5 2"/>
  </tableColumns>
  <tableStyleInfo name="TableStyleMedium2" showFirstColumn="0" showLastColumn="0" showRowStripes="0" showColumnStripes="0"/>
</table>
</file>

<file path=xl/theme/theme1.xml><?xml version="1.0" encoding="utf-8"?>
<a:theme xmlns:a="http://schemas.openxmlformats.org/drawingml/2006/main" name="US Consulting Report R1.1">
  <a:themeElements>
    <a:clrScheme name="US Consulting Colors">
      <a:dk1>
        <a:srgbClr val="000000"/>
      </a:dk1>
      <a:lt1>
        <a:srgbClr val="FFFFFF"/>
      </a:lt1>
      <a:dk2>
        <a:srgbClr val="80CCCC"/>
      </a:dk2>
      <a:lt2>
        <a:srgbClr val="3B9795"/>
      </a:lt2>
      <a:accent1>
        <a:srgbClr val="003399"/>
      </a:accent1>
      <a:accent2>
        <a:srgbClr val="92D400"/>
      </a:accent2>
      <a:accent3>
        <a:srgbClr val="4066B2"/>
      </a:accent3>
      <a:accent4>
        <a:srgbClr val="8099CC"/>
      </a:accent4>
      <a:accent5>
        <a:srgbClr val="3B9795"/>
      </a:accent5>
      <a:accent6>
        <a:srgbClr val="80CCCC"/>
      </a:accent6>
      <a:hlink>
        <a:srgbClr val="4066B2"/>
      </a:hlink>
      <a:folHlink>
        <a:srgbClr val="8099CC"/>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gray">
        <a:solidFill>
          <a:schemeClr val="accent3"/>
        </a:solidFill>
        <a:ln w="19050" algn="ctr">
          <a:noFill/>
          <a:miter lim="800000"/>
          <a:headEnd/>
          <a:tailEnd/>
        </a:ln>
      </a:spPr>
      <a:bodyPr wrap="square" lIns="45720" tIns="45720" rIns="45720" bIns="45720" rtlCol="0" anchor="ctr"/>
      <a:lstStyle>
        <a:defPPr algn="ctr">
          <a:lnSpc>
            <a:spcPct val="106000"/>
          </a:lnSpc>
          <a:buFont typeface="Wingdings 2" pitchFamily="18" charset="2"/>
          <a:buNone/>
          <a:defRPr sz="1200" b="1" dirty="0" smtClean="0">
            <a:solidFill>
              <a:schemeClr val="bg1"/>
            </a:solidFill>
          </a:defRPr>
        </a:defPPr>
      </a:lstStyle>
    </a:spDef>
    <a:lnDef>
      <a:spPr bwMode="gray">
        <a:noFill/>
        <a:ln w="12700">
          <a:solidFill>
            <a:schemeClr val="tx1"/>
          </a:solidFill>
          <a:round/>
          <a:headEnd type="none" w="med" len="med"/>
          <a:tailEnd type="none" w="med" len="med"/>
        </a:ln>
        <a:extLst>
          <a:ext uri="{909E8E84-426E-40DD-AFC4-6F175D3DCCD1}">
            <a14:hiddenFill xmlns:a14="http://schemas.microsoft.com/office/drawing/2010/main">
              <a:noFill/>
            </a14:hiddenFill>
          </a:ext>
        </a:extLst>
      </a:spPr>
      <a:bodyPr/>
      <a:lstStyle/>
    </a:lnDef>
    <a:txDef>
      <a:spPr>
        <a:noFill/>
      </a:spPr>
      <a:bodyPr wrap="none" lIns="45720" rIns="45720" rtlCol="0">
        <a:spAutoFit/>
      </a:bodyPr>
      <a:lstStyle>
        <a:defPPr algn="ctr">
          <a:spcBef>
            <a:spcPts val="400"/>
          </a:spcBef>
          <a:defRPr sz="1200" dirty="0" err="1" smtClean="0"/>
        </a:defPPr>
      </a:lst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pageSetUpPr fitToPage="1"/>
  </sheetPr>
  <dimension ref="A1:EU10020"/>
  <sheetViews>
    <sheetView showGridLines="0" zoomScale="60" zoomScaleNormal="60" workbookViewId="0">
      <selection activeCell="C23" sqref="C23"/>
    </sheetView>
  </sheetViews>
  <sheetFormatPr defaultColWidth="9.140625" defaultRowHeight="12.75" x14ac:dyDescent="0.2"/>
  <cols>
    <col min="1" max="1" width="3.42578125" style="16" customWidth="1"/>
    <col min="2" max="2" width="27.85546875" style="12" customWidth="1"/>
    <col min="3" max="3" width="51.7109375" style="13" customWidth="1"/>
    <col min="4" max="5" width="30.7109375" style="13" customWidth="1"/>
    <col min="6" max="6" width="28.7109375" style="12" customWidth="1"/>
    <col min="7" max="7" width="34.7109375" style="12" customWidth="1"/>
    <col min="8" max="8" width="37.85546875" style="12" customWidth="1"/>
    <col min="9" max="9" width="29.28515625" style="12" customWidth="1"/>
    <col min="10" max="11" width="20.7109375" style="12" customWidth="1"/>
    <col min="12" max="12" width="20.7109375" style="13" customWidth="1"/>
    <col min="13" max="13" width="40.7109375" style="12" customWidth="1"/>
    <col min="14" max="15" width="20.7109375" style="12" customWidth="1"/>
    <col min="16" max="16" width="60.7109375" style="12" customWidth="1"/>
    <col min="17" max="35" width="10.7109375" style="12" customWidth="1"/>
    <col min="36" max="48" width="10.7109375" style="16" customWidth="1"/>
    <col min="49" max="16384" width="9.140625" style="16"/>
  </cols>
  <sheetData>
    <row r="1" spans="1:48" s="21" customFormat="1" ht="33.75" customHeight="1" x14ac:dyDescent="0.35">
      <c r="C1" s="22" t="s">
        <v>167</v>
      </c>
      <c r="G1" s="23"/>
      <c r="H1" s="23"/>
      <c r="I1" s="23"/>
      <c r="J1" s="23"/>
      <c r="K1" s="23"/>
      <c r="M1" s="23"/>
      <c r="N1" s="23"/>
      <c r="O1" s="23"/>
      <c r="P1" s="23"/>
      <c r="Q1" s="23"/>
      <c r="R1" s="23"/>
      <c r="S1" s="23"/>
      <c r="T1" s="23"/>
      <c r="U1" s="23"/>
      <c r="V1" s="23"/>
      <c r="W1" s="23"/>
      <c r="X1" s="23"/>
      <c r="Y1" s="23"/>
      <c r="Z1" s="23"/>
      <c r="AA1" s="23"/>
      <c r="AB1" s="23"/>
      <c r="AC1" s="23"/>
      <c r="AD1" s="23"/>
      <c r="AE1" s="23"/>
      <c r="AF1" s="23"/>
      <c r="AG1" s="23"/>
      <c r="AH1" s="23"/>
      <c r="AI1" s="23"/>
    </row>
    <row r="2" spans="1:48" x14ac:dyDescent="0.2">
      <c r="A2" s="17"/>
      <c r="B2" s="4"/>
      <c r="C2" s="4"/>
      <c r="D2" s="5"/>
      <c r="E2" s="5"/>
      <c r="F2" s="5"/>
      <c r="G2" s="24"/>
      <c r="H2" s="24"/>
      <c r="I2" s="24"/>
      <c r="J2" s="24"/>
      <c r="K2" s="24"/>
      <c r="L2" s="5"/>
      <c r="M2" s="24"/>
      <c r="N2" s="24"/>
      <c r="O2" s="24"/>
      <c r="P2" s="24"/>
      <c r="Q2" s="24"/>
      <c r="R2" s="24"/>
      <c r="S2" s="24"/>
      <c r="T2" s="24"/>
      <c r="U2" s="24"/>
      <c r="V2" s="24"/>
      <c r="W2" s="24"/>
      <c r="X2" s="24"/>
      <c r="Y2" s="24"/>
      <c r="Z2" s="24"/>
      <c r="AA2" s="24"/>
      <c r="AB2" s="24"/>
      <c r="AC2" s="24"/>
      <c r="AD2" s="24"/>
      <c r="AE2" s="24"/>
      <c r="AF2" s="24"/>
      <c r="AG2" s="24"/>
      <c r="AH2" s="24"/>
      <c r="AI2" s="24"/>
    </row>
    <row r="3" spans="1:48" x14ac:dyDescent="0.2">
      <c r="A3" s="17"/>
      <c r="B3" s="4"/>
      <c r="C3" s="4"/>
      <c r="D3" s="5"/>
      <c r="E3" s="5"/>
      <c r="F3" s="5"/>
      <c r="G3" s="24"/>
      <c r="H3" s="24"/>
      <c r="I3" s="24"/>
      <c r="J3" s="24"/>
      <c r="K3" s="24"/>
      <c r="L3" s="5"/>
      <c r="M3" s="24"/>
      <c r="N3" s="24"/>
      <c r="O3" s="24"/>
      <c r="P3" s="24"/>
      <c r="Q3" s="24"/>
      <c r="R3" s="24"/>
      <c r="S3" s="24"/>
      <c r="T3" s="24"/>
      <c r="U3" s="24"/>
      <c r="V3" s="24"/>
      <c r="W3" s="24"/>
      <c r="X3" s="24"/>
      <c r="Y3" s="24"/>
      <c r="Z3" s="24"/>
      <c r="AA3" s="24"/>
      <c r="AB3" s="24"/>
      <c r="AC3" s="24"/>
      <c r="AD3" s="24"/>
      <c r="AE3" s="24"/>
      <c r="AF3" s="24"/>
      <c r="AG3" s="24"/>
      <c r="AH3" s="24"/>
      <c r="AI3" s="24"/>
    </row>
    <row r="4" spans="1:48" ht="26.25" x14ac:dyDescent="0.2">
      <c r="A4" s="17"/>
      <c r="B4" s="6" t="s">
        <v>220</v>
      </c>
      <c r="C4" s="4"/>
      <c r="D4" s="5"/>
      <c r="E4" s="5"/>
      <c r="F4" s="5"/>
      <c r="G4" s="24"/>
      <c r="H4" s="24"/>
      <c r="I4" s="24"/>
      <c r="J4" s="24"/>
      <c r="K4" s="24"/>
      <c r="L4" s="5"/>
      <c r="M4" s="24"/>
      <c r="N4" s="24"/>
      <c r="O4" s="24"/>
      <c r="P4" s="24"/>
      <c r="Q4" s="24"/>
      <c r="R4" s="24"/>
      <c r="S4" s="24"/>
      <c r="T4" s="24"/>
      <c r="U4" s="24"/>
      <c r="V4" s="24"/>
      <c r="W4" s="24"/>
      <c r="X4" s="24"/>
      <c r="Y4" s="24"/>
      <c r="Z4" s="24"/>
      <c r="AA4" s="24"/>
      <c r="AB4" s="24"/>
      <c r="AC4" s="24"/>
      <c r="AD4" s="24"/>
      <c r="AE4" s="24"/>
      <c r="AF4" s="24"/>
      <c r="AG4" s="24"/>
      <c r="AH4" s="24"/>
      <c r="AI4" s="24"/>
    </row>
    <row r="5" spans="1:48" ht="15" x14ac:dyDescent="0.25">
      <c r="A5" s="17"/>
      <c r="B5" s="14"/>
      <c r="C5" s="34"/>
      <c r="D5" s="5"/>
      <c r="E5" s="5"/>
      <c r="F5" s="5"/>
      <c r="G5" s="24"/>
      <c r="H5" s="24"/>
      <c r="I5" s="24"/>
      <c r="J5" s="24"/>
      <c r="K5" s="24"/>
      <c r="L5" s="5"/>
      <c r="M5" s="24"/>
      <c r="N5" s="24"/>
      <c r="O5" s="24"/>
      <c r="P5" s="24"/>
      <c r="Q5" s="24"/>
      <c r="R5" s="24"/>
      <c r="S5" s="24"/>
      <c r="T5" s="24"/>
      <c r="U5" s="24"/>
      <c r="V5" s="24"/>
      <c r="W5" s="24"/>
      <c r="X5" s="24"/>
      <c r="Y5" s="24"/>
      <c r="Z5" s="24"/>
      <c r="AA5" s="24"/>
      <c r="AB5" s="24"/>
      <c r="AC5" s="24"/>
      <c r="AD5" s="24"/>
      <c r="AE5" s="24"/>
      <c r="AF5" s="24"/>
      <c r="AG5" s="24"/>
      <c r="AH5" s="24"/>
      <c r="AI5" s="24"/>
    </row>
    <row r="6" spans="1:48" s="7" customFormat="1" ht="21" customHeight="1" x14ac:dyDescent="0.2">
      <c r="B6" s="41" t="s">
        <v>235</v>
      </c>
      <c r="C6" s="9"/>
      <c r="D6" s="10"/>
      <c r="E6" s="10"/>
      <c r="F6" s="8"/>
      <c r="G6" s="8"/>
      <c r="H6" s="8"/>
      <c r="I6" s="8"/>
      <c r="J6" s="8"/>
      <c r="K6" s="8"/>
      <c r="L6" s="10"/>
      <c r="M6" s="8"/>
      <c r="N6" s="8"/>
      <c r="O6" s="8"/>
      <c r="P6" s="8"/>
      <c r="Q6" s="8"/>
      <c r="R6" s="8"/>
      <c r="S6" s="8"/>
      <c r="T6" s="8"/>
      <c r="U6" s="8"/>
      <c r="V6" s="8"/>
      <c r="W6" s="8"/>
      <c r="X6" s="8"/>
      <c r="Y6" s="8"/>
      <c r="Z6" s="8"/>
      <c r="AA6" s="8"/>
      <c r="AB6" s="8"/>
      <c r="AC6" s="8"/>
      <c r="AD6" s="8"/>
      <c r="AE6" s="8"/>
      <c r="AF6" s="8"/>
      <c r="AG6" s="8"/>
      <c r="AH6" s="8"/>
      <c r="AI6" s="8"/>
    </row>
    <row r="7" spans="1:48" s="7" customFormat="1" ht="21" customHeight="1" x14ac:dyDescent="0.2">
      <c r="B7" s="41" t="s">
        <v>253</v>
      </c>
      <c r="C7" s="9"/>
      <c r="D7" s="10"/>
      <c r="E7" s="10"/>
      <c r="F7" s="8"/>
      <c r="G7" s="8"/>
      <c r="H7" s="8"/>
      <c r="I7" s="8"/>
      <c r="J7" s="8"/>
      <c r="K7" s="8"/>
      <c r="L7" s="10"/>
      <c r="M7" s="8"/>
      <c r="N7" s="8"/>
      <c r="O7" s="8"/>
      <c r="P7" s="8"/>
      <c r="Q7" s="8"/>
      <c r="R7" s="8"/>
      <c r="S7" s="8"/>
      <c r="T7" s="8"/>
      <c r="U7" s="8"/>
      <c r="V7" s="8"/>
      <c r="W7" s="8"/>
      <c r="X7" s="8"/>
      <c r="Y7" s="8"/>
      <c r="Z7" s="8"/>
      <c r="AA7" s="8"/>
      <c r="AB7" s="8"/>
      <c r="AC7" s="8"/>
      <c r="AD7" s="8"/>
      <c r="AE7" s="8"/>
      <c r="AF7" s="8"/>
      <c r="AG7" s="8"/>
      <c r="AH7" s="8"/>
      <c r="AI7" s="8"/>
    </row>
    <row r="8" spans="1:48" s="7" customFormat="1" ht="21" customHeight="1" x14ac:dyDescent="0.2">
      <c r="B8" s="41" t="s">
        <v>296</v>
      </c>
      <c r="C8" s="9"/>
      <c r="D8" s="10"/>
      <c r="E8" s="10"/>
      <c r="F8" s="8"/>
      <c r="G8" s="8"/>
      <c r="H8" s="8"/>
      <c r="I8" s="8"/>
      <c r="J8" s="8"/>
      <c r="K8" s="8"/>
      <c r="L8" s="10"/>
      <c r="M8" s="8"/>
      <c r="N8" s="8"/>
      <c r="O8" s="8"/>
      <c r="P8" s="8"/>
      <c r="Q8" s="8"/>
      <c r="R8" s="8"/>
      <c r="S8" s="8"/>
      <c r="T8" s="8"/>
      <c r="U8" s="8"/>
      <c r="V8" s="8"/>
      <c r="W8" s="8"/>
      <c r="X8" s="8"/>
      <c r="Y8" s="8"/>
      <c r="Z8" s="8"/>
      <c r="AA8" s="8"/>
      <c r="AB8" s="8"/>
      <c r="AC8" s="8"/>
      <c r="AD8" s="8"/>
      <c r="AE8" s="8"/>
      <c r="AF8" s="8"/>
      <c r="AG8" s="8"/>
      <c r="AH8" s="8"/>
      <c r="AI8" s="8"/>
    </row>
    <row r="9" spans="1:48" s="7" customFormat="1" ht="21" customHeight="1" x14ac:dyDescent="0.2">
      <c r="B9" s="41" t="s">
        <v>254</v>
      </c>
      <c r="C9" s="9"/>
      <c r="D9" s="10"/>
      <c r="E9" s="10"/>
      <c r="F9" s="8"/>
      <c r="G9" s="8"/>
      <c r="H9" s="8"/>
      <c r="I9" s="8"/>
      <c r="J9" s="8"/>
      <c r="K9" s="8"/>
      <c r="L9" s="10"/>
      <c r="M9" s="8"/>
      <c r="N9" s="8"/>
      <c r="O9" s="8"/>
      <c r="P9" s="8"/>
      <c r="Q9" s="8"/>
      <c r="R9" s="8"/>
      <c r="S9" s="8"/>
      <c r="T9" s="8"/>
      <c r="U9" s="8"/>
      <c r="V9" s="8"/>
      <c r="W9" s="8"/>
      <c r="X9" s="8"/>
      <c r="Y9" s="8"/>
      <c r="Z9" s="8"/>
      <c r="AA9" s="8"/>
      <c r="AB9" s="8"/>
      <c r="AC9" s="8"/>
      <c r="AD9" s="8"/>
      <c r="AE9" s="8"/>
      <c r="AF9" s="8"/>
      <c r="AG9" s="8"/>
      <c r="AH9" s="8"/>
      <c r="AI9" s="8"/>
    </row>
    <row r="10" spans="1:48" s="7" customFormat="1" ht="21" customHeight="1" x14ac:dyDescent="0.2">
      <c r="B10" s="41" t="s">
        <v>234</v>
      </c>
      <c r="C10" s="9"/>
      <c r="D10" s="10"/>
      <c r="E10" s="10"/>
      <c r="F10" s="8"/>
      <c r="G10" s="8"/>
      <c r="H10" s="8"/>
      <c r="I10" s="8"/>
      <c r="J10" s="8"/>
      <c r="K10" s="8"/>
      <c r="L10" s="10"/>
      <c r="M10" s="8"/>
      <c r="N10" s="8"/>
      <c r="O10" s="8"/>
      <c r="P10" s="8"/>
      <c r="Q10" s="8"/>
      <c r="R10" s="8"/>
      <c r="S10" s="8"/>
      <c r="T10" s="8"/>
      <c r="U10" s="8"/>
      <c r="V10" s="8"/>
      <c r="W10" s="8"/>
      <c r="X10" s="8"/>
      <c r="Y10" s="8"/>
      <c r="Z10" s="8"/>
      <c r="AA10" s="8"/>
      <c r="AB10" s="8"/>
      <c r="AC10" s="8"/>
      <c r="AD10" s="8"/>
      <c r="AE10" s="8"/>
      <c r="AF10" s="8"/>
      <c r="AG10" s="8"/>
      <c r="AH10" s="8"/>
      <c r="AI10" s="8"/>
    </row>
    <row r="11" spans="1:48" s="7" customFormat="1" ht="21" customHeight="1" x14ac:dyDescent="0.2">
      <c r="B11" s="42"/>
      <c r="C11" s="9"/>
      <c r="D11" s="10"/>
      <c r="E11" s="10"/>
      <c r="F11" s="8"/>
      <c r="G11" s="8"/>
      <c r="H11" s="8"/>
      <c r="I11" s="8"/>
      <c r="J11" s="8"/>
      <c r="K11" s="8"/>
      <c r="L11" s="10"/>
      <c r="M11" s="8"/>
      <c r="N11" s="8"/>
      <c r="O11" s="8"/>
      <c r="P11" s="8"/>
      <c r="Q11" s="8"/>
      <c r="R11" s="8"/>
      <c r="S11" s="8"/>
      <c r="T11" s="8"/>
      <c r="U11" s="8"/>
      <c r="V11" s="8"/>
      <c r="W11" s="8"/>
      <c r="X11" s="8"/>
      <c r="Y11" s="8"/>
      <c r="Z11" s="8"/>
      <c r="AA11" s="8"/>
      <c r="AB11" s="8"/>
      <c r="AC11" s="8"/>
      <c r="AD11" s="8"/>
      <c r="AE11" s="8"/>
      <c r="AF11" s="8"/>
      <c r="AG11" s="8"/>
      <c r="AH11" s="8"/>
      <c r="AI11" s="8"/>
    </row>
    <row r="12" spans="1:48" s="7" customFormat="1" ht="45.75" customHeight="1" x14ac:dyDescent="0.2">
      <c r="B12" s="137" t="s">
        <v>255</v>
      </c>
      <c r="C12" s="136" t="s">
        <v>302</v>
      </c>
      <c r="D12" s="10"/>
      <c r="E12" s="10"/>
      <c r="F12" s="8"/>
      <c r="G12" s="8"/>
      <c r="H12" s="8"/>
      <c r="I12" s="8"/>
      <c r="J12" s="8"/>
      <c r="K12" s="8"/>
      <c r="L12" s="10"/>
      <c r="M12" s="8"/>
      <c r="N12" s="8"/>
      <c r="O12" s="8"/>
      <c r="P12" s="8"/>
      <c r="Q12" s="8"/>
      <c r="R12" s="8"/>
      <c r="S12" s="8"/>
      <c r="T12" s="8"/>
      <c r="U12" s="8"/>
      <c r="V12" s="8"/>
      <c r="W12" s="8"/>
      <c r="X12" s="8"/>
      <c r="Y12" s="8"/>
      <c r="Z12" s="8"/>
      <c r="AA12" s="8"/>
      <c r="AB12" s="8"/>
      <c r="AC12" s="8"/>
      <c r="AD12" s="8"/>
      <c r="AE12" s="8"/>
      <c r="AF12" s="8"/>
      <c r="AG12" s="8"/>
      <c r="AH12" s="8"/>
      <c r="AI12" s="8"/>
    </row>
    <row r="13" spans="1:48" s="7" customFormat="1" ht="12" customHeight="1" x14ac:dyDescent="0.2">
      <c r="B13" s="8"/>
      <c r="C13" s="9"/>
      <c r="D13" s="10"/>
      <c r="E13" s="10"/>
      <c r="F13" s="8"/>
      <c r="G13" s="8"/>
      <c r="H13" s="8"/>
      <c r="I13" s="8"/>
      <c r="J13" s="8"/>
      <c r="K13" s="8"/>
      <c r="L13" s="10"/>
      <c r="M13" s="8"/>
      <c r="N13" s="8"/>
      <c r="O13" s="8"/>
      <c r="P13" s="8"/>
      <c r="Q13" s="8"/>
      <c r="R13" s="8"/>
      <c r="S13" s="8"/>
      <c r="T13" s="8"/>
      <c r="U13" s="8"/>
      <c r="V13" s="8"/>
      <c r="W13" s="8"/>
      <c r="X13" s="8"/>
      <c r="Y13" s="8"/>
      <c r="Z13" s="8"/>
      <c r="AA13" s="8"/>
      <c r="AB13" s="8"/>
      <c r="AC13" s="8"/>
      <c r="AD13" s="8"/>
      <c r="AE13" s="8"/>
      <c r="AF13" s="8"/>
      <c r="AG13" s="8"/>
      <c r="AH13" s="8"/>
      <c r="AI13" s="8"/>
    </row>
    <row r="14" spans="1:48" s="7" customFormat="1" ht="12" customHeight="1" x14ac:dyDescent="0.2">
      <c r="B14" s="8"/>
      <c r="C14" s="9"/>
      <c r="D14" s="10"/>
      <c r="E14" s="10"/>
      <c r="F14" s="8"/>
      <c r="G14" s="8"/>
      <c r="H14" s="8"/>
      <c r="I14" s="8"/>
      <c r="J14" s="8"/>
      <c r="K14" s="8"/>
      <c r="L14" s="10"/>
      <c r="M14" s="8"/>
      <c r="N14" s="8"/>
      <c r="O14" s="8"/>
      <c r="P14" s="8"/>
      <c r="Q14" s="8"/>
      <c r="R14" s="8"/>
      <c r="S14" s="8"/>
      <c r="T14" s="8"/>
      <c r="U14" s="8"/>
      <c r="V14" s="8"/>
      <c r="W14" s="8"/>
      <c r="X14" s="8"/>
      <c r="Y14" s="8"/>
      <c r="Z14" s="8"/>
      <c r="AA14" s="8"/>
      <c r="AB14" s="8"/>
      <c r="AC14" s="8"/>
      <c r="AD14" s="8"/>
      <c r="AE14" s="8"/>
      <c r="AF14" s="8"/>
      <c r="AG14" s="8"/>
      <c r="AH14" s="8"/>
      <c r="AI14" s="8"/>
    </row>
    <row r="15" spans="1:48" s="7" customFormat="1" ht="33" customHeight="1" x14ac:dyDescent="0.2">
      <c r="B15" s="870" t="s">
        <v>222</v>
      </c>
      <c r="C15" s="870"/>
      <c r="D15" s="870"/>
      <c r="E15" s="870"/>
      <c r="F15" s="870"/>
      <c r="G15" s="870"/>
      <c r="H15" s="870"/>
      <c r="I15" s="870"/>
      <c r="J15" s="870"/>
      <c r="K15" s="870"/>
      <c r="L15" s="870"/>
      <c r="M15" s="870"/>
      <c r="N15" s="870"/>
      <c r="O15" s="870"/>
      <c r="P15" s="871"/>
      <c r="Q15" s="868" t="s">
        <v>215</v>
      </c>
      <c r="R15" s="869"/>
      <c r="S15" s="869"/>
      <c r="T15" s="869"/>
      <c r="U15" s="869"/>
      <c r="V15" s="869"/>
      <c r="W15" s="869"/>
      <c r="X15" s="869"/>
      <c r="Y15" s="869"/>
      <c r="Z15" s="869"/>
      <c r="AA15" s="869"/>
      <c r="AB15" s="869"/>
      <c r="AC15" s="869"/>
      <c r="AD15" s="869"/>
      <c r="AE15" s="869"/>
      <c r="AF15" s="869"/>
      <c r="AG15" s="869"/>
      <c r="AH15" s="869"/>
      <c r="AI15" s="869"/>
      <c r="AJ15" s="869"/>
      <c r="AK15" s="869"/>
      <c r="AL15" s="869"/>
      <c r="AM15" s="869"/>
      <c r="AN15" s="869"/>
      <c r="AO15" s="869"/>
      <c r="AP15" s="869"/>
      <c r="AQ15" s="869"/>
      <c r="AR15" s="869"/>
      <c r="AS15" s="869"/>
      <c r="AT15" s="869"/>
      <c r="AU15" s="869"/>
      <c r="AV15" s="869"/>
    </row>
    <row r="16" spans="1:48" s="7" customFormat="1" ht="155.25" customHeight="1" x14ac:dyDescent="0.2">
      <c r="B16" s="51" t="s">
        <v>265</v>
      </c>
      <c r="C16" s="36" t="s">
        <v>217</v>
      </c>
      <c r="D16" s="36" t="s">
        <v>240</v>
      </c>
      <c r="E16" s="36" t="s">
        <v>241</v>
      </c>
      <c r="F16" s="36" t="s">
        <v>242</v>
      </c>
      <c r="G16" s="36" t="s">
        <v>173</v>
      </c>
      <c r="H16" s="36" t="s">
        <v>170</v>
      </c>
      <c r="I16" s="36" t="s">
        <v>169</v>
      </c>
      <c r="J16" s="36" t="s">
        <v>188</v>
      </c>
      <c r="K16" s="36" t="s">
        <v>172</v>
      </c>
      <c r="L16" s="36" t="s">
        <v>223</v>
      </c>
      <c r="M16" s="36" t="s">
        <v>243</v>
      </c>
      <c r="N16" s="36" t="s">
        <v>74</v>
      </c>
      <c r="O16" s="36" t="s">
        <v>171</v>
      </c>
      <c r="P16" s="35" t="s">
        <v>292</v>
      </c>
      <c r="Q16" s="46" t="s">
        <v>189</v>
      </c>
      <c r="R16" s="47" t="s">
        <v>92</v>
      </c>
      <c r="S16" s="47" t="s">
        <v>90</v>
      </c>
      <c r="T16" s="47" t="s">
        <v>77</v>
      </c>
      <c r="U16" s="47" t="s">
        <v>190</v>
      </c>
      <c r="V16" s="47" t="s">
        <v>185</v>
      </c>
      <c r="W16" s="47" t="s">
        <v>191</v>
      </c>
      <c r="X16" s="47" t="s">
        <v>192</v>
      </c>
      <c r="Y16" s="47" t="s">
        <v>193</v>
      </c>
      <c r="Z16" s="47" t="s">
        <v>150</v>
      </c>
      <c r="AA16" s="47" t="s">
        <v>194</v>
      </c>
      <c r="AB16" s="47" t="s">
        <v>195</v>
      </c>
      <c r="AC16" s="47" t="s">
        <v>196</v>
      </c>
      <c r="AD16" s="47" t="s">
        <v>197</v>
      </c>
      <c r="AE16" s="47" t="s">
        <v>198</v>
      </c>
      <c r="AF16" s="47" t="s">
        <v>199</v>
      </c>
      <c r="AG16" s="47" t="s">
        <v>200</v>
      </c>
      <c r="AH16" s="47" t="s">
        <v>201</v>
      </c>
      <c r="AI16" s="47" t="s">
        <v>202</v>
      </c>
      <c r="AJ16" s="47" t="s">
        <v>203</v>
      </c>
      <c r="AK16" s="47" t="s">
        <v>204</v>
      </c>
      <c r="AL16" s="47" t="s">
        <v>236</v>
      </c>
      <c r="AM16" s="47" t="s">
        <v>205</v>
      </c>
      <c r="AN16" s="47" t="s">
        <v>206</v>
      </c>
      <c r="AO16" s="47" t="s">
        <v>207</v>
      </c>
      <c r="AP16" s="47" t="s">
        <v>208</v>
      </c>
      <c r="AQ16" s="47" t="s">
        <v>209</v>
      </c>
      <c r="AR16" s="47" t="s">
        <v>213</v>
      </c>
      <c r="AS16" s="47" t="s">
        <v>108</v>
      </c>
      <c r="AT16" s="47" t="s">
        <v>237</v>
      </c>
      <c r="AU16" s="48" t="s">
        <v>210</v>
      </c>
      <c r="AV16" s="30" t="s">
        <v>211</v>
      </c>
    </row>
    <row r="17" spans="1:48" s="7" customFormat="1" ht="201.75" customHeight="1" x14ac:dyDescent="0.2">
      <c r="A17" s="68"/>
      <c r="B17" s="52" t="s">
        <v>227</v>
      </c>
      <c r="C17" s="37" t="s">
        <v>226</v>
      </c>
      <c r="D17" s="37" t="s">
        <v>228</v>
      </c>
      <c r="E17" s="37" t="s">
        <v>249</v>
      </c>
      <c r="F17" s="37" t="s">
        <v>250</v>
      </c>
      <c r="G17" s="37" t="s">
        <v>233</v>
      </c>
      <c r="H17" s="38" t="s">
        <v>286</v>
      </c>
      <c r="I17" s="37" t="s">
        <v>288</v>
      </c>
      <c r="J17" s="38" t="s">
        <v>224</v>
      </c>
      <c r="K17" s="39" t="s">
        <v>232</v>
      </c>
      <c r="L17" s="37" t="s">
        <v>291</v>
      </c>
      <c r="M17" s="37" t="s">
        <v>248</v>
      </c>
      <c r="N17" s="37" t="s">
        <v>225</v>
      </c>
      <c r="O17" s="37" t="s">
        <v>246</v>
      </c>
      <c r="P17" s="37" t="s">
        <v>293</v>
      </c>
      <c r="Q17" s="49" t="s">
        <v>231</v>
      </c>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50"/>
      <c r="AV17" s="40"/>
    </row>
    <row r="18" spans="1:48" s="7" customFormat="1" ht="141.75" customHeight="1" x14ac:dyDescent="0.2">
      <c r="A18" s="69" t="s">
        <v>180</v>
      </c>
      <c r="B18" s="72" t="s">
        <v>239</v>
      </c>
      <c r="C18" s="73" t="s">
        <v>1</v>
      </c>
      <c r="D18" s="73" t="s">
        <v>174</v>
      </c>
      <c r="E18" s="73" t="s">
        <v>175</v>
      </c>
      <c r="F18" s="73" t="s">
        <v>229</v>
      </c>
      <c r="G18" s="74" t="s">
        <v>176</v>
      </c>
      <c r="H18" s="75">
        <v>42522</v>
      </c>
      <c r="I18" s="74">
        <v>132</v>
      </c>
      <c r="J18" s="75">
        <f>IF(ISBLANK('Instructions and Descriptions'!$H$17:$H$19),"",'Instructions and Descriptions'!$H$17:$H$19-'Instructions and Descriptions'!$I$17:$I$19)</f>
        <v>42390</v>
      </c>
      <c r="K18" s="76">
        <v>0.05</v>
      </c>
      <c r="L18" s="74" t="b">
        <v>1</v>
      </c>
      <c r="M18" s="74" t="s">
        <v>251</v>
      </c>
      <c r="N18" s="74" t="s">
        <v>178</v>
      </c>
      <c r="O18" s="74" t="s">
        <v>179</v>
      </c>
      <c r="P18" s="77" t="s">
        <v>252</v>
      </c>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v>42384</v>
      </c>
      <c r="AS18" s="75"/>
      <c r="AT18" s="75"/>
      <c r="AU18" s="75"/>
      <c r="AV18" s="78"/>
    </row>
    <row r="19" spans="1:48" s="7" customFormat="1" ht="141.75" customHeight="1" x14ac:dyDescent="0.2">
      <c r="A19" s="68"/>
      <c r="B19" s="79" t="s">
        <v>238</v>
      </c>
      <c r="C19" s="80" t="s">
        <v>1</v>
      </c>
      <c r="D19" s="80" t="s">
        <v>174</v>
      </c>
      <c r="E19" s="80" t="s">
        <v>183</v>
      </c>
      <c r="F19" s="80" t="s">
        <v>230</v>
      </c>
      <c r="G19" s="81" t="s">
        <v>176</v>
      </c>
      <c r="H19" s="82">
        <v>42522</v>
      </c>
      <c r="I19" s="81">
        <v>102</v>
      </c>
      <c r="J19" s="82">
        <f>IF(ISBLANK('Instructions and Descriptions'!$H$17:$H$19),"",'Instructions and Descriptions'!$H$17:$H$19-'Instructions and Descriptions'!$I$17:$I$19)</f>
        <v>42420</v>
      </c>
      <c r="K19" s="83">
        <v>0</v>
      </c>
      <c r="L19" s="81" t="b">
        <v>0</v>
      </c>
      <c r="M19" s="81" t="s">
        <v>251</v>
      </c>
      <c r="N19" s="81" t="s">
        <v>221</v>
      </c>
      <c r="O19" s="81" t="s">
        <v>179</v>
      </c>
      <c r="P19" s="81" t="s">
        <v>252</v>
      </c>
      <c r="Q19" s="84"/>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t="s">
        <v>212</v>
      </c>
      <c r="AQ19" s="82"/>
      <c r="AR19" s="82">
        <v>42308</v>
      </c>
      <c r="AS19" s="82"/>
      <c r="AT19" s="82"/>
      <c r="AU19" s="82"/>
      <c r="AV19" s="85"/>
    </row>
    <row r="20" spans="1:48" s="7" customFormat="1" ht="12" customHeight="1" x14ac:dyDescent="0.2">
      <c r="B20" s="86"/>
      <c r="C20" s="87"/>
      <c r="D20" s="88"/>
      <c r="E20" s="88"/>
      <c r="F20" s="86"/>
      <c r="G20" s="86"/>
      <c r="H20" s="86"/>
      <c r="I20" s="86"/>
      <c r="J20" s="86"/>
      <c r="K20" s="86"/>
      <c r="L20" s="88"/>
      <c r="M20" s="86"/>
      <c r="N20" s="86"/>
      <c r="O20" s="86"/>
      <c r="P20" s="86"/>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5"/>
    </row>
    <row r="21" spans="1:48" s="7" customFormat="1" ht="12" customHeight="1" x14ac:dyDescent="0.2">
      <c r="B21" s="86"/>
      <c r="C21" s="87"/>
      <c r="D21" s="88"/>
      <c r="E21" s="88"/>
      <c r="F21" s="86"/>
      <c r="G21" s="86"/>
      <c r="H21" s="86"/>
      <c r="I21" s="86"/>
      <c r="J21" s="86"/>
      <c r="K21" s="86"/>
      <c r="L21" s="88"/>
      <c r="M21" s="86"/>
      <c r="N21" s="86"/>
      <c r="O21" s="86"/>
      <c r="P21" s="86"/>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5"/>
    </row>
    <row r="22" spans="1:48" s="7" customFormat="1" ht="12" customHeight="1" x14ac:dyDescent="0.2">
      <c r="B22" s="89"/>
      <c r="C22" s="90"/>
      <c r="D22" s="91"/>
      <c r="E22" s="91"/>
      <c r="F22" s="89"/>
      <c r="G22" s="89"/>
      <c r="H22" s="89"/>
      <c r="I22" s="89"/>
      <c r="J22" s="89"/>
      <c r="K22" s="89"/>
      <c r="L22" s="91"/>
      <c r="M22" s="89"/>
      <c r="N22" s="89"/>
      <c r="O22" s="89"/>
      <c r="P22" s="89"/>
      <c r="Q22" s="92"/>
      <c r="R22" s="92"/>
      <c r="S22" s="92"/>
      <c r="T22" s="92"/>
      <c r="U22" s="92"/>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3"/>
    </row>
    <row r="23" spans="1:48" s="7" customFormat="1" ht="12" customHeight="1" x14ac:dyDescent="0.2">
      <c r="B23" s="8"/>
      <c r="C23" s="9"/>
      <c r="D23" s="10"/>
      <c r="E23" s="10"/>
      <c r="F23" s="8"/>
      <c r="G23" s="8"/>
      <c r="H23" s="8"/>
      <c r="I23" s="8"/>
      <c r="J23" s="8"/>
      <c r="K23" s="8"/>
      <c r="L23" s="10"/>
      <c r="M23" s="8"/>
      <c r="N23" s="8"/>
      <c r="O23" s="8"/>
      <c r="P23" s="33"/>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9"/>
    </row>
    <row r="24" spans="1:48" s="7" customFormat="1" ht="12" customHeight="1" x14ac:dyDescent="0.2">
      <c r="B24" s="8"/>
      <c r="C24" s="9"/>
      <c r="D24" s="10"/>
      <c r="E24" s="10"/>
      <c r="F24" s="8"/>
      <c r="G24" s="8"/>
      <c r="H24" s="8"/>
      <c r="I24" s="8"/>
      <c r="J24" s="8"/>
      <c r="K24" s="8"/>
      <c r="L24" s="10"/>
      <c r="M24" s="8"/>
      <c r="N24" s="8"/>
      <c r="O24" s="8"/>
      <c r="P24" s="8"/>
      <c r="Q24" s="8"/>
      <c r="R24" s="8"/>
      <c r="S24" s="8"/>
      <c r="T24" s="8"/>
      <c r="U24" s="8"/>
      <c r="V24" s="8"/>
      <c r="W24" s="8"/>
      <c r="X24" s="8"/>
      <c r="Y24" s="8"/>
      <c r="Z24" s="8"/>
      <c r="AA24" s="8"/>
      <c r="AB24" s="8"/>
      <c r="AC24" s="8"/>
      <c r="AD24" s="8"/>
      <c r="AE24" s="8"/>
      <c r="AF24" s="8"/>
      <c r="AG24" s="8"/>
      <c r="AH24" s="8"/>
      <c r="AI24" s="8"/>
    </row>
    <row r="25" spans="1:48" s="7" customFormat="1" ht="12" customHeight="1" x14ac:dyDescent="0.2">
      <c r="B25" s="8"/>
      <c r="C25" s="9"/>
      <c r="D25" s="10"/>
      <c r="E25" s="10"/>
      <c r="F25" s="8"/>
      <c r="G25" s="8"/>
      <c r="H25" s="8"/>
      <c r="I25" s="8"/>
      <c r="J25" s="8"/>
      <c r="K25" s="8"/>
      <c r="L25" s="10"/>
      <c r="M25" s="8"/>
      <c r="N25" s="8"/>
      <c r="O25" s="8"/>
      <c r="P25" s="8"/>
      <c r="Q25" s="8"/>
      <c r="R25" s="8"/>
      <c r="S25" s="8"/>
      <c r="T25" s="8"/>
      <c r="U25" s="8"/>
      <c r="V25" s="8"/>
      <c r="W25" s="8"/>
      <c r="X25" s="8"/>
      <c r="Y25" s="8"/>
      <c r="Z25" s="8"/>
      <c r="AA25" s="8"/>
      <c r="AB25" s="8"/>
      <c r="AC25" s="8"/>
      <c r="AD25" s="8"/>
      <c r="AE25" s="8"/>
      <c r="AF25" s="8"/>
      <c r="AG25" s="8"/>
      <c r="AH25" s="8"/>
      <c r="AI25" s="8"/>
    </row>
    <row r="26" spans="1:48" s="7" customFormat="1" ht="12" customHeight="1" x14ac:dyDescent="0.2">
      <c r="B26" s="8"/>
      <c r="C26" s="9"/>
      <c r="D26" s="10"/>
      <c r="E26" s="10"/>
      <c r="F26" s="8"/>
      <c r="G26" s="8"/>
      <c r="H26" s="8"/>
      <c r="I26" s="8"/>
      <c r="J26" s="8"/>
      <c r="K26" s="8"/>
      <c r="L26" s="10"/>
      <c r="M26" s="8"/>
      <c r="N26" s="8"/>
      <c r="O26" s="8"/>
      <c r="P26" s="8"/>
      <c r="Q26" s="8"/>
      <c r="R26" s="8"/>
      <c r="S26" s="8"/>
      <c r="T26" s="8"/>
      <c r="U26" s="8"/>
      <c r="V26" s="8"/>
      <c r="W26" s="8"/>
      <c r="X26" s="8"/>
      <c r="Y26" s="8"/>
      <c r="Z26" s="8"/>
      <c r="AA26" s="8"/>
      <c r="AB26" s="8"/>
      <c r="AC26" s="8"/>
      <c r="AD26" s="8"/>
      <c r="AE26" s="8"/>
      <c r="AF26" s="8"/>
      <c r="AG26" s="8"/>
      <c r="AH26" s="8"/>
      <c r="AI26" s="8"/>
    </row>
    <row r="27" spans="1:48" s="7" customFormat="1" ht="21" customHeight="1" x14ac:dyDescent="0.2">
      <c r="A27" s="68"/>
      <c r="B27" s="43" t="s">
        <v>256</v>
      </c>
      <c r="C27" s="138" t="s">
        <v>301</v>
      </c>
      <c r="D27" s="10"/>
      <c r="E27" s="10"/>
      <c r="F27" s="8"/>
      <c r="G27" s="8"/>
      <c r="H27" s="8"/>
      <c r="I27" s="8"/>
      <c r="J27" s="8"/>
      <c r="K27" s="8"/>
      <c r="L27" s="10"/>
      <c r="M27" s="8"/>
      <c r="N27" s="8"/>
      <c r="O27" s="8"/>
      <c r="P27" s="8"/>
      <c r="Q27" s="8"/>
      <c r="R27" s="8"/>
      <c r="S27" s="8"/>
      <c r="T27" s="8"/>
      <c r="U27" s="8"/>
      <c r="V27" s="8"/>
      <c r="W27" s="8"/>
      <c r="X27" s="8"/>
      <c r="Y27" s="8"/>
      <c r="Z27" s="8"/>
      <c r="AA27" s="8"/>
      <c r="AB27" s="8"/>
      <c r="AC27" s="8"/>
      <c r="AD27" s="8"/>
      <c r="AE27" s="8"/>
      <c r="AF27" s="8"/>
      <c r="AG27" s="8"/>
      <c r="AH27" s="8"/>
      <c r="AI27" s="8"/>
    </row>
    <row r="28" spans="1:48" s="7" customFormat="1" ht="15" customHeight="1" x14ac:dyDescent="0.2">
      <c r="B28" s="43"/>
      <c r="C28" s="9"/>
      <c r="D28" s="10"/>
      <c r="E28" s="10"/>
      <c r="F28" s="8"/>
      <c r="G28" s="8"/>
      <c r="H28" s="8"/>
      <c r="I28" s="8"/>
      <c r="J28" s="8"/>
      <c r="K28" s="8"/>
      <c r="L28" s="10"/>
      <c r="M28" s="8"/>
      <c r="N28" s="8"/>
      <c r="O28" s="8"/>
      <c r="P28" s="8"/>
      <c r="Q28" s="8"/>
      <c r="R28" s="8"/>
      <c r="S28" s="8"/>
      <c r="T28" s="8"/>
      <c r="U28" s="8"/>
      <c r="V28" s="8"/>
      <c r="W28" s="8"/>
      <c r="X28" s="8"/>
      <c r="Y28" s="8"/>
      <c r="Z28" s="8"/>
      <c r="AA28" s="8"/>
      <c r="AB28" s="8"/>
      <c r="AC28" s="8"/>
      <c r="AD28" s="8"/>
      <c r="AE28" s="8"/>
      <c r="AF28" s="8"/>
      <c r="AG28" s="8"/>
      <c r="AH28" s="8"/>
      <c r="AI28" s="8"/>
    </row>
    <row r="29" spans="1:48" s="7" customFormat="1" ht="12" customHeight="1" x14ac:dyDescent="0.2">
      <c r="B29" s="8"/>
      <c r="C29" s="9"/>
      <c r="D29" s="10"/>
      <c r="E29" s="10"/>
      <c r="F29" s="8"/>
      <c r="G29" s="26"/>
      <c r="H29" s="8"/>
      <c r="I29" s="8"/>
      <c r="J29" s="8"/>
      <c r="K29" s="8"/>
      <c r="L29" s="10"/>
      <c r="M29" s="8"/>
      <c r="N29" s="8"/>
      <c r="O29" s="8"/>
      <c r="P29" s="8"/>
      <c r="Q29" s="8"/>
      <c r="R29" s="8"/>
      <c r="S29" s="8"/>
      <c r="T29" s="8"/>
      <c r="U29" s="8"/>
      <c r="V29" s="8"/>
      <c r="W29" s="8"/>
      <c r="X29" s="8"/>
      <c r="Y29" s="8"/>
      <c r="Z29" s="8"/>
      <c r="AA29" s="8"/>
      <c r="AB29" s="8"/>
      <c r="AC29" s="8"/>
      <c r="AD29" s="8"/>
      <c r="AE29" s="8"/>
      <c r="AF29" s="8"/>
      <c r="AG29" s="8"/>
      <c r="AH29" s="8"/>
      <c r="AI29" s="8"/>
    </row>
    <row r="30" spans="1:48" s="7" customFormat="1" ht="34.5" customHeight="1" x14ac:dyDescent="0.2">
      <c r="B30" s="870" t="s">
        <v>214</v>
      </c>
      <c r="C30" s="870"/>
      <c r="D30" s="870"/>
      <c r="E30" s="870"/>
      <c r="F30" s="870"/>
      <c r="G30" s="870"/>
      <c r="H30" s="870"/>
      <c r="I30" s="870"/>
      <c r="J30" s="870"/>
      <c r="K30" s="870"/>
      <c r="L30" s="870"/>
      <c r="M30" s="870"/>
      <c r="N30" s="870"/>
      <c r="O30" s="870"/>
      <c r="P30" s="871"/>
      <c r="Q30" s="872" t="s">
        <v>215</v>
      </c>
      <c r="R30" s="873"/>
      <c r="S30" s="873"/>
      <c r="T30" s="873"/>
      <c r="U30" s="873"/>
      <c r="V30" s="873"/>
      <c r="W30" s="873"/>
      <c r="X30" s="873"/>
      <c r="Y30" s="873"/>
      <c r="Z30" s="873"/>
      <c r="AA30" s="873"/>
      <c r="AB30" s="873"/>
      <c r="AC30" s="873"/>
      <c r="AD30" s="873"/>
      <c r="AE30" s="873"/>
      <c r="AF30" s="873"/>
      <c r="AG30" s="873"/>
      <c r="AH30" s="873"/>
      <c r="AI30" s="873"/>
      <c r="AJ30" s="873"/>
      <c r="AK30" s="873"/>
      <c r="AL30" s="873"/>
      <c r="AM30" s="873"/>
      <c r="AN30" s="873"/>
      <c r="AO30" s="873"/>
      <c r="AP30" s="873"/>
      <c r="AQ30" s="873"/>
      <c r="AR30" s="873"/>
      <c r="AS30" s="873"/>
      <c r="AT30" s="873"/>
      <c r="AU30" s="873"/>
      <c r="AV30" s="873"/>
    </row>
    <row r="31" spans="1:48" s="11" customFormat="1" ht="126.75" customHeight="1" x14ac:dyDescent="0.2">
      <c r="B31" s="123" t="s">
        <v>218</v>
      </c>
      <c r="C31" s="124" t="s">
        <v>240</v>
      </c>
      <c r="D31" s="124" t="s">
        <v>241</v>
      </c>
      <c r="E31" s="125" t="s">
        <v>219</v>
      </c>
      <c r="F31" s="125" t="s">
        <v>173</v>
      </c>
      <c r="G31" s="125" t="s">
        <v>216</v>
      </c>
      <c r="H31" s="125" t="s">
        <v>170</v>
      </c>
      <c r="I31" s="125" t="s">
        <v>169</v>
      </c>
      <c r="J31" s="125" t="s">
        <v>188</v>
      </c>
      <c r="K31" s="125" t="s">
        <v>172</v>
      </c>
      <c r="L31" s="125" t="s">
        <v>223</v>
      </c>
      <c r="M31" s="124" t="s">
        <v>243</v>
      </c>
      <c r="N31" s="125" t="s">
        <v>74</v>
      </c>
      <c r="O31" s="125" t="s">
        <v>171</v>
      </c>
      <c r="P31" s="124" t="s">
        <v>295</v>
      </c>
      <c r="Q31" s="126" t="s">
        <v>189</v>
      </c>
      <c r="R31" s="126" t="s">
        <v>92</v>
      </c>
      <c r="S31" s="126" t="s">
        <v>90</v>
      </c>
      <c r="T31" s="126" t="s">
        <v>77</v>
      </c>
      <c r="U31" s="126" t="s">
        <v>190</v>
      </c>
      <c r="V31" s="126" t="s">
        <v>185</v>
      </c>
      <c r="W31" s="126" t="s">
        <v>191</v>
      </c>
      <c r="X31" s="126" t="s">
        <v>192</v>
      </c>
      <c r="Y31" s="126" t="s">
        <v>193</v>
      </c>
      <c r="Z31" s="126" t="s">
        <v>150</v>
      </c>
      <c r="AA31" s="126" t="s">
        <v>194</v>
      </c>
      <c r="AB31" s="126" t="s">
        <v>195</v>
      </c>
      <c r="AC31" s="126" t="s">
        <v>196</v>
      </c>
      <c r="AD31" s="126" t="s">
        <v>197</v>
      </c>
      <c r="AE31" s="126" t="s">
        <v>198</v>
      </c>
      <c r="AF31" s="126" t="s">
        <v>199</v>
      </c>
      <c r="AG31" s="126" t="s">
        <v>200</v>
      </c>
      <c r="AH31" s="126" t="s">
        <v>201</v>
      </c>
      <c r="AI31" s="126" t="s">
        <v>202</v>
      </c>
      <c r="AJ31" s="126" t="s">
        <v>203</v>
      </c>
      <c r="AK31" s="126" t="s">
        <v>204</v>
      </c>
      <c r="AL31" s="126" t="s">
        <v>236</v>
      </c>
      <c r="AM31" s="126" t="s">
        <v>205</v>
      </c>
      <c r="AN31" s="126" t="s">
        <v>206</v>
      </c>
      <c r="AO31" s="126" t="s">
        <v>207</v>
      </c>
      <c r="AP31" s="126" t="s">
        <v>208</v>
      </c>
      <c r="AQ31" s="126" t="s">
        <v>209</v>
      </c>
      <c r="AR31" s="126" t="s">
        <v>213</v>
      </c>
      <c r="AS31" s="126" t="s">
        <v>108</v>
      </c>
      <c r="AT31" s="126" t="s">
        <v>237</v>
      </c>
      <c r="AU31" s="126" t="s">
        <v>210</v>
      </c>
      <c r="AV31" s="127" t="s">
        <v>211</v>
      </c>
    </row>
    <row r="32" spans="1:48" s="25" customFormat="1" ht="174.75" customHeight="1" x14ac:dyDescent="0.2">
      <c r="B32" s="52" t="s">
        <v>279</v>
      </c>
      <c r="C32" s="37" t="s">
        <v>228</v>
      </c>
      <c r="D32" s="44" t="s">
        <v>249</v>
      </c>
      <c r="E32" s="37" t="s">
        <v>280</v>
      </c>
      <c r="F32" s="37" t="s">
        <v>233</v>
      </c>
      <c r="G32" s="37" t="s">
        <v>281</v>
      </c>
      <c r="H32" s="45" t="s">
        <v>287</v>
      </c>
      <c r="I32" s="37" t="s">
        <v>289</v>
      </c>
      <c r="J32" s="38" t="s">
        <v>224</v>
      </c>
      <c r="K32" s="39" t="s">
        <v>232</v>
      </c>
      <c r="L32" s="44" t="s">
        <v>290</v>
      </c>
      <c r="M32" s="44" t="s">
        <v>248</v>
      </c>
      <c r="N32" s="37" t="s">
        <v>225</v>
      </c>
      <c r="O32" s="44" t="s">
        <v>246</v>
      </c>
      <c r="P32" s="37" t="s">
        <v>294</v>
      </c>
      <c r="Q32" s="49" t="s">
        <v>231</v>
      </c>
      <c r="R32" s="49"/>
      <c r="S32" s="49"/>
      <c r="T32" s="49"/>
      <c r="U32" s="49"/>
      <c r="V32" s="49"/>
      <c r="W32" s="49"/>
      <c r="X32" s="49"/>
      <c r="Y32" s="49"/>
      <c r="Z32" s="49"/>
      <c r="AA32" s="49"/>
      <c r="AB32" s="49"/>
      <c r="AC32" s="49"/>
      <c r="AD32" s="49"/>
      <c r="AE32" s="49"/>
      <c r="AF32" s="49"/>
      <c r="AG32" s="49"/>
      <c r="AH32" s="49"/>
      <c r="AI32" s="49"/>
      <c r="AJ32" s="49"/>
      <c r="AK32" s="49"/>
      <c r="AL32" s="49"/>
      <c r="AM32" s="49"/>
      <c r="AN32" s="49"/>
      <c r="AO32" s="49"/>
      <c r="AP32" s="49"/>
      <c r="AQ32" s="49"/>
      <c r="AR32" s="49"/>
      <c r="AS32" s="49"/>
      <c r="AT32" s="49"/>
      <c r="AU32" s="49"/>
      <c r="AV32" s="70"/>
    </row>
    <row r="33" spans="1:48" s="25" customFormat="1" ht="75" x14ac:dyDescent="0.2">
      <c r="B33" s="121" t="s">
        <v>257</v>
      </c>
      <c r="C33" s="73" t="s">
        <v>174</v>
      </c>
      <c r="D33" s="73" t="s">
        <v>175</v>
      </c>
      <c r="E33" s="73" t="s">
        <v>177</v>
      </c>
      <c r="F33" s="73" t="s">
        <v>176</v>
      </c>
      <c r="G33" s="74" t="b">
        <v>0</v>
      </c>
      <c r="H33" s="75">
        <v>42420</v>
      </c>
      <c r="I33" s="74">
        <v>30</v>
      </c>
      <c r="J33" s="75">
        <f>IF(ISBLANK('Instructions and Descriptions'!$H33),"",'Instructions and Descriptions'!$H33-'Instructions and Descriptions'!$I33)</f>
        <v>42390</v>
      </c>
      <c r="K33" s="76">
        <v>0.05</v>
      </c>
      <c r="L33" s="74" t="b">
        <v>1</v>
      </c>
      <c r="M33" s="74" t="s">
        <v>251</v>
      </c>
      <c r="N33" s="74" t="s">
        <v>178</v>
      </c>
      <c r="O33" s="74" t="s">
        <v>179</v>
      </c>
      <c r="P33" s="77" t="s">
        <v>186</v>
      </c>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8"/>
    </row>
    <row r="34" spans="1:48" s="20" customFormat="1" ht="30" x14ac:dyDescent="0.2">
      <c r="B34" s="122" t="s">
        <v>258</v>
      </c>
      <c r="C34" s="80" t="s">
        <v>174</v>
      </c>
      <c r="D34" s="80" t="s">
        <v>175</v>
      </c>
      <c r="E34" s="80" t="s">
        <v>182</v>
      </c>
      <c r="F34" s="80" t="s">
        <v>176</v>
      </c>
      <c r="G34" s="81" t="b">
        <v>1</v>
      </c>
      <c r="H34" s="82">
        <v>42430</v>
      </c>
      <c r="I34" s="81">
        <v>10</v>
      </c>
      <c r="J34" s="82">
        <f>IF(ISBLANK('Instructions and Descriptions'!$H34),"",'Instructions and Descriptions'!$H34-'Instructions and Descriptions'!$I34)</f>
        <v>42420</v>
      </c>
      <c r="K34" s="83">
        <v>0</v>
      </c>
      <c r="L34" s="81" t="b">
        <v>0</v>
      </c>
      <c r="M34" s="81"/>
      <c r="N34" s="81" t="s">
        <v>178</v>
      </c>
      <c r="O34" s="81" t="s">
        <v>179</v>
      </c>
      <c r="P34" s="81"/>
      <c r="Q34" s="84"/>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t="s">
        <v>212</v>
      </c>
      <c r="AQ34" s="82"/>
      <c r="AR34" s="82"/>
      <c r="AS34" s="82"/>
      <c r="AT34" s="82"/>
      <c r="AU34" s="82"/>
      <c r="AV34" s="85"/>
    </row>
    <row r="35" spans="1:48" s="20" customFormat="1" ht="30" x14ac:dyDescent="0.2">
      <c r="B35" s="122" t="s">
        <v>271</v>
      </c>
      <c r="C35" s="80" t="s">
        <v>174</v>
      </c>
      <c r="D35" s="80" t="s">
        <v>175</v>
      </c>
      <c r="E35" s="80" t="s">
        <v>181</v>
      </c>
      <c r="F35" s="80" t="s">
        <v>176</v>
      </c>
      <c r="G35" s="81" t="b">
        <v>0</v>
      </c>
      <c r="H35" s="82">
        <v>42522</v>
      </c>
      <c r="I35" s="81">
        <v>90</v>
      </c>
      <c r="J35" s="82">
        <f>IF(ISBLANK('Instructions and Descriptions'!$H35),"",'Instructions and Descriptions'!$H35-'Instructions and Descriptions'!$I35)</f>
        <v>42432</v>
      </c>
      <c r="K35" s="83">
        <v>0</v>
      </c>
      <c r="L35" s="81" t="b">
        <v>0</v>
      </c>
      <c r="M35" s="81"/>
      <c r="N35" s="81" t="s">
        <v>178</v>
      </c>
      <c r="O35" s="81" t="s">
        <v>179</v>
      </c>
      <c r="P35" s="81"/>
      <c r="Q35" s="84"/>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5"/>
    </row>
    <row r="36" spans="1:48" s="15" customFormat="1" ht="83.25" customHeight="1" x14ac:dyDescent="0.2">
      <c r="A36" s="68" t="s">
        <v>180</v>
      </c>
      <c r="B36" s="122" t="s">
        <v>269</v>
      </c>
      <c r="C36" s="80" t="s">
        <v>174</v>
      </c>
      <c r="D36" s="80" t="s">
        <v>183</v>
      </c>
      <c r="E36" s="80" t="s">
        <v>177</v>
      </c>
      <c r="F36" s="80" t="s">
        <v>176</v>
      </c>
      <c r="G36" s="81" t="b">
        <v>0</v>
      </c>
      <c r="H36" s="82">
        <v>42449</v>
      </c>
      <c r="I36" s="81">
        <v>30</v>
      </c>
      <c r="J36" s="82">
        <f>IF(ISBLANK('Instructions and Descriptions'!$H36),"",'Instructions and Descriptions'!$H36-'Instructions and Descriptions'!$I36)</f>
        <v>42419</v>
      </c>
      <c r="K36" s="83">
        <v>0.05</v>
      </c>
      <c r="L36" s="81" t="b">
        <v>1</v>
      </c>
      <c r="M36" s="81" t="s">
        <v>251</v>
      </c>
      <c r="N36" s="81" t="s">
        <v>221</v>
      </c>
      <c r="O36" s="81" t="s">
        <v>179</v>
      </c>
      <c r="P36" s="81" t="s">
        <v>186</v>
      </c>
      <c r="Q36" s="84"/>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5"/>
    </row>
    <row r="37" spans="1:48" ht="30" x14ac:dyDescent="0.2">
      <c r="B37" s="122" t="s">
        <v>270</v>
      </c>
      <c r="C37" s="80" t="s">
        <v>174</v>
      </c>
      <c r="D37" s="80" t="s">
        <v>183</v>
      </c>
      <c r="E37" s="80" t="s">
        <v>182</v>
      </c>
      <c r="F37" s="80" t="s">
        <v>176</v>
      </c>
      <c r="G37" s="81" t="b">
        <v>1</v>
      </c>
      <c r="H37" s="82">
        <v>42461</v>
      </c>
      <c r="I37" s="81">
        <v>10</v>
      </c>
      <c r="J37" s="82">
        <f>IF(ISBLANK('Instructions and Descriptions'!$H37),"",'Instructions and Descriptions'!$H37-'Instructions and Descriptions'!$I37)</f>
        <v>42451</v>
      </c>
      <c r="K37" s="83">
        <v>0</v>
      </c>
      <c r="L37" s="81" t="b">
        <v>0</v>
      </c>
      <c r="M37" s="81"/>
      <c r="N37" s="81" t="s">
        <v>221</v>
      </c>
      <c r="O37" s="81" t="s">
        <v>179</v>
      </c>
      <c r="P37" s="81"/>
      <c r="Q37" s="84"/>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5"/>
    </row>
    <row r="38" spans="1:48" ht="30" x14ac:dyDescent="0.2">
      <c r="B38" s="121" t="s">
        <v>272</v>
      </c>
      <c r="C38" s="73" t="s">
        <v>174</v>
      </c>
      <c r="D38" s="73" t="s">
        <v>183</v>
      </c>
      <c r="E38" s="73" t="s">
        <v>184</v>
      </c>
      <c r="F38" s="73" t="s">
        <v>176</v>
      </c>
      <c r="G38" s="74" t="b">
        <v>0</v>
      </c>
      <c r="H38" s="75">
        <v>42522</v>
      </c>
      <c r="I38" s="74">
        <v>60</v>
      </c>
      <c r="J38" s="75">
        <f>IF(ISBLANK('Instructions and Descriptions'!$H38),"",'Instructions and Descriptions'!$H38-'Instructions and Descriptions'!$I38)</f>
        <v>42462</v>
      </c>
      <c r="K38" s="76">
        <v>0</v>
      </c>
      <c r="L38" s="74" t="b">
        <v>0</v>
      </c>
      <c r="M38" s="74"/>
      <c r="N38" s="74" t="s">
        <v>221</v>
      </c>
      <c r="O38" s="74" t="s">
        <v>179</v>
      </c>
      <c r="P38" s="77"/>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8"/>
    </row>
    <row r="39" spans="1:48" ht="15" x14ac:dyDescent="0.2">
      <c r="B39" s="128"/>
      <c r="C39" s="129"/>
      <c r="D39" s="129"/>
      <c r="E39" s="129"/>
      <c r="F39" s="129"/>
      <c r="G39" s="130"/>
      <c r="H39" s="131"/>
      <c r="I39" s="130"/>
      <c r="J39" s="131" t="str">
        <f>IF(ISBLANK('Instructions and Descriptions'!$H39),"",'Instructions and Descriptions'!$H39-'Instructions and Descriptions'!$I39)</f>
        <v/>
      </c>
      <c r="K39" s="132"/>
      <c r="L39" s="130"/>
      <c r="M39" s="130"/>
      <c r="N39" s="130"/>
      <c r="O39" s="130"/>
      <c r="P39" s="130"/>
      <c r="Q39" s="133"/>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4"/>
    </row>
    <row r="44" spans="1:48" ht="18" x14ac:dyDescent="0.2">
      <c r="B44" s="43" t="s">
        <v>268</v>
      </c>
    </row>
    <row r="47" spans="1:48" ht="99.75" customHeight="1" x14ac:dyDescent="0.2">
      <c r="B47" s="60" t="s">
        <v>265</v>
      </c>
      <c r="C47" s="60" t="s">
        <v>266</v>
      </c>
      <c r="D47" s="60" t="s">
        <v>264</v>
      </c>
      <c r="E47" s="60" t="s">
        <v>263</v>
      </c>
      <c r="F47" s="60" t="s">
        <v>262</v>
      </c>
      <c r="G47" s="60" t="s">
        <v>74</v>
      </c>
      <c r="H47" s="60" t="s">
        <v>261</v>
      </c>
      <c r="I47" s="118" t="s">
        <v>260</v>
      </c>
    </row>
    <row r="48" spans="1:48" ht="99" customHeight="1" x14ac:dyDescent="0.2">
      <c r="B48" s="66" t="s">
        <v>273</v>
      </c>
      <c r="C48" s="44" t="s">
        <v>274</v>
      </c>
      <c r="D48" s="67" t="s">
        <v>275</v>
      </c>
      <c r="E48" s="67" t="s">
        <v>276</v>
      </c>
      <c r="F48" s="67" t="s">
        <v>277</v>
      </c>
      <c r="G48" s="67" t="s">
        <v>278</v>
      </c>
      <c r="H48" s="67" t="s">
        <v>285</v>
      </c>
      <c r="I48" s="44" t="s">
        <v>259</v>
      </c>
    </row>
    <row r="49" spans="1:9" ht="42.75" customHeight="1" x14ac:dyDescent="0.2">
      <c r="B49" s="94" t="s">
        <v>238</v>
      </c>
      <c r="C49" s="95" t="s">
        <v>183</v>
      </c>
      <c r="D49" s="96" t="s">
        <v>284</v>
      </c>
      <c r="E49" s="96" t="s">
        <v>152</v>
      </c>
      <c r="F49" s="96" t="s">
        <v>153</v>
      </c>
      <c r="G49" s="97" t="s">
        <v>282</v>
      </c>
      <c r="H49" s="94">
        <v>10000</v>
      </c>
      <c r="I49" s="97" t="s">
        <v>283</v>
      </c>
    </row>
    <row r="50" spans="1:9" ht="30" customHeight="1" x14ac:dyDescent="0.2">
      <c r="A50" s="68" t="s">
        <v>180</v>
      </c>
      <c r="B50" s="65"/>
      <c r="C50" s="119"/>
      <c r="D50" s="64"/>
      <c r="E50" s="64"/>
      <c r="F50" s="64"/>
      <c r="G50" s="62"/>
      <c r="H50" s="120"/>
      <c r="I50" s="62"/>
    </row>
    <row r="10020" spans="151:151" x14ac:dyDescent="0.2">
      <c r="EU10020" s="16" t="s">
        <v>180</v>
      </c>
    </row>
  </sheetData>
  <dataConsolidate/>
  <mergeCells count="4">
    <mergeCell ref="Q15:AV15"/>
    <mergeCell ref="B15:P15"/>
    <mergeCell ref="B30:P30"/>
    <mergeCell ref="Q30:AV30"/>
  </mergeCells>
  <conditionalFormatting sqref="P23:AS23 Q18:AT22">
    <cfRule type="cellIs" dxfId="38" priority="14" operator="equal">
      <formula>42308</formula>
    </cfRule>
  </conditionalFormatting>
  <conditionalFormatting sqref="AU18:AU22">
    <cfRule type="cellIs" dxfId="37" priority="11" operator="equal">
      <formula>42308</formula>
    </cfRule>
  </conditionalFormatting>
  <conditionalFormatting sqref="AU18:AU22">
    <cfRule type="cellIs" dxfId="36" priority="10" operator="equal">
      <formula>42308</formula>
    </cfRule>
  </conditionalFormatting>
  <conditionalFormatting sqref="AV18:AV22">
    <cfRule type="cellIs" dxfId="35" priority="9" operator="equal">
      <formula>42308</formula>
    </cfRule>
  </conditionalFormatting>
  <conditionalFormatting sqref="Q33:AT34 Q38:AT39">
    <cfRule type="cellIs" dxfId="34" priority="8" operator="equal">
      <formula>42308</formula>
    </cfRule>
  </conditionalFormatting>
  <conditionalFormatting sqref="AU33:AU34 AU38:AU39">
    <cfRule type="cellIs" dxfId="33" priority="7" operator="equal">
      <formula>42308</formula>
    </cfRule>
  </conditionalFormatting>
  <conditionalFormatting sqref="AU33:AU34 AU38:AU39">
    <cfRule type="cellIs" dxfId="32" priority="6" operator="equal">
      <formula>42308</formula>
    </cfRule>
  </conditionalFormatting>
  <conditionalFormatting sqref="AV33:AV34 AV38:AV39">
    <cfRule type="cellIs" dxfId="31" priority="5" operator="equal">
      <formula>42308</formula>
    </cfRule>
  </conditionalFormatting>
  <conditionalFormatting sqref="Q35:AT37">
    <cfRule type="cellIs" dxfId="30" priority="4" operator="equal">
      <formula>42308</formula>
    </cfRule>
  </conditionalFormatting>
  <conditionalFormatting sqref="AU35:AU37">
    <cfRule type="cellIs" dxfId="29" priority="3" operator="equal">
      <formula>42308</formula>
    </cfRule>
  </conditionalFormatting>
  <conditionalFormatting sqref="AU35:AU37">
    <cfRule type="cellIs" dxfId="28" priority="2" operator="equal">
      <formula>42308</formula>
    </cfRule>
  </conditionalFormatting>
  <conditionalFormatting sqref="AV35:AV37">
    <cfRule type="cellIs" dxfId="27" priority="1" operator="equal">
      <formula>42308</formula>
    </cfRule>
  </conditionalFormatting>
  <dataValidations count="4">
    <dataValidation type="list" allowBlank="1" showInputMessage="1" showErrorMessage="1" sqref="G18:G19 F33:F38">
      <formula1>"Both, Up. Co., V-A Co."</formula1>
    </dataValidation>
    <dataValidation type="date" allowBlank="1" showInputMessage="1" showErrorMessage="1" sqref="R32:AU39 Q33:Q38 AV32 P23:AS23 Q18:AV22">
      <formula1>42308</formula1>
      <formula2>42735</formula2>
    </dataValidation>
    <dataValidation type="list" allowBlank="1" showInputMessage="1" showErrorMessage="1" sqref="G33:G38 L18:L19 L33:L38">
      <formula1>"TRUE,FALSE"</formula1>
    </dataValidation>
    <dataValidation type="list" allowBlank="1" showInputMessage="1" showErrorMessage="1" sqref="E47:F47 E49:F50">
      <formula1>"Yes, No"</formula1>
    </dataValidation>
  </dataValidations>
  <pageMargins left="0.75" right="0.75" top="1" bottom="1" header="0.5" footer="0.5"/>
  <pageSetup scale="22" fitToWidth="0" orientation="landscape" r:id="rId1"/>
  <headerFooter alignWithMargins="0"/>
  <colBreaks count="1" manualBreakCount="1">
    <brk id="16" max="53" man="1"/>
  </colBreaks>
  <drawing r:id="rId2"/>
  <tableParts count="3">
    <tablePart r:id="rId3"/>
    <tablePart r:id="rId4"/>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outlinePr summaryBelow="0" summaryRight="0"/>
    <pageSetUpPr fitToPage="1"/>
  </sheetPr>
  <dimension ref="A1:FD9984"/>
  <sheetViews>
    <sheetView showGridLines="0" zoomScale="60" zoomScaleNormal="60" workbookViewId="0">
      <pane xSplit="1" topLeftCell="Z1" activePane="topRight" state="frozen"/>
      <selection pane="topRight" activeCell="BD9" sqref="BD9"/>
    </sheetView>
  </sheetViews>
  <sheetFormatPr defaultColWidth="9.140625" defaultRowHeight="12.75" x14ac:dyDescent="0.2"/>
  <cols>
    <col min="1" max="1" width="11.5703125" style="16" customWidth="1"/>
    <col min="2" max="2" width="20.7109375" style="12" customWidth="1"/>
    <col min="3" max="8" width="30.7109375" style="13" customWidth="1"/>
    <col min="9" max="13" width="20.7109375" style="12" customWidth="1"/>
    <col min="14" max="14" width="20.7109375" style="13" customWidth="1"/>
    <col min="15" max="15" width="40.7109375" style="13" customWidth="1"/>
    <col min="16" max="17" width="20.7109375" style="12" customWidth="1"/>
    <col min="18" max="18" width="60.7109375" style="12" customWidth="1"/>
    <col min="19" max="38" width="10.7109375" style="12" customWidth="1"/>
    <col min="39" max="50" width="10.7109375" style="16" customWidth="1"/>
    <col min="51" max="54" width="19.85546875" style="16" customWidth="1"/>
    <col min="55" max="55" width="22.42578125" style="16" customWidth="1"/>
    <col min="56" max="16384" width="9.140625" style="16"/>
  </cols>
  <sheetData>
    <row r="1" spans="1:54" s="21" customFormat="1" ht="33.75" customHeight="1" x14ac:dyDescent="0.35">
      <c r="C1" s="22" t="s">
        <v>167</v>
      </c>
      <c r="I1" s="23"/>
      <c r="J1" s="23"/>
      <c r="K1" s="23"/>
      <c r="L1" s="23"/>
      <c r="M1" s="23"/>
      <c r="P1" s="23"/>
      <c r="Q1" s="23"/>
      <c r="R1" s="23"/>
      <c r="S1" s="23"/>
      <c r="T1" s="23"/>
      <c r="U1" s="23"/>
      <c r="V1" s="23"/>
      <c r="W1" s="23"/>
      <c r="X1" s="23"/>
      <c r="Y1" s="23"/>
      <c r="Z1" s="23"/>
      <c r="AA1" s="23"/>
      <c r="AB1" s="23"/>
      <c r="AC1" s="23"/>
      <c r="AD1" s="23"/>
      <c r="AE1" s="23"/>
      <c r="AF1" s="23"/>
      <c r="AG1" s="23"/>
      <c r="AH1" s="23"/>
      <c r="AI1" s="23"/>
      <c r="AJ1" s="23"/>
      <c r="AK1" s="23"/>
      <c r="AL1" s="23"/>
    </row>
    <row r="2" spans="1:54" x14ac:dyDescent="0.2">
      <c r="A2" s="17"/>
      <c r="B2" s="4"/>
      <c r="C2" s="4"/>
      <c r="D2" s="5"/>
      <c r="E2" s="5"/>
      <c r="F2" s="5"/>
      <c r="G2" s="5"/>
      <c r="H2" s="5"/>
      <c r="I2" s="24"/>
      <c r="J2" s="24"/>
      <c r="K2" s="24"/>
      <c r="L2" s="24"/>
      <c r="M2" s="24"/>
      <c r="N2" s="5"/>
      <c r="O2" s="5"/>
      <c r="P2" s="24"/>
      <c r="Q2" s="24"/>
      <c r="R2" s="24"/>
      <c r="S2" s="24"/>
      <c r="T2" s="24"/>
      <c r="U2" s="24"/>
      <c r="V2" s="24"/>
      <c r="W2" s="24"/>
      <c r="X2" s="24"/>
      <c r="Y2" s="24"/>
      <c r="Z2" s="24"/>
      <c r="AA2" s="24"/>
      <c r="AB2" s="24"/>
      <c r="AC2" s="24"/>
      <c r="AD2" s="24"/>
      <c r="AE2" s="24"/>
      <c r="AF2" s="24"/>
      <c r="AG2" s="24"/>
      <c r="AH2" s="24"/>
      <c r="AI2" s="24"/>
      <c r="AJ2" s="24"/>
      <c r="AK2" s="24"/>
      <c r="AL2" s="24"/>
    </row>
    <row r="3" spans="1:54" x14ac:dyDescent="0.2">
      <c r="A3" s="17"/>
      <c r="B3" s="4"/>
      <c r="C3" s="4"/>
      <c r="D3" s="5"/>
      <c r="E3" s="5"/>
      <c r="F3" s="5"/>
      <c r="G3" s="5"/>
      <c r="H3" s="5"/>
      <c r="I3" s="24"/>
      <c r="J3" s="24"/>
      <c r="K3" s="24"/>
      <c r="L3" s="24"/>
      <c r="M3" s="24"/>
      <c r="N3" s="5"/>
      <c r="O3" s="5"/>
      <c r="P3" s="24"/>
      <c r="Q3" s="24"/>
      <c r="R3" s="24"/>
      <c r="S3" s="24"/>
      <c r="T3" s="24"/>
      <c r="U3" s="24"/>
      <c r="V3" s="24"/>
      <c r="W3" s="24"/>
      <c r="X3" s="24"/>
      <c r="Y3" s="24"/>
      <c r="Z3" s="24"/>
      <c r="AA3" s="24"/>
      <c r="AB3" s="24"/>
      <c r="AC3" s="24"/>
      <c r="AD3" s="24"/>
      <c r="AE3" s="24"/>
      <c r="AF3" s="24"/>
      <c r="AG3" s="24"/>
      <c r="AH3" s="24"/>
      <c r="AI3" s="24"/>
      <c r="AJ3" s="24"/>
      <c r="AK3" s="24"/>
      <c r="AL3" s="24"/>
    </row>
    <row r="4" spans="1:54" ht="26.25" x14ac:dyDescent="0.2">
      <c r="A4" s="17"/>
      <c r="B4" s="6" t="s">
        <v>244</v>
      </c>
      <c r="C4" s="4"/>
      <c r="D4" s="5"/>
      <c r="E4" s="5"/>
      <c r="F4" s="5"/>
      <c r="G4" s="5"/>
      <c r="H4" s="5"/>
      <c r="I4" s="24"/>
      <c r="J4" s="24"/>
      <c r="K4" s="24"/>
      <c r="L4" s="24"/>
      <c r="M4" s="24"/>
      <c r="N4" s="5"/>
      <c r="O4" s="5"/>
      <c r="P4" s="24"/>
      <c r="Q4" s="24"/>
      <c r="R4" s="24"/>
      <c r="S4" s="24"/>
      <c r="T4" s="24"/>
      <c r="U4" s="24"/>
      <c r="V4" s="24"/>
      <c r="W4" s="24"/>
      <c r="X4" s="24"/>
      <c r="Y4" s="24"/>
      <c r="Z4" s="24"/>
      <c r="AA4" s="24"/>
      <c r="AB4" s="24"/>
      <c r="AC4" s="24"/>
      <c r="AD4" s="24"/>
      <c r="AE4" s="24"/>
      <c r="AF4" s="24"/>
      <c r="AG4" s="24"/>
      <c r="AH4" s="24"/>
      <c r="AI4" s="24"/>
      <c r="AJ4" s="24"/>
      <c r="AK4" s="24"/>
      <c r="AL4" s="24"/>
    </row>
    <row r="5" spans="1:54" ht="15" x14ac:dyDescent="0.25">
      <c r="A5" s="17"/>
      <c r="B5" s="14" t="s">
        <v>168</v>
      </c>
      <c r="C5" s="34">
        <f ca="1">NOW()</f>
        <v>42402.481834259263</v>
      </c>
      <c r="D5" s="5"/>
      <c r="E5" s="5"/>
      <c r="F5" s="5"/>
      <c r="G5" s="5"/>
      <c r="H5" s="5"/>
      <c r="I5" s="24"/>
      <c r="J5" s="24"/>
      <c r="K5" s="24"/>
      <c r="L5" s="24"/>
      <c r="M5" s="24"/>
      <c r="N5" s="5"/>
      <c r="O5" s="5"/>
      <c r="P5" s="24"/>
      <c r="Q5" s="24"/>
      <c r="R5" s="24"/>
      <c r="S5" s="24"/>
      <c r="T5" s="24"/>
      <c r="U5" s="24"/>
      <c r="V5" s="24"/>
      <c r="W5" s="24"/>
      <c r="X5" s="24"/>
      <c r="Y5" s="24"/>
      <c r="Z5" s="24"/>
      <c r="AA5" s="24"/>
      <c r="AB5" s="24"/>
      <c r="AC5" s="24"/>
      <c r="AD5" s="24"/>
      <c r="AE5" s="24"/>
      <c r="AF5" s="24"/>
      <c r="AG5" s="24"/>
      <c r="AH5" s="24"/>
      <c r="AI5" s="24"/>
      <c r="AJ5" s="24"/>
      <c r="AK5" s="24"/>
      <c r="AL5" s="24"/>
    </row>
    <row r="6" spans="1:54" s="7" customFormat="1" ht="12" customHeight="1" x14ac:dyDescent="0.2">
      <c r="B6" s="8"/>
      <c r="C6" s="9"/>
      <c r="D6" s="10"/>
      <c r="E6" s="10"/>
      <c r="F6" s="10"/>
      <c r="G6" s="10"/>
      <c r="H6" s="10"/>
      <c r="I6" s="8"/>
      <c r="J6" s="8"/>
      <c r="K6" s="8"/>
      <c r="L6" s="8"/>
      <c r="M6" s="8"/>
      <c r="N6" s="10"/>
      <c r="O6" s="10"/>
      <c r="P6" s="8"/>
      <c r="Q6" s="8"/>
      <c r="R6" s="8"/>
      <c r="S6" s="8"/>
      <c r="T6" s="8"/>
      <c r="U6" s="8"/>
      <c r="V6" s="8"/>
      <c r="W6" s="8"/>
      <c r="X6" s="8"/>
      <c r="Y6" s="8"/>
      <c r="Z6" s="8"/>
      <c r="AA6" s="8"/>
      <c r="AB6" s="8"/>
      <c r="AC6" s="8"/>
      <c r="AD6" s="8"/>
      <c r="AE6" s="8"/>
      <c r="AF6" s="8"/>
      <c r="AG6" s="8"/>
      <c r="AH6" s="8"/>
      <c r="AI6" s="8"/>
      <c r="AJ6" s="8"/>
      <c r="AK6" s="8"/>
      <c r="AL6" s="8"/>
    </row>
    <row r="7" spans="1:54" s="7" customFormat="1" ht="12" customHeight="1" x14ac:dyDescent="0.2">
      <c r="B7" s="8"/>
      <c r="C7" s="9"/>
      <c r="D7" s="10"/>
      <c r="E7" s="10"/>
      <c r="F7" s="10"/>
      <c r="G7" s="10"/>
      <c r="H7" s="10"/>
      <c r="I7" s="26"/>
      <c r="J7" s="8"/>
      <c r="K7" s="8"/>
      <c r="L7" s="8"/>
      <c r="M7" s="8"/>
      <c r="N7" s="10"/>
      <c r="O7" s="10"/>
      <c r="P7" s="8"/>
      <c r="Q7" s="8"/>
      <c r="R7" s="8"/>
      <c r="S7" s="8"/>
      <c r="T7" s="8"/>
      <c r="U7" s="8"/>
      <c r="V7" s="8"/>
      <c r="W7" s="8"/>
      <c r="X7" s="8"/>
      <c r="Y7" s="8"/>
      <c r="Z7" s="8"/>
      <c r="AA7" s="8"/>
      <c r="AB7" s="8"/>
      <c r="AC7" s="8"/>
      <c r="AD7" s="8"/>
      <c r="AE7" s="8"/>
      <c r="AF7" s="8"/>
      <c r="AG7" s="8"/>
      <c r="AH7" s="8"/>
      <c r="AI7" s="8"/>
      <c r="AJ7" s="8"/>
      <c r="AK7" s="8"/>
      <c r="AL7" s="8"/>
    </row>
    <row r="8" spans="1:54" s="7" customFormat="1" ht="34.5" customHeight="1" x14ac:dyDescent="0.2">
      <c r="B8" s="874" t="s">
        <v>245</v>
      </c>
      <c r="C8" s="874"/>
      <c r="D8" s="874"/>
      <c r="E8" s="874"/>
      <c r="F8" s="874"/>
      <c r="G8" s="874"/>
      <c r="H8" s="874"/>
      <c r="I8" s="874"/>
      <c r="J8" s="874"/>
      <c r="K8" s="874"/>
      <c r="L8" s="874"/>
      <c r="M8" s="874"/>
      <c r="N8" s="874"/>
      <c r="O8" s="874"/>
      <c r="P8" s="874"/>
      <c r="Q8" s="874"/>
      <c r="R8" s="875"/>
      <c r="S8" s="876" t="s">
        <v>215</v>
      </c>
      <c r="T8" s="877"/>
      <c r="U8" s="877"/>
      <c r="V8" s="877"/>
      <c r="W8" s="877"/>
      <c r="X8" s="877"/>
      <c r="Y8" s="877"/>
      <c r="Z8" s="877"/>
      <c r="AA8" s="877"/>
      <c r="AB8" s="877"/>
      <c r="AC8" s="877"/>
      <c r="AD8" s="877"/>
      <c r="AE8" s="877"/>
      <c r="AF8" s="877"/>
      <c r="AG8" s="877"/>
      <c r="AH8" s="877"/>
      <c r="AI8" s="877"/>
      <c r="AJ8" s="877"/>
      <c r="AK8" s="877"/>
      <c r="AL8" s="877"/>
      <c r="AM8" s="877"/>
      <c r="AN8" s="877"/>
      <c r="AO8" s="877"/>
      <c r="AP8" s="877"/>
      <c r="AQ8" s="877"/>
      <c r="AR8" s="877"/>
      <c r="AS8" s="877"/>
      <c r="AT8" s="877"/>
      <c r="AU8" s="877"/>
      <c r="AV8" s="877"/>
      <c r="AW8" s="877"/>
      <c r="AX8" s="877"/>
      <c r="AY8" s="877"/>
      <c r="AZ8" s="878"/>
      <c r="BA8" s="506"/>
      <c r="BB8" s="506"/>
    </row>
    <row r="9" spans="1:54" s="11" customFormat="1" ht="126.75" customHeight="1" x14ac:dyDescent="0.2">
      <c r="A9" s="11" t="s">
        <v>297</v>
      </c>
      <c r="B9" s="18" t="s">
        <v>298</v>
      </c>
      <c r="C9" s="19" t="s">
        <v>217</v>
      </c>
      <c r="D9" s="19" t="s">
        <v>240</v>
      </c>
      <c r="E9" s="19" t="s">
        <v>241</v>
      </c>
      <c r="F9" s="19" t="s">
        <v>299</v>
      </c>
      <c r="G9" s="19" t="s">
        <v>242</v>
      </c>
      <c r="H9" s="19" t="s">
        <v>300</v>
      </c>
      <c r="I9" s="19" t="s">
        <v>173</v>
      </c>
      <c r="J9" s="135" t="s">
        <v>170</v>
      </c>
      <c r="K9" s="135" t="s">
        <v>169</v>
      </c>
      <c r="L9" s="19" t="s">
        <v>188</v>
      </c>
      <c r="M9" s="135" t="s">
        <v>172</v>
      </c>
      <c r="N9" s="19" t="s">
        <v>187</v>
      </c>
      <c r="O9" s="19" t="s">
        <v>243</v>
      </c>
      <c r="P9" s="135" t="s">
        <v>74</v>
      </c>
      <c r="Q9" s="135" t="s">
        <v>171</v>
      </c>
      <c r="R9" s="524" t="s">
        <v>292</v>
      </c>
      <c r="S9" s="522" t="s">
        <v>189</v>
      </c>
      <c r="T9" s="523" t="s">
        <v>92</v>
      </c>
      <c r="U9" s="523" t="s">
        <v>90</v>
      </c>
      <c r="V9" s="523" t="s">
        <v>77</v>
      </c>
      <c r="W9" s="523" t="s">
        <v>190</v>
      </c>
      <c r="X9" s="523" t="s">
        <v>185</v>
      </c>
      <c r="Y9" s="523" t="s">
        <v>191</v>
      </c>
      <c r="Z9" s="523" t="s">
        <v>192</v>
      </c>
      <c r="AA9" s="523" t="s">
        <v>193</v>
      </c>
      <c r="AB9" s="523" t="s">
        <v>150</v>
      </c>
      <c r="AC9" s="523" t="s">
        <v>194</v>
      </c>
      <c r="AD9" s="523" t="s">
        <v>195</v>
      </c>
      <c r="AE9" s="523" t="s">
        <v>196</v>
      </c>
      <c r="AF9" s="523" t="s">
        <v>197</v>
      </c>
      <c r="AG9" s="523" t="s">
        <v>198</v>
      </c>
      <c r="AH9" s="523" t="s">
        <v>199</v>
      </c>
      <c r="AI9" s="523" t="s">
        <v>200</v>
      </c>
      <c r="AJ9" s="523" t="s">
        <v>201</v>
      </c>
      <c r="AK9" s="523" t="s">
        <v>202</v>
      </c>
      <c r="AL9" s="523" t="s">
        <v>203</v>
      </c>
      <c r="AM9" s="523" t="s">
        <v>204</v>
      </c>
      <c r="AN9" s="523" t="s">
        <v>236</v>
      </c>
      <c r="AO9" s="523" t="s">
        <v>205</v>
      </c>
      <c r="AP9" s="523" t="s">
        <v>206</v>
      </c>
      <c r="AQ9" s="523" t="s">
        <v>207</v>
      </c>
      <c r="AR9" s="523" t="s">
        <v>208</v>
      </c>
      <c r="AS9" s="523" t="s">
        <v>209</v>
      </c>
      <c r="AT9" s="523" t="s">
        <v>213</v>
      </c>
      <c r="AU9" s="523" t="s">
        <v>108</v>
      </c>
      <c r="AV9" s="523" t="s">
        <v>237</v>
      </c>
      <c r="AW9" s="523" t="s">
        <v>210</v>
      </c>
      <c r="AX9" s="19" t="s">
        <v>211</v>
      </c>
      <c r="AY9" s="19" t="s">
        <v>2280</v>
      </c>
      <c r="AZ9" s="19" t="s">
        <v>2279</v>
      </c>
      <c r="BA9" s="19" t="s">
        <v>2281</v>
      </c>
      <c r="BB9" s="19" t="s">
        <v>2282</v>
      </c>
    </row>
    <row r="10" spans="1:54" s="25" customFormat="1" ht="409.5" x14ac:dyDescent="0.2">
      <c r="A10" s="25" t="s">
        <v>304</v>
      </c>
      <c r="B10" s="98" t="s">
        <v>327</v>
      </c>
      <c r="C10" s="99" t="s">
        <v>331</v>
      </c>
      <c r="D10" s="99" t="s">
        <v>328</v>
      </c>
      <c r="E10" s="99" t="s">
        <v>329</v>
      </c>
      <c r="F10" s="99" t="s">
        <v>330</v>
      </c>
      <c r="G10" s="99" t="s">
        <v>436</v>
      </c>
      <c r="H10" s="99" t="s">
        <v>332</v>
      </c>
      <c r="I10" s="100" t="s">
        <v>176</v>
      </c>
      <c r="J10" s="101">
        <v>42582</v>
      </c>
      <c r="K10" s="100">
        <v>210</v>
      </c>
      <c r="L10" s="106">
        <f>IF(ISBLANK(ProjectsTable[[#This Row],[Required Completion Date]]),"",ProjectsTable[[#This Row],[Required Completion Date]]-ProjectsTable[[#This Row],[Days to Accomplish]])</f>
        <v>42372</v>
      </c>
      <c r="M10" s="102">
        <v>0.02</v>
      </c>
      <c r="N10" s="100" t="b">
        <v>1</v>
      </c>
      <c r="O10" s="100" t="s">
        <v>437</v>
      </c>
      <c r="P10" s="100" t="s">
        <v>408</v>
      </c>
      <c r="Q10" s="100" t="s">
        <v>2276</v>
      </c>
      <c r="R10" s="103" t="s">
        <v>2873</v>
      </c>
      <c r="S10" s="101"/>
      <c r="T10" s="103" t="s">
        <v>303</v>
      </c>
      <c r="U10" s="103" t="s">
        <v>303</v>
      </c>
      <c r="V10" s="101"/>
      <c r="W10" s="103"/>
      <c r="X10" s="103" t="s">
        <v>303</v>
      </c>
      <c r="Y10" s="103"/>
      <c r="Z10" s="103" t="s">
        <v>303</v>
      </c>
      <c r="AA10" s="103"/>
      <c r="AB10" s="103" t="s">
        <v>303</v>
      </c>
      <c r="AC10" s="103"/>
      <c r="AD10" s="103"/>
      <c r="AE10" s="103"/>
      <c r="AF10" s="103"/>
      <c r="AG10" s="103" t="s">
        <v>303</v>
      </c>
      <c r="AH10" s="103"/>
      <c r="AI10" s="103" t="s">
        <v>303</v>
      </c>
      <c r="AJ10" s="103" t="s">
        <v>303</v>
      </c>
      <c r="AK10" s="103" t="s">
        <v>303</v>
      </c>
      <c r="AL10" s="103" t="s">
        <v>303</v>
      </c>
      <c r="AM10" s="103" t="s">
        <v>303</v>
      </c>
      <c r="AN10" s="103"/>
      <c r="AO10" s="103"/>
      <c r="AP10" s="103"/>
      <c r="AQ10" s="103"/>
      <c r="AR10" s="103"/>
      <c r="AS10" s="103"/>
      <c r="AT10" s="103"/>
      <c r="AU10" s="103"/>
      <c r="AV10" s="103"/>
      <c r="AW10" s="103" t="s">
        <v>303</v>
      </c>
      <c r="AX10" s="103" t="s">
        <v>438</v>
      </c>
      <c r="AY10" s="509">
        <v>33</v>
      </c>
      <c r="AZ10" s="509">
        <f ca="1">COUNTIFS('Project Plan(s) - {HC revised}'!$B$10:$B$573,"HC01",TasksTable4[For GSS PMO Riveiw?],"=Review")</f>
        <v>4</v>
      </c>
      <c r="BA10" s="516">
        <f ca="1">ProjectsTable[[#This Row],['# of Tasks for Review]]/ProjectsTable[[#This Row],[Total '# Tasks in Project]]</f>
        <v>0.12121212121212122</v>
      </c>
      <c r="BB10" s="516" t="str">
        <f ca="1">IF(AND(ProjectsTable[[#This Row],[Status]]&lt;&gt;"On Track",ProjectsTable[[#This Row],[Start Date
(Calculated)]]&lt;TODAY()+7),"Review",IF(OR(BA10&gt;0.25),"Review","No Review"))</f>
        <v>No Review</v>
      </c>
    </row>
    <row r="11" spans="1:54" s="154" customFormat="1" ht="409.5" x14ac:dyDescent="0.2">
      <c r="A11" s="144" t="s">
        <v>305</v>
      </c>
      <c r="B11" s="145" t="s">
        <v>333</v>
      </c>
      <c r="C11" s="146" t="s">
        <v>331</v>
      </c>
      <c r="D11" s="147" t="s">
        <v>328</v>
      </c>
      <c r="E11" s="146" t="s">
        <v>335</v>
      </c>
      <c r="F11" s="146" t="s">
        <v>433</v>
      </c>
      <c r="G11" s="146" t="s">
        <v>434</v>
      </c>
      <c r="H11" s="146" t="s">
        <v>334</v>
      </c>
      <c r="I11" s="148" t="s">
        <v>176</v>
      </c>
      <c r="J11" s="149">
        <v>42582</v>
      </c>
      <c r="K11" s="150">
        <v>180</v>
      </c>
      <c r="L11" s="106">
        <f>IF(ISBLANK(ProjectsTable[[#This Row],[Required Completion Date]]),"",ProjectsTable[[#This Row],[Required Completion Date]]-ProjectsTable[[#This Row],[Days to Accomplish]])</f>
        <v>42402</v>
      </c>
      <c r="M11" s="867">
        <f>AVERAGEIFS('Project Plan(s) - {HC revised}'!M10:M562,'Project Plan(s) - {HC revised}'!E10:E562,ProjectsTable[[#This Row],[Day 1 Project
Name]])</f>
        <v>1.0256410256410256E-3</v>
      </c>
      <c r="N11" s="151" t="b">
        <v>1</v>
      </c>
      <c r="O11" s="146" t="s">
        <v>435</v>
      </c>
      <c r="P11" s="150" t="s">
        <v>409</v>
      </c>
      <c r="Q11" s="100" t="s">
        <v>179</v>
      </c>
      <c r="R11" s="152"/>
      <c r="S11" s="153"/>
      <c r="T11" s="152"/>
      <c r="U11" s="152"/>
      <c r="V11" s="152"/>
      <c r="W11" s="152"/>
      <c r="X11" s="152" t="s">
        <v>303</v>
      </c>
      <c r="Y11" s="152"/>
      <c r="Z11" s="152" t="s">
        <v>303</v>
      </c>
      <c r="AA11" s="152"/>
      <c r="AB11" s="152"/>
      <c r="AC11" s="152"/>
      <c r="AD11" s="152"/>
      <c r="AE11" s="152"/>
      <c r="AF11" s="152"/>
      <c r="AG11" s="152" t="s">
        <v>303</v>
      </c>
      <c r="AH11" s="152"/>
      <c r="AI11" s="152"/>
      <c r="AJ11" s="152"/>
      <c r="AK11" s="152"/>
      <c r="AL11" s="152"/>
      <c r="AM11" s="152"/>
      <c r="AN11" s="152"/>
      <c r="AO11" s="152"/>
      <c r="AP11" s="152"/>
      <c r="AQ11" s="152"/>
      <c r="AR11" s="152"/>
      <c r="AS11" s="152"/>
      <c r="AT11" s="152"/>
      <c r="AU11" s="152"/>
      <c r="AV11" s="152"/>
      <c r="AW11" s="152"/>
      <c r="AX11" s="152"/>
      <c r="AY11" s="510">
        <v>52</v>
      </c>
      <c r="AZ11" s="509">
        <f ca="1">COUNTIFS('Project Plan(s) - {HC revised}'!$B$10:$B$573,"HC02",TasksTable4[For GSS PMO Riveiw?],"=Review")</f>
        <v>0</v>
      </c>
      <c r="BA11" s="516">
        <f ca="1">ProjectsTable[[#This Row],['# of Tasks for Review]]/ProjectsTable[[#This Row],[Total '# Tasks in Project]]</f>
        <v>0</v>
      </c>
      <c r="BB11" s="516" t="str">
        <f ca="1">IF(AND(ProjectsTable[[#This Row],[Status]]&lt;&gt;"On Track",ProjectsTable[[#This Row],[Start Date
(Calculated)]]&lt;TODAY()+7),"Review",IF(OR(BA11&gt;0.25),"Review","No Review"))</f>
        <v>Review</v>
      </c>
    </row>
    <row r="12" spans="1:54" ht="47.25" customHeight="1" x14ac:dyDescent="0.25">
      <c r="A12" s="25" t="s">
        <v>306</v>
      </c>
      <c r="B12" s="113">
        <v>74</v>
      </c>
      <c r="C12" s="104" t="s">
        <v>331</v>
      </c>
      <c r="D12" s="114" t="s">
        <v>328</v>
      </c>
      <c r="E12" s="114" t="s">
        <v>336</v>
      </c>
      <c r="F12" s="114" t="s">
        <v>415</v>
      </c>
      <c r="G12" s="114" t="s">
        <v>423</v>
      </c>
      <c r="H12" s="114" t="s">
        <v>334</v>
      </c>
      <c r="I12" s="115" t="s">
        <v>176</v>
      </c>
      <c r="J12" s="116">
        <v>42582</v>
      </c>
      <c r="K12" s="115">
        <v>202</v>
      </c>
      <c r="L12" s="106">
        <f>IF(ISBLANK(ProjectsTable[[#This Row],[Required Completion Date]]),"",ProjectsTable[[#This Row],[Required Completion Date]]-ProjectsTable[[#This Row],[Days to Accomplish]])</f>
        <v>42380</v>
      </c>
      <c r="M12" s="107">
        <v>0.01</v>
      </c>
      <c r="N12" s="100" t="b">
        <v>1</v>
      </c>
      <c r="O12" s="143" t="s">
        <v>422</v>
      </c>
      <c r="P12" s="105" t="s">
        <v>417</v>
      </c>
      <c r="Q12" s="100" t="s">
        <v>2276</v>
      </c>
      <c r="R12" s="108"/>
      <c r="S12" s="109"/>
      <c r="T12" s="108" t="s">
        <v>303</v>
      </c>
      <c r="U12" s="108"/>
      <c r="V12" s="108"/>
      <c r="W12" s="108"/>
      <c r="X12" s="108" t="s">
        <v>303</v>
      </c>
      <c r="Y12" s="108"/>
      <c r="Z12" s="108"/>
      <c r="AA12" s="108"/>
      <c r="AB12" s="108" t="s">
        <v>303</v>
      </c>
      <c r="AC12" s="108"/>
      <c r="AD12" s="108"/>
      <c r="AE12" s="108"/>
      <c r="AF12" s="108"/>
      <c r="AG12" s="108"/>
      <c r="AH12" s="108"/>
      <c r="AI12" s="108"/>
      <c r="AJ12" s="108"/>
      <c r="AK12" s="108"/>
      <c r="AL12" s="108"/>
      <c r="AM12" s="108"/>
      <c r="AN12" s="108"/>
      <c r="AO12" s="108"/>
      <c r="AP12" s="108"/>
      <c r="AQ12" s="108"/>
      <c r="AR12" s="108"/>
      <c r="AS12" s="108"/>
      <c r="AT12" s="108"/>
      <c r="AU12" s="108"/>
      <c r="AV12" s="108"/>
      <c r="AW12" s="108"/>
      <c r="AX12" s="108"/>
      <c r="AY12" s="511">
        <v>79</v>
      </c>
      <c r="AZ12" s="509">
        <f ca="1">COUNTIFS('Project Plan(s) - {HC revised}'!$B$10:$B$573,"HC03",TasksTable4[For GSS PMO Riveiw?],"=Review")</f>
        <v>0</v>
      </c>
      <c r="BA12" s="516">
        <f ca="1">ProjectsTable[[#This Row],['# of Tasks for Review]]/ProjectsTable[[#This Row],[Total '# Tasks in Project]]</f>
        <v>0</v>
      </c>
      <c r="BB12" s="516" t="str">
        <f ca="1">IF(AND(ProjectsTable[[#This Row],[Status]]&lt;&gt;"On Track",ProjectsTable[[#This Row],[Start Date
(Calculated)]]&lt;TODAY()+7),"Review",IF(OR(BA12&gt;0.25),"Review","No Review"))</f>
        <v>No Review</v>
      </c>
    </row>
    <row r="13" spans="1:54" ht="96" customHeight="1" x14ac:dyDescent="0.25">
      <c r="A13" s="139" t="s">
        <v>307</v>
      </c>
      <c r="B13" s="113">
        <v>78</v>
      </c>
      <c r="C13" s="104" t="s">
        <v>331</v>
      </c>
      <c r="D13" s="114" t="s">
        <v>991</v>
      </c>
      <c r="E13" s="114" t="s">
        <v>337</v>
      </c>
      <c r="F13" s="114" t="s">
        <v>338</v>
      </c>
      <c r="G13" s="114" t="s">
        <v>424</v>
      </c>
      <c r="H13" s="114" t="s">
        <v>334</v>
      </c>
      <c r="I13" s="115" t="s">
        <v>176</v>
      </c>
      <c r="J13" s="116">
        <v>42582</v>
      </c>
      <c r="K13" s="115">
        <v>202</v>
      </c>
      <c r="L13" s="106">
        <f>IF(ISBLANK(ProjectsTable[[#This Row],[Required Completion Date]]),"",ProjectsTable[[#This Row],[Required Completion Date]]-ProjectsTable[[#This Row],[Days to Accomplish]])</f>
        <v>42380</v>
      </c>
      <c r="M13" s="107">
        <v>0.01</v>
      </c>
      <c r="N13" s="100" t="b">
        <v>1</v>
      </c>
      <c r="O13" s="142" t="s">
        <v>420</v>
      </c>
      <c r="P13" s="105" t="s">
        <v>418</v>
      </c>
      <c r="Q13" s="100" t="s">
        <v>2276</v>
      </c>
      <c r="R13" s="108"/>
      <c r="S13" s="109"/>
      <c r="T13" s="108" t="s">
        <v>303</v>
      </c>
      <c r="U13" s="108"/>
      <c r="V13" s="108"/>
      <c r="W13" s="108"/>
      <c r="X13" s="108" t="s">
        <v>303</v>
      </c>
      <c r="Y13" s="108"/>
      <c r="Z13" s="108"/>
      <c r="AA13" s="108"/>
      <c r="AB13" s="108"/>
      <c r="AC13" s="108"/>
      <c r="AD13" s="108"/>
      <c r="AE13" s="108"/>
      <c r="AF13" s="108"/>
      <c r="AG13" s="108"/>
      <c r="AH13" s="108"/>
      <c r="AI13" s="108"/>
      <c r="AJ13" s="108"/>
      <c r="AK13" s="108"/>
      <c r="AL13" s="108"/>
      <c r="AM13" s="108"/>
      <c r="AN13" s="108"/>
      <c r="AO13" s="108"/>
      <c r="AP13" s="108"/>
      <c r="AQ13" s="108"/>
      <c r="AR13" s="108"/>
      <c r="AS13" s="108"/>
      <c r="AT13" s="108"/>
      <c r="AU13" s="108"/>
      <c r="AV13" s="108"/>
      <c r="AW13" s="108"/>
      <c r="AX13" s="108"/>
      <c r="AY13" s="511">
        <v>147</v>
      </c>
      <c r="AZ13" s="509">
        <f ca="1">COUNTIFS('Project Plan(s) - {HC revised}'!$B$10:$B$573,"HC04",TasksTable4[For GSS PMO Riveiw?],"=Review")</f>
        <v>0</v>
      </c>
      <c r="BA13" s="516">
        <f ca="1">ProjectsTable[[#This Row],['# of Tasks for Review]]/ProjectsTable[[#This Row],[Total '# Tasks in Project]]</f>
        <v>0</v>
      </c>
      <c r="BB13" s="516" t="str">
        <f ca="1">IF(AND(ProjectsTable[[#This Row],[Status]]&lt;&gt;"On Track",ProjectsTable[[#This Row],[Start Date
(Calculated)]]&lt;TODAY()+7),"Review",IF(OR(BA13&gt;0.25),"Review","No Review"))</f>
        <v>No Review</v>
      </c>
    </row>
    <row r="14" spans="1:54" ht="75" customHeight="1" x14ac:dyDescent="0.2">
      <c r="A14" s="25" t="s">
        <v>308</v>
      </c>
      <c r="B14" s="113" t="s">
        <v>339</v>
      </c>
      <c r="C14" s="104" t="s">
        <v>331</v>
      </c>
      <c r="D14" s="114" t="s">
        <v>328</v>
      </c>
      <c r="E14" s="114" t="s">
        <v>340</v>
      </c>
      <c r="F14" s="114" t="s">
        <v>341</v>
      </c>
      <c r="G14" s="114" t="s">
        <v>426</v>
      </c>
      <c r="H14" s="114" t="s">
        <v>334</v>
      </c>
      <c r="I14" s="115" t="s">
        <v>176</v>
      </c>
      <c r="J14" s="116">
        <v>42582</v>
      </c>
      <c r="K14" s="115">
        <v>210</v>
      </c>
      <c r="L14" s="106">
        <f>IF(ISBLANK(ProjectsTable[[#This Row],[Required Completion Date]]),"",ProjectsTable[[#This Row],[Required Completion Date]]-ProjectsTable[[#This Row],[Days to Accomplish]])</f>
        <v>42372</v>
      </c>
      <c r="M14" s="107">
        <v>0.02</v>
      </c>
      <c r="N14" s="100" t="b">
        <v>1</v>
      </c>
      <c r="O14" s="105" t="s">
        <v>427</v>
      </c>
      <c r="P14" s="105" t="s">
        <v>411</v>
      </c>
      <c r="Q14" s="100" t="s">
        <v>2276</v>
      </c>
      <c r="R14" s="108"/>
      <c r="S14" s="109"/>
      <c r="T14" s="108" t="s">
        <v>303</v>
      </c>
      <c r="U14" s="108" t="s">
        <v>303</v>
      </c>
      <c r="V14" s="108"/>
      <c r="W14" s="108"/>
      <c r="X14" s="108" t="s">
        <v>303</v>
      </c>
      <c r="Y14" s="108"/>
      <c r="Z14" s="108" t="s">
        <v>303</v>
      </c>
      <c r="AA14" s="108"/>
      <c r="AB14" s="108" t="s">
        <v>303</v>
      </c>
      <c r="AC14" s="108"/>
      <c r="AD14" s="108"/>
      <c r="AE14" s="108"/>
      <c r="AF14" s="108"/>
      <c r="AG14" s="108"/>
      <c r="AH14" s="108"/>
      <c r="AI14" s="108"/>
      <c r="AJ14" s="108"/>
      <c r="AK14" s="108"/>
      <c r="AL14" s="108"/>
      <c r="AM14" s="108"/>
      <c r="AN14" s="108"/>
      <c r="AO14" s="108"/>
      <c r="AP14" s="108" t="s">
        <v>303</v>
      </c>
      <c r="AQ14" s="108"/>
      <c r="AR14" s="108"/>
      <c r="AS14" s="108"/>
      <c r="AT14" s="108"/>
      <c r="AU14" s="108"/>
      <c r="AV14" s="108"/>
      <c r="AW14" s="108"/>
      <c r="AX14" s="108"/>
      <c r="AY14" s="511">
        <v>29</v>
      </c>
      <c r="AZ14" s="509">
        <f ca="1">COUNTIFS('Project Plan(s) - {HC revised}'!$B$10:$B$573,"HC05",TasksTable4[For GSS PMO Riveiw?],"=Review")</f>
        <v>1</v>
      </c>
      <c r="BA14" s="516">
        <f ca="1">ProjectsTable[[#This Row],['# of Tasks for Review]]/ProjectsTable[[#This Row],[Total '# Tasks in Project]]</f>
        <v>3.4482758620689655E-2</v>
      </c>
      <c r="BB14" s="516" t="str">
        <f ca="1">IF(AND(ProjectsTable[[#This Row],[Status]]&lt;&gt;"On Track",ProjectsTable[[#This Row],[Start Date
(Calculated)]]&lt;TODAY()+7),"Review",IF(OR(BA14&gt;0.25),"Review","No Review"))</f>
        <v>No Review</v>
      </c>
    </row>
    <row r="15" spans="1:54" ht="45" customHeight="1" x14ac:dyDescent="0.2">
      <c r="A15" s="139" t="s">
        <v>309</v>
      </c>
      <c r="B15" s="113" t="s">
        <v>342</v>
      </c>
      <c r="C15" s="104" t="s">
        <v>331</v>
      </c>
      <c r="D15" s="114" t="s">
        <v>988</v>
      </c>
      <c r="E15" s="114" t="s">
        <v>1513</v>
      </c>
      <c r="F15" s="114" t="s">
        <v>343</v>
      </c>
      <c r="G15" s="114" t="s">
        <v>430</v>
      </c>
      <c r="H15" s="114" t="s">
        <v>344</v>
      </c>
      <c r="I15" s="115" t="s">
        <v>176</v>
      </c>
      <c r="J15" s="116">
        <v>42582</v>
      </c>
      <c r="K15" s="115">
        <v>210</v>
      </c>
      <c r="L15" s="106">
        <f>IF(ISBLANK(ProjectsTable[[#This Row],[Required Completion Date]]),"",ProjectsTable[[#This Row],[Required Completion Date]]-ProjectsTable[[#This Row],[Days to Accomplish]])</f>
        <v>42372</v>
      </c>
      <c r="M15" s="107">
        <v>0.01</v>
      </c>
      <c r="N15" s="100" t="b">
        <v>1</v>
      </c>
      <c r="O15" s="110" t="s">
        <v>432</v>
      </c>
      <c r="P15" s="105" t="s">
        <v>410</v>
      </c>
      <c r="Q15" s="100" t="s">
        <v>2276</v>
      </c>
      <c r="R15" s="108"/>
      <c r="S15" s="109"/>
      <c r="T15" s="108"/>
      <c r="U15" s="108" t="s">
        <v>303</v>
      </c>
      <c r="V15" s="108"/>
      <c r="W15" s="108"/>
      <c r="X15" s="108" t="s">
        <v>303</v>
      </c>
      <c r="Y15" s="108"/>
      <c r="Z15" s="108" t="s">
        <v>303</v>
      </c>
      <c r="AA15" s="108"/>
      <c r="AB15" s="108" t="s">
        <v>303</v>
      </c>
      <c r="AC15" s="108"/>
      <c r="AD15" s="108"/>
      <c r="AE15" s="108"/>
      <c r="AF15" s="108"/>
      <c r="AG15" s="108"/>
      <c r="AH15" s="108"/>
      <c r="AI15" s="108"/>
      <c r="AJ15" s="108"/>
      <c r="AK15" s="108"/>
      <c r="AL15" s="108"/>
      <c r="AM15" s="108"/>
      <c r="AN15" s="108"/>
      <c r="AO15" s="108"/>
      <c r="AP15" s="108" t="s">
        <v>303</v>
      </c>
      <c r="AQ15" s="108"/>
      <c r="AR15" s="108"/>
      <c r="AS15" s="108"/>
      <c r="AT15" s="108"/>
      <c r="AU15" s="108"/>
      <c r="AV15" s="108"/>
      <c r="AW15" s="108"/>
      <c r="AX15" s="108"/>
      <c r="AY15" s="511">
        <v>37</v>
      </c>
      <c r="AZ15" s="509">
        <f ca="1">COUNTIFS('Project Plan(s) - {HC revised}'!$B$10:$B$573,"HC06",TasksTable4[For GSS PMO Riveiw?],"=Review")</f>
        <v>0</v>
      </c>
      <c r="BA15" s="516">
        <f ca="1">ProjectsTable[[#This Row],['# of Tasks for Review]]/ProjectsTable[[#This Row],[Total '# Tasks in Project]]</f>
        <v>0</v>
      </c>
      <c r="BB15" s="516" t="str">
        <f ca="1">IF(AND(ProjectsTable[[#This Row],[Status]]&lt;&gt;"On Track",ProjectsTable[[#This Row],[Start Date
(Calculated)]]&lt;TODAY()+7),"Review",IF(OR(BA15&gt;0.25),"Review","No Review"))</f>
        <v>No Review</v>
      </c>
    </row>
    <row r="16" spans="1:54" ht="210" x14ac:dyDescent="0.2">
      <c r="A16" s="25" t="s">
        <v>310</v>
      </c>
      <c r="B16" s="113">
        <v>80</v>
      </c>
      <c r="C16" s="104" t="s">
        <v>331</v>
      </c>
      <c r="D16" s="114" t="s">
        <v>994</v>
      </c>
      <c r="E16" s="114" t="s">
        <v>345</v>
      </c>
      <c r="F16" s="114" t="s">
        <v>400</v>
      </c>
      <c r="G16" s="114" t="s">
        <v>405</v>
      </c>
      <c r="H16" s="114" t="s">
        <v>334</v>
      </c>
      <c r="I16" s="115" t="s">
        <v>176</v>
      </c>
      <c r="J16" s="116">
        <v>42582</v>
      </c>
      <c r="K16" s="115">
        <v>179</v>
      </c>
      <c r="L16" s="106">
        <f>IF(ISBLANK(ProjectsTable[[#This Row],[Required Completion Date]]),"",ProjectsTable[[#This Row],[Required Completion Date]]-ProjectsTable[[#This Row],[Days to Accomplish]])</f>
        <v>42403</v>
      </c>
      <c r="M16" s="107"/>
      <c r="N16" s="100" t="b">
        <v>1</v>
      </c>
      <c r="O16" s="104" t="s">
        <v>439</v>
      </c>
      <c r="P16" s="110" t="s">
        <v>403</v>
      </c>
      <c r="Q16" s="100" t="s">
        <v>179</v>
      </c>
      <c r="R16" s="108"/>
      <c r="S16" s="109"/>
      <c r="T16" s="108"/>
      <c r="U16" s="108"/>
      <c r="V16" s="108"/>
      <c r="W16" s="108"/>
      <c r="X16" s="108" t="s">
        <v>180</v>
      </c>
      <c r="Y16" s="108"/>
      <c r="Z16" s="108" t="s">
        <v>180</v>
      </c>
      <c r="AA16" s="108"/>
      <c r="AB16" s="108" t="s">
        <v>180</v>
      </c>
      <c r="AC16" s="108"/>
      <c r="AD16" s="108"/>
      <c r="AE16" s="108"/>
      <c r="AF16" s="108"/>
      <c r="AG16" s="108"/>
      <c r="AH16" s="108"/>
      <c r="AI16" s="108"/>
      <c r="AJ16" s="108" t="s">
        <v>180</v>
      </c>
      <c r="AK16" s="108" t="s">
        <v>180</v>
      </c>
      <c r="AL16" s="108" t="s">
        <v>180</v>
      </c>
      <c r="AM16" s="108" t="s">
        <v>180</v>
      </c>
      <c r="AN16" s="108"/>
      <c r="AO16" s="108"/>
      <c r="AP16" s="108"/>
      <c r="AQ16" s="108"/>
      <c r="AR16" s="108"/>
      <c r="AS16" s="108"/>
      <c r="AT16" s="108"/>
      <c r="AU16" s="108"/>
      <c r="AV16" s="108"/>
      <c r="AW16" s="108"/>
      <c r="AX16" s="108"/>
      <c r="AY16" s="511">
        <v>24</v>
      </c>
      <c r="AZ16" s="509">
        <f ca="1">COUNTIFS('Project Plan(s) - {HC revised}'!$B$10:$B$573,"HC07",TasksTable4[For GSS PMO Riveiw?],"=Review")</f>
        <v>0</v>
      </c>
      <c r="BA16" s="516">
        <f ca="1">ProjectsTable[[#This Row],['# of Tasks for Review]]/ProjectsTable[[#This Row],[Total '# Tasks in Project]]</f>
        <v>0</v>
      </c>
      <c r="BB16" s="516" t="str">
        <f ca="1">IF(AND(ProjectsTable[[#This Row],[Status]]&lt;&gt;"On Track",ProjectsTable[[#This Row],[Start Date
(Calculated)]]&lt;TODAY()+7),"Review",IF(OR(BA16&gt;0.25),"Review","No Review"))</f>
        <v>Review</v>
      </c>
    </row>
    <row r="17" spans="1:54" ht="315" x14ac:dyDescent="0.2">
      <c r="A17" s="139" t="s">
        <v>311</v>
      </c>
      <c r="B17" s="113" t="s">
        <v>346</v>
      </c>
      <c r="C17" s="104" t="s">
        <v>331</v>
      </c>
      <c r="D17" s="114" t="s">
        <v>994</v>
      </c>
      <c r="E17" s="114" t="s">
        <v>347</v>
      </c>
      <c r="F17" s="114" t="s">
        <v>348</v>
      </c>
      <c r="G17" s="114" t="s">
        <v>404</v>
      </c>
      <c r="H17" s="114" t="s">
        <v>332</v>
      </c>
      <c r="I17" s="115" t="s">
        <v>176</v>
      </c>
      <c r="J17" s="116">
        <v>42644</v>
      </c>
      <c r="K17" s="115">
        <v>275</v>
      </c>
      <c r="L17" s="106">
        <f>IF(ISBLANK(ProjectsTable[[#This Row],[Required Completion Date]]),"",ProjectsTable[[#This Row],[Required Completion Date]]-ProjectsTable[[#This Row],[Days to Accomplish]])</f>
        <v>42369</v>
      </c>
      <c r="M17" s="107">
        <v>0.05</v>
      </c>
      <c r="N17" s="100" t="b">
        <v>1</v>
      </c>
      <c r="O17" s="104" t="s">
        <v>500</v>
      </c>
      <c r="P17" s="105" t="s">
        <v>376</v>
      </c>
      <c r="Q17" s="100" t="s">
        <v>2276</v>
      </c>
      <c r="R17" s="108" t="s">
        <v>2313</v>
      </c>
      <c r="S17" s="109" t="s">
        <v>303</v>
      </c>
      <c r="T17" s="108"/>
      <c r="U17" s="108"/>
      <c r="V17" s="108" t="s">
        <v>303</v>
      </c>
      <c r="W17" s="108" t="s">
        <v>303</v>
      </c>
      <c r="X17" s="108" t="s">
        <v>303</v>
      </c>
      <c r="Y17" s="108"/>
      <c r="Z17" s="108" t="s">
        <v>303</v>
      </c>
      <c r="AA17" s="108"/>
      <c r="AB17" s="108" t="s">
        <v>180</v>
      </c>
      <c r="AC17" s="108"/>
      <c r="AD17" s="108"/>
      <c r="AE17" s="108"/>
      <c r="AF17" s="108"/>
      <c r="AG17" s="108"/>
      <c r="AH17" s="108"/>
      <c r="AI17" s="108"/>
      <c r="AJ17" s="108"/>
      <c r="AK17" s="108"/>
      <c r="AL17" s="108"/>
      <c r="AM17" s="108"/>
      <c r="AN17" s="108"/>
      <c r="AO17" s="108"/>
      <c r="AP17" s="108"/>
      <c r="AQ17" s="108"/>
      <c r="AR17" s="108"/>
      <c r="AS17" s="108"/>
      <c r="AT17" s="108"/>
      <c r="AU17" s="108"/>
      <c r="AV17" s="108"/>
      <c r="AW17" s="108"/>
      <c r="AX17" s="108"/>
      <c r="AY17" s="511">
        <v>40</v>
      </c>
      <c r="AZ17" s="509">
        <f ca="1">COUNTIFS('Project Plan(s) - {HC revised}'!$B$10:$B$573,"HC08",TasksTable4[For GSS PMO Riveiw?],"=Review")</f>
        <v>0</v>
      </c>
      <c r="BA17" s="516">
        <f ca="1">ProjectsTable[[#This Row],['# of Tasks for Review]]/ProjectsTable[[#This Row],[Total '# Tasks in Project]]</f>
        <v>0</v>
      </c>
      <c r="BB17" s="516" t="str">
        <f ca="1">IF(AND(ProjectsTable[[#This Row],[Status]]&lt;&gt;"On Track",ProjectsTable[[#This Row],[Start Date
(Calculated)]]&lt;TODAY()+7),"Review",IF(OR(BA17&gt;0.25),"Review","No Review"))</f>
        <v>No Review</v>
      </c>
    </row>
    <row r="18" spans="1:54" ht="270" x14ac:dyDescent="0.2">
      <c r="A18" s="25" t="s">
        <v>312</v>
      </c>
      <c r="B18" s="113" t="s">
        <v>349</v>
      </c>
      <c r="C18" s="104" t="s">
        <v>331</v>
      </c>
      <c r="D18" s="114" t="s">
        <v>994</v>
      </c>
      <c r="E18" s="114" t="s">
        <v>350</v>
      </c>
      <c r="F18" s="114" t="s">
        <v>351</v>
      </c>
      <c r="G18" s="114" t="s">
        <v>407</v>
      </c>
      <c r="H18" s="114" t="s">
        <v>406</v>
      </c>
      <c r="I18" s="115" t="s">
        <v>176</v>
      </c>
      <c r="J18" s="116">
        <v>42614</v>
      </c>
      <c r="K18" s="115">
        <v>250</v>
      </c>
      <c r="L18" s="106">
        <f>IF(ISBLANK(ProjectsTable[[#This Row],[Required Completion Date]]),"",ProjectsTable[[#This Row],[Required Completion Date]]-ProjectsTable[[#This Row],[Days to Accomplish]])</f>
        <v>42364</v>
      </c>
      <c r="M18" s="107">
        <v>0.01</v>
      </c>
      <c r="N18" s="100" t="b">
        <v>1</v>
      </c>
      <c r="O18" s="104" t="s">
        <v>440</v>
      </c>
      <c r="P18" s="110" t="s">
        <v>401</v>
      </c>
      <c r="Q18" s="100" t="s">
        <v>2276</v>
      </c>
      <c r="R18" s="108"/>
      <c r="S18" s="109" t="s">
        <v>212</v>
      </c>
      <c r="T18" s="108" t="s">
        <v>212</v>
      </c>
      <c r="U18" s="108" t="s">
        <v>212</v>
      </c>
      <c r="V18" s="108" t="s">
        <v>180</v>
      </c>
      <c r="W18" s="108" t="s">
        <v>212</v>
      </c>
      <c r="X18" s="108" t="s">
        <v>180</v>
      </c>
      <c r="Y18" s="108"/>
      <c r="Z18" s="108" t="s">
        <v>180</v>
      </c>
      <c r="AA18" s="108"/>
      <c r="AB18" s="108" t="s">
        <v>180</v>
      </c>
      <c r="AC18" s="108"/>
      <c r="AD18" s="108" t="s">
        <v>180</v>
      </c>
      <c r="AE18" s="108"/>
      <c r="AF18" s="108"/>
      <c r="AG18" s="108"/>
      <c r="AH18" s="108"/>
      <c r="AI18" s="108" t="s">
        <v>212</v>
      </c>
      <c r="AJ18" s="108" t="s">
        <v>180</v>
      </c>
      <c r="AK18" s="108" t="s">
        <v>180</v>
      </c>
      <c r="AL18" s="108" t="s">
        <v>180</v>
      </c>
      <c r="AM18" s="108" t="s">
        <v>180</v>
      </c>
      <c r="AN18" s="108"/>
      <c r="AO18" s="108"/>
      <c r="AP18" s="108"/>
      <c r="AQ18" s="108"/>
      <c r="AR18" s="108"/>
      <c r="AS18" s="108"/>
      <c r="AT18" s="108"/>
      <c r="AU18" s="108"/>
      <c r="AV18" s="108"/>
      <c r="AW18" s="108" t="s">
        <v>180</v>
      </c>
      <c r="AX18" s="108" t="s">
        <v>402</v>
      </c>
      <c r="AY18" s="511">
        <v>23</v>
      </c>
      <c r="AZ18" s="509">
        <f ca="1">COUNTIFS('Project Plan(s) - {HC revised}'!$B$10:$B$573,"HC09",TasksTable4[For GSS PMO Riveiw?],"=Review")</f>
        <v>0</v>
      </c>
      <c r="BA18" s="516">
        <f ca="1">ProjectsTable[[#This Row],['# of Tasks for Review]]/ProjectsTable[[#This Row],[Total '# Tasks in Project]]</f>
        <v>0</v>
      </c>
      <c r="BB18" s="516" t="str">
        <f ca="1">IF(AND(ProjectsTable[[#This Row],[Status]]&lt;&gt;"On Track",ProjectsTable[[#This Row],[Start Date
(Calculated)]]&lt;TODAY()+7),"Review",IF(OR(BA18&gt;0.25),"Review","No Review"))</f>
        <v>No Review</v>
      </c>
    </row>
    <row r="19" spans="1:54" ht="135" x14ac:dyDescent="0.2">
      <c r="A19" s="139" t="s">
        <v>313</v>
      </c>
      <c r="B19" s="113">
        <v>82</v>
      </c>
      <c r="C19" s="104" t="s">
        <v>331</v>
      </c>
      <c r="D19" s="114" t="s">
        <v>995</v>
      </c>
      <c r="E19" s="114" t="s">
        <v>96</v>
      </c>
      <c r="F19" s="114" t="s">
        <v>352</v>
      </c>
      <c r="G19" s="114" t="s">
        <v>413</v>
      </c>
      <c r="H19" s="114" t="s">
        <v>334</v>
      </c>
      <c r="I19" s="115" t="s">
        <v>176</v>
      </c>
      <c r="J19" s="116">
        <v>42582</v>
      </c>
      <c r="K19" s="117">
        <v>212</v>
      </c>
      <c r="L19" s="109">
        <v>42370</v>
      </c>
      <c r="M19" s="112">
        <v>0.05</v>
      </c>
      <c r="N19" s="100" t="b">
        <v>1</v>
      </c>
      <c r="O19" s="110" t="s">
        <v>2352</v>
      </c>
      <c r="P19" s="110" t="s">
        <v>412</v>
      </c>
      <c r="Q19" s="100" t="s">
        <v>2276</v>
      </c>
      <c r="R19" s="110"/>
      <c r="S19" s="111" t="s">
        <v>303</v>
      </c>
      <c r="T19" s="110" t="s">
        <v>303</v>
      </c>
      <c r="U19" s="110" t="s">
        <v>303</v>
      </c>
      <c r="V19" s="110" t="s">
        <v>303</v>
      </c>
      <c r="W19" s="110" t="s">
        <v>303</v>
      </c>
      <c r="X19" s="110" t="s">
        <v>303</v>
      </c>
      <c r="Y19" s="110"/>
      <c r="Z19" s="110" t="s">
        <v>303</v>
      </c>
      <c r="AA19" s="110"/>
      <c r="AB19" s="110" t="s">
        <v>303</v>
      </c>
      <c r="AC19" s="110"/>
      <c r="AD19" s="110"/>
      <c r="AE19" s="110"/>
      <c r="AF19" s="110"/>
      <c r="AG19" s="110"/>
      <c r="AH19" s="110"/>
      <c r="AI19" s="110"/>
      <c r="AJ19" s="110"/>
      <c r="AK19" s="110"/>
      <c r="AL19" s="110"/>
      <c r="AM19" s="110"/>
      <c r="AN19" s="108"/>
      <c r="AO19" s="110"/>
      <c r="AP19" s="110"/>
      <c r="AQ19" s="110"/>
      <c r="AR19" s="110"/>
      <c r="AS19" s="110"/>
      <c r="AT19" s="110"/>
      <c r="AU19" s="110"/>
      <c r="AV19" s="108"/>
      <c r="AW19" s="110" t="s">
        <v>180</v>
      </c>
      <c r="AX19" s="110" t="s">
        <v>361</v>
      </c>
      <c r="AY19" s="512">
        <v>28</v>
      </c>
      <c r="AZ19" s="509">
        <f ca="1">COUNTIFS('Project Plan(s) - {HC revised}'!$B$10:$B$573,"HC10",TasksTable4[For GSS PMO Riveiw?],"=Review")</f>
        <v>1</v>
      </c>
      <c r="BA19" s="516">
        <f ca="1">ProjectsTable[[#This Row],['# of Tasks for Review]]/ProjectsTable[[#This Row],[Total '# Tasks in Project]]</f>
        <v>3.5714285714285712E-2</v>
      </c>
      <c r="BB19" s="516" t="str">
        <f ca="1">IF(AND(ProjectsTable[[#This Row],[Status]]&lt;&gt;"On Track",ProjectsTable[[#This Row],[Start Date
(Calculated)]]&lt;TODAY()+7),"Review",IF(OR(BA19&gt;0.25),"Review","No Review"))</f>
        <v>No Review</v>
      </c>
    </row>
    <row r="20" spans="1:54" ht="285" customHeight="1" x14ac:dyDescent="0.2">
      <c r="A20" s="25" t="s">
        <v>314</v>
      </c>
      <c r="B20" s="113">
        <v>83</v>
      </c>
      <c r="C20" s="104" t="s">
        <v>331</v>
      </c>
      <c r="D20" s="114" t="s">
        <v>995</v>
      </c>
      <c r="E20" s="114" t="s">
        <v>353</v>
      </c>
      <c r="F20" s="114" t="s">
        <v>354</v>
      </c>
      <c r="G20" s="114" t="s">
        <v>378</v>
      </c>
      <c r="H20" s="114" t="s">
        <v>334</v>
      </c>
      <c r="I20" s="115" t="s">
        <v>176</v>
      </c>
      <c r="J20" s="116">
        <v>42644</v>
      </c>
      <c r="K20" s="115">
        <v>212</v>
      </c>
      <c r="L20" s="109">
        <f>IF(ISBLANK(ProjectsTable[[#This Row],[Required Completion Date]]),"",ProjectsTable[[#This Row],[Required Completion Date]]-ProjectsTable[[#This Row],[Days to Accomplish]])</f>
        <v>42432</v>
      </c>
      <c r="M20" s="112">
        <v>0.05</v>
      </c>
      <c r="N20" s="100" t="b">
        <v>1</v>
      </c>
      <c r="O20" s="105" t="s">
        <v>414</v>
      </c>
      <c r="P20" s="110" t="s">
        <v>377</v>
      </c>
      <c r="Q20" s="100" t="s">
        <v>2276</v>
      </c>
      <c r="R20" s="110"/>
      <c r="S20" s="111"/>
      <c r="T20" s="110"/>
      <c r="U20" s="110"/>
      <c r="V20" s="110" t="s">
        <v>303</v>
      </c>
      <c r="W20" s="110" t="s">
        <v>303</v>
      </c>
      <c r="X20" s="110" t="s">
        <v>303</v>
      </c>
      <c r="Y20" s="110"/>
      <c r="Z20" s="110" t="s">
        <v>303</v>
      </c>
      <c r="AA20" s="110"/>
      <c r="AB20" s="110" t="s">
        <v>180</v>
      </c>
      <c r="AC20" s="110"/>
      <c r="AD20" s="110"/>
      <c r="AE20" s="110"/>
      <c r="AF20" s="110"/>
      <c r="AG20" s="110"/>
      <c r="AH20" s="110"/>
      <c r="AI20" s="110"/>
      <c r="AJ20" s="110"/>
      <c r="AK20" s="110"/>
      <c r="AL20" s="110"/>
      <c r="AM20" s="110"/>
      <c r="AN20" s="108"/>
      <c r="AO20" s="110" t="s">
        <v>180</v>
      </c>
      <c r="AP20" s="110" t="s">
        <v>180</v>
      </c>
      <c r="AQ20" s="110"/>
      <c r="AR20" s="110"/>
      <c r="AS20" s="110"/>
      <c r="AT20" s="110"/>
      <c r="AU20" s="110"/>
      <c r="AV20" s="108"/>
      <c r="AW20" s="110" t="s">
        <v>180</v>
      </c>
      <c r="AX20" s="110" t="s">
        <v>361</v>
      </c>
      <c r="AY20" s="512">
        <v>19</v>
      </c>
      <c r="AZ20" s="509">
        <f ca="1">COUNTIFS('Project Plan(s) - {HC revised}'!$B$10:$B$573,"HC11",TasksTable4[For GSS PMO Riveiw?],"=Review")</f>
        <v>0</v>
      </c>
      <c r="BA20" s="516">
        <f ca="1">ProjectsTable[[#This Row],['# of Tasks for Review]]/ProjectsTable[[#This Row],[Total '# Tasks in Project]]</f>
        <v>0</v>
      </c>
      <c r="BB20" s="516" t="str">
        <f ca="1">IF(AND(ProjectsTable[[#This Row],[Status]]&lt;&gt;"On Track",ProjectsTable[[#This Row],[Start Date
(Calculated)]]&lt;TODAY()+7),"Review",IF(OR(BA20&gt;0.25),"Review","No Review"))</f>
        <v>No Review</v>
      </c>
    </row>
    <row r="21" spans="1:54" ht="315" x14ac:dyDescent="0.2">
      <c r="A21" s="25" t="s">
        <v>316</v>
      </c>
      <c r="B21" s="113">
        <v>85</v>
      </c>
      <c r="C21" s="104" t="s">
        <v>331</v>
      </c>
      <c r="D21" s="114" t="s">
        <v>994</v>
      </c>
      <c r="E21" s="114" t="s">
        <v>356</v>
      </c>
      <c r="F21" s="114" t="s">
        <v>391</v>
      </c>
      <c r="G21" s="114" t="s">
        <v>393</v>
      </c>
      <c r="H21" s="114" t="s">
        <v>334</v>
      </c>
      <c r="I21" s="115" t="s">
        <v>176</v>
      </c>
      <c r="J21" s="116">
        <v>42582</v>
      </c>
      <c r="K21" s="117">
        <v>212</v>
      </c>
      <c r="L21" s="109">
        <f>IF(ISBLANK(ProjectsTable[[#This Row],[Required Completion Date]]),"",ProjectsTable[[#This Row],[Required Completion Date]]-ProjectsTable[[#This Row],[Days to Accomplish]])</f>
        <v>42370</v>
      </c>
      <c r="M21" s="112">
        <v>0.05</v>
      </c>
      <c r="N21" s="100" t="b">
        <v>1</v>
      </c>
      <c r="O21" s="110" t="s">
        <v>396</v>
      </c>
      <c r="P21" s="110" t="s">
        <v>395</v>
      </c>
      <c r="Q21" s="100" t="s">
        <v>2276</v>
      </c>
      <c r="R21" s="110"/>
      <c r="S21" s="111" t="s">
        <v>180</v>
      </c>
      <c r="T21" s="110"/>
      <c r="U21" s="110"/>
      <c r="V21" s="110" t="s">
        <v>180</v>
      </c>
      <c r="W21" s="110" t="s">
        <v>180</v>
      </c>
      <c r="X21" s="110" t="s">
        <v>180</v>
      </c>
      <c r="Y21" s="110"/>
      <c r="Z21" s="110" t="s">
        <v>180</v>
      </c>
      <c r="AA21" s="110"/>
      <c r="AB21" s="110" t="s">
        <v>180</v>
      </c>
      <c r="AC21" s="110"/>
      <c r="AD21" s="110"/>
      <c r="AE21" s="110"/>
      <c r="AF21" s="110"/>
      <c r="AG21" s="110"/>
      <c r="AH21" s="110"/>
      <c r="AI21" s="110"/>
      <c r="AJ21" s="110"/>
      <c r="AK21" s="110"/>
      <c r="AL21" s="110"/>
      <c r="AM21" s="110"/>
      <c r="AN21" s="108"/>
      <c r="AO21" s="110"/>
      <c r="AP21" s="110" t="s">
        <v>180</v>
      </c>
      <c r="AQ21" s="110"/>
      <c r="AR21" s="110"/>
      <c r="AS21" s="110"/>
      <c r="AT21" s="110"/>
      <c r="AU21" s="110"/>
      <c r="AV21" s="108"/>
      <c r="AW21" s="110"/>
      <c r="AX21" s="110"/>
      <c r="AY21" s="512">
        <v>25</v>
      </c>
      <c r="AZ21" s="509">
        <f ca="1">COUNTIFS('Project Plan(s) - {HC revised}'!$B$10:$B$573,"HC13",TasksTable4[For GSS PMO Riveiw?],"=Review")</f>
        <v>0</v>
      </c>
      <c r="BA21" s="516">
        <f ca="1">ProjectsTable[[#This Row],['# of Tasks for Review]]/ProjectsTable[[#This Row],[Total '# Tasks in Project]]</f>
        <v>0</v>
      </c>
      <c r="BB21" s="516" t="str">
        <f ca="1">IF(AND(ProjectsTable[[#This Row],[Status]]&lt;&gt;"On Track",ProjectsTable[[#This Row],[Start Date
(Calculated)]]&lt;TODAY()+7),"Review",IF(OR(BA21&gt;0.25),"Review","No Review"))</f>
        <v>No Review</v>
      </c>
    </row>
    <row r="22" spans="1:54" ht="195" x14ac:dyDescent="0.2">
      <c r="A22" s="139" t="s">
        <v>317</v>
      </c>
      <c r="B22" s="113">
        <v>88</v>
      </c>
      <c r="C22" s="104" t="s">
        <v>331</v>
      </c>
      <c r="D22" s="114" t="s">
        <v>992</v>
      </c>
      <c r="E22" s="114" t="s">
        <v>357</v>
      </c>
      <c r="F22" s="114" t="s">
        <v>392</v>
      </c>
      <c r="G22" s="114" t="s">
        <v>397</v>
      </c>
      <c r="H22" s="114" t="s">
        <v>398</v>
      </c>
      <c r="I22" s="115" t="s">
        <v>176</v>
      </c>
      <c r="J22" s="116">
        <v>42582</v>
      </c>
      <c r="K22" s="117">
        <v>212</v>
      </c>
      <c r="L22" s="109">
        <f>IF(ISBLANK(ProjectsTable[[#This Row],[Required Completion Date]]),"",ProjectsTable[[#This Row],[Required Completion Date]]-ProjectsTable[[#This Row],[Days to Accomplish]])</f>
        <v>42370</v>
      </c>
      <c r="M22" s="112">
        <v>0.05</v>
      </c>
      <c r="N22" s="100" t="b">
        <v>1</v>
      </c>
      <c r="O22" s="110" t="s">
        <v>399</v>
      </c>
      <c r="P22" s="110" t="s">
        <v>394</v>
      </c>
      <c r="Q22" s="100" t="s">
        <v>2276</v>
      </c>
      <c r="R22" s="110"/>
      <c r="S22" s="111"/>
      <c r="T22" s="110" t="s">
        <v>303</v>
      </c>
      <c r="U22" s="110"/>
      <c r="V22" s="110" t="s">
        <v>303</v>
      </c>
      <c r="W22" s="110"/>
      <c r="X22" s="110"/>
      <c r="Y22" s="110"/>
      <c r="Z22" s="110"/>
      <c r="AA22" s="110"/>
      <c r="AB22" s="110" t="s">
        <v>303</v>
      </c>
      <c r="AC22" s="110"/>
      <c r="AD22" s="110"/>
      <c r="AE22" s="110"/>
      <c r="AF22" s="110"/>
      <c r="AG22" s="110"/>
      <c r="AH22" s="110"/>
      <c r="AI22" s="110"/>
      <c r="AJ22" s="110"/>
      <c r="AK22" s="110"/>
      <c r="AL22" s="110"/>
      <c r="AM22" s="110"/>
      <c r="AN22" s="108"/>
      <c r="AO22" s="110"/>
      <c r="AP22" s="110" t="s">
        <v>180</v>
      </c>
      <c r="AQ22" s="110"/>
      <c r="AR22" s="110"/>
      <c r="AS22" s="110"/>
      <c r="AT22" s="110"/>
      <c r="AU22" s="110"/>
      <c r="AV22" s="108"/>
      <c r="AW22" s="110" t="s">
        <v>180</v>
      </c>
      <c r="AX22" s="110" t="s">
        <v>362</v>
      </c>
      <c r="AY22" s="512">
        <v>23</v>
      </c>
      <c r="AZ22" s="509">
        <f ca="1">COUNTIFS('Project Plan(s) - {HC revised}'!$B$10:$B$573,"HC14",TasksTable4[For GSS PMO Riveiw?],"=Review")</f>
        <v>0</v>
      </c>
      <c r="BA22" s="516">
        <f ca="1">ProjectsTable[[#This Row],['# of Tasks for Review]]/ProjectsTable[[#This Row],[Total '# Tasks in Project]]</f>
        <v>0</v>
      </c>
      <c r="BB22" s="516" t="str">
        <f ca="1">IF(AND(ProjectsTable[[#This Row],[Status]]&lt;&gt;"On Track",ProjectsTable[[#This Row],[Start Date
(Calculated)]]&lt;TODAY()+7),"Review",IF(OR(BA22&gt;0.25),"Review","No Review"))</f>
        <v>No Review</v>
      </c>
    </row>
    <row r="23" spans="1:54" ht="186" customHeight="1" x14ac:dyDescent="0.25">
      <c r="A23" s="139" t="s">
        <v>319</v>
      </c>
      <c r="B23" s="113">
        <v>90</v>
      </c>
      <c r="C23" s="104" t="s">
        <v>331</v>
      </c>
      <c r="D23" s="114" t="s">
        <v>993</v>
      </c>
      <c r="E23" s="114" t="s">
        <v>359</v>
      </c>
      <c r="F23" s="114" t="s">
        <v>416</v>
      </c>
      <c r="G23" s="114" t="s">
        <v>425</v>
      </c>
      <c r="H23" s="114" t="s">
        <v>360</v>
      </c>
      <c r="I23" s="115" t="s">
        <v>176</v>
      </c>
      <c r="J23" s="116">
        <v>42582</v>
      </c>
      <c r="K23" s="117">
        <v>212</v>
      </c>
      <c r="L23" s="109">
        <f>IF(ISBLANK(ProjectsTable[[#This Row],[Required Completion Date]]),"",ProjectsTable[[#This Row],[Required Completion Date]]-ProjectsTable[[#This Row],[Days to Accomplish]])</f>
        <v>42370</v>
      </c>
      <c r="M23" s="112">
        <v>0.01</v>
      </c>
      <c r="N23" s="100" t="b">
        <v>1</v>
      </c>
      <c r="O23" s="142" t="s">
        <v>421</v>
      </c>
      <c r="P23" s="110" t="s">
        <v>419</v>
      </c>
      <c r="Q23" s="100" t="s">
        <v>2276</v>
      </c>
      <c r="R23" s="110"/>
      <c r="S23" s="111"/>
      <c r="T23" s="110"/>
      <c r="U23" s="110"/>
      <c r="V23" s="110"/>
      <c r="W23" s="110"/>
      <c r="X23" s="110" t="s">
        <v>303</v>
      </c>
      <c r="Y23" s="110"/>
      <c r="Z23" s="110"/>
      <c r="AA23" s="110"/>
      <c r="AB23" s="110" t="s">
        <v>303</v>
      </c>
      <c r="AC23" s="110"/>
      <c r="AD23" s="110"/>
      <c r="AE23" s="110"/>
      <c r="AF23" s="110"/>
      <c r="AG23" s="110"/>
      <c r="AH23" s="110"/>
      <c r="AI23" s="110"/>
      <c r="AJ23" s="110"/>
      <c r="AK23" s="110"/>
      <c r="AL23" s="110"/>
      <c r="AM23" s="110"/>
      <c r="AN23" s="108"/>
      <c r="AO23" s="110"/>
      <c r="AP23" s="110"/>
      <c r="AQ23" s="110" t="s">
        <v>303</v>
      </c>
      <c r="AR23" s="110"/>
      <c r="AS23" s="110"/>
      <c r="AT23" s="110"/>
      <c r="AU23" s="110"/>
      <c r="AV23" s="108"/>
      <c r="AW23" s="110"/>
      <c r="AX23" s="110"/>
      <c r="AY23" s="512">
        <v>46</v>
      </c>
      <c r="AZ23" s="509">
        <f ca="1">COUNTIFS('Project Plan(s) - {HC revised}'!$B$10:$B$573,"HC16",TasksTable4[For GSS PMO Riveiw?],"=Review")</f>
        <v>0</v>
      </c>
      <c r="BA23" s="516">
        <f ca="1">ProjectsTable[[#This Row],['# of Tasks for Review]]/ProjectsTable[[#This Row],[Total '# Tasks in Project]]</f>
        <v>0</v>
      </c>
      <c r="BB23" s="516" t="str">
        <f ca="1">IF(AND(ProjectsTable[[#This Row],[Status]]&lt;&gt;"On Track",ProjectsTable[[#This Row],[Start Date
(Calculated)]]&lt;TODAY()+7),"Review",IF(OR(BA23&gt;0.25),"Review","No Review"))</f>
        <v>No Review</v>
      </c>
    </row>
    <row r="24" spans="1:54" ht="75" x14ac:dyDescent="0.2">
      <c r="A24" s="25" t="s">
        <v>320</v>
      </c>
      <c r="B24" s="113" t="s">
        <v>369</v>
      </c>
      <c r="C24" s="104" t="s">
        <v>331</v>
      </c>
      <c r="D24" s="114" t="s">
        <v>328</v>
      </c>
      <c r="E24" s="114" t="s">
        <v>996</v>
      </c>
      <c r="F24" s="114" t="s">
        <v>363</v>
      </c>
      <c r="G24" s="114" t="s">
        <v>426</v>
      </c>
      <c r="H24" s="114" t="s">
        <v>334</v>
      </c>
      <c r="I24" s="115" t="s">
        <v>364</v>
      </c>
      <c r="J24" s="116">
        <v>42582</v>
      </c>
      <c r="K24" s="117">
        <v>150</v>
      </c>
      <c r="L24" s="109">
        <f>IF(ISBLANK(ProjectsTable[[#This Row],[Required Completion Date]]),"",ProjectsTable[[#This Row],[Required Completion Date]]-ProjectsTable[[#This Row],[Days to Accomplish]])</f>
        <v>42432</v>
      </c>
      <c r="M24" s="112"/>
      <c r="N24" s="100" t="b">
        <v>1</v>
      </c>
      <c r="O24" s="110" t="s">
        <v>428</v>
      </c>
      <c r="P24" s="110" t="s">
        <v>429</v>
      </c>
      <c r="Q24" s="100" t="s">
        <v>179</v>
      </c>
      <c r="R24" s="110"/>
      <c r="S24" s="111"/>
      <c r="T24" s="110" t="s">
        <v>303</v>
      </c>
      <c r="U24" s="110" t="s">
        <v>303</v>
      </c>
      <c r="V24" s="110"/>
      <c r="W24" s="110"/>
      <c r="X24" s="110" t="s">
        <v>303</v>
      </c>
      <c r="Y24" s="110"/>
      <c r="Z24" s="110" t="s">
        <v>303</v>
      </c>
      <c r="AA24" s="110"/>
      <c r="AB24" s="110" t="s">
        <v>303</v>
      </c>
      <c r="AC24" s="110"/>
      <c r="AD24" s="110"/>
      <c r="AE24" s="110"/>
      <c r="AF24" s="110"/>
      <c r="AG24" s="110"/>
      <c r="AH24" s="110"/>
      <c r="AI24" s="110"/>
      <c r="AJ24" s="110"/>
      <c r="AK24" s="110"/>
      <c r="AL24" s="110"/>
      <c r="AM24" s="110"/>
      <c r="AN24" s="108"/>
      <c r="AO24" s="110"/>
      <c r="AP24" s="110" t="s">
        <v>303</v>
      </c>
      <c r="AQ24" s="110"/>
      <c r="AR24" s="110"/>
      <c r="AS24" s="110"/>
      <c r="AT24" s="110"/>
      <c r="AU24" s="110"/>
      <c r="AV24" s="108"/>
      <c r="AW24" s="110"/>
      <c r="AX24" s="110"/>
      <c r="AY24" s="512">
        <v>7</v>
      </c>
      <c r="AZ24" s="509">
        <f ca="1">COUNTIFS('Project Plan(s) - {HC revised}'!$B$10:$B$573,"HC17",TasksTable4[For GSS PMO Riveiw?],"=Review")</f>
        <v>0</v>
      </c>
      <c r="BA24" s="516">
        <f ca="1">ProjectsTable[[#This Row],['# of Tasks for Review]]/ProjectsTable[[#This Row],[Total '# Tasks in Project]]</f>
        <v>0</v>
      </c>
      <c r="BB24" s="516" t="str">
        <f ca="1">IF(AND(ProjectsTable[[#This Row],[Status]]&lt;&gt;"On Track",ProjectsTable[[#This Row],[Start Date
(Calculated)]]&lt;TODAY()+7),"Review",IF(OR(BA24&gt;0.25),"Review","No Review"))</f>
        <v>No Review</v>
      </c>
    </row>
    <row r="25" spans="1:54" ht="75" x14ac:dyDescent="0.2">
      <c r="A25" s="139" t="s">
        <v>321</v>
      </c>
      <c r="B25" s="113" t="s">
        <v>369</v>
      </c>
      <c r="C25" s="104" t="s">
        <v>331</v>
      </c>
      <c r="D25" s="114" t="s">
        <v>988</v>
      </c>
      <c r="E25" s="114" t="s">
        <v>989</v>
      </c>
      <c r="F25" s="114" t="s">
        <v>343</v>
      </c>
      <c r="G25" s="114" t="s">
        <v>430</v>
      </c>
      <c r="H25" s="114" t="s">
        <v>334</v>
      </c>
      <c r="I25" s="115" t="s">
        <v>364</v>
      </c>
      <c r="J25" s="116">
        <v>42582</v>
      </c>
      <c r="K25" s="117">
        <v>150</v>
      </c>
      <c r="L25" s="109">
        <f>IF(ISBLANK(ProjectsTable[[#This Row],[Required Completion Date]]),"",ProjectsTable[[#This Row],[Required Completion Date]]-ProjectsTable[[#This Row],[Days to Accomplish]])</f>
        <v>42432</v>
      </c>
      <c r="M25" s="112"/>
      <c r="N25" s="100" t="b">
        <v>1</v>
      </c>
      <c r="O25" s="110" t="s">
        <v>431</v>
      </c>
      <c r="P25" s="110" t="s">
        <v>2430</v>
      </c>
      <c r="Q25" s="100" t="s">
        <v>179</v>
      </c>
      <c r="R25" s="110"/>
      <c r="S25" s="111"/>
      <c r="T25" s="110"/>
      <c r="U25" s="110" t="s">
        <v>303</v>
      </c>
      <c r="V25" s="110"/>
      <c r="W25" s="110"/>
      <c r="X25" s="110" t="s">
        <v>303</v>
      </c>
      <c r="Y25" s="110"/>
      <c r="Z25" s="110" t="s">
        <v>303</v>
      </c>
      <c r="AA25" s="110"/>
      <c r="AB25" s="110" t="s">
        <v>303</v>
      </c>
      <c r="AC25" s="110"/>
      <c r="AD25" s="110"/>
      <c r="AE25" s="110"/>
      <c r="AF25" s="110"/>
      <c r="AG25" s="110"/>
      <c r="AH25" s="110"/>
      <c r="AI25" s="110"/>
      <c r="AJ25" s="110"/>
      <c r="AK25" s="110"/>
      <c r="AL25" s="110"/>
      <c r="AM25" s="110"/>
      <c r="AN25" s="108"/>
      <c r="AO25" s="110"/>
      <c r="AP25" s="110" t="s">
        <v>303</v>
      </c>
      <c r="AQ25" s="110"/>
      <c r="AR25" s="110"/>
      <c r="AS25" s="110"/>
      <c r="AT25" s="110"/>
      <c r="AU25" s="110"/>
      <c r="AV25" s="108"/>
      <c r="AW25" s="110"/>
      <c r="AX25" s="110"/>
      <c r="AY25" s="512">
        <v>7</v>
      </c>
      <c r="AZ25" s="509">
        <f ca="1">COUNTIFS('Project Plan(s) - {HC revised}'!$B$10:$B$573,"HC18",TasksTable4[For GSS PMO Riveiw?],"=Review")</f>
        <v>0</v>
      </c>
      <c r="BA25" s="516">
        <f ca="1">ProjectsTable[[#This Row],['# of Tasks for Review]]/ProjectsTable[[#This Row],[Total '# Tasks in Project]]</f>
        <v>0</v>
      </c>
      <c r="BB25" s="516" t="str">
        <f ca="1">IF(AND(ProjectsTable[[#This Row],[Status]]&lt;&gt;"On Track",ProjectsTable[[#This Row],[Start Date
(Calculated)]]&lt;TODAY()+7),"Review",IF(OR(BA25&gt;0.25),"Review","No Review"))</f>
        <v>No Review</v>
      </c>
    </row>
    <row r="26" spans="1:54" ht="45" x14ac:dyDescent="0.2">
      <c r="A26" s="25" t="s">
        <v>326</v>
      </c>
      <c r="B26" s="113" t="s">
        <v>369</v>
      </c>
      <c r="C26" s="104" t="s">
        <v>331</v>
      </c>
      <c r="D26" s="114" t="s">
        <v>370</v>
      </c>
      <c r="E26" s="114" t="s">
        <v>371</v>
      </c>
      <c r="F26" s="114" t="s">
        <v>372</v>
      </c>
      <c r="G26" s="114" t="s">
        <v>373</v>
      </c>
      <c r="H26" s="114" t="s">
        <v>334</v>
      </c>
      <c r="I26" s="115" t="s">
        <v>176</v>
      </c>
      <c r="J26" s="116">
        <v>42582</v>
      </c>
      <c r="K26" s="117"/>
      <c r="L26" s="109">
        <f>IF(ISBLANK(ProjectsTable[[#This Row],[Required Completion Date]]),"",ProjectsTable[[#This Row],[Required Completion Date]]-ProjectsTable[[#This Row],[Days to Accomplish]])</f>
        <v>42582</v>
      </c>
      <c r="M26" s="112"/>
      <c r="N26" s="110" t="b">
        <v>1</v>
      </c>
      <c r="O26" s="110" t="s">
        <v>374</v>
      </c>
      <c r="P26" s="110" t="s">
        <v>375</v>
      </c>
      <c r="Q26" s="100" t="s">
        <v>2190</v>
      </c>
      <c r="R26" s="110"/>
      <c r="S26" s="111"/>
      <c r="T26" s="110"/>
      <c r="U26" s="110"/>
      <c r="V26" s="110"/>
      <c r="W26" s="110"/>
      <c r="X26" s="110" t="s">
        <v>303</v>
      </c>
      <c r="Y26" s="110"/>
      <c r="Z26" s="110"/>
      <c r="AA26" s="110"/>
      <c r="AB26" s="110"/>
      <c r="AC26" s="110"/>
      <c r="AD26" s="110"/>
      <c r="AE26" s="110"/>
      <c r="AF26" s="110"/>
      <c r="AG26" s="110" t="s">
        <v>303</v>
      </c>
      <c r="AH26" s="110"/>
      <c r="AI26" s="110"/>
      <c r="AJ26" s="110"/>
      <c r="AK26" s="110"/>
      <c r="AL26" s="110"/>
      <c r="AM26" s="110"/>
      <c r="AN26" s="108"/>
      <c r="AO26" s="110"/>
      <c r="AP26" s="110"/>
      <c r="AQ26" s="110"/>
      <c r="AR26" s="110"/>
      <c r="AS26" s="110"/>
      <c r="AT26" s="110"/>
      <c r="AU26" s="110"/>
      <c r="AV26" s="108"/>
      <c r="AW26" s="110"/>
      <c r="AX26" s="110"/>
      <c r="AY26" s="512">
        <v>0</v>
      </c>
      <c r="AZ26" s="509">
        <f>COUNTIFS('Project Plan(s) - {HC revised}'!$B$10:$B$573,"HC23",TasksTable4[For GSS PMO Riveiw?],"=Review")</f>
        <v>0</v>
      </c>
      <c r="BA26" s="516" t="e">
        <f>ProjectsTable[[#This Row],['# of Tasks for Review]]/ProjectsTable[[#This Row],[Total '# Tasks in Project]]</f>
        <v>#DIV/0!</v>
      </c>
      <c r="BB26" s="516" t="s">
        <v>2462</v>
      </c>
    </row>
    <row r="27" spans="1:54" ht="90" x14ac:dyDescent="0.2">
      <c r="A27" s="25" t="s">
        <v>318</v>
      </c>
      <c r="B27" s="113">
        <v>89</v>
      </c>
      <c r="C27" s="104" t="s">
        <v>331</v>
      </c>
      <c r="D27" s="114" t="s">
        <v>990</v>
      </c>
      <c r="E27" s="114" t="s">
        <v>194</v>
      </c>
      <c r="F27" s="114" t="s">
        <v>358</v>
      </c>
      <c r="G27" s="157" t="s">
        <v>381</v>
      </c>
      <c r="H27" s="114" t="s">
        <v>334</v>
      </c>
      <c r="I27" s="115" t="s">
        <v>176</v>
      </c>
      <c r="J27" s="116">
        <v>42582</v>
      </c>
      <c r="K27" s="117">
        <v>212</v>
      </c>
      <c r="L27" s="109">
        <f>IF(ISBLANK(ProjectsTable[[#This Row],[Required Completion Date]]),"",ProjectsTable[[#This Row],[Required Completion Date]]-ProjectsTable[[#This Row],[Days to Accomplish]])</f>
        <v>42370</v>
      </c>
      <c r="M27" s="112">
        <v>0.05</v>
      </c>
      <c r="N27" s="100" t="b">
        <v>1</v>
      </c>
      <c r="O27" s="140" t="s">
        <v>441</v>
      </c>
      <c r="P27" s="110" t="s">
        <v>382</v>
      </c>
      <c r="Q27" s="100" t="s">
        <v>2276</v>
      </c>
      <c r="R27" s="110"/>
      <c r="S27" s="111"/>
      <c r="T27" s="110"/>
      <c r="U27" s="110"/>
      <c r="V27" s="110"/>
      <c r="W27" s="110"/>
      <c r="X27" s="110" t="s">
        <v>303</v>
      </c>
      <c r="Y27" s="110"/>
      <c r="Z27" s="110" t="s">
        <v>303</v>
      </c>
      <c r="AA27" s="110"/>
      <c r="AB27" s="110"/>
      <c r="AC27" s="110" t="s">
        <v>303</v>
      </c>
      <c r="AD27" s="110"/>
      <c r="AE27" s="110"/>
      <c r="AF27" s="110"/>
      <c r="AG27" s="110"/>
      <c r="AH27" s="110"/>
      <c r="AI27" s="110"/>
      <c r="AJ27" s="110"/>
      <c r="AK27" s="110"/>
      <c r="AL27" s="110"/>
      <c r="AM27" s="110"/>
      <c r="AN27" s="108"/>
      <c r="AO27" s="110"/>
      <c r="AP27" s="110"/>
      <c r="AQ27" s="110"/>
      <c r="AR27" s="110"/>
      <c r="AS27" s="110"/>
      <c r="AT27" s="110"/>
      <c r="AU27" s="110"/>
      <c r="AV27" s="108"/>
      <c r="AW27" s="110"/>
      <c r="AX27" s="110"/>
      <c r="AY27" s="512">
        <v>12</v>
      </c>
      <c r="AZ27" s="509">
        <f ca="1">COUNTIFS('Project Plan(s) - {HC revised}'!$B$10:$B$573,"HC15",TasksTable4[For GSS PMO Riveiw?],"=Review")</f>
        <v>0</v>
      </c>
      <c r="BA27" s="516">
        <f ca="1">ProjectsTable[[#This Row],['# of Tasks for Review]]/ProjectsTable[[#This Row],[Total '# Tasks in Project]]</f>
        <v>0</v>
      </c>
      <c r="BB27" s="516" t="str">
        <f ca="1">IF(AND(ProjectsTable[[#This Row],[Status]]&lt;&gt;"On Track",ProjectsTable[[#This Row],[Start Date
(Calculated)]]&lt;TODAY()+7),"Review",IF(OR(BA27&gt;0.25),"Review","No Review"))</f>
        <v>No Review</v>
      </c>
    </row>
    <row r="28" spans="1:54" ht="202.9" customHeight="1" x14ac:dyDescent="0.2">
      <c r="A28" s="25" t="s">
        <v>315</v>
      </c>
      <c r="B28" s="113">
        <v>84</v>
      </c>
      <c r="C28" s="104" t="s">
        <v>331</v>
      </c>
      <c r="D28" s="114" t="s">
        <v>995</v>
      </c>
      <c r="E28" s="114" t="s">
        <v>1235</v>
      </c>
      <c r="F28" s="114" t="s">
        <v>355</v>
      </c>
      <c r="G28" s="155" t="s">
        <v>379</v>
      </c>
      <c r="H28" s="114" t="s">
        <v>334</v>
      </c>
      <c r="I28" s="115" t="s">
        <v>176</v>
      </c>
      <c r="J28" s="116">
        <v>42582</v>
      </c>
      <c r="K28" s="117">
        <v>212</v>
      </c>
      <c r="L28" s="109">
        <f>IF(ISBLANK(ProjectsTable[[#This Row],[Required Completion Date]]),"",ProjectsTable[[#This Row],[Required Completion Date]]-ProjectsTable[[#This Row],[Days to Accomplish]])</f>
        <v>42370</v>
      </c>
      <c r="M28" s="112">
        <v>0.05</v>
      </c>
      <c r="N28" s="100" t="b">
        <v>1</v>
      </c>
      <c r="O28" s="156" t="s">
        <v>539</v>
      </c>
      <c r="P28" s="110" t="s">
        <v>380</v>
      </c>
      <c r="Q28" s="100" t="s">
        <v>2276</v>
      </c>
      <c r="R28" s="110"/>
      <c r="S28" s="141"/>
      <c r="T28" s="141" t="s">
        <v>303</v>
      </c>
      <c r="U28" s="141"/>
      <c r="V28" s="141" t="s">
        <v>303</v>
      </c>
      <c r="W28" s="141" t="s">
        <v>303</v>
      </c>
      <c r="X28" s="141" t="s">
        <v>303</v>
      </c>
      <c r="Y28" s="141"/>
      <c r="Z28" s="141" t="s">
        <v>303</v>
      </c>
      <c r="AA28" s="141"/>
      <c r="AB28" s="141" t="s">
        <v>303</v>
      </c>
      <c r="AC28" s="141"/>
      <c r="AD28" s="141"/>
      <c r="AE28" s="141"/>
      <c r="AF28" s="141"/>
      <c r="AG28" s="141"/>
      <c r="AH28" s="141"/>
      <c r="AI28" s="141"/>
      <c r="AJ28" s="141"/>
      <c r="AK28" s="141"/>
      <c r="AL28" s="141"/>
      <c r="AM28" s="141"/>
      <c r="AN28" s="141"/>
      <c r="AO28" s="141" t="s">
        <v>303</v>
      </c>
      <c r="AP28" s="141"/>
      <c r="AQ28" s="141"/>
      <c r="AR28" s="141"/>
      <c r="AS28" s="141"/>
      <c r="AT28" s="110"/>
      <c r="AU28" s="110"/>
      <c r="AV28" s="108"/>
      <c r="AW28" s="110" t="s">
        <v>303</v>
      </c>
      <c r="AX28" s="110" t="s">
        <v>361</v>
      </c>
      <c r="AY28" s="512">
        <v>22</v>
      </c>
      <c r="AZ28" s="509">
        <f ca="1">COUNTIFS('Project Plan(s) - {HC revised}'!$B$10:$B$573,"HC12",TasksTable4[For GSS PMO Riveiw?],"=Review")</f>
        <v>0</v>
      </c>
      <c r="BA28" s="516">
        <f ca="1">ProjectsTable[[#This Row],['# of Tasks for Review]]/ProjectsTable[[#This Row],[Total '# Tasks in Project]]</f>
        <v>0</v>
      </c>
      <c r="BB28" s="516" t="str">
        <f ca="1">IF(AND(ProjectsTable[[#This Row],[Status]]&lt;&gt;"On Track",ProjectsTable[[#This Row],[Start Date
(Calculated)]]&lt;TODAY()+7),"Review",IF(OR(BA28&gt;0.25),"Review","No Review"))</f>
        <v>No Review</v>
      </c>
    </row>
    <row r="29" spans="1:54" ht="249" customHeight="1" x14ac:dyDescent="0.2">
      <c r="A29" s="25" t="s">
        <v>322</v>
      </c>
      <c r="B29" s="113" t="s">
        <v>369</v>
      </c>
      <c r="C29" s="104" t="s">
        <v>331</v>
      </c>
      <c r="D29" s="114" t="s">
        <v>995</v>
      </c>
      <c r="E29" s="114" t="s">
        <v>1236</v>
      </c>
      <c r="F29" s="114" t="s">
        <v>365</v>
      </c>
      <c r="G29" s="155" t="s">
        <v>383</v>
      </c>
      <c r="H29" s="114" t="s">
        <v>334</v>
      </c>
      <c r="I29" s="115" t="s">
        <v>176</v>
      </c>
      <c r="J29" s="116">
        <v>42582</v>
      </c>
      <c r="K29" s="117">
        <v>212</v>
      </c>
      <c r="L29" s="109">
        <f>IF(ISBLANK(ProjectsTable[[#This Row],[Required Completion Date]]),"",ProjectsTable[[#This Row],[Required Completion Date]]-ProjectsTable[[#This Row],[Days to Accomplish]])</f>
        <v>42370</v>
      </c>
      <c r="M29" s="112">
        <v>0.05</v>
      </c>
      <c r="N29" s="100" t="b">
        <v>1</v>
      </c>
      <c r="O29" s="156" t="s">
        <v>540</v>
      </c>
      <c r="P29" s="110" t="s">
        <v>384</v>
      </c>
      <c r="Q29" s="100" t="s">
        <v>2276</v>
      </c>
      <c r="R29" s="110"/>
      <c r="S29" s="141"/>
      <c r="T29" s="141" t="s">
        <v>303</v>
      </c>
      <c r="U29" s="141"/>
      <c r="V29" s="141" t="s">
        <v>303</v>
      </c>
      <c r="W29" s="141" t="s">
        <v>303</v>
      </c>
      <c r="X29" s="141" t="s">
        <v>303</v>
      </c>
      <c r="Y29" s="141"/>
      <c r="Z29" s="141" t="s">
        <v>303</v>
      </c>
      <c r="AA29" s="141"/>
      <c r="AB29" s="141" t="s">
        <v>303</v>
      </c>
      <c r="AC29" s="141"/>
      <c r="AD29" s="141"/>
      <c r="AE29" s="141"/>
      <c r="AF29" s="141"/>
      <c r="AG29" s="141"/>
      <c r="AH29" s="141"/>
      <c r="AI29" s="141"/>
      <c r="AJ29" s="141"/>
      <c r="AK29" s="141"/>
      <c r="AL29" s="141"/>
      <c r="AM29" s="141"/>
      <c r="AN29" s="141"/>
      <c r="AO29" s="141" t="s">
        <v>303</v>
      </c>
      <c r="AP29" s="141"/>
      <c r="AQ29" s="141"/>
      <c r="AR29" s="141"/>
      <c r="AS29" s="141"/>
      <c r="AT29" s="110"/>
      <c r="AU29" s="110"/>
      <c r="AV29" s="108"/>
      <c r="AW29" s="110" t="s">
        <v>303</v>
      </c>
      <c r="AX29" s="110" t="s">
        <v>361</v>
      </c>
      <c r="AY29" s="512">
        <v>21</v>
      </c>
      <c r="AZ29" s="509">
        <f ca="1">COUNTIFS('Project Plan(s) - {HC revised}'!$B$10:$B$573,"HC19",TasksTable4[For GSS PMO Riveiw?],"=Review")</f>
        <v>0</v>
      </c>
      <c r="BA29" s="516">
        <f ca="1">ProjectsTable[[#This Row],['# of Tasks for Review]]/ProjectsTable[[#This Row],[Total '# Tasks in Project]]</f>
        <v>0</v>
      </c>
      <c r="BB29" s="516" t="str">
        <f ca="1">IF(AND(ProjectsTable[[#This Row],[Status]]&lt;&gt;"On Track",ProjectsTable[[#This Row],[Start Date
(Calculated)]]&lt;TODAY()+7),"Review",IF(OR(BA29&gt;0.25),"Review","No Review"))</f>
        <v>No Review</v>
      </c>
    </row>
    <row r="30" spans="1:54" ht="202.9" customHeight="1" x14ac:dyDescent="0.2">
      <c r="A30" s="25" t="s">
        <v>324</v>
      </c>
      <c r="B30" s="113" t="s">
        <v>369</v>
      </c>
      <c r="C30" s="104" t="s">
        <v>331</v>
      </c>
      <c r="D30" s="114" t="s">
        <v>995</v>
      </c>
      <c r="E30" s="114" t="s">
        <v>1237</v>
      </c>
      <c r="F30" s="114" t="s">
        <v>367</v>
      </c>
      <c r="G30" s="155" t="s">
        <v>387</v>
      </c>
      <c r="H30" s="114" t="s">
        <v>334</v>
      </c>
      <c r="I30" s="115" t="s">
        <v>176</v>
      </c>
      <c r="J30" s="116">
        <v>42582</v>
      </c>
      <c r="K30" s="117">
        <v>212</v>
      </c>
      <c r="L30" s="109">
        <f>IF(ISBLANK(ProjectsTable[[#This Row],[Required Completion Date]]),"",ProjectsTable[[#This Row],[Required Completion Date]]-ProjectsTable[[#This Row],[Days to Accomplish]])</f>
        <v>42370</v>
      </c>
      <c r="M30" s="112">
        <v>0.05</v>
      </c>
      <c r="N30" s="100" t="b">
        <v>1</v>
      </c>
      <c r="O30" s="156" t="s">
        <v>539</v>
      </c>
      <c r="P30" s="110" t="s">
        <v>388</v>
      </c>
      <c r="Q30" s="100" t="s">
        <v>2276</v>
      </c>
      <c r="R30" s="110"/>
      <c r="S30" s="141"/>
      <c r="T30" s="141" t="s">
        <v>303</v>
      </c>
      <c r="U30" s="141"/>
      <c r="V30" s="141" t="s">
        <v>303</v>
      </c>
      <c r="W30" s="141" t="s">
        <v>303</v>
      </c>
      <c r="X30" s="141" t="s">
        <v>303</v>
      </c>
      <c r="Y30" s="141"/>
      <c r="Z30" s="141" t="s">
        <v>303</v>
      </c>
      <c r="AA30" s="141"/>
      <c r="AB30" s="141" t="s">
        <v>303</v>
      </c>
      <c r="AC30" s="141"/>
      <c r="AD30" s="141"/>
      <c r="AE30" s="141"/>
      <c r="AF30" s="141"/>
      <c r="AG30" s="141"/>
      <c r="AH30" s="141"/>
      <c r="AI30" s="141"/>
      <c r="AJ30" s="141"/>
      <c r="AK30" s="141"/>
      <c r="AL30" s="141"/>
      <c r="AM30" s="141"/>
      <c r="AN30" s="141"/>
      <c r="AO30" s="141" t="s">
        <v>303</v>
      </c>
      <c r="AP30" s="141"/>
      <c r="AQ30" s="141"/>
      <c r="AR30" s="141"/>
      <c r="AS30" s="141"/>
      <c r="AT30" s="110"/>
      <c r="AU30" s="110"/>
      <c r="AV30" s="108"/>
      <c r="AW30" s="110" t="s">
        <v>303</v>
      </c>
      <c r="AX30" s="110" t="s">
        <v>361</v>
      </c>
      <c r="AY30" s="512">
        <v>19</v>
      </c>
      <c r="AZ30" s="509">
        <f ca="1">COUNTIFS('Project Plan(s) - {HC revised}'!$B$10:$B$573,"HC21",TasksTable4[For GSS PMO Riveiw?],"=Review")</f>
        <v>0</v>
      </c>
      <c r="BA30" s="516">
        <f ca="1">ProjectsTable[[#This Row],['# of Tasks for Review]]/ProjectsTable[[#This Row],[Total '# Tasks in Project]]</f>
        <v>0</v>
      </c>
      <c r="BB30" s="516" t="str">
        <f ca="1">IF(AND(ProjectsTable[[#This Row],[Status]]&lt;&gt;"On Track",ProjectsTable[[#This Row],[Start Date
(Calculated)]]&lt;TODAY()+7),"Review",IF(OR(BA30&gt;0.25),"Review","No Review"))</f>
        <v>No Review</v>
      </c>
    </row>
    <row r="31" spans="1:54" ht="202.9" customHeight="1" x14ac:dyDescent="0.2">
      <c r="A31" s="25" t="s">
        <v>325</v>
      </c>
      <c r="B31" s="113" t="s">
        <v>369</v>
      </c>
      <c r="C31" s="104" t="s">
        <v>331</v>
      </c>
      <c r="D31" s="114" t="s">
        <v>995</v>
      </c>
      <c r="E31" s="114" t="s">
        <v>1238</v>
      </c>
      <c r="F31" s="114" t="s">
        <v>368</v>
      </c>
      <c r="G31" s="155" t="s">
        <v>389</v>
      </c>
      <c r="H31" s="114" t="s">
        <v>334</v>
      </c>
      <c r="I31" s="115" t="s">
        <v>176</v>
      </c>
      <c r="J31" s="116">
        <v>42582</v>
      </c>
      <c r="K31" s="117">
        <v>212</v>
      </c>
      <c r="L31" s="109">
        <f>IF(ISBLANK(ProjectsTable[[#This Row],[Required Completion Date]]),"",ProjectsTable[[#This Row],[Required Completion Date]]-ProjectsTable[[#This Row],[Days to Accomplish]])</f>
        <v>42370</v>
      </c>
      <c r="M31" s="112">
        <v>0.05</v>
      </c>
      <c r="N31" s="100" t="b">
        <v>1</v>
      </c>
      <c r="O31" s="156" t="s">
        <v>539</v>
      </c>
      <c r="P31" s="110" t="s">
        <v>390</v>
      </c>
      <c r="Q31" s="100" t="s">
        <v>2276</v>
      </c>
      <c r="R31" s="110"/>
      <c r="S31" s="141"/>
      <c r="T31" s="141" t="s">
        <v>303</v>
      </c>
      <c r="U31" s="141"/>
      <c r="V31" s="141" t="s">
        <v>303</v>
      </c>
      <c r="W31" s="141" t="s">
        <v>303</v>
      </c>
      <c r="X31" s="141" t="s">
        <v>303</v>
      </c>
      <c r="Y31" s="141"/>
      <c r="Z31" s="141" t="s">
        <v>303</v>
      </c>
      <c r="AA31" s="141"/>
      <c r="AB31" s="141" t="s">
        <v>303</v>
      </c>
      <c r="AC31" s="141"/>
      <c r="AD31" s="141"/>
      <c r="AE31" s="141"/>
      <c r="AF31" s="141"/>
      <c r="AG31" s="141"/>
      <c r="AH31" s="141"/>
      <c r="AI31" s="141"/>
      <c r="AJ31" s="141"/>
      <c r="AK31" s="141"/>
      <c r="AL31" s="141"/>
      <c r="AM31" s="141"/>
      <c r="AN31" s="141"/>
      <c r="AO31" s="141" t="s">
        <v>303</v>
      </c>
      <c r="AP31" s="141"/>
      <c r="AQ31" s="141"/>
      <c r="AR31" s="141"/>
      <c r="AS31" s="141"/>
      <c r="AT31" s="110"/>
      <c r="AU31" s="110"/>
      <c r="AV31" s="108"/>
      <c r="AW31" s="110" t="s">
        <v>303</v>
      </c>
      <c r="AX31" s="110" t="s">
        <v>361</v>
      </c>
      <c r="AY31" s="512">
        <v>22</v>
      </c>
      <c r="AZ31" s="509">
        <f ca="1">COUNTIFS('Project Plan(s) - {HC revised}'!$B$10:$B$573,"HC22",TasksTable4[For GSS PMO Riveiw?],"=Review")</f>
        <v>0</v>
      </c>
      <c r="BA31" s="516">
        <f ca="1">ProjectsTable[[#This Row],['# of Tasks for Review]]/ProjectsTable[[#This Row],[Total '# Tasks in Project]]</f>
        <v>0</v>
      </c>
      <c r="BB31" s="516" t="str">
        <f ca="1">IF(AND(ProjectsTable[[#This Row],[Status]]&lt;&gt;"On Track",ProjectsTable[[#This Row],[Start Date
(Calculated)]]&lt;TODAY()+7),"Review",IF(OR(BA31&gt;0.25),"Review","No Review"))</f>
        <v>No Review</v>
      </c>
    </row>
    <row r="32" spans="1:54" ht="202.9" customHeight="1" x14ac:dyDescent="0.2">
      <c r="A32" s="25" t="s">
        <v>323</v>
      </c>
      <c r="B32" s="113" t="s">
        <v>369</v>
      </c>
      <c r="C32" s="104" t="s">
        <v>331</v>
      </c>
      <c r="D32" s="114" t="s">
        <v>995</v>
      </c>
      <c r="E32" s="114" t="s">
        <v>1239</v>
      </c>
      <c r="F32" s="114" t="s">
        <v>366</v>
      </c>
      <c r="G32" s="155" t="s">
        <v>385</v>
      </c>
      <c r="H32" s="114" t="s">
        <v>334</v>
      </c>
      <c r="I32" s="115" t="s">
        <v>176</v>
      </c>
      <c r="J32" s="116">
        <v>42582</v>
      </c>
      <c r="K32" s="117">
        <v>212</v>
      </c>
      <c r="L32" s="109">
        <f>IF(ISBLANK(ProjectsTable[[#This Row],[Required Completion Date]]),"",ProjectsTable[[#This Row],[Required Completion Date]]-ProjectsTable[[#This Row],[Days to Accomplish]])</f>
        <v>42370</v>
      </c>
      <c r="M32" s="112">
        <v>0.05</v>
      </c>
      <c r="N32" s="100" t="b">
        <v>1</v>
      </c>
      <c r="O32" s="156" t="s">
        <v>539</v>
      </c>
      <c r="P32" s="110" t="s">
        <v>386</v>
      </c>
      <c r="Q32" s="100" t="s">
        <v>2276</v>
      </c>
      <c r="R32" s="110"/>
      <c r="S32" s="141"/>
      <c r="T32" s="141" t="s">
        <v>303</v>
      </c>
      <c r="U32" s="141"/>
      <c r="V32" s="141" t="s">
        <v>303</v>
      </c>
      <c r="W32" s="141" t="s">
        <v>303</v>
      </c>
      <c r="X32" s="141" t="s">
        <v>303</v>
      </c>
      <c r="Y32" s="141"/>
      <c r="Z32" s="141" t="s">
        <v>303</v>
      </c>
      <c r="AA32" s="141"/>
      <c r="AB32" s="141" t="s">
        <v>303</v>
      </c>
      <c r="AC32" s="141"/>
      <c r="AD32" s="141"/>
      <c r="AE32" s="141"/>
      <c r="AF32" s="141"/>
      <c r="AG32" s="141"/>
      <c r="AH32" s="141"/>
      <c r="AI32" s="141"/>
      <c r="AJ32" s="141"/>
      <c r="AK32" s="141"/>
      <c r="AL32" s="141"/>
      <c r="AM32" s="141"/>
      <c r="AN32" s="141"/>
      <c r="AO32" s="141" t="s">
        <v>303</v>
      </c>
      <c r="AP32" s="141"/>
      <c r="AQ32" s="141"/>
      <c r="AR32" s="141"/>
      <c r="AS32" s="141"/>
      <c r="AT32" s="110"/>
      <c r="AU32" s="110"/>
      <c r="AV32" s="108"/>
      <c r="AW32" s="110" t="s">
        <v>303</v>
      </c>
      <c r="AX32" s="110" t="s">
        <v>361</v>
      </c>
      <c r="AY32" s="512">
        <v>15</v>
      </c>
      <c r="AZ32" s="509">
        <f ca="1">COUNTIFS('Project Plan(s) - {HC revised}'!$B$10:$B$573,"HC20",TasksTable4[For GSS PMO Riveiw?],"=Review")</f>
        <v>0</v>
      </c>
      <c r="BA32" s="516">
        <f ca="1">ProjectsTable[[#This Row],['# of Tasks for Review]]/ProjectsTable[[#This Row],[Total '# Tasks in Project]]</f>
        <v>0</v>
      </c>
      <c r="BB32" s="516" t="str">
        <f ca="1">IF(AND(ProjectsTable[[#This Row],[Status]]&lt;&gt;"On Track",ProjectsTable[[#This Row],[Start Date
(Calculated)]]&lt;TODAY()+7),"Review",IF(OR(BA32&gt;0.25),"Review","No Review"))</f>
        <v>No Review</v>
      </c>
    </row>
    <row r="33" spans="1:54" ht="15" x14ac:dyDescent="0.2">
      <c r="A33" s="25"/>
      <c r="B33" s="194"/>
      <c r="C33" s="195"/>
      <c r="D33" s="195"/>
      <c r="E33" s="195"/>
      <c r="F33" s="196"/>
      <c r="G33" s="195"/>
      <c r="H33" s="196"/>
      <c r="I33" s="197"/>
      <c r="J33" s="198"/>
      <c r="K33" s="197"/>
      <c r="L33" s="191" t="str">
        <f>IF(ISBLANK(ProjectsTable[[#This Row],[Required Completion Date]]),"",ProjectsTable[[#This Row],[Required Completion Date]]-ProjectsTable[[#This Row],[Days to Accomplish]])</f>
        <v/>
      </c>
      <c r="M33" s="199"/>
      <c r="N33" s="192"/>
      <c r="O33" s="192"/>
      <c r="P33" s="192"/>
      <c r="Q33" s="192"/>
      <c r="R33" s="192"/>
      <c r="S33" s="191"/>
      <c r="T33" s="192"/>
      <c r="U33" s="192"/>
      <c r="V33" s="192"/>
      <c r="W33" s="192"/>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3"/>
      <c r="AY33" s="513"/>
      <c r="AZ33" s="513"/>
      <c r="BA33" s="515"/>
      <c r="BB33" s="515"/>
    </row>
    <row r="34" spans="1:54" ht="15" x14ac:dyDescent="0.2">
      <c r="A34" s="25"/>
      <c r="B34" s="194"/>
      <c r="C34" s="195"/>
      <c r="D34" s="195"/>
      <c r="E34" s="195"/>
      <c r="F34" s="196"/>
      <c r="G34" s="195"/>
      <c r="H34" s="196"/>
      <c r="I34" s="197"/>
      <c r="J34" s="198"/>
      <c r="K34" s="197"/>
      <c r="L34" s="191" t="str">
        <f>IF(ISBLANK(ProjectsTable[[#This Row],[Required Completion Date]]),"",ProjectsTable[[#This Row],[Required Completion Date]]-ProjectsTable[[#This Row],[Days to Accomplish]])</f>
        <v/>
      </c>
      <c r="M34" s="199"/>
      <c r="N34" s="192"/>
      <c r="O34" s="192"/>
      <c r="P34" s="192"/>
      <c r="Q34" s="192"/>
      <c r="R34" s="192"/>
      <c r="S34" s="191"/>
      <c r="T34" s="192"/>
      <c r="U34" s="192"/>
      <c r="V34" s="192"/>
      <c r="W34" s="192"/>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3"/>
      <c r="AY34" s="513"/>
      <c r="AZ34" s="513"/>
      <c r="BA34" s="515"/>
      <c r="BB34" s="515"/>
    </row>
    <row r="35" spans="1:54" ht="15" x14ac:dyDescent="0.2">
      <c r="A35" s="25"/>
      <c r="B35" s="194"/>
      <c r="C35" s="195"/>
      <c r="D35" s="195"/>
      <c r="E35" s="195"/>
      <c r="F35" s="196"/>
      <c r="G35" s="195"/>
      <c r="H35" s="196"/>
      <c r="I35" s="197"/>
      <c r="J35" s="198"/>
      <c r="K35" s="197"/>
      <c r="L35" s="191" t="str">
        <f>IF(ISBLANK(ProjectsTable[[#This Row],[Required Completion Date]]),"",ProjectsTable[[#This Row],[Required Completion Date]]-ProjectsTable[[#This Row],[Days to Accomplish]])</f>
        <v/>
      </c>
      <c r="M35" s="199"/>
      <c r="N35" s="192"/>
      <c r="O35" s="192"/>
      <c r="P35" s="192"/>
      <c r="Q35" s="192"/>
      <c r="R35" s="192"/>
      <c r="S35" s="191"/>
      <c r="T35" s="192"/>
      <c r="U35" s="192"/>
      <c r="V35" s="192"/>
      <c r="W35" s="192"/>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3"/>
      <c r="AY35" s="513"/>
      <c r="AZ35" s="513"/>
      <c r="BA35" s="515"/>
      <c r="BB35" s="515"/>
    </row>
    <row r="36" spans="1:54" ht="15" x14ac:dyDescent="0.2">
      <c r="A36" s="25"/>
      <c r="B36" s="194"/>
      <c r="C36" s="195"/>
      <c r="D36" s="195"/>
      <c r="E36" s="195"/>
      <c r="F36" s="196"/>
      <c r="G36" s="195"/>
      <c r="H36" s="196"/>
      <c r="I36" s="197"/>
      <c r="J36" s="198"/>
      <c r="K36" s="197"/>
      <c r="L36" s="191" t="str">
        <f>IF(ISBLANK(ProjectsTable[[#This Row],[Required Completion Date]]),"",ProjectsTable[[#This Row],[Required Completion Date]]-ProjectsTable[[#This Row],[Days to Accomplish]])</f>
        <v/>
      </c>
      <c r="M36" s="199"/>
      <c r="N36" s="192"/>
      <c r="O36" s="192"/>
      <c r="P36" s="192"/>
      <c r="Q36" s="192"/>
      <c r="R36" s="192"/>
      <c r="S36" s="191"/>
      <c r="T36" s="192"/>
      <c r="U36" s="192"/>
      <c r="V36" s="192"/>
      <c r="W36" s="192"/>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3"/>
      <c r="AY36" s="513"/>
      <c r="AZ36" s="513"/>
      <c r="BA36" s="515"/>
      <c r="BB36" s="515"/>
    </row>
    <row r="9984" spans="160:160" x14ac:dyDescent="0.2">
      <c r="FD9984" s="16" t="s">
        <v>180</v>
      </c>
    </row>
  </sheetData>
  <dataConsolidate/>
  <mergeCells count="2">
    <mergeCell ref="B8:R8"/>
    <mergeCell ref="S8:AZ8"/>
  </mergeCells>
  <conditionalFormatting sqref="S10:BB36">
    <cfRule type="cellIs" dxfId="26" priority="28" operator="equal">
      <formula>42308</formula>
    </cfRule>
  </conditionalFormatting>
  <dataValidations count="3">
    <dataValidation type="list" allowBlank="1" showInputMessage="1" showErrorMessage="1" sqref="N10:N36">
      <formula1>"TRUE,FALSE"</formula1>
    </dataValidation>
    <dataValidation type="list" allowBlank="1" showInputMessage="1" showErrorMessage="1" sqref="I10:I36">
      <formula1>"Both, Up. Co., V-A Co."</formula1>
    </dataValidation>
    <dataValidation type="list" allowBlank="1" showInputMessage="1" showErrorMessage="1" sqref="Q10:Q32">
      <formula1>"&lt;Select&gt;,Off Track,At Risk,Complete,Not Started,On Track"</formula1>
    </dataValidation>
  </dataValidations>
  <pageMargins left="0.75" right="0.75" top="1" bottom="1" header="0.5" footer="0.5"/>
  <pageSetup scale="65" fitToWidth="0" orientation="landscape" r:id="rId1"/>
  <headerFooter alignWithMargins="0"/>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showGridLines="0" zoomScale="80" zoomScaleNormal="80" workbookViewId="0">
      <pane ySplit="2" topLeftCell="A3" activePane="bottomLeft" state="frozen"/>
      <selection pane="bottomLeft" activeCell="A3" sqref="A3"/>
    </sheetView>
  </sheetViews>
  <sheetFormatPr defaultColWidth="9.140625" defaultRowHeight="12.75" x14ac:dyDescent="0.2"/>
  <cols>
    <col min="1" max="1" width="12" style="57" customWidth="1"/>
    <col min="2" max="2" width="11" style="57" customWidth="1"/>
    <col min="3" max="3" width="25.7109375" style="57" customWidth="1"/>
    <col min="4" max="4" width="25.85546875" style="57" customWidth="1"/>
    <col min="5" max="5" width="21.42578125" style="57" customWidth="1"/>
    <col min="6" max="6" width="44.7109375" style="57" customWidth="1"/>
    <col min="7" max="7" width="29.140625" style="57" customWidth="1"/>
    <col min="8" max="12" width="14" style="57" customWidth="1"/>
    <col min="13" max="13" width="12.42578125" style="57" customWidth="1"/>
    <col min="14" max="14" width="28.140625" style="57" customWidth="1"/>
    <col min="15" max="16384" width="9.140625" style="57"/>
  </cols>
  <sheetData>
    <row r="1" spans="1:17" x14ac:dyDescent="0.2">
      <c r="O1" s="57" t="s">
        <v>2359</v>
      </c>
    </row>
    <row r="2" spans="1:17" ht="114.75" x14ac:dyDescent="0.2">
      <c r="A2" s="451" t="s">
        <v>2187</v>
      </c>
      <c r="B2" s="451" t="s">
        <v>297</v>
      </c>
      <c r="C2" s="451" t="s">
        <v>241</v>
      </c>
      <c r="D2" s="451" t="s">
        <v>240</v>
      </c>
      <c r="E2" s="451" t="s">
        <v>2188</v>
      </c>
      <c r="F2" s="451" t="s">
        <v>2273</v>
      </c>
      <c r="G2" s="451" t="s">
        <v>2189</v>
      </c>
      <c r="H2" s="451" t="s">
        <v>2274</v>
      </c>
      <c r="I2" s="451" t="s">
        <v>2275</v>
      </c>
      <c r="J2" s="451" t="s">
        <v>2207</v>
      </c>
      <c r="K2" s="451" t="s">
        <v>2353</v>
      </c>
      <c r="L2" s="451" t="s">
        <v>171</v>
      </c>
      <c r="M2" s="452" t="s">
        <v>2354</v>
      </c>
      <c r="N2" s="452" t="s">
        <v>2355</v>
      </c>
      <c r="O2" s="538" t="s">
        <v>2356</v>
      </c>
      <c r="P2" s="539" t="s">
        <v>2357</v>
      </c>
      <c r="Q2" s="539" t="s">
        <v>2358</v>
      </c>
    </row>
    <row r="3" spans="1:17" ht="127.5" x14ac:dyDescent="0.2">
      <c r="A3" s="453">
        <v>42380</v>
      </c>
      <c r="B3" s="454" t="s">
        <v>1041</v>
      </c>
      <c r="C3" s="454" t="s">
        <v>1041</v>
      </c>
      <c r="D3" s="454" t="s">
        <v>1041</v>
      </c>
      <c r="E3" s="454" t="s">
        <v>1041</v>
      </c>
      <c r="F3" s="455" t="s">
        <v>2470</v>
      </c>
      <c r="G3" s="455" t="s">
        <v>2471</v>
      </c>
      <c r="H3" s="532">
        <v>0.75</v>
      </c>
      <c r="I3" s="508">
        <v>10</v>
      </c>
      <c r="J3" s="454">
        <f>H3*I3</f>
        <v>7.5</v>
      </c>
      <c r="K3" s="454" t="s">
        <v>2365</v>
      </c>
      <c r="L3" s="454" t="s">
        <v>2472</v>
      </c>
      <c r="M3" s="453" t="s">
        <v>2473</v>
      </c>
      <c r="N3" s="454" t="s">
        <v>2474</v>
      </c>
      <c r="O3" s="540"/>
      <c r="P3" s="541" t="s">
        <v>2190</v>
      </c>
      <c r="Q3" s="541" t="s">
        <v>2190</v>
      </c>
    </row>
    <row r="4" spans="1:17" ht="114.75" x14ac:dyDescent="0.2">
      <c r="A4" s="453">
        <v>42381</v>
      </c>
      <c r="B4" s="454" t="s">
        <v>1041</v>
      </c>
      <c r="C4" s="454" t="s">
        <v>1041</v>
      </c>
      <c r="D4" s="454" t="s">
        <v>1041</v>
      </c>
      <c r="E4" s="454" t="s">
        <v>1041</v>
      </c>
      <c r="F4" s="455" t="s">
        <v>2475</v>
      </c>
      <c r="G4" s="455" t="s">
        <v>2476</v>
      </c>
      <c r="H4" s="532">
        <v>0.5</v>
      </c>
      <c r="I4" s="508">
        <v>10</v>
      </c>
      <c r="J4" s="454">
        <f t="shared" ref="J4:J7" si="0">H4*I4</f>
        <v>5</v>
      </c>
      <c r="K4" s="454" t="s">
        <v>2365</v>
      </c>
      <c r="L4" s="454" t="s">
        <v>2472</v>
      </c>
      <c r="M4" s="453" t="s">
        <v>2473</v>
      </c>
      <c r="N4" s="454" t="s">
        <v>2474</v>
      </c>
      <c r="O4" s="540"/>
      <c r="P4" s="541" t="s">
        <v>2365</v>
      </c>
      <c r="Q4" s="541" t="s">
        <v>2854</v>
      </c>
    </row>
    <row r="5" spans="1:17" ht="89.25" x14ac:dyDescent="0.2">
      <c r="A5" s="453">
        <v>42381</v>
      </c>
      <c r="B5" s="454" t="s">
        <v>1041</v>
      </c>
      <c r="C5" s="454" t="s">
        <v>1041</v>
      </c>
      <c r="D5" s="454" t="s">
        <v>1041</v>
      </c>
      <c r="E5" s="454" t="s">
        <v>1041</v>
      </c>
      <c r="F5" s="455" t="s">
        <v>2477</v>
      </c>
      <c r="G5" s="455" t="s">
        <v>2478</v>
      </c>
      <c r="H5" s="532">
        <v>0.75</v>
      </c>
      <c r="I5" s="508">
        <v>10</v>
      </c>
      <c r="J5" s="454">
        <f t="shared" si="0"/>
        <v>7.5</v>
      </c>
      <c r="K5" s="454" t="s">
        <v>2365</v>
      </c>
      <c r="L5" s="454" t="s">
        <v>2472</v>
      </c>
      <c r="M5" s="453" t="s">
        <v>2473</v>
      </c>
      <c r="N5" s="454" t="s">
        <v>2474</v>
      </c>
      <c r="O5" s="540"/>
      <c r="P5" s="541" t="s">
        <v>2190</v>
      </c>
      <c r="Q5" s="541" t="s">
        <v>2190</v>
      </c>
    </row>
    <row r="6" spans="1:17" ht="76.5" x14ac:dyDescent="0.2">
      <c r="A6" s="453">
        <v>42381</v>
      </c>
      <c r="B6" s="454" t="s">
        <v>1041</v>
      </c>
      <c r="C6" s="454" t="s">
        <v>1041</v>
      </c>
      <c r="D6" s="454" t="s">
        <v>1041</v>
      </c>
      <c r="E6" s="454" t="s">
        <v>1041</v>
      </c>
      <c r="F6" s="606" t="s">
        <v>2479</v>
      </c>
      <c r="G6" s="455" t="s">
        <v>2480</v>
      </c>
      <c r="H6" s="532">
        <v>0.5</v>
      </c>
      <c r="I6" s="508">
        <v>9</v>
      </c>
      <c r="J6" s="454">
        <f t="shared" si="0"/>
        <v>4.5</v>
      </c>
      <c r="K6" s="454" t="s">
        <v>2365</v>
      </c>
      <c r="L6" s="454" t="s">
        <v>2472</v>
      </c>
      <c r="M6" s="453" t="s">
        <v>2473</v>
      </c>
      <c r="N6" s="454" t="s">
        <v>2474</v>
      </c>
      <c r="O6" s="540"/>
      <c r="P6" s="541" t="s">
        <v>2190</v>
      </c>
      <c r="Q6" s="541" t="s">
        <v>2190</v>
      </c>
    </row>
    <row r="7" spans="1:17" ht="204" x14ac:dyDescent="0.2">
      <c r="A7" s="453">
        <v>42381</v>
      </c>
      <c r="B7" s="454" t="s">
        <v>1041</v>
      </c>
      <c r="C7" s="454" t="s">
        <v>1041</v>
      </c>
      <c r="D7" s="454" t="s">
        <v>1041</v>
      </c>
      <c r="E7" s="454" t="s">
        <v>1041</v>
      </c>
      <c r="F7" s="455" t="s">
        <v>2481</v>
      </c>
      <c r="G7" s="455" t="s">
        <v>2482</v>
      </c>
      <c r="H7" s="532">
        <v>0.5</v>
      </c>
      <c r="I7" s="508">
        <v>10</v>
      </c>
      <c r="J7" s="454">
        <f t="shared" si="0"/>
        <v>5</v>
      </c>
      <c r="K7" s="454" t="s">
        <v>2365</v>
      </c>
      <c r="L7" s="454" t="s">
        <v>2472</v>
      </c>
      <c r="M7" s="624" t="s">
        <v>2869</v>
      </c>
      <c r="N7" s="454" t="s">
        <v>2474</v>
      </c>
      <c r="O7" s="540"/>
      <c r="P7" s="541" t="s">
        <v>2190</v>
      </c>
      <c r="Q7" s="541" t="s">
        <v>2190</v>
      </c>
    </row>
    <row r="8" spans="1:17" ht="63.75" x14ac:dyDescent="0.2">
      <c r="A8" s="453">
        <v>42394</v>
      </c>
      <c r="B8" s="454" t="s">
        <v>314</v>
      </c>
      <c r="C8" s="454" t="s">
        <v>353</v>
      </c>
      <c r="D8" s="454" t="s">
        <v>995</v>
      </c>
      <c r="E8" s="454" t="s">
        <v>547</v>
      </c>
      <c r="F8" s="455" t="s">
        <v>2866</v>
      </c>
      <c r="G8" s="455" t="s">
        <v>2867</v>
      </c>
      <c r="H8" s="507">
        <v>0.25</v>
      </c>
      <c r="I8" s="508">
        <v>5</v>
      </c>
      <c r="J8" s="454">
        <f t="shared" ref="J8:J44" si="1">H8*I8</f>
        <v>1.25</v>
      </c>
      <c r="K8" s="454" t="s">
        <v>2190</v>
      </c>
      <c r="L8" s="454" t="s">
        <v>2472</v>
      </c>
      <c r="M8" s="453" t="s">
        <v>2868</v>
      </c>
      <c r="N8" s="454"/>
      <c r="O8" s="540"/>
      <c r="P8" s="541" t="s">
        <v>2190</v>
      </c>
      <c r="Q8" s="541" t="s">
        <v>2190</v>
      </c>
    </row>
    <row r="9" spans="1:17" ht="127.5" x14ac:dyDescent="0.2">
      <c r="A9" s="453">
        <v>42395</v>
      </c>
      <c r="B9" s="454" t="s">
        <v>2874</v>
      </c>
      <c r="C9" s="454" t="s">
        <v>336</v>
      </c>
      <c r="D9" s="454" t="s">
        <v>328</v>
      </c>
      <c r="E9" s="455" t="s">
        <v>2875</v>
      </c>
      <c r="F9" s="455" t="s">
        <v>2876</v>
      </c>
      <c r="G9" s="455" t="s">
        <v>2877</v>
      </c>
      <c r="H9" s="507">
        <v>0.5</v>
      </c>
      <c r="I9" s="508">
        <v>8</v>
      </c>
      <c r="J9" s="454">
        <f t="shared" si="1"/>
        <v>4</v>
      </c>
      <c r="K9" s="454" t="s">
        <v>2854</v>
      </c>
      <c r="L9" s="454" t="s">
        <v>2878</v>
      </c>
      <c r="M9" s="453" t="s">
        <v>2879</v>
      </c>
      <c r="N9" s="454" t="s">
        <v>2880</v>
      </c>
      <c r="O9" s="540"/>
      <c r="P9" s="541" t="s">
        <v>2190</v>
      </c>
      <c r="Q9" s="541" t="s">
        <v>2190</v>
      </c>
    </row>
    <row r="10" spans="1:17" x14ac:dyDescent="0.2">
      <c r="A10" s="453"/>
      <c r="B10" s="454"/>
      <c r="C10" s="454"/>
      <c r="D10" s="454"/>
      <c r="E10" s="454"/>
      <c r="F10" s="455"/>
      <c r="G10" s="455"/>
      <c r="H10" s="507"/>
      <c r="I10" s="508"/>
      <c r="J10" s="454">
        <f t="shared" si="1"/>
        <v>0</v>
      </c>
      <c r="K10" s="454" t="s">
        <v>2190</v>
      </c>
      <c r="L10" s="454" t="s">
        <v>2190</v>
      </c>
      <c r="M10" s="453"/>
      <c r="N10" s="454"/>
      <c r="O10" s="540"/>
      <c r="P10" s="541" t="s">
        <v>2190</v>
      </c>
      <c r="Q10" s="541" t="s">
        <v>2190</v>
      </c>
    </row>
    <row r="11" spans="1:17" x14ac:dyDescent="0.2">
      <c r="A11" s="453"/>
      <c r="B11" s="454"/>
      <c r="C11" s="454"/>
      <c r="D11" s="454"/>
      <c r="E11" s="454"/>
      <c r="F11" s="455"/>
      <c r="G11" s="455"/>
      <c r="H11" s="507"/>
      <c r="I11" s="508"/>
      <c r="J11" s="454">
        <f t="shared" si="1"/>
        <v>0</v>
      </c>
      <c r="K11" s="454" t="s">
        <v>2190</v>
      </c>
      <c r="L11" s="454" t="s">
        <v>2190</v>
      </c>
      <c r="M11" s="453"/>
      <c r="N11" s="454"/>
      <c r="O11" s="540"/>
      <c r="P11" s="541" t="s">
        <v>2190</v>
      </c>
      <c r="Q11" s="541" t="s">
        <v>2190</v>
      </c>
    </row>
    <row r="12" spans="1:17" x14ac:dyDescent="0.2">
      <c r="A12" s="453"/>
      <c r="B12" s="454"/>
      <c r="C12" s="454"/>
      <c r="D12" s="454"/>
      <c r="E12" s="454"/>
      <c r="F12" s="455"/>
      <c r="G12" s="455"/>
      <c r="H12" s="507"/>
      <c r="I12" s="508"/>
      <c r="J12" s="454">
        <f t="shared" si="1"/>
        <v>0</v>
      </c>
      <c r="K12" s="454" t="s">
        <v>2190</v>
      </c>
      <c r="L12" s="454" t="s">
        <v>2190</v>
      </c>
      <c r="M12" s="453"/>
      <c r="N12" s="454"/>
      <c r="O12" s="540"/>
      <c r="P12" s="541" t="s">
        <v>2190</v>
      </c>
      <c r="Q12" s="541" t="s">
        <v>2190</v>
      </c>
    </row>
    <row r="13" spans="1:17" x14ac:dyDescent="0.2">
      <c r="A13" s="453"/>
      <c r="B13" s="454"/>
      <c r="C13" s="454"/>
      <c r="D13" s="454"/>
      <c r="E13" s="454"/>
      <c r="F13" s="455"/>
      <c r="G13" s="455"/>
      <c r="H13" s="507"/>
      <c r="I13" s="508"/>
      <c r="J13" s="454">
        <f t="shared" si="1"/>
        <v>0</v>
      </c>
      <c r="K13" s="454" t="s">
        <v>2190</v>
      </c>
      <c r="L13" s="454" t="s">
        <v>2190</v>
      </c>
      <c r="M13" s="453"/>
      <c r="N13" s="454"/>
      <c r="O13" s="540"/>
      <c r="P13" s="541" t="s">
        <v>2190</v>
      </c>
      <c r="Q13" s="541" t="s">
        <v>2190</v>
      </c>
    </row>
    <row r="14" spans="1:17" x14ac:dyDescent="0.2">
      <c r="A14" s="453"/>
      <c r="B14" s="454"/>
      <c r="C14" s="454"/>
      <c r="D14" s="454"/>
      <c r="E14" s="454"/>
      <c r="F14" s="455"/>
      <c r="G14" s="455"/>
      <c r="H14" s="507"/>
      <c r="I14" s="508"/>
      <c r="J14" s="454">
        <f t="shared" si="1"/>
        <v>0</v>
      </c>
      <c r="K14" s="454" t="s">
        <v>2190</v>
      </c>
      <c r="L14" s="454" t="s">
        <v>2190</v>
      </c>
      <c r="M14" s="453"/>
      <c r="N14" s="454"/>
      <c r="O14" s="540"/>
      <c r="P14" s="541" t="s">
        <v>2190</v>
      </c>
      <c r="Q14" s="541" t="s">
        <v>2190</v>
      </c>
    </row>
    <row r="15" spans="1:17" x14ac:dyDescent="0.2">
      <c r="A15" s="453"/>
      <c r="B15" s="454"/>
      <c r="C15" s="454"/>
      <c r="D15" s="454"/>
      <c r="E15" s="454"/>
      <c r="F15" s="455"/>
      <c r="G15" s="455"/>
      <c r="H15" s="507"/>
      <c r="I15" s="508"/>
      <c r="J15" s="454">
        <f t="shared" si="1"/>
        <v>0</v>
      </c>
      <c r="K15" s="454" t="s">
        <v>2190</v>
      </c>
      <c r="L15" s="454" t="s">
        <v>2190</v>
      </c>
      <c r="M15" s="453"/>
      <c r="N15" s="454"/>
      <c r="O15" s="540"/>
      <c r="P15" s="541" t="s">
        <v>2190</v>
      </c>
      <c r="Q15" s="541" t="s">
        <v>2190</v>
      </c>
    </row>
    <row r="16" spans="1:17" x14ac:dyDescent="0.2">
      <c r="A16" s="453"/>
      <c r="B16" s="454"/>
      <c r="C16" s="454"/>
      <c r="D16" s="454"/>
      <c r="E16" s="454"/>
      <c r="F16" s="455"/>
      <c r="G16" s="455"/>
      <c r="H16" s="507"/>
      <c r="I16" s="508"/>
      <c r="J16" s="454">
        <f t="shared" si="1"/>
        <v>0</v>
      </c>
      <c r="K16" s="454" t="s">
        <v>2190</v>
      </c>
      <c r="L16" s="454" t="s">
        <v>2190</v>
      </c>
      <c r="M16" s="453"/>
      <c r="N16" s="454"/>
      <c r="O16" s="540"/>
      <c r="P16" s="541" t="s">
        <v>2190</v>
      </c>
      <c r="Q16" s="541" t="s">
        <v>2190</v>
      </c>
    </row>
    <row r="17" spans="1:17" x14ac:dyDescent="0.2">
      <c r="A17" s="453"/>
      <c r="B17" s="454"/>
      <c r="C17" s="454"/>
      <c r="D17" s="454"/>
      <c r="E17" s="454"/>
      <c r="F17" s="455"/>
      <c r="G17" s="455"/>
      <c r="H17" s="507"/>
      <c r="I17" s="508"/>
      <c r="J17" s="454">
        <f t="shared" si="1"/>
        <v>0</v>
      </c>
      <c r="K17" s="454" t="s">
        <v>2190</v>
      </c>
      <c r="L17" s="454" t="s">
        <v>2190</v>
      </c>
      <c r="M17" s="453"/>
      <c r="N17" s="454"/>
      <c r="O17" s="540"/>
      <c r="P17" s="541" t="s">
        <v>2190</v>
      </c>
      <c r="Q17" s="541" t="s">
        <v>2190</v>
      </c>
    </row>
    <row r="18" spans="1:17" x14ac:dyDescent="0.2">
      <c r="A18" s="453"/>
      <c r="B18" s="454"/>
      <c r="C18" s="454"/>
      <c r="D18" s="454"/>
      <c r="E18" s="454"/>
      <c r="F18" s="455"/>
      <c r="G18" s="455"/>
      <c r="H18" s="507"/>
      <c r="I18" s="508"/>
      <c r="J18" s="454">
        <f t="shared" si="1"/>
        <v>0</v>
      </c>
      <c r="K18" s="454" t="s">
        <v>2190</v>
      </c>
      <c r="L18" s="454" t="s">
        <v>2190</v>
      </c>
      <c r="M18" s="453"/>
      <c r="N18" s="454"/>
      <c r="O18" s="540"/>
      <c r="P18" s="541" t="s">
        <v>2190</v>
      </c>
      <c r="Q18" s="541" t="s">
        <v>2190</v>
      </c>
    </row>
    <row r="19" spans="1:17" x14ac:dyDescent="0.2">
      <c r="A19" s="453"/>
      <c r="B19" s="454"/>
      <c r="C19" s="454"/>
      <c r="D19" s="454"/>
      <c r="E19" s="454"/>
      <c r="F19" s="455"/>
      <c r="G19" s="455"/>
      <c r="H19" s="507"/>
      <c r="I19" s="508"/>
      <c r="J19" s="454">
        <f t="shared" si="1"/>
        <v>0</v>
      </c>
      <c r="K19" s="454" t="s">
        <v>2190</v>
      </c>
      <c r="L19" s="454" t="s">
        <v>2190</v>
      </c>
      <c r="M19" s="453"/>
      <c r="N19" s="454"/>
      <c r="O19" s="540"/>
      <c r="P19" s="541" t="s">
        <v>2190</v>
      </c>
      <c r="Q19" s="541" t="s">
        <v>2190</v>
      </c>
    </row>
    <row r="20" spans="1:17" x14ac:dyDescent="0.2">
      <c r="A20" s="453"/>
      <c r="B20" s="454"/>
      <c r="C20" s="454"/>
      <c r="D20" s="454"/>
      <c r="E20" s="454"/>
      <c r="F20" s="455"/>
      <c r="G20" s="455"/>
      <c r="H20" s="507"/>
      <c r="I20" s="508"/>
      <c r="J20" s="454">
        <f t="shared" si="1"/>
        <v>0</v>
      </c>
      <c r="K20" s="454" t="s">
        <v>2190</v>
      </c>
      <c r="L20" s="454" t="s">
        <v>2190</v>
      </c>
      <c r="M20" s="453"/>
      <c r="N20" s="454"/>
      <c r="O20" s="540"/>
      <c r="P20" s="541" t="s">
        <v>2190</v>
      </c>
      <c r="Q20" s="541" t="s">
        <v>2190</v>
      </c>
    </row>
    <row r="21" spans="1:17" x14ac:dyDescent="0.2">
      <c r="A21" s="453"/>
      <c r="B21" s="454"/>
      <c r="C21" s="454"/>
      <c r="D21" s="454"/>
      <c r="E21" s="454"/>
      <c r="F21" s="455"/>
      <c r="G21" s="455"/>
      <c r="H21" s="507"/>
      <c r="I21" s="508"/>
      <c r="J21" s="454">
        <f t="shared" si="1"/>
        <v>0</v>
      </c>
      <c r="K21" s="454" t="s">
        <v>2190</v>
      </c>
      <c r="L21" s="454" t="s">
        <v>2190</v>
      </c>
      <c r="M21" s="453"/>
      <c r="N21" s="454"/>
      <c r="O21" s="540"/>
      <c r="P21" s="541" t="s">
        <v>2190</v>
      </c>
      <c r="Q21" s="541" t="s">
        <v>2190</v>
      </c>
    </row>
    <row r="22" spans="1:17" x14ac:dyDescent="0.2">
      <c r="A22" s="453"/>
      <c r="B22" s="454"/>
      <c r="C22" s="454"/>
      <c r="D22" s="454"/>
      <c r="E22" s="454"/>
      <c r="F22" s="455"/>
      <c r="G22" s="455"/>
      <c r="H22" s="507"/>
      <c r="I22" s="508"/>
      <c r="J22" s="454">
        <f t="shared" si="1"/>
        <v>0</v>
      </c>
      <c r="K22" s="454" t="s">
        <v>2190</v>
      </c>
      <c r="L22" s="454" t="s">
        <v>2190</v>
      </c>
      <c r="M22" s="453"/>
      <c r="N22" s="454"/>
      <c r="O22" s="540"/>
      <c r="P22" s="541" t="s">
        <v>2190</v>
      </c>
      <c r="Q22" s="541" t="s">
        <v>2190</v>
      </c>
    </row>
    <row r="23" spans="1:17" x14ac:dyDescent="0.2">
      <c r="A23" s="453"/>
      <c r="B23" s="454"/>
      <c r="C23" s="454"/>
      <c r="D23" s="454"/>
      <c r="E23" s="454"/>
      <c r="F23" s="455"/>
      <c r="G23" s="455"/>
      <c r="H23" s="507"/>
      <c r="I23" s="508"/>
      <c r="J23" s="454">
        <f t="shared" si="1"/>
        <v>0</v>
      </c>
      <c r="K23" s="454" t="s">
        <v>2190</v>
      </c>
      <c r="L23" s="454" t="s">
        <v>2190</v>
      </c>
      <c r="M23" s="453"/>
      <c r="N23" s="454"/>
      <c r="O23" s="540"/>
      <c r="P23" s="541" t="s">
        <v>2190</v>
      </c>
      <c r="Q23" s="541" t="s">
        <v>2190</v>
      </c>
    </row>
    <row r="24" spans="1:17" x14ac:dyDescent="0.2">
      <c r="A24" s="453"/>
      <c r="B24" s="454"/>
      <c r="C24" s="454"/>
      <c r="D24" s="454"/>
      <c r="E24" s="454"/>
      <c r="F24" s="455"/>
      <c r="G24" s="455"/>
      <c r="H24" s="507"/>
      <c r="I24" s="508"/>
      <c r="J24" s="454">
        <f t="shared" si="1"/>
        <v>0</v>
      </c>
      <c r="K24" s="454" t="s">
        <v>2190</v>
      </c>
      <c r="L24" s="454" t="s">
        <v>2190</v>
      </c>
      <c r="M24" s="453"/>
      <c r="N24" s="454"/>
      <c r="O24" s="540"/>
      <c r="P24" s="541" t="s">
        <v>2190</v>
      </c>
      <c r="Q24" s="541" t="s">
        <v>2190</v>
      </c>
    </row>
    <row r="25" spans="1:17" x14ac:dyDescent="0.2">
      <c r="A25" s="453"/>
      <c r="B25" s="454"/>
      <c r="C25" s="454"/>
      <c r="D25" s="454"/>
      <c r="E25" s="454"/>
      <c r="F25" s="455"/>
      <c r="G25" s="455"/>
      <c r="H25" s="507"/>
      <c r="I25" s="508"/>
      <c r="J25" s="454">
        <f t="shared" si="1"/>
        <v>0</v>
      </c>
      <c r="K25" s="454" t="s">
        <v>2190</v>
      </c>
      <c r="L25" s="454" t="s">
        <v>2190</v>
      </c>
      <c r="M25" s="453"/>
      <c r="N25" s="454"/>
      <c r="O25" s="540"/>
      <c r="P25" s="541" t="s">
        <v>2190</v>
      </c>
      <c r="Q25" s="541" t="s">
        <v>2190</v>
      </c>
    </row>
    <row r="26" spans="1:17" x14ac:dyDescent="0.2">
      <c r="A26" s="453"/>
      <c r="B26" s="454"/>
      <c r="C26" s="454"/>
      <c r="D26" s="454"/>
      <c r="E26" s="454"/>
      <c r="F26" s="455"/>
      <c r="G26" s="455"/>
      <c r="H26" s="507"/>
      <c r="I26" s="508"/>
      <c r="J26" s="454">
        <f t="shared" si="1"/>
        <v>0</v>
      </c>
      <c r="K26" s="454" t="s">
        <v>2190</v>
      </c>
      <c r="L26" s="454" t="s">
        <v>2190</v>
      </c>
      <c r="M26" s="453"/>
      <c r="N26" s="454"/>
      <c r="O26" s="540"/>
      <c r="P26" s="541" t="s">
        <v>2190</v>
      </c>
      <c r="Q26" s="541" t="s">
        <v>2190</v>
      </c>
    </row>
    <row r="27" spans="1:17" x14ac:dyDescent="0.2">
      <c r="A27" s="453"/>
      <c r="B27" s="454"/>
      <c r="C27" s="454"/>
      <c r="D27" s="454"/>
      <c r="E27" s="454"/>
      <c r="F27" s="455"/>
      <c r="G27" s="455"/>
      <c r="H27" s="507"/>
      <c r="I27" s="508"/>
      <c r="J27" s="454">
        <f t="shared" si="1"/>
        <v>0</v>
      </c>
      <c r="K27" s="454" t="s">
        <v>2190</v>
      </c>
      <c r="L27" s="454" t="s">
        <v>2190</v>
      </c>
      <c r="M27" s="453"/>
      <c r="N27" s="454"/>
      <c r="O27" s="540"/>
      <c r="P27" s="541" t="s">
        <v>2190</v>
      </c>
      <c r="Q27" s="541" t="s">
        <v>2190</v>
      </c>
    </row>
    <row r="28" spans="1:17" x14ac:dyDescent="0.2">
      <c r="A28" s="453"/>
      <c r="B28" s="454"/>
      <c r="C28" s="454"/>
      <c r="D28" s="454"/>
      <c r="E28" s="454"/>
      <c r="F28" s="455"/>
      <c r="G28" s="455"/>
      <c r="H28" s="507"/>
      <c r="I28" s="508"/>
      <c r="J28" s="454">
        <f t="shared" si="1"/>
        <v>0</v>
      </c>
      <c r="K28" s="454" t="s">
        <v>2190</v>
      </c>
      <c r="L28" s="454" t="s">
        <v>2190</v>
      </c>
      <c r="M28" s="453"/>
      <c r="N28" s="454"/>
      <c r="O28" s="540"/>
      <c r="P28" s="541" t="s">
        <v>2190</v>
      </c>
      <c r="Q28" s="541" t="s">
        <v>2190</v>
      </c>
    </row>
    <row r="29" spans="1:17" x14ac:dyDescent="0.2">
      <c r="A29" s="453"/>
      <c r="B29" s="454"/>
      <c r="C29" s="454"/>
      <c r="D29" s="454"/>
      <c r="E29" s="454"/>
      <c r="F29" s="455"/>
      <c r="G29" s="455"/>
      <c r="H29" s="507"/>
      <c r="I29" s="508"/>
      <c r="J29" s="454">
        <f t="shared" si="1"/>
        <v>0</v>
      </c>
      <c r="K29" s="454" t="s">
        <v>2190</v>
      </c>
      <c r="L29" s="454" t="s">
        <v>2190</v>
      </c>
      <c r="M29" s="453"/>
      <c r="N29" s="454"/>
      <c r="O29" s="540"/>
      <c r="P29" s="541" t="s">
        <v>2190</v>
      </c>
      <c r="Q29" s="541" t="s">
        <v>2190</v>
      </c>
    </row>
    <row r="30" spans="1:17" x14ac:dyDescent="0.2">
      <c r="A30" s="453"/>
      <c r="B30" s="454"/>
      <c r="C30" s="454"/>
      <c r="D30" s="454"/>
      <c r="E30" s="454"/>
      <c r="F30" s="455"/>
      <c r="G30" s="455"/>
      <c r="H30" s="507"/>
      <c r="I30" s="508"/>
      <c r="J30" s="454">
        <f t="shared" si="1"/>
        <v>0</v>
      </c>
      <c r="K30" s="454" t="s">
        <v>2190</v>
      </c>
      <c r="L30" s="454" t="s">
        <v>2190</v>
      </c>
      <c r="M30" s="453"/>
      <c r="N30" s="454"/>
      <c r="O30" s="540"/>
      <c r="P30" s="541" t="s">
        <v>2190</v>
      </c>
      <c r="Q30" s="541" t="s">
        <v>2190</v>
      </c>
    </row>
    <row r="31" spans="1:17" x14ac:dyDescent="0.2">
      <c r="A31" s="453"/>
      <c r="B31" s="454"/>
      <c r="C31" s="454"/>
      <c r="D31" s="454"/>
      <c r="E31" s="454"/>
      <c r="F31" s="455"/>
      <c r="G31" s="455"/>
      <c r="H31" s="507"/>
      <c r="I31" s="508"/>
      <c r="J31" s="454">
        <f t="shared" si="1"/>
        <v>0</v>
      </c>
      <c r="K31" s="454" t="s">
        <v>2190</v>
      </c>
      <c r="L31" s="454" t="s">
        <v>2190</v>
      </c>
      <c r="M31" s="453"/>
      <c r="N31" s="454"/>
      <c r="O31" s="540"/>
      <c r="P31" s="541" t="s">
        <v>2190</v>
      </c>
      <c r="Q31" s="541" t="s">
        <v>2190</v>
      </c>
    </row>
    <row r="32" spans="1:17" x14ac:dyDescent="0.2">
      <c r="A32" s="453"/>
      <c r="B32" s="454"/>
      <c r="C32" s="454"/>
      <c r="D32" s="454"/>
      <c r="E32" s="454"/>
      <c r="F32" s="455"/>
      <c r="G32" s="455"/>
      <c r="H32" s="507"/>
      <c r="I32" s="508"/>
      <c r="J32" s="454">
        <f t="shared" si="1"/>
        <v>0</v>
      </c>
      <c r="K32" s="454" t="s">
        <v>2190</v>
      </c>
      <c r="L32" s="454" t="s">
        <v>2190</v>
      </c>
      <c r="M32" s="453"/>
      <c r="N32" s="454"/>
      <c r="O32" s="540"/>
      <c r="P32" s="541" t="s">
        <v>2190</v>
      </c>
      <c r="Q32" s="541" t="s">
        <v>2190</v>
      </c>
    </row>
    <row r="33" spans="1:17" x14ac:dyDescent="0.2">
      <c r="A33" s="453"/>
      <c r="B33" s="454"/>
      <c r="C33" s="454"/>
      <c r="D33" s="454"/>
      <c r="E33" s="454"/>
      <c r="F33" s="455"/>
      <c r="G33" s="455"/>
      <c r="H33" s="507"/>
      <c r="I33" s="508"/>
      <c r="J33" s="454">
        <f t="shared" si="1"/>
        <v>0</v>
      </c>
      <c r="K33" s="454" t="s">
        <v>2190</v>
      </c>
      <c r="L33" s="454" t="s">
        <v>2190</v>
      </c>
      <c r="M33" s="453"/>
      <c r="N33" s="454"/>
      <c r="O33" s="540"/>
      <c r="P33" s="541" t="s">
        <v>2190</v>
      </c>
      <c r="Q33" s="541" t="s">
        <v>2190</v>
      </c>
    </row>
    <row r="34" spans="1:17" x14ac:dyDescent="0.2">
      <c r="A34" s="453"/>
      <c r="B34" s="454"/>
      <c r="C34" s="454"/>
      <c r="D34" s="454"/>
      <c r="E34" s="454"/>
      <c r="F34" s="455"/>
      <c r="G34" s="455"/>
      <c r="H34" s="507"/>
      <c r="I34" s="508"/>
      <c r="J34" s="454">
        <f t="shared" si="1"/>
        <v>0</v>
      </c>
      <c r="K34" s="454" t="s">
        <v>2190</v>
      </c>
      <c r="L34" s="454" t="s">
        <v>2190</v>
      </c>
      <c r="M34" s="453"/>
      <c r="N34" s="454"/>
      <c r="O34" s="540"/>
      <c r="P34" s="541" t="s">
        <v>2190</v>
      </c>
      <c r="Q34" s="541" t="s">
        <v>2190</v>
      </c>
    </row>
    <row r="35" spans="1:17" x14ac:dyDescent="0.2">
      <c r="A35" s="453"/>
      <c r="B35" s="454"/>
      <c r="C35" s="454"/>
      <c r="D35" s="454"/>
      <c r="E35" s="454"/>
      <c r="F35" s="455"/>
      <c r="G35" s="455"/>
      <c r="H35" s="507"/>
      <c r="I35" s="508"/>
      <c r="J35" s="454">
        <f t="shared" si="1"/>
        <v>0</v>
      </c>
      <c r="K35" s="454" t="s">
        <v>2190</v>
      </c>
      <c r="L35" s="454" t="s">
        <v>2190</v>
      </c>
      <c r="M35" s="453"/>
      <c r="N35" s="454"/>
      <c r="O35" s="540"/>
      <c r="P35" s="541" t="s">
        <v>2190</v>
      </c>
      <c r="Q35" s="541" t="s">
        <v>2190</v>
      </c>
    </row>
    <row r="36" spans="1:17" x14ac:dyDescent="0.2">
      <c r="A36" s="453"/>
      <c r="B36" s="454"/>
      <c r="C36" s="454"/>
      <c r="D36" s="454"/>
      <c r="E36" s="454"/>
      <c r="F36" s="455"/>
      <c r="G36" s="455"/>
      <c r="H36" s="507"/>
      <c r="I36" s="508"/>
      <c r="J36" s="454">
        <f t="shared" si="1"/>
        <v>0</v>
      </c>
      <c r="K36" s="454" t="s">
        <v>2190</v>
      </c>
      <c r="L36" s="454" t="s">
        <v>2190</v>
      </c>
      <c r="M36" s="453"/>
      <c r="N36" s="454"/>
      <c r="O36" s="540"/>
      <c r="P36" s="541" t="s">
        <v>2190</v>
      </c>
      <c r="Q36" s="541" t="s">
        <v>2190</v>
      </c>
    </row>
    <row r="37" spans="1:17" x14ac:dyDescent="0.2">
      <c r="A37" s="453"/>
      <c r="B37" s="454"/>
      <c r="C37" s="454"/>
      <c r="D37" s="454"/>
      <c r="E37" s="454"/>
      <c r="F37" s="455"/>
      <c r="G37" s="455"/>
      <c r="H37" s="507"/>
      <c r="I37" s="508"/>
      <c r="J37" s="454">
        <f t="shared" si="1"/>
        <v>0</v>
      </c>
      <c r="K37" s="454" t="s">
        <v>2190</v>
      </c>
      <c r="L37" s="454" t="s">
        <v>2190</v>
      </c>
      <c r="M37" s="453"/>
      <c r="N37" s="454"/>
      <c r="O37" s="540"/>
      <c r="P37" s="541" t="s">
        <v>2190</v>
      </c>
      <c r="Q37" s="541" t="s">
        <v>2190</v>
      </c>
    </row>
    <row r="38" spans="1:17" x14ac:dyDescent="0.2">
      <c r="A38" s="453"/>
      <c r="B38" s="454"/>
      <c r="C38" s="454"/>
      <c r="D38" s="454"/>
      <c r="E38" s="454"/>
      <c r="F38" s="455"/>
      <c r="G38" s="455"/>
      <c r="H38" s="507"/>
      <c r="I38" s="508"/>
      <c r="J38" s="454">
        <f t="shared" si="1"/>
        <v>0</v>
      </c>
      <c r="K38" s="454" t="s">
        <v>2190</v>
      </c>
      <c r="L38" s="454" t="s">
        <v>2190</v>
      </c>
      <c r="M38" s="453"/>
      <c r="N38" s="454"/>
      <c r="O38" s="540"/>
      <c r="P38" s="541" t="s">
        <v>2190</v>
      </c>
      <c r="Q38" s="541" t="s">
        <v>2190</v>
      </c>
    </row>
    <row r="39" spans="1:17" x14ac:dyDescent="0.2">
      <c r="A39" s="453"/>
      <c r="B39" s="454"/>
      <c r="C39" s="454"/>
      <c r="D39" s="454"/>
      <c r="E39" s="454"/>
      <c r="F39" s="455"/>
      <c r="G39" s="455"/>
      <c r="H39" s="507"/>
      <c r="I39" s="508"/>
      <c r="J39" s="454">
        <f t="shared" si="1"/>
        <v>0</v>
      </c>
      <c r="K39" s="454" t="s">
        <v>2190</v>
      </c>
      <c r="L39" s="454" t="s">
        <v>2190</v>
      </c>
      <c r="M39" s="453"/>
      <c r="N39" s="454"/>
      <c r="O39" s="540"/>
      <c r="P39" s="541" t="s">
        <v>2190</v>
      </c>
      <c r="Q39" s="541" t="s">
        <v>2190</v>
      </c>
    </row>
    <row r="40" spans="1:17" x14ac:dyDescent="0.2">
      <c r="A40" s="453"/>
      <c r="B40" s="454"/>
      <c r="C40" s="454"/>
      <c r="D40" s="454"/>
      <c r="E40" s="454"/>
      <c r="F40" s="455"/>
      <c r="G40" s="455"/>
      <c r="H40" s="507"/>
      <c r="I40" s="508"/>
      <c r="J40" s="454">
        <f t="shared" si="1"/>
        <v>0</v>
      </c>
      <c r="K40" s="454" t="s">
        <v>2190</v>
      </c>
      <c r="L40" s="454" t="s">
        <v>2190</v>
      </c>
      <c r="M40" s="453"/>
      <c r="N40" s="454"/>
      <c r="O40" s="540"/>
      <c r="P40" s="541" t="s">
        <v>2190</v>
      </c>
      <c r="Q40" s="541" t="s">
        <v>2190</v>
      </c>
    </row>
    <row r="41" spans="1:17" x14ac:dyDescent="0.2">
      <c r="A41" s="453"/>
      <c r="B41" s="454"/>
      <c r="C41" s="454"/>
      <c r="D41" s="454"/>
      <c r="E41" s="454"/>
      <c r="F41" s="455"/>
      <c r="G41" s="455"/>
      <c r="H41" s="507"/>
      <c r="I41" s="508"/>
      <c r="J41" s="454">
        <f t="shared" si="1"/>
        <v>0</v>
      </c>
      <c r="K41" s="454" t="s">
        <v>2190</v>
      </c>
      <c r="L41" s="454" t="s">
        <v>2190</v>
      </c>
      <c r="M41" s="453"/>
      <c r="N41" s="454"/>
      <c r="O41" s="540"/>
      <c r="P41" s="541" t="s">
        <v>2190</v>
      </c>
      <c r="Q41" s="541" t="s">
        <v>2190</v>
      </c>
    </row>
    <row r="42" spans="1:17" x14ac:dyDescent="0.2">
      <c r="A42" s="453"/>
      <c r="B42" s="454"/>
      <c r="C42" s="454"/>
      <c r="D42" s="454"/>
      <c r="E42" s="454"/>
      <c r="F42" s="455"/>
      <c r="G42" s="455"/>
      <c r="H42" s="507"/>
      <c r="I42" s="508"/>
      <c r="J42" s="454">
        <f t="shared" si="1"/>
        <v>0</v>
      </c>
      <c r="K42" s="454" t="s">
        <v>2190</v>
      </c>
      <c r="L42" s="454" t="s">
        <v>2190</v>
      </c>
      <c r="M42" s="453"/>
      <c r="N42" s="454"/>
      <c r="O42" s="540"/>
      <c r="P42" s="541" t="s">
        <v>2190</v>
      </c>
      <c r="Q42" s="541" t="s">
        <v>2190</v>
      </c>
    </row>
    <row r="43" spans="1:17" x14ac:dyDescent="0.2">
      <c r="A43" s="453"/>
      <c r="B43" s="454"/>
      <c r="C43" s="454"/>
      <c r="D43" s="454"/>
      <c r="E43" s="454"/>
      <c r="F43" s="455"/>
      <c r="G43" s="455"/>
      <c r="H43" s="507"/>
      <c r="I43" s="508"/>
      <c r="J43" s="454">
        <f t="shared" si="1"/>
        <v>0</v>
      </c>
      <c r="K43" s="454" t="s">
        <v>2190</v>
      </c>
      <c r="L43" s="454" t="s">
        <v>2190</v>
      </c>
      <c r="M43" s="453"/>
      <c r="N43" s="454"/>
      <c r="O43" s="540"/>
      <c r="P43" s="541" t="s">
        <v>2190</v>
      </c>
      <c r="Q43" s="541" t="s">
        <v>2190</v>
      </c>
    </row>
    <row r="44" spans="1:17" x14ac:dyDescent="0.2">
      <c r="A44" s="453"/>
      <c r="B44" s="454"/>
      <c r="C44" s="454"/>
      <c r="D44" s="454"/>
      <c r="E44" s="454"/>
      <c r="F44" s="455"/>
      <c r="G44" s="455"/>
      <c r="H44" s="507"/>
      <c r="I44" s="508"/>
      <c r="J44" s="454">
        <f t="shared" si="1"/>
        <v>0</v>
      </c>
      <c r="K44" s="454" t="s">
        <v>2190</v>
      </c>
      <c r="L44" s="454" t="s">
        <v>2190</v>
      </c>
      <c r="M44" s="453"/>
      <c r="N44" s="454"/>
      <c r="O44" s="540"/>
      <c r="P44" s="541" t="s">
        <v>2190</v>
      </c>
      <c r="Q44" s="541" t="s">
        <v>2190</v>
      </c>
    </row>
  </sheetData>
  <dataValidations count="2">
    <dataValidation type="list" allowBlank="1" showInputMessage="1" showErrorMessage="1" sqref="P3:Q44 K3:K44">
      <formula1>"&lt;Select&gt;,Y,N"</formula1>
    </dataValidation>
    <dataValidation type="list" allowBlank="1" showInputMessage="1" showErrorMessage="1" sqref="L3:L44">
      <formula1>"&lt;Select&gt;,Off Track, At Risk, Complete, Not Started,OnTrack"</formula1>
    </dataValidation>
  </dataValidation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outlinePr summaryBelow="0" summaryRight="0"/>
    <pageSetUpPr fitToPage="1"/>
  </sheetPr>
  <dimension ref="A1:FB10491"/>
  <sheetViews>
    <sheetView showGridLines="0" tabSelected="1" topLeftCell="A8" zoomScale="60" zoomScaleNormal="60" workbookViewId="0">
      <pane xSplit="6" ySplit="2" topLeftCell="G10" activePane="bottomRight" state="frozen"/>
      <selection activeCell="A8" sqref="A8"/>
      <selection pane="topRight" activeCell="G8" sqref="G8"/>
      <selection pane="bottomLeft" activeCell="A10" sqref="A10"/>
      <selection pane="bottomRight" activeCell="G10" sqref="G10"/>
    </sheetView>
  </sheetViews>
  <sheetFormatPr defaultColWidth="9.140625" defaultRowHeight="12.75" x14ac:dyDescent="0.2"/>
  <cols>
    <col min="1" max="1" width="8.7109375" style="373" customWidth="1"/>
    <col min="2" max="2" width="12.140625" style="12" customWidth="1"/>
    <col min="3" max="3" width="20.7109375" style="12" customWidth="1"/>
    <col min="4" max="4" width="14.5703125" style="13" customWidth="1"/>
    <col min="5" max="5" width="27.28515625" style="13" customWidth="1"/>
    <col min="6" max="6" width="47" style="13" customWidth="1"/>
    <col min="7" max="13" width="20.7109375" style="12" customWidth="1"/>
    <col min="14" max="14" width="20.7109375" style="13" customWidth="1"/>
    <col min="15" max="15" width="40.7109375" style="13" customWidth="1"/>
    <col min="16" max="17" width="20.7109375" style="12" customWidth="1"/>
    <col min="18" max="18" width="60.7109375" style="12" customWidth="1"/>
    <col min="19" max="19" width="10.7109375" style="12" customWidth="1"/>
    <col min="20" max="20" width="13.85546875" style="12" customWidth="1"/>
    <col min="21" max="21" width="17.28515625" style="12" customWidth="1"/>
    <col min="22" max="22" width="13" style="12" bestFit="1" customWidth="1"/>
    <col min="23" max="23" width="14.140625" style="12" customWidth="1"/>
    <col min="24" max="24" width="17" style="12" customWidth="1"/>
    <col min="25" max="25" width="10.7109375" style="12" customWidth="1"/>
    <col min="26" max="26" width="17.28515625" style="12" customWidth="1"/>
    <col min="27" max="27" width="10.7109375" style="12" customWidth="1"/>
    <col min="28" max="28" width="15" style="12" customWidth="1"/>
    <col min="29" max="29" width="13.85546875" style="12" customWidth="1"/>
    <col min="30" max="38" width="10.7109375" style="12" customWidth="1"/>
    <col min="39" max="40" width="10.7109375" style="16" customWidth="1"/>
    <col min="41" max="41" width="10.5703125" style="16" customWidth="1"/>
    <col min="42" max="42" width="12.28515625" style="16" customWidth="1"/>
    <col min="43" max="48" width="10.7109375" style="16" customWidth="1"/>
    <col min="49" max="49" width="13" style="16" customWidth="1"/>
    <col min="50" max="50" width="12.5703125" style="16" customWidth="1"/>
    <col min="51" max="51" width="38.7109375" style="586" customWidth="1"/>
    <col min="52" max="52" width="22.28515625" style="16" customWidth="1"/>
    <col min="53" max="53" width="29.7109375" style="16" customWidth="1"/>
    <col min="54" max="54" width="19.7109375" style="16" customWidth="1"/>
    <col min="55" max="56" width="29.7109375" style="16" customWidth="1"/>
    <col min="57" max="57" width="22.28515625" style="16" customWidth="1"/>
    <col min="58" max="58" width="21" style="529" customWidth="1"/>
    <col min="59" max="59" width="19.28515625" style="16" bestFit="1" customWidth="1"/>
    <col min="60" max="60" width="34" style="604" customWidth="1"/>
    <col min="61" max="64" width="20.7109375" style="604" customWidth="1"/>
    <col min="65" max="68" width="20.85546875" style="16" customWidth="1"/>
    <col min="69" max="104" width="20.7109375" style="16" customWidth="1"/>
    <col min="105" max="105" width="9.85546875" style="16" bestFit="1" customWidth="1"/>
    <col min="106" max="16384" width="9.140625" style="16"/>
  </cols>
  <sheetData>
    <row r="1" spans="1:105" s="476" customFormat="1" ht="33.75" hidden="1" customHeight="1" x14ac:dyDescent="0.35">
      <c r="A1" s="478"/>
      <c r="D1" s="477" t="s">
        <v>167</v>
      </c>
      <c r="H1" s="478"/>
      <c r="I1" s="478"/>
      <c r="J1" s="478"/>
      <c r="K1" s="478"/>
      <c r="L1" s="478"/>
      <c r="M1" s="478"/>
      <c r="P1" s="478"/>
      <c r="Q1" s="478"/>
      <c r="R1" s="478"/>
      <c r="S1" s="478"/>
      <c r="T1" s="478"/>
      <c r="U1" s="478"/>
      <c r="V1" s="478"/>
      <c r="W1" s="478"/>
      <c r="X1" s="478"/>
      <c r="Y1" s="478"/>
      <c r="Z1" s="478"/>
      <c r="AA1" s="478"/>
      <c r="AB1" s="478"/>
      <c r="AC1" s="478"/>
      <c r="AD1" s="478"/>
      <c r="AE1" s="478"/>
      <c r="AF1" s="478"/>
      <c r="AG1" s="478"/>
      <c r="AH1" s="478"/>
      <c r="AI1" s="478"/>
      <c r="AJ1" s="478"/>
      <c r="AK1" s="478"/>
      <c r="AL1" s="478"/>
      <c r="AY1" s="585"/>
    </row>
    <row r="2" spans="1:105" ht="13.5" hidden="1" thickBot="1" x14ac:dyDescent="0.25">
      <c r="A2" s="487"/>
      <c r="B2" s="4"/>
      <c r="C2" s="4"/>
      <c r="D2" s="4"/>
      <c r="E2" s="5"/>
      <c r="F2" s="5"/>
      <c r="G2" s="5"/>
      <c r="H2" s="24"/>
      <c r="I2" s="24"/>
      <c r="J2" s="24"/>
      <c r="K2" s="24"/>
      <c r="L2" s="24"/>
      <c r="M2" s="24"/>
      <c r="N2" s="5"/>
      <c r="O2" s="5"/>
      <c r="P2" s="24"/>
      <c r="Q2" s="24"/>
      <c r="R2" s="24"/>
      <c r="S2" s="24"/>
      <c r="T2" s="24"/>
      <c r="U2" s="24"/>
      <c r="V2" s="24"/>
      <c r="W2" s="24"/>
      <c r="X2" s="24"/>
      <c r="Y2" s="24"/>
      <c r="Z2" s="24"/>
      <c r="AA2" s="24"/>
      <c r="AB2" s="24"/>
      <c r="AC2" s="24"/>
      <c r="AD2" s="24"/>
      <c r="AE2" s="24"/>
      <c r="AF2" s="24"/>
      <c r="AG2" s="24"/>
      <c r="AH2" s="24"/>
      <c r="AI2" s="24"/>
      <c r="AJ2" s="24"/>
      <c r="AK2" s="24"/>
      <c r="AL2" s="24"/>
    </row>
    <row r="3" spans="1:105" ht="13.5" hidden="1" thickBot="1" x14ac:dyDescent="0.25">
      <c r="A3" s="487"/>
      <c r="B3" s="4"/>
      <c r="C3" s="4"/>
      <c r="D3" s="4"/>
      <c r="E3" s="5"/>
      <c r="F3" s="5"/>
      <c r="G3" s="5"/>
      <c r="H3" s="24"/>
      <c r="I3" s="24"/>
      <c r="J3" s="24"/>
      <c r="K3" s="24"/>
      <c r="L3" s="24"/>
      <c r="M3" s="24"/>
      <c r="N3" s="5"/>
      <c r="O3" s="5"/>
      <c r="P3" s="24"/>
      <c r="Q3" s="24"/>
      <c r="R3" s="24"/>
      <c r="S3" s="24"/>
      <c r="T3" s="24"/>
      <c r="U3" s="24"/>
      <c r="V3" s="24"/>
      <c r="W3" s="24"/>
      <c r="X3" s="24"/>
      <c r="Y3" s="24"/>
      <c r="Z3" s="24"/>
      <c r="AA3" s="24"/>
      <c r="AB3" s="24"/>
      <c r="AC3" s="24"/>
      <c r="AD3" s="24"/>
      <c r="AE3" s="24"/>
      <c r="AF3" s="24"/>
      <c r="AG3" s="24"/>
      <c r="AH3" s="24"/>
      <c r="AI3" s="24"/>
      <c r="AJ3" s="24"/>
      <c r="AK3" s="24"/>
      <c r="AL3" s="24"/>
    </row>
    <row r="4" spans="1:105" ht="27" hidden="1" thickBot="1" x14ac:dyDescent="0.25">
      <c r="A4" s="487"/>
      <c r="B4" s="6"/>
      <c r="C4" s="6" t="s">
        <v>247</v>
      </c>
      <c r="D4" s="4"/>
      <c r="E4" s="5"/>
      <c r="F4" s="5"/>
      <c r="G4" s="5"/>
      <c r="H4" s="24"/>
      <c r="I4" s="24"/>
      <c r="J4" s="24"/>
      <c r="K4" s="24"/>
      <c r="L4" s="24"/>
      <c r="M4" s="24"/>
      <c r="N4" s="5"/>
      <c r="O4" s="5"/>
      <c r="P4" s="24"/>
      <c r="Q4" s="24"/>
      <c r="R4" s="24"/>
      <c r="S4" s="24"/>
      <c r="T4" s="24"/>
      <c r="U4" s="24"/>
      <c r="V4" s="24"/>
      <c r="W4" s="24"/>
      <c r="X4" s="24"/>
      <c r="Y4" s="24"/>
      <c r="Z4" s="24"/>
      <c r="AA4" s="24"/>
      <c r="AB4" s="24"/>
      <c r="AC4" s="24"/>
      <c r="AD4" s="24"/>
      <c r="AE4" s="24"/>
      <c r="AF4" s="24"/>
      <c r="AG4" s="24"/>
      <c r="AH4" s="24"/>
      <c r="AI4" s="24"/>
      <c r="AJ4" s="24"/>
      <c r="AK4" s="24"/>
      <c r="AL4" s="24"/>
    </row>
    <row r="5" spans="1:105" ht="15.75" hidden="1" thickBot="1" x14ac:dyDescent="0.3">
      <c r="A5" s="487"/>
      <c r="B5" s="479"/>
      <c r="C5" s="479" t="s">
        <v>168</v>
      </c>
      <c r="D5" s="34">
        <f ca="1">NOW()</f>
        <v>42402.481834259263</v>
      </c>
      <c r="E5" s="5"/>
      <c r="F5" s="5"/>
      <c r="G5" s="5"/>
      <c r="H5" s="24"/>
      <c r="I5" s="24"/>
      <c r="J5" s="24"/>
      <c r="K5" s="24"/>
      <c r="L5" s="24"/>
      <c r="M5" s="24"/>
      <c r="N5" s="5"/>
      <c r="O5" s="5"/>
      <c r="P5" s="24"/>
      <c r="Q5" s="24"/>
      <c r="R5" s="24"/>
      <c r="S5" s="24"/>
      <c r="T5" s="24"/>
      <c r="U5" s="24"/>
      <c r="V5" s="24"/>
      <c r="W5" s="24"/>
      <c r="X5" s="24"/>
      <c r="Y5" s="24"/>
      <c r="Z5" s="24"/>
      <c r="AA5" s="24"/>
      <c r="AB5" s="24"/>
      <c r="AC5" s="24"/>
      <c r="AD5" s="24"/>
      <c r="AE5" s="24"/>
      <c r="AF5" s="24"/>
      <c r="AG5" s="24"/>
      <c r="AH5" s="24"/>
      <c r="AI5" s="24"/>
      <c r="AJ5" s="24"/>
      <c r="AK5" s="24"/>
      <c r="AL5" s="24"/>
    </row>
    <row r="6" spans="1:105" s="7" customFormat="1" ht="12" hidden="1" customHeight="1" x14ac:dyDescent="0.2">
      <c r="A6" s="488"/>
      <c r="B6" s="8"/>
      <c r="C6" s="8"/>
      <c r="D6" s="9"/>
      <c r="E6" s="10"/>
      <c r="F6" s="10"/>
      <c r="G6" s="8"/>
      <c r="H6" s="8"/>
      <c r="I6" s="8"/>
      <c r="J6" s="8"/>
      <c r="K6" s="8"/>
      <c r="L6" s="8"/>
      <c r="M6" s="8"/>
      <c r="N6" s="10"/>
      <c r="O6" s="10"/>
      <c r="P6" s="8"/>
      <c r="Q6" s="8"/>
      <c r="R6" s="8"/>
      <c r="S6" s="8"/>
      <c r="T6" s="8"/>
      <c r="U6" s="8"/>
      <c r="V6" s="8"/>
      <c r="W6" s="8"/>
      <c r="X6" s="8"/>
      <c r="Y6" s="8"/>
      <c r="Z6" s="8"/>
      <c r="AA6" s="8"/>
      <c r="AB6" s="8"/>
      <c r="AC6" s="8"/>
      <c r="AD6" s="8"/>
      <c r="AE6" s="8"/>
      <c r="AF6" s="8"/>
      <c r="AG6" s="8"/>
      <c r="AH6" s="8"/>
      <c r="AI6" s="8"/>
      <c r="AJ6" s="8"/>
      <c r="AK6" s="8"/>
      <c r="AL6" s="8"/>
      <c r="AY6" s="587"/>
      <c r="BF6" s="530"/>
    </row>
    <row r="7" spans="1:105" s="7" customFormat="1" ht="12" hidden="1" customHeight="1" x14ac:dyDescent="0.2">
      <c r="A7" s="488"/>
      <c r="B7" s="8"/>
      <c r="C7" s="8"/>
      <c r="D7" s="9"/>
      <c r="E7" s="10"/>
      <c r="F7" s="10"/>
      <c r="G7" s="8"/>
      <c r="H7" s="26"/>
      <c r="I7" s="8"/>
      <c r="J7" s="8"/>
      <c r="K7" s="8"/>
      <c r="L7" s="8"/>
      <c r="M7" s="8"/>
      <c r="N7" s="10"/>
      <c r="O7" s="10"/>
      <c r="P7" s="8"/>
      <c r="Q7" s="8"/>
      <c r="R7" s="8"/>
      <c r="S7" s="8"/>
      <c r="T7" s="8"/>
      <c r="U7" s="8"/>
      <c r="V7" s="8"/>
      <c r="W7" s="8"/>
      <c r="X7" s="8"/>
      <c r="Y7" s="8"/>
      <c r="Z7" s="8"/>
      <c r="AA7" s="8"/>
      <c r="AB7" s="8"/>
      <c r="AC7" s="8"/>
      <c r="AD7" s="8"/>
      <c r="AE7" s="8"/>
      <c r="AF7" s="8"/>
      <c r="AG7" s="8"/>
      <c r="AH7" s="8"/>
      <c r="AI7" s="8"/>
      <c r="AJ7" s="8"/>
      <c r="AK7" s="8"/>
      <c r="AL7" s="8"/>
      <c r="AY7" s="587"/>
      <c r="BF7" s="530"/>
    </row>
    <row r="8" spans="1:105" s="7" customFormat="1" ht="34.5" customHeight="1" thickBot="1" x14ac:dyDescent="0.25">
      <c r="A8" s="488"/>
      <c r="B8" s="514"/>
      <c r="C8" s="874" t="s">
        <v>214</v>
      </c>
      <c r="D8" s="874"/>
      <c r="E8" s="874"/>
      <c r="F8" s="874"/>
      <c r="G8" s="874"/>
      <c r="H8" s="874"/>
      <c r="I8" s="874"/>
      <c r="J8" s="874"/>
      <c r="K8" s="874"/>
      <c r="L8" s="874"/>
      <c r="M8" s="874"/>
      <c r="N8" s="874"/>
      <c r="O8" s="874"/>
      <c r="P8" s="874"/>
      <c r="Q8" s="874"/>
      <c r="R8" s="875"/>
      <c r="S8" s="876" t="s">
        <v>215</v>
      </c>
      <c r="T8" s="877"/>
      <c r="U8" s="877"/>
      <c r="V8" s="877"/>
      <c r="W8" s="877"/>
      <c r="X8" s="877"/>
      <c r="Y8" s="877"/>
      <c r="Z8" s="877"/>
      <c r="AA8" s="877"/>
      <c r="AB8" s="877"/>
      <c r="AC8" s="877"/>
      <c r="AD8" s="877"/>
      <c r="AE8" s="877"/>
      <c r="AF8" s="877"/>
      <c r="AG8" s="877"/>
      <c r="AH8" s="877"/>
      <c r="AI8" s="877"/>
      <c r="AJ8" s="877"/>
      <c r="AK8" s="877"/>
      <c r="AL8" s="877"/>
      <c r="AM8" s="877"/>
      <c r="AN8" s="877"/>
      <c r="AO8" s="877"/>
      <c r="AP8" s="877"/>
      <c r="AQ8" s="877"/>
      <c r="AR8" s="877"/>
      <c r="AS8" s="877"/>
      <c r="AT8" s="877"/>
      <c r="AU8" s="877"/>
      <c r="AV8" s="877"/>
      <c r="AW8" s="877"/>
      <c r="AX8" s="878"/>
      <c r="AY8" s="588"/>
      <c r="AZ8" s="521"/>
      <c r="BA8" s="521"/>
      <c r="BB8" s="521"/>
      <c r="BC8" s="521"/>
      <c r="BD8" s="521"/>
      <c r="BF8" s="530"/>
      <c r="BI8" s="879" t="s">
        <v>2908</v>
      </c>
      <c r="BJ8" s="880"/>
      <c r="BK8" s="880"/>
      <c r="BL8" s="881"/>
      <c r="BM8" s="879">
        <v>42370</v>
      </c>
      <c r="BN8" s="880"/>
      <c r="BO8" s="880"/>
      <c r="BP8" s="881"/>
      <c r="BQ8" s="879">
        <v>42401</v>
      </c>
      <c r="BR8" s="880"/>
      <c r="BS8" s="880"/>
      <c r="BT8" s="881"/>
      <c r="BU8" s="879">
        <v>42430</v>
      </c>
      <c r="BV8" s="880"/>
      <c r="BW8" s="880"/>
      <c r="BX8" s="881"/>
      <c r="BY8" s="879">
        <v>42461</v>
      </c>
      <c r="BZ8" s="880"/>
      <c r="CA8" s="880"/>
      <c r="CB8" s="881"/>
      <c r="CC8" s="879">
        <v>42491</v>
      </c>
      <c r="CD8" s="880"/>
      <c r="CE8" s="880"/>
      <c r="CF8" s="881"/>
      <c r="CG8" s="879">
        <v>42522</v>
      </c>
      <c r="CH8" s="880"/>
      <c r="CI8" s="880"/>
      <c r="CJ8" s="881"/>
      <c r="CK8" s="879">
        <v>42552</v>
      </c>
      <c r="CL8" s="880"/>
      <c r="CM8" s="880"/>
      <c r="CN8" s="881"/>
      <c r="CO8" s="879">
        <v>42583</v>
      </c>
      <c r="CP8" s="880"/>
      <c r="CQ8" s="880"/>
      <c r="CR8" s="881"/>
      <c r="CS8" s="879">
        <v>42614</v>
      </c>
      <c r="CT8" s="880"/>
      <c r="CU8" s="880"/>
      <c r="CV8" s="881"/>
      <c r="CW8" s="879">
        <v>42644</v>
      </c>
      <c r="CX8" s="880"/>
      <c r="CY8" s="880"/>
      <c r="CZ8" s="881"/>
    </row>
    <row r="9" spans="1:105" s="11" customFormat="1" ht="126.75" customHeight="1" x14ac:dyDescent="0.2">
      <c r="A9" s="489"/>
      <c r="B9" s="480" t="s">
        <v>2206</v>
      </c>
      <c r="C9" s="18" t="s">
        <v>218</v>
      </c>
      <c r="D9" s="19" t="s">
        <v>240</v>
      </c>
      <c r="E9" s="19" t="s">
        <v>241</v>
      </c>
      <c r="F9" s="19" t="s">
        <v>219</v>
      </c>
      <c r="G9" s="19" t="s">
        <v>173</v>
      </c>
      <c r="H9" s="19" t="s">
        <v>216</v>
      </c>
      <c r="I9" s="135" t="s">
        <v>2916</v>
      </c>
      <c r="J9" s="135" t="s">
        <v>170</v>
      </c>
      <c r="K9" s="135" t="s">
        <v>169</v>
      </c>
      <c r="L9" s="19" t="s">
        <v>188</v>
      </c>
      <c r="M9" s="135" t="s">
        <v>172</v>
      </c>
      <c r="N9" s="19" t="s">
        <v>187</v>
      </c>
      <c r="O9" s="19" t="s">
        <v>243</v>
      </c>
      <c r="P9" s="19" t="s">
        <v>74</v>
      </c>
      <c r="Q9" s="528" t="s">
        <v>171</v>
      </c>
      <c r="R9" s="528" t="s">
        <v>2277</v>
      </c>
      <c r="S9" s="31" t="s">
        <v>189</v>
      </c>
      <c r="T9" s="32" t="s">
        <v>92</v>
      </c>
      <c r="U9" s="32" t="s">
        <v>90</v>
      </c>
      <c r="V9" s="32" t="s">
        <v>77</v>
      </c>
      <c r="W9" s="32" t="s">
        <v>190</v>
      </c>
      <c r="X9" s="32" t="s">
        <v>185</v>
      </c>
      <c r="Y9" s="32" t="s">
        <v>191</v>
      </c>
      <c r="Z9" s="32" t="s">
        <v>192</v>
      </c>
      <c r="AA9" s="32" t="s">
        <v>193</v>
      </c>
      <c r="AB9" s="32" t="s">
        <v>150</v>
      </c>
      <c r="AC9" s="32" t="s">
        <v>194</v>
      </c>
      <c r="AD9" s="32" t="s">
        <v>195</v>
      </c>
      <c r="AE9" s="32" t="s">
        <v>196</v>
      </c>
      <c r="AF9" s="32" t="s">
        <v>197</v>
      </c>
      <c r="AG9" s="32" t="s">
        <v>198</v>
      </c>
      <c r="AH9" s="32" t="s">
        <v>199</v>
      </c>
      <c r="AI9" s="32" t="s">
        <v>200</v>
      </c>
      <c r="AJ9" s="32" t="s">
        <v>201</v>
      </c>
      <c r="AK9" s="32" t="s">
        <v>202</v>
      </c>
      <c r="AL9" s="32" t="s">
        <v>203</v>
      </c>
      <c r="AM9" s="32" t="s">
        <v>204</v>
      </c>
      <c r="AN9" s="32" t="s">
        <v>236</v>
      </c>
      <c r="AO9" s="32" t="s">
        <v>205</v>
      </c>
      <c r="AP9" s="32" t="s">
        <v>206</v>
      </c>
      <c r="AQ9" s="32" t="s">
        <v>207</v>
      </c>
      <c r="AR9" s="32" t="s">
        <v>208</v>
      </c>
      <c r="AS9" s="32" t="s">
        <v>209</v>
      </c>
      <c r="AT9" s="32" t="s">
        <v>213</v>
      </c>
      <c r="AU9" s="32" t="s">
        <v>108</v>
      </c>
      <c r="AV9" s="32" t="s">
        <v>237</v>
      </c>
      <c r="AW9" s="32" t="s">
        <v>210</v>
      </c>
      <c r="AX9" s="30" t="s">
        <v>211</v>
      </c>
      <c r="AY9" s="19" t="s">
        <v>2278</v>
      </c>
      <c r="AZ9" s="135" t="s">
        <v>2495</v>
      </c>
      <c r="BA9" s="135" t="s">
        <v>2496</v>
      </c>
      <c r="BB9" s="135" t="s">
        <v>2497</v>
      </c>
      <c r="BC9" s="135" t="s">
        <v>2498</v>
      </c>
      <c r="BD9" s="135" t="s">
        <v>2494</v>
      </c>
      <c r="BE9" s="607" t="s">
        <v>2272</v>
      </c>
      <c r="BF9" s="608" t="s">
        <v>2303</v>
      </c>
      <c r="BG9" s="608" t="s">
        <v>2493</v>
      </c>
      <c r="BH9" s="608" t="s">
        <v>2893</v>
      </c>
      <c r="BI9" s="702" t="s">
        <v>2904</v>
      </c>
      <c r="BJ9" s="703" t="s">
        <v>2905</v>
      </c>
      <c r="BK9" s="703" t="s">
        <v>2906</v>
      </c>
      <c r="BL9" s="704" t="s">
        <v>2907</v>
      </c>
      <c r="BM9" s="702" t="s">
        <v>2917</v>
      </c>
      <c r="BN9" s="703" t="s">
        <v>2918</v>
      </c>
      <c r="BO9" s="703" t="s">
        <v>2919</v>
      </c>
      <c r="BP9" s="704" t="s">
        <v>2920</v>
      </c>
      <c r="BQ9" s="702" t="s">
        <v>2921</v>
      </c>
      <c r="BR9" s="703" t="s">
        <v>2922</v>
      </c>
      <c r="BS9" s="703" t="s">
        <v>2923</v>
      </c>
      <c r="BT9" s="704" t="s">
        <v>2924</v>
      </c>
      <c r="BU9" s="702" t="s">
        <v>2925</v>
      </c>
      <c r="BV9" s="703" t="s">
        <v>2926</v>
      </c>
      <c r="BW9" s="703" t="s">
        <v>2927</v>
      </c>
      <c r="BX9" s="704" t="s">
        <v>2928</v>
      </c>
      <c r="BY9" s="702" t="s">
        <v>2929</v>
      </c>
      <c r="BZ9" s="703" t="s">
        <v>2930</v>
      </c>
      <c r="CA9" s="703" t="s">
        <v>2931</v>
      </c>
      <c r="CB9" s="704" t="s">
        <v>2932</v>
      </c>
      <c r="CC9" s="702" t="s">
        <v>2933</v>
      </c>
      <c r="CD9" s="703" t="s">
        <v>2934</v>
      </c>
      <c r="CE9" s="703" t="s">
        <v>2935</v>
      </c>
      <c r="CF9" s="704" t="s">
        <v>2936</v>
      </c>
      <c r="CG9" s="702" t="s">
        <v>2937</v>
      </c>
      <c r="CH9" s="703" t="s">
        <v>2938</v>
      </c>
      <c r="CI9" s="703" t="s">
        <v>2939</v>
      </c>
      <c r="CJ9" s="704" t="s">
        <v>2940</v>
      </c>
      <c r="CK9" s="702" t="s">
        <v>2941</v>
      </c>
      <c r="CL9" s="703" t="s">
        <v>2942</v>
      </c>
      <c r="CM9" s="703" t="s">
        <v>2943</v>
      </c>
      <c r="CN9" s="704" t="s">
        <v>2944</v>
      </c>
      <c r="CO9" s="702" t="s">
        <v>2945</v>
      </c>
      <c r="CP9" s="703" t="s">
        <v>2946</v>
      </c>
      <c r="CQ9" s="703" t="s">
        <v>2947</v>
      </c>
      <c r="CR9" s="704" t="s">
        <v>2948</v>
      </c>
      <c r="CS9" s="702" t="s">
        <v>2949</v>
      </c>
      <c r="CT9" s="703" t="s">
        <v>2950</v>
      </c>
      <c r="CU9" s="703" t="s">
        <v>2951</v>
      </c>
      <c r="CV9" s="704" t="s">
        <v>2952</v>
      </c>
      <c r="CW9" s="702" t="s">
        <v>2953</v>
      </c>
      <c r="CX9" s="703" t="s">
        <v>2954</v>
      </c>
      <c r="CY9" s="703" t="s">
        <v>2955</v>
      </c>
      <c r="CZ9" s="704" t="s">
        <v>2956</v>
      </c>
      <c r="DA9" s="708" t="s">
        <v>2910</v>
      </c>
    </row>
    <row r="10" spans="1:105" s="604" customFormat="1" ht="45" x14ac:dyDescent="0.2">
      <c r="A10" s="602" t="s">
        <v>311</v>
      </c>
      <c r="B10" s="490" t="s">
        <v>311</v>
      </c>
      <c r="C10" s="403" t="s">
        <v>501</v>
      </c>
      <c r="D10" s="401" t="s">
        <v>994</v>
      </c>
      <c r="E10" s="401" t="s">
        <v>347</v>
      </c>
      <c r="F10" s="437" t="s">
        <v>2578</v>
      </c>
      <c r="G10" s="534" t="s">
        <v>176</v>
      </c>
      <c r="H10" s="534" t="b">
        <v>1</v>
      </c>
      <c r="I10" s="714" t="s">
        <v>2974</v>
      </c>
      <c r="J10" s="533">
        <v>42490</v>
      </c>
      <c r="K10" s="425">
        <v>30</v>
      </c>
      <c r="L10" s="603">
        <f>TasksTable4[[#This Row],[Required Completion Date]]-TasksTable4[[#This Row],[Days to Accomplish]]</f>
        <v>42460</v>
      </c>
      <c r="M10" s="419">
        <v>0</v>
      </c>
      <c r="N10" s="413" t="b">
        <v>1</v>
      </c>
      <c r="O10" s="413"/>
      <c r="P10" s="412" t="s">
        <v>376</v>
      </c>
      <c r="Q10" s="413" t="s">
        <v>179</v>
      </c>
      <c r="R10" s="408" t="s">
        <v>507</v>
      </c>
      <c r="S10" s="405"/>
      <c r="T10" s="405"/>
      <c r="U10" s="405"/>
      <c r="V10" s="405"/>
      <c r="W10" s="405"/>
      <c r="X10" s="414"/>
      <c r="Y10" s="405"/>
      <c r="Z10" s="414">
        <v>42460</v>
      </c>
      <c r="AA10" s="405"/>
      <c r="AB10" s="405"/>
      <c r="AC10" s="405"/>
      <c r="AD10" s="405"/>
      <c r="AE10" s="405"/>
      <c r="AF10" s="405"/>
      <c r="AG10" s="405"/>
      <c r="AH10" s="405"/>
      <c r="AI10" s="405"/>
      <c r="AJ10" s="405"/>
      <c r="AK10" s="405"/>
      <c r="AL10" s="405"/>
      <c r="AM10" s="406"/>
      <c r="AN10" s="406"/>
      <c r="AO10" s="406"/>
      <c r="AP10" s="406"/>
      <c r="AQ10" s="406"/>
      <c r="AR10" s="406"/>
      <c r="AS10" s="406"/>
      <c r="AT10" s="406"/>
      <c r="AU10" s="406"/>
      <c r="AV10" s="406"/>
      <c r="AW10" s="406"/>
      <c r="AX10" s="406"/>
      <c r="AY10" s="589" t="e">
        <f ca="1">IF(AND([7]!TasksTable4[[#This Row],[Status]]&lt;&gt;"On Track",[7]!TasksTable4[[#This Row],[Start Date
(Calculated)]]&lt;TODAY()+7),"Review","No  Review")</f>
        <v>#REF!</v>
      </c>
      <c r="AZ10" s="525">
        <v>40</v>
      </c>
      <c r="BA10" s="525" t="s">
        <v>2483</v>
      </c>
      <c r="BB10" s="525"/>
      <c r="BC10" s="525"/>
      <c r="BD10" s="525"/>
      <c r="BE10" s="525"/>
      <c r="BF10" s="525"/>
      <c r="BG10" s="525" t="s">
        <v>153</v>
      </c>
      <c r="BH10" s="626"/>
      <c r="BI10" s="626"/>
      <c r="BJ10" s="626"/>
      <c r="BK10" s="626"/>
      <c r="BL10" s="626"/>
      <c r="BM10" s="701"/>
      <c r="BN10" s="701"/>
      <c r="BO10" s="701"/>
      <c r="BP10" s="701"/>
    </row>
    <row r="11" spans="1:105" s="604" customFormat="1" ht="60" x14ac:dyDescent="0.2">
      <c r="A11" s="602"/>
      <c r="B11" s="490" t="s">
        <v>311</v>
      </c>
      <c r="C11" s="158" t="s">
        <v>684</v>
      </c>
      <c r="D11" s="578" t="s">
        <v>994</v>
      </c>
      <c r="E11" s="578" t="s">
        <v>345</v>
      </c>
      <c r="F11" s="399" t="s">
        <v>2793</v>
      </c>
      <c r="G11" s="322" t="s">
        <v>176</v>
      </c>
      <c r="H11" s="322" t="b">
        <v>1</v>
      </c>
      <c r="I11" s="642"/>
      <c r="J11" s="517">
        <v>42521</v>
      </c>
      <c r="K11" s="593">
        <v>30</v>
      </c>
      <c r="L11" s="603">
        <f>TasksTable4[[#This Row],[Required Completion Date]]-TasksTable4[[#This Row],[Days to Accomplish]]</f>
        <v>42491</v>
      </c>
      <c r="M11" s="615">
        <v>0</v>
      </c>
      <c r="N11" s="179" t="b">
        <v>1</v>
      </c>
      <c r="O11" s="179" t="s">
        <v>690</v>
      </c>
      <c r="P11" s="597" t="s">
        <v>666</v>
      </c>
      <c r="Q11" s="413" t="s">
        <v>179</v>
      </c>
      <c r="R11" s="593" t="s">
        <v>1383</v>
      </c>
      <c r="S11" s="598"/>
      <c r="T11" s="598"/>
      <c r="U11" s="598"/>
      <c r="V11" s="598"/>
      <c r="W11" s="598"/>
      <c r="X11" s="598"/>
      <c r="Y11" s="598"/>
      <c r="Z11" s="598" t="s">
        <v>303</v>
      </c>
      <c r="AA11" s="598"/>
      <c r="AB11" s="598"/>
      <c r="AC11" s="598"/>
      <c r="AD11" s="598"/>
      <c r="AE11" s="598"/>
      <c r="AF11" s="596"/>
      <c r="AG11" s="596"/>
      <c r="AH11" s="596"/>
      <c r="AI11" s="596"/>
      <c r="AJ11" s="596"/>
      <c r="AK11" s="596"/>
      <c r="AL11" s="596"/>
      <c r="AM11" s="595"/>
      <c r="AN11" s="595"/>
      <c r="AO11" s="595"/>
      <c r="AP11" s="595"/>
      <c r="AQ11" s="595"/>
      <c r="AR11" s="595"/>
      <c r="AS11" s="595"/>
      <c r="AT11" s="595"/>
      <c r="AU11" s="595"/>
      <c r="AV11" s="595"/>
      <c r="AW11" s="599">
        <v>42460</v>
      </c>
      <c r="AX11" s="595"/>
      <c r="AY11" s="589" t="str">
        <f ca="1">IF(AND(TasksTable4[[#This Row],[Status]]&lt;&gt;"On Track",TasksTable4[[#This Row],[Start Date
(Calculated)]]&lt;TODAY()+7),"Review","No  Review")</f>
        <v>No  Review</v>
      </c>
      <c r="AZ11" s="625">
        <v>20</v>
      </c>
      <c r="BA11" s="625" t="s">
        <v>345</v>
      </c>
      <c r="BB11" s="625">
        <v>40</v>
      </c>
      <c r="BC11" s="625" t="s">
        <v>2486</v>
      </c>
      <c r="BD11" s="605"/>
      <c r="BE11" s="543"/>
      <c r="BF11" s="543"/>
      <c r="BG11" s="525"/>
      <c r="BH11" s="626"/>
      <c r="BI11" s="626"/>
      <c r="BJ11" s="626"/>
      <c r="BK11" s="626"/>
      <c r="BL11" s="626"/>
      <c r="BM11" s="701"/>
      <c r="BN11" s="701"/>
      <c r="BO11" s="701"/>
      <c r="BP11" s="701"/>
    </row>
    <row r="12" spans="1:105" s="604" customFormat="1" ht="45" x14ac:dyDescent="0.2">
      <c r="A12" s="602"/>
      <c r="B12" s="490" t="s">
        <v>311</v>
      </c>
      <c r="C12" s="158" t="s">
        <v>686</v>
      </c>
      <c r="D12" s="578" t="s">
        <v>994</v>
      </c>
      <c r="E12" s="578" t="s">
        <v>345</v>
      </c>
      <c r="F12" s="399" t="s">
        <v>2794</v>
      </c>
      <c r="G12" s="322" t="s">
        <v>176</v>
      </c>
      <c r="H12" s="322" t="b">
        <v>1</v>
      </c>
      <c r="I12" s="642"/>
      <c r="J12" s="517">
        <v>42460</v>
      </c>
      <c r="K12" s="593">
        <v>30</v>
      </c>
      <c r="L12" s="603">
        <f>TasksTable4[[#This Row],[Required Completion Date]]-TasksTable4[[#This Row],[Days to Accomplish]]</f>
        <v>42430</v>
      </c>
      <c r="M12" s="615">
        <v>0</v>
      </c>
      <c r="N12" s="179" t="b">
        <v>1</v>
      </c>
      <c r="O12" s="179" t="s">
        <v>665</v>
      </c>
      <c r="P12" s="597" t="s">
        <v>666</v>
      </c>
      <c r="Q12" s="413" t="s">
        <v>179</v>
      </c>
      <c r="R12" s="593" t="s">
        <v>685</v>
      </c>
      <c r="S12" s="598"/>
      <c r="T12" s="598"/>
      <c r="U12" s="598"/>
      <c r="V12" s="598"/>
      <c r="W12" s="598"/>
      <c r="X12" s="598"/>
      <c r="Y12" s="598"/>
      <c r="Z12" s="598" t="s">
        <v>303</v>
      </c>
      <c r="AA12" s="598"/>
      <c r="AB12" s="598"/>
      <c r="AC12" s="598"/>
      <c r="AD12" s="598"/>
      <c r="AE12" s="598"/>
      <c r="AF12" s="596"/>
      <c r="AG12" s="596"/>
      <c r="AH12" s="596"/>
      <c r="AI12" s="596"/>
      <c r="AJ12" s="596"/>
      <c r="AK12" s="596"/>
      <c r="AL12" s="596"/>
      <c r="AM12" s="595"/>
      <c r="AN12" s="595"/>
      <c r="AO12" s="595"/>
      <c r="AP12" s="595"/>
      <c r="AQ12" s="595"/>
      <c r="AR12" s="595"/>
      <c r="AS12" s="595"/>
      <c r="AT12" s="595"/>
      <c r="AU12" s="595"/>
      <c r="AV12" s="595"/>
      <c r="AW12" s="595"/>
      <c r="AX12" s="595"/>
      <c r="AY12" s="589" t="str">
        <f ca="1">IF(AND(TasksTable4[[#This Row],[Status]]&lt;&gt;"On Track",TasksTable4[[#This Row],[Start Date
(Calculated)]]&lt;TODAY()+7),"Review","No  Review")</f>
        <v>No  Review</v>
      </c>
      <c r="AZ12" s="625">
        <v>8</v>
      </c>
      <c r="BA12" s="625" t="s">
        <v>2468</v>
      </c>
      <c r="BB12" s="625"/>
      <c r="BC12" s="625"/>
      <c r="BD12" s="605"/>
      <c r="BE12" s="543"/>
      <c r="BF12" s="543"/>
      <c r="BG12" s="525"/>
      <c r="BH12" s="626"/>
      <c r="BI12" s="626"/>
      <c r="BJ12" s="626"/>
      <c r="BK12" s="626"/>
      <c r="BL12" s="626"/>
      <c r="BM12" s="701"/>
      <c r="BN12" s="701"/>
      <c r="BO12" s="701"/>
      <c r="BP12" s="701"/>
    </row>
    <row r="13" spans="1:105" s="604" customFormat="1" ht="90" x14ac:dyDescent="0.2">
      <c r="A13" s="602"/>
      <c r="B13" s="490" t="s">
        <v>311</v>
      </c>
      <c r="C13" s="721" t="s">
        <v>687</v>
      </c>
      <c r="D13" s="724" t="s">
        <v>994</v>
      </c>
      <c r="E13" s="724" t="s">
        <v>345</v>
      </c>
      <c r="F13" s="399" t="s">
        <v>2795</v>
      </c>
      <c r="G13" s="322" t="s">
        <v>176</v>
      </c>
      <c r="H13" s="322" t="b">
        <v>1</v>
      </c>
      <c r="I13" s="642"/>
      <c r="J13" s="517">
        <v>42490</v>
      </c>
      <c r="K13" s="593">
        <v>60</v>
      </c>
      <c r="L13" s="603">
        <f>TasksTable4[[#This Row],[Required Completion Date]]-TasksTable4[[#This Row],[Days to Accomplish]]</f>
        <v>42430</v>
      </c>
      <c r="M13" s="698">
        <v>0</v>
      </c>
      <c r="N13" s="788" t="b">
        <v>1</v>
      </c>
      <c r="O13" s="788" t="s">
        <v>1336</v>
      </c>
      <c r="P13" s="791" t="s">
        <v>666</v>
      </c>
      <c r="Q13" s="413" t="s">
        <v>179</v>
      </c>
      <c r="R13" s="801"/>
      <c r="S13" s="814" t="s">
        <v>303</v>
      </c>
      <c r="T13" s="814" t="s">
        <v>303</v>
      </c>
      <c r="U13" s="814"/>
      <c r="V13" s="814"/>
      <c r="W13" s="814"/>
      <c r="X13" s="814"/>
      <c r="Y13" s="814"/>
      <c r="Z13" s="814" t="s">
        <v>303</v>
      </c>
      <c r="AA13" s="814"/>
      <c r="AB13" s="814"/>
      <c r="AC13" s="814"/>
      <c r="AD13" s="814"/>
      <c r="AE13" s="814"/>
      <c r="AF13" s="840"/>
      <c r="AG13" s="840"/>
      <c r="AH13" s="840"/>
      <c r="AI13" s="840"/>
      <c r="AJ13" s="840"/>
      <c r="AK13" s="840"/>
      <c r="AL13" s="840"/>
      <c r="AM13" s="844"/>
      <c r="AN13" s="844"/>
      <c r="AO13" s="844"/>
      <c r="AP13" s="844"/>
      <c r="AQ13" s="844"/>
      <c r="AR13" s="844"/>
      <c r="AS13" s="844"/>
      <c r="AT13" s="844"/>
      <c r="AU13" s="844"/>
      <c r="AV13" s="844"/>
      <c r="AW13" s="844"/>
      <c r="AX13" s="844"/>
      <c r="AY13" s="589" t="str">
        <f ca="1">IF(AND(TasksTable4[[#This Row],[Status]]&lt;&gt;"On Track",TasksTable4[[#This Row],[Start Date
(Calculated)]]&lt;TODAY()+7),"Review","No  Review")</f>
        <v>No  Review</v>
      </c>
      <c r="AZ13" s="625">
        <v>150</v>
      </c>
      <c r="BA13" s="625" t="s">
        <v>345</v>
      </c>
      <c r="BB13" s="625">
        <v>50</v>
      </c>
      <c r="BC13" s="625" t="s">
        <v>2486</v>
      </c>
      <c r="BD13" s="605">
        <v>20</v>
      </c>
      <c r="BE13" s="543"/>
      <c r="BF13" s="543"/>
      <c r="BG13" s="525"/>
      <c r="BH13" s="626"/>
      <c r="BI13" s="626"/>
      <c r="BJ13" s="626"/>
      <c r="BK13" s="626"/>
      <c r="BL13" s="626"/>
      <c r="BM13" s="701"/>
      <c r="BN13" s="701"/>
      <c r="BO13" s="701"/>
      <c r="BP13" s="701"/>
    </row>
    <row r="14" spans="1:105" s="604" customFormat="1" ht="45" x14ac:dyDescent="0.2">
      <c r="A14" s="602"/>
      <c r="B14" s="490" t="s">
        <v>311</v>
      </c>
      <c r="C14" s="158" t="s">
        <v>688</v>
      </c>
      <c r="D14" s="578" t="s">
        <v>994</v>
      </c>
      <c r="E14" s="578" t="s">
        <v>345</v>
      </c>
      <c r="F14" s="399" t="s">
        <v>2796</v>
      </c>
      <c r="G14" s="322" t="s">
        <v>176</v>
      </c>
      <c r="H14" s="322" t="b">
        <v>1</v>
      </c>
      <c r="I14" s="642"/>
      <c r="J14" s="517">
        <v>42644</v>
      </c>
      <c r="K14" s="593">
        <v>90</v>
      </c>
      <c r="L14" s="603">
        <f>TasksTable4[[#This Row],[Required Completion Date]]-TasksTable4[[#This Row],[Days to Accomplish]]</f>
        <v>42554</v>
      </c>
      <c r="M14" s="615">
        <v>0</v>
      </c>
      <c r="N14" s="179" t="b">
        <v>0</v>
      </c>
      <c r="O14" s="179" t="s">
        <v>369</v>
      </c>
      <c r="P14" s="597" t="s">
        <v>666</v>
      </c>
      <c r="Q14" s="413" t="s">
        <v>179</v>
      </c>
      <c r="R14" s="593"/>
      <c r="S14" s="598"/>
      <c r="T14" s="598"/>
      <c r="U14" s="598"/>
      <c r="V14" s="598"/>
      <c r="W14" s="598"/>
      <c r="X14" s="598" t="s">
        <v>303</v>
      </c>
      <c r="Y14" s="598"/>
      <c r="Z14" s="598" t="s">
        <v>303</v>
      </c>
      <c r="AA14" s="598"/>
      <c r="AB14" s="598"/>
      <c r="AC14" s="598"/>
      <c r="AD14" s="598"/>
      <c r="AE14" s="598"/>
      <c r="AF14" s="596"/>
      <c r="AG14" s="596"/>
      <c r="AH14" s="596"/>
      <c r="AI14" s="596"/>
      <c r="AJ14" s="596"/>
      <c r="AK14" s="596"/>
      <c r="AL14" s="596"/>
      <c r="AM14" s="595"/>
      <c r="AN14" s="595"/>
      <c r="AO14" s="595"/>
      <c r="AP14" s="595"/>
      <c r="AQ14" s="595"/>
      <c r="AR14" s="595"/>
      <c r="AS14" s="595"/>
      <c r="AT14" s="595"/>
      <c r="AU14" s="595"/>
      <c r="AV14" s="595"/>
      <c r="AW14" s="595"/>
      <c r="AX14" s="595"/>
      <c r="AY14" s="589" t="str">
        <f ca="1">IF(AND(TasksTable4[[#This Row],[Status]]&lt;&gt;"On Track",TasksTable4[[#This Row],[Start Date
(Calculated)]]&lt;TODAY()+7),"Review","No  Review")</f>
        <v>No  Review</v>
      </c>
      <c r="AZ14" s="625">
        <v>60</v>
      </c>
      <c r="BA14" s="625" t="s">
        <v>345</v>
      </c>
      <c r="BB14" s="625" t="s">
        <v>212</v>
      </c>
      <c r="BC14" s="625" t="s">
        <v>212</v>
      </c>
      <c r="BD14" s="605"/>
      <c r="BE14" s="543"/>
      <c r="BF14" s="543"/>
      <c r="BG14" s="525"/>
      <c r="BH14" s="626"/>
      <c r="BI14" s="626"/>
      <c r="BJ14" s="626"/>
      <c r="BK14" s="626"/>
      <c r="BL14" s="626"/>
      <c r="BM14" s="701"/>
      <c r="BN14" s="701"/>
      <c r="BO14" s="701"/>
      <c r="BP14" s="701"/>
    </row>
    <row r="15" spans="1:105" s="604" customFormat="1" ht="45" x14ac:dyDescent="0.2">
      <c r="A15" s="602"/>
      <c r="B15" s="490" t="s">
        <v>311</v>
      </c>
      <c r="C15" s="158" t="s">
        <v>689</v>
      </c>
      <c r="D15" s="578" t="s">
        <v>994</v>
      </c>
      <c r="E15" s="578" t="s">
        <v>345</v>
      </c>
      <c r="F15" s="399" t="s">
        <v>2797</v>
      </c>
      <c r="G15" s="344" t="s">
        <v>176</v>
      </c>
      <c r="H15" s="344" t="b">
        <v>1</v>
      </c>
      <c r="I15" s="517"/>
      <c r="J15" s="517">
        <v>42644</v>
      </c>
      <c r="K15" s="593">
        <v>120</v>
      </c>
      <c r="L15" s="603">
        <f>TasksTable4[[#This Row],[Required Completion Date]]-TasksTable4[[#This Row],[Days to Accomplish]]</f>
        <v>42524</v>
      </c>
      <c r="M15" s="594">
        <v>0</v>
      </c>
      <c r="N15" s="593" t="b">
        <v>0</v>
      </c>
      <c r="O15" s="179" t="s">
        <v>369</v>
      </c>
      <c r="P15" s="597" t="s">
        <v>666</v>
      </c>
      <c r="Q15" s="413" t="s">
        <v>179</v>
      </c>
      <c r="R15" s="593"/>
      <c r="S15" s="598"/>
      <c r="T15" s="598"/>
      <c r="U15" s="598"/>
      <c r="V15" s="598"/>
      <c r="W15" s="598"/>
      <c r="X15" s="598"/>
      <c r="Y15" s="598"/>
      <c r="Z15" s="598" t="s">
        <v>303</v>
      </c>
      <c r="AA15" s="598"/>
      <c r="AB15" s="598"/>
      <c r="AC15" s="598"/>
      <c r="AD15" s="598"/>
      <c r="AE15" s="598"/>
      <c r="AF15" s="596"/>
      <c r="AG15" s="596"/>
      <c r="AH15" s="596"/>
      <c r="AI15" s="596"/>
      <c r="AJ15" s="596"/>
      <c r="AK15" s="596"/>
      <c r="AL15" s="596"/>
      <c r="AM15" s="595"/>
      <c r="AN15" s="595"/>
      <c r="AO15" s="595"/>
      <c r="AP15" s="595"/>
      <c r="AQ15" s="595"/>
      <c r="AR15" s="595"/>
      <c r="AS15" s="595"/>
      <c r="AT15" s="595"/>
      <c r="AU15" s="595"/>
      <c r="AV15" s="595"/>
      <c r="AW15" s="595"/>
      <c r="AX15" s="595"/>
      <c r="AY15" s="589" t="str">
        <f ca="1">IF(AND(TasksTable4[[#This Row],[Status]]&lt;&gt;"On Track",TasksTable4[[#This Row],[Start Date
(Calculated)]]&lt;TODAY()+7),"Review","No  Review")</f>
        <v>No  Review</v>
      </c>
      <c r="AZ15" s="625">
        <v>60</v>
      </c>
      <c r="BA15" s="625" t="s">
        <v>345</v>
      </c>
      <c r="BB15" s="625" t="s">
        <v>212</v>
      </c>
      <c r="BC15" s="625" t="s">
        <v>212</v>
      </c>
      <c r="BD15" s="605"/>
      <c r="BE15" s="543"/>
      <c r="BF15" s="543"/>
      <c r="BG15" s="525"/>
      <c r="BH15" s="626"/>
      <c r="BI15" s="626"/>
      <c r="BJ15" s="626"/>
      <c r="BK15" s="626"/>
      <c r="BL15" s="626"/>
      <c r="BM15" s="701"/>
      <c r="BN15" s="701"/>
      <c r="BO15" s="701"/>
      <c r="BP15" s="701"/>
    </row>
    <row r="16" spans="1:105" s="604" customFormat="1" ht="45" x14ac:dyDescent="0.2">
      <c r="A16" s="602"/>
      <c r="B16" s="490" t="s">
        <v>311</v>
      </c>
      <c r="C16" s="158" t="s">
        <v>691</v>
      </c>
      <c r="D16" s="578" t="s">
        <v>994</v>
      </c>
      <c r="E16" s="578" t="s">
        <v>345</v>
      </c>
      <c r="F16" s="399" t="s">
        <v>2774</v>
      </c>
      <c r="G16" s="344" t="s">
        <v>176</v>
      </c>
      <c r="H16" s="344" t="b">
        <v>0</v>
      </c>
      <c r="I16" s="517"/>
      <c r="J16" s="517">
        <v>42644</v>
      </c>
      <c r="K16" s="593">
        <v>120</v>
      </c>
      <c r="L16" s="603">
        <f>TasksTable4[[#This Row],[Required Completion Date]]-TasksTable4[[#This Row],[Days to Accomplish]]</f>
        <v>42524</v>
      </c>
      <c r="M16" s="594">
        <v>0</v>
      </c>
      <c r="N16" s="593" t="b">
        <v>0</v>
      </c>
      <c r="O16" s="593" t="s">
        <v>369</v>
      </c>
      <c r="P16" s="597" t="s">
        <v>666</v>
      </c>
      <c r="Q16" s="413" t="s">
        <v>179</v>
      </c>
      <c r="R16" s="593"/>
      <c r="S16" s="598"/>
      <c r="T16" s="598"/>
      <c r="U16" s="598"/>
      <c r="V16" s="598"/>
      <c r="W16" s="598"/>
      <c r="X16" s="598"/>
      <c r="Y16" s="598"/>
      <c r="Z16" s="598" t="s">
        <v>303</v>
      </c>
      <c r="AA16" s="598"/>
      <c r="AB16" s="598"/>
      <c r="AC16" s="598"/>
      <c r="AD16" s="598"/>
      <c r="AE16" s="598"/>
      <c r="AF16" s="596"/>
      <c r="AG16" s="596"/>
      <c r="AH16" s="596"/>
      <c r="AI16" s="596"/>
      <c r="AJ16" s="596"/>
      <c r="AK16" s="596"/>
      <c r="AL16" s="596"/>
      <c r="AM16" s="595"/>
      <c r="AN16" s="595"/>
      <c r="AO16" s="595"/>
      <c r="AP16" s="595"/>
      <c r="AQ16" s="595"/>
      <c r="AR16" s="595"/>
      <c r="AS16" s="595"/>
      <c r="AT16" s="595"/>
      <c r="AU16" s="595"/>
      <c r="AV16" s="595"/>
      <c r="AW16" s="595"/>
      <c r="AX16" s="595"/>
      <c r="AY16" s="589" t="str">
        <f ca="1">IF(AND(TasksTable4[[#This Row],[Status]]&lt;&gt;"On Track",TasksTable4[[#This Row],[Start Date
(Calculated)]]&lt;TODAY()+7),"Review","No  Review")</f>
        <v>No  Review</v>
      </c>
      <c r="AZ16" s="625" t="s">
        <v>212</v>
      </c>
      <c r="BA16" s="625" t="s">
        <v>212</v>
      </c>
      <c r="BB16" s="625" t="s">
        <v>212</v>
      </c>
      <c r="BC16" s="625" t="s">
        <v>212</v>
      </c>
      <c r="BD16" s="605"/>
      <c r="BE16" s="543"/>
      <c r="BF16" s="543"/>
      <c r="BG16" s="525"/>
      <c r="BH16" s="626"/>
      <c r="BI16" s="626"/>
      <c r="BJ16" s="626"/>
      <c r="BK16" s="626"/>
      <c r="BL16" s="626"/>
      <c r="BM16" s="701"/>
      <c r="BN16" s="701"/>
      <c r="BO16" s="701"/>
      <c r="BP16" s="701"/>
    </row>
    <row r="17" spans="1:68" s="604" customFormat="1" ht="60" x14ac:dyDescent="0.2">
      <c r="A17" s="602"/>
      <c r="B17" s="490" t="s">
        <v>311</v>
      </c>
      <c r="C17" s="158" t="s">
        <v>692</v>
      </c>
      <c r="D17" s="578" t="s">
        <v>994</v>
      </c>
      <c r="E17" s="578" t="s">
        <v>345</v>
      </c>
      <c r="F17" s="399" t="s">
        <v>2798</v>
      </c>
      <c r="G17" s="344" t="s">
        <v>176</v>
      </c>
      <c r="H17" s="344" t="b">
        <v>1</v>
      </c>
      <c r="I17" s="517"/>
      <c r="J17" s="517">
        <v>42644</v>
      </c>
      <c r="K17" s="593">
        <v>150</v>
      </c>
      <c r="L17" s="603">
        <f>TasksTable4[[#This Row],[Required Completion Date]]-TasksTable4[[#This Row],[Days to Accomplish]]</f>
        <v>42494</v>
      </c>
      <c r="M17" s="594">
        <v>0</v>
      </c>
      <c r="N17" s="593" t="b">
        <v>0</v>
      </c>
      <c r="O17" s="593" t="s">
        <v>369</v>
      </c>
      <c r="P17" s="597" t="s">
        <v>666</v>
      </c>
      <c r="Q17" s="413" t="s">
        <v>179</v>
      </c>
      <c r="R17" s="593"/>
      <c r="S17" s="598"/>
      <c r="T17" s="598"/>
      <c r="U17" s="598"/>
      <c r="V17" s="598"/>
      <c r="W17" s="598"/>
      <c r="X17" s="598"/>
      <c r="Y17" s="598"/>
      <c r="Z17" s="598" t="s">
        <v>303</v>
      </c>
      <c r="AA17" s="598"/>
      <c r="AB17" s="598"/>
      <c r="AC17" s="598"/>
      <c r="AD17" s="598"/>
      <c r="AE17" s="598"/>
      <c r="AF17" s="596"/>
      <c r="AG17" s="596"/>
      <c r="AH17" s="596"/>
      <c r="AI17" s="596"/>
      <c r="AJ17" s="596"/>
      <c r="AK17" s="596"/>
      <c r="AL17" s="596"/>
      <c r="AM17" s="595"/>
      <c r="AN17" s="595"/>
      <c r="AO17" s="595"/>
      <c r="AP17" s="595"/>
      <c r="AQ17" s="595"/>
      <c r="AR17" s="595"/>
      <c r="AS17" s="595"/>
      <c r="AT17" s="595"/>
      <c r="AU17" s="595"/>
      <c r="AV17" s="595"/>
      <c r="AW17" s="595"/>
      <c r="AX17" s="595"/>
      <c r="AY17" s="589" t="str">
        <f ca="1">IF(AND(TasksTable4[[#This Row],[Status]]&lt;&gt;"On Track",TasksTable4[[#This Row],[Start Date
(Calculated)]]&lt;TODAY()+7),"Review","No  Review")</f>
        <v>No  Review</v>
      </c>
      <c r="AZ17" s="625" t="s">
        <v>212</v>
      </c>
      <c r="BA17" s="625" t="s">
        <v>212</v>
      </c>
      <c r="BB17" s="625"/>
      <c r="BC17" s="625"/>
      <c r="BD17" s="605"/>
      <c r="BE17" s="543"/>
      <c r="BF17" s="543"/>
      <c r="BG17" s="525" t="s">
        <v>153</v>
      </c>
      <c r="BH17" s="626"/>
      <c r="BI17" s="626"/>
      <c r="BJ17" s="626"/>
      <c r="BK17" s="626"/>
      <c r="BL17" s="626"/>
      <c r="BM17" s="701"/>
      <c r="BN17" s="701"/>
      <c r="BO17" s="701"/>
      <c r="BP17" s="701"/>
    </row>
    <row r="18" spans="1:68" s="604" customFormat="1" ht="60" x14ac:dyDescent="0.2">
      <c r="A18" s="602"/>
      <c r="B18" s="490" t="s">
        <v>311</v>
      </c>
      <c r="C18" s="158" t="s">
        <v>1389</v>
      </c>
      <c r="D18" s="578" t="s">
        <v>994</v>
      </c>
      <c r="E18" s="578" t="s">
        <v>345</v>
      </c>
      <c r="F18" s="399" t="s">
        <v>2777</v>
      </c>
      <c r="G18" s="344" t="s">
        <v>176</v>
      </c>
      <c r="H18" s="344" t="b">
        <v>0</v>
      </c>
      <c r="I18" s="517"/>
      <c r="J18" s="517">
        <v>42644</v>
      </c>
      <c r="K18" s="593">
        <v>30</v>
      </c>
      <c r="L18" s="603">
        <f>TasksTable4[[#This Row],[Required Completion Date]]-TasksTable4[[#This Row],[Days to Accomplish]]</f>
        <v>42614</v>
      </c>
      <c r="M18" s="594">
        <v>0</v>
      </c>
      <c r="N18" s="593" t="b">
        <v>0</v>
      </c>
      <c r="O18" s="593" t="s">
        <v>369</v>
      </c>
      <c r="P18" s="597" t="s">
        <v>666</v>
      </c>
      <c r="Q18" s="413" t="s">
        <v>179</v>
      </c>
      <c r="R18" s="593"/>
      <c r="S18" s="598"/>
      <c r="T18" s="598"/>
      <c r="U18" s="598"/>
      <c r="V18" s="598"/>
      <c r="W18" s="598"/>
      <c r="X18" s="598"/>
      <c r="Y18" s="598"/>
      <c r="Z18" s="598" t="s">
        <v>303</v>
      </c>
      <c r="AA18" s="598"/>
      <c r="AB18" s="598"/>
      <c r="AC18" s="598"/>
      <c r="AD18" s="598"/>
      <c r="AE18" s="598"/>
      <c r="AF18" s="596"/>
      <c r="AG18" s="596"/>
      <c r="AH18" s="596"/>
      <c r="AI18" s="596"/>
      <c r="AJ18" s="596"/>
      <c r="AK18" s="596"/>
      <c r="AL18" s="596"/>
      <c r="AM18" s="595"/>
      <c r="AN18" s="595"/>
      <c r="AO18" s="595"/>
      <c r="AP18" s="595"/>
      <c r="AQ18" s="595"/>
      <c r="AR18" s="595"/>
      <c r="AS18" s="595"/>
      <c r="AT18" s="595"/>
      <c r="AU18" s="595"/>
      <c r="AV18" s="595"/>
      <c r="AW18" s="595"/>
      <c r="AX18" s="595"/>
      <c r="AY18" s="589" t="str">
        <f ca="1">IF(AND(TasksTable4[[#This Row],[Status]]&lt;&gt;"On Track",TasksTable4[[#This Row],[Start Date
(Calculated)]]&lt;TODAY()+7),"Review","No  Review")</f>
        <v>No  Review</v>
      </c>
      <c r="AZ18" s="625" t="s">
        <v>212</v>
      </c>
      <c r="BA18" s="625" t="s">
        <v>212</v>
      </c>
      <c r="BB18" s="625" t="s">
        <v>212</v>
      </c>
      <c r="BC18" s="625" t="s">
        <v>212</v>
      </c>
      <c r="BD18" s="605"/>
      <c r="BE18" s="543"/>
      <c r="BF18" s="543"/>
      <c r="BG18" s="525" t="s">
        <v>153</v>
      </c>
      <c r="BH18" s="626"/>
      <c r="BI18" s="626"/>
      <c r="BJ18" s="626"/>
      <c r="BK18" s="626"/>
      <c r="BL18" s="626"/>
      <c r="BM18" s="701"/>
      <c r="BN18" s="701"/>
      <c r="BO18" s="701"/>
      <c r="BP18" s="701"/>
    </row>
    <row r="19" spans="1:68" s="604" customFormat="1" ht="60" x14ac:dyDescent="0.2">
      <c r="A19" s="602"/>
      <c r="B19" s="490" t="s">
        <v>311</v>
      </c>
      <c r="C19" s="158" t="s">
        <v>1390</v>
      </c>
      <c r="D19" s="578" t="s">
        <v>994</v>
      </c>
      <c r="E19" s="578" t="s">
        <v>345</v>
      </c>
      <c r="F19" s="399" t="s">
        <v>2799</v>
      </c>
      <c r="G19" s="344" t="s">
        <v>176</v>
      </c>
      <c r="H19" s="344" t="b">
        <v>1</v>
      </c>
      <c r="I19" s="517"/>
      <c r="J19" s="517">
        <v>42521</v>
      </c>
      <c r="K19" s="593">
        <v>90</v>
      </c>
      <c r="L19" s="603">
        <f>TasksTable4[[#This Row],[Required Completion Date]]-TasksTable4[[#This Row],[Days to Accomplish]]</f>
        <v>42431</v>
      </c>
      <c r="M19" s="594">
        <v>0</v>
      </c>
      <c r="N19" s="593" t="s">
        <v>1348</v>
      </c>
      <c r="O19" s="593" t="s">
        <v>369</v>
      </c>
      <c r="P19" s="597" t="s">
        <v>666</v>
      </c>
      <c r="Q19" s="413" t="s">
        <v>179</v>
      </c>
      <c r="R19" s="593"/>
      <c r="S19" s="598"/>
      <c r="T19" s="598"/>
      <c r="U19" s="598"/>
      <c r="V19" s="598"/>
      <c r="W19" s="598"/>
      <c r="X19" s="598"/>
      <c r="Y19" s="598"/>
      <c r="Z19" s="598" t="s">
        <v>303</v>
      </c>
      <c r="AA19" s="598"/>
      <c r="AB19" s="598"/>
      <c r="AC19" s="598"/>
      <c r="AD19" s="598"/>
      <c r="AE19" s="598"/>
      <c r="AF19" s="596"/>
      <c r="AG19" s="596"/>
      <c r="AH19" s="596"/>
      <c r="AI19" s="596"/>
      <c r="AJ19" s="596"/>
      <c r="AK19" s="596"/>
      <c r="AL19" s="596"/>
      <c r="AM19" s="595"/>
      <c r="AN19" s="595"/>
      <c r="AO19" s="595"/>
      <c r="AP19" s="595"/>
      <c r="AQ19" s="595"/>
      <c r="AR19" s="595"/>
      <c r="AS19" s="595"/>
      <c r="AT19" s="595"/>
      <c r="AU19" s="595"/>
      <c r="AV19" s="595"/>
      <c r="AW19" s="595" t="s">
        <v>303</v>
      </c>
      <c r="AX19" s="595"/>
      <c r="AY19" s="589" t="str">
        <f ca="1">IF(AND(TasksTable4[[#This Row],[Status]]&lt;&gt;"On Track",TasksTable4[[#This Row],[Start Date
(Calculated)]]&lt;TODAY()+7),"Review","No  Review")</f>
        <v>No  Review</v>
      </c>
      <c r="AZ19" s="625">
        <v>120</v>
      </c>
      <c r="BA19" s="625" t="s">
        <v>345</v>
      </c>
      <c r="BB19" s="625">
        <v>100</v>
      </c>
      <c r="BC19" s="625" t="s">
        <v>2486</v>
      </c>
      <c r="BD19" s="605">
        <v>10</v>
      </c>
      <c r="BE19" s="543"/>
      <c r="BF19" s="543"/>
      <c r="BG19" s="525"/>
      <c r="BH19" s="626"/>
      <c r="BI19" s="626"/>
      <c r="BJ19" s="626"/>
      <c r="BK19" s="626"/>
      <c r="BL19" s="626"/>
      <c r="BM19" s="701"/>
      <c r="BN19" s="701"/>
      <c r="BO19" s="701"/>
      <c r="BP19" s="701"/>
    </row>
    <row r="20" spans="1:68" s="604" customFormat="1" ht="45" x14ac:dyDescent="0.2">
      <c r="A20" s="602"/>
      <c r="B20" s="490" t="s">
        <v>311</v>
      </c>
      <c r="C20" s="158" t="s">
        <v>1392</v>
      </c>
      <c r="D20" s="578" t="s">
        <v>994</v>
      </c>
      <c r="E20" s="578" t="s">
        <v>345</v>
      </c>
      <c r="F20" s="399" t="s">
        <v>2800</v>
      </c>
      <c r="G20" s="344" t="s">
        <v>176</v>
      </c>
      <c r="H20" s="344" t="b">
        <v>1</v>
      </c>
      <c r="I20" s="517"/>
      <c r="J20" s="517">
        <v>42490</v>
      </c>
      <c r="K20" s="593">
        <v>60</v>
      </c>
      <c r="L20" s="603">
        <f>TasksTable4[[#This Row],[Required Completion Date]]-TasksTable4[[#This Row],[Days to Accomplish]]</f>
        <v>42430</v>
      </c>
      <c r="M20" s="594">
        <v>0</v>
      </c>
      <c r="N20" s="593" t="s">
        <v>1348</v>
      </c>
      <c r="O20" s="593" t="s">
        <v>369</v>
      </c>
      <c r="P20" s="597" t="s">
        <v>666</v>
      </c>
      <c r="Q20" s="413" t="s">
        <v>179</v>
      </c>
      <c r="R20" s="593"/>
      <c r="S20" s="598"/>
      <c r="T20" s="598"/>
      <c r="U20" s="598"/>
      <c r="V20" s="598"/>
      <c r="W20" s="598"/>
      <c r="X20" s="598"/>
      <c r="Y20" s="598"/>
      <c r="Z20" s="598" t="s">
        <v>303</v>
      </c>
      <c r="AA20" s="598"/>
      <c r="AB20" s="598"/>
      <c r="AC20" s="598"/>
      <c r="AD20" s="598"/>
      <c r="AE20" s="598"/>
      <c r="AF20" s="596"/>
      <c r="AG20" s="596"/>
      <c r="AH20" s="596"/>
      <c r="AI20" s="596"/>
      <c r="AJ20" s="596"/>
      <c r="AK20" s="596"/>
      <c r="AL20" s="596"/>
      <c r="AM20" s="595"/>
      <c r="AN20" s="595"/>
      <c r="AO20" s="595"/>
      <c r="AP20" s="595"/>
      <c r="AQ20" s="595"/>
      <c r="AR20" s="595"/>
      <c r="AS20" s="595"/>
      <c r="AT20" s="595"/>
      <c r="AU20" s="595"/>
      <c r="AV20" s="595"/>
      <c r="AW20" s="595" t="s">
        <v>303</v>
      </c>
      <c r="AX20" s="595"/>
      <c r="AY20" s="589" t="str">
        <f ca="1">IF(AND(TasksTable4[[#This Row],[Status]]&lt;&gt;"On Track",TasksTable4[[#This Row],[Start Date
(Calculated)]]&lt;TODAY()+7),"Review","No  Review")</f>
        <v>No  Review</v>
      </c>
      <c r="AZ20" s="625">
        <v>200</v>
      </c>
      <c r="BA20" s="625" t="s">
        <v>345</v>
      </c>
      <c r="BB20" s="625">
        <v>200</v>
      </c>
      <c r="BC20" s="625" t="s">
        <v>2486</v>
      </c>
      <c r="BD20" s="605">
        <v>20</v>
      </c>
      <c r="BE20" s="543"/>
      <c r="BF20" s="543"/>
      <c r="BG20" s="525"/>
      <c r="BH20" s="626"/>
      <c r="BI20" s="626"/>
      <c r="BJ20" s="626"/>
      <c r="BK20" s="626"/>
      <c r="BL20" s="626"/>
      <c r="BM20" s="701"/>
      <c r="BN20" s="701"/>
      <c r="BO20" s="701"/>
      <c r="BP20" s="701"/>
    </row>
    <row r="21" spans="1:68" s="604" customFormat="1" ht="45" x14ac:dyDescent="0.2">
      <c r="A21" s="602"/>
      <c r="B21" s="490" t="s">
        <v>311</v>
      </c>
      <c r="C21" s="423" t="s">
        <v>1394</v>
      </c>
      <c r="D21" s="415" t="s">
        <v>994</v>
      </c>
      <c r="E21" s="424" t="s">
        <v>345</v>
      </c>
      <c r="F21" s="427" t="s">
        <v>2801</v>
      </c>
      <c r="G21" s="425" t="s">
        <v>176</v>
      </c>
      <c r="H21" s="425" t="b">
        <v>1</v>
      </c>
      <c r="I21" s="430"/>
      <c r="J21" s="430">
        <v>42583</v>
      </c>
      <c r="K21" s="408">
        <v>30</v>
      </c>
      <c r="L21" s="603">
        <f>TasksTable4[[#This Row],[Required Completion Date]]-TasksTable4[[#This Row],[Days to Accomplish]]</f>
        <v>42553</v>
      </c>
      <c r="M21" s="594">
        <v>0</v>
      </c>
      <c r="N21" s="593" t="b">
        <v>1</v>
      </c>
      <c r="O21" s="593" t="s">
        <v>1352</v>
      </c>
      <c r="P21" s="597" t="s">
        <v>666</v>
      </c>
      <c r="Q21" s="413" t="s">
        <v>179</v>
      </c>
      <c r="R21" s="593"/>
      <c r="S21" s="598"/>
      <c r="T21" s="598"/>
      <c r="U21" s="598"/>
      <c r="V21" s="598"/>
      <c r="W21" s="598"/>
      <c r="X21" s="598"/>
      <c r="Y21" s="598"/>
      <c r="Z21" s="598" t="s">
        <v>303</v>
      </c>
      <c r="AA21" s="598"/>
      <c r="AB21" s="598"/>
      <c r="AC21" s="598"/>
      <c r="AD21" s="598"/>
      <c r="AE21" s="598"/>
      <c r="AF21" s="596"/>
      <c r="AG21" s="596"/>
      <c r="AH21" s="596"/>
      <c r="AI21" s="596"/>
      <c r="AJ21" s="596"/>
      <c r="AK21" s="596"/>
      <c r="AL21" s="596"/>
      <c r="AM21" s="595"/>
      <c r="AN21" s="595"/>
      <c r="AO21" s="595"/>
      <c r="AP21" s="595"/>
      <c r="AQ21" s="595"/>
      <c r="AR21" s="595"/>
      <c r="AS21" s="595"/>
      <c r="AT21" s="595"/>
      <c r="AU21" s="595"/>
      <c r="AV21" s="595"/>
      <c r="AW21" s="595" t="s">
        <v>303</v>
      </c>
      <c r="AX21" s="595"/>
      <c r="AY21" s="589" t="str">
        <f ca="1">IF(AND(TasksTable4[[#This Row],[Status]]&lt;&gt;"On Track",TasksTable4[[#This Row],[Start Date
(Calculated)]]&lt;TODAY()+7),"Review","No  Review")</f>
        <v>No  Review</v>
      </c>
      <c r="AZ21" s="625">
        <v>50</v>
      </c>
      <c r="BA21" s="625" t="s">
        <v>345</v>
      </c>
      <c r="BB21" s="625">
        <v>100</v>
      </c>
      <c r="BC21" s="625" t="s">
        <v>2486</v>
      </c>
      <c r="BD21" s="605"/>
      <c r="BE21" s="543"/>
      <c r="BF21" s="543"/>
      <c r="BG21" s="525"/>
      <c r="BH21" s="626"/>
      <c r="BI21" s="626"/>
      <c r="BJ21" s="626"/>
      <c r="BK21" s="626"/>
      <c r="BL21" s="626"/>
      <c r="BM21" s="701"/>
      <c r="BN21" s="701"/>
      <c r="BO21" s="701"/>
      <c r="BP21" s="701"/>
    </row>
    <row r="22" spans="1:68" s="604" customFormat="1" ht="60" x14ac:dyDescent="0.2">
      <c r="A22" s="602"/>
      <c r="B22" s="490" t="s">
        <v>311</v>
      </c>
      <c r="C22" s="423" t="s">
        <v>1396</v>
      </c>
      <c r="D22" s="415" t="s">
        <v>994</v>
      </c>
      <c r="E22" s="424" t="s">
        <v>345</v>
      </c>
      <c r="F22" s="427" t="s">
        <v>2802</v>
      </c>
      <c r="G22" s="425" t="s">
        <v>176</v>
      </c>
      <c r="H22" s="425" t="b">
        <v>1</v>
      </c>
      <c r="I22" s="430"/>
      <c r="J22" s="430">
        <v>42644</v>
      </c>
      <c r="K22" s="408">
        <v>120</v>
      </c>
      <c r="L22" s="603">
        <f>TasksTable4[[#This Row],[Required Completion Date]]-TasksTable4[[#This Row],[Days to Accomplish]]</f>
        <v>42524</v>
      </c>
      <c r="M22" s="594">
        <v>0</v>
      </c>
      <c r="N22" s="593" t="s">
        <v>1348</v>
      </c>
      <c r="O22" s="593" t="s">
        <v>369</v>
      </c>
      <c r="P22" s="597" t="s">
        <v>666</v>
      </c>
      <c r="Q22" s="413" t="s">
        <v>179</v>
      </c>
      <c r="R22" s="593"/>
      <c r="S22" s="598"/>
      <c r="T22" s="598"/>
      <c r="U22" s="598"/>
      <c r="V22" s="598"/>
      <c r="W22" s="598"/>
      <c r="X22" s="598"/>
      <c r="Y22" s="598"/>
      <c r="Z22" s="598" t="s">
        <v>303</v>
      </c>
      <c r="AA22" s="598"/>
      <c r="AB22" s="598"/>
      <c r="AC22" s="598"/>
      <c r="AD22" s="598"/>
      <c r="AE22" s="598"/>
      <c r="AF22" s="596"/>
      <c r="AG22" s="596"/>
      <c r="AH22" s="596"/>
      <c r="AI22" s="596"/>
      <c r="AJ22" s="596"/>
      <c r="AK22" s="596"/>
      <c r="AL22" s="596"/>
      <c r="AM22" s="595"/>
      <c r="AN22" s="595"/>
      <c r="AO22" s="595"/>
      <c r="AP22" s="595"/>
      <c r="AQ22" s="595"/>
      <c r="AR22" s="595"/>
      <c r="AS22" s="595"/>
      <c r="AT22" s="595"/>
      <c r="AU22" s="595"/>
      <c r="AV22" s="595"/>
      <c r="AW22" s="595" t="s">
        <v>303</v>
      </c>
      <c r="AX22" s="595"/>
      <c r="AY22" s="589" t="str">
        <f ca="1">IF(AND(TasksTable4[[#This Row],[Status]]&lt;&gt;"On Track",TasksTable4[[#This Row],[Start Date
(Calculated)]]&lt;TODAY()+7),"Review","No  Review")</f>
        <v>No  Review</v>
      </c>
      <c r="AZ22" s="625">
        <v>100</v>
      </c>
      <c r="BA22" s="625" t="s">
        <v>345</v>
      </c>
      <c r="BB22" s="625" t="s">
        <v>212</v>
      </c>
      <c r="BC22" s="625" t="s">
        <v>212</v>
      </c>
      <c r="BD22" s="605"/>
      <c r="BE22" s="543"/>
      <c r="BF22" s="543"/>
      <c r="BG22" s="525"/>
      <c r="BH22" s="626"/>
      <c r="BI22" s="626"/>
      <c r="BJ22" s="626"/>
      <c r="BK22" s="626"/>
      <c r="BL22" s="626"/>
      <c r="BM22" s="701"/>
      <c r="BN22" s="701"/>
      <c r="BO22" s="701"/>
      <c r="BP22" s="701"/>
    </row>
    <row r="23" spans="1:68" s="604" customFormat="1" ht="75" x14ac:dyDescent="0.2">
      <c r="A23" s="602"/>
      <c r="B23" s="490" t="s">
        <v>311</v>
      </c>
      <c r="C23" s="423" t="s">
        <v>1398</v>
      </c>
      <c r="D23" s="415" t="s">
        <v>994</v>
      </c>
      <c r="E23" s="424" t="s">
        <v>345</v>
      </c>
      <c r="F23" s="427" t="s">
        <v>2803</v>
      </c>
      <c r="G23" s="425" t="s">
        <v>176</v>
      </c>
      <c r="H23" s="425" t="b">
        <v>1</v>
      </c>
      <c r="I23" s="430"/>
      <c r="J23" s="430">
        <v>42583</v>
      </c>
      <c r="K23" s="408">
        <v>120</v>
      </c>
      <c r="L23" s="603">
        <f>TasksTable4[[#This Row],[Required Completion Date]]-TasksTable4[[#This Row],[Days to Accomplish]]</f>
        <v>42463</v>
      </c>
      <c r="M23" s="594">
        <v>0</v>
      </c>
      <c r="N23" s="593" t="b">
        <v>1</v>
      </c>
      <c r="O23" s="593" t="s">
        <v>1352</v>
      </c>
      <c r="P23" s="597" t="s">
        <v>666</v>
      </c>
      <c r="Q23" s="413" t="s">
        <v>179</v>
      </c>
      <c r="R23" s="593"/>
      <c r="S23" s="598"/>
      <c r="T23" s="598"/>
      <c r="U23" s="598"/>
      <c r="V23" s="598"/>
      <c r="W23" s="598"/>
      <c r="X23" s="598"/>
      <c r="Y23" s="598"/>
      <c r="Z23" s="598" t="s">
        <v>303</v>
      </c>
      <c r="AA23" s="598"/>
      <c r="AB23" s="598"/>
      <c r="AC23" s="598"/>
      <c r="AD23" s="598"/>
      <c r="AE23" s="598"/>
      <c r="AF23" s="596"/>
      <c r="AG23" s="596"/>
      <c r="AH23" s="596"/>
      <c r="AI23" s="596"/>
      <c r="AJ23" s="596"/>
      <c r="AK23" s="596"/>
      <c r="AL23" s="596"/>
      <c r="AM23" s="595"/>
      <c r="AN23" s="595"/>
      <c r="AO23" s="595"/>
      <c r="AP23" s="595"/>
      <c r="AQ23" s="595"/>
      <c r="AR23" s="595"/>
      <c r="AS23" s="595"/>
      <c r="AT23" s="595"/>
      <c r="AU23" s="595"/>
      <c r="AV23" s="595"/>
      <c r="AW23" s="595" t="s">
        <v>303</v>
      </c>
      <c r="AX23" s="595" t="s">
        <v>1400</v>
      </c>
      <c r="AY23" s="589" t="str">
        <f ca="1">IF(AND(TasksTable4[[#This Row],[Status]]&lt;&gt;"On Track",TasksTable4[[#This Row],[Start Date
(Calculated)]]&lt;TODAY()+7),"Review","No  Review")</f>
        <v>No  Review</v>
      </c>
      <c r="AZ23" s="625">
        <v>120</v>
      </c>
      <c r="BA23" s="625" t="s">
        <v>345</v>
      </c>
      <c r="BB23" s="625">
        <v>200</v>
      </c>
      <c r="BC23" s="625" t="s">
        <v>2486</v>
      </c>
      <c r="BD23" s="605"/>
      <c r="BE23" s="543"/>
      <c r="BF23" s="543"/>
      <c r="BG23" s="525"/>
      <c r="BH23" s="626"/>
      <c r="BI23" s="626"/>
      <c r="BJ23" s="626"/>
      <c r="BK23" s="626"/>
      <c r="BL23" s="626"/>
      <c r="BM23" s="701"/>
      <c r="BN23" s="701"/>
      <c r="BO23" s="701"/>
      <c r="BP23" s="701"/>
    </row>
    <row r="24" spans="1:68" s="604" customFormat="1" ht="90" x14ac:dyDescent="0.2">
      <c r="A24" s="602"/>
      <c r="B24" s="490" t="s">
        <v>311</v>
      </c>
      <c r="C24" s="425" t="s">
        <v>1401</v>
      </c>
      <c r="D24" s="429" t="s">
        <v>994</v>
      </c>
      <c r="E24" s="427" t="s">
        <v>345</v>
      </c>
      <c r="F24" s="427" t="s">
        <v>2804</v>
      </c>
      <c r="G24" s="425" t="s">
        <v>176</v>
      </c>
      <c r="H24" s="425" t="b">
        <v>1</v>
      </c>
      <c r="I24" s="430"/>
      <c r="J24" s="430">
        <v>42490</v>
      </c>
      <c r="K24" s="408">
        <v>60</v>
      </c>
      <c r="L24" s="603">
        <f>TasksTable4[[#This Row],[Required Completion Date]]-TasksTable4[[#This Row],[Days to Accomplish]]</f>
        <v>42430</v>
      </c>
      <c r="M24" s="594">
        <v>0</v>
      </c>
      <c r="N24" s="593" t="b">
        <v>1</v>
      </c>
      <c r="O24" s="593" t="s">
        <v>1352</v>
      </c>
      <c r="P24" s="597" t="s">
        <v>666</v>
      </c>
      <c r="Q24" s="413" t="s">
        <v>179</v>
      </c>
      <c r="R24" s="593" t="s">
        <v>1403</v>
      </c>
      <c r="S24" s="598"/>
      <c r="T24" s="598"/>
      <c r="U24" s="598"/>
      <c r="V24" s="598"/>
      <c r="W24" s="598"/>
      <c r="X24" s="598"/>
      <c r="Y24" s="598"/>
      <c r="Z24" s="598" t="s">
        <v>303</v>
      </c>
      <c r="AA24" s="598"/>
      <c r="AB24" s="598"/>
      <c r="AC24" s="598"/>
      <c r="AD24" s="598"/>
      <c r="AE24" s="598"/>
      <c r="AF24" s="596"/>
      <c r="AG24" s="596"/>
      <c r="AH24" s="596"/>
      <c r="AI24" s="596"/>
      <c r="AJ24" s="596"/>
      <c r="AK24" s="596"/>
      <c r="AL24" s="596"/>
      <c r="AM24" s="595"/>
      <c r="AN24" s="595"/>
      <c r="AO24" s="595"/>
      <c r="AP24" s="595"/>
      <c r="AQ24" s="595"/>
      <c r="AR24" s="595"/>
      <c r="AS24" s="595"/>
      <c r="AT24" s="595"/>
      <c r="AU24" s="595"/>
      <c r="AV24" s="595"/>
      <c r="AW24" s="595" t="s">
        <v>303</v>
      </c>
      <c r="AX24" s="595"/>
      <c r="AY24" s="589" t="str">
        <f ca="1">IF(AND(TasksTable4[[#This Row],[Status]]&lt;&gt;"On Track",TasksTable4[[#This Row],[Start Date
(Calculated)]]&lt;TODAY()+7),"Review","No  Review")</f>
        <v>No  Review</v>
      </c>
      <c r="AZ24" s="625">
        <v>120</v>
      </c>
      <c r="BA24" s="625" t="s">
        <v>345</v>
      </c>
      <c r="BB24" s="625">
        <v>80</v>
      </c>
      <c r="BC24" s="625" t="s">
        <v>2486</v>
      </c>
      <c r="BD24" s="605"/>
      <c r="BE24" s="543"/>
      <c r="BF24" s="543"/>
      <c r="BG24" s="525"/>
      <c r="BH24" s="626"/>
      <c r="BI24" s="626"/>
      <c r="BJ24" s="626"/>
      <c r="BK24" s="626"/>
      <c r="BL24" s="626"/>
      <c r="BM24" s="701"/>
      <c r="BN24" s="701"/>
      <c r="BO24" s="701"/>
      <c r="BP24" s="701"/>
    </row>
    <row r="25" spans="1:68" s="604" customFormat="1" ht="45" x14ac:dyDescent="0.2">
      <c r="A25" s="602"/>
      <c r="B25" s="490" t="s">
        <v>311</v>
      </c>
      <c r="C25" s="423" t="s">
        <v>1404</v>
      </c>
      <c r="D25" s="415" t="s">
        <v>994</v>
      </c>
      <c r="E25" s="424" t="s">
        <v>345</v>
      </c>
      <c r="F25" s="427" t="s">
        <v>2805</v>
      </c>
      <c r="G25" s="425" t="s">
        <v>176</v>
      </c>
      <c r="H25" s="425" t="b">
        <v>1</v>
      </c>
      <c r="I25" s="430"/>
      <c r="J25" s="430">
        <v>42644</v>
      </c>
      <c r="K25" s="408">
        <v>200</v>
      </c>
      <c r="L25" s="603">
        <f>TasksTable4[[#This Row],[Required Completion Date]]-TasksTable4[[#This Row],[Days to Accomplish]]</f>
        <v>42444</v>
      </c>
      <c r="M25" s="594">
        <v>0.15</v>
      </c>
      <c r="N25" s="593" t="s">
        <v>1348</v>
      </c>
      <c r="O25" s="593" t="s">
        <v>369</v>
      </c>
      <c r="P25" s="597" t="s">
        <v>666</v>
      </c>
      <c r="Q25" s="413" t="s">
        <v>2276</v>
      </c>
      <c r="R25" s="593"/>
      <c r="S25" s="598"/>
      <c r="T25" s="598"/>
      <c r="U25" s="598"/>
      <c r="V25" s="598"/>
      <c r="W25" s="598"/>
      <c r="X25" s="598"/>
      <c r="Y25" s="598"/>
      <c r="Z25" s="598" t="s">
        <v>303</v>
      </c>
      <c r="AA25" s="598"/>
      <c r="AB25" s="598"/>
      <c r="AC25" s="598"/>
      <c r="AD25" s="598"/>
      <c r="AE25" s="598"/>
      <c r="AF25" s="596"/>
      <c r="AG25" s="596"/>
      <c r="AH25" s="596"/>
      <c r="AI25" s="596"/>
      <c r="AJ25" s="596"/>
      <c r="AK25" s="596"/>
      <c r="AL25" s="596"/>
      <c r="AM25" s="595"/>
      <c r="AN25" s="595"/>
      <c r="AO25" s="595"/>
      <c r="AP25" s="595"/>
      <c r="AQ25" s="595"/>
      <c r="AR25" s="595"/>
      <c r="AS25" s="595"/>
      <c r="AT25" s="595"/>
      <c r="AU25" s="595"/>
      <c r="AV25" s="595"/>
      <c r="AW25" s="595"/>
      <c r="AX25" s="595"/>
      <c r="AY25" s="589" t="str">
        <f ca="1">IF(AND(TasksTable4[[#This Row],[Status]]&lt;&gt;"On Track",TasksTable4[[#This Row],[Start Date
(Calculated)]]&lt;TODAY()+7),"Review","No  Review")</f>
        <v>No  Review</v>
      </c>
      <c r="AZ25" s="625" t="s">
        <v>212</v>
      </c>
      <c r="BA25" s="625" t="s">
        <v>212</v>
      </c>
      <c r="BB25" s="625"/>
      <c r="BC25" s="625"/>
      <c r="BD25" s="605"/>
      <c r="BE25" s="543"/>
      <c r="BF25" s="543"/>
      <c r="BG25" s="525"/>
      <c r="BH25" s="626"/>
      <c r="BI25" s="626"/>
      <c r="BJ25" s="626"/>
      <c r="BK25" s="626"/>
      <c r="BL25" s="626"/>
      <c r="BM25" s="701"/>
      <c r="BN25" s="701"/>
      <c r="BO25" s="701"/>
      <c r="BP25" s="701"/>
    </row>
    <row r="26" spans="1:68" s="604" customFormat="1" ht="60" x14ac:dyDescent="0.2">
      <c r="A26" s="602"/>
      <c r="B26" s="490" t="s">
        <v>311</v>
      </c>
      <c r="C26" s="423" t="s">
        <v>1405</v>
      </c>
      <c r="D26" s="415" t="s">
        <v>994</v>
      </c>
      <c r="E26" s="424" t="s">
        <v>345</v>
      </c>
      <c r="F26" s="427" t="s">
        <v>2806</v>
      </c>
      <c r="G26" s="425" t="s">
        <v>176</v>
      </c>
      <c r="H26" s="425" t="b">
        <v>1</v>
      </c>
      <c r="I26" s="430"/>
      <c r="J26" s="430">
        <v>42460</v>
      </c>
      <c r="K26" s="408">
        <v>45</v>
      </c>
      <c r="L26" s="603">
        <f>TasksTable4[[#This Row],[Required Completion Date]]-TasksTable4[[#This Row],[Days to Accomplish]]</f>
        <v>42415</v>
      </c>
      <c r="M26" s="594">
        <v>0</v>
      </c>
      <c r="N26" s="593" t="b">
        <v>1</v>
      </c>
      <c r="O26" s="593" t="s">
        <v>669</v>
      </c>
      <c r="P26" s="597" t="s">
        <v>666</v>
      </c>
      <c r="Q26" s="413" t="s">
        <v>179</v>
      </c>
      <c r="R26" s="593"/>
      <c r="S26" s="598"/>
      <c r="T26" s="598"/>
      <c r="U26" s="598"/>
      <c r="V26" s="598"/>
      <c r="W26" s="598"/>
      <c r="X26" s="598" t="s">
        <v>303</v>
      </c>
      <c r="Y26" s="598"/>
      <c r="Z26" s="598"/>
      <c r="AA26" s="598"/>
      <c r="AB26" s="598"/>
      <c r="AC26" s="598"/>
      <c r="AD26" s="598"/>
      <c r="AE26" s="598"/>
      <c r="AF26" s="596"/>
      <c r="AG26" s="596"/>
      <c r="AH26" s="596"/>
      <c r="AI26" s="596"/>
      <c r="AJ26" s="596"/>
      <c r="AK26" s="596"/>
      <c r="AL26" s="596"/>
      <c r="AM26" s="595"/>
      <c r="AN26" s="595"/>
      <c r="AO26" s="595"/>
      <c r="AP26" s="595"/>
      <c r="AQ26" s="595"/>
      <c r="AR26" s="595"/>
      <c r="AS26" s="595"/>
      <c r="AT26" s="595"/>
      <c r="AU26" s="595"/>
      <c r="AV26" s="595"/>
      <c r="AW26" s="595"/>
      <c r="AX26" s="595"/>
      <c r="AY26" s="589" t="str">
        <f ca="1">IF(AND(TasksTable4[[#This Row],[Status]]&lt;&gt;"On Track",TasksTable4[[#This Row],[Start Date
(Calculated)]]&lt;TODAY()+7),"Review","No  Review")</f>
        <v>No  Review</v>
      </c>
      <c r="AZ26" s="625">
        <v>80</v>
      </c>
      <c r="BA26" s="625" t="s">
        <v>345</v>
      </c>
      <c r="BB26" s="625" t="s">
        <v>212</v>
      </c>
      <c r="BC26" s="625" t="s">
        <v>212</v>
      </c>
      <c r="BD26" s="605"/>
      <c r="BE26" s="543"/>
      <c r="BF26" s="543"/>
      <c r="BG26" s="525"/>
      <c r="BH26" s="626"/>
      <c r="BI26" s="626"/>
      <c r="BJ26" s="626"/>
      <c r="BK26" s="626"/>
      <c r="BL26" s="626"/>
      <c r="BM26" s="701"/>
      <c r="BN26" s="701"/>
      <c r="BO26" s="701"/>
      <c r="BP26" s="701"/>
    </row>
    <row r="27" spans="1:68" s="604" customFormat="1" ht="60" x14ac:dyDescent="0.2">
      <c r="A27" s="602"/>
      <c r="B27" s="490" t="s">
        <v>311</v>
      </c>
      <c r="C27" s="423" t="s">
        <v>1406</v>
      </c>
      <c r="D27" s="415" t="s">
        <v>994</v>
      </c>
      <c r="E27" s="424" t="s">
        <v>345</v>
      </c>
      <c r="F27" s="399" t="s">
        <v>2789</v>
      </c>
      <c r="G27" s="425" t="s">
        <v>176</v>
      </c>
      <c r="H27" s="425" t="b">
        <v>1</v>
      </c>
      <c r="I27" s="430"/>
      <c r="J27" s="430">
        <v>42460</v>
      </c>
      <c r="K27" s="408">
        <v>50</v>
      </c>
      <c r="L27" s="603">
        <f>TasksTable4[[#This Row],[Required Completion Date]]-TasksTable4[[#This Row],[Days to Accomplish]]</f>
        <v>42410</v>
      </c>
      <c r="M27" s="594">
        <v>0.1</v>
      </c>
      <c r="N27" s="593" t="b">
        <v>1</v>
      </c>
      <c r="O27" s="593" t="s">
        <v>672</v>
      </c>
      <c r="P27" s="597" t="s">
        <v>666</v>
      </c>
      <c r="Q27" s="413" t="s">
        <v>2276</v>
      </c>
      <c r="R27" s="593" t="s">
        <v>673</v>
      </c>
      <c r="S27" s="598"/>
      <c r="T27" s="598"/>
      <c r="U27" s="598" t="s">
        <v>303</v>
      </c>
      <c r="V27" s="598"/>
      <c r="W27" s="598"/>
      <c r="X27" s="598" t="s">
        <v>303</v>
      </c>
      <c r="Y27" s="598"/>
      <c r="Z27" s="598"/>
      <c r="AA27" s="598"/>
      <c r="AB27" s="598" t="s">
        <v>303</v>
      </c>
      <c r="AC27" s="598"/>
      <c r="AD27" s="598"/>
      <c r="AE27" s="598"/>
      <c r="AF27" s="596"/>
      <c r="AG27" s="596"/>
      <c r="AH27" s="596"/>
      <c r="AI27" s="596"/>
      <c r="AJ27" s="596"/>
      <c r="AK27" s="596"/>
      <c r="AL27" s="596"/>
      <c r="AM27" s="595"/>
      <c r="AN27" s="595"/>
      <c r="AO27" s="595"/>
      <c r="AP27" s="595"/>
      <c r="AQ27" s="595"/>
      <c r="AR27" s="595"/>
      <c r="AS27" s="595"/>
      <c r="AT27" s="595"/>
      <c r="AU27" s="595"/>
      <c r="AV27" s="595"/>
      <c r="AW27" s="595"/>
      <c r="AX27" s="595"/>
      <c r="AY27" s="589" t="str">
        <f ca="1">IF(AND(TasksTable4[[#This Row],[Status]]&lt;&gt;"On Track",TasksTable4[[#This Row],[Start Date
(Calculated)]]&lt;TODAY()+7),"Review","No  Review")</f>
        <v>No  Review</v>
      </c>
      <c r="AZ27" s="625">
        <v>40</v>
      </c>
      <c r="BA27" s="625" t="s">
        <v>345</v>
      </c>
      <c r="BB27" s="625" t="s">
        <v>212</v>
      </c>
      <c r="BC27" s="625" t="s">
        <v>212</v>
      </c>
      <c r="BD27" s="605"/>
      <c r="BE27" s="543"/>
      <c r="BF27" s="543"/>
      <c r="BG27" s="525"/>
      <c r="BH27" s="626"/>
      <c r="BI27" s="626"/>
      <c r="BJ27" s="626"/>
      <c r="BK27" s="626"/>
      <c r="BL27" s="626"/>
      <c r="BM27" s="701"/>
      <c r="BN27" s="701"/>
      <c r="BO27" s="701"/>
      <c r="BP27" s="701"/>
    </row>
    <row r="28" spans="1:68" s="604" customFormat="1" ht="45" x14ac:dyDescent="0.2">
      <c r="A28" s="602"/>
      <c r="B28" s="490" t="s">
        <v>311</v>
      </c>
      <c r="C28" s="423" t="s">
        <v>1407</v>
      </c>
      <c r="D28" s="415" t="s">
        <v>994</v>
      </c>
      <c r="E28" s="424" t="s">
        <v>345</v>
      </c>
      <c r="F28" s="427" t="s">
        <v>2807</v>
      </c>
      <c r="G28" s="425" t="s">
        <v>176</v>
      </c>
      <c r="H28" s="425" t="b">
        <v>1</v>
      </c>
      <c r="I28" s="430"/>
      <c r="J28" s="430">
        <v>42415</v>
      </c>
      <c r="K28" s="408">
        <v>20</v>
      </c>
      <c r="L28" s="603">
        <f>TasksTable4[[#This Row],[Required Completion Date]]-TasksTable4[[#This Row],[Days to Accomplish]]</f>
        <v>42395</v>
      </c>
      <c r="M28" s="594">
        <v>0.05</v>
      </c>
      <c r="N28" s="593" t="s">
        <v>1348</v>
      </c>
      <c r="O28" s="593" t="s">
        <v>369</v>
      </c>
      <c r="P28" s="597" t="s">
        <v>666</v>
      </c>
      <c r="Q28" s="413" t="s">
        <v>2276</v>
      </c>
      <c r="R28" s="593" t="s">
        <v>676</v>
      </c>
      <c r="S28" s="598"/>
      <c r="T28" s="598"/>
      <c r="U28" s="598" t="s">
        <v>303</v>
      </c>
      <c r="V28" s="598"/>
      <c r="W28" s="598"/>
      <c r="X28" s="598" t="s">
        <v>303</v>
      </c>
      <c r="Y28" s="598"/>
      <c r="Z28" s="598"/>
      <c r="AA28" s="598"/>
      <c r="AB28" s="598" t="s">
        <v>303</v>
      </c>
      <c r="AC28" s="598"/>
      <c r="AD28" s="598"/>
      <c r="AE28" s="598"/>
      <c r="AF28" s="596"/>
      <c r="AG28" s="596"/>
      <c r="AH28" s="596"/>
      <c r="AI28" s="596"/>
      <c r="AJ28" s="596"/>
      <c r="AK28" s="596"/>
      <c r="AL28" s="596"/>
      <c r="AM28" s="595"/>
      <c r="AN28" s="595"/>
      <c r="AO28" s="595"/>
      <c r="AP28" s="595"/>
      <c r="AQ28" s="595"/>
      <c r="AR28" s="595"/>
      <c r="AS28" s="595"/>
      <c r="AT28" s="595"/>
      <c r="AU28" s="595"/>
      <c r="AV28" s="595"/>
      <c r="AW28" s="595"/>
      <c r="AX28" s="595"/>
      <c r="AY28" s="589" t="str">
        <f ca="1">IF(AND(TasksTable4[[#This Row],[Status]]&lt;&gt;"On Track",TasksTable4[[#This Row],[Start Date
(Calculated)]]&lt;TODAY()+7),"Review","No  Review")</f>
        <v>No  Review</v>
      </c>
      <c r="AZ28" s="625">
        <v>16</v>
      </c>
      <c r="BA28" s="625" t="s">
        <v>345</v>
      </c>
      <c r="BB28" s="625"/>
      <c r="BC28" s="625"/>
      <c r="BD28" s="605">
        <v>50</v>
      </c>
      <c r="BE28" s="543"/>
      <c r="BF28" s="543"/>
      <c r="BG28" s="525"/>
      <c r="BH28" s="626"/>
      <c r="BI28" s="626"/>
      <c r="BJ28" s="626"/>
      <c r="BK28" s="626"/>
      <c r="BL28" s="626"/>
      <c r="BM28" s="701"/>
      <c r="BN28" s="701"/>
      <c r="BO28" s="701"/>
      <c r="BP28" s="701"/>
    </row>
    <row r="29" spans="1:68" s="604" customFormat="1" ht="60" x14ac:dyDescent="0.2">
      <c r="A29" s="602"/>
      <c r="B29" s="490" t="s">
        <v>311</v>
      </c>
      <c r="C29" s="425" t="s">
        <v>1408</v>
      </c>
      <c r="D29" s="429" t="s">
        <v>994</v>
      </c>
      <c r="E29" s="427" t="s">
        <v>345</v>
      </c>
      <c r="F29" s="427" t="s">
        <v>2808</v>
      </c>
      <c r="G29" s="425" t="s">
        <v>176</v>
      </c>
      <c r="H29" s="425" t="b">
        <v>1</v>
      </c>
      <c r="I29" s="430"/>
      <c r="J29" s="430">
        <v>42644</v>
      </c>
      <c r="K29" s="408">
        <v>90</v>
      </c>
      <c r="L29" s="603">
        <f>TasksTable4[[#This Row],[Required Completion Date]]-TasksTable4[[#This Row],[Days to Accomplish]]</f>
        <v>42554</v>
      </c>
      <c r="M29" s="594">
        <v>0</v>
      </c>
      <c r="N29" s="593" t="s">
        <v>1348</v>
      </c>
      <c r="O29" s="593" t="s">
        <v>369</v>
      </c>
      <c r="P29" s="597" t="s">
        <v>666</v>
      </c>
      <c r="Q29" s="413" t="s">
        <v>179</v>
      </c>
      <c r="R29" s="593"/>
      <c r="S29" s="598"/>
      <c r="T29" s="598"/>
      <c r="U29" s="598"/>
      <c r="V29" s="598"/>
      <c r="W29" s="598"/>
      <c r="X29" s="598"/>
      <c r="Y29" s="598"/>
      <c r="Z29" s="598" t="s">
        <v>303</v>
      </c>
      <c r="AA29" s="598"/>
      <c r="AB29" s="598"/>
      <c r="AC29" s="598"/>
      <c r="AD29" s="598"/>
      <c r="AE29" s="598"/>
      <c r="AF29" s="596"/>
      <c r="AG29" s="596"/>
      <c r="AH29" s="596"/>
      <c r="AI29" s="596"/>
      <c r="AJ29" s="596"/>
      <c r="AK29" s="596"/>
      <c r="AL29" s="596"/>
      <c r="AM29" s="595"/>
      <c r="AN29" s="595"/>
      <c r="AO29" s="595"/>
      <c r="AP29" s="595"/>
      <c r="AQ29" s="595"/>
      <c r="AR29" s="595"/>
      <c r="AS29" s="595"/>
      <c r="AT29" s="595"/>
      <c r="AU29" s="595"/>
      <c r="AV29" s="595"/>
      <c r="AW29" s="599"/>
      <c r="AX29" s="595"/>
      <c r="AY29" s="589" t="str">
        <f ca="1">IF(AND(TasksTable4[[#This Row],[Status]]&lt;&gt;"On Track",TasksTable4[[#This Row],[Start Date
(Calculated)]]&lt;TODAY()+7),"Review","No  Review")</f>
        <v>No  Review</v>
      </c>
      <c r="AZ29" s="625">
        <v>50</v>
      </c>
      <c r="BA29" s="625" t="s">
        <v>345</v>
      </c>
      <c r="BB29" s="625">
        <v>10</v>
      </c>
      <c r="BC29" s="625" t="s">
        <v>2486</v>
      </c>
      <c r="BD29" s="605"/>
      <c r="BE29" s="543"/>
      <c r="BF29" s="543"/>
      <c r="BG29" s="525"/>
      <c r="BH29" s="626"/>
      <c r="BI29" s="626"/>
      <c r="BJ29" s="626"/>
      <c r="BK29" s="626"/>
      <c r="BL29" s="626"/>
      <c r="BM29" s="701"/>
      <c r="BN29" s="701"/>
      <c r="BO29" s="701"/>
      <c r="BP29" s="701"/>
    </row>
    <row r="30" spans="1:68" s="604" customFormat="1" ht="45" x14ac:dyDescent="0.2">
      <c r="A30" s="602"/>
      <c r="B30" s="490" t="s">
        <v>311</v>
      </c>
      <c r="C30" s="425" t="s">
        <v>1410</v>
      </c>
      <c r="D30" s="429" t="s">
        <v>994</v>
      </c>
      <c r="E30" s="427" t="s">
        <v>345</v>
      </c>
      <c r="F30" s="427" t="s">
        <v>2809</v>
      </c>
      <c r="G30" s="425" t="s">
        <v>551</v>
      </c>
      <c r="H30" s="425" t="b">
        <v>1</v>
      </c>
      <c r="I30" s="430"/>
      <c r="J30" s="430">
        <v>42644</v>
      </c>
      <c r="K30" s="408">
        <v>90</v>
      </c>
      <c r="L30" s="603">
        <f>TasksTable4[[#This Row],[Required Completion Date]]-TasksTable4[[#This Row],[Days to Accomplish]]</f>
        <v>42554</v>
      </c>
      <c r="M30" s="594">
        <v>0</v>
      </c>
      <c r="N30" s="593" t="b">
        <v>1</v>
      </c>
      <c r="O30" s="593" t="s">
        <v>1352</v>
      </c>
      <c r="P30" s="597" t="s">
        <v>666</v>
      </c>
      <c r="Q30" s="413" t="s">
        <v>179</v>
      </c>
      <c r="R30" s="593" t="s">
        <v>1412</v>
      </c>
      <c r="S30" s="598"/>
      <c r="T30" s="598"/>
      <c r="U30" s="598"/>
      <c r="V30" s="598"/>
      <c r="W30" s="598"/>
      <c r="X30" s="598"/>
      <c r="Y30" s="598"/>
      <c r="Z30" s="598" t="s">
        <v>303</v>
      </c>
      <c r="AA30" s="598"/>
      <c r="AB30" s="598"/>
      <c r="AC30" s="598"/>
      <c r="AD30" s="598"/>
      <c r="AE30" s="598"/>
      <c r="AF30" s="596"/>
      <c r="AG30" s="596"/>
      <c r="AH30" s="596"/>
      <c r="AI30" s="596"/>
      <c r="AJ30" s="596"/>
      <c r="AK30" s="596"/>
      <c r="AL30" s="596"/>
      <c r="AM30" s="595"/>
      <c r="AN30" s="595"/>
      <c r="AO30" s="595"/>
      <c r="AP30" s="595"/>
      <c r="AQ30" s="595"/>
      <c r="AR30" s="595"/>
      <c r="AS30" s="595"/>
      <c r="AT30" s="595"/>
      <c r="AU30" s="595"/>
      <c r="AV30" s="595"/>
      <c r="AW30" s="599"/>
      <c r="AX30" s="595"/>
      <c r="AY30" s="589" t="str">
        <f ca="1">IF(AND(TasksTable4[[#This Row],[Status]]&lt;&gt;"On Track",TasksTable4[[#This Row],[Start Date
(Calculated)]]&lt;TODAY()+7),"Review","No  Review")</f>
        <v>No  Review</v>
      </c>
      <c r="AZ30" s="625">
        <v>100</v>
      </c>
      <c r="BA30" s="625" t="s">
        <v>345</v>
      </c>
      <c r="BB30" s="625" t="s">
        <v>212</v>
      </c>
      <c r="BC30" s="625" t="s">
        <v>212</v>
      </c>
      <c r="BD30" s="605"/>
      <c r="BE30" s="543"/>
      <c r="BF30" s="543"/>
      <c r="BG30" s="525"/>
      <c r="BH30" s="626"/>
      <c r="BI30" s="626"/>
      <c r="BJ30" s="626"/>
      <c r="BK30" s="626"/>
      <c r="BL30" s="626"/>
      <c r="BM30" s="701"/>
      <c r="BN30" s="701"/>
      <c r="BO30" s="701"/>
      <c r="BP30" s="701"/>
    </row>
    <row r="31" spans="1:68" s="604" customFormat="1" ht="45" x14ac:dyDescent="0.2">
      <c r="A31" s="602"/>
      <c r="B31" s="490" t="s">
        <v>311</v>
      </c>
      <c r="C31" s="425" t="s">
        <v>1413</v>
      </c>
      <c r="D31" s="429" t="s">
        <v>994</v>
      </c>
      <c r="E31" s="427" t="s">
        <v>345</v>
      </c>
      <c r="F31" s="427" t="s">
        <v>2810</v>
      </c>
      <c r="G31" s="425" t="s">
        <v>176</v>
      </c>
      <c r="H31" s="425" t="b">
        <v>1</v>
      </c>
      <c r="I31" s="430"/>
      <c r="J31" s="430">
        <v>42644</v>
      </c>
      <c r="K31" s="408">
        <v>90</v>
      </c>
      <c r="L31" s="603">
        <f>TasksTable4[[#This Row],[Required Completion Date]]-TasksTable4[[#This Row],[Days to Accomplish]]</f>
        <v>42554</v>
      </c>
      <c r="M31" s="594">
        <v>0</v>
      </c>
      <c r="N31" s="593" t="b">
        <v>1</v>
      </c>
      <c r="O31" s="593" t="s">
        <v>1352</v>
      </c>
      <c r="P31" s="597" t="s">
        <v>666</v>
      </c>
      <c r="Q31" s="413" t="s">
        <v>179</v>
      </c>
      <c r="R31" s="593"/>
      <c r="S31" s="598"/>
      <c r="T31" s="598"/>
      <c r="U31" s="598"/>
      <c r="V31" s="598"/>
      <c r="W31" s="598"/>
      <c r="X31" s="598"/>
      <c r="Y31" s="598"/>
      <c r="Z31" s="598" t="s">
        <v>303</v>
      </c>
      <c r="AA31" s="598"/>
      <c r="AB31" s="598"/>
      <c r="AC31" s="598"/>
      <c r="AD31" s="598"/>
      <c r="AE31" s="598"/>
      <c r="AF31" s="596"/>
      <c r="AG31" s="596"/>
      <c r="AH31" s="596"/>
      <c r="AI31" s="596"/>
      <c r="AJ31" s="596"/>
      <c r="AK31" s="596"/>
      <c r="AL31" s="596"/>
      <c r="AM31" s="595"/>
      <c r="AN31" s="595"/>
      <c r="AO31" s="595"/>
      <c r="AP31" s="595"/>
      <c r="AQ31" s="595"/>
      <c r="AR31" s="595"/>
      <c r="AS31" s="595"/>
      <c r="AT31" s="595"/>
      <c r="AU31" s="595"/>
      <c r="AV31" s="595"/>
      <c r="AW31" s="599"/>
      <c r="AX31" s="595"/>
      <c r="AY31" s="589" t="str">
        <f ca="1">IF(AND(TasksTable4[[#This Row],[Status]]&lt;&gt;"On Track",TasksTable4[[#This Row],[Start Date
(Calculated)]]&lt;TODAY()+7),"Review","No  Review")</f>
        <v>No  Review</v>
      </c>
      <c r="AZ31" s="625">
        <v>20</v>
      </c>
      <c r="BA31" s="625" t="s">
        <v>345</v>
      </c>
      <c r="BB31" s="625">
        <v>10</v>
      </c>
      <c r="BC31" s="625" t="s">
        <v>2469</v>
      </c>
      <c r="BD31" s="605">
        <v>10</v>
      </c>
      <c r="BE31" s="543"/>
      <c r="BF31" s="543"/>
      <c r="BG31" s="525"/>
      <c r="BH31" s="626"/>
      <c r="BI31" s="626"/>
      <c r="BJ31" s="626"/>
      <c r="BK31" s="626"/>
      <c r="BL31" s="626"/>
      <c r="BM31" s="701"/>
      <c r="BN31" s="701"/>
      <c r="BO31" s="701"/>
      <c r="BP31" s="701"/>
    </row>
    <row r="32" spans="1:68" s="604" customFormat="1" ht="45" x14ac:dyDescent="0.2">
      <c r="A32" s="602"/>
      <c r="B32" s="490" t="s">
        <v>311</v>
      </c>
      <c r="C32" s="425" t="s">
        <v>1415</v>
      </c>
      <c r="D32" s="429" t="s">
        <v>994</v>
      </c>
      <c r="E32" s="427" t="s">
        <v>345</v>
      </c>
      <c r="F32" s="427" t="s">
        <v>2811</v>
      </c>
      <c r="G32" s="425" t="s">
        <v>176</v>
      </c>
      <c r="H32" s="425" t="b">
        <v>1</v>
      </c>
      <c r="I32" s="430"/>
      <c r="J32" s="430">
        <v>42644</v>
      </c>
      <c r="K32" s="408">
        <v>90</v>
      </c>
      <c r="L32" s="603">
        <f>TasksTable4[[#This Row],[Required Completion Date]]-TasksTable4[[#This Row],[Days to Accomplish]]</f>
        <v>42554</v>
      </c>
      <c r="M32" s="594">
        <v>0</v>
      </c>
      <c r="N32" s="593" t="s">
        <v>1348</v>
      </c>
      <c r="O32" s="593" t="s">
        <v>369</v>
      </c>
      <c r="P32" s="597" t="s">
        <v>666</v>
      </c>
      <c r="Q32" s="413" t="s">
        <v>179</v>
      </c>
      <c r="R32" s="593"/>
      <c r="S32" s="598"/>
      <c r="T32" s="598"/>
      <c r="U32" s="598"/>
      <c r="V32" s="598"/>
      <c r="W32" s="598"/>
      <c r="X32" s="598"/>
      <c r="Y32" s="598"/>
      <c r="Z32" s="598" t="s">
        <v>303</v>
      </c>
      <c r="AA32" s="598"/>
      <c r="AB32" s="598"/>
      <c r="AC32" s="598"/>
      <c r="AD32" s="598"/>
      <c r="AE32" s="598"/>
      <c r="AF32" s="596"/>
      <c r="AG32" s="596"/>
      <c r="AH32" s="596"/>
      <c r="AI32" s="596"/>
      <c r="AJ32" s="596"/>
      <c r="AK32" s="596"/>
      <c r="AL32" s="596"/>
      <c r="AM32" s="595"/>
      <c r="AN32" s="595"/>
      <c r="AO32" s="595"/>
      <c r="AP32" s="595"/>
      <c r="AQ32" s="595"/>
      <c r="AR32" s="595"/>
      <c r="AS32" s="595"/>
      <c r="AT32" s="595"/>
      <c r="AU32" s="595"/>
      <c r="AV32" s="595"/>
      <c r="AW32" s="599"/>
      <c r="AX32" s="595"/>
      <c r="AY32" s="589" t="str">
        <f ca="1">IF(AND(TasksTable4[[#This Row],[Status]]&lt;&gt;"On Track",TasksTable4[[#This Row],[Start Date
(Calculated)]]&lt;TODAY()+7),"Review","No  Review")</f>
        <v>No  Review</v>
      </c>
      <c r="AZ32" s="625">
        <v>20</v>
      </c>
      <c r="BA32" s="625" t="s">
        <v>345</v>
      </c>
      <c r="BB32" s="625"/>
      <c r="BC32" s="625"/>
      <c r="BD32" s="605">
        <v>10</v>
      </c>
      <c r="BE32" s="543"/>
      <c r="BF32" s="543"/>
      <c r="BG32" s="525"/>
      <c r="BH32" s="626"/>
      <c r="BI32" s="626"/>
      <c r="BJ32" s="626"/>
      <c r="BK32" s="626"/>
      <c r="BL32" s="626"/>
      <c r="BM32" s="701"/>
      <c r="BN32" s="701"/>
      <c r="BO32" s="701"/>
      <c r="BP32" s="701"/>
    </row>
    <row r="33" spans="1:68" s="604" customFormat="1" ht="45" x14ac:dyDescent="0.2">
      <c r="A33" s="602"/>
      <c r="B33" s="490" t="s">
        <v>311</v>
      </c>
      <c r="C33" s="425" t="s">
        <v>1417</v>
      </c>
      <c r="D33" s="429" t="s">
        <v>994</v>
      </c>
      <c r="E33" s="427" t="s">
        <v>345</v>
      </c>
      <c r="F33" s="427" t="s">
        <v>2812</v>
      </c>
      <c r="G33" s="425" t="s">
        <v>176</v>
      </c>
      <c r="H33" s="425" t="b">
        <v>1</v>
      </c>
      <c r="I33" s="430"/>
      <c r="J33" s="430">
        <v>42644</v>
      </c>
      <c r="K33" s="408">
        <v>120</v>
      </c>
      <c r="L33" s="603">
        <f>TasksTable4[[#This Row],[Required Completion Date]]-TasksTable4[[#This Row],[Days to Accomplish]]</f>
        <v>42524</v>
      </c>
      <c r="M33" s="594">
        <v>0</v>
      </c>
      <c r="N33" s="593" t="b">
        <v>1</v>
      </c>
      <c r="O33" s="593" t="s">
        <v>1352</v>
      </c>
      <c r="P33" s="597" t="s">
        <v>666</v>
      </c>
      <c r="Q33" s="413" t="s">
        <v>179</v>
      </c>
      <c r="R33" s="593"/>
      <c r="S33" s="598"/>
      <c r="T33" s="598"/>
      <c r="U33" s="598"/>
      <c r="V33" s="598"/>
      <c r="W33" s="598"/>
      <c r="X33" s="598"/>
      <c r="Y33" s="598"/>
      <c r="Z33" s="598" t="s">
        <v>303</v>
      </c>
      <c r="AA33" s="598"/>
      <c r="AB33" s="598"/>
      <c r="AC33" s="598"/>
      <c r="AD33" s="598"/>
      <c r="AE33" s="598"/>
      <c r="AF33" s="596"/>
      <c r="AG33" s="596"/>
      <c r="AH33" s="596"/>
      <c r="AI33" s="596"/>
      <c r="AJ33" s="596"/>
      <c r="AK33" s="596"/>
      <c r="AL33" s="596"/>
      <c r="AM33" s="595"/>
      <c r="AN33" s="595"/>
      <c r="AO33" s="595"/>
      <c r="AP33" s="595"/>
      <c r="AQ33" s="595"/>
      <c r="AR33" s="595"/>
      <c r="AS33" s="595"/>
      <c r="AT33" s="595"/>
      <c r="AU33" s="595"/>
      <c r="AV33" s="595"/>
      <c r="AW33" s="599"/>
      <c r="AX33" s="595"/>
      <c r="AY33" s="589" t="str">
        <f ca="1">IF(AND(TasksTable4[[#This Row],[Status]]&lt;&gt;"On Track",TasksTable4[[#This Row],[Start Date
(Calculated)]]&lt;TODAY()+7),"Review","No  Review")</f>
        <v>No  Review</v>
      </c>
      <c r="AZ33" s="625">
        <v>20</v>
      </c>
      <c r="BA33" s="625" t="s">
        <v>345</v>
      </c>
      <c r="BB33" s="625">
        <v>20</v>
      </c>
      <c r="BC33" s="625" t="s">
        <v>2488</v>
      </c>
      <c r="BD33" s="605"/>
      <c r="BE33" s="543"/>
      <c r="BF33" s="543"/>
      <c r="BG33" s="525"/>
      <c r="BH33" s="626"/>
      <c r="BI33" s="626"/>
      <c r="BJ33" s="626"/>
      <c r="BK33" s="626"/>
      <c r="BL33" s="626"/>
      <c r="BM33" s="701"/>
      <c r="BN33" s="701"/>
      <c r="BO33" s="701"/>
      <c r="BP33" s="701"/>
    </row>
    <row r="34" spans="1:68" s="604" customFormat="1" ht="60" x14ac:dyDescent="0.2">
      <c r="A34" s="602"/>
      <c r="B34" s="490" t="s">
        <v>311</v>
      </c>
      <c r="C34" s="425" t="s">
        <v>1419</v>
      </c>
      <c r="D34" s="429" t="s">
        <v>994</v>
      </c>
      <c r="E34" s="427" t="s">
        <v>345</v>
      </c>
      <c r="F34" s="427" t="s">
        <v>2813</v>
      </c>
      <c r="G34" s="425" t="s">
        <v>176</v>
      </c>
      <c r="H34" s="425" t="b">
        <v>1</v>
      </c>
      <c r="I34" s="430"/>
      <c r="J34" s="430">
        <v>42644</v>
      </c>
      <c r="K34" s="408">
        <v>120</v>
      </c>
      <c r="L34" s="603">
        <f>TasksTable4[[#This Row],[Required Completion Date]]-TasksTable4[[#This Row],[Days to Accomplish]]</f>
        <v>42524</v>
      </c>
      <c r="M34" s="594">
        <v>0</v>
      </c>
      <c r="N34" s="593" t="s">
        <v>1348</v>
      </c>
      <c r="O34" s="593" t="s">
        <v>369</v>
      </c>
      <c r="P34" s="597" t="s">
        <v>666</v>
      </c>
      <c r="Q34" s="413" t="s">
        <v>179</v>
      </c>
      <c r="R34" s="593"/>
      <c r="S34" s="598"/>
      <c r="T34" s="598"/>
      <c r="U34" s="598"/>
      <c r="V34" s="598"/>
      <c r="W34" s="598"/>
      <c r="X34" s="598"/>
      <c r="Y34" s="598"/>
      <c r="Z34" s="598" t="s">
        <v>303</v>
      </c>
      <c r="AA34" s="598"/>
      <c r="AB34" s="598"/>
      <c r="AC34" s="598"/>
      <c r="AD34" s="598"/>
      <c r="AE34" s="598"/>
      <c r="AF34" s="596"/>
      <c r="AG34" s="596"/>
      <c r="AH34" s="596"/>
      <c r="AI34" s="596"/>
      <c r="AJ34" s="596"/>
      <c r="AK34" s="596"/>
      <c r="AL34" s="596"/>
      <c r="AM34" s="595"/>
      <c r="AN34" s="595"/>
      <c r="AO34" s="595"/>
      <c r="AP34" s="595"/>
      <c r="AQ34" s="595"/>
      <c r="AR34" s="595"/>
      <c r="AS34" s="595"/>
      <c r="AT34" s="595"/>
      <c r="AU34" s="595"/>
      <c r="AV34" s="595"/>
      <c r="AW34" s="599"/>
      <c r="AX34" s="595"/>
      <c r="AY34" s="589" t="str">
        <f ca="1">IF(AND(TasksTable4[[#This Row],[Status]]&lt;&gt;"On Track",TasksTable4[[#This Row],[Start Date
(Calculated)]]&lt;TODAY()+7),"Review","No  Review")</f>
        <v>No  Review</v>
      </c>
      <c r="AZ34" s="625">
        <v>40</v>
      </c>
      <c r="BA34" s="625" t="s">
        <v>345</v>
      </c>
      <c r="BB34" s="625" t="s">
        <v>212</v>
      </c>
      <c r="BC34" s="625" t="s">
        <v>212</v>
      </c>
      <c r="BD34" s="605"/>
      <c r="BE34" s="543"/>
      <c r="BF34" s="543"/>
      <c r="BG34" s="525"/>
      <c r="BH34" s="626"/>
      <c r="BI34" s="626"/>
      <c r="BJ34" s="626"/>
      <c r="BK34" s="626"/>
      <c r="BL34" s="626"/>
      <c r="BM34" s="701"/>
      <c r="BN34" s="701"/>
      <c r="BO34" s="701"/>
      <c r="BP34" s="701"/>
    </row>
    <row r="35" spans="1:68" s="604" customFormat="1" ht="90" x14ac:dyDescent="0.2">
      <c r="A35" s="602"/>
      <c r="B35" s="490" t="s">
        <v>311</v>
      </c>
      <c r="C35" s="158" t="s">
        <v>442</v>
      </c>
      <c r="D35" s="578" t="s">
        <v>995</v>
      </c>
      <c r="E35" s="578" t="s">
        <v>1235</v>
      </c>
      <c r="F35" s="621" t="s">
        <v>2702</v>
      </c>
      <c r="G35" s="344" t="s">
        <v>176</v>
      </c>
      <c r="H35" s="494" t="b">
        <v>1</v>
      </c>
      <c r="I35" s="517"/>
      <c r="J35" s="517">
        <v>42429</v>
      </c>
      <c r="K35" s="344">
        <v>30</v>
      </c>
      <c r="L35" s="603">
        <f>TasksTable4[[#This Row],[Required Completion Date]]-TasksTable4[[#This Row],[Days to Accomplish]]</f>
        <v>42399</v>
      </c>
      <c r="M35" s="164">
        <v>0.2</v>
      </c>
      <c r="N35" s="593" t="b">
        <v>1</v>
      </c>
      <c r="O35" s="593" t="s">
        <v>444</v>
      </c>
      <c r="P35" s="105" t="s">
        <v>380</v>
      </c>
      <c r="Q35" s="413" t="s">
        <v>2276</v>
      </c>
      <c r="R35" s="593" t="s">
        <v>446</v>
      </c>
      <c r="S35" s="176"/>
      <c r="T35" s="593"/>
      <c r="U35" s="593"/>
      <c r="V35" s="176"/>
      <c r="W35" s="331">
        <v>42429</v>
      </c>
      <c r="X35" s="331"/>
      <c r="Y35" s="593"/>
      <c r="Z35" s="593"/>
      <c r="AA35" s="593"/>
      <c r="AB35" s="593"/>
      <c r="AC35" s="593"/>
      <c r="AD35" s="593"/>
      <c r="AE35" s="593"/>
      <c r="AF35" s="593"/>
      <c r="AG35" s="593"/>
      <c r="AH35" s="593"/>
      <c r="AI35" s="593"/>
      <c r="AJ35" s="593"/>
      <c r="AK35" s="593"/>
      <c r="AL35" s="593"/>
      <c r="AM35" s="593"/>
      <c r="AN35" s="593"/>
      <c r="AO35" s="593"/>
      <c r="AP35" s="593"/>
      <c r="AQ35" s="593"/>
      <c r="AR35" s="593"/>
      <c r="AS35" s="593"/>
      <c r="AT35" s="593"/>
      <c r="AU35" s="593"/>
      <c r="AV35" s="593"/>
      <c r="AW35" s="593"/>
      <c r="AX35" s="593"/>
      <c r="AY35" s="589" t="str">
        <f ca="1">IF(AND(TasksTable4[[#This Row],[Status]]&lt;&gt;"On Track",TasksTable4[[#This Row],[Start Date
(Calculated)]]&lt;TODAY()+7),"Review","No  Review")</f>
        <v>No  Review</v>
      </c>
      <c r="AZ35" s="525">
        <v>5</v>
      </c>
      <c r="BA35" s="525" t="s">
        <v>2464</v>
      </c>
      <c r="BB35" s="525"/>
      <c r="BC35" s="525"/>
      <c r="BD35" s="525"/>
      <c r="BE35" s="543"/>
      <c r="BF35" s="543"/>
      <c r="BG35" s="525" t="s">
        <v>152</v>
      </c>
      <c r="BH35" s="626"/>
      <c r="BI35" s="626"/>
      <c r="BJ35" s="626"/>
      <c r="BK35" s="626"/>
      <c r="BL35" s="626"/>
      <c r="BM35" s="701"/>
      <c r="BN35" s="701"/>
      <c r="BO35" s="701"/>
      <c r="BP35" s="701"/>
    </row>
    <row r="36" spans="1:68" s="604" customFormat="1" ht="75" x14ac:dyDescent="0.2">
      <c r="A36" s="602"/>
      <c r="B36" s="490" t="s">
        <v>311</v>
      </c>
      <c r="C36" s="158" t="s">
        <v>447</v>
      </c>
      <c r="D36" s="578" t="s">
        <v>995</v>
      </c>
      <c r="E36" s="578" t="s">
        <v>1235</v>
      </c>
      <c r="F36" s="621" t="s">
        <v>2703</v>
      </c>
      <c r="G36" s="344" t="s">
        <v>176</v>
      </c>
      <c r="H36" s="494" t="b">
        <v>1</v>
      </c>
      <c r="I36" s="517" t="s">
        <v>2974</v>
      </c>
      <c r="J36" s="517">
        <v>42490</v>
      </c>
      <c r="K36" s="344">
        <v>30</v>
      </c>
      <c r="L36" s="603">
        <f>TasksTable4[[#This Row],[Required Completion Date]]-TasksTable4[[#This Row],[Days to Accomplish]]</f>
        <v>42460</v>
      </c>
      <c r="M36" s="335">
        <v>0.2</v>
      </c>
      <c r="N36" s="330" t="b">
        <v>1</v>
      </c>
      <c r="O36" s="593" t="s">
        <v>448</v>
      </c>
      <c r="P36" s="105" t="s">
        <v>380</v>
      </c>
      <c r="Q36" s="413" t="s">
        <v>2276</v>
      </c>
      <c r="R36" s="330" t="s">
        <v>450</v>
      </c>
      <c r="S36" s="334"/>
      <c r="T36" s="330"/>
      <c r="U36" s="330"/>
      <c r="V36" s="334"/>
      <c r="W36" s="330"/>
      <c r="X36" s="330"/>
      <c r="Y36" s="330"/>
      <c r="Z36" s="336">
        <v>42490</v>
      </c>
      <c r="AA36" s="330"/>
      <c r="AB36" s="330"/>
      <c r="AC36" s="330"/>
      <c r="AD36" s="330"/>
      <c r="AE36" s="330"/>
      <c r="AF36" s="330"/>
      <c r="AG36" s="330"/>
      <c r="AH36" s="330"/>
      <c r="AI36" s="330"/>
      <c r="AJ36" s="330"/>
      <c r="AK36" s="330"/>
      <c r="AL36" s="330"/>
      <c r="AM36" s="330"/>
      <c r="AN36" s="330"/>
      <c r="AO36" s="330"/>
      <c r="AP36" s="330"/>
      <c r="AQ36" s="330"/>
      <c r="AR36" s="330"/>
      <c r="AS36" s="330"/>
      <c r="AT36" s="330"/>
      <c r="AU36" s="330"/>
      <c r="AV36" s="330"/>
      <c r="AW36" s="330"/>
      <c r="AX36" s="330"/>
      <c r="AY36" s="589" t="str">
        <f ca="1">IF(AND(TasksTable4[[#This Row],[Status]]&lt;&gt;"On Track",TasksTable4[[#This Row],[Start Date
(Calculated)]]&lt;TODAY()+7),"Review","No  Review")</f>
        <v>No  Review</v>
      </c>
      <c r="AZ36" s="525">
        <v>5</v>
      </c>
      <c r="BA36" s="525" t="s">
        <v>2464</v>
      </c>
      <c r="BB36" s="525"/>
      <c r="BC36" s="525"/>
      <c r="BD36" s="525"/>
      <c r="BE36" s="543"/>
      <c r="BF36" s="543"/>
      <c r="BG36" s="525" t="s">
        <v>152</v>
      </c>
      <c r="BH36" s="626"/>
      <c r="BI36" s="626"/>
      <c r="BJ36" s="626"/>
      <c r="BK36" s="626"/>
      <c r="BL36" s="626"/>
      <c r="BM36" s="701"/>
      <c r="BN36" s="701"/>
      <c r="BO36" s="701"/>
      <c r="BP36" s="701"/>
    </row>
    <row r="37" spans="1:68" s="604" customFormat="1" ht="75" x14ac:dyDescent="0.2">
      <c r="A37" s="602"/>
      <c r="B37" s="490" t="s">
        <v>311</v>
      </c>
      <c r="C37" s="158" t="s">
        <v>451</v>
      </c>
      <c r="D37" s="578" t="s">
        <v>995</v>
      </c>
      <c r="E37" s="578" t="s">
        <v>1235</v>
      </c>
      <c r="F37" s="621" t="s">
        <v>2704</v>
      </c>
      <c r="G37" s="344" t="s">
        <v>176</v>
      </c>
      <c r="H37" s="494" t="b">
        <v>1</v>
      </c>
      <c r="I37" s="517"/>
      <c r="J37" s="517">
        <v>42460</v>
      </c>
      <c r="K37" s="344">
        <v>30</v>
      </c>
      <c r="L37" s="603">
        <f>TasksTable4[[#This Row],[Required Completion Date]]-TasksTable4[[#This Row],[Days to Accomplish]]</f>
        <v>42430</v>
      </c>
      <c r="M37" s="335">
        <v>0.2</v>
      </c>
      <c r="N37" s="330" t="b">
        <v>1</v>
      </c>
      <c r="O37" s="593" t="s">
        <v>452</v>
      </c>
      <c r="P37" s="105" t="s">
        <v>380</v>
      </c>
      <c r="Q37" s="413" t="s">
        <v>2276</v>
      </c>
      <c r="R37" s="330" t="s">
        <v>453</v>
      </c>
      <c r="S37" s="334"/>
      <c r="T37" s="336">
        <v>42460</v>
      </c>
      <c r="U37" s="330"/>
      <c r="V37" s="336">
        <v>42460</v>
      </c>
      <c r="W37" s="336">
        <v>42460</v>
      </c>
      <c r="X37" s="330"/>
      <c r="Y37" s="330"/>
      <c r="Z37" s="330"/>
      <c r="AA37" s="330"/>
      <c r="AB37" s="330"/>
      <c r="AC37" s="330"/>
      <c r="AD37" s="330"/>
      <c r="AE37" s="330"/>
      <c r="AF37" s="330"/>
      <c r="AG37" s="330"/>
      <c r="AH37" s="330"/>
      <c r="AI37" s="330"/>
      <c r="AJ37" s="330"/>
      <c r="AK37" s="330"/>
      <c r="AL37" s="330"/>
      <c r="AM37" s="330"/>
      <c r="AN37" s="330"/>
      <c r="AO37" s="330"/>
      <c r="AP37" s="330"/>
      <c r="AQ37" s="330"/>
      <c r="AR37" s="330"/>
      <c r="AS37" s="330"/>
      <c r="AT37" s="330"/>
      <c r="AU37" s="330"/>
      <c r="AV37" s="330"/>
      <c r="AW37" s="330"/>
      <c r="AX37" s="330"/>
      <c r="AY37" s="589" t="str">
        <f ca="1">IF(AND(TasksTable4[[#This Row],[Status]]&lt;&gt;"On Track",TasksTable4[[#This Row],[Start Date
(Calculated)]]&lt;TODAY()+7),"Review","No  Review")</f>
        <v>No  Review</v>
      </c>
      <c r="AZ37" s="525">
        <v>10</v>
      </c>
      <c r="BA37" s="525" t="s">
        <v>2464</v>
      </c>
      <c r="BB37" s="525"/>
      <c r="BC37" s="525"/>
      <c r="BD37" s="525"/>
      <c r="BE37" s="543"/>
      <c r="BF37" s="543"/>
      <c r="BG37" s="525" t="s">
        <v>152</v>
      </c>
      <c r="BH37" s="626"/>
      <c r="BI37" s="626"/>
      <c r="BJ37" s="626"/>
      <c r="BK37" s="626"/>
      <c r="BL37" s="626"/>
      <c r="BM37" s="701"/>
      <c r="BN37" s="701"/>
      <c r="BO37" s="701"/>
      <c r="BP37" s="701"/>
    </row>
    <row r="38" spans="1:68" s="604" customFormat="1" ht="120" x14ac:dyDescent="0.2">
      <c r="A38" s="602"/>
      <c r="B38" s="490"/>
      <c r="C38" s="158" t="s">
        <v>454</v>
      </c>
      <c r="D38" s="578" t="s">
        <v>995</v>
      </c>
      <c r="E38" s="578" t="s">
        <v>1235</v>
      </c>
      <c r="F38" s="621" t="s">
        <v>2705</v>
      </c>
      <c r="G38" s="344" t="s">
        <v>176</v>
      </c>
      <c r="H38" s="494" t="b">
        <v>1</v>
      </c>
      <c r="I38" s="517"/>
      <c r="J38" s="517">
        <v>42460</v>
      </c>
      <c r="K38" s="344">
        <v>30</v>
      </c>
      <c r="L38" s="603">
        <f>TasksTable4[[#This Row],[Required Completion Date]]-TasksTable4[[#This Row],[Days to Accomplish]]</f>
        <v>42430</v>
      </c>
      <c r="M38" s="335">
        <v>0.2</v>
      </c>
      <c r="N38" s="330" t="b">
        <v>1</v>
      </c>
      <c r="O38" s="593" t="s">
        <v>1074</v>
      </c>
      <c r="P38" s="105" t="s">
        <v>380</v>
      </c>
      <c r="Q38" s="413" t="s">
        <v>2276</v>
      </c>
      <c r="R38" s="593" t="s">
        <v>455</v>
      </c>
      <c r="S38" s="176"/>
      <c r="T38" s="593"/>
      <c r="U38" s="593"/>
      <c r="V38" s="176"/>
      <c r="W38" s="593"/>
      <c r="X38" s="593"/>
      <c r="Y38" s="593"/>
      <c r="Z38" s="593"/>
      <c r="AA38" s="593"/>
      <c r="AB38" s="331">
        <v>42460</v>
      </c>
      <c r="AC38" s="593"/>
      <c r="AD38" s="593"/>
      <c r="AE38" s="593"/>
      <c r="AF38" s="593"/>
      <c r="AG38" s="593"/>
      <c r="AH38" s="593"/>
      <c r="AI38" s="593"/>
      <c r="AJ38" s="593"/>
      <c r="AK38" s="593"/>
      <c r="AL38" s="593"/>
      <c r="AM38" s="593"/>
      <c r="AN38" s="593"/>
      <c r="AO38" s="593"/>
      <c r="AP38" s="593"/>
      <c r="AQ38" s="593"/>
      <c r="AR38" s="593"/>
      <c r="AS38" s="593"/>
      <c r="AT38" s="593"/>
      <c r="AU38" s="593"/>
      <c r="AV38" s="593"/>
      <c r="AW38" s="593"/>
      <c r="AX38" s="593"/>
      <c r="AY38" s="589" t="str">
        <f ca="1">IF(AND(TasksTable4[[#This Row],[Status]]&lt;&gt;"On Track",TasksTable4[[#This Row],[Start Date
(Calculated)]]&lt;TODAY()+7),"Review","No  Review")</f>
        <v>No  Review</v>
      </c>
      <c r="AZ38" s="525">
        <v>20</v>
      </c>
      <c r="BA38" s="525" t="s">
        <v>2464</v>
      </c>
      <c r="BB38" s="525"/>
      <c r="BC38" s="525"/>
      <c r="BD38" s="525"/>
      <c r="BE38" s="543"/>
      <c r="BF38" s="543"/>
      <c r="BG38" s="525" t="s">
        <v>152</v>
      </c>
      <c r="BH38" s="626"/>
      <c r="BI38" s="626"/>
      <c r="BJ38" s="626"/>
      <c r="BK38" s="626"/>
      <c r="BL38" s="626"/>
      <c r="BM38" s="701"/>
      <c r="BN38" s="701"/>
      <c r="BO38" s="701"/>
      <c r="BP38" s="701"/>
    </row>
    <row r="39" spans="1:68" s="604" customFormat="1" ht="75" x14ac:dyDescent="0.2">
      <c r="A39" s="602"/>
      <c r="B39" s="490"/>
      <c r="C39" s="158" t="s">
        <v>456</v>
      </c>
      <c r="D39" s="578" t="s">
        <v>995</v>
      </c>
      <c r="E39" s="578" t="s">
        <v>1235</v>
      </c>
      <c r="F39" s="621" t="s">
        <v>2706</v>
      </c>
      <c r="G39" s="344" t="s">
        <v>176</v>
      </c>
      <c r="H39" s="494" t="b">
        <v>0</v>
      </c>
      <c r="I39" s="517"/>
      <c r="J39" s="517">
        <v>42460</v>
      </c>
      <c r="K39" s="344">
        <v>30</v>
      </c>
      <c r="L39" s="603">
        <f>TasksTable4[[#This Row],[Required Completion Date]]-TasksTable4[[#This Row],[Days to Accomplish]]</f>
        <v>42430</v>
      </c>
      <c r="M39" s="335">
        <v>0.2</v>
      </c>
      <c r="N39" s="330" t="b">
        <v>1</v>
      </c>
      <c r="O39" s="593" t="s">
        <v>457</v>
      </c>
      <c r="P39" s="105" t="s">
        <v>380</v>
      </c>
      <c r="Q39" s="413" t="s">
        <v>2276</v>
      </c>
      <c r="R39" s="593" t="s">
        <v>458</v>
      </c>
      <c r="S39" s="176"/>
      <c r="T39" s="593"/>
      <c r="U39" s="593"/>
      <c r="V39" s="336">
        <v>42460</v>
      </c>
      <c r="W39" s="336">
        <v>42460</v>
      </c>
      <c r="X39" s="593"/>
      <c r="Y39" s="593"/>
      <c r="Z39" s="593"/>
      <c r="AA39" s="593"/>
      <c r="AB39" s="593"/>
      <c r="AC39" s="593"/>
      <c r="AD39" s="593"/>
      <c r="AE39" s="593"/>
      <c r="AF39" s="593"/>
      <c r="AG39" s="593"/>
      <c r="AH39" s="593"/>
      <c r="AI39" s="593"/>
      <c r="AJ39" s="593"/>
      <c r="AK39" s="593"/>
      <c r="AL39" s="593"/>
      <c r="AM39" s="593"/>
      <c r="AN39" s="593"/>
      <c r="AO39" s="593"/>
      <c r="AP39" s="593"/>
      <c r="AQ39" s="593"/>
      <c r="AR39" s="593"/>
      <c r="AS39" s="593"/>
      <c r="AT39" s="593"/>
      <c r="AU39" s="593"/>
      <c r="AV39" s="593"/>
      <c r="AW39" s="336">
        <v>42460</v>
      </c>
      <c r="AX39" s="593" t="s">
        <v>361</v>
      </c>
      <c r="AY39" s="589" t="str">
        <f ca="1">IF(AND(TasksTable4[[#This Row],[Status]]&lt;&gt;"On Track",TasksTable4[[#This Row],[Start Date
(Calculated)]]&lt;TODAY()+7),"Review","No  Review")</f>
        <v>No  Review</v>
      </c>
      <c r="AZ39" s="525">
        <v>10</v>
      </c>
      <c r="BA39" s="525" t="s">
        <v>2464</v>
      </c>
      <c r="BB39" s="525"/>
      <c r="BC39" s="525"/>
      <c r="BD39" s="525"/>
      <c r="BE39" s="543"/>
      <c r="BF39" s="543"/>
      <c r="BG39" s="525" t="s">
        <v>152</v>
      </c>
      <c r="BH39" s="626"/>
      <c r="BI39" s="626"/>
      <c r="BJ39" s="626"/>
      <c r="BK39" s="626"/>
      <c r="BL39" s="626"/>
      <c r="BM39" s="701"/>
      <c r="BN39" s="701"/>
      <c r="BO39" s="701"/>
      <c r="BP39" s="701"/>
    </row>
    <row r="40" spans="1:68" s="604" customFormat="1" ht="105" x14ac:dyDescent="0.2">
      <c r="A40" s="602"/>
      <c r="B40" s="490"/>
      <c r="C40" s="158" t="s">
        <v>459</v>
      </c>
      <c r="D40" s="578" t="s">
        <v>995</v>
      </c>
      <c r="E40" s="578" t="s">
        <v>1235</v>
      </c>
      <c r="F40" s="621" t="s">
        <v>2707</v>
      </c>
      <c r="G40" s="344" t="s">
        <v>176</v>
      </c>
      <c r="H40" s="494" t="b">
        <v>1</v>
      </c>
      <c r="I40" s="517" t="s">
        <v>2973</v>
      </c>
      <c r="J40" s="517">
        <v>42429</v>
      </c>
      <c r="K40" s="344">
        <v>30</v>
      </c>
      <c r="L40" s="603">
        <f>TasksTable4[[#This Row],[Required Completion Date]]-TasksTable4[[#This Row],[Days to Accomplish]]</f>
        <v>42399</v>
      </c>
      <c r="M40" s="335">
        <v>0.1</v>
      </c>
      <c r="N40" s="330" t="b">
        <v>1</v>
      </c>
      <c r="O40" s="593" t="s">
        <v>460</v>
      </c>
      <c r="P40" s="105" t="s">
        <v>380</v>
      </c>
      <c r="Q40" s="413" t="s">
        <v>2276</v>
      </c>
      <c r="R40" s="593" t="s">
        <v>461</v>
      </c>
      <c r="S40" s="176"/>
      <c r="T40" s="593"/>
      <c r="U40" s="593"/>
      <c r="V40" s="176"/>
      <c r="W40" s="593"/>
      <c r="X40" s="331">
        <v>42460</v>
      </c>
      <c r="Y40" s="593"/>
      <c r="Z40" s="593"/>
      <c r="AA40" s="593"/>
      <c r="AB40" s="593"/>
      <c r="AC40" s="593"/>
      <c r="AD40" s="593"/>
      <c r="AE40" s="593"/>
      <c r="AF40" s="593"/>
      <c r="AG40" s="593"/>
      <c r="AH40" s="593"/>
      <c r="AI40" s="593"/>
      <c r="AJ40" s="593"/>
      <c r="AK40" s="593"/>
      <c r="AL40" s="593"/>
      <c r="AM40" s="593"/>
      <c r="AN40" s="593"/>
      <c r="AO40" s="593"/>
      <c r="AP40" s="593"/>
      <c r="AQ40" s="593"/>
      <c r="AR40" s="593"/>
      <c r="AS40" s="593"/>
      <c r="AT40" s="593"/>
      <c r="AU40" s="593"/>
      <c r="AV40" s="593"/>
      <c r="AW40" s="593"/>
      <c r="AX40" s="593"/>
      <c r="AY40" s="589" t="str">
        <f ca="1">IF(AND(TasksTable4[[#This Row],[Status]]&lt;&gt;"On Track",TasksTable4[[#This Row],[Start Date
(Calculated)]]&lt;TODAY()+7),"Review","No  Review")</f>
        <v>No  Review</v>
      </c>
      <c r="AZ40" s="525">
        <v>15</v>
      </c>
      <c r="BA40" s="525" t="s">
        <v>2464</v>
      </c>
      <c r="BB40" s="525"/>
      <c r="BC40" s="525"/>
      <c r="BD40" s="525"/>
      <c r="BE40" s="543"/>
      <c r="BF40" s="543"/>
      <c r="BG40" s="525" t="s">
        <v>152</v>
      </c>
      <c r="BH40" s="626"/>
      <c r="BI40" s="626"/>
      <c r="BJ40" s="626"/>
      <c r="BK40" s="626"/>
      <c r="BL40" s="626"/>
      <c r="BM40" s="701"/>
      <c r="BN40" s="701"/>
      <c r="BO40" s="701"/>
      <c r="BP40" s="701"/>
    </row>
    <row r="41" spans="1:68" s="604" customFormat="1" ht="75" x14ac:dyDescent="0.2">
      <c r="A41" s="602"/>
      <c r="B41" s="490" t="s">
        <v>311</v>
      </c>
      <c r="C41" s="158" t="s">
        <v>524</v>
      </c>
      <c r="D41" s="578" t="s">
        <v>995</v>
      </c>
      <c r="E41" s="578" t="s">
        <v>1235</v>
      </c>
      <c r="F41" s="621" t="s">
        <v>2708</v>
      </c>
      <c r="G41" s="344" t="s">
        <v>176</v>
      </c>
      <c r="H41" s="494" t="b">
        <v>0</v>
      </c>
      <c r="I41" s="517"/>
      <c r="J41" s="517">
        <v>42490</v>
      </c>
      <c r="K41" s="344">
        <v>60</v>
      </c>
      <c r="L41" s="603">
        <f>TasksTable4[[#This Row],[Required Completion Date]]-TasksTable4[[#This Row],[Days to Accomplish]]</f>
        <v>42430</v>
      </c>
      <c r="M41" s="335">
        <v>0</v>
      </c>
      <c r="N41" s="330" t="b">
        <v>0</v>
      </c>
      <c r="O41" s="593"/>
      <c r="P41" s="105" t="s">
        <v>380</v>
      </c>
      <c r="Q41" s="413" t="s">
        <v>179</v>
      </c>
      <c r="R41" s="593"/>
      <c r="S41" s="176"/>
      <c r="T41" s="593"/>
      <c r="U41" s="593"/>
      <c r="V41" s="176"/>
      <c r="W41" s="593"/>
      <c r="X41" s="593"/>
      <c r="Y41" s="593"/>
      <c r="Z41" s="331"/>
      <c r="AA41" s="593"/>
      <c r="AB41" s="593"/>
      <c r="AC41" s="593"/>
      <c r="AD41" s="593"/>
      <c r="AE41" s="593"/>
      <c r="AF41" s="593"/>
      <c r="AG41" s="593"/>
      <c r="AH41" s="593"/>
      <c r="AI41" s="593"/>
      <c r="AJ41" s="593"/>
      <c r="AK41" s="593"/>
      <c r="AL41" s="593"/>
      <c r="AM41" s="593"/>
      <c r="AN41" s="593"/>
      <c r="AO41" s="593"/>
      <c r="AP41" s="593"/>
      <c r="AQ41" s="593"/>
      <c r="AR41" s="593"/>
      <c r="AS41" s="593"/>
      <c r="AT41" s="593"/>
      <c r="AU41" s="593"/>
      <c r="AV41" s="593"/>
      <c r="AW41" s="593"/>
      <c r="AX41" s="593"/>
      <c r="AY41" s="589" t="str">
        <f ca="1">IF(AND(TasksTable4[[#This Row],[Status]]&lt;&gt;"On Track",TasksTable4[[#This Row],[Start Date
(Calculated)]]&lt;TODAY()+7),"Review","No  Review")</f>
        <v>No  Review</v>
      </c>
      <c r="AZ41" s="525">
        <v>0</v>
      </c>
      <c r="BA41" s="525" t="s">
        <v>2464</v>
      </c>
      <c r="BB41" s="525"/>
      <c r="BC41" s="525"/>
      <c r="BD41" s="525"/>
      <c r="BE41" s="543"/>
      <c r="BF41" s="543"/>
      <c r="BG41" s="525" t="s">
        <v>153</v>
      </c>
      <c r="BH41" s="626"/>
      <c r="BI41" s="626"/>
      <c r="BJ41" s="626"/>
      <c r="BK41" s="626"/>
      <c r="BL41" s="626"/>
      <c r="BM41" s="701"/>
      <c r="BN41" s="701"/>
      <c r="BO41" s="701"/>
      <c r="BP41" s="701"/>
    </row>
    <row r="42" spans="1:68" s="604" customFormat="1" ht="75" x14ac:dyDescent="0.2">
      <c r="A42" s="602"/>
      <c r="B42" s="490" t="s">
        <v>311</v>
      </c>
      <c r="C42" s="158" t="s">
        <v>525</v>
      </c>
      <c r="D42" s="578" t="s">
        <v>995</v>
      </c>
      <c r="E42" s="578" t="s">
        <v>1235</v>
      </c>
      <c r="F42" s="621" t="s">
        <v>2709</v>
      </c>
      <c r="G42" s="344" t="s">
        <v>176</v>
      </c>
      <c r="H42" s="494" t="b">
        <v>1</v>
      </c>
      <c r="I42" s="517"/>
      <c r="J42" s="517">
        <v>42490</v>
      </c>
      <c r="K42" s="344">
        <v>60</v>
      </c>
      <c r="L42" s="603">
        <f>TasksTable4[[#This Row],[Required Completion Date]]-TasksTable4[[#This Row],[Days to Accomplish]]</f>
        <v>42430</v>
      </c>
      <c r="M42" s="335">
        <v>0</v>
      </c>
      <c r="N42" s="330" t="b">
        <v>0</v>
      </c>
      <c r="O42" s="593"/>
      <c r="P42" s="105" t="s">
        <v>380</v>
      </c>
      <c r="Q42" s="413" t="s">
        <v>179</v>
      </c>
      <c r="R42" s="593"/>
      <c r="S42" s="176"/>
      <c r="T42" s="593"/>
      <c r="U42" s="593"/>
      <c r="V42" s="176"/>
      <c r="W42" s="593"/>
      <c r="X42" s="593"/>
      <c r="Y42" s="593"/>
      <c r="Z42" s="331"/>
      <c r="AA42" s="593"/>
      <c r="AB42" s="593"/>
      <c r="AC42" s="593"/>
      <c r="AD42" s="593"/>
      <c r="AE42" s="593"/>
      <c r="AF42" s="593"/>
      <c r="AG42" s="593"/>
      <c r="AH42" s="593"/>
      <c r="AI42" s="593"/>
      <c r="AJ42" s="593"/>
      <c r="AK42" s="593"/>
      <c r="AL42" s="593"/>
      <c r="AM42" s="593"/>
      <c r="AN42" s="593"/>
      <c r="AO42" s="593"/>
      <c r="AP42" s="593"/>
      <c r="AQ42" s="593"/>
      <c r="AR42" s="593"/>
      <c r="AS42" s="593"/>
      <c r="AT42" s="593"/>
      <c r="AU42" s="593"/>
      <c r="AV42" s="593"/>
      <c r="AW42" s="593"/>
      <c r="AX42" s="593"/>
      <c r="AY42" s="589" t="str">
        <f ca="1">IF(AND(TasksTable4[[#This Row],[Status]]&lt;&gt;"On Track",TasksTable4[[#This Row],[Start Date
(Calculated)]]&lt;TODAY()+7),"Review","No  Review")</f>
        <v>No  Review</v>
      </c>
      <c r="AZ42" s="525">
        <v>0</v>
      </c>
      <c r="BA42" s="525" t="s">
        <v>2464</v>
      </c>
      <c r="BB42" s="525"/>
      <c r="BC42" s="525"/>
      <c r="BD42" s="525"/>
      <c r="BE42" s="543"/>
      <c r="BF42" s="543"/>
      <c r="BG42" s="525" t="s">
        <v>153</v>
      </c>
      <c r="BH42" s="626"/>
      <c r="BI42" s="626"/>
      <c r="BJ42" s="626"/>
      <c r="BK42" s="626"/>
      <c r="BL42" s="626"/>
      <c r="BM42" s="701"/>
      <c r="BN42" s="701"/>
      <c r="BO42" s="701"/>
      <c r="BP42" s="701"/>
    </row>
    <row r="43" spans="1:68" s="604" customFormat="1" ht="75" x14ac:dyDescent="0.2">
      <c r="A43" s="602"/>
      <c r="B43" s="490" t="s">
        <v>311</v>
      </c>
      <c r="C43" s="158" t="s">
        <v>526</v>
      </c>
      <c r="D43" s="578" t="s">
        <v>995</v>
      </c>
      <c r="E43" s="578" t="s">
        <v>1235</v>
      </c>
      <c r="F43" s="621" t="s">
        <v>2710</v>
      </c>
      <c r="G43" s="344" t="s">
        <v>176</v>
      </c>
      <c r="H43" s="494" t="b">
        <v>1</v>
      </c>
      <c r="I43" s="517"/>
      <c r="J43" s="517">
        <v>42582</v>
      </c>
      <c r="K43" s="344">
        <v>90</v>
      </c>
      <c r="L43" s="603">
        <f>TasksTable4[[#This Row],[Required Completion Date]]-TasksTable4[[#This Row],[Days to Accomplish]]</f>
        <v>42492</v>
      </c>
      <c r="M43" s="335">
        <v>0</v>
      </c>
      <c r="N43" s="330" t="b">
        <v>0</v>
      </c>
      <c r="O43" s="593"/>
      <c r="P43" s="105" t="s">
        <v>380</v>
      </c>
      <c r="Q43" s="413" t="s">
        <v>179</v>
      </c>
      <c r="R43" s="593"/>
      <c r="S43" s="176"/>
      <c r="T43" s="593"/>
      <c r="U43" s="593"/>
      <c r="V43" s="176"/>
      <c r="W43" s="593"/>
      <c r="X43" s="593"/>
      <c r="Y43" s="593"/>
      <c r="Z43" s="331"/>
      <c r="AA43" s="593"/>
      <c r="AB43" s="593"/>
      <c r="AC43" s="593"/>
      <c r="AD43" s="593"/>
      <c r="AE43" s="593"/>
      <c r="AF43" s="593"/>
      <c r="AG43" s="593"/>
      <c r="AH43" s="593"/>
      <c r="AI43" s="593"/>
      <c r="AJ43" s="593"/>
      <c r="AK43" s="593"/>
      <c r="AL43" s="593"/>
      <c r="AM43" s="593"/>
      <c r="AN43" s="593"/>
      <c r="AO43" s="593"/>
      <c r="AP43" s="593"/>
      <c r="AQ43" s="593"/>
      <c r="AR43" s="593"/>
      <c r="AS43" s="593"/>
      <c r="AT43" s="593"/>
      <c r="AU43" s="593"/>
      <c r="AV43" s="593"/>
      <c r="AW43" s="593"/>
      <c r="AX43" s="593"/>
      <c r="AY43" s="589" t="str">
        <f ca="1">IF(AND(TasksTable4[[#This Row],[Status]]&lt;&gt;"On Track",TasksTable4[[#This Row],[Start Date
(Calculated)]]&lt;TODAY()+7),"Review","No  Review")</f>
        <v>No  Review</v>
      </c>
      <c r="AZ43" s="525">
        <v>0</v>
      </c>
      <c r="BA43" s="525" t="s">
        <v>2464</v>
      </c>
      <c r="BB43" s="525"/>
      <c r="BC43" s="525"/>
      <c r="BD43" s="525"/>
      <c r="BE43" s="543"/>
      <c r="BF43" s="543"/>
      <c r="BG43" s="525" t="s">
        <v>152</v>
      </c>
      <c r="BH43" s="626"/>
      <c r="BI43" s="626"/>
      <c r="BJ43" s="626"/>
      <c r="BK43" s="626"/>
      <c r="BL43" s="626"/>
      <c r="BM43" s="701"/>
      <c r="BN43" s="701"/>
      <c r="BO43" s="701"/>
      <c r="BP43" s="701"/>
    </row>
    <row r="44" spans="1:68" s="604" customFormat="1" ht="75" x14ac:dyDescent="0.2">
      <c r="A44" s="602"/>
      <c r="B44" s="490" t="s">
        <v>311</v>
      </c>
      <c r="C44" s="158" t="s">
        <v>1077</v>
      </c>
      <c r="D44" s="578" t="s">
        <v>995</v>
      </c>
      <c r="E44" s="578" t="s">
        <v>1235</v>
      </c>
      <c r="F44" s="621" t="s">
        <v>2711</v>
      </c>
      <c r="G44" s="344" t="s">
        <v>176</v>
      </c>
      <c r="H44" s="494" t="b">
        <v>0</v>
      </c>
      <c r="I44" s="517"/>
      <c r="J44" s="517">
        <v>42490</v>
      </c>
      <c r="K44" s="593">
        <v>30</v>
      </c>
      <c r="L44" s="603">
        <f>TasksTable4[[#This Row],[Required Completion Date]]-TasksTable4[[#This Row],[Days to Accomplish]]</f>
        <v>42460</v>
      </c>
      <c r="M44" s="164">
        <v>0</v>
      </c>
      <c r="N44" s="593" t="b">
        <v>1</v>
      </c>
      <c r="O44" s="593" t="s">
        <v>1079</v>
      </c>
      <c r="P44" s="105" t="s">
        <v>380</v>
      </c>
      <c r="Q44" s="413" t="s">
        <v>179</v>
      </c>
      <c r="R44" s="593"/>
      <c r="S44" s="176"/>
      <c r="T44" s="593"/>
      <c r="U44" s="593"/>
      <c r="V44" s="331">
        <v>42490</v>
      </c>
      <c r="W44" s="593"/>
      <c r="X44" s="593"/>
      <c r="Y44" s="593"/>
      <c r="Z44" s="593"/>
      <c r="AA44" s="593"/>
      <c r="AB44" s="593"/>
      <c r="AC44" s="593"/>
      <c r="AD44" s="593"/>
      <c r="AE44" s="593"/>
      <c r="AF44" s="593"/>
      <c r="AG44" s="593"/>
      <c r="AH44" s="593"/>
      <c r="AI44" s="593"/>
      <c r="AJ44" s="593"/>
      <c r="AK44" s="593"/>
      <c r="AL44" s="593"/>
      <c r="AM44" s="593"/>
      <c r="AN44" s="593"/>
      <c r="AO44" s="593"/>
      <c r="AP44" s="593"/>
      <c r="AQ44" s="593"/>
      <c r="AR44" s="593"/>
      <c r="AS44" s="593"/>
      <c r="AT44" s="593"/>
      <c r="AU44" s="593"/>
      <c r="AV44" s="593"/>
      <c r="AW44" s="593"/>
      <c r="AX44" s="593"/>
      <c r="AY44" s="589" t="str">
        <f ca="1">IF(AND(TasksTable4[[#This Row],[Status]]&lt;&gt;"On Track",TasksTable4[[#This Row],[Start Date
(Calculated)]]&lt;TODAY()+7),"Review","No  Review")</f>
        <v>No  Review</v>
      </c>
      <c r="AZ44" s="525">
        <v>20</v>
      </c>
      <c r="BA44" s="525" t="s">
        <v>2464</v>
      </c>
      <c r="BB44" s="525"/>
      <c r="BC44" s="525"/>
      <c r="BD44" s="525"/>
      <c r="BE44" s="543"/>
      <c r="BF44" s="543"/>
      <c r="BG44" s="525" t="s">
        <v>152</v>
      </c>
      <c r="BH44" s="626"/>
      <c r="BI44" s="626"/>
      <c r="BJ44" s="626"/>
      <c r="BK44" s="626"/>
      <c r="BL44" s="626"/>
      <c r="BM44" s="701"/>
      <c r="BN44" s="701"/>
      <c r="BO44" s="701"/>
      <c r="BP44" s="701"/>
    </row>
    <row r="45" spans="1:68" s="604" customFormat="1" ht="105" x14ac:dyDescent="0.2">
      <c r="A45" s="602"/>
      <c r="B45" s="490" t="s">
        <v>311</v>
      </c>
      <c r="C45" s="158" t="s">
        <v>1080</v>
      </c>
      <c r="D45" s="578" t="s">
        <v>995</v>
      </c>
      <c r="E45" s="578" t="s">
        <v>1235</v>
      </c>
      <c r="F45" s="742" t="s">
        <v>2712</v>
      </c>
      <c r="G45" s="344" t="s">
        <v>176</v>
      </c>
      <c r="H45" s="494" t="b">
        <v>1</v>
      </c>
      <c r="I45" s="517"/>
      <c r="J45" s="517">
        <v>42490</v>
      </c>
      <c r="K45" s="593">
        <v>30</v>
      </c>
      <c r="L45" s="603">
        <f>TasksTable4[[#This Row],[Required Completion Date]]-TasksTable4[[#This Row],[Days to Accomplish]]</f>
        <v>42460</v>
      </c>
      <c r="M45" s="164">
        <v>0</v>
      </c>
      <c r="N45" s="593" t="b">
        <v>1</v>
      </c>
      <c r="O45" s="593" t="s">
        <v>1082</v>
      </c>
      <c r="P45" s="105" t="s">
        <v>380</v>
      </c>
      <c r="Q45" s="413" t="s">
        <v>179</v>
      </c>
      <c r="R45" s="593"/>
      <c r="S45" s="176">
        <v>42490</v>
      </c>
      <c r="T45" s="593"/>
      <c r="U45" s="331">
        <v>42490</v>
      </c>
      <c r="V45" s="331">
        <v>42490</v>
      </c>
      <c r="W45" s="593"/>
      <c r="X45" s="593"/>
      <c r="Y45" s="593"/>
      <c r="Z45" s="593"/>
      <c r="AA45" s="593"/>
      <c r="AB45" s="593"/>
      <c r="AC45" s="593"/>
      <c r="AD45" s="593"/>
      <c r="AE45" s="593"/>
      <c r="AF45" s="593"/>
      <c r="AG45" s="593"/>
      <c r="AH45" s="593"/>
      <c r="AI45" s="593"/>
      <c r="AJ45" s="593"/>
      <c r="AK45" s="593"/>
      <c r="AL45" s="593"/>
      <c r="AM45" s="593"/>
      <c r="AN45" s="593"/>
      <c r="AO45" s="593"/>
      <c r="AP45" s="593"/>
      <c r="AQ45" s="593"/>
      <c r="AR45" s="593"/>
      <c r="AS45" s="593"/>
      <c r="AT45" s="593"/>
      <c r="AU45" s="593"/>
      <c r="AV45" s="593"/>
      <c r="AW45" s="593"/>
      <c r="AX45" s="593"/>
      <c r="AY45" s="589" t="str">
        <f ca="1">IF(AND(TasksTable4[[#This Row],[Status]]&lt;&gt;"On Track",TasksTable4[[#This Row],[Start Date
(Calculated)]]&lt;TODAY()+7),"Review","No  Review")</f>
        <v>No  Review</v>
      </c>
      <c r="AZ45" s="525">
        <v>20</v>
      </c>
      <c r="BA45" s="525" t="s">
        <v>2464</v>
      </c>
      <c r="BB45" s="525"/>
      <c r="BC45" s="525"/>
      <c r="BD45" s="525"/>
      <c r="BE45" s="543"/>
      <c r="BF45" s="543"/>
      <c r="BG45" s="525" t="s">
        <v>152</v>
      </c>
      <c r="BH45" s="626"/>
      <c r="BI45" s="626"/>
      <c r="BJ45" s="626"/>
      <c r="BK45" s="626"/>
      <c r="BL45" s="626"/>
      <c r="BM45" s="701"/>
      <c r="BN45" s="701"/>
      <c r="BO45" s="701"/>
      <c r="BP45" s="701"/>
    </row>
    <row r="46" spans="1:68" s="604" customFormat="1" ht="90" x14ac:dyDescent="0.2">
      <c r="A46" s="602"/>
      <c r="B46" s="490" t="s">
        <v>311</v>
      </c>
      <c r="C46" s="158" t="s">
        <v>1083</v>
      </c>
      <c r="D46" s="578" t="s">
        <v>995</v>
      </c>
      <c r="E46" s="578" t="s">
        <v>1235</v>
      </c>
      <c r="F46" s="621" t="s">
        <v>2713</v>
      </c>
      <c r="G46" s="494" t="s">
        <v>176</v>
      </c>
      <c r="H46" s="494" t="b">
        <v>0</v>
      </c>
      <c r="I46" s="497"/>
      <c r="J46" s="497">
        <v>42521</v>
      </c>
      <c r="K46" s="330">
        <v>30</v>
      </c>
      <c r="L46" s="603">
        <f>TasksTable4[[#This Row],[Required Completion Date]]-TasksTable4[[#This Row],[Days to Accomplish]]</f>
        <v>42491</v>
      </c>
      <c r="M46" s="164">
        <v>0</v>
      </c>
      <c r="N46" s="593" t="b">
        <v>1</v>
      </c>
      <c r="O46" s="593" t="s">
        <v>1085</v>
      </c>
      <c r="P46" s="105" t="s">
        <v>380</v>
      </c>
      <c r="Q46" s="413" t="s">
        <v>179</v>
      </c>
      <c r="R46" s="593"/>
      <c r="S46" s="176"/>
      <c r="T46" s="593"/>
      <c r="U46" s="593"/>
      <c r="V46" s="593"/>
      <c r="W46" s="593"/>
      <c r="X46" s="593"/>
      <c r="Y46" s="593"/>
      <c r="Z46" s="593"/>
      <c r="AA46" s="593"/>
      <c r="AB46" s="593"/>
      <c r="AC46" s="593"/>
      <c r="AD46" s="593"/>
      <c r="AE46" s="593"/>
      <c r="AF46" s="593"/>
      <c r="AG46" s="593"/>
      <c r="AH46" s="593"/>
      <c r="AI46" s="593"/>
      <c r="AJ46" s="593"/>
      <c r="AK46" s="593"/>
      <c r="AL46" s="593"/>
      <c r="AM46" s="593"/>
      <c r="AN46" s="593"/>
      <c r="AO46" s="593"/>
      <c r="AP46" s="331">
        <v>42521</v>
      </c>
      <c r="AQ46" s="593"/>
      <c r="AR46" s="593"/>
      <c r="AS46" s="593"/>
      <c r="AT46" s="593"/>
      <c r="AU46" s="593"/>
      <c r="AV46" s="593"/>
      <c r="AW46" s="593"/>
      <c r="AX46" s="593"/>
      <c r="AY46" s="589" t="str">
        <f ca="1">IF(AND(TasksTable4[[#This Row],[Status]]&lt;&gt;"On Track",TasksTable4[[#This Row],[Start Date
(Calculated)]]&lt;TODAY()+7),"Review","No  Review")</f>
        <v>No  Review</v>
      </c>
      <c r="AZ46" s="525">
        <v>10</v>
      </c>
      <c r="BA46" s="525" t="s">
        <v>2464</v>
      </c>
      <c r="BB46" s="525"/>
      <c r="BC46" s="525"/>
      <c r="BD46" s="525"/>
      <c r="BE46" s="543"/>
      <c r="BF46" s="543"/>
      <c r="BG46" s="525" t="s">
        <v>152</v>
      </c>
      <c r="BH46" s="626"/>
      <c r="BI46" s="626"/>
      <c r="BJ46" s="626"/>
      <c r="BK46" s="626"/>
      <c r="BL46" s="626"/>
      <c r="BM46" s="701"/>
      <c r="BN46" s="701"/>
      <c r="BO46" s="701"/>
      <c r="BP46" s="701"/>
    </row>
    <row r="47" spans="1:68" s="604" customFormat="1" ht="90" x14ac:dyDescent="0.2">
      <c r="A47" s="602"/>
      <c r="B47" s="490" t="s">
        <v>311</v>
      </c>
      <c r="C47" s="158" t="s">
        <v>1086</v>
      </c>
      <c r="D47" s="578" t="s">
        <v>995</v>
      </c>
      <c r="E47" s="578" t="s">
        <v>1235</v>
      </c>
      <c r="F47" s="621" t="s">
        <v>2714</v>
      </c>
      <c r="G47" s="494" t="s">
        <v>176</v>
      </c>
      <c r="H47" s="494" t="b">
        <v>0</v>
      </c>
      <c r="I47" s="497"/>
      <c r="J47" s="497">
        <v>42521</v>
      </c>
      <c r="K47" s="330">
        <v>30</v>
      </c>
      <c r="L47" s="603">
        <f>TasksTable4[[#This Row],[Required Completion Date]]-TasksTable4[[#This Row],[Days to Accomplish]]</f>
        <v>42491</v>
      </c>
      <c r="M47" s="164">
        <v>0</v>
      </c>
      <c r="N47" s="593" t="b">
        <v>1</v>
      </c>
      <c r="O47" s="593" t="s">
        <v>1088</v>
      </c>
      <c r="P47" s="105" t="s">
        <v>380</v>
      </c>
      <c r="Q47" s="413" t="s">
        <v>179</v>
      </c>
      <c r="R47" s="593"/>
      <c r="S47" s="176"/>
      <c r="T47" s="593"/>
      <c r="U47" s="593"/>
      <c r="V47" s="331">
        <v>42521</v>
      </c>
      <c r="W47" s="593"/>
      <c r="X47" s="593"/>
      <c r="Y47" s="593"/>
      <c r="Z47" s="593"/>
      <c r="AA47" s="593"/>
      <c r="AB47" s="593"/>
      <c r="AC47" s="593"/>
      <c r="AD47" s="593"/>
      <c r="AE47" s="593"/>
      <c r="AF47" s="593"/>
      <c r="AG47" s="593"/>
      <c r="AH47" s="593"/>
      <c r="AI47" s="593"/>
      <c r="AJ47" s="593"/>
      <c r="AK47" s="593"/>
      <c r="AL47" s="593"/>
      <c r="AM47" s="593"/>
      <c r="AN47" s="593"/>
      <c r="AO47" s="593"/>
      <c r="AP47" s="593"/>
      <c r="AQ47" s="593"/>
      <c r="AR47" s="593"/>
      <c r="AS47" s="593"/>
      <c r="AT47" s="593"/>
      <c r="AU47" s="593"/>
      <c r="AV47" s="593"/>
      <c r="AW47" s="593"/>
      <c r="AX47" s="593"/>
      <c r="AY47" s="589" t="str">
        <f ca="1">IF(AND(TasksTable4[[#This Row],[Status]]&lt;&gt;"On Track",TasksTable4[[#This Row],[Start Date
(Calculated)]]&lt;TODAY()+7),"Review","No  Review")</f>
        <v>No  Review</v>
      </c>
      <c r="AZ47" s="525">
        <v>15</v>
      </c>
      <c r="BA47" s="525" t="s">
        <v>2464</v>
      </c>
      <c r="BB47" s="525"/>
      <c r="BC47" s="525"/>
      <c r="BD47" s="525"/>
      <c r="BE47" s="543"/>
      <c r="BF47" s="543"/>
      <c r="BG47" s="525" t="s">
        <v>152</v>
      </c>
      <c r="BH47" s="626"/>
      <c r="BI47" s="626"/>
      <c r="BJ47" s="626"/>
      <c r="BK47" s="626"/>
      <c r="BL47" s="626"/>
      <c r="BM47" s="701"/>
      <c r="BN47" s="701"/>
      <c r="BO47" s="701"/>
      <c r="BP47" s="701"/>
    </row>
    <row r="48" spans="1:68" s="604" customFormat="1" ht="90" x14ac:dyDescent="0.2">
      <c r="A48" s="602"/>
      <c r="B48" s="490" t="s">
        <v>311</v>
      </c>
      <c r="C48" s="158" t="s">
        <v>1089</v>
      </c>
      <c r="D48" s="578" t="s">
        <v>995</v>
      </c>
      <c r="E48" s="578" t="s">
        <v>1235</v>
      </c>
      <c r="F48" s="621" t="s">
        <v>2715</v>
      </c>
      <c r="G48" s="344"/>
      <c r="H48" s="344" t="b">
        <v>0</v>
      </c>
      <c r="I48" s="517"/>
      <c r="J48" s="517">
        <v>42490</v>
      </c>
      <c r="K48" s="593">
        <v>30</v>
      </c>
      <c r="L48" s="603">
        <f>TasksTable4[[#This Row],[Required Completion Date]]-TasksTable4[[#This Row],[Days to Accomplish]]</f>
        <v>42460</v>
      </c>
      <c r="M48" s="164">
        <v>0.05</v>
      </c>
      <c r="N48" s="593" t="b">
        <v>1</v>
      </c>
      <c r="O48" s="593" t="s">
        <v>1091</v>
      </c>
      <c r="P48" s="105" t="s">
        <v>380</v>
      </c>
      <c r="Q48" s="413" t="s">
        <v>2276</v>
      </c>
      <c r="R48" s="593"/>
      <c r="S48" s="176"/>
      <c r="T48" s="593"/>
      <c r="U48" s="593"/>
      <c r="V48" s="331">
        <v>42490</v>
      </c>
      <c r="W48" s="331">
        <v>42490</v>
      </c>
      <c r="X48" s="593"/>
      <c r="Y48" s="593"/>
      <c r="Z48" s="593"/>
      <c r="AA48" s="593"/>
      <c r="AB48" s="593"/>
      <c r="AC48" s="593"/>
      <c r="AD48" s="593"/>
      <c r="AE48" s="593"/>
      <c r="AF48" s="593"/>
      <c r="AG48" s="593"/>
      <c r="AH48" s="593"/>
      <c r="AI48" s="593"/>
      <c r="AJ48" s="593"/>
      <c r="AK48" s="593"/>
      <c r="AL48" s="593"/>
      <c r="AM48" s="593"/>
      <c r="AN48" s="593"/>
      <c r="AO48" s="593"/>
      <c r="AP48" s="593"/>
      <c r="AQ48" s="593"/>
      <c r="AR48" s="593"/>
      <c r="AS48" s="593"/>
      <c r="AT48" s="593"/>
      <c r="AU48" s="593"/>
      <c r="AV48" s="593"/>
      <c r="AW48" s="593"/>
      <c r="AX48" s="593"/>
      <c r="AY48" s="589" t="str">
        <f ca="1">IF(AND(TasksTable4[[#This Row],[Status]]&lt;&gt;"On Track",TasksTable4[[#This Row],[Start Date
(Calculated)]]&lt;TODAY()+7),"Review","No  Review")</f>
        <v>No  Review</v>
      </c>
      <c r="AZ48" s="525">
        <v>15</v>
      </c>
      <c r="BA48" s="525" t="s">
        <v>2464</v>
      </c>
      <c r="BB48" s="525"/>
      <c r="BC48" s="525"/>
      <c r="BD48" s="525"/>
      <c r="BE48" s="543"/>
      <c r="BF48" s="543"/>
      <c r="BG48" s="525" t="s">
        <v>152</v>
      </c>
      <c r="BH48" s="626"/>
      <c r="BI48" s="626"/>
      <c r="BJ48" s="626"/>
      <c r="BK48" s="626"/>
      <c r="BL48" s="626"/>
      <c r="BM48" s="701"/>
      <c r="BN48" s="701"/>
      <c r="BO48" s="701"/>
      <c r="BP48" s="701"/>
    </row>
    <row r="49" spans="1:68" s="604" customFormat="1" ht="75" x14ac:dyDescent="0.2">
      <c r="A49" s="602"/>
      <c r="B49" s="490" t="s">
        <v>311</v>
      </c>
      <c r="C49" s="158" t="s">
        <v>1092</v>
      </c>
      <c r="D49" s="578" t="s">
        <v>995</v>
      </c>
      <c r="E49" s="578" t="s">
        <v>1235</v>
      </c>
      <c r="F49" s="621" t="s">
        <v>2716</v>
      </c>
      <c r="G49" s="494" t="s">
        <v>176</v>
      </c>
      <c r="H49" s="494" t="b">
        <v>0</v>
      </c>
      <c r="I49" s="497"/>
      <c r="J49" s="497">
        <v>42490</v>
      </c>
      <c r="K49" s="330">
        <v>30</v>
      </c>
      <c r="L49" s="603">
        <f>TasksTable4[[#This Row],[Required Completion Date]]-TasksTable4[[#This Row],[Days to Accomplish]]</f>
        <v>42460</v>
      </c>
      <c r="M49" s="164">
        <v>0</v>
      </c>
      <c r="N49" s="593" t="s">
        <v>1348</v>
      </c>
      <c r="O49" s="593" t="s">
        <v>1094</v>
      </c>
      <c r="P49" s="105" t="s">
        <v>380</v>
      </c>
      <c r="Q49" s="413" t="s">
        <v>179</v>
      </c>
      <c r="R49" s="593"/>
      <c r="S49" s="176"/>
      <c r="T49" s="593"/>
      <c r="U49" s="593"/>
      <c r="V49" s="593"/>
      <c r="W49" s="593"/>
      <c r="X49" s="593"/>
      <c r="Y49" s="593"/>
      <c r="Z49" s="593"/>
      <c r="AA49" s="593"/>
      <c r="AB49" s="593"/>
      <c r="AC49" s="593"/>
      <c r="AD49" s="593"/>
      <c r="AE49" s="593"/>
      <c r="AF49" s="593"/>
      <c r="AG49" s="593"/>
      <c r="AH49" s="593"/>
      <c r="AI49" s="593"/>
      <c r="AJ49" s="593"/>
      <c r="AK49" s="593"/>
      <c r="AL49" s="593"/>
      <c r="AM49" s="593"/>
      <c r="AN49" s="593"/>
      <c r="AO49" s="593"/>
      <c r="AP49" s="593"/>
      <c r="AQ49" s="593"/>
      <c r="AR49" s="593"/>
      <c r="AS49" s="593"/>
      <c r="AT49" s="593"/>
      <c r="AU49" s="593"/>
      <c r="AV49" s="593"/>
      <c r="AW49" s="593"/>
      <c r="AX49" s="593"/>
      <c r="AY49" s="589" t="str">
        <f ca="1">IF(AND(TasksTable4[[#This Row],[Status]]&lt;&gt;"On Track",TasksTable4[[#This Row],[Start Date
(Calculated)]]&lt;TODAY()+7),"Review","No  Review")</f>
        <v>No  Review</v>
      </c>
      <c r="AZ49" s="525">
        <v>5</v>
      </c>
      <c r="BA49" s="525" t="s">
        <v>2464</v>
      </c>
      <c r="BB49" s="525"/>
      <c r="BC49" s="525"/>
      <c r="BD49" s="525"/>
      <c r="BE49" s="543"/>
      <c r="BF49" s="543"/>
      <c r="BG49" s="525" t="s">
        <v>152</v>
      </c>
      <c r="BH49" s="626"/>
      <c r="BI49" s="626"/>
      <c r="BJ49" s="626"/>
      <c r="BK49" s="626"/>
      <c r="BL49" s="626"/>
      <c r="BM49" s="701"/>
      <c r="BN49" s="701"/>
      <c r="BO49" s="701"/>
      <c r="BP49" s="701"/>
    </row>
    <row r="50" spans="1:68" s="604" customFormat="1" ht="75" x14ac:dyDescent="0.2">
      <c r="A50" s="602"/>
      <c r="B50" s="490" t="s">
        <v>311</v>
      </c>
      <c r="C50" s="158" t="s">
        <v>1095</v>
      </c>
      <c r="D50" s="578" t="s">
        <v>995</v>
      </c>
      <c r="E50" s="578" t="s">
        <v>1235</v>
      </c>
      <c r="F50" s="621" t="s">
        <v>2717</v>
      </c>
      <c r="G50" s="494" t="s">
        <v>176</v>
      </c>
      <c r="H50" s="494" t="b">
        <v>0</v>
      </c>
      <c r="I50" s="497"/>
      <c r="J50" s="497">
        <v>42490</v>
      </c>
      <c r="K50" s="330">
        <v>30</v>
      </c>
      <c r="L50" s="603">
        <f>TasksTable4[[#This Row],[Required Completion Date]]-TasksTable4[[#This Row],[Days to Accomplish]]</f>
        <v>42460</v>
      </c>
      <c r="M50" s="164">
        <v>0</v>
      </c>
      <c r="N50" s="593" t="b">
        <v>1</v>
      </c>
      <c r="O50" s="593" t="s">
        <v>1097</v>
      </c>
      <c r="P50" s="105" t="s">
        <v>380</v>
      </c>
      <c r="Q50" s="413" t="s">
        <v>179</v>
      </c>
      <c r="R50" s="593"/>
      <c r="S50" s="176"/>
      <c r="T50" s="593"/>
      <c r="U50" s="593"/>
      <c r="V50" s="331">
        <v>42490</v>
      </c>
      <c r="W50" s="331">
        <v>42490</v>
      </c>
      <c r="X50" s="593"/>
      <c r="Y50" s="593"/>
      <c r="Z50" s="593"/>
      <c r="AA50" s="593"/>
      <c r="AB50" s="593"/>
      <c r="AC50" s="593"/>
      <c r="AD50" s="593"/>
      <c r="AE50" s="593"/>
      <c r="AF50" s="593"/>
      <c r="AG50" s="593"/>
      <c r="AH50" s="593"/>
      <c r="AI50" s="593"/>
      <c r="AJ50" s="593"/>
      <c r="AK50" s="593"/>
      <c r="AL50" s="593"/>
      <c r="AM50" s="593"/>
      <c r="AN50" s="593"/>
      <c r="AO50" s="593"/>
      <c r="AP50" s="593"/>
      <c r="AQ50" s="593"/>
      <c r="AR50" s="593"/>
      <c r="AS50" s="593"/>
      <c r="AT50" s="593"/>
      <c r="AU50" s="593"/>
      <c r="AV50" s="593"/>
      <c r="AW50" s="593"/>
      <c r="AX50" s="593"/>
      <c r="AY50" s="589" t="str">
        <f ca="1">IF(AND(TasksTable4[[#This Row],[Status]]&lt;&gt;"On Track",TasksTable4[[#This Row],[Start Date
(Calculated)]]&lt;TODAY()+7),"Review","No  Review")</f>
        <v>No  Review</v>
      </c>
      <c r="AZ50" s="525">
        <v>25</v>
      </c>
      <c r="BA50" s="525" t="s">
        <v>2464</v>
      </c>
      <c r="BB50" s="525"/>
      <c r="BC50" s="525"/>
      <c r="BD50" s="525"/>
      <c r="BE50" s="543"/>
      <c r="BF50" s="543"/>
      <c r="BG50" s="525" t="s">
        <v>152</v>
      </c>
      <c r="BH50" s="626"/>
      <c r="BI50" s="626"/>
      <c r="BJ50" s="626"/>
      <c r="BK50" s="626"/>
      <c r="BL50" s="626"/>
      <c r="BM50" s="701"/>
      <c r="BN50" s="701"/>
      <c r="BO50" s="701"/>
      <c r="BP50" s="701"/>
    </row>
    <row r="51" spans="1:68" s="604" customFormat="1" ht="135" x14ac:dyDescent="0.2">
      <c r="A51" s="602"/>
      <c r="B51" s="490" t="s">
        <v>311</v>
      </c>
      <c r="C51" s="158" t="s">
        <v>1098</v>
      </c>
      <c r="D51" s="578" t="s">
        <v>995</v>
      </c>
      <c r="E51" s="578" t="s">
        <v>1235</v>
      </c>
      <c r="F51" s="621" t="s">
        <v>2718</v>
      </c>
      <c r="G51" s="494" t="s">
        <v>176</v>
      </c>
      <c r="H51" s="494" t="b">
        <v>1</v>
      </c>
      <c r="I51" s="497"/>
      <c r="J51" s="497">
        <v>42460</v>
      </c>
      <c r="K51" s="330">
        <v>30</v>
      </c>
      <c r="L51" s="603">
        <f>TasksTable4[[#This Row],[Required Completion Date]]-TasksTable4[[#This Row],[Days to Accomplish]]</f>
        <v>42430</v>
      </c>
      <c r="M51" s="164">
        <v>0.05</v>
      </c>
      <c r="N51" s="593" t="b">
        <v>1</v>
      </c>
      <c r="O51" s="593" t="s">
        <v>1082</v>
      </c>
      <c r="P51" s="105" t="s">
        <v>380</v>
      </c>
      <c r="Q51" s="413" t="s">
        <v>2276</v>
      </c>
      <c r="R51" s="593"/>
      <c r="S51" s="176">
        <v>42460</v>
      </c>
      <c r="T51" s="593"/>
      <c r="U51" s="176">
        <v>42460</v>
      </c>
      <c r="V51" s="176">
        <v>42460</v>
      </c>
      <c r="W51" s="176">
        <v>42460</v>
      </c>
      <c r="X51" s="593"/>
      <c r="Y51" s="593"/>
      <c r="Z51" s="593"/>
      <c r="AA51" s="593"/>
      <c r="AB51" s="593"/>
      <c r="AC51" s="593"/>
      <c r="AD51" s="593"/>
      <c r="AE51" s="593"/>
      <c r="AF51" s="593"/>
      <c r="AG51" s="593"/>
      <c r="AH51" s="593"/>
      <c r="AI51" s="593"/>
      <c r="AJ51" s="593"/>
      <c r="AK51" s="593"/>
      <c r="AL51" s="593"/>
      <c r="AM51" s="593"/>
      <c r="AN51" s="593"/>
      <c r="AO51" s="593"/>
      <c r="AP51" s="593"/>
      <c r="AQ51" s="593"/>
      <c r="AR51" s="593"/>
      <c r="AS51" s="593"/>
      <c r="AT51" s="593"/>
      <c r="AU51" s="593"/>
      <c r="AV51" s="593"/>
      <c r="AW51" s="593"/>
      <c r="AX51" s="593"/>
      <c r="AY51" s="589" t="str">
        <f ca="1">IF(AND(TasksTable4[[#This Row],[Status]]&lt;&gt;"On Track",TasksTable4[[#This Row],[Start Date
(Calculated)]]&lt;TODAY()+7),"Review","No  Review")</f>
        <v>No  Review</v>
      </c>
      <c r="AZ51" s="525">
        <v>50</v>
      </c>
      <c r="BA51" s="525" t="s">
        <v>2464</v>
      </c>
      <c r="BB51" s="525"/>
      <c r="BC51" s="525"/>
      <c r="BD51" s="525"/>
      <c r="BE51" s="543"/>
      <c r="BF51" s="543"/>
      <c r="BG51" s="525" t="s">
        <v>152</v>
      </c>
      <c r="BH51" s="626"/>
      <c r="BI51" s="626"/>
      <c r="BJ51" s="626"/>
      <c r="BK51" s="626"/>
      <c r="BL51" s="626"/>
      <c r="BM51" s="701"/>
      <c r="BN51" s="701"/>
      <c r="BO51" s="701"/>
      <c r="BP51" s="701"/>
    </row>
    <row r="52" spans="1:68" s="604" customFormat="1" ht="75" x14ac:dyDescent="0.2">
      <c r="A52" s="602"/>
      <c r="B52" s="490" t="s">
        <v>311</v>
      </c>
      <c r="C52" s="158" t="s">
        <v>1100</v>
      </c>
      <c r="D52" s="578" t="s">
        <v>995</v>
      </c>
      <c r="E52" s="578" t="s">
        <v>1235</v>
      </c>
      <c r="F52" s="621" t="s">
        <v>2719</v>
      </c>
      <c r="G52" s="494" t="s">
        <v>176</v>
      </c>
      <c r="H52" s="494" t="b">
        <v>1</v>
      </c>
      <c r="I52" s="497"/>
      <c r="J52" s="497">
        <v>42490</v>
      </c>
      <c r="K52" s="330">
        <v>30</v>
      </c>
      <c r="L52" s="603">
        <f>TasksTable4[[#This Row],[Required Completion Date]]-TasksTable4[[#This Row],[Days to Accomplish]]</f>
        <v>42460</v>
      </c>
      <c r="M52" s="164">
        <v>0.05</v>
      </c>
      <c r="N52" s="593" t="b">
        <v>1</v>
      </c>
      <c r="O52" s="593" t="s">
        <v>1102</v>
      </c>
      <c r="P52" s="105" t="s">
        <v>380</v>
      </c>
      <c r="Q52" s="413" t="s">
        <v>2276</v>
      </c>
      <c r="R52" s="593"/>
      <c r="S52" s="176"/>
      <c r="T52" s="593"/>
      <c r="U52" s="593"/>
      <c r="V52" s="331">
        <v>42490</v>
      </c>
      <c r="W52" s="331">
        <v>42490</v>
      </c>
      <c r="X52" s="593"/>
      <c r="Y52" s="593"/>
      <c r="Z52" s="593"/>
      <c r="AA52" s="593"/>
      <c r="AB52" s="593"/>
      <c r="AC52" s="593"/>
      <c r="AD52" s="593"/>
      <c r="AE52" s="593"/>
      <c r="AF52" s="593"/>
      <c r="AG52" s="593"/>
      <c r="AH52" s="593"/>
      <c r="AI52" s="593"/>
      <c r="AJ52" s="593"/>
      <c r="AK52" s="593"/>
      <c r="AL52" s="593"/>
      <c r="AM52" s="593"/>
      <c r="AN52" s="593"/>
      <c r="AO52" s="593"/>
      <c r="AP52" s="593"/>
      <c r="AQ52" s="593"/>
      <c r="AR52" s="593"/>
      <c r="AS52" s="593"/>
      <c r="AT52" s="593"/>
      <c r="AU52" s="593"/>
      <c r="AV52" s="593"/>
      <c r="AW52" s="593"/>
      <c r="AX52" s="593"/>
      <c r="AY52" s="589" t="str">
        <f ca="1">IF(AND(TasksTable4[[#This Row],[Status]]&lt;&gt;"On Track",TasksTable4[[#This Row],[Start Date
(Calculated)]]&lt;TODAY()+7),"Review","No  Review")</f>
        <v>No  Review</v>
      </c>
      <c r="AZ52" s="525">
        <v>25</v>
      </c>
      <c r="BA52" s="525" t="s">
        <v>2464</v>
      </c>
      <c r="BB52" s="525"/>
      <c r="BC52" s="525"/>
      <c r="BD52" s="525"/>
      <c r="BE52" s="543"/>
      <c r="BF52" s="543"/>
      <c r="BG52" s="525" t="s">
        <v>152</v>
      </c>
      <c r="BH52" s="626"/>
      <c r="BI52" s="626"/>
      <c r="BJ52" s="626"/>
      <c r="BK52" s="626"/>
      <c r="BL52" s="626"/>
      <c r="BM52" s="701"/>
      <c r="BN52" s="701"/>
      <c r="BO52" s="701"/>
      <c r="BP52" s="701"/>
    </row>
    <row r="53" spans="1:68" s="604" customFormat="1" ht="75" x14ac:dyDescent="0.2">
      <c r="A53" s="602"/>
      <c r="B53" s="490" t="s">
        <v>311</v>
      </c>
      <c r="C53" s="158" t="s">
        <v>1103</v>
      </c>
      <c r="D53" s="578" t="s">
        <v>995</v>
      </c>
      <c r="E53" s="578" t="s">
        <v>1235</v>
      </c>
      <c r="F53" s="621" t="s">
        <v>2720</v>
      </c>
      <c r="G53" s="494" t="s">
        <v>176</v>
      </c>
      <c r="H53" s="494" t="b">
        <v>0</v>
      </c>
      <c r="I53" s="497"/>
      <c r="J53" s="497">
        <v>42521</v>
      </c>
      <c r="K53" s="330">
        <v>30</v>
      </c>
      <c r="L53" s="603">
        <f>TasksTable4[[#This Row],[Required Completion Date]]-TasksTable4[[#This Row],[Days to Accomplish]]</f>
        <v>42491</v>
      </c>
      <c r="M53" s="164">
        <v>0</v>
      </c>
      <c r="N53" s="593" t="s">
        <v>1348</v>
      </c>
      <c r="O53" s="593" t="s">
        <v>1105</v>
      </c>
      <c r="P53" s="105" t="s">
        <v>380</v>
      </c>
      <c r="Q53" s="413" t="s">
        <v>179</v>
      </c>
      <c r="R53" s="593"/>
      <c r="S53" s="176"/>
      <c r="T53" s="593"/>
      <c r="U53" s="593"/>
      <c r="V53" s="593"/>
      <c r="W53" s="593"/>
      <c r="X53" s="593"/>
      <c r="Y53" s="593"/>
      <c r="Z53" s="593"/>
      <c r="AA53" s="593"/>
      <c r="AB53" s="593"/>
      <c r="AC53" s="593"/>
      <c r="AD53" s="593"/>
      <c r="AE53" s="593"/>
      <c r="AF53" s="593"/>
      <c r="AG53" s="593"/>
      <c r="AH53" s="593"/>
      <c r="AI53" s="593"/>
      <c r="AJ53" s="593"/>
      <c r="AK53" s="593"/>
      <c r="AL53" s="593"/>
      <c r="AM53" s="593"/>
      <c r="AN53" s="593"/>
      <c r="AO53" s="593"/>
      <c r="AP53" s="593"/>
      <c r="AQ53" s="593"/>
      <c r="AR53" s="593"/>
      <c r="AS53" s="593"/>
      <c r="AT53" s="593"/>
      <c r="AU53" s="593"/>
      <c r="AV53" s="593"/>
      <c r="AW53" s="593"/>
      <c r="AX53" s="593"/>
      <c r="AY53" s="589" t="str">
        <f ca="1">IF(AND(TasksTable4[[#This Row],[Status]]&lt;&gt;"On Track",TasksTable4[[#This Row],[Start Date
(Calculated)]]&lt;TODAY()+7),"Review","No  Review")</f>
        <v>No  Review</v>
      </c>
      <c r="AZ53" s="525">
        <v>0</v>
      </c>
      <c r="BA53" s="525" t="s">
        <v>2464</v>
      </c>
      <c r="BB53" s="525"/>
      <c r="BC53" s="525"/>
      <c r="BD53" s="525"/>
      <c r="BE53" s="543"/>
      <c r="BF53" s="543"/>
      <c r="BG53" s="525" t="s">
        <v>152</v>
      </c>
      <c r="BH53" s="626"/>
      <c r="BI53" s="626"/>
      <c r="BJ53" s="626"/>
      <c r="BK53" s="626"/>
      <c r="BL53" s="626"/>
      <c r="BM53" s="701"/>
      <c r="BN53" s="701"/>
      <c r="BO53" s="701"/>
      <c r="BP53" s="701"/>
    </row>
    <row r="54" spans="1:68" s="604" customFormat="1" ht="105" x14ac:dyDescent="0.2">
      <c r="A54" s="602" t="s">
        <v>314</v>
      </c>
      <c r="B54" s="25" t="s">
        <v>314</v>
      </c>
      <c r="C54" s="158" t="s">
        <v>1106</v>
      </c>
      <c r="D54" s="578" t="s">
        <v>995</v>
      </c>
      <c r="E54" s="578" t="s">
        <v>1235</v>
      </c>
      <c r="F54" s="621" t="s">
        <v>2721</v>
      </c>
      <c r="G54" s="494" t="s">
        <v>176</v>
      </c>
      <c r="H54" s="494" t="b">
        <v>1</v>
      </c>
      <c r="I54" s="497"/>
      <c r="J54" s="497">
        <v>42460</v>
      </c>
      <c r="K54" s="330">
        <v>30</v>
      </c>
      <c r="L54" s="603">
        <f>TasksTable4[[#This Row],[Required Completion Date]]-TasksTable4[[#This Row],[Days to Accomplish]]</f>
        <v>42430</v>
      </c>
      <c r="M54" s="164">
        <v>0.05</v>
      </c>
      <c r="N54" s="593" t="b">
        <v>1</v>
      </c>
      <c r="O54" s="593" t="s">
        <v>1108</v>
      </c>
      <c r="P54" s="593" t="s">
        <v>380</v>
      </c>
      <c r="Q54" s="413" t="s">
        <v>2276</v>
      </c>
      <c r="R54" s="593"/>
      <c r="S54" s="176"/>
      <c r="T54" s="593"/>
      <c r="U54" s="593"/>
      <c r="V54" s="593"/>
      <c r="W54" s="593"/>
      <c r="X54" s="331">
        <v>42460</v>
      </c>
      <c r="Y54" s="593"/>
      <c r="Z54" s="593"/>
      <c r="AA54" s="593"/>
      <c r="AB54" s="593"/>
      <c r="AC54" s="593"/>
      <c r="AD54" s="593"/>
      <c r="AE54" s="593"/>
      <c r="AF54" s="593"/>
      <c r="AG54" s="593"/>
      <c r="AH54" s="593"/>
      <c r="AI54" s="593"/>
      <c r="AJ54" s="593"/>
      <c r="AK54" s="593"/>
      <c r="AL54" s="593"/>
      <c r="AM54" s="593"/>
      <c r="AN54" s="593"/>
      <c r="AO54" s="593"/>
      <c r="AP54" s="593"/>
      <c r="AQ54" s="593"/>
      <c r="AR54" s="593"/>
      <c r="AS54" s="593"/>
      <c r="AT54" s="593"/>
      <c r="AU54" s="593"/>
      <c r="AV54" s="593"/>
      <c r="AW54" s="593"/>
      <c r="AX54" s="675"/>
      <c r="AY54" s="589" t="str">
        <f ca="1">IF(AND(TasksTable4[[#This Row],[Status]]&lt;&gt;"On Track",TasksTable4[[#This Row],[Start Date
(Calculated)]]&lt;TODAY()+7),"Review","No  Review")</f>
        <v>No  Review</v>
      </c>
      <c r="AZ54" s="611">
        <v>25</v>
      </c>
      <c r="BA54" s="611" t="s">
        <v>2464</v>
      </c>
      <c r="BB54" s="525"/>
      <c r="BC54" s="525"/>
      <c r="BD54" s="525"/>
      <c r="BE54" s="543"/>
      <c r="BF54" s="543"/>
      <c r="BG54" s="525" t="s">
        <v>152</v>
      </c>
      <c r="BH54" s="626"/>
      <c r="BI54" s="626"/>
      <c r="BJ54" s="626"/>
      <c r="BK54" s="626"/>
      <c r="BL54" s="626"/>
      <c r="BM54" s="701"/>
      <c r="BN54" s="701"/>
      <c r="BO54" s="701"/>
      <c r="BP54" s="701"/>
    </row>
    <row r="55" spans="1:68" s="604" customFormat="1" ht="75" x14ac:dyDescent="0.2">
      <c r="A55" s="602"/>
      <c r="B55" s="25" t="s">
        <v>314</v>
      </c>
      <c r="C55" s="158" t="s">
        <v>1109</v>
      </c>
      <c r="D55" s="578" t="s">
        <v>995</v>
      </c>
      <c r="E55" s="578" t="s">
        <v>1235</v>
      </c>
      <c r="F55" s="621" t="s">
        <v>2722</v>
      </c>
      <c r="G55" s="494" t="s">
        <v>176</v>
      </c>
      <c r="H55" s="494" t="b">
        <v>0</v>
      </c>
      <c r="I55" s="497"/>
      <c r="J55" s="497">
        <v>42490</v>
      </c>
      <c r="K55" s="330">
        <v>30</v>
      </c>
      <c r="L55" s="603">
        <f>TasksTable4[[#This Row],[Required Completion Date]]-TasksTable4[[#This Row],[Days to Accomplish]]</f>
        <v>42460</v>
      </c>
      <c r="M55" s="335">
        <v>0.05</v>
      </c>
      <c r="N55" s="330" t="b">
        <v>1</v>
      </c>
      <c r="O55" s="330" t="s">
        <v>1111</v>
      </c>
      <c r="P55" s="593" t="s">
        <v>380</v>
      </c>
      <c r="Q55" s="413" t="s">
        <v>2276</v>
      </c>
      <c r="R55" s="330"/>
      <c r="S55" s="334"/>
      <c r="T55" s="330"/>
      <c r="U55" s="330"/>
      <c r="V55" s="336">
        <v>42490</v>
      </c>
      <c r="W55" s="330"/>
      <c r="X55" s="330"/>
      <c r="Y55" s="330"/>
      <c r="Z55" s="330"/>
      <c r="AA55" s="330"/>
      <c r="AB55" s="330"/>
      <c r="AC55" s="330"/>
      <c r="AD55" s="330"/>
      <c r="AE55" s="330"/>
      <c r="AF55" s="330"/>
      <c r="AG55" s="330"/>
      <c r="AH55" s="330"/>
      <c r="AI55" s="330"/>
      <c r="AJ55" s="330"/>
      <c r="AK55" s="330"/>
      <c r="AL55" s="330"/>
      <c r="AM55" s="330"/>
      <c r="AN55" s="330"/>
      <c r="AO55" s="330"/>
      <c r="AP55" s="330"/>
      <c r="AQ55" s="330"/>
      <c r="AR55" s="330"/>
      <c r="AS55" s="330"/>
      <c r="AT55" s="330"/>
      <c r="AU55" s="330"/>
      <c r="AV55" s="330"/>
      <c r="AW55" s="330"/>
      <c r="AX55" s="680"/>
      <c r="AY55" s="589" t="str">
        <f ca="1">IF(AND(TasksTable4[[#This Row],[Status]]&lt;&gt;"On Track",TasksTable4[[#This Row],[Start Date
(Calculated)]]&lt;TODAY()+7),"Review","No  Review")</f>
        <v>No  Review</v>
      </c>
      <c r="AZ55" s="612">
        <v>20</v>
      </c>
      <c r="BA55" s="612" t="s">
        <v>2464</v>
      </c>
      <c r="BB55" s="525"/>
      <c r="BC55" s="525"/>
      <c r="BD55" s="525"/>
      <c r="BE55" s="543"/>
      <c r="BF55" s="543"/>
      <c r="BG55" s="525" t="s">
        <v>152</v>
      </c>
      <c r="BH55" s="626"/>
      <c r="BI55" s="626"/>
      <c r="BJ55" s="626"/>
      <c r="BK55" s="626"/>
      <c r="BL55" s="626"/>
      <c r="BM55" s="701"/>
      <c r="BN55" s="701"/>
      <c r="BO55" s="701"/>
      <c r="BP55" s="701"/>
    </row>
    <row r="56" spans="1:68" s="604" customFormat="1" ht="75" x14ac:dyDescent="0.2">
      <c r="A56" s="602"/>
      <c r="B56" s="25" t="s">
        <v>314</v>
      </c>
      <c r="C56" s="158" t="s">
        <v>1112</v>
      </c>
      <c r="D56" s="578" t="s">
        <v>995</v>
      </c>
      <c r="E56" s="578" t="s">
        <v>1235</v>
      </c>
      <c r="F56" s="621" t="s">
        <v>2723</v>
      </c>
      <c r="G56" s="494" t="s">
        <v>176</v>
      </c>
      <c r="H56" s="494" t="b">
        <v>1</v>
      </c>
      <c r="I56" s="497"/>
      <c r="J56" s="497">
        <v>42460</v>
      </c>
      <c r="K56" s="330">
        <v>30</v>
      </c>
      <c r="L56" s="603">
        <f>TasksTable4[[#This Row],[Required Completion Date]]-TasksTable4[[#This Row],[Days to Accomplish]]</f>
        <v>42430</v>
      </c>
      <c r="M56" s="335">
        <v>0.1</v>
      </c>
      <c r="N56" s="330" t="b">
        <v>1</v>
      </c>
      <c r="O56" s="330" t="s">
        <v>1114</v>
      </c>
      <c r="P56" s="593" t="s">
        <v>380</v>
      </c>
      <c r="Q56" s="413" t="s">
        <v>2276</v>
      </c>
      <c r="R56" s="330"/>
      <c r="S56" s="334"/>
      <c r="T56" s="336">
        <v>42460</v>
      </c>
      <c r="U56" s="330"/>
      <c r="V56" s="336">
        <v>42460</v>
      </c>
      <c r="W56" s="336">
        <v>42460</v>
      </c>
      <c r="X56" s="330"/>
      <c r="Y56" s="330"/>
      <c r="Z56" s="330"/>
      <c r="AA56" s="330"/>
      <c r="AB56" s="330"/>
      <c r="AC56" s="330"/>
      <c r="AD56" s="330"/>
      <c r="AE56" s="330"/>
      <c r="AF56" s="330"/>
      <c r="AG56" s="330"/>
      <c r="AH56" s="330"/>
      <c r="AI56" s="330"/>
      <c r="AJ56" s="330"/>
      <c r="AK56" s="330"/>
      <c r="AL56" s="330"/>
      <c r="AM56" s="330"/>
      <c r="AN56" s="330"/>
      <c r="AO56" s="330"/>
      <c r="AP56" s="330"/>
      <c r="AQ56" s="330"/>
      <c r="AR56" s="330"/>
      <c r="AS56" s="330"/>
      <c r="AT56" s="330"/>
      <c r="AU56" s="330"/>
      <c r="AV56" s="330"/>
      <c r="AW56" s="330"/>
      <c r="AX56" s="680"/>
      <c r="AY56" s="589" t="str">
        <f ca="1">IF(AND(TasksTable4[[#This Row],[Status]]&lt;&gt;"On Track",TasksTable4[[#This Row],[Start Date
(Calculated)]]&lt;TODAY()+7),"Review","No  Review")</f>
        <v>No  Review</v>
      </c>
      <c r="AZ56" s="612">
        <v>25</v>
      </c>
      <c r="BA56" s="612" t="s">
        <v>2464</v>
      </c>
      <c r="BB56" s="525"/>
      <c r="BC56" s="525"/>
      <c r="BD56" s="525"/>
      <c r="BE56" s="543"/>
      <c r="BF56" s="543"/>
      <c r="BG56" s="525" t="s">
        <v>152</v>
      </c>
      <c r="BH56" s="626"/>
      <c r="BI56" s="626"/>
      <c r="BJ56" s="626"/>
      <c r="BK56" s="626"/>
      <c r="BL56" s="626"/>
      <c r="BM56" s="701"/>
      <c r="BN56" s="701"/>
      <c r="BO56" s="701"/>
      <c r="BP56" s="701"/>
    </row>
    <row r="57" spans="1:68" s="604" customFormat="1" ht="75" x14ac:dyDescent="0.2">
      <c r="A57" s="602"/>
      <c r="B57" s="25" t="s">
        <v>314</v>
      </c>
      <c r="C57" s="158" t="s">
        <v>2306</v>
      </c>
      <c r="D57" s="578" t="s">
        <v>995</v>
      </c>
      <c r="E57" s="578" t="s">
        <v>1235</v>
      </c>
      <c r="F57" s="621" t="s">
        <v>2724</v>
      </c>
      <c r="G57" s="494" t="s">
        <v>176</v>
      </c>
      <c r="H57" s="494" t="b">
        <v>1</v>
      </c>
      <c r="I57" s="497"/>
      <c r="J57" s="497">
        <v>42582</v>
      </c>
      <c r="K57" s="330">
        <v>150</v>
      </c>
      <c r="L57" s="603">
        <f>TasksTable4[[#This Row],[Required Completion Date]]-TasksTable4[[#This Row],[Days to Accomplish]]</f>
        <v>42432</v>
      </c>
      <c r="M57" s="335">
        <v>0</v>
      </c>
      <c r="N57" s="330" t="b">
        <v>1</v>
      </c>
      <c r="O57" s="593" t="s">
        <v>2307</v>
      </c>
      <c r="P57" s="593" t="s">
        <v>380</v>
      </c>
      <c r="Q57" s="413" t="s">
        <v>179</v>
      </c>
      <c r="R57" s="330"/>
      <c r="S57" s="334"/>
      <c r="T57" s="336">
        <v>42582</v>
      </c>
      <c r="U57" s="330"/>
      <c r="V57" s="336">
        <v>42582</v>
      </c>
      <c r="W57" s="336">
        <v>42582</v>
      </c>
      <c r="X57" s="330"/>
      <c r="Y57" s="330"/>
      <c r="Z57" s="330"/>
      <c r="AA57" s="330"/>
      <c r="AB57" s="330"/>
      <c r="AC57" s="330"/>
      <c r="AD57" s="330"/>
      <c r="AE57" s="330"/>
      <c r="AF57" s="330"/>
      <c r="AG57" s="330"/>
      <c r="AH57" s="330"/>
      <c r="AI57" s="330"/>
      <c r="AJ57" s="330"/>
      <c r="AK57" s="330"/>
      <c r="AL57" s="330"/>
      <c r="AM57" s="330"/>
      <c r="AN57" s="330"/>
      <c r="AO57" s="330"/>
      <c r="AP57" s="330"/>
      <c r="AQ57" s="330"/>
      <c r="AR57" s="330"/>
      <c r="AS57" s="330"/>
      <c r="AT57" s="330"/>
      <c r="AU57" s="330"/>
      <c r="AV57" s="330"/>
      <c r="AW57" s="330"/>
      <c r="AX57" s="680"/>
      <c r="AY57" s="589" t="str">
        <f ca="1">IF(AND(TasksTable4[[#This Row],[Status]]&lt;&gt;"On Track",TasksTable4[[#This Row],[Start Date
(Calculated)]]&lt;TODAY()+7),"Review","No  Review")</f>
        <v>No  Review</v>
      </c>
      <c r="AZ57" s="612">
        <v>450</v>
      </c>
      <c r="BA57" s="612" t="s">
        <v>2464</v>
      </c>
      <c r="BB57" s="686"/>
      <c r="BC57" s="531"/>
      <c r="BD57" s="686"/>
      <c r="BE57" s="543"/>
      <c r="BF57" s="543"/>
      <c r="BG57" s="525" t="s">
        <v>152</v>
      </c>
      <c r="BH57" s="626"/>
      <c r="BI57" s="626"/>
      <c r="BJ57" s="626"/>
      <c r="BK57" s="626"/>
      <c r="BL57" s="626"/>
      <c r="BM57" s="701"/>
      <c r="BN57" s="701"/>
      <c r="BO57" s="701"/>
      <c r="BP57" s="701"/>
    </row>
    <row r="58" spans="1:68" s="604" customFormat="1" ht="75" x14ac:dyDescent="0.2">
      <c r="A58" s="602"/>
      <c r="B58" s="25"/>
      <c r="C58" s="158" t="s">
        <v>2957</v>
      </c>
      <c r="D58" s="578" t="s">
        <v>995</v>
      </c>
      <c r="E58" s="578" t="s">
        <v>1235</v>
      </c>
      <c r="F58" s="621" t="s">
        <v>2959</v>
      </c>
      <c r="G58" s="494" t="s">
        <v>176</v>
      </c>
      <c r="H58" s="494" t="b">
        <v>1</v>
      </c>
      <c r="I58" s="517" t="s">
        <v>2995</v>
      </c>
      <c r="J58" s="497">
        <v>42559</v>
      </c>
      <c r="K58" s="330">
        <v>30</v>
      </c>
      <c r="L58" s="603">
        <f>TasksTable4[[#This Row],[Required Completion Date]]-TasksTable4[[#This Row],[Days to Accomplish]]</f>
        <v>42529</v>
      </c>
      <c r="M58" s="335">
        <v>0</v>
      </c>
      <c r="N58" s="330" t="b">
        <v>1</v>
      </c>
      <c r="O58" s="593" t="s">
        <v>2959</v>
      </c>
      <c r="P58" s="593" t="s">
        <v>380</v>
      </c>
      <c r="Q58" s="413" t="s">
        <v>179</v>
      </c>
      <c r="R58" s="330"/>
      <c r="S58" s="334"/>
      <c r="T58" s="336"/>
      <c r="U58" s="330"/>
      <c r="V58" s="336"/>
      <c r="W58" s="336"/>
      <c r="X58" s="330"/>
      <c r="Y58" s="330"/>
      <c r="Z58" s="330"/>
      <c r="AA58" s="330"/>
      <c r="AB58" s="330"/>
      <c r="AC58" s="330"/>
      <c r="AD58" s="330"/>
      <c r="AE58" s="330"/>
      <c r="AF58" s="330"/>
      <c r="AG58" s="330"/>
      <c r="AH58" s="330"/>
      <c r="AI58" s="330"/>
      <c r="AJ58" s="330"/>
      <c r="AK58" s="330"/>
      <c r="AL58" s="330"/>
      <c r="AM58" s="330"/>
      <c r="AN58" s="330"/>
      <c r="AO58" s="330"/>
      <c r="AP58" s="330"/>
      <c r="AQ58" s="330"/>
      <c r="AR58" s="330"/>
      <c r="AS58" s="330"/>
      <c r="AT58" s="330"/>
      <c r="AU58" s="330"/>
      <c r="AV58" s="330"/>
      <c r="AW58" s="330"/>
      <c r="AX58" s="680"/>
      <c r="AY58" s="589" t="str">
        <f ca="1">IF(AND(TasksTable4[[#This Row],[Status]]&lt;&gt;"On Track",TasksTable4[[#This Row],[Start Date
(Calculated)]]&lt;TODAY()+7),"Review","No  Review")</f>
        <v>No  Review</v>
      </c>
      <c r="AZ58" s="612">
        <v>50</v>
      </c>
      <c r="BA58" s="612" t="s">
        <v>2464</v>
      </c>
      <c r="BB58" s="686"/>
      <c r="BC58" s="531"/>
      <c r="BD58" s="686"/>
      <c r="BE58" s="543"/>
      <c r="BF58" s="543"/>
      <c r="BG58" s="525" t="s">
        <v>152</v>
      </c>
      <c r="BH58" s="626"/>
      <c r="BI58" s="626"/>
      <c r="BJ58" s="626"/>
      <c r="BK58" s="626"/>
      <c r="BL58" s="626"/>
      <c r="BM58" s="701"/>
      <c r="BN58" s="701"/>
      <c r="BO58" s="701"/>
      <c r="BP58" s="701"/>
    </row>
    <row r="59" spans="1:68" s="604" customFormat="1" ht="75" x14ac:dyDescent="0.2">
      <c r="A59" s="602"/>
      <c r="B59" s="25"/>
      <c r="C59" s="158" t="s">
        <v>2958</v>
      </c>
      <c r="D59" s="578" t="s">
        <v>995</v>
      </c>
      <c r="E59" s="578" t="s">
        <v>1235</v>
      </c>
      <c r="F59" s="621" t="s">
        <v>2960</v>
      </c>
      <c r="G59" s="494" t="s">
        <v>176</v>
      </c>
      <c r="H59" s="494" t="b">
        <v>1</v>
      </c>
      <c r="I59" s="517" t="s">
        <v>2996</v>
      </c>
      <c r="J59" s="497">
        <v>42582</v>
      </c>
      <c r="K59" s="330">
        <v>15</v>
      </c>
      <c r="L59" s="603">
        <f>TasksTable4[[#This Row],[Required Completion Date]]-TasksTable4[[#This Row],[Days to Accomplish]]</f>
        <v>42567</v>
      </c>
      <c r="M59" s="335">
        <v>0</v>
      </c>
      <c r="N59" s="330" t="b">
        <v>1</v>
      </c>
      <c r="O59" s="593" t="s">
        <v>2960</v>
      </c>
      <c r="P59" s="593" t="s">
        <v>380</v>
      </c>
      <c r="Q59" s="413" t="s">
        <v>179</v>
      </c>
      <c r="R59" s="330"/>
      <c r="S59" s="334"/>
      <c r="T59" s="336"/>
      <c r="U59" s="330"/>
      <c r="V59" s="336"/>
      <c r="W59" s="336"/>
      <c r="X59" s="330"/>
      <c r="Y59" s="330"/>
      <c r="Z59" s="330"/>
      <c r="AA59" s="330"/>
      <c r="AB59" s="330"/>
      <c r="AC59" s="330"/>
      <c r="AD59" s="330"/>
      <c r="AE59" s="330"/>
      <c r="AF59" s="330"/>
      <c r="AG59" s="330"/>
      <c r="AH59" s="330"/>
      <c r="AI59" s="330"/>
      <c r="AJ59" s="330"/>
      <c r="AK59" s="330"/>
      <c r="AL59" s="330"/>
      <c r="AM59" s="330"/>
      <c r="AN59" s="330"/>
      <c r="AO59" s="330"/>
      <c r="AP59" s="330"/>
      <c r="AQ59" s="330"/>
      <c r="AR59" s="330"/>
      <c r="AS59" s="330"/>
      <c r="AT59" s="330"/>
      <c r="AU59" s="330"/>
      <c r="AV59" s="330"/>
      <c r="AW59" s="330"/>
      <c r="AX59" s="680"/>
      <c r="AY59" s="589" t="str">
        <f ca="1">IF(AND(TasksTable4[[#This Row],[Status]]&lt;&gt;"On Track",TasksTable4[[#This Row],[Start Date
(Calculated)]]&lt;TODAY()+7),"Review","No  Review")</f>
        <v>No  Review</v>
      </c>
      <c r="AZ59" s="612">
        <v>10</v>
      </c>
      <c r="BA59" s="612" t="s">
        <v>2464</v>
      </c>
      <c r="BB59" s="686"/>
      <c r="BC59" s="531"/>
      <c r="BD59" s="686"/>
      <c r="BE59" s="543"/>
      <c r="BF59" s="543"/>
      <c r="BG59" s="525" t="s">
        <v>152</v>
      </c>
      <c r="BH59" s="626"/>
      <c r="BI59" s="626"/>
      <c r="BJ59" s="626"/>
      <c r="BK59" s="626"/>
      <c r="BL59" s="626"/>
      <c r="BM59" s="701"/>
      <c r="BN59" s="701"/>
      <c r="BO59" s="701"/>
      <c r="BP59" s="701"/>
    </row>
    <row r="60" spans="1:68" s="604" customFormat="1" ht="60" customHeight="1" x14ac:dyDescent="0.2">
      <c r="A60" s="602"/>
      <c r="B60" s="25" t="s">
        <v>314</v>
      </c>
      <c r="C60" s="580" t="s">
        <v>614</v>
      </c>
      <c r="D60" s="578" t="s">
        <v>994</v>
      </c>
      <c r="E60" s="578" t="s">
        <v>356</v>
      </c>
      <c r="F60" s="621" t="s">
        <v>2664</v>
      </c>
      <c r="G60" s="344" t="s">
        <v>615</v>
      </c>
      <c r="H60" s="344" t="b">
        <v>1</v>
      </c>
      <c r="I60" s="493"/>
      <c r="J60" s="493">
        <v>42400</v>
      </c>
      <c r="K60" s="581">
        <v>30</v>
      </c>
      <c r="L60" s="603">
        <f>TasksTable4[[#This Row],[Required Completion Date]]-TasksTable4[[#This Row],[Days to Accomplish]]</f>
        <v>42370</v>
      </c>
      <c r="M60" s="218">
        <v>1</v>
      </c>
      <c r="N60" s="593" t="b">
        <v>1</v>
      </c>
      <c r="O60" s="581" t="s">
        <v>616</v>
      </c>
      <c r="P60" s="581" t="s">
        <v>617</v>
      </c>
      <c r="Q60" s="413" t="s">
        <v>2276</v>
      </c>
      <c r="R60" s="580" t="s">
        <v>2860</v>
      </c>
      <c r="S60" s="581"/>
      <c r="T60" s="581"/>
      <c r="U60" s="581"/>
      <c r="V60" s="581"/>
      <c r="W60" s="581"/>
      <c r="X60" s="581"/>
      <c r="Y60" s="581"/>
      <c r="Z60" s="581"/>
      <c r="AA60" s="581"/>
      <c r="AB60" s="581"/>
      <c r="AC60" s="581"/>
      <c r="AD60" s="581"/>
      <c r="AE60" s="581"/>
      <c r="AF60" s="581"/>
      <c r="AG60" s="581"/>
      <c r="AH60" s="581"/>
      <c r="AI60" s="581"/>
      <c r="AJ60" s="581"/>
      <c r="AK60" s="581"/>
      <c r="AL60" s="581"/>
      <c r="AM60" s="582"/>
      <c r="AN60" s="582"/>
      <c r="AO60" s="582"/>
      <c r="AP60" s="582"/>
      <c r="AQ60" s="582"/>
      <c r="AR60" s="582"/>
      <c r="AS60" s="582"/>
      <c r="AT60" s="582"/>
      <c r="AU60" s="582"/>
      <c r="AV60" s="582"/>
      <c r="AW60" s="582" t="s">
        <v>303</v>
      </c>
      <c r="AX60" s="858" t="s">
        <v>546</v>
      </c>
      <c r="AY60" s="589" t="str">
        <f ca="1">IF(AND(TasksTable4[[#This Row],[Status]]&lt;&gt;"On Track",TasksTable4[[#This Row],[Start Date
(Calculated)]]&lt;TODAY()+7),"Review","No  Review")</f>
        <v>No  Review</v>
      </c>
      <c r="AZ60" s="612"/>
      <c r="BA60" s="864"/>
      <c r="BB60" s="525"/>
      <c r="BC60" s="525"/>
      <c r="BD60" s="525"/>
      <c r="BE60" s="543"/>
      <c r="BF60" s="543"/>
      <c r="BG60" s="525" t="s">
        <v>152</v>
      </c>
      <c r="BH60" s="626"/>
      <c r="BI60" s="626"/>
      <c r="BJ60" s="626"/>
      <c r="BK60" s="626"/>
      <c r="BL60" s="626"/>
      <c r="BM60" s="701"/>
      <c r="BN60" s="701"/>
      <c r="BO60" s="701"/>
      <c r="BP60" s="701"/>
    </row>
    <row r="61" spans="1:68" s="604" customFormat="1" ht="45" customHeight="1" x14ac:dyDescent="0.2">
      <c r="A61" s="602"/>
      <c r="B61" s="25" t="s">
        <v>314</v>
      </c>
      <c r="C61" s="580" t="s">
        <v>618</v>
      </c>
      <c r="D61" s="578" t="s">
        <v>994</v>
      </c>
      <c r="E61" s="578" t="s">
        <v>356</v>
      </c>
      <c r="F61" s="621" t="s">
        <v>2665</v>
      </c>
      <c r="G61" s="344" t="s">
        <v>364</v>
      </c>
      <c r="H61" s="344" t="b">
        <v>0</v>
      </c>
      <c r="I61" s="493"/>
      <c r="J61" s="493">
        <v>42400</v>
      </c>
      <c r="K61" s="581">
        <v>30</v>
      </c>
      <c r="L61" s="603">
        <f>TasksTable4[[#This Row],[Required Completion Date]]-TasksTable4[[#This Row],[Days to Accomplish]]</f>
        <v>42370</v>
      </c>
      <c r="M61" s="218">
        <v>1</v>
      </c>
      <c r="N61" s="593" t="b">
        <v>1</v>
      </c>
      <c r="O61" s="581" t="s">
        <v>2994</v>
      </c>
      <c r="P61" s="581" t="s">
        <v>617</v>
      </c>
      <c r="Q61" s="413" t="s">
        <v>2276</v>
      </c>
      <c r="R61" s="580"/>
      <c r="S61" s="581"/>
      <c r="T61" s="581"/>
      <c r="U61" s="581"/>
      <c r="V61" s="581"/>
      <c r="W61" s="581"/>
      <c r="X61" s="581"/>
      <c r="Y61" s="581"/>
      <c r="Z61" s="581"/>
      <c r="AA61" s="581"/>
      <c r="AB61" s="581"/>
      <c r="AC61" s="581"/>
      <c r="AD61" s="581"/>
      <c r="AE61" s="581"/>
      <c r="AF61" s="581"/>
      <c r="AG61" s="581"/>
      <c r="AH61" s="581"/>
      <c r="AI61" s="581"/>
      <c r="AJ61" s="581"/>
      <c r="AK61" s="581"/>
      <c r="AL61" s="581"/>
      <c r="AM61" s="582"/>
      <c r="AN61" s="582"/>
      <c r="AO61" s="582"/>
      <c r="AP61" s="582"/>
      <c r="AQ61" s="582"/>
      <c r="AR61" s="582"/>
      <c r="AS61" s="582"/>
      <c r="AT61" s="582"/>
      <c r="AU61" s="582"/>
      <c r="AV61" s="582"/>
      <c r="AW61" s="582" t="s">
        <v>303</v>
      </c>
      <c r="AX61" s="858" t="s">
        <v>2458</v>
      </c>
      <c r="AY61" s="589" t="str">
        <f ca="1">IF(AND(TasksTable4[[#This Row],[Status]]&lt;&gt;"On Track",TasksTable4[[#This Row],[Start Date
(Calculated)]]&lt;TODAY()+7),"Review","No  Review")</f>
        <v>No  Review</v>
      </c>
      <c r="AZ61" s="612"/>
      <c r="BA61" s="864"/>
      <c r="BB61" s="525"/>
      <c r="BC61" s="525"/>
      <c r="BD61" s="525"/>
      <c r="BE61" s="543"/>
      <c r="BF61" s="543"/>
      <c r="BG61" s="525" t="s">
        <v>152</v>
      </c>
      <c r="BH61" s="626"/>
      <c r="BI61" s="626"/>
      <c r="BJ61" s="626"/>
      <c r="BK61" s="626"/>
      <c r="BL61" s="626"/>
      <c r="BM61" s="701"/>
      <c r="BN61" s="701"/>
      <c r="BO61" s="701"/>
      <c r="BP61" s="701"/>
    </row>
    <row r="62" spans="1:68" s="604" customFormat="1" ht="75" customHeight="1" x14ac:dyDescent="0.2">
      <c r="A62" s="602"/>
      <c r="B62" s="25" t="s">
        <v>314</v>
      </c>
      <c r="C62" s="580" t="s">
        <v>620</v>
      </c>
      <c r="D62" s="578" t="s">
        <v>994</v>
      </c>
      <c r="E62" s="578" t="s">
        <v>356</v>
      </c>
      <c r="F62" s="621" t="s">
        <v>2666</v>
      </c>
      <c r="G62" s="344" t="s">
        <v>176</v>
      </c>
      <c r="H62" s="344" t="b">
        <v>1</v>
      </c>
      <c r="I62" s="493"/>
      <c r="J62" s="493">
        <v>42429</v>
      </c>
      <c r="K62" s="581">
        <v>30</v>
      </c>
      <c r="L62" s="603">
        <f>TasksTable4[[#This Row],[Required Completion Date]]-TasksTable4[[#This Row],[Days to Accomplish]]</f>
        <v>42399</v>
      </c>
      <c r="M62" s="218">
        <v>0.2</v>
      </c>
      <c r="N62" s="593" t="b">
        <v>1</v>
      </c>
      <c r="O62" s="581" t="s">
        <v>619</v>
      </c>
      <c r="P62" s="581" t="s">
        <v>617</v>
      </c>
      <c r="Q62" s="413" t="s">
        <v>2276</v>
      </c>
      <c r="R62" s="581"/>
      <c r="S62" s="581"/>
      <c r="T62" s="581"/>
      <c r="U62" s="581"/>
      <c r="V62" s="581"/>
      <c r="W62" s="581"/>
      <c r="X62" s="581" t="s">
        <v>303</v>
      </c>
      <c r="Y62" s="581"/>
      <c r="Z62" s="581"/>
      <c r="AA62" s="581"/>
      <c r="AB62" s="581"/>
      <c r="AC62" s="581"/>
      <c r="AD62" s="581"/>
      <c r="AE62" s="581"/>
      <c r="AF62" s="581"/>
      <c r="AG62" s="581"/>
      <c r="AH62" s="581"/>
      <c r="AI62" s="581"/>
      <c r="AJ62" s="581"/>
      <c r="AK62" s="581"/>
      <c r="AL62" s="581"/>
      <c r="AM62" s="582"/>
      <c r="AN62" s="582"/>
      <c r="AO62" s="582"/>
      <c r="AP62" s="582"/>
      <c r="AQ62" s="582"/>
      <c r="AR62" s="582"/>
      <c r="AS62" s="582"/>
      <c r="AT62" s="582"/>
      <c r="AU62" s="582"/>
      <c r="AV62" s="582"/>
      <c r="AW62" s="582"/>
      <c r="AX62" s="858"/>
      <c r="AY62" s="589" t="str">
        <f ca="1">IF(AND(TasksTable4[[#This Row],[Status]]&lt;&gt;"On Track",TasksTable4[[#This Row],[Start Date
(Calculated)]]&lt;TODAY()+7),"Review","No  Review")</f>
        <v>No  Review</v>
      </c>
      <c r="AZ62" s="612"/>
      <c r="BA62" s="864"/>
      <c r="BB62" s="525"/>
      <c r="BC62" s="525"/>
      <c r="BD62" s="525"/>
      <c r="BE62" s="543"/>
      <c r="BF62" s="543"/>
      <c r="BG62" s="525" t="s">
        <v>152</v>
      </c>
      <c r="BH62" s="626"/>
      <c r="BI62" s="626"/>
      <c r="BJ62" s="626"/>
      <c r="BK62" s="626"/>
      <c r="BL62" s="626"/>
      <c r="BM62" s="701"/>
      <c r="BN62" s="701"/>
      <c r="BO62" s="701"/>
      <c r="BP62" s="701"/>
    </row>
    <row r="63" spans="1:68" s="604" customFormat="1" ht="60" customHeight="1" x14ac:dyDescent="0.2">
      <c r="A63" s="602"/>
      <c r="B63" s="25" t="s">
        <v>314</v>
      </c>
      <c r="C63" s="580" t="s">
        <v>621</v>
      </c>
      <c r="D63" s="578" t="s">
        <v>994</v>
      </c>
      <c r="E63" s="578" t="s">
        <v>356</v>
      </c>
      <c r="F63" s="621" t="s">
        <v>2667</v>
      </c>
      <c r="G63" s="344" t="s">
        <v>176</v>
      </c>
      <c r="H63" s="344" t="b">
        <v>1</v>
      </c>
      <c r="I63" s="493"/>
      <c r="J63" s="493">
        <v>42490</v>
      </c>
      <c r="K63" s="581">
        <v>90</v>
      </c>
      <c r="L63" s="603">
        <f>TasksTable4[[#This Row],[Required Completion Date]]-TasksTable4[[#This Row],[Days to Accomplish]]</f>
        <v>42400</v>
      </c>
      <c r="M63" s="218">
        <v>0.1</v>
      </c>
      <c r="N63" s="593" t="b">
        <v>0</v>
      </c>
      <c r="O63" s="581" t="s">
        <v>369</v>
      </c>
      <c r="P63" s="581" t="s">
        <v>617</v>
      </c>
      <c r="Q63" s="413" t="s">
        <v>2276</v>
      </c>
      <c r="R63" s="581"/>
      <c r="S63" s="581"/>
      <c r="T63" s="581"/>
      <c r="U63" s="581"/>
      <c r="V63" s="581"/>
      <c r="W63" s="581"/>
      <c r="X63" s="581"/>
      <c r="Y63" s="581"/>
      <c r="Z63" s="581"/>
      <c r="AA63" s="581"/>
      <c r="AB63" s="581"/>
      <c r="AC63" s="581"/>
      <c r="AD63" s="581"/>
      <c r="AE63" s="581"/>
      <c r="AF63" s="581"/>
      <c r="AG63" s="581"/>
      <c r="AH63" s="581"/>
      <c r="AI63" s="581"/>
      <c r="AJ63" s="581"/>
      <c r="AK63" s="581"/>
      <c r="AL63" s="581"/>
      <c r="AM63" s="582"/>
      <c r="AN63" s="582"/>
      <c r="AO63" s="582"/>
      <c r="AP63" s="582"/>
      <c r="AQ63" s="582"/>
      <c r="AR63" s="582"/>
      <c r="AS63" s="582"/>
      <c r="AT63" s="582"/>
      <c r="AU63" s="582"/>
      <c r="AV63" s="582"/>
      <c r="AW63" s="582"/>
      <c r="AX63" s="858"/>
      <c r="AY63" s="589" t="str">
        <f ca="1">IF(AND(TasksTable4[[#This Row],[Status]]&lt;&gt;"On Track",TasksTable4[[#This Row],[Start Date
(Calculated)]]&lt;TODAY()+7),"Review","No  Review")</f>
        <v>No  Review</v>
      </c>
      <c r="AZ63" s="612">
        <v>15</v>
      </c>
      <c r="BA63" s="864" t="s">
        <v>2489</v>
      </c>
      <c r="BB63" s="525"/>
      <c r="BC63" s="525"/>
      <c r="BD63" s="525"/>
      <c r="BE63" s="543"/>
      <c r="BF63" s="543"/>
      <c r="BG63" s="525" t="s">
        <v>152</v>
      </c>
      <c r="BH63" s="626"/>
      <c r="BI63" s="626"/>
      <c r="BJ63" s="626"/>
      <c r="BK63" s="626"/>
      <c r="BL63" s="626"/>
      <c r="BM63" s="701"/>
      <c r="BN63" s="701"/>
      <c r="BO63" s="701"/>
      <c r="BP63" s="701"/>
    </row>
    <row r="64" spans="1:68" s="604" customFormat="1" ht="45" x14ac:dyDescent="0.2">
      <c r="A64" s="602"/>
      <c r="B64" s="25" t="s">
        <v>314</v>
      </c>
      <c r="C64" s="580" t="s">
        <v>622</v>
      </c>
      <c r="D64" s="578" t="s">
        <v>994</v>
      </c>
      <c r="E64" s="578" t="s">
        <v>356</v>
      </c>
      <c r="F64" s="621" t="s">
        <v>2668</v>
      </c>
      <c r="G64" s="344" t="s">
        <v>176</v>
      </c>
      <c r="H64" s="344" t="b">
        <v>1</v>
      </c>
      <c r="I64" s="493"/>
      <c r="J64" s="493">
        <v>42490</v>
      </c>
      <c r="K64" s="581">
        <v>90</v>
      </c>
      <c r="L64" s="603">
        <f>TasksTable4[[#This Row],[Required Completion Date]]-TasksTable4[[#This Row],[Days to Accomplish]]</f>
        <v>42400</v>
      </c>
      <c r="M64" s="218">
        <v>0.05</v>
      </c>
      <c r="N64" s="593" t="b">
        <v>0</v>
      </c>
      <c r="O64" s="581" t="s">
        <v>369</v>
      </c>
      <c r="P64" s="581" t="s">
        <v>617</v>
      </c>
      <c r="Q64" s="413" t="s">
        <v>2276</v>
      </c>
      <c r="R64" s="581"/>
      <c r="S64" s="581"/>
      <c r="T64" s="581"/>
      <c r="U64" s="581"/>
      <c r="V64" s="581"/>
      <c r="W64" s="581"/>
      <c r="X64" s="581"/>
      <c r="Y64" s="581"/>
      <c r="Z64" s="581"/>
      <c r="AA64" s="581"/>
      <c r="AB64" s="581"/>
      <c r="AC64" s="581"/>
      <c r="AD64" s="581"/>
      <c r="AE64" s="581"/>
      <c r="AF64" s="581"/>
      <c r="AG64" s="581"/>
      <c r="AH64" s="581"/>
      <c r="AI64" s="581"/>
      <c r="AJ64" s="581"/>
      <c r="AK64" s="581"/>
      <c r="AL64" s="581"/>
      <c r="AM64" s="582"/>
      <c r="AN64" s="582"/>
      <c r="AO64" s="582"/>
      <c r="AP64" s="582"/>
      <c r="AQ64" s="582"/>
      <c r="AR64" s="582"/>
      <c r="AS64" s="582"/>
      <c r="AT64" s="582"/>
      <c r="AU64" s="582"/>
      <c r="AV64" s="582"/>
      <c r="AW64" s="582"/>
      <c r="AX64" s="858"/>
      <c r="AY64" s="589" t="str">
        <f ca="1">IF(AND(TasksTable4[[#This Row],[Status]]&lt;&gt;"On Track",TasksTable4[[#This Row],[Start Date
(Calculated)]]&lt;TODAY()+7),"Review","No  Review")</f>
        <v>No  Review</v>
      </c>
      <c r="AZ64" s="612">
        <v>15</v>
      </c>
      <c r="BA64" s="864" t="s">
        <v>2489</v>
      </c>
      <c r="BB64" s="525"/>
      <c r="BC64" s="525"/>
      <c r="BD64" s="525"/>
      <c r="BE64" s="543"/>
      <c r="BF64" s="543"/>
      <c r="BG64" s="525" t="s">
        <v>152</v>
      </c>
      <c r="BH64" s="626"/>
      <c r="BI64" s="626"/>
      <c r="BJ64" s="626"/>
      <c r="BK64" s="626"/>
      <c r="BL64" s="626"/>
      <c r="BM64" s="701"/>
      <c r="BN64" s="701"/>
      <c r="BO64" s="701"/>
      <c r="BP64" s="701"/>
    </row>
    <row r="65" spans="1:68" s="604" customFormat="1" ht="45" x14ac:dyDescent="0.2">
      <c r="A65" s="602"/>
      <c r="B65" s="25" t="s">
        <v>314</v>
      </c>
      <c r="C65" s="580" t="s">
        <v>624</v>
      </c>
      <c r="D65" s="578" t="s">
        <v>994</v>
      </c>
      <c r="E65" s="578" t="s">
        <v>356</v>
      </c>
      <c r="F65" s="621" t="s">
        <v>2669</v>
      </c>
      <c r="G65" s="344" t="s">
        <v>176</v>
      </c>
      <c r="H65" s="344" t="b">
        <v>1</v>
      </c>
      <c r="I65" s="493"/>
      <c r="J65" s="493">
        <v>42490</v>
      </c>
      <c r="K65" s="581">
        <v>90</v>
      </c>
      <c r="L65" s="603">
        <f>TasksTable4[[#This Row],[Required Completion Date]]-TasksTable4[[#This Row],[Days to Accomplish]]</f>
        <v>42400</v>
      </c>
      <c r="M65" s="218">
        <v>0.5</v>
      </c>
      <c r="N65" s="593" t="b">
        <v>1</v>
      </c>
      <c r="O65" s="581" t="s">
        <v>623</v>
      </c>
      <c r="P65" s="581" t="s">
        <v>617</v>
      </c>
      <c r="Q65" s="413" t="s">
        <v>2276</v>
      </c>
      <c r="R65" s="581"/>
      <c r="S65" s="581"/>
      <c r="T65" s="581"/>
      <c r="U65" s="581"/>
      <c r="V65" s="581"/>
      <c r="W65" s="581"/>
      <c r="X65" s="581"/>
      <c r="Y65" s="581"/>
      <c r="Z65" s="581"/>
      <c r="AA65" s="581"/>
      <c r="AB65" s="581"/>
      <c r="AC65" s="581"/>
      <c r="AD65" s="581"/>
      <c r="AE65" s="581"/>
      <c r="AF65" s="581"/>
      <c r="AG65" s="581"/>
      <c r="AH65" s="581"/>
      <c r="AI65" s="581"/>
      <c r="AJ65" s="581"/>
      <c r="AK65" s="581"/>
      <c r="AL65" s="581"/>
      <c r="AM65" s="582"/>
      <c r="AN65" s="582"/>
      <c r="AO65" s="582"/>
      <c r="AP65" s="582" t="s">
        <v>303</v>
      </c>
      <c r="AQ65" s="582"/>
      <c r="AR65" s="582"/>
      <c r="AS65" s="582"/>
      <c r="AT65" s="582"/>
      <c r="AU65" s="582"/>
      <c r="AV65" s="582"/>
      <c r="AW65" s="582"/>
      <c r="AX65" s="858"/>
      <c r="AY65" s="589" t="str">
        <f ca="1">IF(AND(TasksTable4[[#This Row],[Status]]&lt;&gt;"On Track",TasksTable4[[#This Row],[Start Date
(Calculated)]]&lt;TODAY()+7),"Review","No  Review")</f>
        <v>No  Review</v>
      </c>
      <c r="AZ65" s="612"/>
      <c r="BA65" s="864"/>
      <c r="BB65" s="525"/>
      <c r="BC65" s="525"/>
      <c r="BD65" s="525"/>
      <c r="BE65" s="543"/>
      <c r="BF65" s="543"/>
      <c r="BG65" s="525" t="s">
        <v>152</v>
      </c>
      <c r="BH65" s="626"/>
      <c r="BI65" s="626"/>
      <c r="BJ65" s="626"/>
      <c r="BK65" s="626"/>
      <c r="BL65" s="626"/>
      <c r="BM65" s="701"/>
      <c r="BN65" s="701"/>
      <c r="BO65" s="701"/>
      <c r="BP65" s="701"/>
    </row>
    <row r="66" spans="1:68" s="604" customFormat="1" ht="45" x14ac:dyDescent="0.2">
      <c r="A66" s="602"/>
      <c r="B66" s="25" t="s">
        <v>314</v>
      </c>
      <c r="C66" s="580" t="s">
        <v>626</v>
      </c>
      <c r="D66" s="578" t="s">
        <v>994</v>
      </c>
      <c r="E66" s="578" t="s">
        <v>356</v>
      </c>
      <c r="F66" s="621" t="s">
        <v>2670</v>
      </c>
      <c r="G66" s="344" t="s">
        <v>176</v>
      </c>
      <c r="H66" s="344" t="b">
        <v>1</v>
      </c>
      <c r="I66" s="493"/>
      <c r="J66" s="493">
        <v>42490</v>
      </c>
      <c r="K66" s="581">
        <v>90</v>
      </c>
      <c r="L66" s="603">
        <f>TasksTable4[[#This Row],[Required Completion Date]]-TasksTable4[[#This Row],[Days to Accomplish]]</f>
        <v>42400</v>
      </c>
      <c r="M66" s="218">
        <v>0.05</v>
      </c>
      <c r="N66" s="593" t="b">
        <v>1</v>
      </c>
      <c r="O66" s="581" t="s">
        <v>625</v>
      </c>
      <c r="P66" s="581" t="s">
        <v>617</v>
      </c>
      <c r="Q66" s="413" t="s">
        <v>2276</v>
      </c>
      <c r="R66" s="581"/>
      <c r="S66" s="581"/>
      <c r="T66" s="581"/>
      <c r="U66" s="581"/>
      <c r="V66" s="581" t="s">
        <v>303</v>
      </c>
      <c r="W66" s="581"/>
      <c r="X66" s="581" t="s">
        <v>303</v>
      </c>
      <c r="Y66" s="581"/>
      <c r="Z66" s="581"/>
      <c r="AA66" s="581"/>
      <c r="AB66" s="581"/>
      <c r="AC66" s="581"/>
      <c r="AD66" s="581"/>
      <c r="AE66" s="581"/>
      <c r="AF66" s="581"/>
      <c r="AG66" s="581"/>
      <c r="AH66" s="581"/>
      <c r="AI66" s="581"/>
      <c r="AJ66" s="581"/>
      <c r="AK66" s="581"/>
      <c r="AL66" s="581"/>
      <c r="AM66" s="582"/>
      <c r="AN66" s="582"/>
      <c r="AO66" s="582"/>
      <c r="AP66" s="582"/>
      <c r="AQ66" s="582"/>
      <c r="AR66" s="582"/>
      <c r="AS66" s="582"/>
      <c r="AT66" s="582"/>
      <c r="AU66" s="582"/>
      <c r="AV66" s="582"/>
      <c r="AW66" s="582"/>
      <c r="AX66" s="858"/>
      <c r="AY66" s="589" t="str">
        <f ca="1">IF(AND(TasksTable4[[#This Row],[Status]]&lt;&gt;"On Track",TasksTable4[[#This Row],[Start Date
(Calculated)]]&lt;TODAY()+7),"Review","No  Review")</f>
        <v>No  Review</v>
      </c>
      <c r="AZ66" s="612">
        <v>10</v>
      </c>
      <c r="BA66" s="864" t="s">
        <v>2489</v>
      </c>
      <c r="BB66" s="525"/>
      <c r="BC66" s="525"/>
      <c r="BD66" s="525"/>
      <c r="BE66" s="543"/>
      <c r="BF66" s="543"/>
      <c r="BG66" s="525" t="s">
        <v>152</v>
      </c>
      <c r="BH66" s="626"/>
      <c r="BI66" s="626"/>
      <c r="BJ66" s="626"/>
      <c r="BK66" s="626"/>
      <c r="BL66" s="626"/>
      <c r="BM66" s="701"/>
      <c r="BN66" s="701"/>
      <c r="BO66" s="701"/>
      <c r="BP66" s="701"/>
    </row>
    <row r="67" spans="1:68" s="604" customFormat="1" ht="45" x14ac:dyDescent="0.2">
      <c r="A67" s="602"/>
      <c r="B67" s="25" t="s">
        <v>314</v>
      </c>
      <c r="C67" s="580" t="s">
        <v>629</v>
      </c>
      <c r="D67" s="578" t="s">
        <v>994</v>
      </c>
      <c r="E67" s="578" t="s">
        <v>356</v>
      </c>
      <c r="F67" s="621" t="s">
        <v>2671</v>
      </c>
      <c r="G67" s="344" t="s">
        <v>176</v>
      </c>
      <c r="H67" s="344" t="b">
        <v>1</v>
      </c>
      <c r="I67" s="493"/>
      <c r="J67" s="493">
        <v>42551</v>
      </c>
      <c r="K67" s="581">
        <v>30</v>
      </c>
      <c r="L67" s="603">
        <f>TasksTable4[[#This Row],[Required Completion Date]]-TasksTable4[[#This Row],[Days to Accomplish]]</f>
        <v>42521</v>
      </c>
      <c r="M67" s="218">
        <v>0</v>
      </c>
      <c r="N67" s="593" t="b">
        <v>1</v>
      </c>
      <c r="O67" s="581" t="s">
        <v>627</v>
      </c>
      <c r="P67" s="581" t="s">
        <v>617</v>
      </c>
      <c r="Q67" s="413" t="s">
        <v>179</v>
      </c>
      <c r="R67" s="581"/>
      <c r="S67" s="581"/>
      <c r="T67" s="581"/>
      <c r="U67" s="581"/>
      <c r="V67" s="581"/>
      <c r="W67" s="581"/>
      <c r="X67" s="581"/>
      <c r="Y67" s="581"/>
      <c r="Z67" s="581"/>
      <c r="AA67" s="581"/>
      <c r="AB67" s="581"/>
      <c r="AC67" s="581"/>
      <c r="AD67" s="581"/>
      <c r="AE67" s="581"/>
      <c r="AF67" s="581"/>
      <c r="AG67" s="581"/>
      <c r="AH67" s="581"/>
      <c r="AI67" s="581"/>
      <c r="AJ67" s="581"/>
      <c r="AK67" s="581"/>
      <c r="AL67" s="581"/>
      <c r="AM67" s="582"/>
      <c r="AN67" s="582"/>
      <c r="AO67" s="582"/>
      <c r="AP67" s="582"/>
      <c r="AQ67" s="582"/>
      <c r="AR67" s="582"/>
      <c r="AS67" s="582"/>
      <c r="AT67" s="582"/>
      <c r="AU67" s="582"/>
      <c r="AV67" s="582"/>
      <c r="AW67" s="582" t="s">
        <v>303</v>
      </c>
      <c r="AX67" s="858" t="s">
        <v>628</v>
      </c>
      <c r="AY67" s="589" t="str">
        <f ca="1">IF(AND(TasksTable4[[#This Row],[Status]]&lt;&gt;"On Track",TasksTable4[[#This Row],[Start Date
(Calculated)]]&lt;TODAY()+7),"Review","No  Review")</f>
        <v>No  Review</v>
      </c>
      <c r="AZ67" s="612"/>
      <c r="BA67" s="864"/>
      <c r="BB67" s="525"/>
      <c r="BC67" s="525"/>
      <c r="BD67" s="525"/>
      <c r="BE67" s="543"/>
      <c r="BF67" s="543"/>
      <c r="BG67" s="525" t="s">
        <v>152</v>
      </c>
      <c r="BH67" s="626"/>
      <c r="BI67" s="626"/>
      <c r="BJ67" s="626"/>
      <c r="BK67" s="626"/>
      <c r="BL67" s="626"/>
      <c r="BM67" s="701"/>
      <c r="BN67" s="701"/>
      <c r="BO67" s="701"/>
      <c r="BP67" s="701"/>
    </row>
    <row r="68" spans="1:68" s="604" customFormat="1" ht="45" x14ac:dyDescent="0.2">
      <c r="A68" s="602"/>
      <c r="B68" s="25" t="s">
        <v>314</v>
      </c>
      <c r="C68" s="580" t="s">
        <v>630</v>
      </c>
      <c r="D68" s="578" t="s">
        <v>994</v>
      </c>
      <c r="E68" s="578" t="s">
        <v>356</v>
      </c>
      <c r="F68" s="621" t="s">
        <v>2672</v>
      </c>
      <c r="G68" s="344" t="s">
        <v>176</v>
      </c>
      <c r="H68" s="344" t="b">
        <v>0</v>
      </c>
      <c r="I68" s="493"/>
      <c r="J68" s="493">
        <v>42551</v>
      </c>
      <c r="K68" s="581">
        <v>60</v>
      </c>
      <c r="L68" s="603">
        <f>TasksTable4[[#This Row],[Required Completion Date]]-TasksTable4[[#This Row],[Days to Accomplish]]</f>
        <v>42491</v>
      </c>
      <c r="M68" s="218">
        <v>0</v>
      </c>
      <c r="N68" s="593" t="b">
        <v>0</v>
      </c>
      <c r="O68" s="581" t="s">
        <v>369</v>
      </c>
      <c r="P68" s="581" t="s">
        <v>617</v>
      </c>
      <c r="Q68" s="413" t="s">
        <v>179</v>
      </c>
      <c r="R68" s="581"/>
      <c r="S68" s="581"/>
      <c r="T68" s="581"/>
      <c r="U68" s="581"/>
      <c r="V68" s="581"/>
      <c r="W68" s="581"/>
      <c r="X68" s="581"/>
      <c r="Y68" s="581"/>
      <c r="Z68" s="581"/>
      <c r="AA68" s="581"/>
      <c r="AB68" s="581"/>
      <c r="AC68" s="581"/>
      <c r="AD68" s="581"/>
      <c r="AE68" s="581"/>
      <c r="AF68" s="581"/>
      <c r="AG68" s="581"/>
      <c r="AH68" s="581"/>
      <c r="AI68" s="581"/>
      <c r="AJ68" s="581"/>
      <c r="AK68" s="581"/>
      <c r="AL68" s="581"/>
      <c r="AM68" s="582"/>
      <c r="AN68" s="582"/>
      <c r="AO68" s="582"/>
      <c r="AP68" s="582"/>
      <c r="AQ68" s="582"/>
      <c r="AR68" s="582"/>
      <c r="AS68" s="582"/>
      <c r="AT68" s="582"/>
      <c r="AU68" s="582"/>
      <c r="AV68" s="582"/>
      <c r="AW68" s="582"/>
      <c r="AX68" s="858"/>
      <c r="AY68" s="589" t="str">
        <f ca="1">IF(AND(TasksTable4[[#This Row],[Status]]&lt;&gt;"On Track",TasksTable4[[#This Row],[Start Date
(Calculated)]]&lt;TODAY()+7),"Review","No  Review")</f>
        <v>No  Review</v>
      </c>
      <c r="AZ68" s="612"/>
      <c r="BA68" s="864"/>
      <c r="BB68" s="525"/>
      <c r="BC68" s="525"/>
      <c r="BD68" s="525"/>
      <c r="BE68" s="543"/>
      <c r="BF68" s="543"/>
      <c r="BG68" s="525" t="s">
        <v>152</v>
      </c>
      <c r="BH68" s="626"/>
      <c r="BI68" s="626"/>
      <c r="BJ68" s="626"/>
      <c r="BK68" s="626"/>
      <c r="BL68" s="626"/>
      <c r="BM68" s="701"/>
      <c r="BN68" s="701"/>
      <c r="BO68" s="701"/>
      <c r="BP68" s="701"/>
    </row>
    <row r="69" spans="1:68" s="604" customFormat="1" ht="60" x14ac:dyDescent="0.2">
      <c r="A69" s="602"/>
      <c r="B69" s="25" t="s">
        <v>314</v>
      </c>
      <c r="C69" s="580" t="s">
        <v>632</v>
      </c>
      <c r="D69" s="578" t="s">
        <v>994</v>
      </c>
      <c r="E69" s="578" t="s">
        <v>356</v>
      </c>
      <c r="F69" s="621" t="s">
        <v>2653</v>
      </c>
      <c r="G69" s="344" t="s">
        <v>176</v>
      </c>
      <c r="H69" s="344" t="b">
        <v>1</v>
      </c>
      <c r="I69" s="493"/>
      <c r="J69" s="493">
        <v>42551</v>
      </c>
      <c r="K69" s="581">
        <v>30</v>
      </c>
      <c r="L69" s="603">
        <f>TasksTable4[[#This Row],[Required Completion Date]]-TasksTable4[[#This Row],[Days to Accomplish]]</f>
        <v>42521</v>
      </c>
      <c r="M69" s="218">
        <v>0</v>
      </c>
      <c r="N69" s="593" t="b">
        <v>1</v>
      </c>
      <c r="O69" s="581" t="s">
        <v>631</v>
      </c>
      <c r="P69" s="581" t="s">
        <v>617</v>
      </c>
      <c r="Q69" s="413" t="s">
        <v>179</v>
      </c>
      <c r="R69" s="581"/>
      <c r="S69" s="581"/>
      <c r="T69" s="581"/>
      <c r="U69" s="581"/>
      <c r="V69" s="581"/>
      <c r="W69" s="581"/>
      <c r="X69" s="581" t="s">
        <v>303</v>
      </c>
      <c r="Y69" s="581"/>
      <c r="Z69" s="581"/>
      <c r="AA69" s="581"/>
      <c r="AB69" s="581" t="s">
        <v>303</v>
      </c>
      <c r="AC69" s="581"/>
      <c r="AD69" s="581"/>
      <c r="AE69" s="581"/>
      <c r="AF69" s="581"/>
      <c r="AG69" s="581"/>
      <c r="AH69" s="581"/>
      <c r="AI69" s="581"/>
      <c r="AJ69" s="581"/>
      <c r="AK69" s="581"/>
      <c r="AL69" s="581"/>
      <c r="AM69" s="582"/>
      <c r="AN69" s="582"/>
      <c r="AO69" s="582"/>
      <c r="AP69" s="582"/>
      <c r="AQ69" s="582"/>
      <c r="AR69" s="582"/>
      <c r="AS69" s="582"/>
      <c r="AT69" s="582"/>
      <c r="AU69" s="582"/>
      <c r="AV69" s="582"/>
      <c r="AW69" s="582"/>
      <c r="AX69" s="579"/>
      <c r="AY69" s="589" t="str">
        <f ca="1">IF(AND(TasksTable4[[#This Row],[Status]]&lt;&gt;"On Track",TasksTable4[[#This Row],[Start Date
(Calculated)]]&lt;TODAY()+7),"Review","No  Review")</f>
        <v>No  Review</v>
      </c>
      <c r="AZ69" s="612">
        <v>20</v>
      </c>
      <c r="BA69" s="864" t="s">
        <v>2489</v>
      </c>
      <c r="BB69" s="525"/>
      <c r="BC69" s="525"/>
      <c r="BD69" s="525"/>
      <c r="BE69" s="543"/>
      <c r="BF69" s="543"/>
      <c r="BG69" s="525" t="s">
        <v>152</v>
      </c>
      <c r="BH69" s="626"/>
      <c r="BI69" s="626"/>
      <c r="BJ69" s="626"/>
      <c r="BK69" s="626"/>
      <c r="BL69" s="626"/>
      <c r="BM69" s="701"/>
      <c r="BN69" s="701"/>
      <c r="BO69" s="701"/>
      <c r="BP69" s="701"/>
    </row>
    <row r="70" spans="1:68" s="604" customFormat="1" ht="45" x14ac:dyDescent="0.2">
      <c r="A70" s="602"/>
      <c r="B70" s="25" t="s">
        <v>314</v>
      </c>
      <c r="C70" s="580" t="s">
        <v>633</v>
      </c>
      <c r="D70" s="578" t="s">
        <v>994</v>
      </c>
      <c r="E70" s="578" t="s">
        <v>356</v>
      </c>
      <c r="F70" s="621" t="s">
        <v>2859</v>
      </c>
      <c r="G70" s="344" t="s">
        <v>176</v>
      </c>
      <c r="H70" s="344" t="b">
        <v>0</v>
      </c>
      <c r="I70" s="493"/>
      <c r="J70" s="493">
        <v>42551</v>
      </c>
      <c r="K70" s="581">
        <v>150</v>
      </c>
      <c r="L70" s="603">
        <f>TasksTable4[[#This Row],[Required Completion Date]]-TasksTable4[[#This Row],[Days to Accomplish]]</f>
        <v>42401</v>
      </c>
      <c r="M70" s="218">
        <v>0.1</v>
      </c>
      <c r="N70" s="593" t="b">
        <v>0</v>
      </c>
      <c r="O70" s="581" t="s">
        <v>369</v>
      </c>
      <c r="P70" s="581" t="s">
        <v>617</v>
      </c>
      <c r="Q70" s="413" t="s">
        <v>2276</v>
      </c>
      <c r="R70" s="581"/>
      <c r="S70" s="581"/>
      <c r="T70" s="581"/>
      <c r="U70" s="581"/>
      <c r="V70" s="581"/>
      <c r="W70" s="581"/>
      <c r="X70" s="581"/>
      <c r="Y70" s="581"/>
      <c r="Z70" s="581"/>
      <c r="AA70" s="581"/>
      <c r="AB70" s="581"/>
      <c r="AC70" s="581"/>
      <c r="AD70" s="581"/>
      <c r="AE70" s="581"/>
      <c r="AF70" s="581"/>
      <c r="AG70" s="581"/>
      <c r="AH70" s="581"/>
      <c r="AI70" s="581"/>
      <c r="AJ70" s="581"/>
      <c r="AK70" s="581"/>
      <c r="AL70" s="581"/>
      <c r="AM70" s="582"/>
      <c r="AN70" s="582"/>
      <c r="AO70" s="582"/>
      <c r="AP70" s="582"/>
      <c r="AQ70" s="582"/>
      <c r="AR70" s="582"/>
      <c r="AS70" s="582"/>
      <c r="AT70" s="582"/>
      <c r="AU70" s="582"/>
      <c r="AV70" s="582"/>
      <c r="AW70" s="582"/>
      <c r="AX70" s="858"/>
      <c r="AY70" s="589" t="str">
        <f ca="1">IF(AND(TasksTable4[[#This Row],[Status]]&lt;&gt;"On Track",TasksTable4[[#This Row],[Start Date
(Calculated)]]&lt;TODAY()+7),"Review","No  Review")</f>
        <v>No  Review</v>
      </c>
      <c r="AZ70" s="612"/>
      <c r="BA70" s="864"/>
      <c r="BB70" s="525"/>
      <c r="BC70" s="525"/>
      <c r="BD70" s="525"/>
      <c r="BE70" s="543"/>
      <c r="BF70" s="543"/>
      <c r="BG70" s="525" t="s">
        <v>153</v>
      </c>
      <c r="BH70" s="626"/>
      <c r="BI70" s="626"/>
      <c r="BJ70" s="626"/>
      <c r="BK70" s="626"/>
      <c r="BL70" s="626"/>
      <c r="BM70" s="701"/>
      <c r="BN70" s="701"/>
      <c r="BO70" s="701"/>
      <c r="BP70" s="701"/>
    </row>
    <row r="71" spans="1:68" s="604" customFormat="1" ht="45" x14ac:dyDescent="0.2">
      <c r="A71" s="602"/>
      <c r="B71" s="25" t="s">
        <v>314</v>
      </c>
      <c r="C71" s="580" t="s">
        <v>635</v>
      </c>
      <c r="D71" s="578" t="s">
        <v>994</v>
      </c>
      <c r="E71" s="578" t="s">
        <v>356</v>
      </c>
      <c r="F71" s="621" t="s">
        <v>2673</v>
      </c>
      <c r="G71" s="344" t="s">
        <v>176</v>
      </c>
      <c r="H71" s="344" t="b">
        <v>1</v>
      </c>
      <c r="I71" s="493"/>
      <c r="J71" s="493">
        <v>42551</v>
      </c>
      <c r="K71" s="581">
        <v>90</v>
      </c>
      <c r="L71" s="603">
        <f>TasksTable4[[#This Row],[Required Completion Date]]-TasksTable4[[#This Row],[Days to Accomplish]]</f>
        <v>42461</v>
      </c>
      <c r="M71" s="218">
        <v>0</v>
      </c>
      <c r="N71" s="593" t="b">
        <v>1</v>
      </c>
      <c r="O71" s="581" t="s">
        <v>634</v>
      </c>
      <c r="P71" s="581" t="s">
        <v>617</v>
      </c>
      <c r="Q71" s="413" t="s">
        <v>179</v>
      </c>
      <c r="R71" s="581"/>
      <c r="S71" s="581"/>
      <c r="T71" s="581"/>
      <c r="U71" s="581"/>
      <c r="V71" s="581"/>
      <c r="W71" s="581"/>
      <c r="X71" s="581" t="s">
        <v>303</v>
      </c>
      <c r="Y71" s="581"/>
      <c r="Z71" s="581" t="s">
        <v>303</v>
      </c>
      <c r="AA71" s="581"/>
      <c r="AB71" s="581"/>
      <c r="AC71" s="581"/>
      <c r="AD71" s="581"/>
      <c r="AE71" s="581"/>
      <c r="AF71" s="581"/>
      <c r="AG71" s="581"/>
      <c r="AH71" s="581"/>
      <c r="AI71" s="581"/>
      <c r="AJ71" s="581"/>
      <c r="AK71" s="581"/>
      <c r="AL71" s="581"/>
      <c r="AM71" s="582"/>
      <c r="AN71" s="582"/>
      <c r="AO71" s="582"/>
      <c r="AP71" s="582"/>
      <c r="AQ71" s="582"/>
      <c r="AR71" s="582"/>
      <c r="AS71" s="582"/>
      <c r="AT71" s="582"/>
      <c r="AU71" s="582"/>
      <c r="AV71" s="582"/>
      <c r="AW71" s="582"/>
      <c r="AX71" s="858"/>
      <c r="AY71" s="589" t="str">
        <f ca="1">IF(AND(TasksTable4[[#This Row],[Status]]&lt;&gt;"On Track",TasksTable4[[#This Row],[Start Date
(Calculated)]]&lt;TODAY()+7),"Review","No  Review")</f>
        <v>No  Review</v>
      </c>
      <c r="AZ71" s="612">
        <v>100</v>
      </c>
      <c r="BA71" s="864" t="s">
        <v>2489</v>
      </c>
      <c r="BB71" s="525">
        <v>20</v>
      </c>
      <c r="BC71" s="525" t="s">
        <v>2488</v>
      </c>
      <c r="BD71" s="525"/>
      <c r="BE71" s="543"/>
      <c r="BF71" s="543"/>
      <c r="BG71" s="525" t="s">
        <v>152</v>
      </c>
      <c r="BH71" s="626"/>
      <c r="BI71" s="626"/>
      <c r="BJ71" s="626"/>
      <c r="BK71" s="626"/>
      <c r="BL71" s="626"/>
      <c r="BM71" s="701"/>
      <c r="BN71" s="701"/>
      <c r="BO71" s="701"/>
      <c r="BP71" s="701"/>
    </row>
    <row r="72" spans="1:68" s="604" customFormat="1" ht="45" x14ac:dyDescent="0.2">
      <c r="A72" s="602"/>
      <c r="B72" s="25" t="s">
        <v>314</v>
      </c>
      <c r="C72" s="580" t="s">
        <v>636</v>
      </c>
      <c r="D72" s="578" t="s">
        <v>994</v>
      </c>
      <c r="E72" s="578" t="s">
        <v>356</v>
      </c>
      <c r="F72" s="621" t="s">
        <v>2674</v>
      </c>
      <c r="G72" s="344" t="s">
        <v>176</v>
      </c>
      <c r="H72" s="344" t="b">
        <v>1</v>
      </c>
      <c r="I72" s="493"/>
      <c r="J72" s="493">
        <v>42551</v>
      </c>
      <c r="K72" s="581">
        <v>150</v>
      </c>
      <c r="L72" s="603">
        <f>TasksTable4[[#This Row],[Required Completion Date]]-TasksTable4[[#This Row],[Days to Accomplish]]</f>
        <v>42401</v>
      </c>
      <c r="M72" s="218">
        <v>0.1</v>
      </c>
      <c r="N72" s="593" t="b">
        <v>0</v>
      </c>
      <c r="O72" s="581" t="s">
        <v>369</v>
      </c>
      <c r="P72" s="581" t="s">
        <v>617</v>
      </c>
      <c r="Q72" s="413" t="s">
        <v>2276</v>
      </c>
      <c r="R72" s="581"/>
      <c r="S72" s="581"/>
      <c r="T72" s="581"/>
      <c r="U72" s="581"/>
      <c r="V72" s="581"/>
      <c r="W72" s="581"/>
      <c r="X72" s="581"/>
      <c r="Y72" s="581"/>
      <c r="Z72" s="581"/>
      <c r="AA72" s="581"/>
      <c r="AB72" s="581"/>
      <c r="AC72" s="581"/>
      <c r="AD72" s="581"/>
      <c r="AE72" s="581"/>
      <c r="AF72" s="581"/>
      <c r="AG72" s="581"/>
      <c r="AH72" s="581"/>
      <c r="AI72" s="581"/>
      <c r="AJ72" s="581"/>
      <c r="AK72" s="581"/>
      <c r="AL72" s="581"/>
      <c r="AM72" s="582"/>
      <c r="AN72" s="582"/>
      <c r="AO72" s="582"/>
      <c r="AP72" s="582"/>
      <c r="AQ72" s="582"/>
      <c r="AR72" s="582"/>
      <c r="AS72" s="582"/>
      <c r="AT72" s="582"/>
      <c r="AU72" s="582"/>
      <c r="AV72" s="582"/>
      <c r="AW72" s="582"/>
      <c r="AX72" s="858"/>
      <c r="AY72" s="589" t="str">
        <f ca="1">IF(AND(TasksTable4[[#This Row],[Status]]&lt;&gt;"On Track",TasksTable4[[#This Row],[Start Date
(Calculated)]]&lt;TODAY()+7),"Review","No  Review")</f>
        <v>No  Review</v>
      </c>
      <c r="AZ72" s="612">
        <v>30</v>
      </c>
      <c r="BA72" s="864" t="s">
        <v>2489</v>
      </c>
      <c r="BB72" s="525"/>
      <c r="BC72" s="525"/>
      <c r="BD72" s="525"/>
      <c r="BE72" s="543"/>
      <c r="BF72" s="543"/>
      <c r="BG72" s="525" t="s">
        <v>153</v>
      </c>
      <c r="BH72" s="626"/>
      <c r="BI72" s="626"/>
      <c r="BJ72" s="626"/>
      <c r="BK72" s="626"/>
      <c r="BL72" s="626"/>
      <c r="BM72" s="701"/>
      <c r="BN72" s="701"/>
      <c r="BO72" s="701"/>
      <c r="BP72" s="701"/>
    </row>
    <row r="73" spans="1:68" s="604" customFormat="1" ht="45" x14ac:dyDescent="0.2">
      <c r="A73" s="602"/>
      <c r="B73" s="25" t="s">
        <v>314</v>
      </c>
      <c r="C73" s="580" t="s">
        <v>997</v>
      </c>
      <c r="D73" s="578" t="s">
        <v>994</v>
      </c>
      <c r="E73" s="578" t="s">
        <v>356</v>
      </c>
      <c r="F73" s="621" t="s">
        <v>2675</v>
      </c>
      <c r="G73" s="344" t="s">
        <v>176</v>
      </c>
      <c r="H73" s="344" t="b">
        <v>1</v>
      </c>
      <c r="I73" s="493"/>
      <c r="J73" s="493">
        <v>42551</v>
      </c>
      <c r="K73" s="581">
        <v>90</v>
      </c>
      <c r="L73" s="603">
        <f>TasksTable4[[#This Row],[Required Completion Date]]-TasksTable4[[#This Row],[Days to Accomplish]]</f>
        <v>42461</v>
      </c>
      <c r="M73" s="218">
        <v>0</v>
      </c>
      <c r="N73" s="593" t="b">
        <v>1</v>
      </c>
      <c r="O73" s="581" t="s">
        <v>637</v>
      </c>
      <c r="P73" s="581" t="s">
        <v>617</v>
      </c>
      <c r="Q73" s="413" t="s">
        <v>179</v>
      </c>
      <c r="R73" s="581"/>
      <c r="S73" s="581"/>
      <c r="T73" s="581"/>
      <c r="U73" s="581"/>
      <c r="V73" s="581"/>
      <c r="W73" s="581"/>
      <c r="X73" s="581"/>
      <c r="Y73" s="581"/>
      <c r="Z73" s="581"/>
      <c r="AA73" s="581"/>
      <c r="AB73" s="581" t="s">
        <v>303</v>
      </c>
      <c r="AC73" s="581"/>
      <c r="AD73" s="581"/>
      <c r="AE73" s="581"/>
      <c r="AF73" s="581"/>
      <c r="AG73" s="581"/>
      <c r="AH73" s="581"/>
      <c r="AI73" s="581"/>
      <c r="AJ73" s="581"/>
      <c r="AK73" s="581"/>
      <c r="AL73" s="581"/>
      <c r="AM73" s="582"/>
      <c r="AN73" s="582"/>
      <c r="AO73" s="582"/>
      <c r="AP73" s="582"/>
      <c r="AQ73" s="582"/>
      <c r="AR73" s="582"/>
      <c r="AS73" s="582"/>
      <c r="AT73" s="582"/>
      <c r="AU73" s="582"/>
      <c r="AV73" s="582"/>
      <c r="AW73" s="582"/>
      <c r="AX73" s="858"/>
      <c r="AY73" s="589" t="str">
        <f ca="1">IF(AND(TasksTable4[[#This Row],[Status]]&lt;&gt;"On Track",TasksTable4[[#This Row],[Start Date
(Calculated)]]&lt;TODAY()+7),"Review","No  Review")</f>
        <v>No  Review</v>
      </c>
      <c r="AZ73" s="612">
        <v>20</v>
      </c>
      <c r="BA73" s="864" t="s">
        <v>2489</v>
      </c>
      <c r="BB73" s="525"/>
      <c r="BC73" s="525"/>
      <c r="BD73" s="525"/>
      <c r="BE73" s="543"/>
      <c r="BF73" s="543"/>
      <c r="BG73" s="525" t="s">
        <v>152</v>
      </c>
      <c r="BH73" s="626"/>
      <c r="BI73" s="626"/>
      <c r="BJ73" s="626"/>
      <c r="BK73" s="626"/>
      <c r="BL73" s="626"/>
      <c r="BM73" s="701"/>
      <c r="BN73" s="701"/>
      <c r="BO73" s="701"/>
      <c r="BP73" s="701"/>
    </row>
    <row r="74" spans="1:68" s="604" customFormat="1" ht="45" x14ac:dyDescent="0.2">
      <c r="A74" s="602"/>
      <c r="B74" s="25" t="s">
        <v>314</v>
      </c>
      <c r="C74" s="580" t="s">
        <v>998</v>
      </c>
      <c r="D74" s="578" t="s">
        <v>994</v>
      </c>
      <c r="E74" s="578" t="s">
        <v>356</v>
      </c>
      <c r="F74" s="621" t="s">
        <v>2676</v>
      </c>
      <c r="G74" s="344" t="s">
        <v>176</v>
      </c>
      <c r="H74" s="344" t="b">
        <v>0</v>
      </c>
      <c r="I74" s="493"/>
      <c r="J74" s="493">
        <v>42581</v>
      </c>
      <c r="K74" s="581">
        <v>30</v>
      </c>
      <c r="L74" s="603">
        <f>TasksTable4[[#This Row],[Required Completion Date]]-TasksTable4[[#This Row],[Days to Accomplish]]</f>
        <v>42551</v>
      </c>
      <c r="M74" s="218">
        <v>0</v>
      </c>
      <c r="N74" s="593" t="b">
        <v>0</v>
      </c>
      <c r="O74" s="581" t="s">
        <v>369</v>
      </c>
      <c r="P74" s="581" t="s">
        <v>617</v>
      </c>
      <c r="Q74" s="413" t="s">
        <v>179</v>
      </c>
      <c r="R74" s="581"/>
      <c r="S74" s="581"/>
      <c r="T74" s="581"/>
      <c r="U74" s="581"/>
      <c r="V74" s="581"/>
      <c r="W74" s="581"/>
      <c r="X74" s="581"/>
      <c r="Y74" s="581"/>
      <c r="Z74" s="581"/>
      <c r="AA74" s="581"/>
      <c r="AB74" s="581"/>
      <c r="AC74" s="581"/>
      <c r="AD74" s="581"/>
      <c r="AE74" s="581"/>
      <c r="AF74" s="581"/>
      <c r="AG74" s="581"/>
      <c r="AH74" s="581"/>
      <c r="AI74" s="581"/>
      <c r="AJ74" s="581"/>
      <c r="AK74" s="581"/>
      <c r="AL74" s="581"/>
      <c r="AM74" s="582"/>
      <c r="AN74" s="582"/>
      <c r="AO74" s="582"/>
      <c r="AP74" s="582"/>
      <c r="AQ74" s="582"/>
      <c r="AR74" s="582"/>
      <c r="AS74" s="582"/>
      <c r="AT74" s="582"/>
      <c r="AU74" s="582"/>
      <c r="AV74" s="582"/>
      <c r="AW74" s="582"/>
      <c r="AX74" s="858"/>
      <c r="AY74" s="589" t="str">
        <f ca="1">IF(AND(TasksTable4[[#This Row],[Status]]&lt;&gt;"On Track",TasksTable4[[#This Row],[Start Date
(Calculated)]]&lt;TODAY()+7),"Review","No  Review")</f>
        <v>No  Review</v>
      </c>
      <c r="AZ74" s="612">
        <v>5</v>
      </c>
      <c r="BA74" s="864" t="s">
        <v>2489</v>
      </c>
      <c r="BB74" s="525"/>
      <c r="BC74" s="525"/>
      <c r="BD74" s="525"/>
      <c r="BE74" s="543"/>
      <c r="BF74" s="543"/>
      <c r="BG74" s="525" t="s">
        <v>152</v>
      </c>
      <c r="BH74" s="626"/>
      <c r="BI74" s="626"/>
      <c r="BJ74" s="626"/>
      <c r="BK74" s="626"/>
      <c r="BL74" s="626"/>
      <c r="BM74" s="701"/>
      <c r="BN74" s="701"/>
      <c r="BO74" s="701"/>
      <c r="BP74" s="701"/>
    </row>
    <row r="75" spans="1:68" s="604" customFormat="1" ht="45" x14ac:dyDescent="0.2">
      <c r="A75" s="602"/>
      <c r="B75" s="25" t="s">
        <v>314</v>
      </c>
      <c r="C75" s="580" t="s">
        <v>999</v>
      </c>
      <c r="D75" s="578" t="s">
        <v>994</v>
      </c>
      <c r="E75" s="578" t="s">
        <v>356</v>
      </c>
      <c r="F75" s="621" t="s">
        <v>2677</v>
      </c>
      <c r="G75" s="344" t="s">
        <v>176</v>
      </c>
      <c r="H75" s="344" t="b">
        <v>0</v>
      </c>
      <c r="I75" s="493"/>
      <c r="J75" s="493">
        <v>42520</v>
      </c>
      <c r="K75" s="581">
        <v>60</v>
      </c>
      <c r="L75" s="603">
        <f>TasksTable4[[#This Row],[Required Completion Date]]-TasksTable4[[#This Row],[Days to Accomplish]]</f>
        <v>42460</v>
      </c>
      <c r="M75" s="784">
        <v>0</v>
      </c>
      <c r="N75" s="235" t="b">
        <v>0</v>
      </c>
      <c r="O75" s="581" t="s">
        <v>369</v>
      </c>
      <c r="P75" s="581" t="s">
        <v>617</v>
      </c>
      <c r="Q75" s="614" t="s">
        <v>179</v>
      </c>
      <c r="R75" s="581"/>
      <c r="S75" s="653"/>
      <c r="T75" s="653"/>
      <c r="U75" s="653"/>
      <c r="V75" s="653"/>
      <c r="W75" s="653"/>
      <c r="X75" s="653"/>
      <c r="Y75" s="653"/>
      <c r="Z75" s="581"/>
      <c r="AA75" s="653"/>
      <c r="AB75" s="653"/>
      <c r="AC75" s="653"/>
      <c r="AD75" s="653"/>
      <c r="AE75" s="653"/>
      <c r="AF75" s="653"/>
      <c r="AG75" s="653"/>
      <c r="AH75" s="653"/>
      <c r="AI75" s="653"/>
      <c r="AJ75" s="653"/>
      <c r="AK75" s="653"/>
      <c r="AL75" s="653"/>
      <c r="AM75" s="669"/>
      <c r="AN75" s="669"/>
      <c r="AO75" s="669"/>
      <c r="AP75" s="669"/>
      <c r="AQ75" s="669"/>
      <c r="AR75" s="669"/>
      <c r="AS75" s="669"/>
      <c r="AT75" s="669"/>
      <c r="AU75" s="669"/>
      <c r="AV75" s="669"/>
      <c r="AW75" s="669"/>
      <c r="AX75" s="676"/>
      <c r="AY75" s="589" t="str">
        <f ca="1">IF(AND(TasksTable4[[#This Row],[Status]]&lt;&gt;"On Track",TasksTable4[[#This Row],[Start Date
(Calculated)]]&lt;TODAY()+7),"Review","No  Review")</f>
        <v>No  Review</v>
      </c>
      <c r="AZ75" s="612"/>
      <c r="BA75" s="864"/>
      <c r="BB75" s="525"/>
      <c r="BC75" s="525"/>
      <c r="BD75" s="527"/>
      <c r="BE75" s="543"/>
      <c r="BF75" s="543"/>
      <c r="BG75" s="525" t="s">
        <v>152</v>
      </c>
      <c r="BH75" s="626"/>
      <c r="BI75" s="626"/>
      <c r="BJ75" s="626"/>
      <c r="BK75" s="626"/>
      <c r="BL75" s="626"/>
      <c r="BM75" s="701"/>
      <c r="BN75" s="701"/>
      <c r="BO75" s="701"/>
      <c r="BP75" s="701"/>
    </row>
    <row r="76" spans="1:68" s="604" customFormat="1" ht="45" x14ac:dyDescent="0.2">
      <c r="A76" s="602" t="s">
        <v>313</v>
      </c>
      <c r="B76" s="579" t="s">
        <v>313</v>
      </c>
      <c r="C76" s="580" t="s">
        <v>1000</v>
      </c>
      <c r="D76" s="578" t="s">
        <v>994</v>
      </c>
      <c r="E76" s="578" t="s">
        <v>356</v>
      </c>
      <c r="F76" s="621" t="s">
        <v>2655</v>
      </c>
      <c r="G76" s="344" t="s">
        <v>176</v>
      </c>
      <c r="H76" s="344" t="b">
        <v>1</v>
      </c>
      <c r="I76" s="493"/>
      <c r="J76" s="493">
        <v>42520</v>
      </c>
      <c r="K76" s="581">
        <v>90</v>
      </c>
      <c r="L76" s="603">
        <f>TasksTable4[[#This Row],[Required Completion Date]]-TasksTable4[[#This Row],[Days to Accomplish]]</f>
        <v>42430</v>
      </c>
      <c r="M76" s="218">
        <v>0</v>
      </c>
      <c r="N76" s="593" t="b">
        <v>1</v>
      </c>
      <c r="O76" s="581" t="s">
        <v>1006</v>
      </c>
      <c r="P76" s="581" t="s">
        <v>617</v>
      </c>
      <c r="Q76" s="413" t="s">
        <v>179</v>
      </c>
      <c r="R76" s="581"/>
      <c r="S76" s="581"/>
      <c r="T76" s="581"/>
      <c r="U76" s="581"/>
      <c r="V76" s="581"/>
      <c r="W76" s="581"/>
      <c r="X76" s="581"/>
      <c r="Y76" s="581"/>
      <c r="Z76" s="581" t="s">
        <v>303</v>
      </c>
      <c r="AA76" s="581"/>
      <c r="AB76" s="581"/>
      <c r="AC76" s="581"/>
      <c r="AD76" s="581"/>
      <c r="AE76" s="581"/>
      <c r="AF76" s="581"/>
      <c r="AG76" s="581"/>
      <c r="AH76" s="581"/>
      <c r="AI76" s="581"/>
      <c r="AJ76" s="581"/>
      <c r="AK76" s="581"/>
      <c r="AL76" s="581"/>
      <c r="AM76" s="582"/>
      <c r="AN76" s="582"/>
      <c r="AO76" s="582"/>
      <c r="AP76" s="582"/>
      <c r="AQ76" s="582"/>
      <c r="AR76" s="582"/>
      <c r="AS76" s="582"/>
      <c r="AT76" s="582"/>
      <c r="AU76" s="582"/>
      <c r="AV76" s="582"/>
      <c r="AW76" s="582"/>
      <c r="AX76" s="579"/>
      <c r="AY76" s="589" t="str">
        <f ca="1">IF(AND(TasksTable4[[#This Row],[Status]]&lt;&gt;"On Track",TasksTable4[[#This Row],[Start Date
(Calculated)]]&lt;TODAY()+7),"Review","No  Review")</f>
        <v>No  Review</v>
      </c>
      <c r="AZ76" s="525">
        <v>500</v>
      </c>
      <c r="BA76" s="573" t="s">
        <v>2489</v>
      </c>
      <c r="BB76" s="525"/>
      <c r="BC76" s="573"/>
      <c r="BD76" s="525"/>
      <c r="BE76" s="543"/>
      <c r="BF76" s="543"/>
      <c r="BG76" s="525" t="s">
        <v>152</v>
      </c>
      <c r="BH76" s="626"/>
      <c r="BI76" s="626"/>
      <c r="BJ76" s="626"/>
      <c r="BK76" s="626"/>
      <c r="BL76" s="626"/>
      <c r="BM76" s="701"/>
      <c r="BN76" s="701"/>
      <c r="BO76" s="701"/>
      <c r="BP76" s="701"/>
    </row>
    <row r="77" spans="1:68" s="604" customFormat="1" ht="45" x14ac:dyDescent="0.2">
      <c r="A77" s="602"/>
      <c r="B77" s="579" t="s">
        <v>313</v>
      </c>
      <c r="C77" s="580" t="s">
        <v>1001</v>
      </c>
      <c r="D77" s="578" t="s">
        <v>994</v>
      </c>
      <c r="E77" s="578" t="s">
        <v>356</v>
      </c>
      <c r="F77" s="621" t="s">
        <v>2656</v>
      </c>
      <c r="G77" s="344" t="s">
        <v>176</v>
      </c>
      <c r="H77" s="344" t="b">
        <v>1</v>
      </c>
      <c r="I77" s="493"/>
      <c r="J77" s="493">
        <v>42520</v>
      </c>
      <c r="K77" s="581">
        <v>90</v>
      </c>
      <c r="L77" s="603">
        <f>TasksTable4[[#This Row],[Required Completion Date]]-TasksTable4[[#This Row],[Days to Accomplish]]</f>
        <v>42430</v>
      </c>
      <c r="M77" s="218">
        <v>0</v>
      </c>
      <c r="N77" s="593" t="b">
        <v>1</v>
      </c>
      <c r="O77" s="581" t="s">
        <v>1006</v>
      </c>
      <c r="P77" s="581" t="s">
        <v>617</v>
      </c>
      <c r="Q77" s="413" t="s">
        <v>179</v>
      </c>
      <c r="R77" s="581"/>
      <c r="S77" s="581"/>
      <c r="T77" s="581"/>
      <c r="U77" s="581"/>
      <c r="V77" s="581"/>
      <c r="W77" s="581"/>
      <c r="X77" s="581"/>
      <c r="Y77" s="581"/>
      <c r="Z77" s="581" t="s">
        <v>303</v>
      </c>
      <c r="AA77" s="581"/>
      <c r="AB77" s="581"/>
      <c r="AC77" s="581"/>
      <c r="AD77" s="581"/>
      <c r="AE77" s="581"/>
      <c r="AF77" s="581"/>
      <c r="AG77" s="581"/>
      <c r="AH77" s="581"/>
      <c r="AI77" s="581"/>
      <c r="AJ77" s="581"/>
      <c r="AK77" s="581"/>
      <c r="AL77" s="581"/>
      <c r="AM77" s="582"/>
      <c r="AN77" s="582"/>
      <c r="AO77" s="582"/>
      <c r="AP77" s="582"/>
      <c r="AQ77" s="582"/>
      <c r="AR77" s="582"/>
      <c r="AS77" s="582"/>
      <c r="AT77" s="582"/>
      <c r="AU77" s="582"/>
      <c r="AV77" s="582"/>
      <c r="AW77" s="582"/>
      <c r="AX77" s="579"/>
      <c r="AY77" s="589" t="str">
        <f ca="1">IF(AND(TasksTable4[[#This Row],[Status]]&lt;&gt;"On Track",TasksTable4[[#This Row],[Start Date
(Calculated)]]&lt;TODAY()+7),"Review","No  Review")</f>
        <v>No  Review</v>
      </c>
      <c r="AZ77" s="525">
        <v>500</v>
      </c>
      <c r="BA77" s="573" t="s">
        <v>2489</v>
      </c>
      <c r="BB77" s="525"/>
      <c r="BC77" s="525"/>
      <c r="BD77" s="525"/>
      <c r="BE77" s="543"/>
      <c r="BF77" s="543"/>
      <c r="BG77" s="525" t="s">
        <v>152</v>
      </c>
      <c r="BH77" s="626"/>
      <c r="BI77" s="626"/>
      <c r="BJ77" s="626"/>
      <c r="BK77" s="626"/>
      <c r="BL77" s="626"/>
      <c r="BM77" s="701"/>
      <c r="BN77" s="701"/>
      <c r="BO77" s="701"/>
      <c r="BP77" s="701"/>
    </row>
    <row r="78" spans="1:68" s="604" customFormat="1" ht="45" x14ac:dyDescent="0.2">
      <c r="A78" s="602"/>
      <c r="B78" s="579" t="s">
        <v>313</v>
      </c>
      <c r="C78" s="580" t="s">
        <v>1002</v>
      </c>
      <c r="D78" s="578" t="s">
        <v>994</v>
      </c>
      <c r="E78" s="578" t="s">
        <v>356</v>
      </c>
      <c r="F78" s="621" t="s">
        <v>2678</v>
      </c>
      <c r="G78" s="344" t="s">
        <v>176</v>
      </c>
      <c r="H78" s="344" t="b">
        <v>1</v>
      </c>
      <c r="I78" s="493"/>
      <c r="J78" s="493">
        <v>42581</v>
      </c>
      <c r="K78" s="581">
        <v>30</v>
      </c>
      <c r="L78" s="603">
        <f>TasksTable4[[#This Row],[Required Completion Date]]-TasksTable4[[#This Row],[Days to Accomplish]]</f>
        <v>42551</v>
      </c>
      <c r="M78" s="218">
        <v>0</v>
      </c>
      <c r="N78" s="593" t="b">
        <v>0</v>
      </c>
      <c r="O78" s="581" t="s">
        <v>369</v>
      </c>
      <c r="P78" s="581" t="s">
        <v>617</v>
      </c>
      <c r="Q78" s="413" t="s">
        <v>179</v>
      </c>
      <c r="R78" s="581"/>
      <c r="S78" s="581"/>
      <c r="T78" s="581"/>
      <c r="U78" s="581"/>
      <c r="V78" s="581"/>
      <c r="W78" s="581"/>
      <c r="X78" s="581"/>
      <c r="Y78" s="581"/>
      <c r="Z78" s="581"/>
      <c r="AA78" s="581"/>
      <c r="AB78" s="581"/>
      <c r="AC78" s="581"/>
      <c r="AD78" s="581"/>
      <c r="AE78" s="581"/>
      <c r="AF78" s="581"/>
      <c r="AG78" s="581"/>
      <c r="AH78" s="581"/>
      <c r="AI78" s="581"/>
      <c r="AJ78" s="581"/>
      <c r="AK78" s="581"/>
      <c r="AL78" s="581"/>
      <c r="AM78" s="582"/>
      <c r="AN78" s="582"/>
      <c r="AO78" s="582"/>
      <c r="AP78" s="582"/>
      <c r="AQ78" s="582"/>
      <c r="AR78" s="582"/>
      <c r="AS78" s="582"/>
      <c r="AT78" s="582"/>
      <c r="AU78" s="582"/>
      <c r="AV78" s="582"/>
      <c r="AW78" s="582"/>
      <c r="AX78" s="579"/>
      <c r="AY78" s="589" t="str">
        <f ca="1">IF(AND(TasksTable4[[#This Row],[Status]]&lt;&gt;"On Track",TasksTable4[[#This Row],[Start Date
(Calculated)]]&lt;TODAY()+7),"Review","No  Review")</f>
        <v>No  Review</v>
      </c>
      <c r="AZ78" s="525"/>
      <c r="BA78" s="573"/>
      <c r="BB78" s="525"/>
      <c r="BC78" s="525"/>
      <c r="BD78" s="525"/>
      <c r="BE78" s="543"/>
      <c r="BF78" s="543"/>
      <c r="BG78" s="525" t="s">
        <v>152</v>
      </c>
      <c r="BH78" s="626"/>
      <c r="BI78" s="626"/>
      <c r="BJ78" s="626"/>
      <c r="BK78" s="626"/>
      <c r="BL78" s="626"/>
      <c r="BM78" s="701"/>
      <c r="BN78" s="701"/>
      <c r="BO78" s="701"/>
      <c r="BP78" s="701"/>
    </row>
    <row r="79" spans="1:68" s="604" customFormat="1" ht="45" x14ac:dyDescent="0.2">
      <c r="A79" s="602"/>
      <c r="B79" s="579" t="s">
        <v>313</v>
      </c>
      <c r="C79" s="580" t="s">
        <v>1003</v>
      </c>
      <c r="D79" s="578" t="s">
        <v>994</v>
      </c>
      <c r="E79" s="578" t="s">
        <v>356</v>
      </c>
      <c r="F79" s="621" t="s">
        <v>2679</v>
      </c>
      <c r="G79" s="344" t="s">
        <v>176</v>
      </c>
      <c r="H79" s="344" t="b">
        <v>0</v>
      </c>
      <c r="I79" s="493"/>
      <c r="J79" s="493">
        <v>42581</v>
      </c>
      <c r="K79" s="581">
        <v>60</v>
      </c>
      <c r="L79" s="603">
        <f>TasksTable4[[#This Row],[Required Completion Date]]-TasksTable4[[#This Row],[Days to Accomplish]]</f>
        <v>42521</v>
      </c>
      <c r="M79" s="218">
        <v>0</v>
      </c>
      <c r="N79" s="593" t="b">
        <v>0</v>
      </c>
      <c r="O79" s="581" t="s">
        <v>369</v>
      </c>
      <c r="P79" s="581" t="s">
        <v>617</v>
      </c>
      <c r="Q79" s="413" t="s">
        <v>179</v>
      </c>
      <c r="R79" s="581"/>
      <c r="S79" s="581"/>
      <c r="T79" s="581"/>
      <c r="U79" s="581"/>
      <c r="V79" s="581"/>
      <c r="W79" s="581"/>
      <c r="X79" s="581"/>
      <c r="Y79" s="581"/>
      <c r="Z79" s="581"/>
      <c r="AA79" s="581"/>
      <c r="AB79" s="581"/>
      <c r="AC79" s="581"/>
      <c r="AD79" s="581"/>
      <c r="AE79" s="581"/>
      <c r="AF79" s="581"/>
      <c r="AG79" s="581"/>
      <c r="AH79" s="581"/>
      <c r="AI79" s="581"/>
      <c r="AJ79" s="581"/>
      <c r="AK79" s="581"/>
      <c r="AL79" s="581"/>
      <c r="AM79" s="582"/>
      <c r="AN79" s="582"/>
      <c r="AO79" s="582"/>
      <c r="AP79" s="582"/>
      <c r="AQ79" s="582"/>
      <c r="AR79" s="582"/>
      <c r="AS79" s="582"/>
      <c r="AT79" s="582"/>
      <c r="AU79" s="582"/>
      <c r="AV79" s="582"/>
      <c r="AW79" s="582"/>
      <c r="AX79" s="579"/>
      <c r="AY79" s="589" t="str">
        <f ca="1">IF(AND(TasksTable4[[#This Row],[Status]]&lt;&gt;"On Track",TasksTable4[[#This Row],[Start Date
(Calculated)]]&lt;TODAY()+7),"Review","No  Review")</f>
        <v>No  Review</v>
      </c>
      <c r="AZ79" s="525"/>
      <c r="BA79" s="573"/>
      <c r="BB79" s="525"/>
      <c r="BC79" s="525"/>
      <c r="BD79" s="525"/>
      <c r="BE79" s="543"/>
      <c r="BF79" s="543"/>
      <c r="BG79" s="525" t="s">
        <v>152</v>
      </c>
      <c r="BH79" s="626"/>
      <c r="BI79" s="626"/>
      <c r="BJ79" s="626"/>
      <c r="BK79" s="626"/>
      <c r="BL79" s="626"/>
      <c r="BM79" s="701"/>
      <c r="BN79" s="701"/>
      <c r="BO79" s="701"/>
      <c r="BP79" s="701"/>
    </row>
    <row r="80" spans="1:68" s="604" customFormat="1" ht="60" x14ac:dyDescent="0.2">
      <c r="A80" s="602"/>
      <c r="B80" s="579" t="s">
        <v>313</v>
      </c>
      <c r="C80" s="580" t="s">
        <v>1004</v>
      </c>
      <c r="D80" s="578" t="s">
        <v>994</v>
      </c>
      <c r="E80" s="578" t="s">
        <v>356</v>
      </c>
      <c r="F80" s="621" t="s">
        <v>2680</v>
      </c>
      <c r="G80" s="344" t="s">
        <v>176</v>
      </c>
      <c r="H80" s="344" t="b">
        <v>0</v>
      </c>
      <c r="I80" s="493"/>
      <c r="J80" s="493">
        <v>42581</v>
      </c>
      <c r="K80" s="344">
        <v>30</v>
      </c>
      <c r="L80" s="603">
        <f>TasksTable4[[#This Row],[Required Completion Date]]-TasksTable4[[#This Row],[Days to Accomplish]]</f>
        <v>42551</v>
      </c>
      <c r="M80" s="218">
        <v>0</v>
      </c>
      <c r="N80" s="593" t="b">
        <v>0</v>
      </c>
      <c r="O80" s="581" t="s">
        <v>369</v>
      </c>
      <c r="P80" s="581" t="s">
        <v>617</v>
      </c>
      <c r="Q80" s="413" t="s">
        <v>179</v>
      </c>
      <c r="R80" s="581"/>
      <c r="S80" s="581"/>
      <c r="T80" s="581"/>
      <c r="U80" s="581"/>
      <c r="V80" s="581"/>
      <c r="W80" s="581"/>
      <c r="X80" s="581"/>
      <c r="Y80" s="581"/>
      <c r="Z80" s="581"/>
      <c r="AA80" s="581"/>
      <c r="AB80" s="581"/>
      <c r="AC80" s="581"/>
      <c r="AD80" s="581"/>
      <c r="AE80" s="581"/>
      <c r="AF80" s="581"/>
      <c r="AG80" s="581"/>
      <c r="AH80" s="581"/>
      <c r="AI80" s="581"/>
      <c r="AJ80" s="581"/>
      <c r="AK80" s="581"/>
      <c r="AL80" s="581"/>
      <c r="AM80" s="582"/>
      <c r="AN80" s="582"/>
      <c r="AO80" s="582"/>
      <c r="AP80" s="582"/>
      <c r="AQ80" s="582"/>
      <c r="AR80" s="582"/>
      <c r="AS80" s="582"/>
      <c r="AT80" s="582"/>
      <c r="AU80" s="582"/>
      <c r="AV80" s="582"/>
      <c r="AW80" s="582"/>
      <c r="AX80" s="579"/>
      <c r="AY80" s="589" t="str">
        <f ca="1">IF(AND(TasksTable4[[#This Row],[Status]]&lt;&gt;"On Track",TasksTable4[[#This Row],[Start Date
(Calculated)]]&lt;TODAY()+7),"Review","No  Review")</f>
        <v>No  Review</v>
      </c>
      <c r="AZ80" s="525"/>
      <c r="BA80" s="573"/>
      <c r="BB80" s="525"/>
      <c r="BC80" s="525"/>
      <c r="BD80" s="525"/>
      <c r="BE80" s="543"/>
      <c r="BF80" s="543"/>
      <c r="BG80" s="525" t="s">
        <v>152</v>
      </c>
      <c r="BH80" s="626"/>
      <c r="BI80" s="626"/>
      <c r="BJ80" s="626"/>
      <c r="BK80" s="626"/>
      <c r="BL80" s="626"/>
      <c r="BM80" s="701"/>
      <c r="BN80" s="701"/>
      <c r="BO80" s="701"/>
      <c r="BP80" s="701"/>
    </row>
    <row r="81" spans="1:68" s="604" customFormat="1" ht="60" x14ac:dyDescent="0.2">
      <c r="A81" s="602"/>
      <c r="B81" s="579" t="s">
        <v>313</v>
      </c>
      <c r="C81" s="580" t="s">
        <v>1005</v>
      </c>
      <c r="D81" s="578" t="s">
        <v>994</v>
      </c>
      <c r="E81" s="578" t="s">
        <v>356</v>
      </c>
      <c r="F81" s="621" t="s">
        <v>2681</v>
      </c>
      <c r="G81" s="344" t="s">
        <v>176</v>
      </c>
      <c r="H81" s="344" t="b">
        <v>1</v>
      </c>
      <c r="I81" s="493"/>
      <c r="J81" s="493">
        <v>42581</v>
      </c>
      <c r="K81" s="344">
        <v>30</v>
      </c>
      <c r="L81" s="603">
        <f>TasksTable4[[#This Row],[Required Completion Date]]-TasksTable4[[#This Row],[Days to Accomplish]]</f>
        <v>42551</v>
      </c>
      <c r="M81" s="218">
        <v>0</v>
      </c>
      <c r="N81" s="593" t="b">
        <v>0</v>
      </c>
      <c r="O81" s="581" t="s">
        <v>369</v>
      </c>
      <c r="P81" s="581" t="s">
        <v>617</v>
      </c>
      <c r="Q81" s="413" t="s">
        <v>179</v>
      </c>
      <c r="R81" s="581"/>
      <c r="S81" s="581"/>
      <c r="T81" s="581"/>
      <c r="U81" s="581"/>
      <c r="V81" s="581"/>
      <c r="W81" s="581"/>
      <c r="X81" s="581"/>
      <c r="Y81" s="581"/>
      <c r="Z81" s="581"/>
      <c r="AA81" s="581"/>
      <c r="AB81" s="581"/>
      <c r="AC81" s="581"/>
      <c r="AD81" s="581"/>
      <c r="AE81" s="581"/>
      <c r="AF81" s="581"/>
      <c r="AG81" s="581"/>
      <c r="AH81" s="581"/>
      <c r="AI81" s="581"/>
      <c r="AJ81" s="581"/>
      <c r="AK81" s="581"/>
      <c r="AL81" s="581"/>
      <c r="AM81" s="582"/>
      <c r="AN81" s="582"/>
      <c r="AO81" s="582"/>
      <c r="AP81" s="582"/>
      <c r="AQ81" s="582"/>
      <c r="AR81" s="582"/>
      <c r="AS81" s="582"/>
      <c r="AT81" s="582"/>
      <c r="AU81" s="582"/>
      <c r="AV81" s="582"/>
      <c r="AW81" s="582"/>
      <c r="AX81" s="579"/>
      <c r="AY81" s="589" t="str">
        <f ca="1">IF(AND(TasksTable4[[#This Row],[Status]]&lt;&gt;"On Track",TasksTable4[[#This Row],[Start Date
(Calculated)]]&lt;TODAY()+7),"Review","No  Review")</f>
        <v>No  Review</v>
      </c>
      <c r="AZ81" s="525">
        <v>20</v>
      </c>
      <c r="BA81" s="573" t="s">
        <v>2489</v>
      </c>
      <c r="BB81" s="525"/>
      <c r="BC81" s="525"/>
      <c r="BD81" s="525"/>
      <c r="BE81" s="543"/>
      <c r="BF81" s="543"/>
      <c r="BG81" s="525" t="s">
        <v>152</v>
      </c>
      <c r="BH81" s="626"/>
      <c r="BI81" s="626"/>
      <c r="BJ81" s="626"/>
      <c r="BK81" s="626"/>
      <c r="BL81" s="626"/>
      <c r="BM81" s="701"/>
      <c r="BN81" s="701"/>
      <c r="BO81" s="701"/>
      <c r="BP81" s="701"/>
    </row>
    <row r="82" spans="1:68" s="604" customFormat="1" ht="45" x14ac:dyDescent="0.2">
      <c r="A82" s="602"/>
      <c r="B82" s="579" t="s">
        <v>313</v>
      </c>
      <c r="C82" s="621" t="s">
        <v>1240</v>
      </c>
      <c r="D82" s="621" t="s">
        <v>994</v>
      </c>
      <c r="E82" s="621" t="s">
        <v>356</v>
      </c>
      <c r="F82" s="621" t="s">
        <v>2858</v>
      </c>
      <c r="G82" s="492" t="s">
        <v>176</v>
      </c>
      <c r="H82" s="344" t="b">
        <v>0</v>
      </c>
      <c r="I82" s="493"/>
      <c r="J82" s="493">
        <v>42644</v>
      </c>
      <c r="K82" s="344">
        <v>60</v>
      </c>
      <c r="L82" s="603">
        <f>TasksTable4[[#This Row],[Required Completion Date]]-TasksTable4[[#This Row],[Days to Accomplish]]</f>
        <v>42584</v>
      </c>
      <c r="M82" s="218">
        <v>0</v>
      </c>
      <c r="N82" s="593" t="b">
        <v>0</v>
      </c>
      <c r="O82" s="581" t="s">
        <v>369</v>
      </c>
      <c r="P82" s="581" t="s">
        <v>617</v>
      </c>
      <c r="Q82" s="413" t="s">
        <v>179</v>
      </c>
      <c r="R82" s="581"/>
      <c r="S82" s="581"/>
      <c r="T82" s="581"/>
      <c r="U82" s="581"/>
      <c r="V82" s="581"/>
      <c r="W82" s="581"/>
      <c r="X82" s="581"/>
      <c r="Y82" s="581"/>
      <c r="Z82" s="581"/>
      <c r="AA82" s="581"/>
      <c r="AB82" s="581"/>
      <c r="AC82" s="581"/>
      <c r="AD82" s="581"/>
      <c r="AE82" s="581"/>
      <c r="AF82" s="581"/>
      <c r="AG82" s="581"/>
      <c r="AH82" s="581"/>
      <c r="AI82" s="581"/>
      <c r="AJ82" s="581"/>
      <c r="AK82" s="581"/>
      <c r="AL82" s="581"/>
      <c r="AM82" s="582"/>
      <c r="AN82" s="582"/>
      <c r="AO82" s="582"/>
      <c r="AP82" s="582"/>
      <c r="AQ82" s="582"/>
      <c r="AR82" s="582"/>
      <c r="AS82" s="582"/>
      <c r="AT82" s="582"/>
      <c r="AU82" s="582"/>
      <c r="AV82" s="582"/>
      <c r="AW82" s="582"/>
      <c r="AX82" s="579"/>
      <c r="AY82" s="589" t="str">
        <f ca="1">IF(AND(TasksTable4[[#This Row],[Status]]&lt;&gt;"On Track",TasksTable4[[#This Row],[Start Date
(Calculated)]]&lt;TODAY()+7),"Review","No  Review")</f>
        <v>No  Review</v>
      </c>
      <c r="AZ82" s="525"/>
      <c r="BA82" s="573"/>
      <c r="BB82" s="525"/>
      <c r="BC82" s="525"/>
      <c r="BD82" s="525"/>
      <c r="BE82" s="543"/>
      <c r="BF82" s="543"/>
      <c r="BG82" s="525" t="s">
        <v>152</v>
      </c>
      <c r="BH82" s="626"/>
      <c r="BI82" s="626"/>
      <c r="BJ82" s="626"/>
      <c r="BK82" s="626"/>
      <c r="BL82" s="626"/>
      <c r="BM82" s="701"/>
      <c r="BN82" s="701"/>
      <c r="BO82" s="701"/>
      <c r="BP82" s="701"/>
    </row>
    <row r="83" spans="1:68" s="604" customFormat="1" ht="45" x14ac:dyDescent="0.2">
      <c r="A83" s="602"/>
      <c r="B83" s="579" t="s">
        <v>313</v>
      </c>
      <c r="C83" s="580" t="s">
        <v>1241</v>
      </c>
      <c r="D83" s="578" t="s">
        <v>994</v>
      </c>
      <c r="E83" s="578" t="s">
        <v>356</v>
      </c>
      <c r="F83" s="621" t="s">
        <v>2657</v>
      </c>
      <c r="G83" s="344" t="s">
        <v>176</v>
      </c>
      <c r="H83" s="344" t="b">
        <v>1</v>
      </c>
      <c r="I83" s="493"/>
      <c r="J83" s="493">
        <v>42583</v>
      </c>
      <c r="K83" s="581">
        <v>60</v>
      </c>
      <c r="L83" s="603">
        <f>TasksTable4[[#This Row],[Required Completion Date]]-TasksTable4[[#This Row],[Days to Accomplish]]</f>
        <v>42523</v>
      </c>
      <c r="M83" s="218">
        <v>0</v>
      </c>
      <c r="N83" s="593" t="b">
        <v>0</v>
      </c>
      <c r="O83" s="581" t="s">
        <v>369</v>
      </c>
      <c r="P83" s="581" t="s">
        <v>617</v>
      </c>
      <c r="Q83" s="413" t="s">
        <v>179</v>
      </c>
      <c r="R83" s="581"/>
      <c r="S83" s="581"/>
      <c r="T83" s="581"/>
      <c r="U83" s="581"/>
      <c r="V83" s="581"/>
      <c r="W83" s="581"/>
      <c r="X83" s="581"/>
      <c r="Y83" s="581"/>
      <c r="Z83" s="581"/>
      <c r="AA83" s="581"/>
      <c r="AB83" s="581"/>
      <c r="AC83" s="581"/>
      <c r="AD83" s="581"/>
      <c r="AE83" s="581"/>
      <c r="AF83" s="581"/>
      <c r="AG83" s="581"/>
      <c r="AH83" s="581"/>
      <c r="AI83" s="581"/>
      <c r="AJ83" s="581"/>
      <c r="AK83" s="581"/>
      <c r="AL83" s="581"/>
      <c r="AM83" s="582"/>
      <c r="AN83" s="582"/>
      <c r="AO83" s="582"/>
      <c r="AP83" s="582"/>
      <c r="AQ83" s="582"/>
      <c r="AR83" s="582"/>
      <c r="AS83" s="582"/>
      <c r="AT83" s="582"/>
      <c r="AU83" s="582"/>
      <c r="AV83" s="582"/>
      <c r="AW83" s="582"/>
      <c r="AX83" s="579"/>
      <c r="AY83" s="589" t="str">
        <f ca="1">IF(AND(TasksTable4[[#This Row],[Status]]&lt;&gt;"On Track",TasksTable4[[#This Row],[Start Date
(Calculated)]]&lt;TODAY()+7),"Review","No  Review")</f>
        <v>No  Review</v>
      </c>
      <c r="AZ83" s="525">
        <v>25</v>
      </c>
      <c r="BA83" s="573" t="s">
        <v>2489</v>
      </c>
      <c r="BB83" s="525"/>
      <c r="BC83" s="573"/>
      <c r="BD83" s="525"/>
      <c r="BE83" s="543"/>
      <c r="BF83" s="543"/>
      <c r="BG83" s="525" t="s">
        <v>152</v>
      </c>
      <c r="BH83" s="626"/>
      <c r="BI83" s="626"/>
      <c r="BJ83" s="626"/>
      <c r="BK83" s="626"/>
      <c r="BL83" s="626"/>
      <c r="BM83" s="701"/>
      <c r="BN83" s="701"/>
      <c r="BO83" s="701"/>
      <c r="BP83" s="701"/>
    </row>
    <row r="84" spans="1:68" s="604" customFormat="1" ht="45" x14ac:dyDescent="0.2">
      <c r="A84" s="602"/>
      <c r="B84" s="579" t="s">
        <v>313</v>
      </c>
      <c r="C84" s="580" t="s">
        <v>1242</v>
      </c>
      <c r="D84" s="578" t="s">
        <v>994</v>
      </c>
      <c r="E84" s="578" t="s">
        <v>356</v>
      </c>
      <c r="F84" s="621" t="s">
        <v>2682</v>
      </c>
      <c r="G84" s="344" t="s">
        <v>176</v>
      </c>
      <c r="H84" s="344" t="b">
        <v>1</v>
      </c>
      <c r="I84" s="493"/>
      <c r="J84" s="493">
        <v>42583</v>
      </c>
      <c r="K84" s="581">
        <v>60</v>
      </c>
      <c r="L84" s="603">
        <f>TasksTable4[[#This Row],[Required Completion Date]]-TasksTable4[[#This Row],[Days to Accomplish]]</f>
        <v>42523</v>
      </c>
      <c r="M84" s="218">
        <v>0</v>
      </c>
      <c r="N84" s="593" t="b">
        <v>0</v>
      </c>
      <c r="O84" s="581" t="s">
        <v>369</v>
      </c>
      <c r="P84" s="581" t="s">
        <v>617</v>
      </c>
      <c r="Q84" s="413" t="s">
        <v>179</v>
      </c>
      <c r="R84" s="581"/>
      <c r="S84" s="581"/>
      <c r="T84" s="581"/>
      <c r="U84" s="581"/>
      <c r="V84" s="581"/>
      <c r="W84" s="581"/>
      <c r="X84" s="581"/>
      <c r="Y84" s="581"/>
      <c r="Z84" s="581"/>
      <c r="AA84" s="581"/>
      <c r="AB84" s="581"/>
      <c r="AC84" s="581"/>
      <c r="AD84" s="581"/>
      <c r="AE84" s="581"/>
      <c r="AF84" s="581"/>
      <c r="AG84" s="581"/>
      <c r="AH84" s="581"/>
      <c r="AI84" s="581"/>
      <c r="AJ84" s="581"/>
      <c r="AK84" s="581"/>
      <c r="AL84" s="581"/>
      <c r="AM84" s="582"/>
      <c r="AN84" s="582"/>
      <c r="AO84" s="582"/>
      <c r="AP84" s="582"/>
      <c r="AQ84" s="582"/>
      <c r="AR84" s="582"/>
      <c r="AS84" s="582"/>
      <c r="AT84" s="582"/>
      <c r="AU84" s="582"/>
      <c r="AV84" s="582"/>
      <c r="AW84" s="582"/>
      <c r="AX84" s="579"/>
      <c r="AY84" s="589" t="str">
        <f ca="1">IF(AND(TasksTable4[[#This Row],[Status]]&lt;&gt;"On Track",TasksTable4[[#This Row],[Start Date
(Calculated)]]&lt;TODAY()+7),"Review","No  Review")</f>
        <v>No  Review</v>
      </c>
      <c r="AZ84" s="525">
        <v>20</v>
      </c>
      <c r="BA84" s="573" t="s">
        <v>2489</v>
      </c>
      <c r="BB84" s="525"/>
      <c r="BC84" s="525"/>
      <c r="BD84" s="525"/>
      <c r="BE84" s="543"/>
      <c r="BF84" s="543"/>
      <c r="BG84" s="525" t="s">
        <v>152</v>
      </c>
      <c r="BH84" s="626"/>
      <c r="BI84" s="626"/>
      <c r="BJ84" s="626"/>
      <c r="BK84" s="626"/>
      <c r="BL84" s="626"/>
      <c r="BM84" s="701"/>
      <c r="BN84" s="701"/>
      <c r="BO84" s="701"/>
      <c r="BP84" s="701"/>
    </row>
    <row r="85" spans="1:68" s="604" customFormat="1" ht="60" x14ac:dyDescent="0.2">
      <c r="A85" s="602"/>
      <c r="B85" s="579" t="s">
        <v>313</v>
      </c>
      <c r="C85" s="580" t="s">
        <v>2459</v>
      </c>
      <c r="D85" s="578" t="s">
        <v>994</v>
      </c>
      <c r="E85" s="578" t="s">
        <v>356</v>
      </c>
      <c r="F85" s="621" t="s">
        <v>2683</v>
      </c>
      <c r="G85" s="344" t="s">
        <v>176</v>
      </c>
      <c r="H85" s="344" t="b">
        <v>0</v>
      </c>
      <c r="I85" s="493"/>
      <c r="J85" s="493">
        <v>42583</v>
      </c>
      <c r="K85" s="581">
        <v>60</v>
      </c>
      <c r="L85" s="603">
        <f>TasksTable4[[#This Row],[Required Completion Date]]-TasksTable4[[#This Row],[Days to Accomplish]]</f>
        <v>42523</v>
      </c>
      <c r="M85" s="218">
        <v>0</v>
      </c>
      <c r="N85" s="593" t="b">
        <v>0</v>
      </c>
      <c r="O85" s="581" t="s">
        <v>369</v>
      </c>
      <c r="P85" s="581" t="s">
        <v>617</v>
      </c>
      <c r="Q85" s="413" t="s">
        <v>179</v>
      </c>
      <c r="R85" s="581"/>
      <c r="S85" s="581"/>
      <c r="T85" s="581"/>
      <c r="U85" s="581"/>
      <c r="V85" s="581"/>
      <c r="W85" s="581"/>
      <c r="X85" s="581"/>
      <c r="Y85" s="581"/>
      <c r="Z85" s="581"/>
      <c r="AA85" s="581"/>
      <c r="AB85" s="581"/>
      <c r="AC85" s="581"/>
      <c r="AD85" s="581"/>
      <c r="AE85" s="581"/>
      <c r="AF85" s="581"/>
      <c r="AG85" s="581"/>
      <c r="AH85" s="581"/>
      <c r="AI85" s="581"/>
      <c r="AJ85" s="581"/>
      <c r="AK85" s="581"/>
      <c r="AL85" s="581"/>
      <c r="AM85" s="582"/>
      <c r="AN85" s="582"/>
      <c r="AO85" s="582"/>
      <c r="AP85" s="582"/>
      <c r="AQ85" s="582"/>
      <c r="AR85" s="582"/>
      <c r="AS85" s="582"/>
      <c r="AT85" s="582"/>
      <c r="AU85" s="582"/>
      <c r="AV85" s="582"/>
      <c r="AW85" s="582"/>
      <c r="AX85" s="579"/>
      <c r="AY85" s="589" t="str">
        <f ca="1">IF(AND(TasksTable4[[#This Row],[Status]]&lt;&gt;"On Track",TasksTable4[[#This Row],[Start Date
(Calculated)]]&lt;TODAY()+7),"Review","No  Review")</f>
        <v>No  Review</v>
      </c>
      <c r="AZ85" s="525">
        <v>15</v>
      </c>
      <c r="BA85" s="573" t="s">
        <v>2489</v>
      </c>
      <c r="BB85" s="525"/>
      <c r="BC85" s="525"/>
      <c r="BD85" s="525"/>
      <c r="BE85" s="543"/>
      <c r="BF85" s="543"/>
      <c r="BG85" s="525" t="s">
        <v>152</v>
      </c>
      <c r="BH85" s="626"/>
      <c r="BI85" s="626"/>
      <c r="BJ85" s="626"/>
      <c r="BK85" s="626"/>
      <c r="BL85" s="626"/>
      <c r="BM85" s="701"/>
      <c r="BN85" s="701"/>
      <c r="BO85" s="701"/>
      <c r="BP85" s="701"/>
    </row>
    <row r="86" spans="1:68" s="604" customFormat="1" ht="45" x14ac:dyDescent="0.2">
      <c r="A86" s="602"/>
      <c r="B86" s="579" t="s">
        <v>313</v>
      </c>
      <c r="C86" s="580" t="s">
        <v>2460</v>
      </c>
      <c r="D86" s="578" t="s">
        <v>994</v>
      </c>
      <c r="E86" s="578" t="s">
        <v>356</v>
      </c>
      <c r="F86" s="621" t="s">
        <v>2684</v>
      </c>
      <c r="G86" s="344" t="s">
        <v>176</v>
      </c>
      <c r="H86" s="344" t="b">
        <v>1</v>
      </c>
      <c r="I86" s="493"/>
      <c r="J86" s="493">
        <v>42583</v>
      </c>
      <c r="K86" s="581">
        <v>182</v>
      </c>
      <c r="L86" s="603">
        <f>TasksTable4[[#This Row],[Required Completion Date]]-TasksTable4[[#This Row],[Days to Accomplish]]</f>
        <v>42401</v>
      </c>
      <c r="M86" s="218">
        <v>0.1</v>
      </c>
      <c r="N86" s="593" t="b">
        <v>0</v>
      </c>
      <c r="O86" s="581" t="s">
        <v>369</v>
      </c>
      <c r="P86" s="581" t="s">
        <v>617</v>
      </c>
      <c r="Q86" s="413" t="s">
        <v>2276</v>
      </c>
      <c r="R86" s="581"/>
      <c r="S86" s="581"/>
      <c r="T86" s="581"/>
      <c r="U86" s="581"/>
      <c r="V86" s="581"/>
      <c r="W86" s="581"/>
      <c r="X86" s="581"/>
      <c r="Y86" s="581"/>
      <c r="Z86" s="581"/>
      <c r="AA86" s="581"/>
      <c r="AB86" s="581"/>
      <c r="AC86" s="581"/>
      <c r="AD86" s="581"/>
      <c r="AE86" s="581"/>
      <c r="AF86" s="581"/>
      <c r="AG86" s="581"/>
      <c r="AH86" s="581"/>
      <c r="AI86" s="581"/>
      <c r="AJ86" s="581"/>
      <c r="AK86" s="581"/>
      <c r="AL86" s="581"/>
      <c r="AM86" s="582"/>
      <c r="AN86" s="582"/>
      <c r="AO86" s="582"/>
      <c r="AP86" s="582"/>
      <c r="AQ86" s="582"/>
      <c r="AR86" s="582"/>
      <c r="AS86" s="582"/>
      <c r="AT86" s="582"/>
      <c r="AU86" s="582"/>
      <c r="AV86" s="582"/>
      <c r="AW86" s="582"/>
      <c r="AX86" s="579"/>
      <c r="AY86" s="589" t="str">
        <f ca="1">IF(AND(TasksTable4[[#This Row],[Status]]&lt;&gt;"On Track",TasksTable4[[#This Row],[Start Date
(Calculated)]]&lt;TODAY()+7),"Review","No  Review")</f>
        <v>No  Review</v>
      </c>
      <c r="AZ86" s="525"/>
      <c r="BA86" s="573"/>
      <c r="BB86" s="525"/>
      <c r="BC86" s="525"/>
      <c r="BD86" s="525"/>
      <c r="BE86" s="543"/>
      <c r="BF86" s="543"/>
      <c r="BG86" s="525" t="s">
        <v>153</v>
      </c>
      <c r="BH86" s="626"/>
      <c r="BI86" s="626"/>
      <c r="BJ86" s="626"/>
      <c r="BK86" s="626"/>
      <c r="BL86" s="626"/>
      <c r="BM86" s="701"/>
      <c r="BN86" s="701"/>
      <c r="BO86" s="701"/>
      <c r="BP86" s="701"/>
    </row>
    <row r="87" spans="1:68" s="604" customFormat="1" ht="75" x14ac:dyDescent="0.2">
      <c r="A87" s="602"/>
      <c r="B87" s="579" t="s">
        <v>313</v>
      </c>
      <c r="C87" s="580" t="s">
        <v>638</v>
      </c>
      <c r="D87" s="578" t="s">
        <v>992</v>
      </c>
      <c r="E87" s="578" t="s">
        <v>357</v>
      </c>
      <c r="F87" s="621" t="s">
        <v>2685</v>
      </c>
      <c r="G87" s="344" t="s">
        <v>176</v>
      </c>
      <c r="H87" s="344" t="b">
        <v>1</v>
      </c>
      <c r="I87" s="493"/>
      <c r="J87" s="493">
        <v>42490</v>
      </c>
      <c r="K87" s="581">
        <v>90</v>
      </c>
      <c r="L87" s="603">
        <f>TasksTable4[[#This Row],[Required Completion Date]]-TasksTable4[[#This Row],[Days to Accomplish]]</f>
        <v>42400</v>
      </c>
      <c r="M87" s="537">
        <v>0.05</v>
      </c>
      <c r="N87" s="593" t="b">
        <v>1</v>
      </c>
      <c r="O87" s="581" t="s">
        <v>639</v>
      </c>
      <c r="P87" s="581" t="s">
        <v>640</v>
      </c>
      <c r="Q87" s="413" t="s">
        <v>2276</v>
      </c>
      <c r="R87" s="581" t="s">
        <v>2975</v>
      </c>
      <c r="S87" s="581"/>
      <c r="T87" s="581"/>
      <c r="U87" s="581"/>
      <c r="V87" s="581" t="s">
        <v>303</v>
      </c>
      <c r="W87" s="581"/>
      <c r="X87" s="581"/>
      <c r="Y87" s="581"/>
      <c r="Z87" s="581"/>
      <c r="AA87" s="581"/>
      <c r="AB87" s="581"/>
      <c r="AC87" s="581"/>
      <c r="AD87" s="581"/>
      <c r="AE87" s="581"/>
      <c r="AF87" s="581"/>
      <c r="AG87" s="581"/>
      <c r="AH87" s="581"/>
      <c r="AI87" s="581"/>
      <c r="AJ87" s="581"/>
      <c r="AK87" s="581"/>
      <c r="AL87" s="581"/>
      <c r="AM87" s="582"/>
      <c r="AN87" s="582"/>
      <c r="AO87" s="582"/>
      <c r="AP87" s="582"/>
      <c r="AQ87" s="582"/>
      <c r="AR87" s="582"/>
      <c r="AS87" s="582"/>
      <c r="AT87" s="582"/>
      <c r="AU87" s="582"/>
      <c r="AV87" s="582"/>
      <c r="AW87" s="582" t="s">
        <v>303</v>
      </c>
      <c r="AX87" s="579" t="s">
        <v>641</v>
      </c>
      <c r="AY87" s="589" t="str">
        <f ca="1">IF(AND(TasksTable4[[#This Row],[Status]]&lt;&gt;"On Track",TasksTable4[[#This Row],[Start Date
(Calculated)]]&lt;TODAY()+7),"Review","No  Review")</f>
        <v>No  Review</v>
      </c>
      <c r="AZ87" s="525">
        <v>20</v>
      </c>
      <c r="BA87" s="573" t="s">
        <v>2488</v>
      </c>
      <c r="BB87" s="525"/>
      <c r="BC87" s="525"/>
      <c r="BD87" s="525"/>
      <c r="BE87" s="543"/>
      <c r="BF87" s="543"/>
      <c r="BG87" s="525" t="s">
        <v>152</v>
      </c>
      <c r="BH87" s="626"/>
      <c r="BI87" s="626"/>
      <c r="BJ87" s="626"/>
      <c r="BK87" s="626"/>
      <c r="BL87" s="626"/>
      <c r="BM87" s="701"/>
      <c r="BN87" s="701"/>
      <c r="BO87" s="701"/>
      <c r="BP87" s="701"/>
    </row>
    <row r="88" spans="1:68" s="604" customFormat="1" ht="75" x14ac:dyDescent="0.2">
      <c r="A88" s="602"/>
      <c r="B88" s="579" t="s">
        <v>313</v>
      </c>
      <c r="C88" s="580" t="s">
        <v>642</v>
      </c>
      <c r="D88" s="578" t="s">
        <v>992</v>
      </c>
      <c r="E88" s="578" t="s">
        <v>357</v>
      </c>
      <c r="F88" s="343" t="s">
        <v>2686</v>
      </c>
      <c r="G88" s="344" t="s">
        <v>176</v>
      </c>
      <c r="H88" s="344" t="b">
        <v>1</v>
      </c>
      <c r="I88" s="493"/>
      <c r="J88" s="493">
        <v>42551</v>
      </c>
      <c r="K88" s="581">
        <v>150</v>
      </c>
      <c r="L88" s="603">
        <f>TasksTable4[[#This Row],[Required Completion Date]]-TasksTable4[[#This Row],[Days to Accomplish]]</f>
        <v>42401</v>
      </c>
      <c r="M88" s="537">
        <v>0.05</v>
      </c>
      <c r="N88" s="593" t="b">
        <v>1</v>
      </c>
      <c r="O88" s="581" t="s">
        <v>643</v>
      </c>
      <c r="P88" s="581" t="s">
        <v>644</v>
      </c>
      <c r="Q88" s="413" t="s">
        <v>2276</v>
      </c>
      <c r="R88" s="581" t="s">
        <v>2976</v>
      </c>
      <c r="S88" s="581"/>
      <c r="T88" s="581"/>
      <c r="U88" s="581"/>
      <c r="V88" s="581" t="s">
        <v>303</v>
      </c>
      <c r="W88" s="581"/>
      <c r="X88" s="581"/>
      <c r="Y88" s="581"/>
      <c r="Z88" s="581"/>
      <c r="AA88" s="581"/>
      <c r="AB88" s="581"/>
      <c r="AC88" s="581"/>
      <c r="AD88" s="581"/>
      <c r="AE88" s="581"/>
      <c r="AF88" s="581"/>
      <c r="AG88" s="581"/>
      <c r="AH88" s="581"/>
      <c r="AI88" s="581"/>
      <c r="AJ88" s="581"/>
      <c r="AK88" s="581"/>
      <c r="AL88" s="581"/>
      <c r="AM88" s="582"/>
      <c r="AN88" s="582"/>
      <c r="AO88" s="582"/>
      <c r="AP88" s="582"/>
      <c r="AQ88" s="582"/>
      <c r="AR88" s="582"/>
      <c r="AS88" s="582"/>
      <c r="AT88" s="582"/>
      <c r="AU88" s="582"/>
      <c r="AV88" s="582"/>
      <c r="AW88" s="582" t="s">
        <v>303</v>
      </c>
      <c r="AX88" s="579" t="s">
        <v>641</v>
      </c>
      <c r="AY88" s="589" t="str">
        <f ca="1">IF(AND(TasksTable4[[#This Row],[Status]]&lt;&gt;"On Track",TasksTable4[[#This Row],[Start Date
(Calculated)]]&lt;TODAY()+7),"Review","No  Review")</f>
        <v>No  Review</v>
      </c>
      <c r="AZ88" s="525">
        <v>15</v>
      </c>
      <c r="BA88" s="573" t="s">
        <v>2488</v>
      </c>
      <c r="BB88" s="525"/>
      <c r="BC88" s="525"/>
      <c r="BD88" s="525"/>
      <c r="BE88" s="543"/>
      <c r="BF88" s="543"/>
      <c r="BG88" s="525" t="s">
        <v>152</v>
      </c>
      <c r="BH88" s="626"/>
      <c r="BI88" s="626"/>
      <c r="BJ88" s="626"/>
      <c r="BK88" s="626"/>
      <c r="BL88" s="626"/>
      <c r="BM88" s="701"/>
      <c r="BN88" s="701"/>
      <c r="BO88" s="701"/>
      <c r="BP88" s="701"/>
    </row>
    <row r="89" spans="1:68" s="604" customFormat="1" ht="90" x14ac:dyDescent="0.2">
      <c r="A89" s="602"/>
      <c r="B89" s="579" t="s">
        <v>313</v>
      </c>
      <c r="C89" s="580" t="s">
        <v>645</v>
      </c>
      <c r="D89" s="578" t="s">
        <v>992</v>
      </c>
      <c r="E89" s="578" t="s">
        <v>357</v>
      </c>
      <c r="F89" s="621" t="s">
        <v>2687</v>
      </c>
      <c r="G89" s="344" t="s">
        <v>176</v>
      </c>
      <c r="H89" s="344" t="b">
        <v>1</v>
      </c>
      <c r="I89" s="493"/>
      <c r="J89" s="493">
        <v>42460</v>
      </c>
      <c r="K89" s="581">
        <v>90</v>
      </c>
      <c r="L89" s="603">
        <f>TasksTable4[[#This Row],[Required Completion Date]]-TasksTable4[[#This Row],[Days to Accomplish]]</f>
        <v>42370</v>
      </c>
      <c r="M89" s="537">
        <v>0.05</v>
      </c>
      <c r="N89" s="593" t="b">
        <v>1</v>
      </c>
      <c r="O89" s="581" t="s">
        <v>646</v>
      </c>
      <c r="P89" s="581" t="s">
        <v>644</v>
      </c>
      <c r="Q89" s="413" t="s">
        <v>2276</v>
      </c>
      <c r="R89" s="581" t="s">
        <v>2977</v>
      </c>
      <c r="S89" s="581"/>
      <c r="T89" s="581"/>
      <c r="U89" s="581"/>
      <c r="V89" s="581" t="s">
        <v>303</v>
      </c>
      <c r="W89" s="581"/>
      <c r="X89" s="581"/>
      <c r="Y89" s="581"/>
      <c r="Z89" s="581"/>
      <c r="AA89" s="581"/>
      <c r="AB89" s="581"/>
      <c r="AC89" s="581"/>
      <c r="AD89" s="581"/>
      <c r="AE89" s="581"/>
      <c r="AF89" s="581"/>
      <c r="AG89" s="581"/>
      <c r="AH89" s="581"/>
      <c r="AI89" s="581"/>
      <c r="AJ89" s="581"/>
      <c r="AK89" s="581"/>
      <c r="AL89" s="581"/>
      <c r="AM89" s="582"/>
      <c r="AN89" s="582"/>
      <c r="AO89" s="582"/>
      <c r="AP89" s="582"/>
      <c r="AQ89" s="582"/>
      <c r="AR89" s="582"/>
      <c r="AS89" s="582"/>
      <c r="AT89" s="582"/>
      <c r="AU89" s="582"/>
      <c r="AV89" s="582"/>
      <c r="AW89" s="582"/>
      <c r="AX89" s="579"/>
      <c r="AY89" s="589" t="str">
        <f ca="1">IF(AND(TasksTable4[[#This Row],[Status]]&lt;&gt;"On Track",TasksTable4[[#This Row],[Start Date
(Calculated)]]&lt;TODAY()+7),"Review","No  Review")</f>
        <v>No  Review</v>
      </c>
      <c r="AZ89" s="525">
        <v>50</v>
      </c>
      <c r="BA89" s="573" t="s">
        <v>2488</v>
      </c>
      <c r="BB89" s="525"/>
      <c r="BC89" s="525"/>
      <c r="BD89" s="525"/>
      <c r="BE89" s="543"/>
      <c r="BF89" s="543"/>
      <c r="BG89" s="525" t="s">
        <v>152</v>
      </c>
      <c r="BH89" s="626"/>
      <c r="BI89" s="626"/>
      <c r="BJ89" s="626"/>
      <c r="BK89" s="626"/>
      <c r="BL89" s="626"/>
      <c r="BM89" s="701"/>
      <c r="BN89" s="701"/>
      <c r="BO89" s="701"/>
      <c r="BP89" s="701"/>
    </row>
    <row r="90" spans="1:68" s="604" customFormat="1" ht="75" x14ac:dyDescent="0.2">
      <c r="A90" s="602"/>
      <c r="B90" s="579" t="s">
        <v>313</v>
      </c>
      <c r="C90" s="580" t="s">
        <v>647</v>
      </c>
      <c r="D90" s="578" t="s">
        <v>992</v>
      </c>
      <c r="E90" s="578" t="s">
        <v>357</v>
      </c>
      <c r="F90" s="621" t="s">
        <v>2669</v>
      </c>
      <c r="G90" s="344" t="s">
        <v>176</v>
      </c>
      <c r="H90" s="344" t="b">
        <v>1</v>
      </c>
      <c r="I90" s="493"/>
      <c r="J90" s="493">
        <v>42490</v>
      </c>
      <c r="K90" s="581">
        <v>120</v>
      </c>
      <c r="L90" s="603">
        <f>TasksTable4[[#This Row],[Required Completion Date]]-TasksTable4[[#This Row],[Days to Accomplish]]</f>
        <v>42370</v>
      </c>
      <c r="M90" s="537">
        <v>0.5</v>
      </c>
      <c r="N90" s="593" t="b">
        <v>1</v>
      </c>
      <c r="O90" s="581" t="s">
        <v>623</v>
      </c>
      <c r="P90" s="581" t="s">
        <v>644</v>
      </c>
      <c r="Q90" s="413" t="s">
        <v>2276</v>
      </c>
      <c r="R90" s="581" t="s">
        <v>2978</v>
      </c>
      <c r="S90" s="581"/>
      <c r="T90" s="581"/>
      <c r="U90" s="581"/>
      <c r="V90" s="581"/>
      <c r="W90" s="581"/>
      <c r="X90" s="581"/>
      <c r="Y90" s="581"/>
      <c r="Z90" s="581"/>
      <c r="AA90" s="581"/>
      <c r="AB90" s="581"/>
      <c r="AC90" s="581"/>
      <c r="AD90" s="581"/>
      <c r="AE90" s="581"/>
      <c r="AF90" s="581"/>
      <c r="AG90" s="581"/>
      <c r="AH90" s="581"/>
      <c r="AI90" s="581"/>
      <c r="AJ90" s="581"/>
      <c r="AK90" s="581"/>
      <c r="AL90" s="581"/>
      <c r="AM90" s="582"/>
      <c r="AN90" s="582"/>
      <c r="AO90" s="582"/>
      <c r="AP90" s="582" t="s">
        <v>303</v>
      </c>
      <c r="AQ90" s="582"/>
      <c r="AR90" s="582"/>
      <c r="AS90" s="582"/>
      <c r="AT90" s="582"/>
      <c r="AU90" s="582"/>
      <c r="AV90" s="582"/>
      <c r="AW90" s="582"/>
      <c r="AX90" s="579"/>
      <c r="AY90" s="589" t="str">
        <f ca="1">IF(AND(TasksTable4[[#This Row],[Status]]&lt;&gt;"On Track",TasksTable4[[#This Row],[Start Date
(Calculated)]]&lt;TODAY()+7),"Review","No  Review")</f>
        <v>No  Review</v>
      </c>
      <c r="AZ90" s="525"/>
      <c r="BA90" s="573"/>
      <c r="BB90" s="525"/>
      <c r="BC90" s="525"/>
      <c r="BD90" s="525"/>
      <c r="BE90" s="543"/>
      <c r="BF90" s="543"/>
      <c r="BG90" s="525" t="s">
        <v>152</v>
      </c>
      <c r="BH90" s="626"/>
      <c r="BI90" s="626"/>
      <c r="BJ90" s="626"/>
      <c r="BK90" s="626"/>
      <c r="BL90" s="626"/>
      <c r="BM90" s="701"/>
      <c r="BN90" s="701"/>
      <c r="BO90" s="701"/>
      <c r="BP90" s="701"/>
    </row>
    <row r="91" spans="1:68" s="604" customFormat="1" ht="75" x14ac:dyDescent="0.2">
      <c r="A91" s="602"/>
      <c r="B91" s="579" t="s">
        <v>313</v>
      </c>
      <c r="C91" s="580" t="s">
        <v>648</v>
      </c>
      <c r="D91" s="578" t="s">
        <v>992</v>
      </c>
      <c r="E91" s="578" t="s">
        <v>357</v>
      </c>
      <c r="F91" s="621" t="s">
        <v>2671</v>
      </c>
      <c r="G91" s="344" t="s">
        <v>176</v>
      </c>
      <c r="H91" s="344" t="b">
        <v>1</v>
      </c>
      <c r="I91" s="493"/>
      <c r="J91" s="493">
        <v>42551</v>
      </c>
      <c r="K91" s="581">
        <v>150</v>
      </c>
      <c r="L91" s="603">
        <f>TasksTable4[[#This Row],[Required Completion Date]]-TasksTable4[[#This Row],[Days to Accomplish]]</f>
        <v>42401</v>
      </c>
      <c r="M91" s="537">
        <v>0.2</v>
      </c>
      <c r="N91" s="593" t="b">
        <v>1</v>
      </c>
      <c r="O91" s="581" t="s">
        <v>649</v>
      </c>
      <c r="P91" s="581" t="s">
        <v>644</v>
      </c>
      <c r="Q91" s="413" t="s">
        <v>2276</v>
      </c>
      <c r="R91" s="581" t="s">
        <v>2979</v>
      </c>
      <c r="S91" s="581"/>
      <c r="T91" s="581"/>
      <c r="U91" s="581"/>
      <c r="V91" s="581" t="s">
        <v>303</v>
      </c>
      <c r="W91" s="581"/>
      <c r="X91" s="581"/>
      <c r="Y91" s="581"/>
      <c r="Z91" s="581"/>
      <c r="AA91" s="581"/>
      <c r="AB91" s="581"/>
      <c r="AC91" s="581"/>
      <c r="AD91" s="581"/>
      <c r="AE91" s="581"/>
      <c r="AF91" s="581"/>
      <c r="AG91" s="581"/>
      <c r="AH91" s="581"/>
      <c r="AI91" s="581"/>
      <c r="AJ91" s="581"/>
      <c r="AK91" s="581"/>
      <c r="AL91" s="581"/>
      <c r="AM91" s="582"/>
      <c r="AN91" s="582"/>
      <c r="AO91" s="582"/>
      <c r="AP91" s="582"/>
      <c r="AQ91" s="582"/>
      <c r="AR91" s="582"/>
      <c r="AS91" s="582"/>
      <c r="AT91" s="582"/>
      <c r="AU91" s="582"/>
      <c r="AV91" s="582"/>
      <c r="AW91" s="582" t="s">
        <v>303</v>
      </c>
      <c r="AX91" s="579" t="s">
        <v>641</v>
      </c>
      <c r="AY91" s="589" t="str">
        <f ca="1">IF(AND(TasksTable4[[#This Row],[Status]]&lt;&gt;"On Track",TasksTable4[[#This Row],[Start Date
(Calculated)]]&lt;TODAY()+7),"Review","No  Review")</f>
        <v>No  Review</v>
      </c>
      <c r="AZ91" s="525"/>
      <c r="BA91" s="573"/>
      <c r="BB91" s="525"/>
      <c r="BC91" s="525"/>
      <c r="BD91" s="525"/>
      <c r="BE91" s="543"/>
      <c r="BF91" s="543"/>
      <c r="BG91" s="525" t="s">
        <v>152</v>
      </c>
      <c r="BH91" s="626"/>
      <c r="BI91" s="626"/>
      <c r="BJ91" s="626"/>
      <c r="BK91" s="626"/>
      <c r="BL91" s="626"/>
      <c r="BM91" s="701"/>
      <c r="BN91" s="701"/>
      <c r="BO91" s="701"/>
      <c r="BP91" s="701"/>
    </row>
    <row r="92" spans="1:68" s="604" customFormat="1" ht="75" x14ac:dyDescent="0.2">
      <c r="A92" s="602"/>
      <c r="B92" s="579" t="s">
        <v>313</v>
      </c>
      <c r="C92" s="580" t="s">
        <v>650</v>
      </c>
      <c r="D92" s="578" t="s">
        <v>992</v>
      </c>
      <c r="E92" s="578" t="s">
        <v>357</v>
      </c>
      <c r="F92" s="621" t="s">
        <v>2672</v>
      </c>
      <c r="G92" s="344" t="s">
        <v>176</v>
      </c>
      <c r="H92" s="344" t="b">
        <v>0</v>
      </c>
      <c r="I92" s="493"/>
      <c r="J92" s="493">
        <v>42551</v>
      </c>
      <c r="K92" s="344">
        <v>60</v>
      </c>
      <c r="L92" s="603">
        <f>TasksTable4[[#This Row],[Required Completion Date]]-TasksTable4[[#This Row],[Days to Accomplish]]</f>
        <v>42491</v>
      </c>
      <c r="M92" s="537">
        <v>0</v>
      </c>
      <c r="N92" s="593" t="b">
        <v>0</v>
      </c>
      <c r="O92" s="581" t="s">
        <v>369</v>
      </c>
      <c r="P92" s="581" t="s">
        <v>644</v>
      </c>
      <c r="Q92" s="413" t="s">
        <v>179</v>
      </c>
      <c r="R92" s="581" t="s">
        <v>2980</v>
      </c>
      <c r="S92" s="581"/>
      <c r="T92" s="581"/>
      <c r="U92" s="581"/>
      <c r="V92" s="581"/>
      <c r="W92" s="581"/>
      <c r="X92" s="581"/>
      <c r="Y92" s="581"/>
      <c r="Z92" s="581"/>
      <c r="AA92" s="581"/>
      <c r="AB92" s="581"/>
      <c r="AC92" s="581"/>
      <c r="AD92" s="581"/>
      <c r="AE92" s="581"/>
      <c r="AF92" s="581"/>
      <c r="AG92" s="581"/>
      <c r="AH92" s="581"/>
      <c r="AI92" s="581"/>
      <c r="AJ92" s="581"/>
      <c r="AK92" s="581"/>
      <c r="AL92" s="581"/>
      <c r="AM92" s="582"/>
      <c r="AN92" s="582"/>
      <c r="AO92" s="582"/>
      <c r="AP92" s="582"/>
      <c r="AQ92" s="582"/>
      <c r="AR92" s="582"/>
      <c r="AS92" s="582"/>
      <c r="AT92" s="582"/>
      <c r="AU92" s="582"/>
      <c r="AV92" s="582"/>
      <c r="AW92" s="582"/>
      <c r="AX92" s="579"/>
      <c r="AY92" s="589" t="str">
        <f ca="1">IF(AND(TasksTable4[[#This Row],[Status]]&lt;&gt;"On Track",TasksTable4[[#This Row],[Start Date
(Calculated)]]&lt;TODAY()+7),"Review","No  Review")</f>
        <v>No  Review</v>
      </c>
      <c r="AZ92" s="525"/>
      <c r="BA92" s="573"/>
      <c r="BB92" s="525"/>
      <c r="BC92" s="525"/>
      <c r="BD92" s="525"/>
      <c r="BE92" s="543"/>
      <c r="BF92" s="543"/>
      <c r="BG92" s="525" t="s">
        <v>152</v>
      </c>
      <c r="BH92" s="626"/>
      <c r="BI92" s="626"/>
      <c r="BJ92" s="626"/>
      <c r="BK92" s="626"/>
      <c r="BL92" s="626"/>
      <c r="BM92" s="701"/>
      <c r="BN92" s="701"/>
      <c r="BO92" s="701"/>
      <c r="BP92" s="701"/>
    </row>
    <row r="93" spans="1:68" s="604" customFormat="1" ht="75" x14ac:dyDescent="0.2">
      <c r="A93" s="602"/>
      <c r="B93" s="579" t="s">
        <v>313</v>
      </c>
      <c r="C93" s="580" t="s">
        <v>651</v>
      </c>
      <c r="D93" s="578" t="s">
        <v>992</v>
      </c>
      <c r="E93" s="578" t="s">
        <v>357</v>
      </c>
      <c r="F93" s="621" t="s">
        <v>2688</v>
      </c>
      <c r="G93" s="344" t="s">
        <v>176</v>
      </c>
      <c r="H93" s="344" t="b">
        <v>1</v>
      </c>
      <c r="I93" s="493"/>
      <c r="J93" s="493">
        <v>42520</v>
      </c>
      <c r="K93" s="581">
        <v>120</v>
      </c>
      <c r="L93" s="603">
        <f>TasksTable4[[#This Row],[Required Completion Date]]-TasksTable4[[#This Row],[Days to Accomplish]]</f>
        <v>42400</v>
      </c>
      <c r="M93" s="537">
        <v>0.05</v>
      </c>
      <c r="N93" s="593" t="b">
        <v>1</v>
      </c>
      <c r="O93" s="581" t="s">
        <v>637</v>
      </c>
      <c r="P93" s="581" t="s">
        <v>644</v>
      </c>
      <c r="Q93" s="413" t="s">
        <v>2276</v>
      </c>
      <c r="R93" s="581" t="s">
        <v>2981</v>
      </c>
      <c r="S93" s="581"/>
      <c r="T93" s="581"/>
      <c r="U93" s="581"/>
      <c r="V93" s="581"/>
      <c r="W93" s="581"/>
      <c r="X93" s="581"/>
      <c r="Y93" s="581"/>
      <c r="Z93" s="581"/>
      <c r="AA93" s="581"/>
      <c r="AB93" s="581" t="s">
        <v>303</v>
      </c>
      <c r="AC93" s="581"/>
      <c r="AD93" s="581"/>
      <c r="AE93" s="581"/>
      <c r="AF93" s="581"/>
      <c r="AG93" s="581"/>
      <c r="AH93" s="581"/>
      <c r="AI93" s="581"/>
      <c r="AJ93" s="581"/>
      <c r="AK93" s="581"/>
      <c r="AL93" s="581"/>
      <c r="AM93" s="582"/>
      <c r="AN93" s="582"/>
      <c r="AO93" s="582"/>
      <c r="AP93" s="582"/>
      <c r="AQ93" s="582"/>
      <c r="AR93" s="582"/>
      <c r="AS93" s="582"/>
      <c r="AT93" s="582"/>
      <c r="AU93" s="582"/>
      <c r="AV93" s="582"/>
      <c r="AW93" s="582"/>
      <c r="AX93" s="579"/>
      <c r="AY93" s="589" t="str">
        <f ca="1">IF(AND(TasksTable4[[#This Row],[Status]]&lt;&gt;"On Track",TasksTable4[[#This Row],[Start Date
(Calculated)]]&lt;TODAY()+7),"Review","No  Review")</f>
        <v>No  Review</v>
      </c>
      <c r="AZ93" s="525">
        <v>50</v>
      </c>
      <c r="BA93" s="573" t="s">
        <v>2488</v>
      </c>
      <c r="BB93" s="525"/>
      <c r="BC93" s="525"/>
      <c r="BD93" s="525"/>
      <c r="BE93" s="543"/>
      <c r="BF93" s="543"/>
      <c r="BG93" s="525" t="s">
        <v>152</v>
      </c>
      <c r="BH93" s="626"/>
      <c r="BI93" s="626"/>
      <c r="BJ93" s="626"/>
      <c r="BK93" s="626"/>
      <c r="BL93" s="626"/>
      <c r="BM93" s="701"/>
      <c r="BN93" s="701"/>
      <c r="BO93" s="701"/>
      <c r="BP93" s="701"/>
    </row>
    <row r="94" spans="1:68" s="604" customFormat="1" ht="75" x14ac:dyDescent="0.2">
      <c r="A94" s="602"/>
      <c r="B94" s="579" t="s">
        <v>313</v>
      </c>
      <c r="C94" s="580" t="s">
        <v>652</v>
      </c>
      <c r="D94" s="578" t="s">
        <v>992</v>
      </c>
      <c r="E94" s="578" t="s">
        <v>357</v>
      </c>
      <c r="F94" s="621" t="s">
        <v>2689</v>
      </c>
      <c r="G94" s="344" t="s">
        <v>176</v>
      </c>
      <c r="H94" s="344" t="b">
        <v>0</v>
      </c>
      <c r="I94" s="493"/>
      <c r="J94" s="493">
        <v>42551</v>
      </c>
      <c r="K94" s="581">
        <v>60</v>
      </c>
      <c r="L94" s="603">
        <f>TasksTable4[[#This Row],[Required Completion Date]]-TasksTable4[[#This Row],[Days to Accomplish]]</f>
        <v>42491</v>
      </c>
      <c r="M94" s="537">
        <v>0</v>
      </c>
      <c r="N94" s="593" t="b">
        <v>1</v>
      </c>
      <c r="O94" s="581" t="s">
        <v>639</v>
      </c>
      <c r="P94" s="581" t="s">
        <v>644</v>
      </c>
      <c r="Q94" s="413" t="s">
        <v>179</v>
      </c>
      <c r="R94" s="581" t="s">
        <v>2982</v>
      </c>
      <c r="S94" s="581"/>
      <c r="T94" s="581"/>
      <c r="U94" s="581"/>
      <c r="V94" s="581" t="s">
        <v>303</v>
      </c>
      <c r="W94" s="581"/>
      <c r="X94" s="581"/>
      <c r="Y94" s="581"/>
      <c r="Z94" s="581"/>
      <c r="AA94" s="581"/>
      <c r="AB94" s="581"/>
      <c r="AC94" s="581"/>
      <c r="AD94" s="581"/>
      <c r="AE94" s="581"/>
      <c r="AF94" s="581"/>
      <c r="AG94" s="581"/>
      <c r="AH94" s="581"/>
      <c r="AI94" s="581"/>
      <c r="AJ94" s="581"/>
      <c r="AK94" s="581"/>
      <c r="AL94" s="581"/>
      <c r="AM94" s="582"/>
      <c r="AN94" s="582"/>
      <c r="AO94" s="582"/>
      <c r="AP94" s="582"/>
      <c r="AQ94" s="582"/>
      <c r="AR94" s="582"/>
      <c r="AS94" s="582"/>
      <c r="AT94" s="582"/>
      <c r="AU94" s="582"/>
      <c r="AV94" s="582"/>
      <c r="AW94" s="582" t="s">
        <v>303</v>
      </c>
      <c r="AX94" s="579" t="s">
        <v>641</v>
      </c>
      <c r="AY94" s="589" t="str">
        <f ca="1">IF(AND(TasksTable4[[#This Row],[Status]]&lt;&gt;"On Track",TasksTable4[[#This Row],[Start Date
(Calculated)]]&lt;TODAY()+7),"Review","No  Review")</f>
        <v>No  Review</v>
      </c>
      <c r="AZ94" s="525">
        <v>30</v>
      </c>
      <c r="BA94" s="573" t="s">
        <v>2488</v>
      </c>
      <c r="BB94" s="525"/>
      <c r="BC94" s="525"/>
      <c r="BD94" s="525"/>
      <c r="BE94" s="543"/>
      <c r="BF94" s="543"/>
      <c r="BG94" s="525" t="s">
        <v>152</v>
      </c>
      <c r="BH94" s="626"/>
      <c r="BI94" s="626"/>
      <c r="BJ94" s="626"/>
      <c r="BK94" s="626"/>
      <c r="BL94" s="626"/>
      <c r="BM94" s="701"/>
      <c r="BN94" s="701"/>
      <c r="BO94" s="701"/>
      <c r="BP94" s="701"/>
    </row>
    <row r="95" spans="1:68" s="604" customFormat="1" ht="75" x14ac:dyDescent="0.2">
      <c r="A95" s="602"/>
      <c r="B95" s="579" t="s">
        <v>313</v>
      </c>
      <c r="C95" s="580" t="s">
        <v>653</v>
      </c>
      <c r="D95" s="578" t="s">
        <v>992</v>
      </c>
      <c r="E95" s="578" t="s">
        <v>357</v>
      </c>
      <c r="F95" s="621" t="s">
        <v>2690</v>
      </c>
      <c r="G95" s="344" t="s">
        <v>176</v>
      </c>
      <c r="H95" s="344" t="b">
        <v>1</v>
      </c>
      <c r="I95" s="493"/>
      <c r="J95" s="493">
        <v>42428</v>
      </c>
      <c r="K95" s="344">
        <v>60</v>
      </c>
      <c r="L95" s="603">
        <f>TasksTable4[[#This Row],[Required Completion Date]]-TasksTable4[[#This Row],[Days to Accomplish]]</f>
        <v>42368</v>
      </c>
      <c r="M95" s="537">
        <v>1</v>
      </c>
      <c r="N95" s="593" t="b">
        <v>1</v>
      </c>
      <c r="O95" s="581" t="s">
        <v>639</v>
      </c>
      <c r="P95" s="581" t="s">
        <v>644</v>
      </c>
      <c r="Q95" s="413" t="s">
        <v>2864</v>
      </c>
      <c r="R95" s="581" t="s">
        <v>2983</v>
      </c>
      <c r="S95" s="581"/>
      <c r="T95" s="581"/>
      <c r="U95" s="581"/>
      <c r="V95" s="581" t="s">
        <v>303</v>
      </c>
      <c r="W95" s="581"/>
      <c r="X95" s="581"/>
      <c r="Y95" s="581"/>
      <c r="Z95" s="581"/>
      <c r="AA95" s="581"/>
      <c r="AB95" s="581"/>
      <c r="AC95" s="581"/>
      <c r="AD95" s="581"/>
      <c r="AE95" s="581"/>
      <c r="AF95" s="581"/>
      <c r="AG95" s="581"/>
      <c r="AH95" s="581"/>
      <c r="AI95" s="581"/>
      <c r="AJ95" s="581"/>
      <c r="AK95" s="581"/>
      <c r="AL95" s="581"/>
      <c r="AM95" s="582"/>
      <c r="AN95" s="582"/>
      <c r="AO95" s="582"/>
      <c r="AP95" s="582"/>
      <c r="AQ95" s="582"/>
      <c r="AR95" s="582"/>
      <c r="AS95" s="582"/>
      <c r="AT95" s="582"/>
      <c r="AU95" s="582"/>
      <c r="AV95" s="582"/>
      <c r="AW95" s="582" t="s">
        <v>303</v>
      </c>
      <c r="AX95" s="579" t="s">
        <v>641</v>
      </c>
      <c r="AY95" s="589" t="str">
        <f ca="1">IF(AND(TasksTable4[[#This Row],[Status]]&lt;&gt;"On Track",TasksTable4[[#This Row],[Start Date
(Calculated)]]&lt;TODAY()+7),"Review","No  Review")</f>
        <v>Review</v>
      </c>
      <c r="AZ95" s="525">
        <v>30</v>
      </c>
      <c r="BA95" s="573" t="s">
        <v>2488</v>
      </c>
      <c r="BB95" s="525"/>
      <c r="BC95" s="525"/>
      <c r="BD95" s="525"/>
      <c r="BE95" s="543"/>
      <c r="BF95" s="543"/>
      <c r="BG95" s="525" t="s">
        <v>152</v>
      </c>
      <c r="BH95" s="626"/>
      <c r="BI95" s="626"/>
      <c r="BJ95" s="626"/>
      <c r="BK95" s="626"/>
      <c r="BL95" s="626"/>
      <c r="BM95" s="701"/>
      <c r="BN95" s="701"/>
      <c r="BO95" s="701"/>
      <c r="BP95" s="701"/>
    </row>
    <row r="96" spans="1:68" s="604" customFormat="1" ht="75" x14ac:dyDescent="0.2">
      <c r="A96" s="602"/>
      <c r="B96" s="579" t="s">
        <v>313</v>
      </c>
      <c r="C96" s="580" t="s">
        <v>654</v>
      </c>
      <c r="D96" s="578" t="s">
        <v>992</v>
      </c>
      <c r="E96" s="578" t="s">
        <v>357</v>
      </c>
      <c r="F96" s="621" t="s">
        <v>2691</v>
      </c>
      <c r="G96" s="344" t="s">
        <v>176</v>
      </c>
      <c r="H96" s="344" t="b">
        <v>1</v>
      </c>
      <c r="I96" s="493"/>
      <c r="J96" s="493">
        <v>42490</v>
      </c>
      <c r="K96" s="581">
        <v>30</v>
      </c>
      <c r="L96" s="603">
        <f>TasksTable4[[#This Row],[Required Completion Date]]-TasksTable4[[#This Row],[Days to Accomplish]]</f>
        <v>42460</v>
      </c>
      <c r="M96" s="537">
        <v>0</v>
      </c>
      <c r="N96" s="593" t="b">
        <v>1</v>
      </c>
      <c r="O96" s="581" t="s">
        <v>656</v>
      </c>
      <c r="P96" s="581" t="s">
        <v>644</v>
      </c>
      <c r="Q96" s="413" t="s">
        <v>179</v>
      </c>
      <c r="R96" s="581" t="s">
        <v>2984</v>
      </c>
      <c r="S96" s="581" t="s">
        <v>303</v>
      </c>
      <c r="T96" s="581" t="s">
        <v>303</v>
      </c>
      <c r="U96" s="581" t="s">
        <v>303</v>
      </c>
      <c r="V96" s="581" t="s">
        <v>303</v>
      </c>
      <c r="W96" s="581" t="s">
        <v>303</v>
      </c>
      <c r="X96" s="581" t="s">
        <v>303</v>
      </c>
      <c r="Y96" s="581" t="s">
        <v>303</v>
      </c>
      <c r="Z96" s="581"/>
      <c r="AA96" s="581"/>
      <c r="AB96" s="581" t="s">
        <v>303</v>
      </c>
      <c r="AC96" s="581" t="s">
        <v>303</v>
      </c>
      <c r="AD96" s="581" t="s">
        <v>303</v>
      </c>
      <c r="AE96" s="581" t="s">
        <v>303</v>
      </c>
      <c r="AF96" s="581"/>
      <c r="AG96" s="581" t="s">
        <v>303</v>
      </c>
      <c r="AH96" s="581" t="s">
        <v>303</v>
      </c>
      <c r="AI96" s="581"/>
      <c r="AJ96" s="581"/>
      <c r="AK96" s="581"/>
      <c r="AL96" s="581"/>
      <c r="AM96" s="582"/>
      <c r="AN96" s="582"/>
      <c r="AO96" s="581" t="s">
        <v>303</v>
      </c>
      <c r="AP96" s="581"/>
      <c r="AQ96" s="582"/>
      <c r="AR96" s="581" t="s">
        <v>303</v>
      </c>
      <c r="AS96" s="582"/>
      <c r="AT96" s="582"/>
      <c r="AU96" s="582"/>
      <c r="AV96" s="582"/>
      <c r="AW96" s="582"/>
      <c r="AX96" s="579"/>
      <c r="AY96" s="589" t="str">
        <f ca="1">IF(AND(TasksTable4[[#This Row],[Status]]&lt;&gt;"On Track",TasksTable4[[#This Row],[Start Date
(Calculated)]]&lt;TODAY()+7),"Review","No  Review")</f>
        <v>No  Review</v>
      </c>
      <c r="AZ96" s="525">
        <v>50</v>
      </c>
      <c r="BA96" s="573" t="s">
        <v>2488</v>
      </c>
      <c r="BB96" s="525"/>
      <c r="BC96" s="525"/>
      <c r="BD96" s="525"/>
      <c r="BE96" s="543"/>
      <c r="BF96" s="543"/>
      <c r="BG96" s="525" t="s">
        <v>152</v>
      </c>
      <c r="BH96" s="626"/>
      <c r="BI96" s="626"/>
      <c r="BJ96" s="626"/>
      <c r="BK96" s="626"/>
      <c r="BL96" s="626"/>
      <c r="BM96" s="701"/>
      <c r="BN96" s="701"/>
      <c r="BO96" s="701"/>
      <c r="BP96" s="701"/>
    </row>
    <row r="97" spans="1:68" s="604" customFormat="1" ht="75" x14ac:dyDescent="0.2">
      <c r="A97" s="602"/>
      <c r="B97" s="579" t="s">
        <v>313</v>
      </c>
      <c r="C97" s="580" t="s">
        <v>655</v>
      </c>
      <c r="D97" s="578" t="s">
        <v>992</v>
      </c>
      <c r="E97" s="578" t="s">
        <v>357</v>
      </c>
      <c r="F97" s="621" t="s">
        <v>2692</v>
      </c>
      <c r="G97" s="344" t="s">
        <v>176</v>
      </c>
      <c r="H97" s="344" t="b">
        <v>1</v>
      </c>
      <c r="I97" s="493"/>
      <c r="J97" s="493">
        <v>42551</v>
      </c>
      <c r="K97" s="581">
        <v>150</v>
      </c>
      <c r="L97" s="603">
        <f>TasksTable4[[#This Row],[Required Completion Date]]-TasksTable4[[#This Row],[Days to Accomplish]]</f>
        <v>42401</v>
      </c>
      <c r="M97" s="537">
        <v>0.05</v>
      </c>
      <c r="N97" s="593" t="b">
        <v>1</v>
      </c>
      <c r="O97" s="581" t="s">
        <v>639</v>
      </c>
      <c r="P97" s="581" t="s">
        <v>644</v>
      </c>
      <c r="Q97" s="413" t="s">
        <v>2276</v>
      </c>
      <c r="R97" s="581" t="s">
        <v>2985</v>
      </c>
      <c r="S97" s="581"/>
      <c r="T97" s="581"/>
      <c r="U97" s="581"/>
      <c r="V97" s="581" t="s">
        <v>303</v>
      </c>
      <c r="W97" s="581"/>
      <c r="X97" s="581"/>
      <c r="Y97" s="581"/>
      <c r="Z97" s="581"/>
      <c r="AA97" s="581"/>
      <c r="AB97" s="581"/>
      <c r="AC97" s="581"/>
      <c r="AD97" s="581"/>
      <c r="AE97" s="581"/>
      <c r="AF97" s="581"/>
      <c r="AG97" s="581"/>
      <c r="AH97" s="581"/>
      <c r="AI97" s="581"/>
      <c r="AJ97" s="581"/>
      <c r="AK97" s="581"/>
      <c r="AL97" s="581"/>
      <c r="AM97" s="582"/>
      <c r="AN97" s="582"/>
      <c r="AO97" s="582"/>
      <c r="AP97" s="582"/>
      <c r="AQ97" s="582"/>
      <c r="AR97" s="582"/>
      <c r="AS97" s="582"/>
      <c r="AT97" s="582"/>
      <c r="AU97" s="582"/>
      <c r="AV97" s="582"/>
      <c r="AW97" s="582" t="s">
        <v>303</v>
      </c>
      <c r="AX97" s="579" t="s">
        <v>641</v>
      </c>
      <c r="AY97" s="589" t="str">
        <f ca="1">IF(AND(TasksTable4[[#This Row],[Status]]&lt;&gt;"On Track",TasksTable4[[#This Row],[Start Date
(Calculated)]]&lt;TODAY()+7),"Review","No  Review")</f>
        <v>No  Review</v>
      </c>
      <c r="AZ97" s="525">
        <v>30</v>
      </c>
      <c r="BA97" s="573" t="s">
        <v>2488</v>
      </c>
      <c r="BB97" s="525"/>
      <c r="BC97" s="525"/>
      <c r="BD97" s="525"/>
      <c r="BE97" s="543"/>
      <c r="BF97" s="543"/>
      <c r="BG97" s="525" t="s">
        <v>152</v>
      </c>
      <c r="BH97" s="626"/>
      <c r="BI97" s="626"/>
      <c r="BJ97" s="626"/>
      <c r="BK97" s="626"/>
      <c r="BL97" s="626"/>
      <c r="BM97" s="701"/>
      <c r="BN97" s="701"/>
      <c r="BO97" s="701"/>
      <c r="BP97" s="701"/>
    </row>
    <row r="98" spans="1:68" s="604" customFormat="1" ht="75" x14ac:dyDescent="0.2">
      <c r="A98" s="602"/>
      <c r="B98" s="579" t="s">
        <v>313</v>
      </c>
      <c r="C98" s="580" t="s">
        <v>657</v>
      </c>
      <c r="D98" s="578" t="s">
        <v>992</v>
      </c>
      <c r="E98" s="578" t="s">
        <v>357</v>
      </c>
      <c r="F98" s="621" t="s">
        <v>2693</v>
      </c>
      <c r="G98" s="344" t="s">
        <v>176</v>
      </c>
      <c r="H98" s="344" t="b">
        <v>0</v>
      </c>
      <c r="I98" s="493"/>
      <c r="J98" s="493">
        <v>42490</v>
      </c>
      <c r="K98" s="581">
        <v>90</v>
      </c>
      <c r="L98" s="603">
        <f>TasksTable4[[#This Row],[Required Completion Date]]-TasksTable4[[#This Row],[Days to Accomplish]]</f>
        <v>42400</v>
      </c>
      <c r="M98" s="537">
        <v>0.05</v>
      </c>
      <c r="N98" s="593" t="b">
        <v>1</v>
      </c>
      <c r="O98" s="581" t="s">
        <v>639</v>
      </c>
      <c r="P98" s="581" t="s">
        <v>644</v>
      </c>
      <c r="Q98" s="413" t="s">
        <v>2276</v>
      </c>
      <c r="R98" s="581" t="s">
        <v>2986</v>
      </c>
      <c r="S98" s="581"/>
      <c r="T98" s="581"/>
      <c r="U98" s="581"/>
      <c r="V98" s="581" t="s">
        <v>303</v>
      </c>
      <c r="W98" s="581"/>
      <c r="X98" s="581"/>
      <c r="Y98" s="581"/>
      <c r="Z98" s="581"/>
      <c r="AA98" s="581"/>
      <c r="AB98" s="581"/>
      <c r="AC98" s="581"/>
      <c r="AD98" s="581"/>
      <c r="AE98" s="581"/>
      <c r="AF98" s="581"/>
      <c r="AG98" s="581"/>
      <c r="AH98" s="581"/>
      <c r="AI98" s="581"/>
      <c r="AJ98" s="581"/>
      <c r="AK98" s="581"/>
      <c r="AL98" s="581"/>
      <c r="AM98" s="582"/>
      <c r="AN98" s="582"/>
      <c r="AO98" s="582"/>
      <c r="AP98" s="582"/>
      <c r="AQ98" s="582"/>
      <c r="AR98" s="582"/>
      <c r="AS98" s="582"/>
      <c r="AT98" s="582"/>
      <c r="AU98" s="582"/>
      <c r="AV98" s="582"/>
      <c r="AW98" s="582" t="s">
        <v>303</v>
      </c>
      <c r="AX98" s="579" t="s">
        <v>641</v>
      </c>
      <c r="AY98" s="589" t="str">
        <f ca="1">IF(AND(TasksTable4[[#This Row],[Status]]&lt;&gt;"On Track",TasksTable4[[#This Row],[Start Date
(Calculated)]]&lt;TODAY()+7),"Review","No  Review")</f>
        <v>No  Review</v>
      </c>
      <c r="AZ98" s="525">
        <v>30</v>
      </c>
      <c r="BA98" s="573" t="s">
        <v>2488</v>
      </c>
      <c r="BB98" s="525"/>
      <c r="BC98" s="525"/>
      <c r="BD98" s="525"/>
      <c r="BE98" s="543"/>
      <c r="BF98" s="543"/>
      <c r="BG98" s="525" t="s">
        <v>152</v>
      </c>
      <c r="BH98" s="626"/>
      <c r="BI98" s="626"/>
      <c r="BJ98" s="626"/>
      <c r="BK98" s="626"/>
      <c r="BL98" s="626"/>
      <c r="BM98" s="701"/>
      <c r="BN98" s="701"/>
      <c r="BO98" s="701"/>
      <c r="BP98" s="701"/>
    </row>
    <row r="99" spans="1:68" s="604" customFormat="1" ht="75" x14ac:dyDescent="0.2">
      <c r="A99" s="602"/>
      <c r="B99" s="579" t="s">
        <v>313</v>
      </c>
      <c r="C99" s="580" t="s">
        <v>658</v>
      </c>
      <c r="D99" s="578" t="s">
        <v>992</v>
      </c>
      <c r="E99" s="578" t="s">
        <v>357</v>
      </c>
      <c r="F99" s="621" t="s">
        <v>2694</v>
      </c>
      <c r="G99" s="344" t="s">
        <v>176</v>
      </c>
      <c r="H99" s="344" t="b">
        <v>1</v>
      </c>
      <c r="I99" s="493"/>
      <c r="J99" s="493">
        <v>42520</v>
      </c>
      <c r="K99" s="581">
        <v>120</v>
      </c>
      <c r="L99" s="603">
        <f>TasksTable4[[#This Row],[Required Completion Date]]-TasksTable4[[#This Row],[Days to Accomplish]]</f>
        <v>42400</v>
      </c>
      <c r="M99" s="537">
        <v>0.05</v>
      </c>
      <c r="N99" s="593" t="b">
        <v>1</v>
      </c>
      <c r="O99" s="581" t="s">
        <v>660</v>
      </c>
      <c r="P99" s="581" t="s">
        <v>644</v>
      </c>
      <c r="Q99" s="413" t="s">
        <v>2276</v>
      </c>
      <c r="R99" s="581" t="s">
        <v>2987</v>
      </c>
      <c r="S99" s="581"/>
      <c r="T99" s="581"/>
      <c r="U99" s="581"/>
      <c r="V99" s="581"/>
      <c r="W99" s="581"/>
      <c r="X99" s="581" t="s">
        <v>303</v>
      </c>
      <c r="Y99" s="581"/>
      <c r="Z99" s="581"/>
      <c r="AA99" s="581"/>
      <c r="AB99" s="581"/>
      <c r="AC99" s="581"/>
      <c r="AD99" s="581"/>
      <c r="AE99" s="581"/>
      <c r="AF99" s="581"/>
      <c r="AG99" s="581"/>
      <c r="AH99" s="581"/>
      <c r="AI99" s="581"/>
      <c r="AJ99" s="581"/>
      <c r="AK99" s="581"/>
      <c r="AL99" s="581"/>
      <c r="AM99" s="582"/>
      <c r="AN99" s="582"/>
      <c r="AO99" s="582"/>
      <c r="AP99" s="582"/>
      <c r="AQ99" s="582"/>
      <c r="AR99" s="582"/>
      <c r="AS99" s="582"/>
      <c r="AT99" s="582"/>
      <c r="AU99" s="582"/>
      <c r="AV99" s="582"/>
      <c r="AW99" s="582"/>
      <c r="AX99" s="579"/>
      <c r="AY99" s="589" t="str">
        <f ca="1">IF(AND(TasksTable4[[#This Row],[Status]]&lt;&gt;"On Track",TasksTable4[[#This Row],[Start Date
(Calculated)]]&lt;TODAY()+7),"Review","No  Review")</f>
        <v>No  Review</v>
      </c>
      <c r="AZ99" s="525">
        <v>200</v>
      </c>
      <c r="BA99" s="573" t="s">
        <v>2488</v>
      </c>
      <c r="BB99" s="525"/>
      <c r="BC99" s="525"/>
      <c r="BD99" s="525"/>
      <c r="BE99" s="543"/>
      <c r="BF99" s="543"/>
      <c r="BG99" s="525" t="s">
        <v>152</v>
      </c>
      <c r="BH99" s="626"/>
      <c r="BI99" s="626"/>
      <c r="BJ99" s="626"/>
      <c r="BK99" s="626"/>
      <c r="BL99" s="626"/>
      <c r="BM99" s="701"/>
      <c r="BN99" s="701"/>
      <c r="BO99" s="701"/>
      <c r="BP99" s="701"/>
    </row>
    <row r="100" spans="1:68" s="604" customFormat="1" ht="75" x14ac:dyDescent="0.2">
      <c r="A100" s="602"/>
      <c r="B100" s="579" t="s">
        <v>313</v>
      </c>
      <c r="C100" s="580" t="s">
        <v>659</v>
      </c>
      <c r="D100" s="578" t="s">
        <v>992</v>
      </c>
      <c r="E100" s="578" t="s">
        <v>357</v>
      </c>
      <c r="F100" s="621" t="s">
        <v>2653</v>
      </c>
      <c r="G100" s="344" t="s">
        <v>176</v>
      </c>
      <c r="H100" s="344" t="b">
        <v>1</v>
      </c>
      <c r="I100" s="493"/>
      <c r="J100" s="493">
        <v>42520</v>
      </c>
      <c r="K100" s="581">
        <v>120</v>
      </c>
      <c r="L100" s="603">
        <f>TasksTable4[[#This Row],[Required Completion Date]]-TasksTable4[[#This Row],[Days to Accomplish]]</f>
        <v>42400</v>
      </c>
      <c r="M100" s="537">
        <v>0.05</v>
      </c>
      <c r="N100" s="593" t="b">
        <v>1</v>
      </c>
      <c r="O100" s="581" t="s">
        <v>660</v>
      </c>
      <c r="P100" s="581" t="s">
        <v>644</v>
      </c>
      <c r="Q100" s="413" t="s">
        <v>2276</v>
      </c>
      <c r="R100" s="581" t="s">
        <v>2988</v>
      </c>
      <c r="S100" s="581"/>
      <c r="T100" s="581"/>
      <c r="U100" s="581"/>
      <c r="V100" s="581"/>
      <c r="W100" s="581"/>
      <c r="X100" s="581" t="s">
        <v>303</v>
      </c>
      <c r="Y100" s="581"/>
      <c r="Z100" s="581"/>
      <c r="AA100" s="581"/>
      <c r="AB100" s="581"/>
      <c r="AC100" s="581"/>
      <c r="AD100" s="581"/>
      <c r="AE100" s="581"/>
      <c r="AF100" s="581"/>
      <c r="AG100" s="581"/>
      <c r="AH100" s="581"/>
      <c r="AI100" s="581"/>
      <c r="AJ100" s="581"/>
      <c r="AK100" s="581"/>
      <c r="AL100" s="581"/>
      <c r="AM100" s="582"/>
      <c r="AN100" s="582"/>
      <c r="AO100" s="582"/>
      <c r="AP100" s="582"/>
      <c r="AQ100" s="582"/>
      <c r="AR100" s="582"/>
      <c r="AS100" s="582"/>
      <c r="AT100" s="582"/>
      <c r="AU100" s="582"/>
      <c r="AV100" s="582"/>
      <c r="AW100" s="582"/>
      <c r="AX100" s="579"/>
      <c r="AY100" s="589" t="str">
        <f ca="1">IF(AND(TasksTable4[[#This Row],[Status]]&lt;&gt;"On Track",TasksTable4[[#This Row],[Start Date
(Calculated)]]&lt;TODAY()+7),"Review","No  Review")</f>
        <v>No  Review</v>
      </c>
      <c r="AZ100" s="525"/>
      <c r="BA100" s="573"/>
      <c r="BB100" s="525"/>
      <c r="BC100" s="525"/>
      <c r="BD100" s="525"/>
      <c r="BE100" s="543"/>
      <c r="BF100" s="543"/>
      <c r="BG100" s="525" t="s">
        <v>152</v>
      </c>
      <c r="BH100" s="626"/>
      <c r="BI100" s="626"/>
      <c r="BJ100" s="626"/>
      <c r="BK100" s="626"/>
      <c r="BL100" s="626"/>
      <c r="BM100" s="701"/>
      <c r="BN100" s="701"/>
      <c r="BO100" s="701"/>
      <c r="BP100" s="701"/>
    </row>
    <row r="101" spans="1:68" s="604" customFormat="1" ht="75" x14ac:dyDescent="0.2">
      <c r="A101" s="602"/>
      <c r="B101" s="579" t="s">
        <v>313</v>
      </c>
      <c r="C101" s="580" t="s">
        <v>661</v>
      </c>
      <c r="D101" s="578" t="s">
        <v>992</v>
      </c>
      <c r="E101" s="578" t="s">
        <v>357</v>
      </c>
      <c r="F101" s="621" t="s">
        <v>2695</v>
      </c>
      <c r="G101" s="344" t="s">
        <v>176</v>
      </c>
      <c r="H101" s="344" t="b">
        <v>0</v>
      </c>
      <c r="I101" s="493"/>
      <c r="J101" s="493">
        <v>42521</v>
      </c>
      <c r="K101" s="581">
        <v>150</v>
      </c>
      <c r="L101" s="603">
        <f>TasksTable4[[#This Row],[Required Completion Date]]-TasksTable4[[#This Row],[Days to Accomplish]]</f>
        <v>42371</v>
      </c>
      <c r="M101" s="537">
        <v>0.05</v>
      </c>
      <c r="N101" s="593" t="b">
        <v>0</v>
      </c>
      <c r="O101" s="581" t="s">
        <v>369</v>
      </c>
      <c r="P101" s="581" t="s">
        <v>644</v>
      </c>
      <c r="Q101" s="413" t="s">
        <v>2276</v>
      </c>
      <c r="R101" s="866" t="s">
        <v>2989</v>
      </c>
      <c r="S101" s="581"/>
      <c r="T101" s="581"/>
      <c r="U101" s="581"/>
      <c r="V101" s="581"/>
      <c r="W101" s="581"/>
      <c r="X101" s="581"/>
      <c r="Y101" s="581"/>
      <c r="Z101" s="581"/>
      <c r="AA101" s="581"/>
      <c r="AB101" s="581"/>
      <c r="AC101" s="581"/>
      <c r="AD101" s="581"/>
      <c r="AE101" s="581"/>
      <c r="AF101" s="581"/>
      <c r="AG101" s="581"/>
      <c r="AH101" s="581"/>
      <c r="AI101" s="581"/>
      <c r="AJ101" s="581"/>
      <c r="AK101" s="581"/>
      <c r="AL101" s="581"/>
      <c r="AM101" s="582"/>
      <c r="AN101" s="582"/>
      <c r="AO101" s="582"/>
      <c r="AP101" s="582"/>
      <c r="AQ101" s="582"/>
      <c r="AR101" s="582"/>
      <c r="AS101" s="582"/>
      <c r="AT101" s="582"/>
      <c r="AU101" s="582"/>
      <c r="AV101" s="582"/>
      <c r="AW101" s="582"/>
      <c r="AX101" s="579"/>
      <c r="AY101" s="589" t="str">
        <f ca="1">IF(AND(TasksTable4[[#This Row],[Status]]&lt;&gt;"On Track",TasksTable4[[#This Row],[Start Date
(Calculated)]]&lt;TODAY()+7),"Review","No  Review")</f>
        <v>No  Review</v>
      </c>
      <c r="AZ101" s="525"/>
      <c r="BA101" s="573"/>
      <c r="BB101" s="525"/>
      <c r="BC101" s="525"/>
      <c r="BD101" s="525"/>
      <c r="BE101" s="543"/>
      <c r="BF101" s="543"/>
      <c r="BG101" s="525" t="s">
        <v>153</v>
      </c>
      <c r="BH101" s="626"/>
      <c r="BI101" s="626"/>
      <c r="BJ101" s="626"/>
      <c r="BK101" s="626"/>
      <c r="BL101" s="626"/>
      <c r="BM101" s="701"/>
      <c r="BN101" s="701"/>
      <c r="BO101" s="701"/>
      <c r="BP101" s="701"/>
    </row>
    <row r="102" spans="1:68" s="604" customFormat="1" ht="75" x14ac:dyDescent="0.2">
      <c r="A102" s="602"/>
      <c r="B102" s="579" t="s">
        <v>313</v>
      </c>
      <c r="C102" s="580" t="s">
        <v>662</v>
      </c>
      <c r="D102" s="578" t="s">
        <v>992</v>
      </c>
      <c r="E102" s="578" t="s">
        <v>357</v>
      </c>
      <c r="F102" s="621" t="s">
        <v>2696</v>
      </c>
      <c r="G102" s="344" t="s">
        <v>176</v>
      </c>
      <c r="H102" s="344" t="b">
        <v>1</v>
      </c>
      <c r="I102" s="493"/>
      <c r="J102" s="493">
        <v>42490</v>
      </c>
      <c r="K102" s="581">
        <v>120</v>
      </c>
      <c r="L102" s="603">
        <f>TasksTable4[[#This Row],[Required Completion Date]]-TasksTable4[[#This Row],[Days to Accomplish]]</f>
        <v>42370</v>
      </c>
      <c r="M102" s="537">
        <v>0.7</v>
      </c>
      <c r="N102" s="593" t="b">
        <v>1</v>
      </c>
      <c r="O102" s="581" t="s">
        <v>639</v>
      </c>
      <c r="P102" s="581" t="s">
        <v>644</v>
      </c>
      <c r="Q102" s="413" t="s">
        <v>2276</v>
      </c>
      <c r="R102" s="581" t="s">
        <v>2990</v>
      </c>
      <c r="S102" s="581"/>
      <c r="T102" s="581"/>
      <c r="U102" s="581"/>
      <c r="V102" s="581" t="s">
        <v>303</v>
      </c>
      <c r="W102" s="581"/>
      <c r="X102" s="581"/>
      <c r="Y102" s="581"/>
      <c r="Z102" s="581"/>
      <c r="AA102" s="581"/>
      <c r="AB102" s="581"/>
      <c r="AC102" s="581"/>
      <c r="AD102" s="581"/>
      <c r="AE102" s="581"/>
      <c r="AF102" s="581"/>
      <c r="AG102" s="581"/>
      <c r="AH102" s="581"/>
      <c r="AI102" s="581"/>
      <c r="AJ102" s="581"/>
      <c r="AK102" s="581"/>
      <c r="AL102" s="581"/>
      <c r="AM102" s="582"/>
      <c r="AN102" s="582"/>
      <c r="AO102" s="582"/>
      <c r="AP102" s="582"/>
      <c r="AQ102" s="582"/>
      <c r="AR102" s="582"/>
      <c r="AS102" s="582"/>
      <c r="AT102" s="582"/>
      <c r="AU102" s="582"/>
      <c r="AV102" s="582"/>
      <c r="AW102" s="582" t="s">
        <v>303</v>
      </c>
      <c r="AX102" s="579" t="s">
        <v>641</v>
      </c>
      <c r="AY102" s="589" t="str">
        <f ca="1">IF(AND(TasksTable4[[#This Row],[Status]]&lt;&gt;"On Track",TasksTable4[[#This Row],[Start Date
(Calculated)]]&lt;TODAY()+7),"Review","No  Review")</f>
        <v>No  Review</v>
      </c>
      <c r="AZ102" s="525">
        <v>20</v>
      </c>
      <c r="BA102" s="573" t="s">
        <v>2488</v>
      </c>
      <c r="BB102" s="525"/>
      <c r="BC102" s="525"/>
      <c r="BD102" s="525"/>
      <c r="BE102" s="543"/>
      <c r="BF102" s="543"/>
      <c r="BG102" s="525" t="s">
        <v>152</v>
      </c>
      <c r="BH102" s="626"/>
      <c r="BI102" s="626"/>
      <c r="BJ102" s="626"/>
      <c r="BK102" s="626"/>
      <c r="BL102" s="626"/>
      <c r="BM102" s="701"/>
      <c r="BN102" s="701"/>
      <c r="BO102" s="701"/>
      <c r="BP102" s="701"/>
    </row>
    <row r="103" spans="1:68" ht="75" x14ac:dyDescent="0.2">
      <c r="A103" s="373" t="s">
        <v>316</v>
      </c>
      <c r="B103" s="214" t="s">
        <v>316</v>
      </c>
      <c r="C103" s="580" t="s">
        <v>663</v>
      </c>
      <c r="D103" s="578" t="s">
        <v>992</v>
      </c>
      <c r="E103" s="578" t="s">
        <v>357</v>
      </c>
      <c r="F103" s="621" t="s">
        <v>2676</v>
      </c>
      <c r="G103" s="344" t="s">
        <v>176</v>
      </c>
      <c r="H103" s="344" t="b">
        <v>0</v>
      </c>
      <c r="I103" s="493"/>
      <c r="J103" s="493">
        <v>42581</v>
      </c>
      <c r="K103" s="581">
        <v>30</v>
      </c>
      <c r="L103" s="584">
        <f>TasksTable4[[#This Row],[Required Completion Date]]-TasksTable4[[#This Row],[Days to Accomplish]]</f>
        <v>42551</v>
      </c>
      <c r="M103" s="537">
        <v>0</v>
      </c>
      <c r="N103" s="593" t="b">
        <v>0</v>
      </c>
      <c r="O103" s="581" t="s">
        <v>369</v>
      </c>
      <c r="P103" s="581" t="s">
        <v>644</v>
      </c>
      <c r="Q103" s="413" t="s">
        <v>179</v>
      </c>
      <c r="R103" s="581" t="s">
        <v>2991</v>
      </c>
      <c r="S103" s="581"/>
      <c r="T103" s="581"/>
      <c r="U103" s="581"/>
      <c r="V103" s="581"/>
      <c r="W103" s="581"/>
      <c r="X103" s="581"/>
      <c r="Y103" s="581"/>
      <c r="Z103" s="581"/>
      <c r="AA103" s="581"/>
      <c r="AB103" s="581"/>
      <c r="AC103" s="581"/>
      <c r="AD103" s="581"/>
      <c r="AE103" s="581"/>
      <c r="AF103" s="581"/>
      <c r="AG103" s="581"/>
      <c r="AH103" s="581"/>
      <c r="AI103" s="581"/>
      <c r="AJ103" s="581"/>
      <c r="AK103" s="581"/>
      <c r="AL103" s="581"/>
      <c r="AM103" s="582"/>
      <c r="AN103" s="582"/>
      <c r="AO103" s="582"/>
      <c r="AP103" s="582"/>
      <c r="AQ103" s="582"/>
      <c r="AR103" s="582"/>
      <c r="AS103" s="582"/>
      <c r="AT103" s="582"/>
      <c r="AU103" s="582"/>
      <c r="AV103" s="582"/>
      <c r="AW103" s="582"/>
      <c r="AX103" s="579"/>
      <c r="AY103" s="589" t="str">
        <f ca="1">IF(AND(TasksTable4[[#This Row],[Status]]&lt;&gt;"On Track",TasksTable4[[#This Row],[Start Date
(Calculated)]]&lt;TODAY()+7),"Review","No  Review")</f>
        <v>No  Review</v>
      </c>
      <c r="AZ103" s="525">
        <v>25</v>
      </c>
      <c r="BA103" s="573" t="s">
        <v>2488</v>
      </c>
      <c r="BB103" s="525"/>
      <c r="BC103" s="525"/>
      <c r="BD103" s="525"/>
      <c r="BE103" s="543"/>
      <c r="BF103" s="543"/>
      <c r="BG103" s="525" t="s">
        <v>152</v>
      </c>
      <c r="BH103" s="626"/>
      <c r="BI103" s="626"/>
      <c r="BJ103" s="626"/>
      <c r="BK103" s="626"/>
      <c r="BL103" s="626"/>
      <c r="BM103" s="701"/>
      <c r="BN103" s="701"/>
      <c r="BO103" s="701"/>
      <c r="BP103" s="701"/>
    </row>
    <row r="104" spans="1:68" s="570" customFormat="1" ht="75" x14ac:dyDescent="0.2">
      <c r="A104" s="572"/>
      <c r="B104" s="571" t="s">
        <v>316</v>
      </c>
      <c r="C104" s="580" t="s">
        <v>1007</v>
      </c>
      <c r="D104" s="578" t="s">
        <v>992</v>
      </c>
      <c r="E104" s="578" t="s">
        <v>357</v>
      </c>
      <c r="F104" s="621" t="s">
        <v>2677</v>
      </c>
      <c r="G104" s="344" t="s">
        <v>176</v>
      </c>
      <c r="H104" s="344" t="b">
        <v>1</v>
      </c>
      <c r="I104" s="493"/>
      <c r="J104" s="493">
        <v>42490</v>
      </c>
      <c r="K104" s="581">
        <v>90</v>
      </c>
      <c r="L104" s="584">
        <f>TasksTable4[[#This Row],[Required Completion Date]]-TasksTable4[[#This Row],[Days to Accomplish]]</f>
        <v>42400</v>
      </c>
      <c r="M104" s="537">
        <v>0.15</v>
      </c>
      <c r="N104" s="593" t="b">
        <v>0</v>
      </c>
      <c r="O104" s="581" t="s">
        <v>369</v>
      </c>
      <c r="P104" s="581" t="s">
        <v>644</v>
      </c>
      <c r="Q104" s="413" t="s">
        <v>2276</v>
      </c>
      <c r="R104" s="581" t="s">
        <v>2975</v>
      </c>
      <c r="S104" s="581"/>
      <c r="T104" s="581"/>
      <c r="U104" s="581"/>
      <c r="V104" s="581"/>
      <c r="W104" s="581"/>
      <c r="X104" s="581"/>
      <c r="Y104" s="581"/>
      <c r="Z104" s="581"/>
      <c r="AA104" s="581"/>
      <c r="AB104" s="581"/>
      <c r="AC104" s="581"/>
      <c r="AD104" s="581"/>
      <c r="AE104" s="581"/>
      <c r="AF104" s="581"/>
      <c r="AG104" s="581"/>
      <c r="AH104" s="581"/>
      <c r="AI104" s="581"/>
      <c r="AJ104" s="581"/>
      <c r="AK104" s="581"/>
      <c r="AL104" s="581"/>
      <c r="AM104" s="582"/>
      <c r="AN104" s="582"/>
      <c r="AO104" s="582"/>
      <c r="AP104" s="582"/>
      <c r="AQ104" s="582"/>
      <c r="AR104" s="582"/>
      <c r="AS104" s="582"/>
      <c r="AT104" s="582"/>
      <c r="AU104" s="582"/>
      <c r="AV104" s="582"/>
      <c r="AW104" s="582"/>
      <c r="AX104" s="579"/>
      <c r="AY104" s="589" t="str">
        <f ca="1">IF(AND(TasksTable4[[#This Row],[Status]]&lt;&gt;"On Track",TasksTable4[[#This Row],[Start Date
(Calculated)]]&lt;TODAY()+7),"Review","No  Review")</f>
        <v>No  Review</v>
      </c>
      <c r="AZ104" s="525"/>
      <c r="BA104" s="573"/>
      <c r="BB104" s="525"/>
      <c r="BC104" s="525"/>
      <c r="BD104" s="525"/>
      <c r="BE104" s="543"/>
      <c r="BF104" s="543"/>
      <c r="BG104" s="525" t="s">
        <v>152</v>
      </c>
      <c r="BH104" s="626"/>
      <c r="BI104" s="626"/>
      <c r="BJ104" s="626"/>
      <c r="BK104" s="626"/>
      <c r="BL104" s="626"/>
      <c r="BM104" s="701"/>
      <c r="BN104" s="701"/>
      <c r="BO104" s="701"/>
      <c r="BP104" s="701"/>
    </row>
    <row r="105" spans="1:68" ht="75" x14ac:dyDescent="0.2">
      <c r="B105" s="214" t="s">
        <v>316</v>
      </c>
      <c r="C105" s="580" t="s">
        <v>1008</v>
      </c>
      <c r="D105" s="578" t="s">
        <v>992</v>
      </c>
      <c r="E105" s="578" t="s">
        <v>357</v>
      </c>
      <c r="F105" s="621" t="s">
        <v>2697</v>
      </c>
      <c r="G105" s="344" t="s">
        <v>176</v>
      </c>
      <c r="H105" s="344" t="b">
        <v>0</v>
      </c>
      <c r="I105" s="493"/>
      <c r="J105" s="493">
        <v>42551</v>
      </c>
      <c r="K105" s="581">
        <v>61</v>
      </c>
      <c r="L105" s="603">
        <f>TasksTable4[[#This Row],[Required Completion Date]]-TasksTable4[[#This Row],[Days to Accomplish]]</f>
        <v>42490</v>
      </c>
      <c r="M105" s="537">
        <v>0</v>
      </c>
      <c r="N105" s="593" t="b">
        <v>0</v>
      </c>
      <c r="O105" s="581" t="s">
        <v>369</v>
      </c>
      <c r="P105" s="581" t="s">
        <v>644</v>
      </c>
      <c r="Q105" s="413" t="s">
        <v>179</v>
      </c>
      <c r="R105" s="581" t="s">
        <v>2992</v>
      </c>
      <c r="S105" s="581"/>
      <c r="T105" s="581"/>
      <c r="U105" s="581"/>
      <c r="V105" s="581"/>
      <c r="W105" s="581"/>
      <c r="X105" s="581"/>
      <c r="Y105" s="581"/>
      <c r="Z105" s="581"/>
      <c r="AA105" s="581"/>
      <c r="AB105" s="581"/>
      <c r="AC105" s="581"/>
      <c r="AD105" s="581"/>
      <c r="AE105" s="581"/>
      <c r="AF105" s="581"/>
      <c r="AG105" s="581"/>
      <c r="AH105" s="581"/>
      <c r="AI105" s="581"/>
      <c r="AJ105" s="581"/>
      <c r="AK105" s="581"/>
      <c r="AL105" s="581"/>
      <c r="AM105" s="582"/>
      <c r="AN105" s="582"/>
      <c r="AO105" s="582"/>
      <c r="AP105" s="582"/>
      <c r="AQ105" s="582"/>
      <c r="AR105" s="582"/>
      <c r="AS105" s="582"/>
      <c r="AT105" s="582"/>
      <c r="AU105" s="582"/>
      <c r="AV105" s="582"/>
      <c r="AW105" s="582"/>
      <c r="AX105" s="579"/>
      <c r="AY105" s="589" t="str">
        <f ca="1">IF(AND(TasksTable4[[#This Row],[Status]]&lt;&gt;"On Track",TasksTable4[[#This Row],[Start Date
(Calculated)]]&lt;TODAY()+7),"Review","No  Review")</f>
        <v>No  Review</v>
      </c>
      <c r="AZ105" s="525"/>
      <c r="BA105" s="573"/>
      <c r="BB105" s="525"/>
      <c r="BC105" s="525"/>
      <c r="BD105" s="525"/>
      <c r="BE105" s="543"/>
      <c r="BF105" s="543"/>
      <c r="BG105" s="525" t="s">
        <v>152</v>
      </c>
      <c r="BH105" s="626"/>
      <c r="BI105" s="626"/>
      <c r="BJ105" s="626"/>
      <c r="BK105" s="626"/>
      <c r="BL105" s="626"/>
      <c r="BM105" s="701"/>
      <c r="BN105" s="701"/>
      <c r="BO105" s="701"/>
      <c r="BP105" s="701"/>
    </row>
    <row r="106" spans="1:68" ht="75" x14ac:dyDescent="0.2">
      <c r="B106" s="214" t="s">
        <v>316</v>
      </c>
      <c r="C106" s="580" t="s">
        <v>1009</v>
      </c>
      <c r="D106" s="578" t="s">
        <v>992</v>
      </c>
      <c r="E106" s="578" t="s">
        <v>357</v>
      </c>
      <c r="F106" s="621" t="s">
        <v>2698</v>
      </c>
      <c r="G106" s="344" t="s">
        <v>176</v>
      </c>
      <c r="H106" s="344" t="b">
        <v>0</v>
      </c>
      <c r="I106" s="493"/>
      <c r="J106" s="493">
        <v>42520</v>
      </c>
      <c r="K106" s="581">
        <v>120</v>
      </c>
      <c r="L106" s="603">
        <f>TasksTable4[[#This Row],[Required Completion Date]]-TasksTable4[[#This Row],[Days to Accomplish]]</f>
        <v>42400</v>
      </c>
      <c r="M106" s="537">
        <v>0.05</v>
      </c>
      <c r="N106" s="593" t="b">
        <v>0</v>
      </c>
      <c r="O106" s="581" t="s">
        <v>369</v>
      </c>
      <c r="P106" s="581" t="s">
        <v>644</v>
      </c>
      <c r="Q106" s="413" t="s">
        <v>2276</v>
      </c>
      <c r="R106" s="581" t="s">
        <v>2993</v>
      </c>
      <c r="S106" s="581"/>
      <c r="T106" s="581"/>
      <c r="U106" s="581"/>
      <c r="V106" s="581"/>
      <c r="W106" s="581"/>
      <c r="X106" s="581"/>
      <c r="Y106" s="581"/>
      <c r="Z106" s="581"/>
      <c r="AA106" s="581"/>
      <c r="AB106" s="581"/>
      <c r="AC106" s="581"/>
      <c r="AD106" s="581"/>
      <c r="AE106" s="581"/>
      <c r="AF106" s="581"/>
      <c r="AG106" s="581"/>
      <c r="AH106" s="581"/>
      <c r="AI106" s="581"/>
      <c r="AJ106" s="581"/>
      <c r="AK106" s="581"/>
      <c r="AL106" s="581"/>
      <c r="AM106" s="582"/>
      <c r="AN106" s="582"/>
      <c r="AO106" s="582"/>
      <c r="AP106" s="582"/>
      <c r="AQ106" s="582"/>
      <c r="AR106" s="582"/>
      <c r="AS106" s="582"/>
      <c r="AT106" s="582"/>
      <c r="AU106" s="582"/>
      <c r="AV106" s="582"/>
      <c r="AW106" s="582"/>
      <c r="AX106" s="579"/>
      <c r="AY106" s="589" t="str">
        <f ca="1">IF(AND(TasksTable4[[#This Row],[Status]]&lt;&gt;"On Track",TasksTable4[[#This Row],[Start Date
(Calculated)]]&lt;TODAY()+7),"Review","No  Review")</f>
        <v>No  Review</v>
      </c>
      <c r="AZ106" s="525"/>
      <c r="BA106" s="573"/>
      <c r="BB106" s="525"/>
      <c r="BC106" s="525"/>
      <c r="BD106" s="525"/>
      <c r="BE106" s="543"/>
      <c r="BF106" s="543"/>
      <c r="BG106" s="525" t="s">
        <v>152</v>
      </c>
      <c r="BH106" s="626"/>
      <c r="BI106" s="626"/>
      <c r="BJ106" s="626"/>
      <c r="BK106" s="626"/>
      <c r="BL106" s="626"/>
      <c r="BM106" s="701"/>
      <c r="BN106" s="701"/>
      <c r="BO106" s="701"/>
      <c r="BP106" s="701"/>
    </row>
    <row r="107" spans="1:68" ht="75" x14ac:dyDescent="0.2">
      <c r="B107" s="214" t="s">
        <v>316</v>
      </c>
      <c r="C107" s="580" t="s">
        <v>1010</v>
      </c>
      <c r="D107" s="578" t="s">
        <v>992</v>
      </c>
      <c r="E107" s="578" t="s">
        <v>357</v>
      </c>
      <c r="F107" s="621" t="s">
        <v>2699</v>
      </c>
      <c r="G107" s="344" t="s">
        <v>176</v>
      </c>
      <c r="H107" s="344" t="b">
        <v>0</v>
      </c>
      <c r="I107" s="493"/>
      <c r="J107" s="493">
        <v>42551</v>
      </c>
      <c r="K107" s="581">
        <v>30</v>
      </c>
      <c r="L107" s="603">
        <f>TasksTable4[[#This Row],[Required Completion Date]]-TasksTable4[[#This Row],[Days to Accomplish]]</f>
        <v>42521</v>
      </c>
      <c r="M107" s="537">
        <v>0</v>
      </c>
      <c r="N107" s="593" t="b">
        <v>0</v>
      </c>
      <c r="O107" s="581" t="s">
        <v>369</v>
      </c>
      <c r="P107" s="581" t="s">
        <v>644</v>
      </c>
      <c r="Q107" s="413" t="s">
        <v>179</v>
      </c>
      <c r="R107" s="581"/>
      <c r="S107" s="581"/>
      <c r="T107" s="581"/>
      <c r="U107" s="581"/>
      <c r="V107" s="581"/>
      <c r="W107" s="581"/>
      <c r="X107" s="581"/>
      <c r="Y107" s="581"/>
      <c r="Z107" s="581"/>
      <c r="AA107" s="581"/>
      <c r="AB107" s="581"/>
      <c r="AC107" s="581"/>
      <c r="AD107" s="581"/>
      <c r="AE107" s="581"/>
      <c r="AF107" s="581"/>
      <c r="AG107" s="581"/>
      <c r="AH107" s="581"/>
      <c r="AI107" s="581"/>
      <c r="AJ107" s="581"/>
      <c r="AK107" s="581"/>
      <c r="AL107" s="581"/>
      <c r="AM107" s="582"/>
      <c r="AN107" s="582"/>
      <c r="AO107" s="582"/>
      <c r="AP107" s="582"/>
      <c r="AQ107" s="582"/>
      <c r="AR107" s="582"/>
      <c r="AS107" s="582"/>
      <c r="AT107" s="582"/>
      <c r="AU107" s="582"/>
      <c r="AV107" s="582"/>
      <c r="AW107" s="582"/>
      <c r="AX107" s="579"/>
      <c r="AY107" s="589" t="str">
        <f ca="1">IF(AND(TasksTable4[[#This Row],[Status]]&lt;&gt;"On Track",TasksTable4[[#This Row],[Start Date
(Calculated)]]&lt;TODAY()+7),"Review","No  Review")</f>
        <v>No  Review</v>
      </c>
      <c r="AZ107" s="525"/>
      <c r="BA107" s="573"/>
      <c r="BB107" s="525"/>
      <c r="BC107" s="525"/>
      <c r="BD107" s="525"/>
      <c r="BE107" s="543"/>
      <c r="BF107" s="543"/>
      <c r="BG107" s="525" t="s">
        <v>152</v>
      </c>
      <c r="BH107" s="626"/>
      <c r="BI107" s="626"/>
      <c r="BJ107" s="626"/>
      <c r="BK107" s="626"/>
      <c r="BL107" s="626"/>
      <c r="BM107" s="701"/>
      <c r="BN107" s="701"/>
      <c r="BO107" s="701"/>
      <c r="BP107" s="701"/>
    </row>
    <row r="108" spans="1:68" ht="75" x14ac:dyDescent="0.2">
      <c r="B108" s="214" t="s">
        <v>316</v>
      </c>
      <c r="C108" s="580" t="s">
        <v>1011</v>
      </c>
      <c r="D108" s="578" t="s">
        <v>992</v>
      </c>
      <c r="E108" s="578" t="s">
        <v>357</v>
      </c>
      <c r="F108" s="621" t="s">
        <v>2700</v>
      </c>
      <c r="G108" s="344" t="s">
        <v>176</v>
      </c>
      <c r="H108" s="344" t="b">
        <v>1</v>
      </c>
      <c r="I108" s="493"/>
      <c r="J108" s="493">
        <v>42581</v>
      </c>
      <c r="K108" s="581">
        <v>150</v>
      </c>
      <c r="L108" s="603">
        <f>TasksTable4[[#This Row],[Required Completion Date]]-TasksTable4[[#This Row],[Days to Accomplish]]</f>
        <v>42431</v>
      </c>
      <c r="M108" s="537">
        <v>0</v>
      </c>
      <c r="N108" s="593" t="b">
        <v>0</v>
      </c>
      <c r="O108" s="581" t="s">
        <v>369</v>
      </c>
      <c r="P108" s="581" t="s">
        <v>644</v>
      </c>
      <c r="Q108" s="413" t="s">
        <v>179</v>
      </c>
      <c r="R108" s="581"/>
      <c r="S108" s="581"/>
      <c r="T108" s="581"/>
      <c r="U108" s="581"/>
      <c r="V108" s="581"/>
      <c r="W108" s="581"/>
      <c r="X108" s="581"/>
      <c r="Y108" s="581"/>
      <c r="Z108" s="581"/>
      <c r="AA108" s="581"/>
      <c r="AB108" s="581"/>
      <c r="AC108" s="581"/>
      <c r="AD108" s="581"/>
      <c r="AE108" s="581"/>
      <c r="AF108" s="581"/>
      <c r="AG108" s="581"/>
      <c r="AH108" s="581"/>
      <c r="AI108" s="581"/>
      <c r="AJ108" s="581"/>
      <c r="AK108" s="581"/>
      <c r="AL108" s="581"/>
      <c r="AM108" s="582"/>
      <c r="AN108" s="582"/>
      <c r="AO108" s="582"/>
      <c r="AP108" s="582"/>
      <c r="AQ108" s="582"/>
      <c r="AR108" s="582"/>
      <c r="AS108" s="582"/>
      <c r="AT108" s="582"/>
      <c r="AU108" s="582"/>
      <c r="AV108" s="582"/>
      <c r="AW108" s="582"/>
      <c r="AX108" s="579"/>
      <c r="AY108" s="589" t="str">
        <f ca="1">IF(AND(TasksTable4[[#This Row],[Status]]&lt;&gt;"On Track",TasksTable4[[#This Row],[Start Date
(Calculated)]]&lt;TODAY()+7),"Review","No  Review")</f>
        <v>No  Review</v>
      </c>
      <c r="AZ108" s="525"/>
      <c r="BA108" s="573"/>
      <c r="BB108" s="525"/>
      <c r="BC108" s="525"/>
      <c r="BD108" s="525"/>
      <c r="BE108" s="543"/>
      <c r="BF108" s="543"/>
      <c r="BG108" s="525" t="s">
        <v>153</v>
      </c>
      <c r="BH108" s="626"/>
      <c r="BI108" s="626"/>
      <c r="BJ108" s="626"/>
      <c r="BK108" s="626"/>
      <c r="BL108" s="626"/>
      <c r="BM108" s="701"/>
      <c r="BN108" s="701"/>
      <c r="BO108" s="701"/>
      <c r="BP108" s="701"/>
    </row>
    <row r="109" spans="1:68" ht="75" x14ac:dyDescent="0.2">
      <c r="B109" s="214" t="s">
        <v>316</v>
      </c>
      <c r="C109" s="580" t="s">
        <v>1012</v>
      </c>
      <c r="D109" s="578" t="s">
        <v>992</v>
      </c>
      <c r="E109" s="578" t="s">
        <v>357</v>
      </c>
      <c r="F109" s="621" t="s">
        <v>2701</v>
      </c>
      <c r="G109" s="344" t="s">
        <v>176</v>
      </c>
      <c r="H109" s="344" t="b">
        <v>1</v>
      </c>
      <c r="I109" s="493"/>
      <c r="J109" s="493">
        <v>42581</v>
      </c>
      <c r="K109" s="581">
        <v>30</v>
      </c>
      <c r="L109" s="603">
        <v>42551</v>
      </c>
      <c r="M109" s="537">
        <v>0</v>
      </c>
      <c r="N109" s="593" t="b">
        <v>0</v>
      </c>
      <c r="O109" s="581" t="s">
        <v>369</v>
      </c>
      <c r="P109" s="581" t="s">
        <v>644</v>
      </c>
      <c r="Q109" s="413" t="s">
        <v>179</v>
      </c>
      <c r="R109" s="581"/>
      <c r="S109" s="581"/>
      <c r="T109" s="581"/>
      <c r="U109" s="581"/>
      <c r="V109" s="581"/>
      <c r="W109" s="581"/>
      <c r="X109" s="581"/>
      <c r="Y109" s="581"/>
      <c r="Z109" s="581"/>
      <c r="AA109" s="581"/>
      <c r="AB109" s="581"/>
      <c r="AC109" s="581"/>
      <c r="AD109" s="581"/>
      <c r="AE109" s="581"/>
      <c r="AF109" s="581"/>
      <c r="AG109" s="581"/>
      <c r="AH109" s="581"/>
      <c r="AI109" s="581"/>
      <c r="AJ109" s="581"/>
      <c r="AK109" s="581"/>
      <c r="AL109" s="581"/>
      <c r="AM109" s="582"/>
      <c r="AN109" s="582"/>
      <c r="AO109" s="582"/>
      <c r="AP109" s="582"/>
      <c r="AQ109" s="582"/>
      <c r="AR109" s="582"/>
      <c r="AS109" s="582"/>
      <c r="AT109" s="582"/>
      <c r="AU109" s="582"/>
      <c r="AV109" s="582"/>
      <c r="AW109" s="582"/>
      <c r="AX109" s="579"/>
      <c r="AY109" s="589" t="s">
        <v>2467</v>
      </c>
      <c r="AZ109" s="525">
        <v>20</v>
      </c>
      <c r="BA109" s="573" t="s">
        <v>2488</v>
      </c>
      <c r="BB109" s="525"/>
      <c r="BC109" s="525"/>
      <c r="BD109" s="525"/>
      <c r="BE109" s="543"/>
      <c r="BF109" s="543"/>
      <c r="BG109" s="525" t="s">
        <v>152</v>
      </c>
      <c r="BH109" s="626"/>
      <c r="BI109" s="626"/>
      <c r="BJ109" s="626"/>
      <c r="BK109" s="626"/>
      <c r="BL109" s="626"/>
      <c r="BM109" s="701"/>
      <c r="BN109" s="701"/>
      <c r="BO109" s="701"/>
      <c r="BP109" s="701"/>
    </row>
    <row r="110" spans="1:68" ht="60" x14ac:dyDescent="0.2">
      <c r="B110" s="214" t="s">
        <v>316</v>
      </c>
      <c r="C110" s="158" t="s">
        <v>462</v>
      </c>
      <c r="D110" s="578" t="s">
        <v>990</v>
      </c>
      <c r="E110" s="578" t="s">
        <v>194</v>
      </c>
      <c r="F110" s="621" t="s">
        <v>2814</v>
      </c>
      <c r="G110" s="593" t="s">
        <v>176</v>
      </c>
      <c r="H110" s="593" t="b">
        <v>1</v>
      </c>
      <c r="I110" s="517"/>
      <c r="J110" s="517">
        <v>42490</v>
      </c>
      <c r="K110" s="344">
        <v>30</v>
      </c>
      <c r="L110" s="603">
        <f>TasksTable4[[#This Row],[Required Completion Date]]-TasksTable4[[#This Row],[Days to Accomplish]]</f>
        <v>42460</v>
      </c>
      <c r="M110" s="164">
        <v>0.2</v>
      </c>
      <c r="N110" s="593" t="b">
        <v>1</v>
      </c>
      <c r="O110" s="593" t="s">
        <v>463</v>
      </c>
      <c r="P110" s="593" t="s">
        <v>382</v>
      </c>
      <c r="Q110" s="413" t="s">
        <v>2276</v>
      </c>
      <c r="R110" s="330" t="s">
        <v>464</v>
      </c>
      <c r="S110" s="176"/>
      <c r="T110" s="593"/>
      <c r="U110" s="593"/>
      <c r="V110" s="593"/>
      <c r="W110" s="593"/>
      <c r="X110" s="593"/>
      <c r="Y110" s="593"/>
      <c r="Z110" s="331">
        <v>42490</v>
      </c>
      <c r="AA110" s="593"/>
      <c r="AB110" s="593"/>
      <c r="AC110" s="331">
        <v>42490</v>
      </c>
      <c r="AD110" s="593"/>
      <c r="AE110" s="593"/>
      <c r="AF110" s="593"/>
      <c r="AG110" s="593"/>
      <c r="AH110" s="593"/>
      <c r="AI110" s="593"/>
      <c r="AJ110" s="593"/>
      <c r="AK110" s="593"/>
      <c r="AL110" s="593"/>
      <c r="AM110" s="593"/>
      <c r="AN110" s="593"/>
      <c r="AO110" s="593"/>
      <c r="AP110" s="593"/>
      <c r="AQ110" s="593"/>
      <c r="AR110" s="593"/>
      <c r="AS110" s="593" t="s">
        <v>212</v>
      </c>
      <c r="AT110" s="593"/>
      <c r="AU110" s="593"/>
      <c r="AV110" s="593"/>
      <c r="AW110" s="593"/>
      <c r="AX110" s="593"/>
      <c r="AY110" s="589" t="str">
        <f ca="1">IF(AND(TasksTable4[[#This Row],[Status]]&lt;&gt;"On Track",TasksTable4[[#This Row],[Start Date
(Calculated)]]&lt;TODAY()+7),"Review","No  Review")</f>
        <v>No  Review</v>
      </c>
      <c r="AZ110" s="525">
        <v>5</v>
      </c>
      <c r="BA110" s="525" t="s">
        <v>2492</v>
      </c>
      <c r="BB110" s="525"/>
      <c r="BC110" s="525"/>
      <c r="BD110" s="525"/>
      <c r="BE110" s="543"/>
      <c r="BF110" s="543"/>
      <c r="BG110" s="525" t="s">
        <v>152</v>
      </c>
      <c r="BH110" s="626"/>
      <c r="BI110" s="626"/>
      <c r="BJ110" s="626"/>
      <c r="BK110" s="626"/>
      <c r="BL110" s="626"/>
      <c r="BM110" s="701"/>
      <c r="BN110" s="701"/>
      <c r="BO110" s="701"/>
      <c r="BP110" s="701"/>
    </row>
    <row r="111" spans="1:68" ht="60" x14ac:dyDescent="0.2">
      <c r="B111" s="214" t="s">
        <v>316</v>
      </c>
      <c r="C111" s="158" t="s">
        <v>465</v>
      </c>
      <c r="D111" s="159" t="s">
        <v>990</v>
      </c>
      <c r="E111" s="159" t="s">
        <v>194</v>
      </c>
      <c r="F111" s="621" t="s">
        <v>2815</v>
      </c>
      <c r="G111" s="593" t="s">
        <v>176</v>
      </c>
      <c r="H111" s="593" t="b">
        <v>1</v>
      </c>
      <c r="I111" s="517"/>
      <c r="J111" s="517">
        <v>42460</v>
      </c>
      <c r="K111" s="344">
        <v>30</v>
      </c>
      <c r="L111" s="584">
        <f>TasksTable4[[#This Row],[Required Completion Date]]-TasksTable4[[#This Row],[Days to Accomplish]]</f>
        <v>42430</v>
      </c>
      <c r="M111" s="335">
        <v>0.1</v>
      </c>
      <c r="N111" s="330" t="b">
        <v>1</v>
      </c>
      <c r="O111" s="330" t="s">
        <v>466</v>
      </c>
      <c r="P111" s="593" t="s">
        <v>382</v>
      </c>
      <c r="Q111" s="413" t="s">
        <v>2276</v>
      </c>
      <c r="R111" s="330" t="s">
        <v>467</v>
      </c>
      <c r="S111" s="334"/>
      <c r="T111" s="330"/>
      <c r="U111" s="330"/>
      <c r="V111" s="330"/>
      <c r="W111" s="330"/>
      <c r="X111" s="336">
        <v>42460</v>
      </c>
      <c r="Y111" s="330"/>
      <c r="Z111" s="336">
        <v>42460</v>
      </c>
      <c r="AA111" s="330"/>
      <c r="AB111" s="330"/>
      <c r="AC111" s="336">
        <v>42460</v>
      </c>
      <c r="AD111" s="330"/>
      <c r="AE111" s="330"/>
      <c r="AF111" s="330"/>
      <c r="AG111" s="330"/>
      <c r="AH111" s="330"/>
      <c r="AI111" s="330"/>
      <c r="AJ111" s="330"/>
      <c r="AK111" s="330"/>
      <c r="AL111" s="330"/>
      <c r="AM111" s="330"/>
      <c r="AN111" s="330"/>
      <c r="AO111" s="330"/>
      <c r="AP111" s="330"/>
      <c r="AQ111" s="330"/>
      <c r="AR111" s="330"/>
      <c r="AS111" s="330"/>
      <c r="AT111" s="330"/>
      <c r="AU111" s="330"/>
      <c r="AV111" s="330"/>
      <c r="AW111" s="330"/>
      <c r="AX111" s="330"/>
      <c r="AY111" s="589" t="str">
        <f ca="1">IF(AND(TasksTable4[[#This Row],[Status]]&lt;&gt;"On Track",TasksTable4[[#This Row],[Start Date
(Calculated)]]&lt;TODAY()+7),"Review","No  Review")</f>
        <v>No  Review</v>
      </c>
      <c r="AZ111" s="525">
        <v>10</v>
      </c>
      <c r="BA111" s="525" t="s">
        <v>2492</v>
      </c>
      <c r="BB111" s="525"/>
      <c r="BC111" s="525"/>
      <c r="BD111" s="525"/>
      <c r="BE111" s="543"/>
      <c r="BF111" s="543"/>
      <c r="BG111" s="525" t="s">
        <v>152</v>
      </c>
      <c r="BH111" s="626"/>
      <c r="BI111" s="626"/>
      <c r="BJ111" s="626"/>
      <c r="BK111" s="626"/>
      <c r="BL111" s="626"/>
      <c r="BM111" s="701"/>
      <c r="BN111" s="701"/>
      <c r="BO111" s="701"/>
      <c r="BP111" s="701"/>
    </row>
    <row r="112" spans="1:68" ht="60" x14ac:dyDescent="0.2">
      <c r="B112" s="214" t="s">
        <v>316</v>
      </c>
      <c r="C112" s="158" t="s">
        <v>1045</v>
      </c>
      <c r="D112" s="578" t="s">
        <v>990</v>
      </c>
      <c r="E112" s="578" t="s">
        <v>194</v>
      </c>
      <c r="F112" s="621" t="s">
        <v>2708</v>
      </c>
      <c r="G112" s="593" t="s">
        <v>176</v>
      </c>
      <c r="H112" s="593" t="b">
        <v>0</v>
      </c>
      <c r="I112" s="517"/>
      <c r="J112" s="517">
        <v>42490</v>
      </c>
      <c r="K112" s="344">
        <v>60</v>
      </c>
      <c r="L112" s="584">
        <f>TasksTable4[[#This Row],[Required Completion Date]]-TasksTable4[[#This Row],[Days to Accomplish]]</f>
        <v>42430</v>
      </c>
      <c r="M112" s="335">
        <v>0</v>
      </c>
      <c r="N112" s="330" t="b">
        <v>0</v>
      </c>
      <c r="O112" s="593"/>
      <c r="P112" s="593" t="s">
        <v>382</v>
      </c>
      <c r="Q112" s="413" t="s">
        <v>179</v>
      </c>
      <c r="R112" s="593"/>
      <c r="S112" s="334"/>
      <c r="T112" s="330"/>
      <c r="U112" s="330"/>
      <c r="V112" s="330"/>
      <c r="W112" s="330"/>
      <c r="X112" s="336"/>
      <c r="Y112" s="330"/>
      <c r="Z112" s="336"/>
      <c r="AA112" s="330"/>
      <c r="AB112" s="330"/>
      <c r="AC112" s="336"/>
      <c r="AD112" s="330"/>
      <c r="AE112" s="330"/>
      <c r="AF112" s="330"/>
      <c r="AG112" s="330"/>
      <c r="AH112" s="330"/>
      <c r="AI112" s="330"/>
      <c r="AJ112" s="330"/>
      <c r="AK112" s="330"/>
      <c r="AL112" s="330"/>
      <c r="AM112" s="330"/>
      <c r="AN112" s="330"/>
      <c r="AO112" s="330"/>
      <c r="AP112" s="330"/>
      <c r="AQ112" s="330"/>
      <c r="AR112" s="330"/>
      <c r="AS112" s="330"/>
      <c r="AT112" s="330"/>
      <c r="AU112" s="330"/>
      <c r="AV112" s="330"/>
      <c r="AW112" s="330"/>
      <c r="AX112" s="330"/>
      <c r="AY112" s="589" t="str">
        <f ca="1">IF(AND(TasksTable4[[#This Row],[Status]]&lt;&gt;"On Track",TasksTable4[[#This Row],[Start Date
(Calculated)]]&lt;TODAY()+7),"Review","No  Review")</f>
        <v>No  Review</v>
      </c>
      <c r="AZ112" s="525">
        <v>0</v>
      </c>
      <c r="BA112" s="525" t="s">
        <v>2492</v>
      </c>
      <c r="BB112" s="525"/>
      <c r="BC112" s="525"/>
      <c r="BD112" s="525"/>
      <c r="BE112" s="543"/>
      <c r="BF112" s="543"/>
      <c r="BG112" s="525" t="s">
        <v>153</v>
      </c>
      <c r="BH112" s="626"/>
      <c r="BI112" s="626"/>
      <c r="BJ112" s="626"/>
      <c r="BK112" s="626"/>
      <c r="BL112" s="626"/>
      <c r="BM112" s="701"/>
      <c r="BN112" s="701"/>
      <c r="BO112" s="701"/>
      <c r="BP112" s="701"/>
    </row>
    <row r="113" spans="2:68" ht="60" x14ac:dyDescent="0.2">
      <c r="B113" s="214" t="s">
        <v>316</v>
      </c>
      <c r="C113" s="158" t="s">
        <v>522</v>
      </c>
      <c r="D113" s="159" t="s">
        <v>990</v>
      </c>
      <c r="E113" s="159" t="s">
        <v>194</v>
      </c>
      <c r="F113" s="343" t="s">
        <v>2709</v>
      </c>
      <c r="G113" s="593" t="s">
        <v>176</v>
      </c>
      <c r="H113" s="593" t="b">
        <v>1</v>
      </c>
      <c r="I113" s="517"/>
      <c r="J113" s="517">
        <v>42490</v>
      </c>
      <c r="K113" s="344">
        <v>60</v>
      </c>
      <c r="L113" s="584">
        <f>TasksTable4[[#This Row],[Required Completion Date]]-TasksTable4[[#This Row],[Days to Accomplish]]</f>
        <v>42430</v>
      </c>
      <c r="M113" s="335">
        <v>0</v>
      </c>
      <c r="N113" s="330" t="b">
        <v>0</v>
      </c>
      <c r="O113" s="593"/>
      <c r="P113" s="593" t="s">
        <v>382</v>
      </c>
      <c r="Q113" s="413" t="s">
        <v>179</v>
      </c>
      <c r="R113" s="593"/>
      <c r="S113" s="334"/>
      <c r="T113" s="330"/>
      <c r="U113" s="330"/>
      <c r="V113" s="330"/>
      <c r="W113" s="330"/>
      <c r="X113" s="336"/>
      <c r="Y113" s="330"/>
      <c r="Z113" s="336"/>
      <c r="AA113" s="330"/>
      <c r="AB113" s="330"/>
      <c r="AC113" s="336"/>
      <c r="AD113" s="330"/>
      <c r="AE113" s="330"/>
      <c r="AF113" s="330"/>
      <c r="AG113" s="330"/>
      <c r="AH113" s="330"/>
      <c r="AI113" s="330"/>
      <c r="AJ113" s="330"/>
      <c r="AK113" s="330"/>
      <c r="AL113" s="330"/>
      <c r="AM113" s="330"/>
      <c r="AN113" s="330"/>
      <c r="AO113" s="330"/>
      <c r="AP113" s="330"/>
      <c r="AQ113" s="330"/>
      <c r="AR113" s="330"/>
      <c r="AS113" s="330"/>
      <c r="AT113" s="330"/>
      <c r="AU113" s="330"/>
      <c r="AV113" s="330"/>
      <c r="AW113" s="330"/>
      <c r="AX113" s="330"/>
      <c r="AY113" s="589" t="str">
        <f ca="1">IF(AND(TasksTable4[[#This Row],[Status]]&lt;&gt;"On Track",TasksTable4[[#This Row],[Start Date
(Calculated)]]&lt;TODAY()+7),"Review","No  Review")</f>
        <v>No  Review</v>
      </c>
      <c r="AZ113" s="525">
        <v>0</v>
      </c>
      <c r="BA113" s="525" t="s">
        <v>2492</v>
      </c>
      <c r="BB113" s="525"/>
      <c r="BC113" s="525"/>
      <c r="BD113" s="525"/>
      <c r="BE113" s="543"/>
      <c r="BF113" s="543"/>
      <c r="BG113" s="525" t="s">
        <v>153</v>
      </c>
      <c r="BH113" s="626"/>
      <c r="BI113" s="626"/>
      <c r="BJ113" s="626"/>
      <c r="BK113" s="626"/>
      <c r="BL113" s="626"/>
      <c r="BM113" s="701"/>
      <c r="BN113" s="701"/>
      <c r="BO113" s="701"/>
      <c r="BP113" s="701"/>
    </row>
    <row r="114" spans="2:68" ht="60" x14ac:dyDescent="0.2">
      <c r="B114" s="214" t="s">
        <v>316</v>
      </c>
      <c r="C114" s="158" t="s">
        <v>523</v>
      </c>
      <c r="D114" s="159" t="s">
        <v>990</v>
      </c>
      <c r="E114" s="159" t="s">
        <v>194</v>
      </c>
      <c r="F114" s="160" t="s">
        <v>2710</v>
      </c>
      <c r="G114" s="593" t="s">
        <v>176</v>
      </c>
      <c r="H114" s="593" t="b">
        <v>1</v>
      </c>
      <c r="I114" s="517"/>
      <c r="J114" s="517">
        <v>42582</v>
      </c>
      <c r="K114" s="344">
        <v>90</v>
      </c>
      <c r="L114" s="584">
        <f>TasksTable4[[#This Row],[Required Completion Date]]-TasksTable4[[#This Row],[Days to Accomplish]]</f>
        <v>42492</v>
      </c>
      <c r="M114" s="335">
        <v>0</v>
      </c>
      <c r="N114" s="330" t="b">
        <v>0</v>
      </c>
      <c r="O114" s="593"/>
      <c r="P114" s="593" t="s">
        <v>382</v>
      </c>
      <c r="Q114" s="413" t="s">
        <v>179</v>
      </c>
      <c r="R114" s="593"/>
      <c r="S114" s="334"/>
      <c r="T114" s="330"/>
      <c r="U114" s="330"/>
      <c r="V114" s="330"/>
      <c r="W114" s="330"/>
      <c r="X114" s="336"/>
      <c r="Y114" s="330"/>
      <c r="Z114" s="336"/>
      <c r="AA114" s="330"/>
      <c r="AB114" s="330"/>
      <c r="AC114" s="336"/>
      <c r="AD114" s="330"/>
      <c r="AE114" s="330"/>
      <c r="AF114" s="330"/>
      <c r="AG114" s="330"/>
      <c r="AH114" s="330"/>
      <c r="AI114" s="330"/>
      <c r="AJ114" s="330"/>
      <c r="AK114" s="330"/>
      <c r="AL114" s="330"/>
      <c r="AM114" s="330"/>
      <c r="AN114" s="330"/>
      <c r="AO114" s="330"/>
      <c r="AP114" s="330"/>
      <c r="AQ114" s="330"/>
      <c r="AR114" s="330"/>
      <c r="AS114" s="330"/>
      <c r="AT114" s="330"/>
      <c r="AU114" s="330"/>
      <c r="AV114" s="330"/>
      <c r="AW114" s="330"/>
      <c r="AX114" s="330"/>
      <c r="AY114" s="589" t="str">
        <f ca="1">IF(AND(TasksTable4[[#This Row],[Status]]&lt;&gt;"On Track",TasksTable4[[#This Row],[Start Date
(Calculated)]]&lt;TODAY()+7),"Review","No  Review")</f>
        <v>No  Review</v>
      </c>
      <c r="AZ114" s="525">
        <v>0</v>
      </c>
      <c r="BA114" s="525" t="s">
        <v>2492</v>
      </c>
      <c r="BB114" s="525"/>
      <c r="BC114" s="525"/>
      <c r="BD114" s="525"/>
      <c r="BE114" s="543"/>
      <c r="BF114" s="543"/>
      <c r="BG114" s="525" t="s">
        <v>152</v>
      </c>
      <c r="BH114" s="626"/>
      <c r="BI114" s="626"/>
      <c r="BJ114" s="626"/>
      <c r="BK114" s="626"/>
      <c r="BL114" s="626"/>
      <c r="BM114" s="701"/>
      <c r="BN114" s="701"/>
      <c r="BO114" s="701"/>
      <c r="BP114" s="701"/>
    </row>
    <row r="115" spans="2:68" ht="60" x14ac:dyDescent="0.2">
      <c r="B115" s="214" t="s">
        <v>316</v>
      </c>
      <c r="C115" s="158" t="s">
        <v>1049</v>
      </c>
      <c r="D115" s="159" t="s">
        <v>990</v>
      </c>
      <c r="E115" s="159" t="s">
        <v>194</v>
      </c>
      <c r="F115" s="160" t="s">
        <v>2816</v>
      </c>
      <c r="G115" s="330" t="s">
        <v>176</v>
      </c>
      <c r="H115" s="330" t="b">
        <v>1</v>
      </c>
      <c r="I115" s="497"/>
      <c r="J115" s="497">
        <v>42460</v>
      </c>
      <c r="K115" s="494">
        <v>30</v>
      </c>
      <c r="L115" s="584">
        <f>TasksTable4[[#This Row],[Required Completion Date]]-TasksTable4[[#This Row],[Days to Accomplish]]</f>
        <v>42430</v>
      </c>
      <c r="M115" s="348">
        <v>0.05</v>
      </c>
      <c r="N115" s="344" t="b">
        <v>1</v>
      </c>
      <c r="O115" s="344" t="s">
        <v>1051</v>
      </c>
      <c r="P115" s="344" t="s">
        <v>382</v>
      </c>
      <c r="Q115" s="413" t="s">
        <v>2276</v>
      </c>
      <c r="R115" s="344"/>
      <c r="S115" s="627"/>
      <c r="T115" s="344"/>
      <c r="U115" s="344"/>
      <c r="V115" s="344"/>
      <c r="W115" s="344"/>
      <c r="X115" s="493">
        <v>42460</v>
      </c>
      <c r="Y115" s="344"/>
      <c r="Z115" s="493">
        <v>42460</v>
      </c>
      <c r="AA115" s="344"/>
      <c r="AB115" s="344"/>
      <c r="AC115" s="493">
        <v>42460</v>
      </c>
      <c r="AD115" s="344"/>
      <c r="AE115" s="344"/>
      <c r="AF115" s="344"/>
      <c r="AG115" s="344"/>
      <c r="AH115" s="344"/>
      <c r="AI115" s="344"/>
      <c r="AJ115" s="344"/>
      <c r="AK115" s="344"/>
      <c r="AL115" s="344"/>
      <c r="AM115" s="344"/>
      <c r="AN115" s="344"/>
      <c r="AO115" s="344"/>
      <c r="AP115" s="344"/>
      <c r="AQ115" s="344"/>
      <c r="AR115" s="344"/>
      <c r="AS115" s="344"/>
      <c r="AT115" s="344"/>
      <c r="AU115" s="344"/>
      <c r="AV115" s="344"/>
      <c r="AW115" s="344"/>
      <c r="AX115" s="344"/>
      <c r="AY115" s="589" t="str">
        <f ca="1">IF(AND(TasksTable4[[#This Row],[Status]]&lt;&gt;"On Track",TasksTable4[[#This Row],[Start Date
(Calculated)]]&lt;TODAY()+7),"Review","No  Review")</f>
        <v>No  Review</v>
      </c>
      <c r="AZ115" s="525">
        <v>10</v>
      </c>
      <c r="BA115" s="525" t="s">
        <v>2492</v>
      </c>
      <c r="BB115" s="525"/>
      <c r="BC115" s="525"/>
      <c r="BD115" s="525"/>
      <c r="BE115" s="543"/>
      <c r="BF115" s="543"/>
      <c r="BG115" s="525" t="s">
        <v>152</v>
      </c>
      <c r="BH115" s="626"/>
      <c r="BI115" s="626"/>
      <c r="BJ115" s="626"/>
      <c r="BK115" s="626"/>
      <c r="BL115" s="626"/>
      <c r="BM115" s="701"/>
      <c r="BN115" s="701"/>
      <c r="BO115" s="701"/>
      <c r="BP115" s="701"/>
    </row>
    <row r="116" spans="2:68" ht="60" x14ac:dyDescent="0.2">
      <c r="B116" s="214" t="s">
        <v>316</v>
      </c>
      <c r="C116" s="158" t="s">
        <v>1052</v>
      </c>
      <c r="D116" s="159" t="s">
        <v>990</v>
      </c>
      <c r="E116" s="159" t="s">
        <v>194</v>
      </c>
      <c r="F116" s="160" t="s">
        <v>2817</v>
      </c>
      <c r="G116" s="330" t="s">
        <v>176</v>
      </c>
      <c r="H116" s="330" t="b">
        <v>0</v>
      </c>
      <c r="I116" s="497"/>
      <c r="J116" s="497">
        <v>42460</v>
      </c>
      <c r="K116" s="494">
        <v>30</v>
      </c>
      <c r="L116" s="584">
        <f>TasksTable4[[#This Row],[Required Completion Date]]-TasksTable4[[#This Row],[Days to Accomplish]]</f>
        <v>42430</v>
      </c>
      <c r="M116" s="164">
        <v>0.05</v>
      </c>
      <c r="N116" s="593" t="b">
        <v>1</v>
      </c>
      <c r="O116" s="593" t="s">
        <v>1054</v>
      </c>
      <c r="P116" s="593" t="s">
        <v>382</v>
      </c>
      <c r="Q116" s="413" t="s">
        <v>2276</v>
      </c>
      <c r="R116" s="593"/>
      <c r="S116" s="176"/>
      <c r="T116" s="593"/>
      <c r="U116" s="593"/>
      <c r="V116" s="593"/>
      <c r="W116" s="593"/>
      <c r="X116" s="331"/>
      <c r="Y116" s="593"/>
      <c r="Z116" s="331"/>
      <c r="AA116" s="593"/>
      <c r="AB116" s="593"/>
      <c r="AC116" s="331">
        <v>42460</v>
      </c>
      <c r="AD116" s="593"/>
      <c r="AE116" s="593"/>
      <c r="AF116" s="593"/>
      <c r="AG116" s="593"/>
      <c r="AH116" s="593"/>
      <c r="AI116" s="593"/>
      <c r="AJ116" s="593"/>
      <c r="AK116" s="593"/>
      <c r="AL116" s="593"/>
      <c r="AM116" s="593"/>
      <c r="AN116" s="593"/>
      <c r="AO116" s="593"/>
      <c r="AP116" s="593"/>
      <c r="AQ116" s="593"/>
      <c r="AR116" s="593"/>
      <c r="AS116" s="593"/>
      <c r="AT116" s="593"/>
      <c r="AU116" s="593"/>
      <c r="AV116" s="593"/>
      <c r="AW116" s="593"/>
      <c r="AX116" s="593"/>
      <c r="AY116" s="589" t="str">
        <f ca="1">IF(AND(TasksTable4[[#This Row],[Status]]&lt;&gt;"On Track",TasksTable4[[#This Row],[Start Date
(Calculated)]]&lt;TODAY()+7),"Review","No  Review")</f>
        <v>No  Review</v>
      </c>
      <c r="AZ116" s="525">
        <v>10</v>
      </c>
      <c r="BA116" s="525" t="s">
        <v>2492</v>
      </c>
      <c r="BB116" s="525"/>
      <c r="BC116" s="525"/>
      <c r="BD116" s="525"/>
      <c r="BE116" s="543"/>
      <c r="BF116" s="543"/>
      <c r="BG116" s="525" t="s">
        <v>152</v>
      </c>
      <c r="BH116" s="626"/>
      <c r="BI116" s="626"/>
      <c r="BJ116" s="626"/>
      <c r="BK116" s="626"/>
      <c r="BL116" s="626"/>
      <c r="BM116" s="701"/>
      <c r="BN116" s="701"/>
      <c r="BO116" s="701"/>
      <c r="BP116" s="701"/>
    </row>
    <row r="117" spans="2:68" ht="60" x14ac:dyDescent="0.2">
      <c r="B117" s="214" t="s">
        <v>316</v>
      </c>
      <c r="C117" s="158" t="s">
        <v>1055</v>
      </c>
      <c r="D117" s="159" t="s">
        <v>990</v>
      </c>
      <c r="E117" s="159" t="s">
        <v>194</v>
      </c>
      <c r="F117" s="160" t="s">
        <v>2818</v>
      </c>
      <c r="G117" s="330" t="s">
        <v>176</v>
      </c>
      <c r="H117" s="330" t="b">
        <v>0</v>
      </c>
      <c r="I117" s="497"/>
      <c r="J117" s="497">
        <v>42521</v>
      </c>
      <c r="K117" s="494">
        <v>30</v>
      </c>
      <c r="L117" s="584">
        <f>TasksTable4[[#This Row],[Required Completion Date]]-TasksTable4[[#This Row],[Days to Accomplish]]</f>
        <v>42491</v>
      </c>
      <c r="M117" s="164">
        <v>0.05</v>
      </c>
      <c r="N117" s="593" t="b">
        <v>1</v>
      </c>
      <c r="O117" s="593" t="s">
        <v>1057</v>
      </c>
      <c r="P117" s="593" t="s">
        <v>382</v>
      </c>
      <c r="Q117" s="413" t="s">
        <v>2276</v>
      </c>
      <c r="R117" s="593"/>
      <c r="S117" s="176"/>
      <c r="T117" s="593"/>
      <c r="U117" s="593"/>
      <c r="V117" s="593"/>
      <c r="W117" s="593"/>
      <c r="X117" s="331">
        <v>42521</v>
      </c>
      <c r="Y117" s="593"/>
      <c r="Z117" s="331">
        <v>42521</v>
      </c>
      <c r="AA117" s="593"/>
      <c r="AB117" s="593"/>
      <c r="AC117" s="331">
        <v>42521</v>
      </c>
      <c r="AD117" s="593"/>
      <c r="AE117" s="593"/>
      <c r="AF117" s="593"/>
      <c r="AG117" s="593"/>
      <c r="AH117" s="593"/>
      <c r="AI117" s="593"/>
      <c r="AJ117" s="593"/>
      <c r="AK117" s="593"/>
      <c r="AL117" s="593"/>
      <c r="AM117" s="593"/>
      <c r="AN117" s="593"/>
      <c r="AO117" s="593"/>
      <c r="AP117" s="593"/>
      <c r="AQ117" s="593"/>
      <c r="AR117" s="593"/>
      <c r="AS117" s="593"/>
      <c r="AT117" s="593"/>
      <c r="AU117" s="593"/>
      <c r="AV117" s="593"/>
      <c r="AW117" s="593"/>
      <c r="AX117" s="593"/>
      <c r="AY117" s="589" t="str">
        <f ca="1">IF(AND(TasksTable4[[#This Row],[Status]]&lt;&gt;"On Track",TasksTable4[[#This Row],[Start Date
(Calculated)]]&lt;TODAY()+7),"Review","No  Review")</f>
        <v>No  Review</v>
      </c>
      <c r="AZ117" s="525">
        <v>10</v>
      </c>
      <c r="BA117" s="525" t="s">
        <v>2492</v>
      </c>
      <c r="BB117" s="525"/>
      <c r="BC117" s="525"/>
      <c r="BD117" s="525"/>
      <c r="BE117" s="543"/>
      <c r="BF117" s="543"/>
      <c r="BG117" s="525" t="s">
        <v>152</v>
      </c>
      <c r="BH117" s="626"/>
      <c r="BI117" s="626"/>
      <c r="BJ117" s="626"/>
      <c r="BK117" s="626"/>
      <c r="BL117" s="626"/>
      <c r="BM117" s="701"/>
      <c r="BN117" s="701"/>
      <c r="BO117" s="701"/>
      <c r="BP117" s="701"/>
    </row>
    <row r="118" spans="2:68" ht="60" x14ac:dyDescent="0.2">
      <c r="B118" s="214" t="s">
        <v>316</v>
      </c>
      <c r="C118" s="158" t="s">
        <v>1058</v>
      </c>
      <c r="D118" s="159" t="s">
        <v>990</v>
      </c>
      <c r="E118" s="159" t="s">
        <v>194</v>
      </c>
      <c r="F118" s="160" t="s">
        <v>2819</v>
      </c>
      <c r="G118" s="330" t="s">
        <v>176</v>
      </c>
      <c r="H118" s="330" t="b">
        <v>0</v>
      </c>
      <c r="I118" s="497"/>
      <c r="J118" s="497">
        <v>42521</v>
      </c>
      <c r="K118" s="494">
        <v>30</v>
      </c>
      <c r="L118" s="584">
        <f>TasksTable4[[#This Row],[Required Completion Date]]-TasksTable4[[#This Row],[Days to Accomplish]]</f>
        <v>42491</v>
      </c>
      <c r="M118" s="164">
        <v>0.05</v>
      </c>
      <c r="N118" s="593" t="b">
        <v>1</v>
      </c>
      <c r="O118" s="593" t="s">
        <v>1060</v>
      </c>
      <c r="P118" s="593" t="s">
        <v>382</v>
      </c>
      <c r="Q118" s="413" t="s">
        <v>2276</v>
      </c>
      <c r="R118" s="593"/>
      <c r="S118" s="176"/>
      <c r="T118" s="593"/>
      <c r="U118" s="593"/>
      <c r="V118" s="593"/>
      <c r="W118" s="593"/>
      <c r="X118" s="331"/>
      <c r="Y118" s="593"/>
      <c r="Z118" s="331"/>
      <c r="AA118" s="593"/>
      <c r="AB118" s="593"/>
      <c r="AC118" s="331">
        <v>42521</v>
      </c>
      <c r="AD118" s="593"/>
      <c r="AE118" s="593"/>
      <c r="AF118" s="593"/>
      <c r="AG118" s="593"/>
      <c r="AH118" s="593"/>
      <c r="AI118" s="593"/>
      <c r="AJ118" s="593"/>
      <c r="AK118" s="593"/>
      <c r="AL118" s="593"/>
      <c r="AM118" s="593"/>
      <c r="AN118" s="593"/>
      <c r="AO118" s="593"/>
      <c r="AP118" s="593"/>
      <c r="AQ118" s="593"/>
      <c r="AR118" s="593"/>
      <c r="AS118" s="593"/>
      <c r="AT118" s="593"/>
      <c r="AU118" s="593"/>
      <c r="AV118" s="593"/>
      <c r="AW118" s="593"/>
      <c r="AX118" s="593"/>
      <c r="AY118" s="589" t="str">
        <f ca="1">IF(AND(TasksTable4[[#This Row],[Status]]&lt;&gt;"On Track",TasksTable4[[#This Row],[Start Date
(Calculated)]]&lt;TODAY()+7),"Review","No  Review")</f>
        <v>No  Review</v>
      </c>
      <c r="AZ118" s="525">
        <v>10</v>
      </c>
      <c r="BA118" s="525" t="s">
        <v>2492</v>
      </c>
      <c r="BB118" s="525"/>
      <c r="BC118" s="525"/>
      <c r="BD118" s="525"/>
      <c r="BE118" s="543"/>
      <c r="BF118" s="543"/>
      <c r="BG118" s="525" t="s">
        <v>152</v>
      </c>
      <c r="BH118" s="626"/>
      <c r="BI118" s="626"/>
      <c r="BJ118" s="626"/>
      <c r="BK118" s="626"/>
      <c r="BL118" s="626"/>
      <c r="BM118" s="701"/>
      <c r="BN118" s="701"/>
      <c r="BO118" s="701"/>
      <c r="BP118" s="701"/>
    </row>
    <row r="119" spans="2:68" ht="60" x14ac:dyDescent="0.2">
      <c r="B119" s="214" t="s">
        <v>316</v>
      </c>
      <c r="C119" s="158" t="s">
        <v>1061</v>
      </c>
      <c r="D119" s="159" t="s">
        <v>990</v>
      </c>
      <c r="E119" s="159" t="s">
        <v>194</v>
      </c>
      <c r="F119" s="160" t="s">
        <v>2820</v>
      </c>
      <c r="G119" s="330" t="s">
        <v>176</v>
      </c>
      <c r="H119" s="330" t="b">
        <v>0</v>
      </c>
      <c r="I119" s="497"/>
      <c r="J119" s="497">
        <v>42521</v>
      </c>
      <c r="K119" s="494">
        <v>30</v>
      </c>
      <c r="L119" s="584">
        <f>TasksTable4[[#This Row],[Required Completion Date]]-TasksTable4[[#This Row],[Days to Accomplish]]</f>
        <v>42491</v>
      </c>
      <c r="M119" s="164">
        <v>0.05</v>
      </c>
      <c r="N119" s="593" t="b">
        <v>1</v>
      </c>
      <c r="O119" s="593" t="s">
        <v>1063</v>
      </c>
      <c r="P119" s="593" t="s">
        <v>382</v>
      </c>
      <c r="Q119" s="413" t="s">
        <v>2276</v>
      </c>
      <c r="R119" s="593"/>
      <c r="S119" s="176"/>
      <c r="T119" s="593"/>
      <c r="U119" s="593"/>
      <c r="V119" s="593"/>
      <c r="W119" s="593"/>
      <c r="X119" s="331"/>
      <c r="Y119" s="593"/>
      <c r="Z119" s="331"/>
      <c r="AA119" s="593"/>
      <c r="AB119" s="593"/>
      <c r="AC119" s="331">
        <v>42521</v>
      </c>
      <c r="AD119" s="593"/>
      <c r="AE119" s="593"/>
      <c r="AF119" s="593"/>
      <c r="AG119" s="593"/>
      <c r="AH119" s="593"/>
      <c r="AI119" s="593"/>
      <c r="AJ119" s="593"/>
      <c r="AK119" s="593"/>
      <c r="AL119" s="593"/>
      <c r="AM119" s="593"/>
      <c r="AN119" s="593"/>
      <c r="AO119" s="593"/>
      <c r="AP119" s="593"/>
      <c r="AQ119" s="593"/>
      <c r="AR119" s="593"/>
      <c r="AS119" s="593"/>
      <c r="AT119" s="593"/>
      <c r="AU119" s="593"/>
      <c r="AV119" s="593"/>
      <c r="AW119" s="593"/>
      <c r="AX119" s="593"/>
      <c r="AY119" s="589" t="str">
        <f ca="1">IF(AND(TasksTable4[[#This Row],[Status]]&lt;&gt;"On Track",TasksTable4[[#This Row],[Start Date
(Calculated)]]&lt;TODAY()+7),"Review","No  Review")</f>
        <v>No  Review</v>
      </c>
      <c r="AZ119" s="525">
        <v>10</v>
      </c>
      <c r="BA119" s="525" t="s">
        <v>2492</v>
      </c>
      <c r="BB119" s="525"/>
      <c r="BC119" s="525"/>
      <c r="BD119" s="525"/>
      <c r="BE119" s="543"/>
      <c r="BF119" s="543"/>
      <c r="BG119" s="525" t="s">
        <v>152</v>
      </c>
      <c r="BH119" s="626"/>
      <c r="BI119" s="626"/>
      <c r="BJ119" s="626"/>
      <c r="BK119" s="626"/>
      <c r="BL119" s="626"/>
      <c r="BM119" s="701"/>
      <c r="BN119" s="701"/>
      <c r="BO119" s="701"/>
      <c r="BP119" s="701"/>
    </row>
    <row r="120" spans="2:68" ht="60" x14ac:dyDescent="0.2">
      <c r="B120" s="214" t="s">
        <v>316</v>
      </c>
      <c r="C120" s="158" t="s">
        <v>1064</v>
      </c>
      <c r="D120" s="159" t="s">
        <v>990</v>
      </c>
      <c r="E120" s="159" t="s">
        <v>194</v>
      </c>
      <c r="F120" s="160" t="s">
        <v>2821</v>
      </c>
      <c r="G120" s="330" t="s">
        <v>176</v>
      </c>
      <c r="H120" s="330" t="b">
        <v>0</v>
      </c>
      <c r="I120" s="497"/>
      <c r="J120" s="497">
        <v>42521</v>
      </c>
      <c r="K120" s="494">
        <v>30</v>
      </c>
      <c r="L120" s="584">
        <f>TasksTable4[[#This Row],[Required Completion Date]]-TasksTable4[[#This Row],[Days to Accomplish]]</f>
        <v>42491</v>
      </c>
      <c r="M120" s="164">
        <v>0.05</v>
      </c>
      <c r="N120" s="593" t="b">
        <v>1</v>
      </c>
      <c r="O120" s="593" t="s">
        <v>1066</v>
      </c>
      <c r="P120" s="593" t="s">
        <v>382</v>
      </c>
      <c r="Q120" s="413" t="s">
        <v>2276</v>
      </c>
      <c r="R120" s="593"/>
      <c r="S120" s="176"/>
      <c r="T120" s="593"/>
      <c r="U120" s="593"/>
      <c r="V120" s="593"/>
      <c r="W120" s="593"/>
      <c r="X120" s="331">
        <v>42521</v>
      </c>
      <c r="Y120" s="593"/>
      <c r="Z120" s="331">
        <v>42521</v>
      </c>
      <c r="AA120" s="593"/>
      <c r="AB120" s="593"/>
      <c r="AC120" s="331">
        <v>42521</v>
      </c>
      <c r="AD120" s="593"/>
      <c r="AE120" s="593"/>
      <c r="AF120" s="593"/>
      <c r="AG120" s="593"/>
      <c r="AH120" s="593"/>
      <c r="AI120" s="593"/>
      <c r="AJ120" s="593"/>
      <c r="AK120" s="593"/>
      <c r="AL120" s="593"/>
      <c r="AM120" s="593"/>
      <c r="AN120" s="593"/>
      <c r="AO120" s="593"/>
      <c r="AP120" s="593"/>
      <c r="AQ120" s="593"/>
      <c r="AR120" s="593"/>
      <c r="AS120" s="593"/>
      <c r="AT120" s="593"/>
      <c r="AU120" s="593"/>
      <c r="AV120" s="593"/>
      <c r="AW120" s="593"/>
      <c r="AX120" s="593"/>
      <c r="AY120" s="589" t="str">
        <f ca="1">IF(AND(TasksTable4[[#This Row],[Status]]&lt;&gt;"On Track",TasksTable4[[#This Row],[Start Date
(Calculated)]]&lt;TODAY()+7),"Review","No  Review")</f>
        <v>No  Review</v>
      </c>
      <c r="AZ120" s="525">
        <v>5</v>
      </c>
      <c r="BA120" s="525" t="s">
        <v>2492</v>
      </c>
      <c r="BB120" s="525"/>
      <c r="BC120" s="525"/>
      <c r="BD120" s="525"/>
      <c r="BE120" s="543"/>
      <c r="BF120" s="543"/>
      <c r="BG120" s="525" t="s">
        <v>152</v>
      </c>
      <c r="BH120" s="626"/>
      <c r="BI120" s="626"/>
      <c r="BJ120" s="626"/>
      <c r="BK120" s="626"/>
      <c r="BL120" s="626"/>
      <c r="BM120" s="701"/>
      <c r="BN120" s="701"/>
      <c r="BO120" s="701"/>
      <c r="BP120" s="701"/>
    </row>
    <row r="121" spans="2:68" ht="75" x14ac:dyDescent="0.2">
      <c r="B121" s="214" t="s">
        <v>316</v>
      </c>
      <c r="C121" s="158" t="s">
        <v>1067</v>
      </c>
      <c r="D121" s="159" t="s">
        <v>990</v>
      </c>
      <c r="E121" s="159" t="s">
        <v>194</v>
      </c>
      <c r="F121" s="160" t="s">
        <v>2822</v>
      </c>
      <c r="G121" s="330" t="s">
        <v>176</v>
      </c>
      <c r="H121" s="330" t="b">
        <v>0</v>
      </c>
      <c r="I121" s="497"/>
      <c r="J121" s="497">
        <v>42521</v>
      </c>
      <c r="K121" s="494">
        <v>30</v>
      </c>
      <c r="L121" s="584">
        <f>TasksTable4[[#This Row],[Required Completion Date]]-TasksTable4[[#This Row],[Days to Accomplish]]</f>
        <v>42491</v>
      </c>
      <c r="M121" s="164">
        <v>0.05</v>
      </c>
      <c r="N121" s="593" t="b">
        <v>1</v>
      </c>
      <c r="O121" s="593" t="s">
        <v>1069</v>
      </c>
      <c r="P121" s="593" t="s">
        <v>382</v>
      </c>
      <c r="Q121" s="413" t="s">
        <v>2276</v>
      </c>
      <c r="R121" s="593"/>
      <c r="S121" s="176"/>
      <c r="T121" s="593"/>
      <c r="U121" s="593"/>
      <c r="V121" s="593"/>
      <c r="W121" s="593"/>
      <c r="X121" s="331">
        <v>42521</v>
      </c>
      <c r="Y121" s="593"/>
      <c r="Z121" s="331">
        <v>42521</v>
      </c>
      <c r="AA121" s="593"/>
      <c r="AB121" s="593"/>
      <c r="AC121" s="331">
        <v>42521</v>
      </c>
      <c r="AD121" s="593"/>
      <c r="AE121" s="593"/>
      <c r="AF121" s="593"/>
      <c r="AG121" s="593"/>
      <c r="AH121" s="593"/>
      <c r="AI121" s="593"/>
      <c r="AJ121" s="593"/>
      <c r="AK121" s="593"/>
      <c r="AL121" s="593"/>
      <c r="AM121" s="593"/>
      <c r="AN121" s="593"/>
      <c r="AO121" s="593"/>
      <c r="AP121" s="593"/>
      <c r="AQ121" s="593"/>
      <c r="AR121" s="593"/>
      <c r="AS121" s="593"/>
      <c r="AT121" s="593"/>
      <c r="AU121" s="593"/>
      <c r="AV121" s="593"/>
      <c r="AW121" s="593"/>
      <c r="AX121" s="593"/>
      <c r="AY121" s="589" t="str">
        <f ca="1">IF(AND(TasksTable4[[#This Row],[Status]]&lt;&gt;"On Track",TasksTable4[[#This Row],[Start Date
(Calculated)]]&lt;TODAY()+7),"Review","No  Review")</f>
        <v>No  Review</v>
      </c>
      <c r="AZ121" s="525">
        <v>10</v>
      </c>
      <c r="BA121" s="525" t="s">
        <v>2492</v>
      </c>
      <c r="BB121" s="525"/>
      <c r="BC121" s="525"/>
      <c r="BD121" s="525"/>
      <c r="BE121" s="543"/>
      <c r="BF121" s="543"/>
      <c r="BG121" s="525" t="s">
        <v>152</v>
      </c>
      <c r="BH121" s="626"/>
      <c r="BI121" s="626"/>
      <c r="BJ121" s="626"/>
      <c r="BK121" s="626"/>
      <c r="BL121" s="626"/>
      <c r="BM121" s="701"/>
      <c r="BN121" s="701"/>
      <c r="BO121" s="701"/>
      <c r="BP121" s="701"/>
    </row>
    <row r="122" spans="2:68" ht="45" x14ac:dyDescent="0.2">
      <c r="B122" s="214" t="s">
        <v>316</v>
      </c>
      <c r="C122" s="442" t="s">
        <v>2886</v>
      </c>
      <c r="D122" s="429" t="s">
        <v>328</v>
      </c>
      <c r="E122" s="443" t="s">
        <v>336</v>
      </c>
      <c r="F122" s="444" t="s">
        <v>2885</v>
      </c>
      <c r="G122" s="425" t="s">
        <v>176</v>
      </c>
      <c r="H122" s="425" t="b">
        <v>1</v>
      </c>
      <c r="I122" s="430"/>
      <c r="J122" s="430">
        <v>42510</v>
      </c>
      <c r="K122" s="425">
        <v>32</v>
      </c>
      <c r="L122" s="584">
        <f>TasksTable4[[#This Row],[Required Completion Date]]-TasksTable4[[#This Row],[Days to Accomplish]]</f>
        <v>42478</v>
      </c>
      <c r="M122" s="425">
        <v>0</v>
      </c>
      <c r="N122" s="427" t="b">
        <v>1</v>
      </c>
      <c r="O122" s="427" t="s">
        <v>2891</v>
      </c>
      <c r="P122" s="425" t="s">
        <v>1862</v>
      </c>
      <c r="Q122" s="413" t="s">
        <v>179</v>
      </c>
      <c r="R122" s="425"/>
      <c r="S122" s="425"/>
      <c r="T122" s="425">
        <v>42478</v>
      </c>
      <c r="U122" s="430"/>
      <c r="V122" s="425"/>
      <c r="W122" s="425"/>
      <c r="X122" s="430">
        <v>42478</v>
      </c>
      <c r="Y122" s="425"/>
      <c r="Z122" s="430">
        <v>42478</v>
      </c>
      <c r="AA122" s="425"/>
      <c r="AB122" s="425"/>
      <c r="AC122" s="425"/>
      <c r="AD122" s="425"/>
      <c r="AE122" s="425"/>
      <c r="AF122" s="425"/>
      <c r="AG122" s="425"/>
      <c r="AH122" s="425"/>
      <c r="AI122" s="425"/>
      <c r="AJ122" s="425"/>
      <c r="AK122" s="425"/>
      <c r="AL122" s="425"/>
      <c r="AM122" s="422"/>
      <c r="AN122" s="422"/>
      <c r="AO122" s="422"/>
      <c r="AP122" s="422"/>
      <c r="AQ122" s="422"/>
      <c r="AR122" s="422"/>
      <c r="AS122" s="422"/>
      <c r="AT122" s="422"/>
      <c r="AU122" s="422"/>
      <c r="AV122" s="422"/>
      <c r="AW122" s="422"/>
      <c r="AX122" s="422"/>
      <c r="AY122" s="589" t="str">
        <f ca="1">IF(AND(TasksTable4[[#This Row],[Status]]&lt;&gt;"On Track",TasksTable4[[#This Row],[Start Date
(Calculated)]]&lt;TODAY()+7),"Review","No  Review")</f>
        <v>No  Review</v>
      </c>
      <c r="AZ122" s="525">
        <v>112</v>
      </c>
      <c r="BA122" s="525" t="s">
        <v>2308</v>
      </c>
      <c r="BB122" s="525"/>
      <c r="BC122" s="525" t="s">
        <v>2309</v>
      </c>
      <c r="BD122" s="525"/>
      <c r="BE122" s="543"/>
      <c r="BF122" s="543"/>
      <c r="BG122" s="525"/>
      <c r="BH122" s="626"/>
      <c r="BI122" s="626"/>
      <c r="BJ122" s="626"/>
      <c r="BK122" s="626"/>
      <c r="BL122" s="626"/>
      <c r="BM122" s="701"/>
      <c r="BN122" s="701"/>
      <c r="BO122" s="701"/>
      <c r="BP122" s="701"/>
    </row>
    <row r="123" spans="2:68" ht="75" x14ac:dyDescent="0.2">
      <c r="B123" s="214" t="s">
        <v>316</v>
      </c>
      <c r="C123" s="442" t="s">
        <v>1864</v>
      </c>
      <c r="D123" s="429" t="s">
        <v>328</v>
      </c>
      <c r="E123" s="443" t="s">
        <v>336</v>
      </c>
      <c r="F123" s="444" t="s">
        <v>2555</v>
      </c>
      <c r="G123" s="425" t="s">
        <v>176</v>
      </c>
      <c r="H123" s="425" t="b">
        <v>1</v>
      </c>
      <c r="I123" s="430"/>
      <c r="J123" s="430">
        <v>42510</v>
      </c>
      <c r="K123" s="425">
        <v>32</v>
      </c>
      <c r="L123" s="584">
        <f>TasksTable4[[#This Row],[Required Completion Date]]-TasksTable4[[#This Row],[Days to Accomplish]]</f>
        <v>42478</v>
      </c>
      <c r="M123" s="425">
        <v>0</v>
      </c>
      <c r="N123" s="427" t="b">
        <v>1</v>
      </c>
      <c r="O123" s="427" t="s">
        <v>1865</v>
      </c>
      <c r="P123" s="425" t="s">
        <v>1862</v>
      </c>
      <c r="Q123" s="413" t="s">
        <v>179</v>
      </c>
      <c r="R123" s="425"/>
      <c r="S123" s="425"/>
      <c r="T123" s="425"/>
      <c r="U123" s="430"/>
      <c r="V123" s="425"/>
      <c r="W123" s="425"/>
      <c r="X123" s="430">
        <v>42478</v>
      </c>
      <c r="Y123" s="425"/>
      <c r="Z123" s="430">
        <v>42478</v>
      </c>
      <c r="AA123" s="425"/>
      <c r="AB123" s="425"/>
      <c r="AC123" s="425"/>
      <c r="AD123" s="425"/>
      <c r="AE123" s="425"/>
      <c r="AF123" s="425"/>
      <c r="AG123" s="425"/>
      <c r="AH123" s="425"/>
      <c r="AI123" s="425"/>
      <c r="AJ123" s="425"/>
      <c r="AK123" s="425"/>
      <c r="AL123" s="425"/>
      <c r="AM123" s="422"/>
      <c r="AN123" s="422"/>
      <c r="AO123" s="422"/>
      <c r="AP123" s="422"/>
      <c r="AQ123" s="422"/>
      <c r="AR123" s="422"/>
      <c r="AS123" s="422"/>
      <c r="AT123" s="422"/>
      <c r="AU123" s="422"/>
      <c r="AV123" s="422"/>
      <c r="AW123" s="422"/>
      <c r="AX123" s="422"/>
      <c r="AY123" s="589" t="str">
        <f ca="1">IF(AND(TasksTable4[[#This Row],[Status]]&lt;&gt;"On Track",TasksTable4[[#This Row],[Start Date
(Calculated)]]&lt;TODAY()+7),"Review","No  Review")</f>
        <v>No  Review</v>
      </c>
      <c r="AZ123" s="525">
        <v>16</v>
      </c>
      <c r="BA123" s="525" t="s">
        <v>2308</v>
      </c>
      <c r="BB123" s="525"/>
      <c r="BC123" s="525" t="s">
        <v>2309</v>
      </c>
      <c r="BD123" s="525"/>
      <c r="BE123" s="543"/>
      <c r="BF123" s="543"/>
      <c r="BG123" s="525"/>
      <c r="BH123" s="626"/>
      <c r="BI123" s="626"/>
      <c r="BJ123" s="626"/>
      <c r="BK123" s="626"/>
      <c r="BL123" s="626"/>
      <c r="BM123" s="701"/>
      <c r="BN123" s="701"/>
      <c r="BO123" s="701"/>
      <c r="BP123" s="701"/>
    </row>
    <row r="124" spans="2:68" ht="90" x14ac:dyDescent="0.2">
      <c r="B124" s="214" t="s">
        <v>316</v>
      </c>
      <c r="C124" s="442" t="s">
        <v>1886</v>
      </c>
      <c r="D124" s="429" t="s">
        <v>328</v>
      </c>
      <c r="E124" s="443" t="s">
        <v>336</v>
      </c>
      <c r="F124" s="444" t="s">
        <v>2559</v>
      </c>
      <c r="G124" s="425" t="s">
        <v>176</v>
      </c>
      <c r="H124" s="425" t="b">
        <v>0</v>
      </c>
      <c r="I124" s="430"/>
      <c r="J124" s="430">
        <v>42510</v>
      </c>
      <c r="K124" s="425">
        <v>32</v>
      </c>
      <c r="L124" s="584">
        <f>TasksTable4[[#This Row],[Required Completion Date]]-TasksTable4[[#This Row],[Days to Accomplish]]</f>
        <v>42478</v>
      </c>
      <c r="M124" s="425">
        <v>0</v>
      </c>
      <c r="N124" s="427" t="b">
        <v>1</v>
      </c>
      <c r="O124" s="427" t="s">
        <v>1885</v>
      </c>
      <c r="P124" s="425" t="s">
        <v>1862</v>
      </c>
      <c r="Q124" s="413" t="s">
        <v>179</v>
      </c>
      <c r="R124" s="425"/>
      <c r="S124" s="425"/>
      <c r="T124" s="425"/>
      <c r="U124" s="430"/>
      <c r="V124" s="425"/>
      <c r="W124" s="425"/>
      <c r="X124" s="430">
        <v>42478</v>
      </c>
      <c r="Y124" s="425"/>
      <c r="Z124" s="430">
        <v>42478</v>
      </c>
      <c r="AA124" s="430"/>
      <c r="AB124" s="430">
        <v>42485</v>
      </c>
      <c r="AC124" s="430"/>
      <c r="AD124" s="425"/>
      <c r="AE124" s="425"/>
      <c r="AF124" s="425"/>
      <c r="AG124" s="425"/>
      <c r="AH124" s="425"/>
      <c r="AI124" s="425"/>
      <c r="AJ124" s="425"/>
      <c r="AK124" s="425"/>
      <c r="AL124" s="425"/>
      <c r="AM124" s="422"/>
      <c r="AN124" s="422"/>
      <c r="AO124" s="422"/>
      <c r="AP124" s="422"/>
      <c r="AQ124" s="422"/>
      <c r="AR124" s="422"/>
      <c r="AS124" s="422"/>
      <c r="AT124" s="422"/>
      <c r="AU124" s="422"/>
      <c r="AV124" s="422"/>
      <c r="AW124" s="422"/>
      <c r="AX124" s="422"/>
      <c r="AY124" s="589" t="str">
        <f ca="1">IF(AND(TasksTable4[[#This Row],[Status]]&lt;&gt;"On Track",TasksTable4[[#This Row],[Start Date
(Calculated)]]&lt;TODAY()+7),"Review","No  Review")</f>
        <v>No  Review</v>
      </c>
      <c r="AZ124" s="525">
        <v>8</v>
      </c>
      <c r="BA124" s="525" t="s">
        <v>2308</v>
      </c>
      <c r="BB124" s="525"/>
      <c r="BC124" s="525" t="s">
        <v>2309</v>
      </c>
      <c r="BD124" s="525"/>
      <c r="BE124" s="543"/>
      <c r="BF124" s="543"/>
      <c r="BG124" s="525"/>
      <c r="BH124" s="626"/>
      <c r="BI124" s="626"/>
      <c r="BJ124" s="626"/>
      <c r="BK124" s="626"/>
      <c r="BL124" s="626"/>
      <c r="BM124" s="701"/>
      <c r="BN124" s="701"/>
      <c r="BO124" s="701"/>
      <c r="BP124" s="701"/>
    </row>
    <row r="125" spans="2:68" ht="90" x14ac:dyDescent="0.2">
      <c r="B125" s="214" t="s">
        <v>316</v>
      </c>
      <c r="C125" s="442" t="s">
        <v>1926</v>
      </c>
      <c r="D125" s="429" t="s">
        <v>328</v>
      </c>
      <c r="E125" s="443" t="s">
        <v>336</v>
      </c>
      <c r="F125" s="444" t="s">
        <v>2562</v>
      </c>
      <c r="G125" s="425" t="s">
        <v>176</v>
      </c>
      <c r="H125" s="425" t="b">
        <v>0</v>
      </c>
      <c r="I125" s="430"/>
      <c r="J125" s="430">
        <v>42510</v>
      </c>
      <c r="K125" s="425">
        <v>32</v>
      </c>
      <c r="L125" s="603">
        <f>TasksTable4[[#This Row],[Required Completion Date]]-TasksTable4[[#This Row],[Days to Accomplish]]</f>
        <v>42478</v>
      </c>
      <c r="M125" s="425">
        <v>0</v>
      </c>
      <c r="N125" s="427" t="b">
        <v>1</v>
      </c>
      <c r="O125" s="427" t="s">
        <v>1928</v>
      </c>
      <c r="P125" s="425" t="s">
        <v>1862</v>
      </c>
      <c r="Q125" s="413" t="s">
        <v>179</v>
      </c>
      <c r="R125" s="425"/>
      <c r="S125" s="425"/>
      <c r="T125" s="425"/>
      <c r="U125" s="430"/>
      <c r="V125" s="425"/>
      <c r="W125" s="425"/>
      <c r="X125" s="430">
        <v>42478</v>
      </c>
      <c r="Y125" s="425"/>
      <c r="Z125" s="430">
        <v>42478</v>
      </c>
      <c r="AA125" s="425"/>
      <c r="AB125" s="430">
        <v>42485</v>
      </c>
      <c r="AC125" s="425"/>
      <c r="AD125" s="425"/>
      <c r="AE125" s="425"/>
      <c r="AF125" s="425"/>
      <c r="AG125" s="425"/>
      <c r="AH125" s="425"/>
      <c r="AI125" s="425"/>
      <c r="AJ125" s="425"/>
      <c r="AK125" s="425"/>
      <c r="AL125" s="425"/>
      <c r="AM125" s="422"/>
      <c r="AN125" s="422"/>
      <c r="AO125" s="422"/>
      <c r="AP125" s="422"/>
      <c r="AQ125" s="422"/>
      <c r="AR125" s="422"/>
      <c r="AS125" s="422"/>
      <c r="AT125" s="422"/>
      <c r="AU125" s="422"/>
      <c r="AV125" s="422"/>
      <c r="AW125" s="422"/>
      <c r="AX125" s="422"/>
      <c r="AY125" s="589" t="str">
        <f ca="1">IF(AND(TasksTable4[[#This Row],[Status]]&lt;&gt;"On Track",TasksTable4[[#This Row],[Start Date
(Calculated)]]&lt;TODAY()+7),"Review","No  Review")</f>
        <v>No  Review</v>
      </c>
      <c r="AZ125" s="525">
        <v>16</v>
      </c>
      <c r="BA125" s="525" t="s">
        <v>2308</v>
      </c>
      <c r="BB125" s="525"/>
      <c r="BC125" s="525" t="s">
        <v>2309</v>
      </c>
      <c r="BD125" s="525"/>
      <c r="BE125" s="543"/>
      <c r="BF125" s="543"/>
      <c r="BG125" s="525"/>
      <c r="BH125" s="626"/>
      <c r="BI125" s="626"/>
      <c r="BJ125" s="626"/>
      <c r="BK125" s="626"/>
      <c r="BL125" s="626"/>
      <c r="BM125" s="701"/>
      <c r="BN125" s="701"/>
      <c r="BO125" s="701"/>
      <c r="BP125" s="701"/>
    </row>
    <row r="126" spans="2:68" ht="75" x14ac:dyDescent="0.2">
      <c r="B126" s="214" t="s">
        <v>316</v>
      </c>
      <c r="C126" s="442" t="s">
        <v>1942</v>
      </c>
      <c r="D126" s="429" t="s">
        <v>328</v>
      </c>
      <c r="E126" s="443" t="s">
        <v>336</v>
      </c>
      <c r="F126" s="444" t="s">
        <v>2566</v>
      </c>
      <c r="G126" s="425" t="s">
        <v>176</v>
      </c>
      <c r="H126" s="425" t="b">
        <v>1</v>
      </c>
      <c r="I126" s="430"/>
      <c r="J126" s="430">
        <v>42510</v>
      </c>
      <c r="K126" s="425">
        <v>32</v>
      </c>
      <c r="L126" s="603">
        <f>TasksTable4[[#This Row],[Required Completion Date]]-TasksTable4[[#This Row],[Days to Accomplish]]</f>
        <v>42478</v>
      </c>
      <c r="M126" s="425">
        <v>0</v>
      </c>
      <c r="N126" s="427" t="b">
        <v>1</v>
      </c>
      <c r="O126" s="427" t="s">
        <v>1865</v>
      </c>
      <c r="P126" s="425" t="s">
        <v>1862</v>
      </c>
      <c r="Q126" s="413" t="s">
        <v>179</v>
      </c>
      <c r="R126" s="425"/>
      <c r="S126" s="425"/>
      <c r="T126" s="425"/>
      <c r="U126" s="430"/>
      <c r="V126" s="425"/>
      <c r="W126" s="425"/>
      <c r="X126" s="430">
        <v>42478</v>
      </c>
      <c r="Y126" s="425"/>
      <c r="Z126" s="430">
        <v>42478</v>
      </c>
      <c r="AA126" s="425"/>
      <c r="AB126" s="425"/>
      <c r="AC126" s="425"/>
      <c r="AD126" s="425"/>
      <c r="AE126" s="425"/>
      <c r="AF126" s="425"/>
      <c r="AG126" s="425"/>
      <c r="AH126" s="425"/>
      <c r="AI126" s="425"/>
      <c r="AJ126" s="425"/>
      <c r="AK126" s="425"/>
      <c r="AL126" s="425"/>
      <c r="AM126" s="422"/>
      <c r="AN126" s="422"/>
      <c r="AO126" s="422"/>
      <c r="AP126" s="422"/>
      <c r="AQ126" s="422"/>
      <c r="AR126" s="422"/>
      <c r="AS126" s="422"/>
      <c r="AT126" s="422"/>
      <c r="AU126" s="422"/>
      <c r="AV126" s="422"/>
      <c r="AW126" s="422"/>
      <c r="AX126" s="422"/>
      <c r="AY126" s="589" t="str">
        <f ca="1">IF(AND(TasksTable4[[#This Row],[Status]]&lt;&gt;"On Track",TasksTable4[[#This Row],[Start Date
(Calculated)]]&lt;TODAY()+7),"Review","No  Review")</f>
        <v>No  Review</v>
      </c>
      <c r="AZ126" s="525">
        <v>24</v>
      </c>
      <c r="BA126" s="525" t="s">
        <v>2308</v>
      </c>
      <c r="BB126" s="525"/>
      <c r="BC126" s="525" t="s">
        <v>2309</v>
      </c>
      <c r="BD126" s="525"/>
      <c r="BE126" s="543"/>
      <c r="BF126" s="543"/>
      <c r="BG126" s="525"/>
      <c r="BH126" s="626"/>
      <c r="BI126" s="626"/>
      <c r="BJ126" s="626"/>
      <c r="BK126" s="626"/>
      <c r="BL126" s="626"/>
      <c r="BM126" s="701"/>
      <c r="BN126" s="701"/>
      <c r="BO126" s="701"/>
      <c r="BP126" s="701"/>
    </row>
    <row r="127" spans="2:68" ht="90" x14ac:dyDescent="0.2">
      <c r="B127" s="214" t="s">
        <v>316</v>
      </c>
      <c r="C127" s="442" t="s">
        <v>1993</v>
      </c>
      <c r="D127" s="429" t="s">
        <v>328</v>
      </c>
      <c r="E127" s="443" t="s">
        <v>336</v>
      </c>
      <c r="F127" s="444" t="s">
        <v>2571</v>
      </c>
      <c r="G127" s="425" t="s">
        <v>176</v>
      </c>
      <c r="H127" s="425" t="b">
        <v>0</v>
      </c>
      <c r="I127" s="430"/>
      <c r="J127" s="430">
        <v>42510</v>
      </c>
      <c r="K127" s="425">
        <v>32</v>
      </c>
      <c r="L127" s="603">
        <f>TasksTable4[[#This Row],[Required Completion Date]]-TasksTable4[[#This Row],[Days to Accomplish]]</f>
        <v>42478</v>
      </c>
      <c r="M127" s="425">
        <v>0</v>
      </c>
      <c r="N127" s="427" t="b">
        <v>1</v>
      </c>
      <c r="O127" s="427" t="s">
        <v>1991</v>
      </c>
      <c r="P127" s="425" t="s">
        <v>1862</v>
      </c>
      <c r="Q127" s="413" t="s">
        <v>179</v>
      </c>
      <c r="R127" s="425"/>
      <c r="S127" s="425"/>
      <c r="T127" s="425"/>
      <c r="U127" s="430"/>
      <c r="V127" s="425"/>
      <c r="W127" s="425"/>
      <c r="X127" s="430">
        <v>42478</v>
      </c>
      <c r="Y127" s="425"/>
      <c r="Z127" s="430">
        <v>42478</v>
      </c>
      <c r="AA127" s="430"/>
      <c r="AB127" s="430">
        <v>42485</v>
      </c>
      <c r="AC127" s="425"/>
      <c r="AD127" s="425"/>
      <c r="AE127" s="425"/>
      <c r="AF127" s="425"/>
      <c r="AG127" s="425"/>
      <c r="AH127" s="425"/>
      <c r="AI127" s="425"/>
      <c r="AJ127" s="425"/>
      <c r="AK127" s="425"/>
      <c r="AL127" s="425"/>
      <c r="AM127" s="422"/>
      <c r="AN127" s="422"/>
      <c r="AO127" s="422"/>
      <c r="AP127" s="422"/>
      <c r="AQ127" s="422"/>
      <c r="AR127" s="422"/>
      <c r="AS127" s="422"/>
      <c r="AT127" s="422"/>
      <c r="AU127" s="422"/>
      <c r="AV127" s="422"/>
      <c r="AW127" s="422"/>
      <c r="AX127" s="422"/>
      <c r="AY127" s="589" t="str">
        <f ca="1">IF(AND(TasksTable4[[#This Row],[Status]]&lt;&gt;"On Track",TasksTable4[[#This Row],[Start Date
(Calculated)]]&lt;TODAY()+7),"Review","No  Review")</f>
        <v>No  Review</v>
      </c>
      <c r="AZ127" s="525">
        <v>16</v>
      </c>
      <c r="BA127" s="525" t="s">
        <v>2308</v>
      </c>
      <c r="BB127" s="525"/>
      <c r="BC127" s="525" t="s">
        <v>2309</v>
      </c>
      <c r="BD127" s="525"/>
      <c r="BE127" s="543"/>
      <c r="BF127" s="543"/>
      <c r="BG127" s="525"/>
      <c r="BH127" s="626"/>
      <c r="BI127" s="626"/>
      <c r="BJ127" s="626"/>
      <c r="BK127" s="626"/>
      <c r="BL127" s="626"/>
      <c r="BM127" s="701"/>
      <c r="BN127" s="701"/>
      <c r="BO127" s="701"/>
      <c r="BP127" s="701"/>
    </row>
    <row r="128" spans="2:68" ht="75" x14ac:dyDescent="0.2">
      <c r="B128" s="214" t="s">
        <v>316</v>
      </c>
      <c r="C128" s="442" t="s">
        <v>2014</v>
      </c>
      <c r="D128" s="429" t="s">
        <v>328</v>
      </c>
      <c r="E128" s="443" t="s">
        <v>336</v>
      </c>
      <c r="F128" s="444" t="s">
        <v>2574</v>
      </c>
      <c r="G128" s="425" t="s">
        <v>176</v>
      </c>
      <c r="H128" s="425" t="b">
        <v>0</v>
      </c>
      <c r="I128" s="430"/>
      <c r="J128" s="430">
        <v>42510</v>
      </c>
      <c r="K128" s="425">
        <v>32</v>
      </c>
      <c r="L128" s="603">
        <f>TasksTable4[[#This Row],[Required Completion Date]]-TasksTable4[[#This Row],[Days to Accomplish]]</f>
        <v>42478</v>
      </c>
      <c r="M128" s="425">
        <v>0</v>
      </c>
      <c r="N128" s="427" t="b">
        <v>1</v>
      </c>
      <c r="O128" s="427" t="s">
        <v>1865</v>
      </c>
      <c r="P128" s="425" t="s">
        <v>1862</v>
      </c>
      <c r="Q128" s="413" t="s">
        <v>179</v>
      </c>
      <c r="R128" s="425"/>
      <c r="S128" s="425"/>
      <c r="T128" s="425"/>
      <c r="U128" s="430"/>
      <c r="V128" s="425"/>
      <c r="W128" s="425"/>
      <c r="X128" s="430">
        <v>42478</v>
      </c>
      <c r="Y128" s="425"/>
      <c r="Z128" s="430">
        <v>42478</v>
      </c>
      <c r="AA128" s="430"/>
      <c r="AB128" s="430"/>
      <c r="AC128" s="425"/>
      <c r="AD128" s="425"/>
      <c r="AE128" s="425"/>
      <c r="AF128" s="425"/>
      <c r="AG128" s="425"/>
      <c r="AH128" s="425"/>
      <c r="AI128" s="425"/>
      <c r="AJ128" s="425"/>
      <c r="AK128" s="425"/>
      <c r="AL128" s="425"/>
      <c r="AM128" s="422"/>
      <c r="AN128" s="422"/>
      <c r="AO128" s="422"/>
      <c r="AP128" s="422"/>
      <c r="AQ128" s="422"/>
      <c r="AR128" s="422"/>
      <c r="AS128" s="422"/>
      <c r="AT128" s="422"/>
      <c r="AU128" s="422"/>
      <c r="AV128" s="422"/>
      <c r="AW128" s="422"/>
      <c r="AX128" s="422"/>
      <c r="AY128" s="589" t="str">
        <f ca="1">IF(AND(TasksTable4[[#This Row],[Status]]&lt;&gt;"On Track",TasksTable4[[#This Row],[Start Date
(Calculated)]]&lt;TODAY()+7),"Review","No  Review")</f>
        <v>No  Review</v>
      </c>
      <c r="AZ128" s="525">
        <v>8</v>
      </c>
      <c r="BA128" s="525" t="s">
        <v>2308</v>
      </c>
      <c r="BB128" s="525"/>
      <c r="BC128" s="525" t="s">
        <v>2309</v>
      </c>
      <c r="BD128" s="525"/>
      <c r="BE128" s="543"/>
      <c r="BF128" s="543"/>
      <c r="BG128" s="525"/>
      <c r="BH128" s="626"/>
      <c r="BI128" s="626"/>
      <c r="BJ128" s="626"/>
      <c r="BK128" s="626"/>
      <c r="BL128" s="626"/>
      <c r="BM128" s="701"/>
      <c r="BN128" s="701"/>
      <c r="BO128" s="701"/>
      <c r="BP128" s="701"/>
    </row>
    <row r="129" spans="1:68" s="574" customFormat="1" ht="75" x14ac:dyDescent="0.2">
      <c r="A129" s="576"/>
      <c r="B129" s="575" t="s">
        <v>316</v>
      </c>
      <c r="C129" s="442" t="s">
        <v>1868</v>
      </c>
      <c r="D129" s="429" t="s">
        <v>328</v>
      </c>
      <c r="E129" s="443" t="s">
        <v>336</v>
      </c>
      <c r="F129" s="444" t="s">
        <v>2553</v>
      </c>
      <c r="G129" s="425" t="s">
        <v>176</v>
      </c>
      <c r="H129" s="425" t="b">
        <v>1</v>
      </c>
      <c r="I129" s="430"/>
      <c r="J129" s="430">
        <v>42582</v>
      </c>
      <c r="K129" s="425">
        <v>27</v>
      </c>
      <c r="L129" s="603">
        <f>TasksTable4[[#This Row],[Required Completion Date]]-TasksTable4[[#This Row],[Days to Accomplish]]</f>
        <v>42555</v>
      </c>
      <c r="M129" s="425">
        <v>0</v>
      </c>
      <c r="N129" s="427" t="b">
        <v>1</v>
      </c>
      <c r="O129" s="427" t="s">
        <v>1869</v>
      </c>
      <c r="P129" s="425" t="s">
        <v>1862</v>
      </c>
      <c r="Q129" s="413" t="s">
        <v>179</v>
      </c>
      <c r="R129" s="425"/>
      <c r="S129" s="425"/>
      <c r="T129" s="425"/>
      <c r="U129" s="430"/>
      <c r="V129" s="425"/>
      <c r="W129" s="425"/>
      <c r="X129" s="430">
        <v>42555</v>
      </c>
      <c r="Y129" s="425"/>
      <c r="Z129" s="430">
        <v>42555</v>
      </c>
      <c r="AA129" s="425"/>
      <c r="AB129" s="425"/>
      <c r="AC129" s="425"/>
      <c r="AD129" s="425"/>
      <c r="AE129" s="425"/>
      <c r="AF129" s="425"/>
      <c r="AG129" s="425"/>
      <c r="AH129" s="425"/>
      <c r="AI129" s="425"/>
      <c r="AJ129" s="425"/>
      <c r="AK129" s="425"/>
      <c r="AL129" s="425"/>
      <c r="AM129" s="422"/>
      <c r="AN129" s="422"/>
      <c r="AO129" s="422"/>
      <c r="AP129" s="422"/>
      <c r="AQ129" s="422"/>
      <c r="AR129" s="422"/>
      <c r="AS129" s="422"/>
      <c r="AT129" s="422"/>
      <c r="AU129" s="422"/>
      <c r="AV129" s="422"/>
      <c r="AW129" s="422"/>
      <c r="AX129" s="422"/>
      <c r="AY129" s="589" t="str">
        <f ca="1">IF(AND(TasksTable4[[#This Row],[Status]]&lt;&gt;"On Track",TasksTable4[[#This Row],[Start Date
(Calculated)]]&lt;TODAY()+7),"Review","No  Review")</f>
        <v>No  Review</v>
      </c>
      <c r="AZ129" s="525">
        <v>16</v>
      </c>
      <c r="BA129" s="525" t="s">
        <v>2308</v>
      </c>
      <c r="BB129" s="525"/>
      <c r="BC129" s="525" t="s">
        <v>2309</v>
      </c>
      <c r="BD129" s="525"/>
      <c r="BE129" s="543"/>
      <c r="BF129" s="543"/>
      <c r="BG129" s="525"/>
      <c r="BH129" s="626"/>
      <c r="BI129" s="626"/>
      <c r="BJ129" s="626"/>
      <c r="BK129" s="626"/>
      <c r="BL129" s="626"/>
      <c r="BM129" s="701"/>
      <c r="BN129" s="701"/>
      <c r="BO129" s="701"/>
      <c r="BP129" s="701"/>
    </row>
    <row r="130" spans="1:68" ht="105" x14ac:dyDescent="0.2">
      <c r="A130" s="373" t="s">
        <v>317</v>
      </c>
      <c r="B130" s="214" t="s">
        <v>317</v>
      </c>
      <c r="C130" s="442" t="s">
        <v>1881</v>
      </c>
      <c r="D130" s="429" t="s">
        <v>328</v>
      </c>
      <c r="E130" s="443" t="s">
        <v>336</v>
      </c>
      <c r="F130" s="444" t="s">
        <v>2558</v>
      </c>
      <c r="G130" s="425" t="s">
        <v>176</v>
      </c>
      <c r="H130" s="425" t="b">
        <v>1</v>
      </c>
      <c r="I130" s="430"/>
      <c r="J130" s="430">
        <v>42582</v>
      </c>
      <c r="K130" s="425">
        <v>27</v>
      </c>
      <c r="L130" s="584">
        <f>TasksTable4[[#This Row],[Required Completion Date]]-TasksTable4[[#This Row],[Days to Accomplish]]</f>
        <v>42555</v>
      </c>
      <c r="M130" s="425">
        <v>0</v>
      </c>
      <c r="N130" s="427" t="b">
        <v>1</v>
      </c>
      <c r="O130" s="427" t="s">
        <v>1882</v>
      </c>
      <c r="P130" s="425" t="s">
        <v>1862</v>
      </c>
      <c r="Q130" s="413" t="s">
        <v>179</v>
      </c>
      <c r="R130" s="425"/>
      <c r="S130" s="425"/>
      <c r="T130" s="425"/>
      <c r="U130" s="430">
        <v>42551</v>
      </c>
      <c r="V130" s="425"/>
      <c r="W130" s="425"/>
      <c r="X130" s="430">
        <v>42551</v>
      </c>
      <c r="Y130" s="425"/>
      <c r="Z130" s="430">
        <v>42551</v>
      </c>
      <c r="AA130" s="430"/>
      <c r="AB130" s="430"/>
      <c r="AC130" s="430"/>
      <c r="AD130" s="425"/>
      <c r="AE130" s="425"/>
      <c r="AF130" s="425"/>
      <c r="AG130" s="425"/>
      <c r="AH130" s="425"/>
      <c r="AI130" s="425"/>
      <c r="AJ130" s="425"/>
      <c r="AK130" s="425"/>
      <c r="AL130" s="425"/>
      <c r="AM130" s="422"/>
      <c r="AN130" s="422"/>
      <c r="AO130" s="422"/>
      <c r="AP130" s="422"/>
      <c r="AQ130" s="422"/>
      <c r="AR130" s="422"/>
      <c r="AS130" s="422"/>
      <c r="AT130" s="422"/>
      <c r="AU130" s="422"/>
      <c r="AV130" s="422"/>
      <c r="AW130" s="422"/>
      <c r="AX130" s="422"/>
      <c r="AY130" s="589" t="str">
        <f ca="1">IF(AND(TasksTable4[[#This Row],[Status]]&lt;&gt;"On Track",TasksTable4[[#This Row],[Start Date
(Calculated)]]&lt;TODAY()+7),"Review","No  Review")</f>
        <v>No  Review</v>
      </c>
      <c r="AZ130" s="525">
        <v>16</v>
      </c>
      <c r="BA130" s="525" t="s">
        <v>2308</v>
      </c>
      <c r="BB130" s="525"/>
      <c r="BC130" s="525" t="s">
        <v>2309</v>
      </c>
      <c r="BD130" s="525"/>
      <c r="BE130" s="543"/>
      <c r="BF130" s="543"/>
      <c r="BG130" s="525"/>
      <c r="BH130" s="626"/>
      <c r="BI130" s="626"/>
      <c r="BJ130" s="626"/>
      <c r="BK130" s="626"/>
      <c r="BL130" s="626"/>
      <c r="BM130" s="701"/>
      <c r="BN130" s="701"/>
      <c r="BO130" s="701"/>
      <c r="BP130" s="701"/>
    </row>
    <row r="131" spans="1:68" ht="90" x14ac:dyDescent="0.2">
      <c r="B131" s="214" t="s">
        <v>317</v>
      </c>
      <c r="C131" s="442" t="s">
        <v>1888</v>
      </c>
      <c r="D131" s="429" t="s">
        <v>328</v>
      </c>
      <c r="E131" s="443" t="s">
        <v>336</v>
      </c>
      <c r="F131" s="444" t="s">
        <v>2561</v>
      </c>
      <c r="G131" s="425" t="s">
        <v>176</v>
      </c>
      <c r="H131" s="425" t="b">
        <v>0</v>
      </c>
      <c r="I131" s="430"/>
      <c r="J131" s="430">
        <v>42582</v>
      </c>
      <c r="K131" s="425">
        <v>27</v>
      </c>
      <c r="L131" s="603">
        <f>TasksTable4[[#This Row],[Required Completion Date]]-TasksTable4[[#This Row],[Days to Accomplish]]</f>
        <v>42555</v>
      </c>
      <c r="M131" s="425">
        <v>0</v>
      </c>
      <c r="N131" s="427" t="b">
        <v>1</v>
      </c>
      <c r="O131" s="427" t="s">
        <v>1889</v>
      </c>
      <c r="P131" s="425" t="s">
        <v>1862</v>
      </c>
      <c r="Q131" s="413" t="s">
        <v>179</v>
      </c>
      <c r="R131" s="425"/>
      <c r="S131" s="425"/>
      <c r="T131" s="425"/>
      <c r="U131" s="430"/>
      <c r="V131" s="425"/>
      <c r="W131" s="425"/>
      <c r="X131" s="430">
        <v>42555</v>
      </c>
      <c r="Y131" s="425"/>
      <c r="Z131" s="430">
        <v>42555</v>
      </c>
      <c r="AA131" s="430"/>
      <c r="AB131" s="430">
        <v>42555</v>
      </c>
      <c r="AC131" s="430"/>
      <c r="AD131" s="425"/>
      <c r="AE131" s="425"/>
      <c r="AF131" s="425"/>
      <c r="AG131" s="425"/>
      <c r="AH131" s="425"/>
      <c r="AI131" s="425"/>
      <c r="AJ131" s="425"/>
      <c r="AK131" s="425"/>
      <c r="AL131" s="425"/>
      <c r="AM131" s="422"/>
      <c r="AN131" s="422"/>
      <c r="AO131" s="422"/>
      <c r="AP131" s="422"/>
      <c r="AQ131" s="422"/>
      <c r="AR131" s="422"/>
      <c r="AS131" s="422"/>
      <c r="AT131" s="422"/>
      <c r="AU131" s="422"/>
      <c r="AV131" s="422"/>
      <c r="AW131" s="422"/>
      <c r="AX131" s="422"/>
      <c r="AY131" s="589" t="str">
        <f ca="1">IF(AND(TasksTable4[[#This Row],[Status]]&lt;&gt;"On Track",TasksTable4[[#This Row],[Start Date
(Calculated)]]&lt;TODAY()+7),"Review","No  Review")</f>
        <v>No  Review</v>
      </c>
      <c r="AZ131" s="525">
        <v>8</v>
      </c>
      <c r="BA131" s="525" t="s">
        <v>2308</v>
      </c>
      <c r="BB131" s="525"/>
      <c r="BC131" s="525" t="s">
        <v>2309</v>
      </c>
      <c r="BD131" s="525"/>
      <c r="BE131" s="543"/>
      <c r="BF131" s="543"/>
      <c r="BG131" s="525"/>
      <c r="BH131" s="626"/>
      <c r="BI131" s="626"/>
      <c r="BJ131" s="626"/>
      <c r="BK131" s="626"/>
      <c r="BL131" s="626"/>
      <c r="BM131" s="701"/>
      <c r="BN131" s="701"/>
      <c r="BO131" s="701"/>
      <c r="BP131" s="701"/>
    </row>
    <row r="132" spans="1:68" ht="75" x14ac:dyDescent="0.2">
      <c r="B132" s="214" t="s">
        <v>317</v>
      </c>
      <c r="C132" s="442" t="s">
        <v>1931</v>
      </c>
      <c r="D132" s="429" t="s">
        <v>328</v>
      </c>
      <c r="E132" s="443" t="s">
        <v>336</v>
      </c>
      <c r="F132" s="444" t="s">
        <v>2564</v>
      </c>
      <c r="G132" s="425" t="s">
        <v>176</v>
      </c>
      <c r="H132" s="425" t="b">
        <v>0</v>
      </c>
      <c r="I132" s="430"/>
      <c r="J132" s="430">
        <v>42582</v>
      </c>
      <c r="K132" s="425">
        <v>27</v>
      </c>
      <c r="L132" s="603">
        <f>TasksTable4[[#This Row],[Required Completion Date]]-TasksTable4[[#This Row],[Days to Accomplish]]</f>
        <v>42555</v>
      </c>
      <c r="M132" s="425">
        <v>0</v>
      </c>
      <c r="N132" s="427" t="b">
        <v>1</v>
      </c>
      <c r="O132" s="427" t="s">
        <v>1932</v>
      </c>
      <c r="P132" s="425" t="s">
        <v>1862</v>
      </c>
      <c r="Q132" s="413" t="s">
        <v>179</v>
      </c>
      <c r="R132" s="425"/>
      <c r="S132" s="425"/>
      <c r="T132" s="425"/>
      <c r="U132" s="430"/>
      <c r="V132" s="425"/>
      <c r="W132" s="425"/>
      <c r="X132" s="430">
        <v>42555</v>
      </c>
      <c r="Y132" s="425"/>
      <c r="Z132" s="430">
        <v>42555</v>
      </c>
      <c r="AA132" s="425"/>
      <c r="AB132" s="430">
        <v>42555</v>
      </c>
      <c r="AC132" s="425"/>
      <c r="AD132" s="425"/>
      <c r="AE132" s="425"/>
      <c r="AF132" s="425"/>
      <c r="AG132" s="425"/>
      <c r="AH132" s="425"/>
      <c r="AI132" s="425"/>
      <c r="AJ132" s="425"/>
      <c r="AK132" s="425"/>
      <c r="AL132" s="425"/>
      <c r="AM132" s="422"/>
      <c r="AN132" s="422"/>
      <c r="AO132" s="422"/>
      <c r="AP132" s="422"/>
      <c r="AQ132" s="422"/>
      <c r="AR132" s="422"/>
      <c r="AS132" s="422"/>
      <c r="AT132" s="422"/>
      <c r="AU132" s="422"/>
      <c r="AV132" s="422"/>
      <c r="AW132" s="422"/>
      <c r="AX132" s="422"/>
      <c r="AY132" s="589" t="str">
        <f ca="1">IF(AND(TasksTable4[[#This Row],[Status]]&lt;&gt;"On Track",TasksTable4[[#This Row],[Start Date
(Calculated)]]&lt;TODAY()+7),"Review","No  Review")</f>
        <v>No  Review</v>
      </c>
      <c r="AZ132" s="525">
        <v>16</v>
      </c>
      <c r="BA132" s="525" t="s">
        <v>2308</v>
      </c>
      <c r="BB132" s="525"/>
      <c r="BC132" s="525" t="s">
        <v>2309</v>
      </c>
      <c r="BD132" s="525"/>
      <c r="BE132" s="543"/>
      <c r="BF132" s="543"/>
      <c r="BG132" s="525"/>
      <c r="BH132" s="626"/>
      <c r="BI132" s="626"/>
      <c r="BJ132" s="626"/>
      <c r="BK132" s="626"/>
      <c r="BL132" s="626"/>
      <c r="BM132" s="701"/>
      <c r="BN132" s="701"/>
      <c r="BO132" s="701"/>
      <c r="BP132" s="701"/>
    </row>
    <row r="133" spans="1:68" ht="60" x14ac:dyDescent="0.2">
      <c r="B133" s="214" t="s">
        <v>317</v>
      </c>
      <c r="C133" s="442" t="s">
        <v>1944</v>
      </c>
      <c r="D133" s="429" t="s">
        <v>328</v>
      </c>
      <c r="E133" s="443" t="s">
        <v>336</v>
      </c>
      <c r="F133" s="444" t="s">
        <v>2568</v>
      </c>
      <c r="G133" s="425" t="s">
        <v>176</v>
      </c>
      <c r="H133" s="425" t="b">
        <v>1</v>
      </c>
      <c r="I133" s="430"/>
      <c r="J133" s="430">
        <v>42582</v>
      </c>
      <c r="K133" s="425">
        <v>27</v>
      </c>
      <c r="L133" s="584">
        <f>TasksTable4[[#This Row],[Required Completion Date]]-TasksTable4[[#This Row],[Days to Accomplish]]</f>
        <v>42555</v>
      </c>
      <c r="M133" s="425">
        <v>0</v>
      </c>
      <c r="N133" s="427" t="b">
        <v>1</v>
      </c>
      <c r="O133" s="427" t="s">
        <v>1945</v>
      </c>
      <c r="P133" s="425" t="s">
        <v>1862</v>
      </c>
      <c r="Q133" s="413" t="s">
        <v>179</v>
      </c>
      <c r="R133" s="425"/>
      <c r="S133" s="425"/>
      <c r="T133" s="425"/>
      <c r="U133" s="430"/>
      <c r="V133" s="425"/>
      <c r="W133" s="425"/>
      <c r="X133" s="430">
        <v>42555</v>
      </c>
      <c r="Y133" s="425"/>
      <c r="Z133" s="430">
        <v>42555</v>
      </c>
      <c r="AA133" s="425"/>
      <c r="AB133" s="425"/>
      <c r="AC133" s="425"/>
      <c r="AD133" s="425"/>
      <c r="AE133" s="425"/>
      <c r="AF133" s="425"/>
      <c r="AG133" s="425"/>
      <c r="AH133" s="425"/>
      <c r="AI133" s="425"/>
      <c r="AJ133" s="425"/>
      <c r="AK133" s="425"/>
      <c r="AL133" s="425"/>
      <c r="AM133" s="422"/>
      <c r="AN133" s="422"/>
      <c r="AO133" s="422"/>
      <c r="AP133" s="422"/>
      <c r="AQ133" s="422"/>
      <c r="AR133" s="422"/>
      <c r="AS133" s="422"/>
      <c r="AT133" s="422"/>
      <c r="AU133" s="422"/>
      <c r="AV133" s="422"/>
      <c r="AW133" s="435">
        <v>42555</v>
      </c>
      <c r="AX133" s="435" t="s">
        <v>1946</v>
      </c>
      <c r="AY133" s="589" t="str">
        <f ca="1">IF(AND(TasksTable4[[#This Row],[Status]]&lt;&gt;"On Track",TasksTable4[[#This Row],[Start Date
(Calculated)]]&lt;TODAY()+7),"Review","No  Review")</f>
        <v>No  Review</v>
      </c>
      <c r="AZ133" s="525">
        <v>24</v>
      </c>
      <c r="BA133" s="525" t="s">
        <v>2308</v>
      </c>
      <c r="BB133" s="525"/>
      <c r="BC133" s="525" t="s">
        <v>2309</v>
      </c>
      <c r="BD133" s="525"/>
      <c r="BE133" s="543"/>
      <c r="BF133" s="543"/>
      <c r="BG133" s="525"/>
      <c r="BH133" s="626"/>
      <c r="BI133" s="626"/>
      <c r="BJ133" s="626"/>
      <c r="BK133" s="626"/>
      <c r="BL133" s="626"/>
      <c r="BM133" s="701"/>
      <c r="BN133" s="701"/>
      <c r="BO133" s="701"/>
      <c r="BP133" s="701"/>
    </row>
    <row r="134" spans="1:68" ht="45" x14ac:dyDescent="0.2">
      <c r="B134" s="214" t="s">
        <v>317</v>
      </c>
      <c r="C134" s="442" t="s">
        <v>1969</v>
      </c>
      <c r="D134" s="429" t="s">
        <v>328</v>
      </c>
      <c r="E134" s="443" t="s">
        <v>336</v>
      </c>
      <c r="F134" s="444" t="s">
        <v>2570</v>
      </c>
      <c r="G134" s="425" t="s">
        <v>176</v>
      </c>
      <c r="H134" s="425" t="b">
        <v>1</v>
      </c>
      <c r="I134" s="430"/>
      <c r="J134" s="430">
        <v>42582</v>
      </c>
      <c r="K134" s="425">
        <v>90</v>
      </c>
      <c r="L134" s="584">
        <f>TasksTable4[[#This Row],[Required Completion Date]]-TasksTable4[[#This Row],[Days to Accomplish]]</f>
        <v>42492</v>
      </c>
      <c r="M134" s="425">
        <v>0</v>
      </c>
      <c r="N134" s="427" t="b">
        <v>1</v>
      </c>
      <c r="O134" s="427" t="s">
        <v>1971</v>
      </c>
      <c r="P134" s="425" t="s">
        <v>1862</v>
      </c>
      <c r="Q134" s="413" t="s">
        <v>179</v>
      </c>
      <c r="R134" s="425"/>
      <c r="S134" s="425"/>
      <c r="T134" s="425"/>
      <c r="U134" s="430"/>
      <c r="V134" s="425"/>
      <c r="W134" s="425"/>
      <c r="X134" s="430"/>
      <c r="Y134" s="425"/>
      <c r="Z134" s="430">
        <v>42491</v>
      </c>
      <c r="AA134" s="430"/>
      <c r="AB134" s="430"/>
      <c r="AC134" s="425"/>
      <c r="AD134" s="425"/>
      <c r="AE134" s="425"/>
      <c r="AF134" s="425"/>
      <c r="AG134" s="425"/>
      <c r="AH134" s="425"/>
      <c r="AI134" s="425"/>
      <c r="AJ134" s="425"/>
      <c r="AK134" s="425"/>
      <c r="AL134" s="425"/>
      <c r="AM134" s="422"/>
      <c r="AN134" s="422"/>
      <c r="AO134" s="422"/>
      <c r="AP134" s="422"/>
      <c r="AQ134" s="422"/>
      <c r="AR134" s="422"/>
      <c r="AS134" s="422"/>
      <c r="AT134" s="422"/>
      <c r="AU134" s="422"/>
      <c r="AV134" s="422"/>
      <c r="AW134" s="422"/>
      <c r="AX134" s="422"/>
      <c r="AY134" s="589" t="str">
        <f ca="1">IF(AND(TasksTable4[[#This Row],[Status]]&lt;&gt;"On Track",TasksTable4[[#This Row],[Start Date
(Calculated)]]&lt;TODAY()+7),"Review","No  Review")</f>
        <v>No  Review</v>
      </c>
      <c r="AZ134" s="525">
        <v>16</v>
      </c>
      <c r="BA134" s="525" t="s">
        <v>2308</v>
      </c>
      <c r="BB134" s="525"/>
      <c r="BC134" s="525"/>
      <c r="BD134" s="525"/>
      <c r="BE134" s="543"/>
      <c r="BF134" s="543"/>
      <c r="BG134" s="525"/>
      <c r="BH134" s="626"/>
      <c r="BI134" s="626"/>
      <c r="BJ134" s="626"/>
      <c r="BK134" s="626"/>
      <c r="BL134" s="626"/>
      <c r="BM134" s="701"/>
      <c r="BN134" s="701"/>
      <c r="BO134" s="701"/>
      <c r="BP134" s="701"/>
    </row>
    <row r="135" spans="1:68" ht="90" x14ac:dyDescent="0.2">
      <c r="B135" s="214" t="s">
        <v>317</v>
      </c>
      <c r="C135" s="442" t="s">
        <v>1995</v>
      </c>
      <c r="D135" s="429" t="s">
        <v>328</v>
      </c>
      <c r="E135" s="443" t="s">
        <v>336</v>
      </c>
      <c r="F135" s="444" t="s">
        <v>2857</v>
      </c>
      <c r="G135" s="425" t="s">
        <v>176</v>
      </c>
      <c r="H135" s="425" t="b">
        <v>0</v>
      </c>
      <c r="I135" s="430"/>
      <c r="J135" s="430">
        <v>42582</v>
      </c>
      <c r="K135" s="425">
        <v>30</v>
      </c>
      <c r="L135" s="584">
        <f>TasksTable4[[#This Row],[Required Completion Date]]-TasksTable4[[#This Row],[Days to Accomplish]]</f>
        <v>42552</v>
      </c>
      <c r="M135" s="425">
        <v>0</v>
      </c>
      <c r="N135" s="427" t="b">
        <v>1</v>
      </c>
      <c r="O135" s="427" t="s">
        <v>1996</v>
      </c>
      <c r="P135" s="425" t="s">
        <v>1862</v>
      </c>
      <c r="Q135" s="413" t="s">
        <v>179</v>
      </c>
      <c r="R135" s="425"/>
      <c r="S135" s="425"/>
      <c r="T135" s="425"/>
      <c r="U135" s="430"/>
      <c r="V135" s="425"/>
      <c r="W135" s="425"/>
      <c r="X135" s="430">
        <v>42555</v>
      </c>
      <c r="Y135" s="425"/>
      <c r="Z135" s="430">
        <v>42555</v>
      </c>
      <c r="AA135" s="430"/>
      <c r="AB135" s="430">
        <v>42555</v>
      </c>
      <c r="AC135" s="425"/>
      <c r="AD135" s="425"/>
      <c r="AE135" s="425"/>
      <c r="AF135" s="425"/>
      <c r="AG135" s="425"/>
      <c r="AH135" s="425"/>
      <c r="AI135" s="425"/>
      <c r="AJ135" s="425"/>
      <c r="AK135" s="425"/>
      <c r="AL135" s="425"/>
      <c r="AM135" s="422"/>
      <c r="AN135" s="422"/>
      <c r="AO135" s="422"/>
      <c r="AP135" s="422"/>
      <c r="AQ135" s="422"/>
      <c r="AR135" s="422"/>
      <c r="AS135" s="422"/>
      <c r="AT135" s="422"/>
      <c r="AU135" s="422"/>
      <c r="AV135" s="422"/>
      <c r="AW135" s="422"/>
      <c r="AX135" s="422"/>
      <c r="AY135" s="589" t="str">
        <f ca="1">IF(AND(TasksTable4[[#This Row],[Status]]&lt;&gt;"On Track",TasksTable4[[#This Row],[Start Date
(Calculated)]]&lt;TODAY()+7),"Review","No  Review")</f>
        <v>No  Review</v>
      </c>
      <c r="AZ135" s="525">
        <v>16</v>
      </c>
      <c r="BA135" s="525" t="s">
        <v>2308</v>
      </c>
      <c r="BB135" s="525"/>
      <c r="BC135" s="525" t="s">
        <v>2309</v>
      </c>
      <c r="BD135" s="525"/>
      <c r="BE135" s="543"/>
      <c r="BF135" s="543"/>
      <c r="BG135" s="525"/>
      <c r="BH135" s="626"/>
      <c r="BI135" s="626"/>
      <c r="BJ135" s="626"/>
      <c r="BK135" s="626"/>
      <c r="BL135" s="626"/>
      <c r="BM135" s="701"/>
      <c r="BN135" s="701"/>
      <c r="BO135" s="701"/>
      <c r="BP135" s="701"/>
    </row>
    <row r="136" spans="1:68" ht="45" x14ac:dyDescent="0.2">
      <c r="B136" s="214" t="s">
        <v>317</v>
      </c>
      <c r="C136" s="442" t="s">
        <v>2009</v>
      </c>
      <c r="D136" s="429" t="s">
        <v>328</v>
      </c>
      <c r="E136" s="443" t="s">
        <v>336</v>
      </c>
      <c r="F136" s="444" t="s">
        <v>2010</v>
      </c>
      <c r="G136" s="425" t="s">
        <v>176</v>
      </c>
      <c r="H136" s="425" t="b">
        <v>0</v>
      </c>
      <c r="I136" s="430"/>
      <c r="J136" s="430">
        <v>42552</v>
      </c>
      <c r="K136" s="425">
        <v>60</v>
      </c>
      <c r="L136" s="584">
        <f>TasksTable4[[#This Row],[Required Completion Date]]-TasksTable4[[#This Row],[Days to Accomplish]]</f>
        <v>42492</v>
      </c>
      <c r="M136" s="425">
        <v>0</v>
      </c>
      <c r="N136" s="427" t="b">
        <v>1</v>
      </c>
      <c r="O136" s="427" t="s">
        <v>2011</v>
      </c>
      <c r="P136" s="425" t="s">
        <v>1862</v>
      </c>
      <c r="Q136" s="413" t="s">
        <v>179</v>
      </c>
      <c r="R136" s="425"/>
      <c r="S136" s="425"/>
      <c r="T136" s="425"/>
      <c r="U136" s="430"/>
      <c r="V136" s="425"/>
      <c r="W136" s="425"/>
      <c r="X136" s="430"/>
      <c r="Y136" s="425"/>
      <c r="Z136" s="430"/>
      <c r="AA136" s="430"/>
      <c r="AB136" s="430">
        <v>42492</v>
      </c>
      <c r="AC136" s="425"/>
      <c r="AD136" s="425"/>
      <c r="AE136" s="425"/>
      <c r="AF136" s="425"/>
      <c r="AG136" s="425"/>
      <c r="AH136" s="425"/>
      <c r="AI136" s="425"/>
      <c r="AJ136" s="425"/>
      <c r="AK136" s="425"/>
      <c r="AL136" s="425"/>
      <c r="AM136" s="422"/>
      <c r="AN136" s="422"/>
      <c r="AO136" s="422"/>
      <c r="AP136" s="422"/>
      <c r="AQ136" s="422"/>
      <c r="AR136" s="422"/>
      <c r="AS136" s="422"/>
      <c r="AT136" s="422"/>
      <c r="AU136" s="422"/>
      <c r="AV136" s="422"/>
      <c r="AW136" s="422"/>
      <c r="AX136" s="422"/>
      <c r="AY136" s="589" t="str">
        <f ca="1">IF(AND(TasksTable4[[#This Row],[Status]]&lt;&gt;"On Track",TasksTable4[[#This Row],[Start Date
(Calculated)]]&lt;TODAY()+7),"Review","No  Review")</f>
        <v>No  Review</v>
      </c>
      <c r="AZ136" s="525">
        <v>4</v>
      </c>
      <c r="BA136" s="525" t="s">
        <v>2308</v>
      </c>
      <c r="BB136" s="525"/>
      <c r="BC136" s="525"/>
      <c r="BD136" s="525"/>
      <c r="BE136" s="543"/>
      <c r="BF136" s="543"/>
      <c r="BG136" s="525"/>
      <c r="BH136" s="626"/>
      <c r="BI136" s="626"/>
      <c r="BJ136" s="626"/>
      <c r="BK136" s="626"/>
      <c r="BL136" s="626"/>
      <c r="BM136" s="701"/>
      <c r="BN136" s="701"/>
      <c r="BO136" s="701"/>
      <c r="BP136" s="701"/>
    </row>
    <row r="137" spans="1:68" ht="45" x14ac:dyDescent="0.2">
      <c r="B137" s="214" t="s">
        <v>317</v>
      </c>
      <c r="C137" s="442" t="s">
        <v>2912</v>
      </c>
      <c r="D137" s="429" t="s">
        <v>328</v>
      </c>
      <c r="E137" s="443" t="s">
        <v>336</v>
      </c>
      <c r="F137" s="444" t="s">
        <v>2913</v>
      </c>
      <c r="G137" s="425" t="s">
        <v>176</v>
      </c>
      <c r="H137" s="425" t="b">
        <v>0</v>
      </c>
      <c r="I137" s="430"/>
      <c r="J137" s="430">
        <v>42582</v>
      </c>
      <c r="K137" s="425">
        <v>120</v>
      </c>
      <c r="L137" s="584">
        <f>TasksTable4[[#This Row],[Required Completion Date]]-TasksTable4[[#This Row],[Days to Accomplish]]</f>
        <v>42462</v>
      </c>
      <c r="M137" s="425">
        <v>0</v>
      </c>
      <c r="N137" s="427" t="s">
        <v>1348</v>
      </c>
      <c r="O137" s="427"/>
      <c r="P137" s="425" t="s">
        <v>1862</v>
      </c>
      <c r="Q137" s="413" t="s">
        <v>179</v>
      </c>
      <c r="R137" s="425"/>
      <c r="S137" s="425"/>
      <c r="T137" s="425"/>
      <c r="U137" s="430"/>
      <c r="V137" s="425"/>
      <c r="W137" s="425"/>
      <c r="X137" s="430"/>
      <c r="Y137" s="425"/>
      <c r="Z137" s="430"/>
      <c r="AA137" s="430"/>
      <c r="AB137" s="430"/>
      <c r="AC137" s="425"/>
      <c r="AD137" s="425"/>
      <c r="AE137" s="425"/>
      <c r="AF137" s="425"/>
      <c r="AG137" s="425"/>
      <c r="AH137" s="425"/>
      <c r="AI137" s="425"/>
      <c r="AJ137" s="425"/>
      <c r="AK137" s="425"/>
      <c r="AL137" s="425"/>
      <c r="AM137" s="422"/>
      <c r="AN137" s="422"/>
      <c r="AO137" s="422"/>
      <c r="AP137" s="422"/>
      <c r="AQ137" s="422"/>
      <c r="AR137" s="422"/>
      <c r="AS137" s="422"/>
      <c r="AT137" s="422"/>
      <c r="AU137" s="422"/>
      <c r="AV137" s="422"/>
      <c r="AW137" s="422"/>
      <c r="AX137" s="422"/>
      <c r="AY137" s="589" t="e">
        <f ca="1">IF(AND([8]!TasksTable4[[#This Row],[Status]]&lt;&gt;"On Track",[8]!TasksTable4[[#This Row],[Start Date
(Calculated)]]&lt;TODAY()+7),"Review","No  Review")</f>
        <v>#REF!</v>
      </c>
      <c r="AZ137" s="525">
        <v>150</v>
      </c>
      <c r="BA137" s="525" t="s">
        <v>2308</v>
      </c>
      <c r="BB137" s="525"/>
      <c r="BC137" s="525"/>
      <c r="BD137" s="525"/>
      <c r="BE137" s="543"/>
      <c r="BF137" s="543"/>
      <c r="BG137" s="525"/>
      <c r="BH137" s="626"/>
      <c r="BI137" s="626"/>
      <c r="BJ137" s="626"/>
      <c r="BK137" s="626"/>
      <c r="BL137" s="626"/>
      <c r="BM137" s="701"/>
      <c r="BN137" s="701"/>
      <c r="BO137" s="701"/>
      <c r="BP137" s="701"/>
    </row>
    <row r="138" spans="1:68" ht="45" x14ac:dyDescent="0.2">
      <c r="B138" s="214" t="s">
        <v>317</v>
      </c>
      <c r="C138" s="442" t="s">
        <v>2016</v>
      </c>
      <c r="D138" s="429" t="s">
        <v>328</v>
      </c>
      <c r="E138" s="443" t="s">
        <v>336</v>
      </c>
      <c r="F138" s="444" t="s">
        <v>2914</v>
      </c>
      <c r="G138" s="425" t="s">
        <v>176</v>
      </c>
      <c r="H138" s="425" t="b">
        <v>0</v>
      </c>
      <c r="I138" s="430"/>
      <c r="J138" s="430">
        <v>42582</v>
      </c>
      <c r="K138" s="425">
        <v>60</v>
      </c>
      <c r="L138" s="584">
        <f>TasksTable4[[#This Row],[Required Completion Date]]-TasksTable4[[#This Row],[Days to Accomplish]]</f>
        <v>42522</v>
      </c>
      <c r="M138" s="425">
        <v>0</v>
      </c>
      <c r="N138" s="427" t="s">
        <v>1348</v>
      </c>
      <c r="O138" s="427"/>
      <c r="P138" s="425" t="s">
        <v>1862</v>
      </c>
      <c r="Q138" s="413" t="s">
        <v>179</v>
      </c>
      <c r="R138" s="425"/>
      <c r="S138" s="425"/>
      <c r="T138" s="425"/>
      <c r="U138" s="430"/>
      <c r="V138" s="425"/>
      <c r="W138" s="425"/>
      <c r="X138" s="430"/>
      <c r="Y138" s="425"/>
      <c r="Z138" s="430"/>
      <c r="AA138" s="430"/>
      <c r="AB138" s="430"/>
      <c r="AC138" s="425"/>
      <c r="AD138" s="425"/>
      <c r="AE138" s="425"/>
      <c r="AF138" s="425"/>
      <c r="AG138" s="425"/>
      <c r="AH138" s="425"/>
      <c r="AI138" s="425"/>
      <c r="AJ138" s="425"/>
      <c r="AK138" s="425"/>
      <c r="AL138" s="425"/>
      <c r="AM138" s="422"/>
      <c r="AN138" s="422"/>
      <c r="AO138" s="422"/>
      <c r="AP138" s="422"/>
      <c r="AQ138" s="422"/>
      <c r="AR138" s="422"/>
      <c r="AS138" s="422"/>
      <c r="AT138" s="422"/>
      <c r="AU138" s="422"/>
      <c r="AV138" s="422"/>
      <c r="AW138" s="422"/>
      <c r="AX138" s="422"/>
      <c r="AY138" s="589" t="e">
        <f ca="1">IF(AND([8]!TasksTable4[[#This Row],[Status]]&lt;&gt;"On Track",[8]!TasksTable4[[#This Row],[Start Date
(Calculated)]]&lt;TODAY()+7),"Review","No  Review")</f>
        <v>#REF!</v>
      </c>
      <c r="AZ138" s="525">
        <v>100</v>
      </c>
      <c r="BA138" s="525" t="s">
        <v>2308</v>
      </c>
      <c r="BB138" s="525"/>
      <c r="BC138" s="525"/>
      <c r="BD138" s="525"/>
      <c r="BE138" s="543"/>
      <c r="BF138" s="543"/>
      <c r="BG138" s="525"/>
      <c r="BH138" s="626"/>
      <c r="BI138" s="626"/>
      <c r="BJ138" s="626"/>
      <c r="BK138" s="626"/>
      <c r="BL138" s="626"/>
      <c r="BM138" s="701"/>
      <c r="BN138" s="701"/>
      <c r="BO138" s="701"/>
      <c r="BP138" s="701"/>
    </row>
    <row r="139" spans="1:68" ht="45" x14ac:dyDescent="0.2">
      <c r="B139" s="214" t="s">
        <v>317</v>
      </c>
      <c r="C139" s="442" t="s">
        <v>2019</v>
      </c>
      <c r="D139" s="429" t="s">
        <v>328</v>
      </c>
      <c r="E139" s="443" t="s">
        <v>336</v>
      </c>
      <c r="F139" s="444" t="s">
        <v>2915</v>
      </c>
      <c r="G139" s="425" t="s">
        <v>176</v>
      </c>
      <c r="H139" s="425" t="b">
        <v>0</v>
      </c>
      <c r="I139" s="430"/>
      <c r="J139" s="430">
        <v>42582</v>
      </c>
      <c r="K139" s="425">
        <v>30</v>
      </c>
      <c r="L139" s="584">
        <f>TasksTable4[[#This Row],[Required Completion Date]]-TasksTable4[[#This Row],[Days to Accomplish]]</f>
        <v>42552</v>
      </c>
      <c r="M139" s="425">
        <v>0</v>
      </c>
      <c r="N139" s="427" t="s">
        <v>1348</v>
      </c>
      <c r="O139" s="427"/>
      <c r="P139" s="425" t="s">
        <v>1862</v>
      </c>
      <c r="Q139" s="413" t="s">
        <v>179</v>
      </c>
      <c r="R139" s="425"/>
      <c r="S139" s="425"/>
      <c r="T139" s="425"/>
      <c r="U139" s="430"/>
      <c r="V139" s="425"/>
      <c r="W139" s="425"/>
      <c r="X139" s="430"/>
      <c r="Y139" s="425"/>
      <c r="Z139" s="430"/>
      <c r="AA139" s="430"/>
      <c r="AB139" s="430"/>
      <c r="AC139" s="425"/>
      <c r="AD139" s="425"/>
      <c r="AE139" s="425"/>
      <c r="AF139" s="425"/>
      <c r="AG139" s="425"/>
      <c r="AH139" s="425"/>
      <c r="AI139" s="425"/>
      <c r="AJ139" s="425"/>
      <c r="AK139" s="425"/>
      <c r="AL139" s="425"/>
      <c r="AM139" s="422"/>
      <c r="AN139" s="422"/>
      <c r="AO139" s="422"/>
      <c r="AP139" s="422"/>
      <c r="AQ139" s="422"/>
      <c r="AR139" s="422"/>
      <c r="AS139" s="422"/>
      <c r="AT139" s="422"/>
      <c r="AU139" s="422"/>
      <c r="AV139" s="422"/>
      <c r="AW139" s="422"/>
      <c r="AX139" s="422"/>
      <c r="AY139" s="589" t="e">
        <f ca="1">IF(AND([8]!TasksTable4[[#This Row],[Status]]&lt;&gt;"On Track",[8]!TasksTable4[[#This Row],[Start Date
(Calculated)]]&lt;TODAY()+7),"Review","No  Review")</f>
        <v>#REF!</v>
      </c>
      <c r="AZ139" s="525">
        <v>8</v>
      </c>
      <c r="BA139" s="525" t="s">
        <v>2308</v>
      </c>
      <c r="BB139" s="525"/>
      <c r="BC139" s="525"/>
      <c r="BD139" s="525"/>
      <c r="BE139" s="543"/>
      <c r="BF139" s="543"/>
      <c r="BG139" s="525"/>
      <c r="BH139" s="626"/>
      <c r="BI139" s="626"/>
      <c r="BJ139" s="626"/>
      <c r="BK139" s="626"/>
      <c r="BL139" s="626"/>
      <c r="BM139" s="701"/>
      <c r="BN139" s="701"/>
      <c r="BO139" s="701"/>
      <c r="BP139" s="701"/>
    </row>
    <row r="140" spans="1:68" ht="45" x14ac:dyDescent="0.2">
      <c r="B140" s="214" t="s">
        <v>317</v>
      </c>
      <c r="C140" s="442" t="s">
        <v>2887</v>
      </c>
      <c r="D140" s="429" t="s">
        <v>328</v>
      </c>
      <c r="E140" s="443" t="s">
        <v>336</v>
      </c>
      <c r="F140" s="444" t="s">
        <v>2889</v>
      </c>
      <c r="G140" s="425" t="s">
        <v>176</v>
      </c>
      <c r="H140" s="425" t="b">
        <v>1</v>
      </c>
      <c r="I140" s="430"/>
      <c r="J140" s="430">
        <v>42559</v>
      </c>
      <c r="K140" s="425">
        <v>46</v>
      </c>
      <c r="L140" s="584">
        <f>TasksTable4[[#This Row],[Required Completion Date]]-TasksTable4[[#This Row],[Days to Accomplish]]</f>
        <v>42513</v>
      </c>
      <c r="M140" s="425">
        <v>0</v>
      </c>
      <c r="N140" s="427" t="b">
        <v>1</v>
      </c>
      <c r="O140" s="427" t="s">
        <v>2891</v>
      </c>
      <c r="P140" s="425" t="s">
        <v>1862</v>
      </c>
      <c r="Q140" s="413" t="s">
        <v>179</v>
      </c>
      <c r="R140" s="425"/>
      <c r="S140" s="425"/>
      <c r="T140" s="425">
        <v>42513</v>
      </c>
      <c r="U140" s="430"/>
      <c r="V140" s="425"/>
      <c r="W140" s="425"/>
      <c r="X140" s="430">
        <v>42513</v>
      </c>
      <c r="Y140" s="425"/>
      <c r="Z140" s="430">
        <v>42513</v>
      </c>
      <c r="AA140" s="425"/>
      <c r="AB140" s="425"/>
      <c r="AC140" s="425"/>
      <c r="AD140" s="425"/>
      <c r="AE140" s="425"/>
      <c r="AF140" s="425"/>
      <c r="AG140" s="425"/>
      <c r="AH140" s="425"/>
      <c r="AI140" s="425"/>
      <c r="AJ140" s="425"/>
      <c r="AK140" s="425"/>
      <c r="AL140" s="425"/>
      <c r="AM140" s="422"/>
      <c r="AN140" s="422"/>
      <c r="AO140" s="422"/>
      <c r="AP140" s="422"/>
      <c r="AQ140" s="422"/>
      <c r="AR140" s="422"/>
      <c r="AS140" s="422"/>
      <c r="AT140" s="422"/>
      <c r="AU140" s="422"/>
      <c r="AV140" s="422"/>
      <c r="AW140" s="422"/>
      <c r="AX140" s="422"/>
      <c r="AY140" s="589" t="str">
        <f ca="1">IF(AND(TasksTable4[[#This Row],[Status]]&lt;&gt;"On Track",TasksTable4[[#This Row],[Start Date
(Calculated)]]&lt;TODAY()+7),"Review","No  Review")</f>
        <v>No  Review</v>
      </c>
      <c r="AZ140" s="525">
        <v>72</v>
      </c>
      <c r="BA140" s="525" t="s">
        <v>2308</v>
      </c>
      <c r="BB140" s="525"/>
      <c r="BC140" s="525" t="s">
        <v>2309</v>
      </c>
      <c r="BD140" s="525"/>
      <c r="BE140" s="543"/>
      <c r="BF140" s="543"/>
      <c r="BG140" s="525"/>
      <c r="BH140" s="626"/>
      <c r="BI140" s="626"/>
      <c r="BJ140" s="626"/>
      <c r="BK140" s="626"/>
      <c r="BL140" s="626"/>
      <c r="BM140" s="701"/>
      <c r="BN140" s="701"/>
      <c r="BO140" s="701"/>
      <c r="BP140" s="701"/>
    </row>
    <row r="141" spans="1:68" ht="75" x14ac:dyDescent="0.2">
      <c r="B141" s="214" t="s">
        <v>317</v>
      </c>
      <c r="C141" s="442" t="s">
        <v>1866</v>
      </c>
      <c r="D141" s="429" t="s">
        <v>328</v>
      </c>
      <c r="E141" s="443" t="s">
        <v>336</v>
      </c>
      <c r="F141" s="444" t="s">
        <v>2556</v>
      </c>
      <c r="G141" s="425" t="s">
        <v>176</v>
      </c>
      <c r="H141" s="425" t="b">
        <v>1</v>
      </c>
      <c r="I141" s="430"/>
      <c r="J141" s="430">
        <v>42559</v>
      </c>
      <c r="K141" s="425">
        <v>46</v>
      </c>
      <c r="L141" s="584">
        <f>TasksTable4[[#This Row],[Required Completion Date]]-TasksTable4[[#This Row],[Days to Accomplish]]</f>
        <v>42513</v>
      </c>
      <c r="M141" s="425">
        <v>0</v>
      </c>
      <c r="N141" s="427" t="b">
        <v>1</v>
      </c>
      <c r="O141" s="427" t="s">
        <v>1867</v>
      </c>
      <c r="P141" s="425" t="s">
        <v>1862</v>
      </c>
      <c r="Q141" s="413" t="s">
        <v>179</v>
      </c>
      <c r="R141" s="425"/>
      <c r="S141" s="425"/>
      <c r="T141" s="425"/>
      <c r="U141" s="430"/>
      <c r="V141" s="425"/>
      <c r="W141" s="425"/>
      <c r="X141" s="430">
        <v>42513</v>
      </c>
      <c r="Y141" s="425"/>
      <c r="Z141" s="430">
        <v>42513</v>
      </c>
      <c r="AA141" s="425"/>
      <c r="AB141" s="425"/>
      <c r="AC141" s="425"/>
      <c r="AD141" s="425"/>
      <c r="AE141" s="425"/>
      <c r="AF141" s="425"/>
      <c r="AG141" s="425"/>
      <c r="AH141" s="425"/>
      <c r="AI141" s="425"/>
      <c r="AJ141" s="425"/>
      <c r="AK141" s="425"/>
      <c r="AL141" s="425"/>
      <c r="AM141" s="422"/>
      <c r="AN141" s="422"/>
      <c r="AO141" s="422"/>
      <c r="AP141" s="422"/>
      <c r="AQ141" s="422"/>
      <c r="AR141" s="422"/>
      <c r="AS141" s="422"/>
      <c r="AT141" s="422"/>
      <c r="AU141" s="422"/>
      <c r="AV141" s="422"/>
      <c r="AW141" s="422"/>
      <c r="AX141" s="422"/>
      <c r="AY141" s="589" t="str">
        <f ca="1">IF(AND(TasksTable4[[#This Row],[Status]]&lt;&gt;"On Track",TasksTable4[[#This Row],[Start Date
(Calculated)]]&lt;TODAY()+7),"Review","No  Review")</f>
        <v>No  Review</v>
      </c>
      <c r="AZ141" s="525">
        <v>16</v>
      </c>
      <c r="BA141" s="525" t="s">
        <v>2308</v>
      </c>
      <c r="BB141" s="525"/>
      <c r="BC141" s="525" t="s">
        <v>2309</v>
      </c>
      <c r="BD141" s="525"/>
      <c r="BE141" s="543"/>
      <c r="BF141" s="543"/>
      <c r="BG141" s="525"/>
      <c r="BH141" s="626"/>
      <c r="BI141" s="626"/>
      <c r="BJ141" s="626"/>
      <c r="BK141" s="626"/>
      <c r="BL141" s="626"/>
      <c r="BM141" s="701"/>
      <c r="BN141" s="701"/>
      <c r="BO141" s="701"/>
      <c r="BP141" s="701"/>
    </row>
    <row r="142" spans="1:68" ht="105" x14ac:dyDescent="0.2">
      <c r="B142" s="214" t="s">
        <v>317</v>
      </c>
      <c r="C142" s="442" t="s">
        <v>1879</v>
      </c>
      <c r="D142" s="429" t="s">
        <v>328</v>
      </c>
      <c r="E142" s="443" t="s">
        <v>336</v>
      </c>
      <c r="F142" s="444" t="s">
        <v>2557</v>
      </c>
      <c r="G142" s="425" t="s">
        <v>176</v>
      </c>
      <c r="H142" s="425" t="b">
        <v>1</v>
      </c>
      <c r="I142" s="430"/>
      <c r="J142" s="430">
        <v>42559</v>
      </c>
      <c r="K142" s="425">
        <v>46</v>
      </c>
      <c r="L142" s="584">
        <f>TasksTable4[[#This Row],[Required Completion Date]]-TasksTable4[[#This Row],[Days to Accomplish]]</f>
        <v>42513</v>
      </c>
      <c r="M142" s="425">
        <v>0</v>
      </c>
      <c r="N142" s="427" t="b">
        <v>1</v>
      </c>
      <c r="O142" s="427" t="s">
        <v>1880</v>
      </c>
      <c r="P142" s="425" t="s">
        <v>1862</v>
      </c>
      <c r="Q142" s="413" t="s">
        <v>179</v>
      </c>
      <c r="R142" s="425"/>
      <c r="S142" s="425"/>
      <c r="T142" s="425"/>
      <c r="U142" s="430">
        <v>42513</v>
      </c>
      <c r="V142" s="425"/>
      <c r="W142" s="425"/>
      <c r="X142" s="430">
        <v>42513</v>
      </c>
      <c r="Y142" s="425"/>
      <c r="Z142" s="430">
        <v>42513</v>
      </c>
      <c r="AA142" s="430"/>
      <c r="AB142" s="430"/>
      <c r="AC142" s="430"/>
      <c r="AD142" s="425"/>
      <c r="AE142" s="425"/>
      <c r="AF142" s="425"/>
      <c r="AG142" s="425"/>
      <c r="AH142" s="425"/>
      <c r="AI142" s="425"/>
      <c r="AJ142" s="425"/>
      <c r="AK142" s="425"/>
      <c r="AL142" s="425"/>
      <c r="AM142" s="422"/>
      <c r="AN142" s="422"/>
      <c r="AO142" s="422"/>
      <c r="AP142" s="422"/>
      <c r="AQ142" s="422"/>
      <c r="AR142" s="422"/>
      <c r="AS142" s="422"/>
      <c r="AT142" s="422"/>
      <c r="AU142" s="422"/>
      <c r="AV142" s="422"/>
      <c r="AW142" s="422"/>
      <c r="AX142" s="422"/>
      <c r="AY142" s="589" t="str">
        <f ca="1">IF(AND(TasksTable4[[#This Row],[Status]]&lt;&gt;"On Track",TasksTable4[[#This Row],[Start Date
(Calculated)]]&lt;TODAY()+7),"Review","No  Review")</f>
        <v>No  Review</v>
      </c>
      <c r="AZ142" s="525">
        <v>16</v>
      </c>
      <c r="BA142" s="525" t="s">
        <v>2308</v>
      </c>
      <c r="BB142" s="525"/>
      <c r="BC142" s="525" t="s">
        <v>2309</v>
      </c>
      <c r="BD142" s="525"/>
      <c r="BE142" s="543"/>
      <c r="BF142" s="543"/>
      <c r="BG142" s="525"/>
      <c r="BH142" s="626"/>
      <c r="BI142" s="626"/>
      <c r="BJ142" s="626"/>
      <c r="BK142" s="626"/>
      <c r="BL142" s="626"/>
      <c r="BM142" s="701"/>
      <c r="BN142" s="701"/>
      <c r="BO142" s="701"/>
      <c r="BP142" s="701"/>
    </row>
    <row r="143" spans="1:68" ht="90" x14ac:dyDescent="0.2">
      <c r="B143" s="214" t="s">
        <v>317</v>
      </c>
      <c r="C143" s="442" t="s">
        <v>1887</v>
      </c>
      <c r="D143" s="429" t="s">
        <v>328</v>
      </c>
      <c r="E143" s="443" t="s">
        <v>336</v>
      </c>
      <c r="F143" s="444" t="s">
        <v>2560</v>
      </c>
      <c r="G143" s="425" t="s">
        <v>176</v>
      </c>
      <c r="H143" s="425" t="b">
        <v>0</v>
      </c>
      <c r="I143" s="430"/>
      <c r="J143" s="430">
        <v>42559</v>
      </c>
      <c r="K143" s="425">
        <v>40</v>
      </c>
      <c r="L143" s="584">
        <f>TasksTable4[[#This Row],[Required Completion Date]]-TasksTable4[[#This Row],[Days to Accomplish]]</f>
        <v>42519</v>
      </c>
      <c r="M143" s="425">
        <v>0</v>
      </c>
      <c r="N143" s="427" t="b">
        <v>1</v>
      </c>
      <c r="O143" s="427" t="s">
        <v>1885</v>
      </c>
      <c r="P143" s="425" t="s">
        <v>1862</v>
      </c>
      <c r="Q143" s="413" t="s">
        <v>179</v>
      </c>
      <c r="R143" s="425"/>
      <c r="S143" s="425"/>
      <c r="T143" s="425"/>
      <c r="U143" s="430"/>
      <c r="V143" s="425"/>
      <c r="W143" s="425"/>
      <c r="X143" s="430">
        <v>42513</v>
      </c>
      <c r="Y143" s="425"/>
      <c r="Z143" s="430">
        <v>42513</v>
      </c>
      <c r="AA143" s="430"/>
      <c r="AB143" s="430">
        <v>42520</v>
      </c>
      <c r="AC143" s="430"/>
      <c r="AD143" s="425"/>
      <c r="AE143" s="425"/>
      <c r="AF143" s="425"/>
      <c r="AG143" s="425"/>
      <c r="AH143" s="425"/>
      <c r="AI143" s="425"/>
      <c r="AJ143" s="425"/>
      <c r="AK143" s="425"/>
      <c r="AL143" s="425"/>
      <c r="AM143" s="422"/>
      <c r="AN143" s="422"/>
      <c r="AO143" s="422"/>
      <c r="AP143" s="422"/>
      <c r="AQ143" s="422"/>
      <c r="AR143" s="422"/>
      <c r="AS143" s="422"/>
      <c r="AT143" s="422"/>
      <c r="AU143" s="422"/>
      <c r="AV143" s="422"/>
      <c r="AW143" s="422"/>
      <c r="AX143" s="422"/>
      <c r="AY143" s="589" t="str">
        <f ca="1">IF(AND(TasksTable4[[#This Row],[Status]]&lt;&gt;"On Track",TasksTable4[[#This Row],[Start Date
(Calculated)]]&lt;TODAY()+7),"Review","No  Review")</f>
        <v>No  Review</v>
      </c>
      <c r="AZ143" s="525">
        <v>8</v>
      </c>
      <c r="BA143" s="525" t="s">
        <v>2308</v>
      </c>
      <c r="BB143" s="525"/>
      <c r="BC143" s="525" t="s">
        <v>2309</v>
      </c>
      <c r="BD143" s="525"/>
      <c r="BE143" s="543"/>
      <c r="BF143" s="543"/>
      <c r="BG143" s="525"/>
      <c r="BH143" s="626"/>
      <c r="BI143" s="626"/>
      <c r="BJ143" s="626"/>
      <c r="BK143" s="626"/>
      <c r="BL143" s="626"/>
      <c r="BM143" s="701"/>
      <c r="BN143" s="701"/>
      <c r="BO143" s="701"/>
      <c r="BP143" s="701"/>
    </row>
    <row r="144" spans="1:68" ht="90" x14ac:dyDescent="0.2">
      <c r="B144" s="214" t="s">
        <v>317</v>
      </c>
      <c r="C144" s="442" t="s">
        <v>1929</v>
      </c>
      <c r="D144" s="429" t="s">
        <v>328</v>
      </c>
      <c r="E144" s="443" t="s">
        <v>336</v>
      </c>
      <c r="F144" s="444" t="s">
        <v>2563</v>
      </c>
      <c r="G144" s="425" t="s">
        <v>176</v>
      </c>
      <c r="H144" s="425" t="b">
        <v>0</v>
      </c>
      <c r="I144" s="430"/>
      <c r="J144" s="430">
        <v>42559</v>
      </c>
      <c r="K144" s="425">
        <v>40</v>
      </c>
      <c r="L144" s="603">
        <f>TasksTable4[[#This Row],[Required Completion Date]]-TasksTable4[[#This Row],[Days to Accomplish]]</f>
        <v>42519</v>
      </c>
      <c r="M144" s="425">
        <v>0</v>
      </c>
      <c r="N144" s="427" t="b">
        <v>1</v>
      </c>
      <c r="O144" s="427" t="s">
        <v>1930</v>
      </c>
      <c r="P144" s="425" t="s">
        <v>1862</v>
      </c>
      <c r="Q144" s="413" t="s">
        <v>179</v>
      </c>
      <c r="R144" s="425"/>
      <c r="S144" s="425"/>
      <c r="T144" s="425"/>
      <c r="U144" s="430"/>
      <c r="V144" s="425"/>
      <c r="W144" s="425"/>
      <c r="X144" s="430">
        <v>42513</v>
      </c>
      <c r="Y144" s="425"/>
      <c r="Z144" s="430">
        <v>42513</v>
      </c>
      <c r="AA144" s="425"/>
      <c r="AB144" s="430">
        <v>42520</v>
      </c>
      <c r="AC144" s="425"/>
      <c r="AD144" s="425"/>
      <c r="AE144" s="425"/>
      <c r="AF144" s="425"/>
      <c r="AG144" s="425"/>
      <c r="AH144" s="425"/>
      <c r="AI144" s="425"/>
      <c r="AJ144" s="425"/>
      <c r="AK144" s="425"/>
      <c r="AL144" s="425"/>
      <c r="AM144" s="422"/>
      <c r="AN144" s="422"/>
      <c r="AO144" s="422"/>
      <c r="AP144" s="422"/>
      <c r="AQ144" s="422"/>
      <c r="AR144" s="422"/>
      <c r="AS144" s="422"/>
      <c r="AT144" s="422"/>
      <c r="AU144" s="422"/>
      <c r="AV144" s="422"/>
      <c r="AW144" s="422"/>
      <c r="AX144" s="422"/>
      <c r="AY144" s="589" t="str">
        <f ca="1">IF(AND(TasksTable4[[#This Row],[Status]]&lt;&gt;"On Track",TasksTable4[[#This Row],[Start Date
(Calculated)]]&lt;TODAY()+7),"Review","No  Review")</f>
        <v>No  Review</v>
      </c>
      <c r="AZ144" s="525">
        <v>16</v>
      </c>
      <c r="BA144" s="525" t="s">
        <v>2308</v>
      </c>
      <c r="BB144" s="525"/>
      <c r="BC144" s="525" t="s">
        <v>2309</v>
      </c>
      <c r="BD144" s="525"/>
      <c r="BE144" s="543"/>
      <c r="BF144" s="543"/>
      <c r="BG144" s="525"/>
      <c r="BH144" s="626"/>
      <c r="BI144" s="626"/>
      <c r="BJ144" s="626"/>
      <c r="BK144" s="626"/>
      <c r="BL144" s="626"/>
      <c r="BM144" s="701"/>
      <c r="BN144" s="701"/>
      <c r="BO144" s="701"/>
      <c r="BP144" s="701"/>
    </row>
    <row r="145" spans="1:68" ht="75" x14ac:dyDescent="0.2">
      <c r="B145" s="214" t="s">
        <v>317</v>
      </c>
      <c r="C145" s="442" t="s">
        <v>1943</v>
      </c>
      <c r="D145" s="429" t="s">
        <v>328</v>
      </c>
      <c r="E145" s="443" t="s">
        <v>336</v>
      </c>
      <c r="F145" s="444" t="s">
        <v>2567</v>
      </c>
      <c r="G145" s="425" t="s">
        <v>176</v>
      </c>
      <c r="H145" s="425" t="b">
        <v>1</v>
      </c>
      <c r="I145" s="430"/>
      <c r="J145" s="430">
        <v>42559</v>
      </c>
      <c r="K145" s="425">
        <v>40</v>
      </c>
      <c r="L145" s="603">
        <f>TasksTable4[[#This Row],[Required Completion Date]]-TasksTable4[[#This Row],[Days to Accomplish]]</f>
        <v>42519</v>
      </c>
      <c r="M145" s="425">
        <v>0</v>
      </c>
      <c r="N145" s="427" t="b">
        <v>1</v>
      </c>
      <c r="O145" s="427" t="s">
        <v>1867</v>
      </c>
      <c r="P145" s="425" t="s">
        <v>1862</v>
      </c>
      <c r="Q145" s="413" t="s">
        <v>179</v>
      </c>
      <c r="R145" s="425"/>
      <c r="S145" s="425"/>
      <c r="T145" s="425"/>
      <c r="U145" s="430"/>
      <c r="V145" s="425"/>
      <c r="W145" s="425"/>
      <c r="X145" s="430">
        <v>42513</v>
      </c>
      <c r="Y145" s="425"/>
      <c r="Z145" s="430">
        <v>42513</v>
      </c>
      <c r="AA145" s="425"/>
      <c r="AB145" s="425"/>
      <c r="AC145" s="425"/>
      <c r="AD145" s="425"/>
      <c r="AE145" s="425"/>
      <c r="AF145" s="425"/>
      <c r="AG145" s="425"/>
      <c r="AH145" s="425"/>
      <c r="AI145" s="425"/>
      <c r="AJ145" s="425"/>
      <c r="AK145" s="425"/>
      <c r="AL145" s="425"/>
      <c r="AM145" s="422"/>
      <c r="AN145" s="422"/>
      <c r="AO145" s="422"/>
      <c r="AP145" s="422"/>
      <c r="AQ145" s="422"/>
      <c r="AR145" s="422"/>
      <c r="AS145" s="422"/>
      <c r="AT145" s="422"/>
      <c r="AU145" s="422"/>
      <c r="AV145" s="422"/>
      <c r="AW145" s="422"/>
      <c r="AX145" s="422"/>
      <c r="AY145" s="589" t="str">
        <f ca="1">IF(AND(TasksTable4[[#This Row],[Status]]&lt;&gt;"On Track",TasksTable4[[#This Row],[Start Date
(Calculated)]]&lt;TODAY()+7),"Review","No  Review")</f>
        <v>No  Review</v>
      </c>
      <c r="AZ145" s="525">
        <v>24</v>
      </c>
      <c r="BA145" s="525" t="s">
        <v>2308</v>
      </c>
      <c r="BB145" s="525"/>
      <c r="BC145" s="525" t="s">
        <v>2309</v>
      </c>
      <c r="BD145" s="525"/>
      <c r="BE145" s="543"/>
      <c r="BF145" s="543"/>
      <c r="BG145" s="525"/>
      <c r="BH145" s="626"/>
      <c r="BI145" s="626"/>
      <c r="BJ145" s="626"/>
      <c r="BK145" s="626"/>
      <c r="BL145" s="626"/>
      <c r="BM145" s="701"/>
      <c r="BN145" s="701"/>
      <c r="BO145" s="701"/>
      <c r="BP145" s="701"/>
    </row>
    <row r="146" spans="1:68" ht="60" x14ac:dyDescent="0.2">
      <c r="B146" s="214" t="s">
        <v>317</v>
      </c>
      <c r="C146" s="442" t="s">
        <v>1953</v>
      </c>
      <c r="D146" s="429" t="s">
        <v>328</v>
      </c>
      <c r="E146" s="443" t="s">
        <v>336</v>
      </c>
      <c r="F146" s="444" t="s">
        <v>2569</v>
      </c>
      <c r="G146" s="425" t="s">
        <v>176</v>
      </c>
      <c r="H146" s="425" t="b">
        <v>0</v>
      </c>
      <c r="I146" s="430"/>
      <c r="J146" s="430">
        <v>42559</v>
      </c>
      <c r="K146" s="425">
        <v>40</v>
      </c>
      <c r="L146" s="584">
        <f>TasksTable4[[#This Row],[Required Completion Date]]-TasksTable4[[#This Row],[Days to Accomplish]]</f>
        <v>42519</v>
      </c>
      <c r="M146" s="425">
        <v>0</v>
      </c>
      <c r="N146" s="427" t="b">
        <v>1</v>
      </c>
      <c r="O146" s="427" t="s">
        <v>1954</v>
      </c>
      <c r="P146" s="425" t="s">
        <v>1862</v>
      </c>
      <c r="Q146" s="413" t="s">
        <v>179</v>
      </c>
      <c r="R146" s="425"/>
      <c r="S146" s="425"/>
      <c r="T146" s="430">
        <v>42513</v>
      </c>
      <c r="U146" s="430"/>
      <c r="V146" s="425"/>
      <c r="W146" s="425"/>
      <c r="X146" s="430">
        <v>42513</v>
      </c>
      <c r="Y146" s="425"/>
      <c r="Z146" s="430">
        <v>42513</v>
      </c>
      <c r="AA146" s="430"/>
      <c r="AB146" s="430"/>
      <c r="AC146" s="425"/>
      <c r="AD146" s="425"/>
      <c r="AE146" s="425"/>
      <c r="AF146" s="425"/>
      <c r="AG146" s="425"/>
      <c r="AH146" s="425"/>
      <c r="AI146" s="425"/>
      <c r="AJ146" s="425"/>
      <c r="AK146" s="425"/>
      <c r="AL146" s="425"/>
      <c r="AM146" s="422"/>
      <c r="AN146" s="422"/>
      <c r="AO146" s="422"/>
      <c r="AP146" s="422"/>
      <c r="AQ146" s="422"/>
      <c r="AR146" s="422"/>
      <c r="AS146" s="422"/>
      <c r="AT146" s="422"/>
      <c r="AU146" s="422"/>
      <c r="AV146" s="422"/>
      <c r="AW146" s="422"/>
      <c r="AX146" s="422"/>
      <c r="AY146" s="589" t="str">
        <f ca="1">IF(AND(TasksTable4[[#This Row],[Status]]&lt;&gt;"On Track",TasksTable4[[#This Row],[Start Date
(Calculated)]]&lt;TODAY()+7),"Review","No  Review")</f>
        <v>No  Review</v>
      </c>
      <c r="AZ146" s="525">
        <v>24</v>
      </c>
      <c r="BA146" s="525" t="s">
        <v>2308</v>
      </c>
      <c r="BB146" s="525"/>
      <c r="BC146" s="525" t="s">
        <v>2309</v>
      </c>
      <c r="BD146" s="525"/>
      <c r="BE146" s="543"/>
      <c r="BF146" s="543"/>
      <c r="BG146" s="525"/>
      <c r="BH146" s="626"/>
      <c r="BI146" s="626"/>
      <c r="BJ146" s="626"/>
      <c r="BK146" s="626"/>
      <c r="BL146" s="626"/>
      <c r="BM146" s="701"/>
      <c r="BN146" s="701"/>
      <c r="BO146" s="701"/>
      <c r="BP146" s="701"/>
    </row>
    <row r="147" spans="1:68" ht="90" x14ac:dyDescent="0.2">
      <c r="B147" s="214" t="s">
        <v>317</v>
      </c>
      <c r="C147" s="442" t="s">
        <v>1994</v>
      </c>
      <c r="D147" s="429" t="s">
        <v>328</v>
      </c>
      <c r="E147" s="443" t="s">
        <v>336</v>
      </c>
      <c r="F147" s="444" t="s">
        <v>2572</v>
      </c>
      <c r="G147" s="425" t="s">
        <v>176</v>
      </c>
      <c r="H147" s="425" t="b">
        <v>0</v>
      </c>
      <c r="I147" s="430"/>
      <c r="J147" s="430">
        <v>42559</v>
      </c>
      <c r="K147" s="425">
        <v>40</v>
      </c>
      <c r="L147" s="584">
        <f>TasksTable4[[#This Row],[Required Completion Date]]-TasksTable4[[#This Row],[Days to Accomplish]]</f>
        <v>42519</v>
      </c>
      <c r="M147" s="425">
        <v>0</v>
      </c>
      <c r="N147" s="427" t="b">
        <v>1</v>
      </c>
      <c r="O147" s="427" t="s">
        <v>1991</v>
      </c>
      <c r="P147" s="425" t="s">
        <v>1862</v>
      </c>
      <c r="Q147" s="413" t="s">
        <v>179</v>
      </c>
      <c r="R147" s="425"/>
      <c r="S147" s="425"/>
      <c r="T147" s="425"/>
      <c r="U147" s="430"/>
      <c r="V147" s="425"/>
      <c r="W147" s="425"/>
      <c r="X147" s="430">
        <v>42513</v>
      </c>
      <c r="Y147" s="425"/>
      <c r="Z147" s="430">
        <v>42513</v>
      </c>
      <c r="AA147" s="430"/>
      <c r="AB147" s="430">
        <v>42520</v>
      </c>
      <c r="AC147" s="425"/>
      <c r="AD147" s="425"/>
      <c r="AE147" s="425"/>
      <c r="AF147" s="425"/>
      <c r="AG147" s="425"/>
      <c r="AH147" s="425"/>
      <c r="AI147" s="425"/>
      <c r="AJ147" s="425"/>
      <c r="AK147" s="425"/>
      <c r="AL147" s="425"/>
      <c r="AM147" s="422"/>
      <c r="AN147" s="422"/>
      <c r="AO147" s="422"/>
      <c r="AP147" s="422"/>
      <c r="AQ147" s="422"/>
      <c r="AR147" s="422"/>
      <c r="AS147" s="422"/>
      <c r="AT147" s="422"/>
      <c r="AU147" s="422"/>
      <c r="AV147" s="422"/>
      <c r="AW147" s="422"/>
      <c r="AX147" s="850"/>
      <c r="AY147" s="589" t="str">
        <f ca="1">IF(AND(TasksTable4[[#This Row],[Status]]&lt;&gt;"On Track",TasksTable4[[#This Row],[Start Date
(Calculated)]]&lt;TODAY()+7),"Review","No  Review")</f>
        <v>No  Review</v>
      </c>
      <c r="AZ147" s="525">
        <v>16</v>
      </c>
      <c r="BA147" s="525" t="s">
        <v>2308</v>
      </c>
      <c r="BB147" s="525"/>
      <c r="BC147" s="525" t="s">
        <v>2309</v>
      </c>
      <c r="BD147" s="525"/>
      <c r="BE147" s="543"/>
      <c r="BF147" s="543"/>
      <c r="BG147" s="525"/>
      <c r="BH147" s="626"/>
      <c r="BI147" s="626"/>
      <c r="BJ147" s="626"/>
      <c r="BK147" s="626"/>
      <c r="BL147" s="626"/>
      <c r="BM147" s="701"/>
      <c r="BN147" s="701"/>
      <c r="BO147" s="701"/>
      <c r="BP147" s="701"/>
    </row>
    <row r="148" spans="1:68" ht="75" x14ac:dyDescent="0.2">
      <c r="B148" s="214" t="s">
        <v>317</v>
      </c>
      <c r="C148" s="442" t="s">
        <v>2015</v>
      </c>
      <c r="D148" s="429" t="s">
        <v>328</v>
      </c>
      <c r="E148" s="443" t="s">
        <v>336</v>
      </c>
      <c r="F148" s="444" t="s">
        <v>2575</v>
      </c>
      <c r="G148" s="425" t="s">
        <v>176</v>
      </c>
      <c r="H148" s="425" t="b">
        <v>0</v>
      </c>
      <c r="I148" s="430"/>
      <c r="J148" s="430">
        <v>42559</v>
      </c>
      <c r="K148" s="425">
        <v>40</v>
      </c>
      <c r="L148" s="584">
        <f>TasksTable4[[#This Row],[Required Completion Date]]-TasksTable4[[#This Row],[Days to Accomplish]]</f>
        <v>42519</v>
      </c>
      <c r="M148" s="425">
        <v>0</v>
      </c>
      <c r="N148" s="427" t="b">
        <v>1</v>
      </c>
      <c r="O148" s="427" t="s">
        <v>1867</v>
      </c>
      <c r="P148" s="425" t="s">
        <v>1862</v>
      </c>
      <c r="Q148" s="413" t="s">
        <v>179</v>
      </c>
      <c r="R148" s="425"/>
      <c r="S148" s="425"/>
      <c r="T148" s="425"/>
      <c r="U148" s="430"/>
      <c r="V148" s="425"/>
      <c r="W148" s="425"/>
      <c r="X148" s="430">
        <v>42513</v>
      </c>
      <c r="Y148" s="425"/>
      <c r="Z148" s="430">
        <v>42513</v>
      </c>
      <c r="AA148" s="430"/>
      <c r="AB148" s="430"/>
      <c r="AC148" s="425"/>
      <c r="AD148" s="425"/>
      <c r="AE148" s="425"/>
      <c r="AF148" s="425"/>
      <c r="AG148" s="425"/>
      <c r="AH148" s="425"/>
      <c r="AI148" s="425"/>
      <c r="AJ148" s="425"/>
      <c r="AK148" s="425"/>
      <c r="AL148" s="425"/>
      <c r="AM148" s="422"/>
      <c r="AN148" s="422"/>
      <c r="AO148" s="422"/>
      <c r="AP148" s="422"/>
      <c r="AQ148" s="422"/>
      <c r="AR148" s="422"/>
      <c r="AS148" s="422"/>
      <c r="AT148" s="422"/>
      <c r="AU148" s="422"/>
      <c r="AV148" s="422"/>
      <c r="AW148" s="422"/>
      <c r="AX148" s="850"/>
      <c r="AY148" s="589" t="str">
        <f ca="1">IF(AND(TasksTable4[[#This Row],[Status]]&lt;&gt;"On Track",TasksTable4[[#This Row],[Start Date
(Calculated)]]&lt;TODAY()+7),"Review","No  Review")</f>
        <v>No  Review</v>
      </c>
      <c r="AZ148" s="525">
        <v>8</v>
      </c>
      <c r="BA148" s="525" t="s">
        <v>2308</v>
      </c>
      <c r="BB148" s="525"/>
      <c r="BC148" s="525" t="s">
        <v>2309</v>
      </c>
      <c r="BD148" s="525"/>
      <c r="BE148" s="543"/>
      <c r="BF148" s="543"/>
      <c r="BG148" s="525"/>
      <c r="BH148" s="626"/>
      <c r="BI148" s="626"/>
      <c r="BJ148" s="626"/>
      <c r="BK148" s="626"/>
      <c r="BL148" s="626"/>
      <c r="BM148" s="701"/>
      <c r="BN148" s="701"/>
      <c r="BO148" s="701"/>
      <c r="BP148" s="701"/>
    </row>
    <row r="149" spans="1:68" s="577" customFormat="1" ht="45" x14ac:dyDescent="0.2">
      <c r="A149" s="583"/>
      <c r="B149" s="579" t="s">
        <v>317</v>
      </c>
      <c r="C149" s="442" t="s">
        <v>2881</v>
      </c>
      <c r="D149" s="429" t="s">
        <v>328</v>
      </c>
      <c r="E149" s="443" t="s">
        <v>336</v>
      </c>
      <c r="F149" s="444" t="s">
        <v>2888</v>
      </c>
      <c r="G149" s="425" t="s">
        <v>176</v>
      </c>
      <c r="H149" s="425" t="b">
        <v>1</v>
      </c>
      <c r="I149" s="430"/>
      <c r="J149" s="430">
        <v>42475</v>
      </c>
      <c r="K149" s="425">
        <v>90</v>
      </c>
      <c r="L149" s="584">
        <f>TasksTable4[[#This Row],[Required Completion Date]]-TasksTable4[[#This Row],[Days to Accomplish]]</f>
        <v>42385</v>
      </c>
      <c r="M149" s="425">
        <v>0.01</v>
      </c>
      <c r="N149" s="427" t="b">
        <v>1</v>
      </c>
      <c r="O149" s="427" t="s">
        <v>2890</v>
      </c>
      <c r="P149" s="425" t="s">
        <v>2883</v>
      </c>
      <c r="Q149" s="413" t="s">
        <v>2276</v>
      </c>
      <c r="R149" s="425" t="s">
        <v>2884</v>
      </c>
      <c r="S149" s="425"/>
      <c r="T149" s="425">
        <v>42444</v>
      </c>
      <c r="U149" s="430"/>
      <c r="V149" s="425"/>
      <c r="W149" s="425"/>
      <c r="X149" s="430">
        <v>42444</v>
      </c>
      <c r="Y149" s="425"/>
      <c r="Z149" s="430">
        <v>42444</v>
      </c>
      <c r="AA149" s="425"/>
      <c r="AB149" s="425"/>
      <c r="AC149" s="425"/>
      <c r="AD149" s="425"/>
      <c r="AE149" s="425"/>
      <c r="AF149" s="425"/>
      <c r="AG149" s="425"/>
      <c r="AH149" s="425"/>
      <c r="AI149" s="425"/>
      <c r="AJ149" s="425"/>
      <c r="AK149" s="425"/>
      <c r="AL149" s="425"/>
      <c r="AM149" s="422"/>
      <c r="AN149" s="422"/>
      <c r="AO149" s="422"/>
      <c r="AP149" s="422"/>
      <c r="AQ149" s="422"/>
      <c r="AR149" s="422"/>
      <c r="AS149" s="422"/>
      <c r="AT149" s="422"/>
      <c r="AU149" s="422"/>
      <c r="AV149" s="422"/>
      <c r="AW149" s="422"/>
      <c r="AX149" s="850"/>
      <c r="AY149" s="589" t="str">
        <f ca="1">IF(AND(TasksTable4[[#This Row],[Status]]&lt;&gt;"On Track",TasksTable4[[#This Row],[Start Date
(Calculated)]]&lt;TODAY()+7),"Review","No  Review")</f>
        <v>No  Review</v>
      </c>
      <c r="AZ149" s="525">
        <v>152</v>
      </c>
      <c r="BA149" s="525" t="s">
        <v>2308</v>
      </c>
      <c r="BB149" s="525"/>
      <c r="BC149" s="525" t="s">
        <v>2309</v>
      </c>
      <c r="BD149" s="525"/>
      <c r="BE149" s="543"/>
      <c r="BF149" s="543"/>
      <c r="BG149" s="525"/>
      <c r="BH149" s="626"/>
      <c r="BI149" s="626"/>
      <c r="BJ149" s="626"/>
      <c r="BK149" s="626"/>
      <c r="BL149" s="626"/>
      <c r="BM149" s="701"/>
      <c r="BN149" s="701"/>
      <c r="BO149" s="701"/>
      <c r="BP149" s="701"/>
    </row>
    <row r="150" spans="1:68" s="577" customFormat="1" ht="75" x14ac:dyDescent="0.2">
      <c r="A150" s="583"/>
      <c r="B150" s="579" t="s">
        <v>317</v>
      </c>
      <c r="C150" s="442" t="s">
        <v>1859</v>
      </c>
      <c r="D150" s="429" t="s">
        <v>328</v>
      </c>
      <c r="E150" s="443" t="s">
        <v>336</v>
      </c>
      <c r="F150" s="444" t="s">
        <v>2554</v>
      </c>
      <c r="G150" s="425" t="s">
        <v>176</v>
      </c>
      <c r="H150" s="425" t="b">
        <v>1</v>
      </c>
      <c r="I150" s="430"/>
      <c r="J150" s="430">
        <v>42475</v>
      </c>
      <c r="K150" s="425">
        <v>31</v>
      </c>
      <c r="L150" s="584">
        <f>TasksTable4[[#This Row],[Required Completion Date]]-TasksTable4[[#This Row],[Days to Accomplish]]</f>
        <v>42444</v>
      </c>
      <c r="M150" s="425">
        <v>0</v>
      </c>
      <c r="N150" s="427" t="b">
        <v>1</v>
      </c>
      <c r="O150" s="427" t="s">
        <v>1861</v>
      </c>
      <c r="P150" s="425" t="s">
        <v>1862</v>
      </c>
      <c r="Q150" s="413" t="s">
        <v>179</v>
      </c>
      <c r="R150" s="425" t="s">
        <v>1863</v>
      </c>
      <c r="S150" s="425"/>
      <c r="T150" s="425"/>
      <c r="U150" s="430"/>
      <c r="V150" s="425"/>
      <c r="W150" s="425"/>
      <c r="X150" s="430">
        <v>42444</v>
      </c>
      <c r="Y150" s="430"/>
      <c r="Z150" s="430">
        <v>42444</v>
      </c>
      <c r="AA150" s="430"/>
      <c r="AB150" s="430"/>
      <c r="AC150" s="425"/>
      <c r="AD150" s="425"/>
      <c r="AE150" s="425"/>
      <c r="AF150" s="425"/>
      <c r="AG150" s="425"/>
      <c r="AH150" s="425"/>
      <c r="AI150" s="425"/>
      <c r="AJ150" s="425"/>
      <c r="AK150" s="425"/>
      <c r="AL150" s="425"/>
      <c r="AM150" s="422"/>
      <c r="AN150" s="422"/>
      <c r="AO150" s="422"/>
      <c r="AP150" s="422"/>
      <c r="AQ150" s="422"/>
      <c r="AR150" s="422"/>
      <c r="AS150" s="422"/>
      <c r="AT150" s="422"/>
      <c r="AU150" s="422"/>
      <c r="AV150" s="422"/>
      <c r="AW150" s="422"/>
      <c r="AX150" s="850"/>
      <c r="AY150" s="589" t="str">
        <f ca="1">IF(AND(TasksTable4[[#This Row],[Status]]&lt;&gt;"On Track",TasksTable4[[#This Row],[Start Date
(Calculated)]]&lt;TODAY()+7),"Review","No  Review")</f>
        <v>No  Review</v>
      </c>
      <c r="AZ150" s="525">
        <v>16</v>
      </c>
      <c r="BA150" s="525" t="s">
        <v>2308</v>
      </c>
      <c r="BB150" s="525"/>
      <c r="BC150" s="525" t="s">
        <v>2309</v>
      </c>
      <c r="BD150" s="525"/>
      <c r="BE150" s="543"/>
      <c r="BF150" s="543"/>
      <c r="BG150" s="525"/>
      <c r="BH150" s="626"/>
      <c r="BI150" s="626"/>
      <c r="BJ150" s="626"/>
      <c r="BK150" s="626"/>
      <c r="BL150" s="626"/>
      <c r="BM150" s="701"/>
      <c r="BN150" s="701"/>
      <c r="BO150" s="701"/>
      <c r="BP150" s="701"/>
    </row>
    <row r="151" spans="1:68" s="577" customFormat="1" ht="75" x14ac:dyDescent="0.2">
      <c r="A151" s="583"/>
      <c r="B151" s="579" t="s">
        <v>317</v>
      </c>
      <c r="C151" s="442" t="s">
        <v>1939</v>
      </c>
      <c r="D151" s="429" t="s">
        <v>328</v>
      </c>
      <c r="E151" s="443" t="s">
        <v>336</v>
      </c>
      <c r="F151" s="444" t="s">
        <v>2565</v>
      </c>
      <c r="G151" s="425" t="s">
        <v>176</v>
      </c>
      <c r="H151" s="425" t="b">
        <v>1</v>
      </c>
      <c r="I151" s="430"/>
      <c r="J151" s="430">
        <v>42475</v>
      </c>
      <c r="K151" s="425">
        <v>31</v>
      </c>
      <c r="L151" s="584">
        <f>TasksTable4[[#This Row],[Required Completion Date]]-TasksTable4[[#This Row],[Days to Accomplish]]</f>
        <v>42444</v>
      </c>
      <c r="M151" s="425">
        <v>0</v>
      </c>
      <c r="N151" s="427" t="b">
        <v>1</v>
      </c>
      <c r="O151" s="427" t="s">
        <v>1861</v>
      </c>
      <c r="P151" s="425" t="s">
        <v>1862</v>
      </c>
      <c r="Q151" s="413" t="s">
        <v>179</v>
      </c>
      <c r="R151" s="425" t="s">
        <v>1941</v>
      </c>
      <c r="S151" s="425"/>
      <c r="T151" s="425"/>
      <c r="U151" s="430"/>
      <c r="V151" s="425"/>
      <c r="W151" s="425"/>
      <c r="X151" s="430">
        <v>42444</v>
      </c>
      <c r="Y151" s="425"/>
      <c r="Z151" s="430">
        <v>42444</v>
      </c>
      <c r="AA151" s="425"/>
      <c r="AB151" s="425"/>
      <c r="AC151" s="425"/>
      <c r="AD151" s="425"/>
      <c r="AE151" s="425"/>
      <c r="AF151" s="425"/>
      <c r="AG151" s="425"/>
      <c r="AH151" s="425"/>
      <c r="AI151" s="425"/>
      <c r="AJ151" s="425"/>
      <c r="AK151" s="425"/>
      <c r="AL151" s="425"/>
      <c r="AM151" s="422"/>
      <c r="AN151" s="422"/>
      <c r="AO151" s="422"/>
      <c r="AP151" s="422"/>
      <c r="AQ151" s="422"/>
      <c r="AR151" s="422"/>
      <c r="AS151" s="422"/>
      <c r="AT151" s="422"/>
      <c r="AU151" s="422"/>
      <c r="AV151" s="422"/>
      <c r="AW151" s="422"/>
      <c r="AX151" s="850"/>
      <c r="AY151" s="589" t="str">
        <f ca="1">IF(AND(TasksTable4[[#This Row],[Status]]&lt;&gt;"On Track",TasksTable4[[#This Row],[Start Date
(Calculated)]]&lt;TODAY()+7),"Review","No  Review")</f>
        <v>No  Review</v>
      </c>
      <c r="AZ151" s="525">
        <v>24</v>
      </c>
      <c r="BA151" s="525" t="s">
        <v>2308</v>
      </c>
      <c r="BB151" s="525"/>
      <c r="BC151" s="525" t="s">
        <v>2309</v>
      </c>
      <c r="BD151" s="525"/>
      <c r="BE151" s="543"/>
      <c r="BF151" s="543"/>
      <c r="BG151" s="525"/>
      <c r="BH151" s="626"/>
      <c r="BI151" s="626"/>
      <c r="BJ151" s="626"/>
      <c r="BK151" s="626"/>
      <c r="BL151" s="626"/>
      <c r="BM151" s="701"/>
      <c r="BN151" s="701"/>
      <c r="BO151" s="701"/>
      <c r="BP151" s="701"/>
    </row>
    <row r="152" spans="1:68" s="577" customFormat="1" ht="75" x14ac:dyDescent="0.2">
      <c r="A152" s="583"/>
      <c r="B152" s="579" t="s">
        <v>317</v>
      </c>
      <c r="C152" s="442" t="s">
        <v>2012</v>
      </c>
      <c r="D152" s="429" t="s">
        <v>328</v>
      </c>
      <c r="E152" s="443" t="s">
        <v>336</v>
      </c>
      <c r="F152" s="444" t="s">
        <v>2573</v>
      </c>
      <c r="G152" s="425" t="s">
        <v>176</v>
      </c>
      <c r="H152" s="425" t="b">
        <v>0</v>
      </c>
      <c r="I152" s="430"/>
      <c r="J152" s="430">
        <v>42475</v>
      </c>
      <c r="K152" s="425">
        <v>31</v>
      </c>
      <c r="L152" s="603">
        <f>TasksTable4[[#This Row],[Required Completion Date]]-TasksTable4[[#This Row],[Days to Accomplish]]</f>
        <v>42444</v>
      </c>
      <c r="M152" s="425">
        <v>0</v>
      </c>
      <c r="N152" s="427" t="b">
        <v>1</v>
      </c>
      <c r="O152" s="427" t="s">
        <v>1861</v>
      </c>
      <c r="P152" s="425" t="s">
        <v>1862</v>
      </c>
      <c r="Q152" s="413" t="s">
        <v>179</v>
      </c>
      <c r="R152" s="425"/>
      <c r="S152" s="425"/>
      <c r="T152" s="425"/>
      <c r="U152" s="430"/>
      <c r="V152" s="425"/>
      <c r="W152" s="425"/>
      <c r="X152" s="430">
        <v>42444</v>
      </c>
      <c r="Y152" s="425"/>
      <c r="Z152" s="430">
        <v>42444</v>
      </c>
      <c r="AA152" s="430"/>
      <c r="AB152" s="430"/>
      <c r="AC152" s="425"/>
      <c r="AD152" s="425"/>
      <c r="AE152" s="425"/>
      <c r="AF152" s="425"/>
      <c r="AG152" s="425"/>
      <c r="AH152" s="425"/>
      <c r="AI152" s="425"/>
      <c r="AJ152" s="425"/>
      <c r="AK152" s="425"/>
      <c r="AL152" s="425"/>
      <c r="AM152" s="422"/>
      <c r="AN152" s="422"/>
      <c r="AO152" s="422"/>
      <c r="AP152" s="422"/>
      <c r="AQ152" s="422"/>
      <c r="AR152" s="422"/>
      <c r="AS152" s="422"/>
      <c r="AT152" s="422"/>
      <c r="AU152" s="422"/>
      <c r="AV152" s="422"/>
      <c r="AW152" s="422"/>
      <c r="AX152" s="850"/>
      <c r="AY152" s="589" t="str">
        <f ca="1">IF(AND(TasksTable4[[#This Row],[Status]]&lt;&gt;"On Track",TasksTable4[[#This Row],[Start Date
(Calculated)]]&lt;TODAY()+7),"Review","No  Review")</f>
        <v>No  Review</v>
      </c>
      <c r="AZ152" s="525">
        <v>8</v>
      </c>
      <c r="BA152" s="525" t="s">
        <v>2308</v>
      </c>
      <c r="BB152" s="525"/>
      <c r="BC152" s="525" t="s">
        <v>2309</v>
      </c>
      <c r="BD152" s="525"/>
      <c r="BE152" s="543"/>
      <c r="BF152" s="543"/>
      <c r="BG152" s="525"/>
      <c r="BH152" s="626"/>
      <c r="BI152" s="626"/>
      <c r="BJ152" s="626"/>
      <c r="BK152" s="626"/>
      <c r="BL152" s="626"/>
      <c r="BM152" s="701"/>
      <c r="BN152" s="701"/>
      <c r="BO152" s="701"/>
      <c r="BP152" s="701"/>
    </row>
    <row r="153" spans="1:68" s="604" customFormat="1" ht="75" x14ac:dyDescent="0.2">
      <c r="A153" s="602"/>
      <c r="B153" s="579" t="s">
        <v>317</v>
      </c>
      <c r="C153" s="158" t="s">
        <v>693</v>
      </c>
      <c r="D153" s="578" t="s">
        <v>328</v>
      </c>
      <c r="E153" s="578" t="s">
        <v>329</v>
      </c>
      <c r="F153" s="160" t="s">
        <v>694</v>
      </c>
      <c r="G153" s="593" t="s">
        <v>176</v>
      </c>
      <c r="H153" s="593" t="b">
        <v>0</v>
      </c>
      <c r="I153" s="517"/>
      <c r="J153" s="517">
        <v>42505</v>
      </c>
      <c r="K153" s="344">
        <v>135</v>
      </c>
      <c r="L153" s="603">
        <f>TasksTable4[[#This Row],[Required Completion Date]]-TasksTable4[[#This Row],[Days to Accomplish]]</f>
        <v>42370</v>
      </c>
      <c r="M153" s="164">
        <v>0.05</v>
      </c>
      <c r="N153" s="593" t="b">
        <v>0</v>
      </c>
      <c r="O153" s="593"/>
      <c r="P153" s="593" t="s">
        <v>408</v>
      </c>
      <c r="Q153" s="413" t="s">
        <v>2276</v>
      </c>
      <c r="R153" s="593" t="s">
        <v>695</v>
      </c>
      <c r="S153" s="200"/>
      <c r="T153" s="201"/>
      <c r="U153" s="201"/>
      <c r="V153" s="200"/>
      <c r="W153" s="201"/>
      <c r="X153" s="201"/>
      <c r="Y153" s="201"/>
      <c r="Z153" s="202"/>
      <c r="AA153" s="201"/>
      <c r="AB153" s="201"/>
      <c r="AC153" s="201"/>
      <c r="AD153" s="201"/>
      <c r="AE153" s="201"/>
      <c r="AF153" s="201"/>
      <c r="AG153" s="201"/>
      <c r="AH153" s="201"/>
      <c r="AI153" s="201"/>
      <c r="AJ153" s="201"/>
      <c r="AK153" s="201"/>
      <c r="AL153" s="201"/>
      <c r="AM153" s="201"/>
      <c r="AN153" s="201"/>
      <c r="AO153" s="201"/>
      <c r="AP153" s="201"/>
      <c r="AQ153" s="201"/>
      <c r="AR153" s="201"/>
      <c r="AS153" s="201"/>
      <c r="AT153" s="201"/>
      <c r="AU153" s="201"/>
      <c r="AV153" s="201"/>
      <c r="AW153" s="201"/>
      <c r="AX153" s="854"/>
      <c r="AY153" s="589" t="str">
        <f ca="1">IF(AND(TasksTable4[[#This Row],[Status]]&lt;&gt;"On Track",TasksTable4[[#This Row],[Start Date
(Calculated)]]&lt;TODAY()+7),"Review","No  Review")</f>
        <v>No  Review</v>
      </c>
      <c r="AZ153" s="590">
        <v>120</v>
      </c>
      <c r="BA153" s="590" t="s">
        <v>2463</v>
      </c>
      <c r="BB153" s="525"/>
      <c r="BC153" s="525"/>
      <c r="BD153" s="525"/>
      <c r="BE153" s="543"/>
      <c r="BF153" s="543"/>
      <c r="BG153" s="525"/>
      <c r="BH153" s="626"/>
      <c r="BI153" s="626"/>
      <c r="BJ153" s="626"/>
      <c r="BK153" s="626"/>
      <c r="BL153" s="626"/>
      <c r="BM153" s="701"/>
      <c r="BN153" s="701"/>
      <c r="BO153" s="701"/>
      <c r="BP153" s="701"/>
    </row>
    <row r="154" spans="1:68" ht="45" x14ac:dyDescent="0.2">
      <c r="A154" s="373" t="s">
        <v>304</v>
      </c>
      <c r="B154" s="25" t="s">
        <v>304</v>
      </c>
      <c r="C154" s="158" t="s">
        <v>696</v>
      </c>
      <c r="D154" s="578" t="s">
        <v>328</v>
      </c>
      <c r="E154" s="578" t="s">
        <v>329</v>
      </c>
      <c r="F154" s="160" t="s">
        <v>2552</v>
      </c>
      <c r="G154" s="593" t="s">
        <v>176</v>
      </c>
      <c r="H154" s="593" t="b">
        <v>0</v>
      </c>
      <c r="I154" s="517"/>
      <c r="J154" s="517">
        <v>42551</v>
      </c>
      <c r="K154" s="593"/>
      <c r="L154" s="603">
        <f>TasksTable4[[#This Row],[Required Completion Date]]-TasksTable4[[#This Row],[Days to Accomplish]]</f>
        <v>42551</v>
      </c>
      <c r="M154" s="164">
        <v>0</v>
      </c>
      <c r="N154" s="593" t="b">
        <v>1</v>
      </c>
      <c r="O154" s="160" t="s">
        <v>1016</v>
      </c>
      <c r="P154" s="593" t="s">
        <v>185</v>
      </c>
      <c r="Q154" s="413" t="s">
        <v>179</v>
      </c>
      <c r="R154" s="235"/>
      <c r="S154" s="204"/>
      <c r="T154" s="205"/>
      <c r="U154" s="205"/>
      <c r="V154" s="204"/>
      <c r="W154" s="205"/>
      <c r="X154" s="206">
        <v>42460</v>
      </c>
      <c r="Y154" s="205"/>
      <c r="Z154" s="206"/>
      <c r="AA154" s="205"/>
      <c r="AB154" s="205"/>
      <c r="AC154" s="205"/>
      <c r="AD154" s="205"/>
      <c r="AE154" s="205"/>
      <c r="AF154" s="205"/>
      <c r="AG154" s="205"/>
      <c r="AH154" s="205"/>
      <c r="AI154" s="205"/>
      <c r="AJ154" s="205"/>
      <c r="AK154" s="205"/>
      <c r="AL154" s="205"/>
      <c r="AM154" s="205"/>
      <c r="AN154" s="205"/>
      <c r="AO154" s="205"/>
      <c r="AP154" s="205"/>
      <c r="AQ154" s="205"/>
      <c r="AR154" s="205"/>
      <c r="AS154" s="205"/>
      <c r="AT154" s="205"/>
      <c r="AU154" s="205"/>
      <c r="AV154" s="205"/>
      <c r="AW154" s="205"/>
      <c r="AX154" s="207"/>
      <c r="AY154" s="589" t="str">
        <f ca="1">IF(AND(TasksTable4[[#This Row],[Status]]&lt;&gt;"On Track",TasksTable4[[#This Row],[Start Date
(Calculated)]]&lt;TODAY()+7),"Review","No  Review")</f>
        <v>No  Review</v>
      </c>
      <c r="AZ154" s="590">
        <v>40</v>
      </c>
      <c r="BA154" s="590" t="s">
        <v>2463</v>
      </c>
      <c r="BB154" s="525"/>
      <c r="BC154" s="525"/>
      <c r="BD154" s="525"/>
      <c r="BE154" s="543"/>
      <c r="BF154" s="543" t="s">
        <v>303</v>
      </c>
      <c r="BG154" s="525"/>
      <c r="BH154" s="626"/>
      <c r="BI154" s="626"/>
      <c r="BJ154" s="626"/>
      <c r="BK154" s="626"/>
      <c r="BL154" s="626"/>
      <c r="BM154" s="701"/>
      <c r="BN154" s="701"/>
      <c r="BO154" s="701"/>
      <c r="BP154" s="701"/>
    </row>
    <row r="155" spans="1:68" ht="60" x14ac:dyDescent="0.2">
      <c r="B155" s="25" t="s">
        <v>304</v>
      </c>
      <c r="C155" s="158" t="s">
        <v>699</v>
      </c>
      <c r="D155" s="578" t="s">
        <v>328</v>
      </c>
      <c r="E155" s="578" t="s">
        <v>329</v>
      </c>
      <c r="F155" s="160" t="s">
        <v>2302</v>
      </c>
      <c r="G155" s="593" t="s">
        <v>176</v>
      </c>
      <c r="H155" s="593" t="b">
        <v>1</v>
      </c>
      <c r="I155" s="550"/>
      <c r="J155" s="550">
        <v>42400</v>
      </c>
      <c r="K155" s="593"/>
      <c r="L155" s="603">
        <f>TasksTable4[[#This Row],[Required Completion Date]]-TasksTable4[[#This Row],[Days to Accomplish]]</f>
        <v>42400</v>
      </c>
      <c r="M155" s="164">
        <v>0.02</v>
      </c>
      <c r="N155" s="593" t="b">
        <v>1</v>
      </c>
      <c r="O155" s="593" t="s">
        <v>698</v>
      </c>
      <c r="P155" s="593" t="s">
        <v>150</v>
      </c>
      <c r="Q155" s="413" t="s">
        <v>2276</v>
      </c>
      <c r="R155" s="235"/>
      <c r="S155" s="204"/>
      <c r="T155" s="205"/>
      <c r="U155" s="205"/>
      <c r="V155" s="204">
        <v>42400</v>
      </c>
      <c r="W155" s="205"/>
      <c r="X155" s="205"/>
      <c r="Y155" s="205"/>
      <c r="Z155" s="206"/>
      <c r="AA155" s="205"/>
      <c r="AB155" s="204">
        <v>42400</v>
      </c>
      <c r="AC155" s="205"/>
      <c r="AD155" s="205"/>
      <c r="AE155" s="205"/>
      <c r="AF155" s="205"/>
      <c r="AG155" s="205"/>
      <c r="AH155" s="205"/>
      <c r="AI155" s="205"/>
      <c r="AJ155" s="205"/>
      <c r="AK155" s="205"/>
      <c r="AL155" s="205"/>
      <c r="AM155" s="205"/>
      <c r="AN155" s="205"/>
      <c r="AO155" s="205"/>
      <c r="AP155" s="205"/>
      <c r="AQ155" s="205"/>
      <c r="AR155" s="205"/>
      <c r="AS155" s="205"/>
      <c r="AT155" s="205"/>
      <c r="AU155" s="205"/>
      <c r="AV155" s="205"/>
      <c r="AW155" s="205"/>
      <c r="AX155" s="207"/>
      <c r="AY155" s="589" t="str">
        <f ca="1">IF(AND(TasksTable4[[#This Row],[Status]]&lt;&gt;"On Track",TasksTable4[[#This Row],[Start Date
(Calculated)]]&lt;TODAY()+7),"Review","No  Review")</f>
        <v>No  Review</v>
      </c>
      <c r="AZ155" s="590">
        <v>40</v>
      </c>
      <c r="BA155" s="590" t="s">
        <v>2463</v>
      </c>
      <c r="BB155" s="525"/>
      <c r="BC155" s="525"/>
      <c r="BD155" s="525"/>
      <c r="BE155" s="543"/>
      <c r="BF155" s="543" t="s">
        <v>303</v>
      </c>
      <c r="BG155" s="525"/>
      <c r="BH155" s="626"/>
      <c r="BI155" s="626"/>
      <c r="BJ155" s="626"/>
      <c r="BK155" s="626"/>
      <c r="BL155" s="626"/>
      <c r="BM155" s="701"/>
      <c r="BN155" s="701"/>
      <c r="BO155" s="701"/>
      <c r="BP155" s="701"/>
    </row>
    <row r="156" spans="1:68" ht="120" x14ac:dyDescent="0.2">
      <c r="B156" s="25" t="s">
        <v>304</v>
      </c>
      <c r="C156" s="158" t="s">
        <v>701</v>
      </c>
      <c r="D156" s="578" t="s">
        <v>328</v>
      </c>
      <c r="E156" s="578" t="s">
        <v>329</v>
      </c>
      <c r="F156" s="160" t="s">
        <v>1013</v>
      </c>
      <c r="G156" s="593" t="s">
        <v>176</v>
      </c>
      <c r="H156" s="593" t="b">
        <v>1</v>
      </c>
      <c r="I156" s="550"/>
      <c r="J156" s="550">
        <v>42475</v>
      </c>
      <c r="K156" s="593">
        <v>75</v>
      </c>
      <c r="L156" s="603">
        <f>TasksTable4[[#This Row],[Required Completion Date]]-TasksTable4[[#This Row],[Days to Accomplish]]</f>
        <v>42400</v>
      </c>
      <c r="M156" s="164">
        <v>0.01</v>
      </c>
      <c r="N156" s="593" t="b">
        <v>1</v>
      </c>
      <c r="O156" s="593" t="s">
        <v>700</v>
      </c>
      <c r="P156" s="593" t="s">
        <v>1038</v>
      </c>
      <c r="Q156" s="413" t="s">
        <v>2276</v>
      </c>
      <c r="R156" s="235"/>
      <c r="S156" s="204"/>
      <c r="T156" s="205"/>
      <c r="U156" s="205"/>
      <c r="V156" s="204"/>
      <c r="W156" s="205"/>
      <c r="X156" s="354">
        <v>42475</v>
      </c>
      <c r="Y156" s="205"/>
      <c r="Z156" s="354">
        <v>42475</v>
      </c>
      <c r="AA156" s="205"/>
      <c r="AB156" s="354">
        <v>42475</v>
      </c>
      <c r="AC156" s="205"/>
      <c r="AD156" s="205"/>
      <c r="AE156" s="205"/>
      <c r="AF156" s="205"/>
      <c r="AG156" s="205"/>
      <c r="AH156" s="205"/>
      <c r="AI156" s="205"/>
      <c r="AJ156" s="205"/>
      <c r="AK156" s="205"/>
      <c r="AL156" s="205"/>
      <c r="AM156" s="205"/>
      <c r="AN156" s="205"/>
      <c r="AO156" s="205"/>
      <c r="AP156" s="205"/>
      <c r="AQ156" s="205"/>
      <c r="AR156" s="205"/>
      <c r="AS156" s="205"/>
      <c r="AT156" s="205"/>
      <c r="AU156" s="205"/>
      <c r="AV156" s="205"/>
      <c r="AW156" s="205"/>
      <c r="AX156" s="207"/>
      <c r="AY156" s="589" t="str">
        <f ca="1">IF(AND(TasksTable4[[#This Row],[Status]]&lt;&gt;"On Track",TasksTable4[[#This Row],[Start Date
(Calculated)]]&lt;TODAY()+7),"Review","No  Review")</f>
        <v>No  Review</v>
      </c>
      <c r="AZ156" s="590">
        <v>400</v>
      </c>
      <c r="BA156" s="590" t="s">
        <v>2463</v>
      </c>
      <c r="BB156" s="525"/>
      <c r="BC156" s="525"/>
      <c r="BD156" s="525"/>
      <c r="BE156" s="543"/>
      <c r="BF156" s="543"/>
      <c r="BG156" s="525"/>
      <c r="BH156" s="626"/>
      <c r="BI156" s="626"/>
      <c r="BJ156" s="626"/>
      <c r="BK156" s="626"/>
      <c r="BL156" s="626"/>
      <c r="BM156" s="701"/>
      <c r="BN156" s="701"/>
      <c r="BO156" s="701"/>
      <c r="BP156" s="701"/>
    </row>
    <row r="157" spans="1:68" ht="135" x14ac:dyDescent="0.2">
      <c r="B157" s="25" t="s">
        <v>304</v>
      </c>
      <c r="C157" s="158" t="s">
        <v>703</v>
      </c>
      <c r="D157" s="578" t="s">
        <v>328</v>
      </c>
      <c r="E157" s="578" t="s">
        <v>329</v>
      </c>
      <c r="F157" s="160" t="s">
        <v>702</v>
      </c>
      <c r="G157" s="593" t="s">
        <v>176</v>
      </c>
      <c r="H157" s="593" t="b">
        <v>1</v>
      </c>
      <c r="I157" s="550"/>
      <c r="J157" s="550">
        <v>42475</v>
      </c>
      <c r="K157" s="593">
        <v>102</v>
      </c>
      <c r="L157" s="603">
        <f>TasksTable4[[#This Row],[Required Completion Date]]-TasksTable4[[#This Row],[Days to Accomplish]]</f>
        <v>42373</v>
      </c>
      <c r="M157" s="164">
        <v>0.02</v>
      </c>
      <c r="N157" s="593" t="b">
        <v>1</v>
      </c>
      <c r="O157" s="593" t="s">
        <v>1288</v>
      </c>
      <c r="P157" s="593" t="s">
        <v>1037</v>
      </c>
      <c r="Q157" s="413" t="s">
        <v>2276</v>
      </c>
      <c r="R157" s="235"/>
      <c r="S157" s="354">
        <v>42490</v>
      </c>
      <c r="T157" s="354">
        <v>42490</v>
      </c>
      <c r="U157" s="354">
        <v>42490</v>
      </c>
      <c r="V157" s="354"/>
      <c r="W157" s="354">
        <v>42490</v>
      </c>
      <c r="X157" s="550">
        <v>42490</v>
      </c>
      <c r="Y157" s="205"/>
      <c r="Z157" s="550">
        <v>42490</v>
      </c>
      <c r="AA157" s="205"/>
      <c r="AB157" s="550">
        <v>42490</v>
      </c>
      <c r="AC157" s="205"/>
      <c r="AD157" s="205"/>
      <c r="AE157" s="205"/>
      <c r="AF157" s="205"/>
      <c r="AG157" s="205"/>
      <c r="AH157" s="205"/>
      <c r="AI157" s="354">
        <v>42490</v>
      </c>
      <c r="AJ157" s="205"/>
      <c r="AK157" s="205"/>
      <c r="AL157" s="205"/>
      <c r="AM157" s="205"/>
      <c r="AN157" s="205"/>
      <c r="AO157" s="205"/>
      <c r="AP157" s="205"/>
      <c r="AQ157" s="354">
        <v>42490</v>
      </c>
      <c r="AR157" s="205"/>
      <c r="AS157" s="205"/>
      <c r="AT157" s="205"/>
      <c r="AU157" s="205"/>
      <c r="AV157" s="205"/>
      <c r="AW157" s="205"/>
      <c r="AX157" s="207"/>
      <c r="AY157" s="589" t="str">
        <f ca="1">IF(AND(TasksTable4[[#This Row],[Status]]&lt;&gt;"On Track",TasksTable4[[#This Row],[Start Date
(Calculated)]]&lt;TODAY()+7),"Review","No  Review")</f>
        <v>No  Review</v>
      </c>
      <c r="AZ157" s="590">
        <v>200</v>
      </c>
      <c r="BA157" s="590" t="s">
        <v>2463</v>
      </c>
      <c r="BB157" s="525"/>
      <c r="BC157" s="525"/>
      <c r="BD157" s="525"/>
      <c r="BE157" s="543"/>
      <c r="BF157" s="543"/>
      <c r="BG157" s="525"/>
      <c r="BH157" s="626"/>
      <c r="BI157" s="626"/>
      <c r="BJ157" s="626"/>
      <c r="BK157" s="626"/>
      <c r="BL157" s="626"/>
      <c r="BM157" s="701"/>
      <c r="BN157" s="701"/>
      <c r="BO157" s="701"/>
      <c r="BP157" s="701"/>
    </row>
    <row r="158" spans="1:68" ht="60" x14ac:dyDescent="0.2">
      <c r="B158" s="25" t="s">
        <v>304</v>
      </c>
      <c r="C158" s="158" t="s">
        <v>706</v>
      </c>
      <c r="D158" s="578" t="s">
        <v>328</v>
      </c>
      <c r="E158" s="578" t="s">
        <v>329</v>
      </c>
      <c r="F158" s="621" t="s">
        <v>2317</v>
      </c>
      <c r="G158" s="593" t="s">
        <v>176</v>
      </c>
      <c r="H158" s="593" t="b">
        <v>1</v>
      </c>
      <c r="I158" s="550"/>
      <c r="J158" s="550">
        <v>42475</v>
      </c>
      <c r="K158" s="593">
        <v>60</v>
      </c>
      <c r="L158" s="603">
        <f>TasksTable4[[#This Row],[Required Completion Date]]-TasksTable4[[#This Row],[Days to Accomplish]]</f>
        <v>42415</v>
      </c>
      <c r="M158" s="164">
        <v>0</v>
      </c>
      <c r="N158" s="593" t="b">
        <v>1</v>
      </c>
      <c r="O158" s="593" t="s">
        <v>1287</v>
      </c>
      <c r="P158" s="593" t="s">
        <v>1033</v>
      </c>
      <c r="Q158" s="413" t="s">
        <v>179</v>
      </c>
      <c r="R158" s="235" t="s">
        <v>2318</v>
      </c>
      <c r="S158" s="550"/>
      <c r="T158" s="201"/>
      <c r="U158" s="201"/>
      <c r="V158" s="200"/>
      <c r="W158" s="201"/>
      <c r="X158" s="550">
        <v>42460</v>
      </c>
      <c r="Y158" s="205"/>
      <c r="Z158" s="550">
        <v>42460</v>
      </c>
      <c r="AA158" s="205"/>
      <c r="AB158" s="550">
        <v>42460</v>
      </c>
      <c r="AC158" s="205"/>
      <c r="AD158" s="205"/>
      <c r="AE158" s="205"/>
      <c r="AF158" s="205"/>
      <c r="AG158" s="205"/>
      <c r="AH158" s="205"/>
      <c r="AI158" s="201"/>
      <c r="AJ158" s="205"/>
      <c r="AK158" s="205"/>
      <c r="AL158" s="205"/>
      <c r="AM158" s="205"/>
      <c r="AN158" s="205"/>
      <c r="AO158" s="205"/>
      <c r="AP158" s="205"/>
      <c r="AQ158" s="201"/>
      <c r="AR158" s="205"/>
      <c r="AS158" s="205"/>
      <c r="AT158" s="205"/>
      <c r="AU158" s="205"/>
      <c r="AV158" s="205"/>
      <c r="AW158" s="354">
        <v>42490</v>
      </c>
      <c r="AX158" s="207" t="s">
        <v>707</v>
      </c>
      <c r="AY158" s="589" t="str">
        <f ca="1">IF(AND(TasksTable4[[#This Row],[Status]]&lt;&gt;"On Track",TasksTable4[[#This Row],[Start Date
(Calculated)]]&lt;TODAY()+7),"Review","No  Review")</f>
        <v>No  Review</v>
      </c>
      <c r="AZ158" s="590">
        <v>150</v>
      </c>
      <c r="BA158" s="590" t="s">
        <v>2463</v>
      </c>
      <c r="BB158" s="525"/>
      <c r="BC158" s="525"/>
      <c r="BD158" s="525"/>
      <c r="BE158" s="543"/>
      <c r="BF158" s="543" t="s">
        <v>303</v>
      </c>
      <c r="BG158" s="525"/>
      <c r="BH158" s="626"/>
      <c r="BI158" s="626"/>
      <c r="BJ158" s="626"/>
      <c r="BK158" s="626"/>
      <c r="BL158" s="626"/>
      <c r="BM158" s="701"/>
      <c r="BN158" s="701"/>
      <c r="BO158" s="701"/>
      <c r="BP158" s="701"/>
    </row>
    <row r="159" spans="1:68" ht="45" x14ac:dyDescent="0.2">
      <c r="B159" s="25" t="s">
        <v>304</v>
      </c>
      <c r="C159" s="158" t="s">
        <v>708</v>
      </c>
      <c r="D159" s="578" t="s">
        <v>328</v>
      </c>
      <c r="E159" s="578" t="s">
        <v>329</v>
      </c>
      <c r="F159" s="160" t="s">
        <v>2545</v>
      </c>
      <c r="G159" s="593" t="s">
        <v>176</v>
      </c>
      <c r="H159" s="593" t="b">
        <v>1</v>
      </c>
      <c r="I159" s="550"/>
      <c r="J159" s="550">
        <v>42475</v>
      </c>
      <c r="K159" s="593">
        <v>102</v>
      </c>
      <c r="L159" s="603">
        <f>TasksTable4[[#This Row],[Required Completion Date]]-TasksTable4[[#This Row],[Days to Accomplish]]</f>
        <v>42373</v>
      </c>
      <c r="M159" s="164">
        <v>0.05</v>
      </c>
      <c r="N159" s="593" t="b">
        <v>1</v>
      </c>
      <c r="O159" s="593" t="s">
        <v>2319</v>
      </c>
      <c r="P159" s="593" t="s">
        <v>1038</v>
      </c>
      <c r="Q159" s="413" t="s">
        <v>2276</v>
      </c>
      <c r="R159" s="235" t="s">
        <v>2316</v>
      </c>
      <c r="S159" s="550"/>
      <c r="T159" s="205"/>
      <c r="U159" s="205"/>
      <c r="V159" s="204"/>
      <c r="W159" s="205"/>
      <c r="X159" s="201"/>
      <c r="Y159" s="205"/>
      <c r="Z159" s="550">
        <v>42460</v>
      </c>
      <c r="AA159" s="205"/>
      <c r="AB159" s="550">
        <v>42460</v>
      </c>
      <c r="AC159" s="205"/>
      <c r="AD159" s="205"/>
      <c r="AE159" s="205"/>
      <c r="AF159" s="205"/>
      <c r="AG159" s="205"/>
      <c r="AH159" s="205"/>
      <c r="AI159" s="205"/>
      <c r="AJ159" s="205"/>
      <c r="AK159" s="205"/>
      <c r="AL159" s="205"/>
      <c r="AM159" s="205"/>
      <c r="AN159" s="205"/>
      <c r="AO159" s="205"/>
      <c r="AP159" s="205"/>
      <c r="AQ159" s="205"/>
      <c r="AR159" s="205"/>
      <c r="AS159" s="205"/>
      <c r="AT159" s="205"/>
      <c r="AU159" s="205"/>
      <c r="AV159" s="205"/>
      <c r="AW159" s="550">
        <v>42490</v>
      </c>
      <c r="AX159" s="207" t="s">
        <v>707</v>
      </c>
      <c r="AY159" s="589" t="str">
        <f ca="1">IF(AND(TasksTable4[[#This Row],[Status]]&lt;&gt;"On Track",TasksTable4[[#This Row],[Start Date
(Calculated)]]&lt;TODAY()+7),"Review","No  Review")</f>
        <v>No  Review</v>
      </c>
      <c r="AZ159" s="590">
        <v>400</v>
      </c>
      <c r="BA159" s="590" t="s">
        <v>2463</v>
      </c>
      <c r="BB159" s="525"/>
      <c r="BC159" s="525"/>
      <c r="BD159" s="525"/>
      <c r="BE159" s="543"/>
      <c r="BF159" s="543" t="s">
        <v>303</v>
      </c>
      <c r="BG159" s="525"/>
      <c r="BH159" s="626"/>
      <c r="BI159" s="626"/>
      <c r="BJ159" s="626"/>
      <c r="BK159" s="626"/>
      <c r="BL159" s="626"/>
      <c r="BM159" s="701"/>
      <c r="BN159" s="701"/>
      <c r="BO159" s="701"/>
      <c r="BP159" s="701"/>
    </row>
    <row r="160" spans="1:68" ht="75" x14ac:dyDescent="0.2">
      <c r="B160" s="25" t="s">
        <v>304</v>
      </c>
      <c r="C160" s="158" t="s">
        <v>711</v>
      </c>
      <c r="D160" s="578" t="s">
        <v>328</v>
      </c>
      <c r="E160" s="578" t="s">
        <v>329</v>
      </c>
      <c r="F160" s="621" t="s">
        <v>1028</v>
      </c>
      <c r="G160" s="593" t="s">
        <v>176</v>
      </c>
      <c r="H160" s="593" t="b">
        <v>1</v>
      </c>
      <c r="I160" s="550"/>
      <c r="J160" s="550">
        <v>42475</v>
      </c>
      <c r="K160" s="593">
        <v>102</v>
      </c>
      <c r="L160" s="603">
        <f>TasksTable4[[#This Row],[Required Completion Date]]-TasksTable4[[#This Row],[Days to Accomplish]]</f>
        <v>42373</v>
      </c>
      <c r="M160" s="164">
        <v>0.05</v>
      </c>
      <c r="N160" s="593" t="b">
        <v>0</v>
      </c>
      <c r="O160" s="593"/>
      <c r="P160" s="593" t="s">
        <v>331</v>
      </c>
      <c r="Q160" s="413" t="s">
        <v>2276</v>
      </c>
      <c r="R160" s="235" t="s">
        <v>2320</v>
      </c>
      <c r="S160" s="550"/>
      <c r="T160" s="205"/>
      <c r="U160" s="205"/>
      <c r="V160" s="204"/>
      <c r="W160" s="205"/>
      <c r="X160" s="354"/>
      <c r="Y160" s="205"/>
      <c r="Z160" s="202"/>
      <c r="AA160" s="205"/>
      <c r="AB160" s="550"/>
      <c r="AC160" s="205"/>
      <c r="AD160" s="205"/>
      <c r="AE160" s="205"/>
      <c r="AF160" s="205"/>
      <c r="AG160" s="205"/>
      <c r="AH160" s="205"/>
      <c r="AI160" s="205"/>
      <c r="AJ160" s="205"/>
      <c r="AK160" s="205"/>
      <c r="AL160" s="205"/>
      <c r="AM160" s="205"/>
      <c r="AN160" s="205"/>
      <c r="AO160" s="205"/>
      <c r="AP160" s="205"/>
      <c r="AQ160" s="205"/>
      <c r="AR160" s="205"/>
      <c r="AS160" s="205"/>
      <c r="AT160" s="205"/>
      <c r="AU160" s="205"/>
      <c r="AV160" s="205"/>
      <c r="AW160" s="550">
        <v>42490</v>
      </c>
      <c r="AX160" s="207" t="s">
        <v>707</v>
      </c>
      <c r="AY160" s="589" t="str">
        <f ca="1">IF(AND(TasksTable4[[#This Row],[Status]]&lt;&gt;"On Track",TasksTable4[[#This Row],[Start Date
(Calculated)]]&lt;TODAY()+7),"Review","No  Review")</f>
        <v>No  Review</v>
      </c>
      <c r="AZ160" s="590">
        <v>200</v>
      </c>
      <c r="BA160" s="590" t="s">
        <v>2463</v>
      </c>
      <c r="BB160" s="525"/>
      <c r="BC160" s="525"/>
      <c r="BD160" s="525"/>
      <c r="BE160" s="543"/>
      <c r="BF160" s="543"/>
      <c r="BG160" s="525"/>
      <c r="BH160" s="626"/>
      <c r="BI160" s="626"/>
      <c r="BJ160" s="626"/>
      <c r="BK160" s="626"/>
      <c r="BL160" s="626"/>
      <c r="BM160" s="701"/>
      <c r="BN160" s="701"/>
      <c r="BO160" s="701"/>
      <c r="BP160" s="701"/>
    </row>
    <row r="161" spans="2:68" ht="60" x14ac:dyDescent="0.2">
      <c r="B161" s="25" t="s">
        <v>304</v>
      </c>
      <c r="C161" s="158" t="s">
        <v>714</v>
      </c>
      <c r="D161" s="578" t="s">
        <v>328</v>
      </c>
      <c r="E161" s="578" t="s">
        <v>329</v>
      </c>
      <c r="F161" s="160" t="s">
        <v>2542</v>
      </c>
      <c r="G161" s="593" t="s">
        <v>176</v>
      </c>
      <c r="H161" s="593" t="b">
        <v>1</v>
      </c>
      <c r="I161" s="517"/>
      <c r="J161" s="517">
        <v>42505</v>
      </c>
      <c r="K161" s="344">
        <v>135</v>
      </c>
      <c r="L161" s="603">
        <f>TasksTable4[[#This Row],[Required Completion Date]]-TasksTable4[[#This Row],[Days to Accomplish]]</f>
        <v>42370</v>
      </c>
      <c r="M161" s="164">
        <v>0</v>
      </c>
      <c r="N161" s="593" t="b">
        <v>1</v>
      </c>
      <c r="O161" s="593" t="s">
        <v>2543</v>
      </c>
      <c r="P161" s="593" t="s">
        <v>77</v>
      </c>
      <c r="Q161" s="413" t="s">
        <v>179</v>
      </c>
      <c r="R161" s="593"/>
      <c r="S161" s="550">
        <v>42460</v>
      </c>
      <c r="T161" s="205"/>
      <c r="U161" s="205"/>
      <c r="V161" s="204"/>
      <c r="W161" s="205"/>
      <c r="X161" s="201"/>
      <c r="Y161" s="205"/>
      <c r="Z161" s="206"/>
      <c r="AA161" s="205"/>
      <c r="AB161" s="201"/>
      <c r="AC161" s="205"/>
      <c r="AD161" s="205"/>
      <c r="AE161" s="205"/>
      <c r="AF161" s="205"/>
      <c r="AG161" s="205"/>
      <c r="AH161" s="205"/>
      <c r="AI161" s="205"/>
      <c r="AJ161" s="205"/>
      <c r="AK161" s="205"/>
      <c r="AL161" s="205"/>
      <c r="AM161" s="205"/>
      <c r="AN161" s="205"/>
      <c r="AO161" s="205"/>
      <c r="AP161" s="205"/>
      <c r="AQ161" s="205"/>
      <c r="AR161" s="205"/>
      <c r="AS161" s="205"/>
      <c r="AT161" s="205"/>
      <c r="AU161" s="205"/>
      <c r="AV161" s="205"/>
      <c r="AW161" s="201"/>
      <c r="AX161" s="207"/>
      <c r="AY161" s="589" t="str">
        <f ca="1">IF(AND(TasksTable4[[#This Row],[Status]]&lt;&gt;"On Track",TasksTable4[[#This Row],[Start Date
(Calculated)]]&lt;TODAY()+7),"Review","No  Review")</f>
        <v>Review</v>
      </c>
      <c r="AZ161" s="590">
        <v>100</v>
      </c>
      <c r="BA161" s="590"/>
      <c r="BB161" s="525"/>
      <c r="BC161" s="525"/>
      <c r="BD161" s="525"/>
      <c r="BE161" s="543"/>
      <c r="BF161" s="543" t="s">
        <v>303</v>
      </c>
      <c r="BG161" s="525"/>
      <c r="BH161" s="626"/>
      <c r="BI161" s="626"/>
      <c r="BJ161" s="626"/>
      <c r="BK161" s="626"/>
      <c r="BL161" s="626"/>
      <c r="BM161" s="701"/>
      <c r="BN161" s="701"/>
      <c r="BO161" s="701"/>
      <c r="BP161" s="701"/>
    </row>
    <row r="162" spans="2:68" ht="75" x14ac:dyDescent="0.2">
      <c r="B162" s="25" t="s">
        <v>304</v>
      </c>
      <c r="C162" s="158" t="s">
        <v>717</v>
      </c>
      <c r="D162" s="578" t="s">
        <v>328</v>
      </c>
      <c r="E162" s="578" t="s">
        <v>329</v>
      </c>
      <c r="F162" s="160" t="s">
        <v>709</v>
      </c>
      <c r="G162" s="593" t="s">
        <v>176</v>
      </c>
      <c r="H162" s="593" t="b">
        <v>1</v>
      </c>
      <c r="I162" s="517"/>
      <c r="J162" s="517">
        <v>42475</v>
      </c>
      <c r="K162" s="344">
        <v>130</v>
      </c>
      <c r="L162" s="603">
        <f>TasksTable4[[#This Row],[Required Completion Date]]-TasksTable4[[#This Row],[Days to Accomplish]]</f>
        <v>42345</v>
      </c>
      <c r="M162" s="164">
        <v>0.02</v>
      </c>
      <c r="N162" s="593" t="b">
        <v>1</v>
      </c>
      <c r="O162" s="593" t="s">
        <v>710</v>
      </c>
      <c r="P162" s="593" t="s">
        <v>90</v>
      </c>
      <c r="Q162" s="413" t="s">
        <v>2276</v>
      </c>
      <c r="R162" s="235" t="s">
        <v>2322</v>
      </c>
      <c r="S162" s="200"/>
      <c r="T162" s="205"/>
      <c r="U162" s="354">
        <v>42460</v>
      </c>
      <c r="V162" s="204"/>
      <c r="W162" s="205"/>
      <c r="X162" s="205"/>
      <c r="Y162" s="205"/>
      <c r="Z162" s="354">
        <v>42460</v>
      </c>
      <c r="AA162" s="205"/>
      <c r="AB162" s="205"/>
      <c r="AC162" s="205"/>
      <c r="AD162" s="205"/>
      <c r="AE162" s="205"/>
      <c r="AF162" s="205"/>
      <c r="AG162" s="205"/>
      <c r="AH162" s="205"/>
      <c r="AI162" s="205"/>
      <c r="AJ162" s="205"/>
      <c r="AK162" s="205"/>
      <c r="AL162" s="205"/>
      <c r="AM162" s="205"/>
      <c r="AN162" s="205"/>
      <c r="AO162" s="205"/>
      <c r="AP162" s="205"/>
      <c r="AQ162" s="205"/>
      <c r="AR162" s="205"/>
      <c r="AS162" s="205"/>
      <c r="AT162" s="205"/>
      <c r="AU162" s="205"/>
      <c r="AV162" s="205"/>
      <c r="AW162" s="205"/>
      <c r="AX162" s="207"/>
      <c r="AY162" s="589" t="str">
        <f ca="1">IF(AND(TasksTable4[[#This Row],[Status]]&lt;&gt;"On Track",TasksTable4[[#This Row],[Start Date
(Calculated)]]&lt;TODAY()+7),"Review","No  Review")</f>
        <v>No  Review</v>
      </c>
      <c r="AZ162" s="590">
        <v>200</v>
      </c>
      <c r="BA162" s="590" t="s">
        <v>2463</v>
      </c>
      <c r="BB162" s="525"/>
      <c r="BC162" s="525"/>
      <c r="BD162" s="525"/>
      <c r="BE162" s="543"/>
      <c r="BF162" s="543" t="s">
        <v>303</v>
      </c>
      <c r="BG162" s="525"/>
      <c r="BH162" s="626"/>
      <c r="BI162" s="626"/>
      <c r="BJ162" s="626"/>
      <c r="BK162" s="626"/>
      <c r="BL162" s="626"/>
      <c r="BM162" s="701"/>
      <c r="BN162" s="701"/>
      <c r="BO162" s="701"/>
      <c r="BP162" s="701"/>
    </row>
    <row r="163" spans="2:68" ht="90" x14ac:dyDescent="0.2">
      <c r="B163" s="25" t="s">
        <v>304</v>
      </c>
      <c r="C163" s="158" t="s">
        <v>720</v>
      </c>
      <c r="D163" s="578" t="s">
        <v>328</v>
      </c>
      <c r="E163" s="578" t="s">
        <v>329</v>
      </c>
      <c r="F163" s="160" t="s">
        <v>2546</v>
      </c>
      <c r="G163" s="593" t="s">
        <v>176</v>
      </c>
      <c r="H163" s="593" t="b">
        <v>1</v>
      </c>
      <c r="I163" s="517"/>
      <c r="J163" s="517">
        <v>42505</v>
      </c>
      <c r="K163" s="344">
        <v>100</v>
      </c>
      <c r="L163" s="603">
        <f>TasksTable4[[#This Row],[Required Completion Date]]-TasksTable4[[#This Row],[Days to Accomplish]]</f>
        <v>42405</v>
      </c>
      <c r="M163" s="164">
        <v>0.01</v>
      </c>
      <c r="N163" s="593" t="b">
        <v>0</v>
      </c>
      <c r="O163" s="593" t="s">
        <v>713</v>
      </c>
      <c r="P163" s="593" t="s">
        <v>189</v>
      </c>
      <c r="Q163" s="413" t="s">
        <v>2276</v>
      </c>
      <c r="R163" s="235" t="s">
        <v>2321</v>
      </c>
      <c r="S163" s="354">
        <v>42460</v>
      </c>
      <c r="T163" s="354">
        <v>42460</v>
      </c>
      <c r="U163" s="201"/>
      <c r="V163" s="354">
        <v>42460</v>
      </c>
      <c r="W163" s="205"/>
      <c r="X163" s="205"/>
      <c r="Y163" s="205"/>
      <c r="Z163" s="202"/>
      <c r="AA163" s="205"/>
      <c r="AB163" s="205"/>
      <c r="AC163" s="205"/>
      <c r="AD163" s="205"/>
      <c r="AE163" s="205"/>
      <c r="AF163" s="205"/>
      <c r="AG163" s="205"/>
      <c r="AH163" s="205"/>
      <c r="AI163" s="205"/>
      <c r="AJ163" s="205"/>
      <c r="AK163" s="205"/>
      <c r="AL163" s="205"/>
      <c r="AM163" s="205"/>
      <c r="AN163" s="205"/>
      <c r="AO163" s="205"/>
      <c r="AP163" s="205"/>
      <c r="AQ163" s="205"/>
      <c r="AR163" s="205"/>
      <c r="AS163" s="205"/>
      <c r="AT163" s="205"/>
      <c r="AU163" s="205"/>
      <c r="AV163" s="205"/>
      <c r="AW163" s="205"/>
      <c r="AX163" s="207"/>
      <c r="AY163" s="589" t="str">
        <f ca="1">IF(AND(TasksTable4[[#This Row],[Status]]&lt;&gt;"On Track",TasksTable4[[#This Row],[Start Date
(Calculated)]]&lt;TODAY()+7),"Review","No  Review")</f>
        <v>No  Review</v>
      </c>
      <c r="AZ163" s="590">
        <v>500</v>
      </c>
      <c r="BA163" s="590" t="s">
        <v>2463</v>
      </c>
      <c r="BB163" s="525"/>
      <c r="BC163" s="525"/>
      <c r="BD163" s="525"/>
      <c r="BE163" s="543"/>
      <c r="BF163" s="543" t="s">
        <v>303</v>
      </c>
      <c r="BG163" s="525"/>
      <c r="BH163" s="626"/>
      <c r="BI163" s="626"/>
      <c r="BJ163" s="626"/>
      <c r="BK163" s="626"/>
      <c r="BL163" s="626"/>
      <c r="BM163" s="701"/>
      <c r="BN163" s="701"/>
      <c r="BO163" s="701"/>
      <c r="BP163" s="701"/>
    </row>
    <row r="164" spans="2:68" ht="90" x14ac:dyDescent="0.2">
      <c r="B164" s="25" t="s">
        <v>304</v>
      </c>
      <c r="C164" s="158" t="s">
        <v>723</v>
      </c>
      <c r="D164" s="578" t="s">
        <v>328</v>
      </c>
      <c r="E164" s="578" t="s">
        <v>329</v>
      </c>
      <c r="F164" s="160" t="s">
        <v>715</v>
      </c>
      <c r="G164" s="593" t="s">
        <v>176</v>
      </c>
      <c r="H164" s="593" t="b">
        <v>0</v>
      </c>
      <c r="I164" s="517"/>
      <c r="J164" s="517">
        <v>42475</v>
      </c>
      <c r="K164" s="344">
        <v>80</v>
      </c>
      <c r="L164" s="603">
        <f>TasksTable4[[#This Row],[Required Completion Date]]-TasksTable4[[#This Row],[Days to Accomplish]]</f>
        <v>42395</v>
      </c>
      <c r="M164" s="164">
        <v>0</v>
      </c>
      <c r="N164" s="593" t="b">
        <v>0</v>
      </c>
      <c r="O164" s="593"/>
      <c r="P164" s="593" t="s">
        <v>408</v>
      </c>
      <c r="Q164" s="413" t="s">
        <v>179</v>
      </c>
      <c r="R164" s="235" t="s">
        <v>716</v>
      </c>
      <c r="S164" s="200"/>
      <c r="T164" s="201"/>
      <c r="U164" s="205"/>
      <c r="V164" s="200"/>
      <c r="W164" s="205"/>
      <c r="X164" s="205"/>
      <c r="Y164" s="205"/>
      <c r="Z164" s="206"/>
      <c r="AA164" s="205"/>
      <c r="AB164" s="205"/>
      <c r="AC164" s="205"/>
      <c r="AD164" s="205"/>
      <c r="AE164" s="205"/>
      <c r="AF164" s="205"/>
      <c r="AG164" s="205"/>
      <c r="AH164" s="205"/>
      <c r="AI164" s="205"/>
      <c r="AJ164" s="205"/>
      <c r="AK164" s="205"/>
      <c r="AL164" s="205"/>
      <c r="AM164" s="205"/>
      <c r="AN164" s="205"/>
      <c r="AO164" s="205"/>
      <c r="AP164" s="205"/>
      <c r="AQ164" s="205"/>
      <c r="AR164" s="205"/>
      <c r="AS164" s="205"/>
      <c r="AT164" s="206">
        <v>42460</v>
      </c>
      <c r="AU164" s="205"/>
      <c r="AV164" s="205"/>
      <c r="AW164" s="205"/>
      <c r="AX164" s="207"/>
      <c r="AY164" s="589" t="str">
        <f ca="1">IF(AND(TasksTable4[[#This Row],[Status]]&lt;&gt;"On Track",TasksTable4[[#This Row],[Start Date
(Calculated)]]&lt;TODAY()+7),"Review","No  Review")</f>
        <v>Review</v>
      </c>
      <c r="AZ164" s="590">
        <v>500</v>
      </c>
      <c r="BA164" s="590" t="s">
        <v>2463</v>
      </c>
      <c r="BB164" s="525"/>
      <c r="BC164" s="525"/>
      <c r="BD164" s="525"/>
      <c r="BE164" s="543"/>
      <c r="BF164" s="543"/>
      <c r="BG164" s="525"/>
      <c r="BH164" s="626"/>
      <c r="BI164" s="626"/>
      <c r="BJ164" s="626"/>
      <c r="BK164" s="626"/>
      <c r="BL164" s="626"/>
      <c r="BM164" s="701"/>
      <c r="BN164" s="701"/>
      <c r="BO164" s="701"/>
      <c r="BP164" s="701"/>
    </row>
    <row r="165" spans="2:68" ht="90" x14ac:dyDescent="0.2">
      <c r="B165" s="25" t="s">
        <v>304</v>
      </c>
      <c r="C165" s="158" t="s">
        <v>725</v>
      </c>
      <c r="D165" s="578" t="s">
        <v>328</v>
      </c>
      <c r="E165" s="578" t="s">
        <v>329</v>
      </c>
      <c r="F165" s="160" t="s">
        <v>718</v>
      </c>
      <c r="G165" s="593" t="s">
        <v>176</v>
      </c>
      <c r="H165" s="593" t="b">
        <v>0</v>
      </c>
      <c r="I165" s="517"/>
      <c r="J165" s="517">
        <v>42475</v>
      </c>
      <c r="K165" s="344">
        <v>100</v>
      </c>
      <c r="L165" s="603">
        <f>TasksTable4[[#This Row],[Required Completion Date]]-TasksTable4[[#This Row],[Days to Accomplish]]</f>
        <v>42375</v>
      </c>
      <c r="M165" s="164">
        <v>0.01</v>
      </c>
      <c r="N165" s="593" t="b">
        <v>0</v>
      </c>
      <c r="O165" s="593"/>
      <c r="P165" s="593" t="s">
        <v>408</v>
      </c>
      <c r="Q165" s="413" t="s">
        <v>2276</v>
      </c>
      <c r="R165" s="235" t="s">
        <v>719</v>
      </c>
      <c r="S165" s="204"/>
      <c r="T165" s="205"/>
      <c r="U165" s="205"/>
      <c r="V165" s="204"/>
      <c r="W165" s="205"/>
      <c r="X165" s="205"/>
      <c r="Y165" s="205"/>
      <c r="Z165" s="206"/>
      <c r="AA165" s="205"/>
      <c r="AB165" s="205"/>
      <c r="AC165" s="205"/>
      <c r="AD165" s="205"/>
      <c r="AE165" s="205"/>
      <c r="AF165" s="205"/>
      <c r="AG165" s="205"/>
      <c r="AH165" s="205"/>
      <c r="AI165" s="205"/>
      <c r="AJ165" s="205"/>
      <c r="AK165" s="205"/>
      <c r="AL165" s="205"/>
      <c r="AM165" s="205"/>
      <c r="AN165" s="205"/>
      <c r="AO165" s="205"/>
      <c r="AP165" s="205"/>
      <c r="AQ165" s="205"/>
      <c r="AR165" s="205"/>
      <c r="AS165" s="205"/>
      <c r="AT165" s="205"/>
      <c r="AU165" s="205"/>
      <c r="AV165" s="205"/>
      <c r="AW165" s="205"/>
      <c r="AX165" s="207"/>
      <c r="AY165" s="589" t="str">
        <f ca="1">IF(AND(TasksTable4[[#This Row],[Status]]&lt;&gt;"On Track",TasksTable4[[#This Row],[Start Date
(Calculated)]]&lt;TODAY()+7),"Review","No  Review")</f>
        <v>No  Review</v>
      </c>
      <c r="AZ165" s="590">
        <v>200</v>
      </c>
      <c r="BA165" s="590" t="s">
        <v>2463</v>
      </c>
      <c r="BB165" s="525"/>
      <c r="BC165" s="525"/>
      <c r="BD165" s="525"/>
      <c r="BE165" s="543"/>
      <c r="BF165" s="543"/>
      <c r="BG165" s="525"/>
      <c r="BH165" s="626"/>
      <c r="BI165" s="626"/>
      <c r="BJ165" s="626"/>
      <c r="BK165" s="626"/>
      <c r="BL165" s="626"/>
      <c r="BM165" s="701"/>
      <c r="BN165" s="701"/>
      <c r="BO165" s="701"/>
      <c r="BP165" s="701"/>
    </row>
    <row r="166" spans="2:68" ht="90" x14ac:dyDescent="0.2">
      <c r="B166" s="25" t="s">
        <v>304</v>
      </c>
      <c r="C166" s="158" t="s">
        <v>728</v>
      </c>
      <c r="D166" s="578" t="s">
        <v>328</v>
      </c>
      <c r="E166" s="578" t="s">
        <v>329</v>
      </c>
      <c r="F166" s="160" t="s">
        <v>2547</v>
      </c>
      <c r="G166" s="593" t="s">
        <v>176</v>
      </c>
      <c r="H166" s="593" t="b">
        <v>0</v>
      </c>
      <c r="I166" s="517"/>
      <c r="J166" s="517">
        <v>42510</v>
      </c>
      <c r="K166" s="344">
        <v>130</v>
      </c>
      <c r="L166" s="584">
        <f>TasksTable4[[#This Row],[Required Completion Date]]-TasksTable4[[#This Row],[Days to Accomplish]]</f>
        <v>42380</v>
      </c>
      <c r="M166" s="164">
        <v>0</v>
      </c>
      <c r="N166" s="593" t="b">
        <v>1</v>
      </c>
      <c r="O166" s="593" t="s">
        <v>722</v>
      </c>
      <c r="P166" s="593" t="s">
        <v>1034</v>
      </c>
      <c r="Q166" s="413" t="s">
        <v>179</v>
      </c>
      <c r="R166" s="235"/>
      <c r="S166" s="354">
        <v>42490</v>
      </c>
      <c r="T166" s="205"/>
      <c r="U166" s="205"/>
      <c r="V166" s="354">
        <v>42490</v>
      </c>
      <c r="W166" s="205"/>
      <c r="X166" s="205"/>
      <c r="Y166" s="205"/>
      <c r="Z166" s="206"/>
      <c r="AA166" s="205"/>
      <c r="AB166" s="205"/>
      <c r="AC166" s="205"/>
      <c r="AD166" s="205"/>
      <c r="AE166" s="205"/>
      <c r="AF166" s="205"/>
      <c r="AG166" s="205"/>
      <c r="AH166" s="205"/>
      <c r="AI166" s="205"/>
      <c r="AJ166" s="205"/>
      <c r="AK166" s="205"/>
      <c r="AL166" s="205"/>
      <c r="AM166" s="205"/>
      <c r="AN166" s="205"/>
      <c r="AO166" s="205"/>
      <c r="AP166" s="205"/>
      <c r="AQ166" s="205"/>
      <c r="AR166" s="205"/>
      <c r="AS166" s="205"/>
      <c r="AT166" s="205"/>
      <c r="AU166" s="205"/>
      <c r="AV166" s="205"/>
      <c r="AW166" s="205"/>
      <c r="AX166" s="207"/>
      <c r="AY166" s="589" t="str">
        <f ca="1">IF(AND(TasksTable4[[#This Row],[Status]]&lt;&gt;"On Track",TasksTable4[[#This Row],[Start Date
(Calculated)]]&lt;TODAY()+7),"Review","No  Review")</f>
        <v>Review</v>
      </c>
      <c r="AZ166" s="590">
        <v>200</v>
      </c>
      <c r="BA166" s="590"/>
      <c r="BB166" s="525"/>
      <c r="BC166" s="525"/>
      <c r="BD166" s="525"/>
      <c r="BE166" s="543"/>
      <c r="BF166" s="543" t="s">
        <v>303</v>
      </c>
      <c r="BG166" s="525"/>
      <c r="BH166" s="626"/>
      <c r="BI166" s="626"/>
      <c r="BJ166" s="626"/>
      <c r="BK166" s="626"/>
      <c r="BL166" s="626"/>
      <c r="BM166" s="701"/>
      <c r="BN166" s="701"/>
      <c r="BO166" s="701"/>
      <c r="BP166" s="701"/>
    </row>
    <row r="167" spans="2:68" ht="165" x14ac:dyDescent="0.2">
      <c r="B167" s="25" t="s">
        <v>304</v>
      </c>
      <c r="C167" s="158" t="s">
        <v>732</v>
      </c>
      <c r="D167" s="578" t="s">
        <v>328</v>
      </c>
      <c r="E167" s="578" t="s">
        <v>329</v>
      </c>
      <c r="F167" s="160" t="s">
        <v>724</v>
      </c>
      <c r="G167" s="593" t="s">
        <v>176</v>
      </c>
      <c r="H167" s="593" t="b">
        <v>1</v>
      </c>
      <c r="I167" s="550"/>
      <c r="J167" s="550">
        <v>42460</v>
      </c>
      <c r="K167" s="593"/>
      <c r="L167" s="584">
        <f>TasksTable4[[#This Row],[Required Completion Date]]-TasksTable4[[#This Row],[Days to Accomplish]]</f>
        <v>42460</v>
      </c>
      <c r="M167" s="164">
        <v>0</v>
      </c>
      <c r="N167" s="593" t="b">
        <v>1</v>
      </c>
      <c r="O167" s="593" t="s">
        <v>1029</v>
      </c>
      <c r="P167" s="593" t="s">
        <v>185</v>
      </c>
      <c r="Q167" s="413" t="s">
        <v>179</v>
      </c>
      <c r="R167" s="235"/>
      <c r="S167" s="200"/>
      <c r="T167" s="205"/>
      <c r="U167" s="205"/>
      <c r="V167" s="200"/>
      <c r="W167" s="205"/>
      <c r="X167" s="354">
        <v>42460</v>
      </c>
      <c r="Y167" s="205"/>
      <c r="Z167" s="206"/>
      <c r="AA167" s="205"/>
      <c r="AB167" s="205"/>
      <c r="AC167" s="205"/>
      <c r="AD167" s="205"/>
      <c r="AE167" s="205"/>
      <c r="AF167" s="205"/>
      <c r="AG167" s="205"/>
      <c r="AH167" s="205"/>
      <c r="AI167" s="205"/>
      <c r="AJ167" s="205"/>
      <c r="AK167" s="205"/>
      <c r="AL167" s="205"/>
      <c r="AM167" s="205"/>
      <c r="AN167" s="205"/>
      <c r="AO167" s="205"/>
      <c r="AP167" s="205"/>
      <c r="AQ167" s="205"/>
      <c r="AR167" s="205"/>
      <c r="AS167" s="205"/>
      <c r="AT167" s="205"/>
      <c r="AU167" s="205"/>
      <c r="AV167" s="205"/>
      <c r="AW167" s="205"/>
      <c r="AX167" s="207"/>
      <c r="AY167" s="589" t="str">
        <f ca="1">IF(AND(TasksTable4[[#This Row],[Status]]&lt;&gt;"On Track",TasksTable4[[#This Row],[Start Date
(Calculated)]]&lt;TODAY()+7),"Review","No  Review")</f>
        <v>No  Review</v>
      </c>
      <c r="AZ167" s="590">
        <v>0</v>
      </c>
      <c r="BA167" s="590"/>
      <c r="BB167" s="525"/>
      <c r="BC167" s="525"/>
      <c r="BD167" s="525"/>
      <c r="BE167" s="543"/>
      <c r="BF167" s="543" t="s">
        <v>303</v>
      </c>
      <c r="BG167" s="525"/>
      <c r="BH167" s="626"/>
      <c r="BI167" s="626"/>
      <c r="BJ167" s="626"/>
      <c r="BK167" s="626"/>
      <c r="BL167" s="626"/>
      <c r="BM167" s="701"/>
      <c r="BN167" s="701"/>
      <c r="BO167" s="701"/>
      <c r="BP167" s="701"/>
    </row>
    <row r="168" spans="2:68" ht="150" x14ac:dyDescent="0.2">
      <c r="B168" s="25" t="s">
        <v>304</v>
      </c>
      <c r="C168" s="158" t="s">
        <v>736</v>
      </c>
      <c r="D168" s="578" t="s">
        <v>328</v>
      </c>
      <c r="E168" s="578" t="s">
        <v>329</v>
      </c>
      <c r="F168" s="160" t="s">
        <v>2304</v>
      </c>
      <c r="G168" s="593" t="s">
        <v>176</v>
      </c>
      <c r="H168" s="593" t="b">
        <v>0</v>
      </c>
      <c r="I168" s="550"/>
      <c r="J168" s="550">
        <v>42444</v>
      </c>
      <c r="K168" s="593"/>
      <c r="L168" s="584">
        <f>TasksTable4[[#This Row],[Required Completion Date]]-TasksTable4[[#This Row],[Days to Accomplish]]</f>
        <v>42444</v>
      </c>
      <c r="M168" s="164">
        <v>0</v>
      </c>
      <c r="N168" s="593" t="b">
        <v>1</v>
      </c>
      <c r="O168" s="593" t="s">
        <v>727</v>
      </c>
      <c r="P168" s="593" t="s">
        <v>1035</v>
      </c>
      <c r="Q168" s="413" t="s">
        <v>179</v>
      </c>
      <c r="R168" s="235"/>
      <c r="S168" s="204"/>
      <c r="T168" s="354">
        <v>42460</v>
      </c>
      <c r="U168" s="205"/>
      <c r="V168" s="204"/>
      <c r="W168" s="205"/>
      <c r="X168" s="550">
        <v>42460</v>
      </c>
      <c r="Y168" s="205"/>
      <c r="Z168" s="206"/>
      <c r="AA168" s="205"/>
      <c r="AB168" s="205"/>
      <c r="AC168" s="205"/>
      <c r="AD168" s="205"/>
      <c r="AE168" s="205"/>
      <c r="AF168" s="205"/>
      <c r="AG168" s="205"/>
      <c r="AH168" s="205"/>
      <c r="AI168" s="205"/>
      <c r="AJ168" s="205"/>
      <c r="AK168" s="205"/>
      <c r="AL168" s="205"/>
      <c r="AM168" s="205"/>
      <c r="AN168" s="205"/>
      <c r="AO168" s="205"/>
      <c r="AP168" s="205"/>
      <c r="AQ168" s="205"/>
      <c r="AR168" s="205"/>
      <c r="AS168" s="205"/>
      <c r="AT168" s="205"/>
      <c r="AU168" s="205"/>
      <c r="AV168" s="205"/>
      <c r="AW168" s="205"/>
      <c r="AX168" s="207"/>
      <c r="AY168" s="589" t="str">
        <f ca="1">IF(AND(TasksTable4[[#This Row],[Status]]&lt;&gt;"On Track",TasksTable4[[#This Row],[Start Date
(Calculated)]]&lt;TODAY()+7),"Review","No  Review")</f>
        <v>No  Review</v>
      </c>
      <c r="AZ168" s="590">
        <v>0</v>
      </c>
      <c r="BA168" s="590"/>
      <c r="BB168" s="525"/>
      <c r="BC168" s="525"/>
      <c r="BD168" s="525"/>
      <c r="BE168" s="543"/>
      <c r="BF168" s="543" t="s">
        <v>303</v>
      </c>
      <c r="BG168" s="525"/>
      <c r="BH168" s="626"/>
      <c r="BI168" s="626"/>
      <c r="BJ168" s="626"/>
      <c r="BK168" s="626"/>
      <c r="BL168" s="626"/>
      <c r="BM168" s="701"/>
      <c r="BN168" s="701"/>
      <c r="BO168" s="701"/>
      <c r="BP168" s="701"/>
    </row>
    <row r="169" spans="2:68" ht="75" x14ac:dyDescent="0.2">
      <c r="B169" s="25" t="s">
        <v>304</v>
      </c>
      <c r="C169" s="158" t="s">
        <v>739</v>
      </c>
      <c r="D169" s="578" t="s">
        <v>328</v>
      </c>
      <c r="E169" s="578" t="s">
        <v>329</v>
      </c>
      <c r="F169" s="160" t="s">
        <v>2548</v>
      </c>
      <c r="G169" s="593" t="s">
        <v>176</v>
      </c>
      <c r="H169" s="593" t="b">
        <v>0</v>
      </c>
      <c r="I169" s="550"/>
      <c r="J169" s="550">
        <v>42475</v>
      </c>
      <c r="K169" s="593">
        <v>90</v>
      </c>
      <c r="L169" s="584">
        <f>TasksTable4[[#This Row],[Required Completion Date]]-TasksTable4[[#This Row],[Days to Accomplish]]</f>
        <v>42385</v>
      </c>
      <c r="M169" s="164">
        <v>0</v>
      </c>
      <c r="N169" s="593" t="b">
        <v>1</v>
      </c>
      <c r="O169" s="593" t="s">
        <v>730</v>
      </c>
      <c r="P169" s="593" t="s">
        <v>1036</v>
      </c>
      <c r="Q169" s="413" t="s">
        <v>2276</v>
      </c>
      <c r="R169" s="235"/>
      <c r="S169" s="204"/>
      <c r="T169" s="201"/>
      <c r="U169" s="205"/>
      <c r="V169" s="204"/>
      <c r="W169" s="205"/>
      <c r="X169" s="550">
        <v>42460</v>
      </c>
      <c r="Y169" s="205"/>
      <c r="Z169" s="354">
        <v>42460</v>
      </c>
      <c r="AA169" s="205"/>
      <c r="AB169" s="205"/>
      <c r="AC169" s="205"/>
      <c r="AD169" s="205"/>
      <c r="AE169" s="205"/>
      <c r="AF169" s="205"/>
      <c r="AG169" s="205"/>
      <c r="AH169" s="205"/>
      <c r="AI169" s="205"/>
      <c r="AJ169" s="205"/>
      <c r="AK169" s="205"/>
      <c r="AL169" s="205"/>
      <c r="AM169" s="205"/>
      <c r="AN169" s="205"/>
      <c r="AO169" s="205"/>
      <c r="AP169" s="205"/>
      <c r="AQ169" s="205"/>
      <c r="AR169" s="205"/>
      <c r="AS169" s="205"/>
      <c r="AT169" s="205"/>
      <c r="AU169" s="205"/>
      <c r="AV169" s="205"/>
      <c r="AW169" s="354">
        <v>42460</v>
      </c>
      <c r="AX169" s="207" t="s">
        <v>731</v>
      </c>
      <c r="AY169" s="589" t="str">
        <f ca="1">IF(AND(TasksTable4[[#This Row],[Status]]&lt;&gt;"On Track",TasksTable4[[#This Row],[Start Date
(Calculated)]]&lt;TODAY()+7),"Review","No  Review")</f>
        <v>No  Review</v>
      </c>
      <c r="AZ169" s="590">
        <v>300</v>
      </c>
      <c r="BA169" s="590" t="s">
        <v>2463</v>
      </c>
      <c r="BB169" s="525"/>
      <c r="BC169" s="525"/>
      <c r="BD169" s="525"/>
      <c r="BE169" s="543"/>
      <c r="BF169" s="543" t="s">
        <v>303</v>
      </c>
      <c r="BG169" s="525"/>
      <c r="BH169" s="626"/>
      <c r="BI169" s="626"/>
      <c r="BJ169" s="626"/>
      <c r="BK169" s="626"/>
      <c r="BL169" s="626"/>
      <c r="BM169" s="701"/>
      <c r="BN169" s="701"/>
      <c r="BO169" s="701"/>
      <c r="BP169" s="701"/>
    </row>
    <row r="170" spans="2:68" ht="45" x14ac:dyDescent="0.2">
      <c r="B170" s="25" t="s">
        <v>304</v>
      </c>
      <c r="C170" s="158" t="s">
        <v>742</v>
      </c>
      <c r="D170" s="578" t="s">
        <v>328</v>
      </c>
      <c r="E170" s="578" t="s">
        <v>329</v>
      </c>
      <c r="F170" s="160" t="s">
        <v>2911</v>
      </c>
      <c r="G170" s="593" t="s">
        <v>176</v>
      </c>
      <c r="H170" s="593" t="b">
        <v>0</v>
      </c>
      <c r="I170" s="517"/>
      <c r="J170" s="517">
        <v>42582</v>
      </c>
      <c r="K170" s="593">
        <v>60</v>
      </c>
      <c r="L170" s="584">
        <f>TasksTable4[[#This Row],[Required Completion Date]]-TasksTable4[[#This Row],[Days to Accomplish]]</f>
        <v>42522</v>
      </c>
      <c r="M170" s="164">
        <v>0</v>
      </c>
      <c r="N170" s="593" t="b">
        <v>1</v>
      </c>
      <c r="O170" s="593" t="s">
        <v>734</v>
      </c>
      <c r="P170" s="593" t="s">
        <v>408</v>
      </c>
      <c r="Q170" s="413" t="s">
        <v>179</v>
      </c>
      <c r="R170" s="235" t="s">
        <v>735</v>
      </c>
      <c r="S170" s="204"/>
      <c r="T170" s="205"/>
      <c r="U170" s="205"/>
      <c r="V170" s="204"/>
      <c r="W170" s="205"/>
      <c r="X170" s="201"/>
      <c r="Y170" s="205"/>
      <c r="Z170" s="202"/>
      <c r="AA170" s="205"/>
      <c r="AB170" s="205"/>
      <c r="AC170" s="205"/>
      <c r="AD170" s="205"/>
      <c r="AE170" s="205"/>
      <c r="AF170" s="205"/>
      <c r="AG170" s="205"/>
      <c r="AH170" s="205"/>
      <c r="AI170" s="205"/>
      <c r="AJ170" s="205"/>
      <c r="AK170" s="205"/>
      <c r="AL170" s="205"/>
      <c r="AM170" s="205"/>
      <c r="AN170" s="205"/>
      <c r="AO170" s="205"/>
      <c r="AP170" s="205"/>
      <c r="AQ170" s="205"/>
      <c r="AR170" s="205"/>
      <c r="AS170" s="205"/>
      <c r="AT170" s="205"/>
      <c r="AU170" s="205"/>
      <c r="AV170" s="205"/>
      <c r="AW170" s="201"/>
      <c r="AX170" s="207"/>
      <c r="AY170" s="589" t="str">
        <f ca="1">IF(AND(TasksTable4[[#This Row],[Status]]&lt;&gt;"On Track",TasksTable4[[#This Row],[Start Date
(Calculated)]]&lt;TODAY()+7),"Review","No  Review")</f>
        <v>No  Review</v>
      </c>
      <c r="AZ170" s="590">
        <v>175</v>
      </c>
      <c r="BA170" s="590" t="s">
        <v>2463</v>
      </c>
      <c r="BB170" s="525"/>
      <c r="BC170" s="525"/>
      <c r="BD170" s="525"/>
      <c r="BE170" s="543"/>
      <c r="BF170" s="543"/>
      <c r="BG170" s="525"/>
      <c r="BH170" s="626"/>
      <c r="BI170" s="626"/>
      <c r="BJ170" s="626"/>
      <c r="BK170" s="626"/>
      <c r="BL170" s="626"/>
      <c r="BM170" s="701"/>
      <c r="BN170" s="701"/>
      <c r="BO170" s="701"/>
      <c r="BP170" s="701"/>
    </row>
    <row r="171" spans="2:68" ht="150" x14ac:dyDescent="0.2">
      <c r="B171" s="25" t="s">
        <v>304</v>
      </c>
      <c r="C171" s="158" t="s">
        <v>745</v>
      </c>
      <c r="D171" s="159" t="s">
        <v>328</v>
      </c>
      <c r="E171" s="159" t="s">
        <v>329</v>
      </c>
      <c r="F171" s="160" t="s">
        <v>737</v>
      </c>
      <c r="G171" s="593" t="s">
        <v>176</v>
      </c>
      <c r="H171" s="593" t="b">
        <v>1</v>
      </c>
      <c r="I171" s="550"/>
      <c r="J171" s="550">
        <v>42444</v>
      </c>
      <c r="K171" s="593"/>
      <c r="L171" s="584">
        <f>TasksTable4[[#This Row],[Required Completion Date]]-TasksTable4[[#This Row],[Days to Accomplish]]</f>
        <v>42444</v>
      </c>
      <c r="M171" s="164">
        <v>0</v>
      </c>
      <c r="N171" s="161" t="b">
        <v>1</v>
      </c>
      <c r="O171" s="593" t="s">
        <v>738</v>
      </c>
      <c r="P171" s="593" t="s">
        <v>1038</v>
      </c>
      <c r="Q171" s="413" t="s">
        <v>179</v>
      </c>
      <c r="R171" s="235"/>
      <c r="S171" s="204"/>
      <c r="T171" s="205"/>
      <c r="U171" s="205"/>
      <c r="V171" s="204"/>
      <c r="W171" s="205"/>
      <c r="X171" s="354">
        <v>42430</v>
      </c>
      <c r="Y171" s="205"/>
      <c r="Z171" s="354">
        <v>42460</v>
      </c>
      <c r="AA171" s="205"/>
      <c r="AB171" s="354">
        <v>42460</v>
      </c>
      <c r="AC171" s="205"/>
      <c r="AD171" s="205"/>
      <c r="AE171" s="205"/>
      <c r="AF171" s="205"/>
      <c r="AG171" s="205"/>
      <c r="AH171" s="205"/>
      <c r="AI171" s="205"/>
      <c r="AJ171" s="205"/>
      <c r="AK171" s="205"/>
      <c r="AL171" s="205"/>
      <c r="AM171" s="205"/>
      <c r="AN171" s="205"/>
      <c r="AO171" s="205"/>
      <c r="AP171" s="205"/>
      <c r="AQ171" s="205"/>
      <c r="AR171" s="205"/>
      <c r="AS171" s="205"/>
      <c r="AT171" s="205"/>
      <c r="AU171" s="205"/>
      <c r="AV171" s="205"/>
      <c r="AW171" s="205"/>
      <c r="AX171" s="207"/>
      <c r="AY171" s="589" t="str">
        <f ca="1">IF(AND(TasksTable4[[#This Row],[Status]]&lt;&gt;"On Track",TasksTable4[[#This Row],[Start Date
(Calculated)]]&lt;TODAY()+7),"Review","No  Review")</f>
        <v>No  Review</v>
      </c>
      <c r="AZ171" s="590">
        <v>0</v>
      </c>
      <c r="BA171" s="590"/>
      <c r="BB171" s="525"/>
      <c r="BC171" s="525"/>
      <c r="BD171" s="525"/>
      <c r="BE171" s="543"/>
      <c r="BF171" s="543"/>
      <c r="BG171" s="525"/>
      <c r="BH171" s="626"/>
      <c r="BI171" s="626"/>
      <c r="BJ171" s="626"/>
      <c r="BK171" s="626"/>
      <c r="BL171" s="626"/>
      <c r="BM171" s="701"/>
      <c r="BN171" s="701"/>
      <c r="BO171" s="701"/>
      <c r="BP171" s="701"/>
    </row>
    <row r="172" spans="2:68" ht="45" x14ac:dyDescent="0.2">
      <c r="B172" s="25" t="s">
        <v>304</v>
      </c>
      <c r="C172" s="158" t="s">
        <v>749</v>
      </c>
      <c r="D172" s="159" t="s">
        <v>328</v>
      </c>
      <c r="E172" s="159" t="s">
        <v>329</v>
      </c>
      <c r="F172" s="160" t="s">
        <v>2323</v>
      </c>
      <c r="G172" s="593" t="s">
        <v>176</v>
      </c>
      <c r="H172" s="593" t="b">
        <v>1</v>
      </c>
      <c r="I172" s="550"/>
      <c r="J172" s="550">
        <v>42475</v>
      </c>
      <c r="K172" s="593">
        <v>31</v>
      </c>
      <c r="L172" s="584">
        <f>TasksTable4[[#This Row],[Required Completion Date]]-TasksTable4[[#This Row],[Days to Accomplish]]</f>
        <v>42444</v>
      </c>
      <c r="M172" s="164">
        <v>0</v>
      </c>
      <c r="N172" s="593" t="b">
        <v>0</v>
      </c>
      <c r="O172" s="593"/>
      <c r="P172" s="593" t="s">
        <v>1037</v>
      </c>
      <c r="Q172" s="413" t="s">
        <v>179</v>
      </c>
      <c r="R172" s="235" t="s">
        <v>980</v>
      </c>
      <c r="S172" s="204"/>
      <c r="T172" s="205"/>
      <c r="U172" s="205"/>
      <c r="V172" s="204"/>
      <c r="W172" s="205"/>
      <c r="X172" s="550">
        <v>42430</v>
      </c>
      <c r="Y172" s="205"/>
      <c r="Z172" s="202"/>
      <c r="AA172" s="205"/>
      <c r="AB172" s="201"/>
      <c r="AC172" s="205"/>
      <c r="AD172" s="205"/>
      <c r="AE172" s="205"/>
      <c r="AF172" s="205"/>
      <c r="AG172" s="205"/>
      <c r="AH172" s="205"/>
      <c r="AI172" s="205"/>
      <c r="AJ172" s="205"/>
      <c r="AK172" s="205"/>
      <c r="AL172" s="205"/>
      <c r="AM172" s="205"/>
      <c r="AN172" s="205"/>
      <c r="AO172" s="205"/>
      <c r="AP172" s="205"/>
      <c r="AQ172" s="205"/>
      <c r="AR172" s="205"/>
      <c r="AS172" s="205"/>
      <c r="AT172" s="205"/>
      <c r="AU172" s="205"/>
      <c r="AV172" s="205"/>
      <c r="AW172" s="205"/>
      <c r="AX172" s="207"/>
      <c r="AY172" s="589" t="str">
        <f ca="1">IF(AND(TasksTable4[[#This Row],[Status]]&lt;&gt;"On Track",TasksTable4[[#This Row],[Start Date
(Calculated)]]&lt;TODAY()+7),"Review","No  Review")</f>
        <v>No  Review</v>
      </c>
      <c r="AZ172" s="590">
        <v>1750</v>
      </c>
      <c r="BA172" s="590" t="s">
        <v>2463</v>
      </c>
      <c r="BB172" s="525"/>
      <c r="BC172" s="525"/>
      <c r="BD172" s="525"/>
      <c r="BE172" s="543"/>
      <c r="BF172" s="543"/>
      <c r="BG172" s="525"/>
      <c r="BH172" s="626"/>
      <c r="BI172" s="626"/>
      <c r="BJ172" s="626"/>
      <c r="BK172" s="626"/>
      <c r="BL172" s="626"/>
      <c r="BM172" s="701"/>
      <c r="BN172" s="701"/>
      <c r="BO172" s="701"/>
      <c r="BP172" s="701"/>
    </row>
    <row r="173" spans="2:68" ht="45" x14ac:dyDescent="0.2">
      <c r="B173" s="25" t="s">
        <v>304</v>
      </c>
      <c r="C173" s="158" t="s">
        <v>752</v>
      </c>
      <c r="D173" s="159" t="s">
        <v>328</v>
      </c>
      <c r="E173" s="159" t="s">
        <v>329</v>
      </c>
      <c r="F173" s="160" t="s">
        <v>2324</v>
      </c>
      <c r="G173" s="593" t="s">
        <v>176</v>
      </c>
      <c r="H173" s="593" t="b">
        <v>1</v>
      </c>
      <c r="I173" s="550"/>
      <c r="J173" s="550">
        <v>42510</v>
      </c>
      <c r="K173" s="593">
        <v>32</v>
      </c>
      <c r="L173" s="584">
        <f>TasksTable4[[#This Row],[Required Completion Date]]-TasksTable4[[#This Row],[Days to Accomplish]]</f>
        <v>42478</v>
      </c>
      <c r="M173" s="164">
        <v>0</v>
      </c>
      <c r="N173" s="593" t="b">
        <v>0</v>
      </c>
      <c r="O173" s="593"/>
      <c r="P173" s="593" t="s">
        <v>1037</v>
      </c>
      <c r="Q173" s="413" t="s">
        <v>179</v>
      </c>
      <c r="R173" s="235" t="s">
        <v>980</v>
      </c>
      <c r="S173" s="204"/>
      <c r="T173" s="205"/>
      <c r="U173" s="205"/>
      <c r="V173" s="204"/>
      <c r="W173" s="205"/>
      <c r="X173" s="550">
        <v>42485</v>
      </c>
      <c r="Y173" s="205"/>
      <c r="Z173" s="206"/>
      <c r="AA173" s="205"/>
      <c r="AB173" s="205"/>
      <c r="AC173" s="205"/>
      <c r="AD173" s="205"/>
      <c r="AE173" s="205"/>
      <c r="AF173" s="205"/>
      <c r="AG173" s="205"/>
      <c r="AH173" s="205"/>
      <c r="AI173" s="205"/>
      <c r="AJ173" s="205"/>
      <c r="AK173" s="205"/>
      <c r="AL173" s="205"/>
      <c r="AM173" s="205"/>
      <c r="AN173" s="205"/>
      <c r="AO173" s="205"/>
      <c r="AP173" s="205"/>
      <c r="AQ173" s="205"/>
      <c r="AR173" s="205"/>
      <c r="AS173" s="205"/>
      <c r="AT173" s="205"/>
      <c r="AU173" s="205"/>
      <c r="AV173" s="205"/>
      <c r="AW173" s="205"/>
      <c r="AX173" s="207"/>
      <c r="AY173" s="589" t="str">
        <f ca="1">IF(AND(TasksTable4[[#This Row],[Status]]&lt;&gt;"On Track",TasksTable4[[#This Row],[Start Date
(Calculated)]]&lt;TODAY()+7),"Review","No  Review")</f>
        <v>No  Review</v>
      </c>
      <c r="AZ173" s="590">
        <v>1750</v>
      </c>
      <c r="BA173" s="590" t="s">
        <v>2463</v>
      </c>
      <c r="BB173" s="525"/>
      <c r="BC173" s="525"/>
      <c r="BD173" s="525"/>
      <c r="BE173" s="543"/>
      <c r="BF173" s="543"/>
      <c r="BG173" s="525"/>
      <c r="BH173" s="626"/>
      <c r="BI173" s="626"/>
      <c r="BJ173" s="626"/>
      <c r="BK173" s="626"/>
      <c r="BL173" s="626"/>
      <c r="BM173" s="701"/>
      <c r="BN173" s="701"/>
      <c r="BO173" s="701"/>
      <c r="BP173" s="701"/>
    </row>
    <row r="174" spans="2:68" ht="45" x14ac:dyDescent="0.2">
      <c r="B174" s="25" t="s">
        <v>304</v>
      </c>
      <c r="C174" s="158" t="s">
        <v>755</v>
      </c>
      <c r="D174" s="159" t="s">
        <v>328</v>
      </c>
      <c r="E174" s="159" t="s">
        <v>329</v>
      </c>
      <c r="F174" s="160" t="s">
        <v>2325</v>
      </c>
      <c r="G174" s="593" t="s">
        <v>176</v>
      </c>
      <c r="H174" s="593" t="b">
        <v>1</v>
      </c>
      <c r="I174" s="550"/>
      <c r="J174" s="550">
        <v>42559</v>
      </c>
      <c r="K174" s="593">
        <v>46</v>
      </c>
      <c r="L174" s="584">
        <f>TasksTable4[[#This Row],[Required Completion Date]]-TasksTable4[[#This Row],[Days to Accomplish]]</f>
        <v>42513</v>
      </c>
      <c r="M174" s="164">
        <v>0</v>
      </c>
      <c r="N174" s="593" t="b">
        <v>0</v>
      </c>
      <c r="O174" s="593"/>
      <c r="P174" s="593" t="s">
        <v>1037</v>
      </c>
      <c r="Q174" s="413" t="s">
        <v>179</v>
      </c>
      <c r="R174" s="235" t="s">
        <v>980</v>
      </c>
      <c r="S174" s="204"/>
      <c r="T174" s="205"/>
      <c r="U174" s="205"/>
      <c r="V174" s="204"/>
      <c r="W174" s="205"/>
      <c r="X174" s="550">
        <v>42520</v>
      </c>
      <c r="Y174" s="205"/>
      <c r="Z174" s="206"/>
      <c r="AA174" s="205"/>
      <c r="AB174" s="205"/>
      <c r="AC174" s="205"/>
      <c r="AD174" s="205"/>
      <c r="AE174" s="205"/>
      <c r="AF174" s="205"/>
      <c r="AG174" s="205"/>
      <c r="AH174" s="205"/>
      <c r="AI174" s="205"/>
      <c r="AJ174" s="205"/>
      <c r="AK174" s="205"/>
      <c r="AL174" s="205"/>
      <c r="AM174" s="205"/>
      <c r="AN174" s="205"/>
      <c r="AO174" s="205"/>
      <c r="AP174" s="205"/>
      <c r="AQ174" s="205"/>
      <c r="AR174" s="205"/>
      <c r="AS174" s="205"/>
      <c r="AT174" s="205"/>
      <c r="AU174" s="205"/>
      <c r="AV174" s="205"/>
      <c r="AW174" s="205"/>
      <c r="AX174" s="207"/>
      <c r="AY174" s="589" t="str">
        <f ca="1">IF(AND(TasksTable4[[#This Row],[Status]]&lt;&gt;"On Track",TasksTable4[[#This Row],[Start Date
(Calculated)]]&lt;TODAY()+7),"Review","No  Review")</f>
        <v>No  Review</v>
      </c>
      <c r="AZ174" s="590">
        <v>2000</v>
      </c>
      <c r="BA174" s="590" t="s">
        <v>2463</v>
      </c>
      <c r="BB174" s="525"/>
      <c r="BC174" s="525"/>
      <c r="BD174" s="525"/>
      <c r="BE174" s="543"/>
      <c r="BF174" s="543"/>
      <c r="BG174" s="525"/>
      <c r="BH174" s="626"/>
      <c r="BI174" s="626"/>
      <c r="BJ174" s="626"/>
      <c r="BK174" s="626"/>
      <c r="BL174" s="626"/>
      <c r="BM174" s="701"/>
      <c r="BN174" s="701"/>
      <c r="BO174" s="701"/>
      <c r="BP174" s="701"/>
    </row>
    <row r="175" spans="2:68" ht="60" x14ac:dyDescent="0.2">
      <c r="B175" s="25" t="s">
        <v>304</v>
      </c>
      <c r="C175" s="158" t="s">
        <v>758</v>
      </c>
      <c r="D175" s="159" t="s">
        <v>328</v>
      </c>
      <c r="E175" s="159" t="s">
        <v>329</v>
      </c>
      <c r="F175" s="160" t="s">
        <v>740</v>
      </c>
      <c r="G175" s="593" t="s">
        <v>176</v>
      </c>
      <c r="H175" s="593" t="b">
        <v>0</v>
      </c>
      <c r="I175" s="550"/>
      <c r="J175" s="550">
        <v>42460</v>
      </c>
      <c r="K175" s="593"/>
      <c r="L175" s="584">
        <f>TasksTable4[[#This Row],[Required Completion Date]]-TasksTable4[[#This Row],[Days to Accomplish]]</f>
        <v>42460</v>
      </c>
      <c r="M175" s="164">
        <v>0</v>
      </c>
      <c r="N175" s="161" t="b">
        <v>0</v>
      </c>
      <c r="O175" s="161"/>
      <c r="P175" s="593" t="s">
        <v>185</v>
      </c>
      <c r="Q175" s="413" t="s">
        <v>179</v>
      </c>
      <c r="R175" s="235" t="s">
        <v>741</v>
      </c>
      <c r="S175" s="204"/>
      <c r="T175" s="205"/>
      <c r="U175" s="205"/>
      <c r="V175" s="204"/>
      <c r="W175" s="205"/>
      <c r="X175" s="550">
        <v>42460</v>
      </c>
      <c r="Y175" s="205"/>
      <c r="Z175" s="206"/>
      <c r="AA175" s="205"/>
      <c r="AB175" s="205"/>
      <c r="AC175" s="205"/>
      <c r="AD175" s="205"/>
      <c r="AE175" s="205"/>
      <c r="AF175" s="205"/>
      <c r="AG175" s="205"/>
      <c r="AH175" s="205"/>
      <c r="AI175" s="205"/>
      <c r="AJ175" s="205"/>
      <c r="AK175" s="205"/>
      <c r="AL175" s="205"/>
      <c r="AM175" s="205"/>
      <c r="AN175" s="205"/>
      <c r="AO175" s="205"/>
      <c r="AP175" s="205"/>
      <c r="AQ175" s="205"/>
      <c r="AR175" s="205"/>
      <c r="AS175" s="205"/>
      <c r="AT175" s="205"/>
      <c r="AU175" s="205"/>
      <c r="AV175" s="205"/>
      <c r="AW175" s="205"/>
      <c r="AX175" s="207"/>
      <c r="AY175" s="589" t="str">
        <f ca="1">IF(AND(TasksTable4[[#This Row],[Status]]&lt;&gt;"On Track",TasksTable4[[#This Row],[Start Date
(Calculated)]]&lt;TODAY()+7),"Review","No  Review")</f>
        <v>No  Review</v>
      </c>
      <c r="AZ175" s="590">
        <v>0</v>
      </c>
      <c r="BA175" s="590"/>
      <c r="BB175" s="525"/>
      <c r="BC175" s="525"/>
      <c r="BD175" s="525"/>
      <c r="BE175" s="543"/>
      <c r="BF175" s="543"/>
      <c r="BG175" s="525"/>
      <c r="BH175" s="626"/>
      <c r="BI175" s="626"/>
      <c r="BJ175" s="626"/>
      <c r="BK175" s="626"/>
      <c r="BL175" s="626"/>
      <c r="BM175" s="701"/>
      <c r="BN175" s="701"/>
      <c r="BO175" s="701"/>
      <c r="BP175" s="701"/>
    </row>
    <row r="176" spans="2:68" ht="60" x14ac:dyDescent="0.2">
      <c r="B176" s="25" t="s">
        <v>304</v>
      </c>
      <c r="C176" s="158" t="s">
        <v>761</v>
      </c>
      <c r="D176" s="159" t="s">
        <v>328</v>
      </c>
      <c r="E176" s="159" t="s">
        <v>329</v>
      </c>
      <c r="F176" s="160" t="s">
        <v>743</v>
      </c>
      <c r="G176" s="593" t="s">
        <v>176</v>
      </c>
      <c r="H176" s="593" t="b">
        <v>0</v>
      </c>
      <c r="I176" s="550"/>
      <c r="J176" s="550">
        <v>42490</v>
      </c>
      <c r="K176" s="593"/>
      <c r="L176" s="584">
        <f>TasksTable4[[#This Row],[Required Completion Date]]-TasksTable4[[#This Row],[Days to Accomplish]]</f>
        <v>42490</v>
      </c>
      <c r="M176" s="164">
        <v>0</v>
      </c>
      <c r="N176" s="593" t="b">
        <v>1</v>
      </c>
      <c r="O176" s="161" t="s">
        <v>744</v>
      </c>
      <c r="P176" s="593" t="s">
        <v>185</v>
      </c>
      <c r="Q176" s="413" t="s">
        <v>179</v>
      </c>
      <c r="R176" s="235"/>
      <c r="S176" s="204"/>
      <c r="T176" s="205"/>
      <c r="U176" s="205"/>
      <c r="V176" s="204"/>
      <c r="W176" s="205"/>
      <c r="X176" s="550">
        <v>42490</v>
      </c>
      <c r="Y176" s="205"/>
      <c r="Z176" s="206"/>
      <c r="AA176" s="205"/>
      <c r="AB176" s="205"/>
      <c r="AC176" s="205"/>
      <c r="AD176" s="205"/>
      <c r="AE176" s="205"/>
      <c r="AF176" s="205"/>
      <c r="AG176" s="205"/>
      <c r="AH176" s="205"/>
      <c r="AI176" s="205"/>
      <c r="AJ176" s="205"/>
      <c r="AK176" s="205"/>
      <c r="AL176" s="205"/>
      <c r="AM176" s="205"/>
      <c r="AN176" s="205"/>
      <c r="AO176" s="205"/>
      <c r="AP176" s="205"/>
      <c r="AQ176" s="205"/>
      <c r="AR176" s="205"/>
      <c r="AS176" s="205"/>
      <c r="AT176" s="205"/>
      <c r="AU176" s="205"/>
      <c r="AV176" s="205"/>
      <c r="AW176" s="205"/>
      <c r="AX176" s="207"/>
      <c r="AY176" s="589" t="str">
        <f ca="1">IF(AND(TasksTable4[[#This Row],[Status]]&lt;&gt;"On Track",TasksTable4[[#This Row],[Start Date
(Calculated)]]&lt;TODAY()+7),"Review","No  Review")</f>
        <v>No  Review</v>
      </c>
      <c r="AZ176" s="590">
        <v>0</v>
      </c>
      <c r="BA176" s="590"/>
      <c r="BB176" s="525"/>
      <c r="BC176" s="525"/>
      <c r="BD176" s="525"/>
      <c r="BE176" s="543"/>
      <c r="BF176" s="543"/>
      <c r="BG176" s="525"/>
      <c r="BH176" s="626"/>
      <c r="BI176" s="626"/>
      <c r="BJ176" s="626"/>
      <c r="BK176" s="626"/>
      <c r="BL176" s="626"/>
      <c r="BM176" s="701"/>
      <c r="BN176" s="701"/>
      <c r="BO176" s="701"/>
      <c r="BP176" s="701"/>
    </row>
    <row r="177" spans="1:68" ht="45" x14ac:dyDescent="0.2">
      <c r="B177" s="25" t="s">
        <v>304</v>
      </c>
      <c r="C177" s="158" t="s">
        <v>764</v>
      </c>
      <c r="D177" s="159" t="s">
        <v>328</v>
      </c>
      <c r="E177" s="159" t="s">
        <v>329</v>
      </c>
      <c r="F177" s="160" t="s">
        <v>746</v>
      </c>
      <c r="G177" s="593" t="s">
        <v>176</v>
      </c>
      <c r="H177" s="593" t="b">
        <v>0</v>
      </c>
      <c r="I177" s="517"/>
      <c r="J177" s="517">
        <v>42582</v>
      </c>
      <c r="K177" s="593">
        <v>170</v>
      </c>
      <c r="L177" s="584">
        <f>TasksTable4[[#This Row],[Required Completion Date]]-TasksTable4[[#This Row],[Days to Accomplish]]</f>
        <v>42412</v>
      </c>
      <c r="M177" s="164">
        <v>0</v>
      </c>
      <c r="N177" s="593" t="b">
        <v>0</v>
      </c>
      <c r="O177" s="593"/>
      <c r="P177" s="593" t="s">
        <v>408</v>
      </c>
      <c r="Q177" s="413" t="s">
        <v>179</v>
      </c>
      <c r="R177" s="235" t="s">
        <v>748</v>
      </c>
      <c r="S177" s="204"/>
      <c r="T177" s="205"/>
      <c r="U177" s="205"/>
      <c r="V177" s="204"/>
      <c r="W177" s="205"/>
      <c r="X177" s="201"/>
      <c r="Y177" s="205"/>
      <c r="Z177" s="206"/>
      <c r="AA177" s="205"/>
      <c r="AB177" s="205"/>
      <c r="AC177" s="205"/>
      <c r="AD177" s="205"/>
      <c r="AE177" s="205"/>
      <c r="AF177" s="205"/>
      <c r="AG177" s="205"/>
      <c r="AH177" s="205"/>
      <c r="AI177" s="205"/>
      <c r="AJ177" s="205"/>
      <c r="AK177" s="205"/>
      <c r="AL177" s="205"/>
      <c r="AM177" s="205"/>
      <c r="AN177" s="205"/>
      <c r="AO177" s="205"/>
      <c r="AP177" s="205"/>
      <c r="AQ177" s="205"/>
      <c r="AR177" s="205"/>
      <c r="AS177" s="205"/>
      <c r="AT177" s="205"/>
      <c r="AU177" s="205"/>
      <c r="AV177" s="205"/>
      <c r="AW177" s="205"/>
      <c r="AX177" s="207"/>
      <c r="AY177" s="589" t="str">
        <f ca="1">IF(AND(TasksTable4[[#This Row],[Status]]&lt;&gt;"On Track",TasksTable4[[#This Row],[Start Date
(Calculated)]]&lt;TODAY()+7),"Review","No  Review")</f>
        <v>No  Review</v>
      </c>
      <c r="AZ177" s="590">
        <v>100</v>
      </c>
      <c r="BA177" s="590" t="s">
        <v>2463</v>
      </c>
      <c r="BB177" s="525"/>
      <c r="BC177" s="525"/>
      <c r="BD177" s="525"/>
      <c r="BE177" s="543"/>
      <c r="BF177" s="543"/>
      <c r="BG177" s="525"/>
      <c r="BH177" s="626"/>
      <c r="BI177" s="626"/>
      <c r="BJ177" s="626"/>
      <c r="BK177" s="626"/>
      <c r="BL177" s="626"/>
      <c r="BM177" s="701"/>
      <c r="BN177" s="701"/>
      <c r="BO177" s="701"/>
      <c r="BP177" s="701"/>
    </row>
    <row r="178" spans="1:68" ht="60" x14ac:dyDescent="0.2">
      <c r="B178" s="25" t="s">
        <v>304</v>
      </c>
      <c r="C178" s="158" t="s">
        <v>983</v>
      </c>
      <c r="D178" s="578" t="s">
        <v>328</v>
      </c>
      <c r="E178" s="578" t="s">
        <v>329</v>
      </c>
      <c r="F178" s="160" t="s">
        <v>2549</v>
      </c>
      <c r="G178" s="593" t="s">
        <v>176</v>
      </c>
      <c r="H178" s="593" t="b">
        <v>0</v>
      </c>
      <c r="I178" s="517"/>
      <c r="J178" s="517">
        <v>42475</v>
      </c>
      <c r="K178" s="344">
        <v>70</v>
      </c>
      <c r="L178" s="584">
        <f>TasksTable4[[#This Row],[Required Completion Date]]-TasksTable4[[#This Row],[Days to Accomplish]]</f>
        <v>42405</v>
      </c>
      <c r="M178" s="164">
        <v>0</v>
      </c>
      <c r="N178" s="593" t="b">
        <v>0</v>
      </c>
      <c r="O178" s="593"/>
      <c r="P178" s="593" t="s">
        <v>408</v>
      </c>
      <c r="Q178" s="413" t="s">
        <v>179</v>
      </c>
      <c r="R178" s="235" t="s">
        <v>751</v>
      </c>
      <c r="S178" s="204"/>
      <c r="T178" s="205"/>
      <c r="U178" s="205"/>
      <c r="V178" s="204"/>
      <c r="W178" s="205"/>
      <c r="X178" s="205"/>
      <c r="Y178" s="205"/>
      <c r="Z178" s="206"/>
      <c r="AA178" s="205"/>
      <c r="AB178" s="205"/>
      <c r="AC178" s="205"/>
      <c r="AD178" s="205"/>
      <c r="AE178" s="205"/>
      <c r="AF178" s="205"/>
      <c r="AG178" s="205"/>
      <c r="AH178" s="205"/>
      <c r="AI178" s="205"/>
      <c r="AJ178" s="205"/>
      <c r="AK178" s="205"/>
      <c r="AL178" s="205"/>
      <c r="AM178" s="205"/>
      <c r="AN178" s="205"/>
      <c r="AO178" s="205"/>
      <c r="AP178" s="205"/>
      <c r="AQ178" s="205"/>
      <c r="AR178" s="205"/>
      <c r="AS178" s="205"/>
      <c r="AT178" s="205"/>
      <c r="AU178" s="205"/>
      <c r="AV178" s="205"/>
      <c r="AW178" s="205"/>
      <c r="AX178" s="207"/>
      <c r="AY178" s="589" t="str">
        <f ca="1">IF(AND(TasksTable4[[#This Row],[Status]]&lt;&gt;"On Track",TasksTable4[[#This Row],[Start Date
(Calculated)]]&lt;TODAY()+7),"Review","No  Review")</f>
        <v>Review</v>
      </c>
      <c r="AZ178" s="590">
        <v>100</v>
      </c>
      <c r="BA178" s="590" t="s">
        <v>2463</v>
      </c>
      <c r="BB178" s="525"/>
      <c r="BC178" s="525"/>
      <c r="BD178" s="525"/>
      <c r="BE178" s="543"/>
      <c r="BF178" s="543"/>
      <c r="BG178" s="525"/>
      <c r="BH178" s="626"/>
      <c r="BI178" s="626"/>
      <c r="BJ178" s="626"/>
      <c r="BK178" s="626"/>
      <c r="BL178" s="626"/>
      <c r="BM178" s="701"/>
      <c r="BN178" s="701"/>
      <c r="BO178" s="701"/>
      <c r="BP178" s="701"/>
    </row>
    <row r="179" spans="1:68" ht="45" x14ac:dyDescent="0.2">
      <c r="B179" s="25" t="s">
        <v>304</v>
      </c>
      <c r="C179" s="158" t="s">
        <v>984</v>
      </c>
      <c r="D179" s="578" t="s">
        <v>328</v>
      </c>
      <c r="E179" s="578" t="s">
        <v>329</v>
      </c>
      <c r="F179" s="160" t="s">
        <v>753</v>
      </c>
      <c r="G179" s="593" t="s">
        <v>176</v>
      </c>
      <c r="H179" s="593" t="b">
        <v>1</v>
      </c>
      <c r="I179" s="550"/>
      <c r="J179" s="550">
        <v>42551</v>
      </c>
      <c r="K179" s="593">
        <v>90</v>
      </c>
      <c r="L179" s="584">
        <f>TasksTable4[[#This Row],[Required Completion Date]]-TasksTable4[[#This Row],[Days to Accomplish]]</f>
        <v>42461</v>
      </c>
      <c r="M179" s="164">
        <v>0</v>
      </c>
      <c r="N179" s="593" t="b">
        <v>0</v>
      </c>
      <c r="O179" s="593"/>
      <c r="P179" s="593" t="s">
        <v>408</v>
      </c>
      <c r="Q179" s="413" t="s">
        <v>179</v>
      </c>
      <c r="R179" s="235" t="s">
        <v>754</v>
      </c>
      <c r="S179" s="204"/>
      <c r="T179" s="205"/>
      <c r="U179" s="205"/>
      <c r="V179" s="204"/>
      <c r="W179" s="205"/>
      <c r="X179" s="205"/>
      <c r="Y179" s="205"/>
      <c r="Z179" s="354">
        <v>42503</v>
      </c>
      <c r="AA179" s="205"/>
      <c r="AB179" s="205"/>
      <c r="AC179" s="205"/>
      <c r="AD179" s="205"/>
      <c r="AE179" s="205"/>
      <c r="AF179" s="205"/>
      <c r="AG179" s="205"/>
      <c r="AH179" s="205"/>
      <c r="AI179" s="205"/>
      <c r="AJ179" s="205"/>
      <c r="AK179" s="205"/>
      <c r="AL179" s="205"/>
      <c r="AM179" s="205"/>
      <c r="AN179" s="205"/>
      <c r="AO179" s="205"/>
      <c r="AP179" s="205"/>
      <c r="AQ179" s="205"/>
      <c r="AR179" s="205"/>
      <c r="AS179" s="205"/>
      <c r="AT179" s="354">
        <v>42503</v>
      </c>
      <c r="AU179" s="205"/>
      <c r="AV179" s="205"/>
      <c r="AW179" s="205"/>
      <c r="AX179" s="207"/>
      <c r="AY179" s="589" t="str">
        <f ca="1">IF(AND(TasksTable4[[#This Row],[Status]]&lt;&gt;"On Track",TasksTable4[[#This Row],[Start Date
(Calculated)]]&lt;TODAY()+7),"Review","No  Review")</f>
        <v>No  Review</v>
      </c>
      <c r="AZ179" s="590">
        <v>400</v>
      </c>
      <c r="BA179" s="590" t="s">
        <v>2463</v>
      </c>
      <c r="BB179" s="525"/>
      <c r="BC179" s="525"/>
      <c r="BD179" s="525"/>
      <c r="BE179" s="543"/>
      <c r="BF179" s="543"/>
      <c r="BG179" s="525"/>
      <c r="BH179" s="626"/>
      <c r="BI179" s="626"/>
      <c r="BJ179" s="626"/>
      <c r="BK179" s="626"/>
      <c r="BL179" s="626"/>
      <c r="BM179" s="701"/>
      <c r="BN179" s="701"/>
      <c r="BO179" s="701"/>
      <c r="BP179" s="701"/>
    </row>
    <row r="180" spans="1:68" ht="60" x14ac:dyDescent="0.2">
      <c r="B180" s="25" t="s">
        <v>304</v>
      </c>
      <c r="C180" s="158" t="s">
        <v>1014</v>
      </c>
      <c r="D180" s="159" t="s">
        <v>328</v>
      </c>
      <c r="E180" s="159" t="s">
        <v>329</v>
      </c>
      <c r="F180" s="160" t="s">
        <v>756</v>
      </c>
      <c r="G180" s="593" t="s">
        <v>176</v>
      </c>
      <c r="H180" s="593" t="b">
        <v>1</v>
      </c>
      <c r="I180" s="550"/>
      <c r="J180" s="550">
        <v>42503</v>
      </c>
      <c r="K180" s="593">
        <v>80</v>
      </c>
      <c r="L180" s="584">
        <f>TasksTable4[[#This Row],[Required Completion Date]]-TasksTable4[[#This Row],[Days to Accomplish]]</f>
        <v>42423</v>
      </c>
      <c r="M180" s="164">
        <v>0</v>
      </c>
      <c r="N180" s="593" t="b">
        <v>0</v>
      </c>
      <c r="O180" s="593"/>
      <c r="P180" s="593" t="s">
        <v>1040</v>
      </c>
      <c r="Q180" s="413" t="s">
        <v>179</v>
      </c>
      <c r="R180" s="235" t="s">
        <v>757</v>
      </c>
      <c r="S180" s="204"/>
      <c r="T180" s="205"/>
      <c r="U180" s="205"/>
      <c r="V180" s="204"/>
      <c r="W180" s="205"/>
      <c r="X180" s="354">
        <v>42503</v>
      </c>
      <c r="Y180" s="205"/>
      <c r="Z180" s="550">
        <v>42503</v>
      </c>
      <c r="AA180" s="205"/>
      <c r="AB180" s="205"/>
      <c r="AC180" s="205"/>
      <c r="AD180" s="205"/>
      <c r="AE180" s="205"/>
      <c r="AF180" s="205"/>
      <c r="AG180" s="205"/>
      <c r="AH180" s="205"/>
      <c r="AI180" s="205"/>
      <c r="AJ180" s="205"/>
      <c r="AK180" s="205"/>
      <c r="AL180" s="205"/>
      <c r="AM180" s="205"/>
      <c r="AN180" s="205"/>
      <c r="AO180" s="205"/>
      <c r="AP180" s="205"/>
      <c r="AQ180" s="205"/>
      <c r="AR180" s="205"/>
      <c r="AS180" s="205"/>
      <c r="AT180" s="201"/>
      <c r="AU180" s="205"/>
      <c r="AV180" s="205"/>
      <c r="AW180" s="205"/>
      <c r="AX180" s="207"/>
      <c r="AY180" s="589" t="str">
        <f ca="1">IF(AND(TasksTable4[[#This Row],[Status]]&lt;&gt;"On Track",TasksTable4[[#This Row],[Start Date
(Calculated)]]&lt;TODAY()+7),"Review","No  Review")</f>
        <v>No  Review</v>
      </c>
      <c r="AZ180" s="590">
        <v>300</v>
      </c>
      <c r="BA180" s="590" t="s">
        <v>2463</v>
      </c>
      <c r="BB180" s="525"/>
      <c r="BC180" s="525"/>
      <c r="BD180" s="525"/>
      <c r="BE180" s="543"/>
      <c r="BF180" s="543"/>
      <c r="BG180" s="525"/>
      <c r="BH180" s="626"/>
      <c r="BI180" s="626"/>
      <c r="BJ180" s="626"/>
      <c r="BK180" s="626"/>
      <c r="BL180" s="626"/>
      <c r="BM180" s="701"/>
      <c r="BN180" s="701"/>
      <c r="BO180" s="701"/>
      <c r="BP180" s="701"/>
    </row>
    <row r="181" spans="1:68" ht="45" x14ac:dyDescent="0.2">
      <c r="B181" s="25" t="s">
        <v>304</v>
      </c>
      <c r="C181" s="237" t="s">
        <v>1015</v>
      </c>
      <c r="D181" s="159" t="s">
        <v>328</v>
      </c>
      <c r="E181" s="159" t="s">
        <v>329</v>
      </c>
      <c r="F181" s="238" t="s">
        <v>2551</v>
      </c>
      <c r="G181" s="234" t="s">
        <v>176</v>
      </c>
      <c r="H181" s="593" t="b">
        <v>0</v>
      </c>
      <c r="I181" s="550"/>
      <c r="J181" s="550">
        <v>42551</v>
      </c>
      <c r="K181" s="239"/>
      <c r="L181" s="584">
        <f>TasksTable4[[#This Row],[Required Completion Date]]-TasksTable4[[#This Row],[Days to Accomplish]]</f>
        <v>42551</v>
      </c>
      <c r="M181" s="164">
        <v>0</v>
      </c>
      <c r="N181" s="593" t="b">
        <v>1</v>
      </c>
      <c r="O181" s="593" t="s">
        <v>760</v>
      </c>
      <c r="P181" s="593" t="s">
        <v>185</v>
      </c>
      <c r="Q181" s="413" t="s">
        <v>179</v>
      </c>
      <c r="R181" s="235"/>
      <c r="S181" s="204"/>
      <c r="T181" s="205"/>
      <c r="U181" s="205"/>
      <c r="V181" s="204"/>
      <c r="W181" s="205"/>
      <c r="X181" s="550">
        <v>42551</v>
      </c>
      <c r="Y181" s="205"/>
      <c r="Z181" s="202"/>
      <c r="AA181" s="205"/>
      <c r="AB181" s="205"/>
      <c r="AC181" s="205"/>
      <c r="AD181" s="205"/>
      <c r="AE181" s="205"/>
      <c r="AF181" s="205"/>
      <c r="AG181" s="205"/>
      <c r="AH181" s="205"/>
      <c r="AI181" s="205"/>
      <c r="AJ181" s="205"/>
      <c r="AK181" s="205"/>
      <c r="AL181" s="205"/>
      <c r="AM181" s="205"/>
      <c r="AN181" s="205"/>
      <c r="AO181" s="205"/>
      <c r="AP181" s="205"/>
      <c r="AQ181" s="205"/>
      <c r="AR181" s="205"/>
      <c r="AS181" s="205"/>
      <c r="AT181" s="205"/>
      <c r="AU181" s="205"/>
      <c r="AV181" s="205"/>
      <c r="AW181" s="205"/>
      <c r="AX181" s="207"/>
      <c r="AY181" s="589" t="str">
        <f ca="1">IF(AND(TasksTable4[[#This Row],[Status]]&lt;&gt;"On Track",TasksTable4[[#This Row],[Start Date
(Calculated)]]&lt;TODAY()+7),"Review","No  Review")</f>
        <v>No  Review</v>
      </c>
      <c r="AZ181" s="590">
        <v>120</v>
      </c>
      <c r="BA181" s="590" t="s">
        <v>2463</v>
      </c>
      <c r="BB181" s="525"/>
      <c r="BC181" s="525"/>
      <c r="BD181" s="525"/>
      <c r="BE181" s="543"/>
      <c r="BF181" s="543"/>
      <c r="BG181" s="525"/>
      <c r="BH181" s="626"/>
      <c r="BI181" s="626"/>
      <c r="BJ181" s="626"/>
      <c r="BK181" s="626"/>
      <c r="BL181" s="626"/>
      <c r="BM181" s="701"/>
      <c r="BN181" s="701"/>
      <c r="BO181" s="701"/>
      <c r="BP181" s="701"/>
    </row>
    <row r="182" spans="1:68" ht="120" x14ac:dyDescent="0.2">
      <c r="B182" s="456" t="s">
        <v>304</v>
      </c>
      <c r="C182" s="237" t="s">
        <v>1018</v>
      </c>
      <c r="D182" s="159" t="s">
        <v>328</v>
      </c>
      <c r="E182" s="159" t="s">
        <v>329</v>
      </c>
      <c r="F182" s="248" t="s">
        <v>2550</v>
      </c>
      <c r="G182" s="593" t="s">
        <v>176</v>
      </c>
      <c r="H182" s="593" t="b">
        <v>0</v>
      </c>
      <c r="I182" s="550"/>
      <c r="J182" s="550">
        <v>42503</v>
      </c>
      <c r="K182" s="593">
        <v>85</v>
      </c>
      <c r="L182" s="584">
        <f>TasksTable4[[#This Row],[Required Completion Date]]-TasksTable4[[#This Row],[Days to Accomplish]]</f>
        <v>42418</v>
      </c>
      <c r="M182" s="164">
        <v>0</v>
      </c>
      <c r="N182" s="593" t="b">
        <v>0</v>
      </c>
      <c r="O182" s="593"/>
      <c r="P182" s="593" t="s">
        <v>1039</v>
      </c>
      <c r="Q182" s="413" t="s">
        <v>179</v>
      </c>
      <c r="R182" s="235" t="s">
        <v>763</v>
      </c>
      <c r="S182" s="204"/>
      <c r="T182" s="205"/>
      <c r="U182" s="205"/>
      <c r="V182" s="204"/>
      <c r="W182" s="205"/>
      <c r="X182" s="550">
        <v>42503</v>
      </c>
      <c r="Y182" s="205"/>
      <c r="Z182" s="550">
        <v>42503</v>
      </c>
      <c r="AA182" s="205"/>
      <c r="AB182" s="205"/>
      <c r="AC182" s="205"/>
      <c r="AD182" s="205"/>
      <c r="AE182" s="205"/>
      <c r="AF182" s="205"/>
      <c r="AG182" s="205"/>
      <c r="AH182" s="205"/>
      <c r="AI182" s="205"/>
      <c r="AJ182" s="205"/>
      <c r="AK182" s="205"/>
      <c r="AL182" s="205"/>
      <c r="AM182" s="205"/>
      <c r="AN182" s="205"/>
      <c r="AO182" s="205"/>
      <c r="AP182" s="205"/>
      <c r="AQ182" s="205"/>
      <c r="AR182" s="205"/>
      <c r="AS182" s="205"/>
      <c r="AT182" s="205"/>
      <c r="AU182" s="205"/>
      <c r="AV182" s="205"/>
      <c r="AW182" s="205"/>
      <c r="AX182" s="207"/>
      <c r="AY182" s="589" t="str">
        <f ca="1">IF(AND(TasksTable4[[#This Row],[Status]]&lt;&gt;"On Track",TasksTable4[[#This Row],[Start Date
(Calculated)]]&lt;TODAY()+7),"Review","No  Review")</f>
        <v>No  Review</v>
      </c>
      <c r="AZ182" s="590">
        <v>300</v>
      </c>
      <c r="BA182" s="590" t="s">
        <v>2463</v>
      </c>
      <c r="BB182" s="525"/>
      <c r="BC182" s="525"/>
      <c r="BD182" s="525"/>
      <c r="BE182" s="543"/>
      <c r="BF182" s="543"/>
      <c r="BG182" s="525"/>
      <c r="BH182" s="626"/>
      <c r="BI182" s="626"/>
      <c r="BJ182" s="626"/>
      <c r="BK182" s="626"/>
      <c r="BL182" s="626"/>
      <c r="BM182" s="701"/>
      <c r="BN182" s="701"/>
      <c r="BO182" s="701"/>
      <c r="BP182" s="701"/>
    </row>
    <row r="183" spans="1:68" ht="45" x14ac:dyDescent="0.2">
      <c r="B183" s="456" t="s">
        <v>304</v>
      </c>
      <c r="C183" s="237" t="s">
        <v>1030</v>
      </c>
      <c r="D183" s="578" t="s">
        <v>328</v>
      </c>
      <c r="E183" s="578" t="s">
        <v>329</v>
      </c>
      <c r="F183" s="238" t="s">
        <v>2544</v>
      </c>
      <c r="G183" s="243" t="s">
        <v>176</v>
      </c>
      <c r="H183" s="239" t="b">
        <v>0</v>
      </c>
      <c r="I183" s="710"/>
      <c r="J183" s="710">
        <v>42475</v>
      </c>
      <c r="K183" s="243">
        <v>30</v>
      </c>
      <c r="L183" s="584">
        <f>TasksTable4[[#This Row],[Required Completion Date]]-TasksTable4[[#This Row],[Days to Accomplish]]</f>
        <v>42445</v>
      </c>
      <c r="M183" s="164">
        <v>0</v>
      </c>
      <c r="N183" s="593" t="b">
        <v>0</v>
      </c>
      <c r="O183" s="593"/>
      <c r="P183" s="593" t="s">
        <v>1039</v>
      </c>
      <c r="Q183" s="413" t="s">
        <v>179</v>
      </c>
      <c r="R183" s="235" t="s">
        <v>1290</v>
      </c>
      <c r="S183" s="204"/>
      <c r="T183" s="205"/>
      <c r="U183" s="205"/>
      <c r="V183" s="204"/>
      <c r="W183" s="205"/>
      <c r="X183" s="550"/>
      <c r="Y183" s="205"/>
      <c r="Z183" s="354">
        <v>42503</v>
      </c>
      <c r="AA183" s="205"/>
      <c r="AB183" s="205"/>
      <c r="AC183" s="205"/>
      <c r="AD183" s="205"/>
      <c r="AE183" s="205"/>
      <c r="AF183" s="205"/>
      <c r="AG183" s="205"/>
      <c r="AH183" s="205"/>
      <c r="AI183" s="205"/>
      <c r="AJ183" s="205"/>
      <c r="AK183" s="205"/>
      <c r="AL183" s="205"/>
      <c r="AM183" s="205"/>
      <c r="AN183" s="205"/>
      <c r="AO183" s="205"/>
      <c r="AP183" s="205"/>
      <c r="AQ183" s="205"/>
      <c r="AR183" s="205"/>
      <c r="AS183" s="205"/>
      <c r="AT183" s="205"/>
      <c r="AU183" s="205"/>
      <c r="AV183" s="205"/>
      <c r="AW183" s="205"/>
      <c r="AX183" s="207"/>
      <c r="AY183" s="589" t="str">
        <f ca="1">IF(AND(TasksTable4[[#This Row],[Status]]&lt;&gt;"On Track",TasksTable4[[#This Row],[Start Date
(Calculated)]]&lt;TODAY()+7),"Review","No  Review")</f>
        <v>No  Review</v>
      </c>
      <c r="AZ183" s="590">
        <v>200</v>
      </c>
      <c r="BA183" s="590" t="s">
        <v>2463</v>
      </c>
      <c r="BB183" s="525"/>
      <c r="BC183" s="525"/>
      <c r="BD183" s="525"/>
      <c r="BE183" s="543"/>
      <c r="BF183" s="543"/>
      <c r="BG183" s="525"/>
      <c r="BH183" s="626"/>
      <c r="BI183" s="626"/>
      <c r="BJ183" s="626"/>
      <c r="BK183" s="626"/>
      <c r="BL183" s="626"/>
      <c r="BM183" s="701"/>
      <c r="BN183" s="701"/>
      <c r="BO183" s="701"/>
      <c r="BP183" s="701"/>
    </row>
    <row r="184" spans="1:68" ht="45" x14ac:dyDescent="0.2">
      <c r="B184" s="456" t="s">
        <v>304</v>
      </c>
      <c r="C184" s="237" t="s">
        <v>1031</v>
      </c>
      <c r="D184" s="578" t="s">
        <v>328</v>
      </c>
      <c r="E184" s="578" t="s">
        <v>329</v>
      </c>
      <c r="F184" s="248" t="s">
        <v>981</v>
      </c>
      <c r="G184" s="254" t="s">
        <v>176</v>
      </c>
      <c r="H184" s="239" t="b">
        <v>1</v>
      </c>
      <c r="I184" s="255"/>
      <c r="J184" s="255">
        <v>42583</v>
      </c>
      <c r="K184" s="243"/>
      <c r="L184" s="584">
        <f>TasksTable4[[#This Row],[Required Completion Date]]-TasksTable4[[#This Row],[Days to Accomplish]]</f>
        <v>42583</v>
      </c>
      <c r="M184" s="164">
        <v>0</v>
      </c>
      <c r="N184" s="593" t="b">
        <v>1</v>
      </c>
      <c r="O184" s="593"/>
      <c r="P184" s="593" t="s">
        <v>1041</v>
      </c>
      <c r="Q184" s="413" t="s">
        <v>179</v>
      </c>
      <c r="R184" s="235" t="s">
        <v>982</v>
      </c>
      <c r="S184" s="204"/>
      <c r="T184" s="205"/>
      <c r="U184" s="205"/>
      <c r="V184" s="204"/>
      <c r="W184" s="205"/>
      <c r="X184" s="550"/>
      <c r="Y184" s="205"/>
      <c r="Z184" s="202"/>
      <c r="AA184" s="205"/>
      <c r="AB184" s="205"/>
      <c r="AC184" s="205"/>
      <c r="AD184" s="205"/>
      <c r="AE184" s="205"/>
      <c r="AF184" s="205"/>
      <c r="AG184" s="205"/>
      <c r="AH184" s="205"/>
      <c r="AI184" s="205"/>
      <c r="AJ184" s="205"/>
      <c r="AK184" s="205"/>
      <c r="AL184" s="205"/>
      <c r="AM184" s="205"/>
      <c r="AN184" s="205"/>
      <c r="AO184" s="205"/>
      <c r="AP184" s="205"/>
      <c r="AQ184" s="205"/>
      <c r="AR184" s="205"/>
      <c r="AS184" s="205"/>
      <c r="AT184" s="205"/>
      <c r="AU184" s="205"/>
      <c r="AV184" s="205"/>
      <c r="AW184" s="205"/>
      <c r="AX184" s="207"/>
      <c r="AY184" s="589" t="str">
        <f ca="1">IF(AND(TasksTable4[[#This Row],[Status]]&lt;&gt;"On Track",TasksTable4[[#This Row],[Start Date
(Calculated)]]&lt;TODAY()+7),"Review","No  Review")</f>
        <v>No  Review</v>
      </c>
      <c r="AZ184" s="590">
        <v>300</v>
      </c>
      <c r="BA184" s="590" t="s">
        <v>2463</v>
      </c>
      <c r="BB184" s="525"/>
      <c r="BC184" s="525"/>
      <c r="BD184" s="525"/>
      <c r="BE184" s="543"/>
      <c r="BF184" s="543"/>
      <c r="BG184" s="525"/>
      <c r="BH184" s="626"/>
      <c r="BI184" s="626"/>
      <c r="BJ184" s="626"/>
      <c r="BK184" s="626"/>
      <c r="BL184" s="626"/>
      <c r="BM184" s="701"/>
      <c r="BN184" s="701"/>
      <c r="BO184" s="701"/>
      <c r="BP184" s="701"/>
    </row>
    <row r="185" spans="1:68" ht="60" x14ac:dyDescent="0.2">
      <c r="B185" s="456" t="s">
        <v>304</v>
      </c>
      <c r="C185" s="237" t="s">
        <v>1291</v>
      </c>
      <c r="D185" s="578" t="s">
        <v>328</v>
      </c>
      <c r="E185" s="578" t="s">
        <v>329</v>
      </c>
      <c r="F185" s="248" t="s">
        <v>765</v>
      </c>
      <c r="G185" s="254" t="s">
        <v>176</v>
      </c>
      <c r="H185" s="239" t="b">
        <v>0</v>
      </c>
      <c r="I185" s="263"/>
      <c r="J185" s="263">
        <v>42551</v>
      </c>
      <c r="K185" s="243">
        <v>75</v>
      </c>
      <c r="L185" s="584">
        <f>TasksTable4[[#This Row],[Required Completion Date]]-TasksTable4[[#This Row],[Days to Accomplish]]</f>
        <v>42476</v>
      </c>
      <c r="M185" s="164">
        <v>0</v>
      </c>
      <c r="N185" s="593" t="b">
        <v>1</v>
      </c>
      <c r="O185" s="593" t="s">
        <v>766</v>
      </c>
      <c r="P185" s="593" t="s">
        <v>1042</v>
      </c>
      <c r="Q185" s="413" t="s">
        <v>179</v>
      </c>
      <c r="R185" s="235" t="s">
        <v>767</v>
      </c>
      <c r="S185" s="204"/>
      <c r="T185" s="205"/>
      <c r="U185" s="205"/>
      <c r="V185" s="204"/>
      <c r="W185" s="205"/>
      <c r="X185" s="550">
        <v>42503</v>
      </c>
      <c r="Y185" s="205"/>
      <c r="Z185" s="354">
        <v>42503</v>
      </c>
      <c r="AA185" s="205"/>
      <c r="AB185" s="205"/>
      <c r="AC185" s="205"/>
      <c r="AD185" s="205"/>
      <c r="AE185" s="205"/>
      <c r="AF185" s="205"/>
      <c r="AG185" s="205"/>
      <c r="AH185" s="205"/>
      <c r="AI185" s="205"/>
      <c r="AJ185" s="205"/>
      <c r="AK185" s="205"/>
      <c r="AL185" s="205"/>
      <c r="AM185" s="205"/>
      <c r="AN185" s="205"/>
      <c r="AO185" s="205"/>
      <c r="AP185" s="205"/>
      <c r="AQ185" s="205"/>
      <c r="AR185" s="205"/>
      <c r="AS185" s="205"/>
      <c r="AT185" s="205"/>
      <c r="AU185" s="205"/>
      <c r="AV185" s="205"/>
      <c r="AW185" s="205"/>
      <c r="AX185" s="207"/>
      <c r="AY185" s="589" t="str">
        <f ca="1">IF(AND(TasksTable4[[#This Row],[Status]]&lt;&gt;"On Track",TasksTable4[[#This Row],[Start Date
(Calculated)]]&lt;TODAY()+7),"Review","No  Review")</f>
        <v>No  Review</v>
      </c>
      <c r="AZ185" s="590">
        <v>250</v>
      </c>
      <c r="BA185" s="590" t="s">
        <v>2463</v>
      </c>
      <c r="BB185" s="525"/>
      <c r="BC185" s="525"/>
      <c r="BD185" s="525"/>
      <c r="BE185" s="543"/>
      <c r="BF185" s="543"/>
      <c r="BG185" s="525"/>
      <c r="BH185" s="626"/>
      <c r="BI185" s="626"/>
      <c r="BJ185" s="626"/>
      <c r="BK185" s="626"/>
      <c r="BL185" s="626"/>
      <c r="BM185" s="701"/>
      <c r="BN185" s="701"/>
      <c r="BO185" s="701"/>
      <c r="BP185" s="701"/>
    </row>
    <row r="186" spans="1:68" ht="45" x14ac:dyDescent="0.2">
      <c r="B186" s="456" t="s">
        <v>304</v>
      </c>
      <c r="C186" s="593" t="s">
        <v>2208</v>
      </c>
      <c r="D186" s="160" t="s">
        <v>328</v>
      </c>
      <c r="E186" s="160" t="s">
        <v>335</v>
      </c>
      <c r="F186" s="448" t="s">
        <v>2509</v>
      </c>
      <c r="G186" s="744" t="s">
        <v>176</v>
      </c>
      <c r="H186" s="593" t="b">
        <v>1</v>
      </c>
      <c r="I186" s="550"/>
      <c r="J186" s="550">
        <v>42559</v>
      </c>
      <c r="K186" s="593">
        <v>90</v>
      </c>
      <c r="L186" s="481">
        <f>TasksTable4[[#This Row],[Required Completion Date]]-TasksTable4[[#This Row],[Days to Accomplish]]</f>
        <v>42469</v>
      </c>
      <c r="M186" s="164">
        <v>0</v>
      </c>
      <c r="N186" s="593" t="b">
        <v>1</v>
      </c>
      <c r="O186" s="652" t="s">
        <v>2216</v>
      </c>
      <c r="P186" s="593" t="s">
        <v>2217</v>
      </c>
      <c r="Q186" s="413" t="s">
        <v>179</v>
      </c>
      <c r="R186" s="352" t="s">
        <v>2218</v>
      </c>
      <c r="S186" s="354"/>
      <c r="T186" s="235"/>
      <c r="U186" s="235"/>
      <c r="V186" s="355"/>
      <c r="W186" s="235"/>
      <c r="X186" s="550" t="s">
        <v>303</v>
      </c>
      <c r="Y186" s="235"/>
      <c r="Z186" s="593"/>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673"/>
      <c r="AY186" s="589" t="str">
        <f ca="1">IF(AND(TasksTable4[[#This Row],[Status]]&lt;&gt;"On Track",TasksTable4[[#This Row],[Start Date
(Calculated)]]&lt;TODAY()+7),"Review","No  Review")</f>
        <v>No  Review</v>
      </c>
      <c r="AZ186" s="525">
        <f>TasksTable4[[#This Row],[Days to Accomplish]]*8*0.5</f>
        <v>360</v>
      </c>
      <c r="BA186" s="525" t="s">
        <v>2410</v>
      </c>
      <c r="BB186" s="525"/>
      <c r="BC186" s="525"/>
      <c r="BD186" s="525"/>
      <c r="BE186" s="543" t="s">
        <v>1041</v>
      </c>
      <c r="BF186" s="543"/>
      <c r="BG186" s="525"/>
      <c r="BH186" s="626" t="s">
        <v>2895</v>
      </c>
      <c r="BI186" s="626"/>
      <c r="BJ186" s="626"/>
      <c r="BK186" s="626"/>
      <c r="BL186" s="626"/>
      <c r="BM186" s="701"/>
      <c r="BN186" s="701"/>
      <c r="BO186" s="701"/>
      <c r="BP186" s="701"/>
    </row>
    <row r="187" spans="1:68" ht="45" x14ac:dyDescent="0.2">
      <c r="A187" s="373" t="s">
        <v>308</v>
      </c>
      <c r="B187" s="456" t="s">
        <v>308</v>
      </c>
      <c r="C187" s="593" t="s">
        <v>2208</v>
      </c>
      <c r="D187" s="160" t="s">
        <v>328</v>
      </c>
      <c r="E187" s="160" t="s">
        <v>335</v>
      </c>
      <c r="F187" s="448" t="s">
        <v>2510</v>
      </c>
      <c r="G187" s="744" t="s">
        <v>176</v>
      </c>
      <c r="H187" s="593" t="b">
        <v>1</v>
      </c>
      <c r="I187" s="550"/>
      <c r="J187" s="550">
        <v>42566</v>
      </c>
      <c r="K187" s="593">
        <v>90</v>
      </c>
      <c r="L187" s="481">
        <f>TasksTable4[[#This Row],[Required Completion Date]]-TasksTable4[[#This Row],[Days to Accomplish]]</f>
        <v>42476</v>
      </c>
      <c r="M187" s="164">
        <v>0</v>
      </c>
      <c r="N187" s="593" t="b">
        <v>1</v>
      </c>
      <c r="O187" s="652" t="s">
        <v>2216</v>
      </c>
      <c r="P187" s="593" t="s">
        <v>2217</v>
      </c>
      <c r="Q187" s="413" t="s">
        <v>179</v>
      </c>
      <c r="R187" s="189" t="s">
        <v>2218</v>
      </c>
      <c r="S187" s="550"/>
      <c r="T187" s="593"/>
      <c r="U187" s="593"/>
      <c r="V187" s="176"/>
      <c r="W187" s="593"/>
      <c r="X187" s="550" t="s">
        <v>303</v>
      </c>
      <c r="Y187" s="593"/>
      <c r="Z187" s="593"/>
      <c r="AA187" s="593"/>
      <c r="AB187" s="593"/>
      <c r="AC187" s="593"/>
      <c r="AD187" s="593"/>
      <c r="AE187" s="593"/>
      <c r="AF187" s="593"/>
      <c r="AG187" s="593"/>
      <c r="AH187" s="593"/>
      <c r="AI187" s="593"/>
      <c r="AJ187" s="593"/>
      <c r="AK187" s="593"/>
      <c r="AL187" s="593"/>
      <c r="AM187" s="593"/>
      <c r="AN187" s="593"/>
      <c r="AO187" s="593"/>
      <c r="AP187" s="593"/>
      <c r="AQ187" s="593"/>
      <c r="AR187" s="593"/>
      <c r="AS187" s="593"/>
      <c r="AT187" s="593"/>
      <c r="AU187" s="593"/>
      <c r="AV187" s="593"/>
      <c r="AW187" s="593"/>
      <c r="AX187" s="675"/>
      <c r="AY187" s="589" t="str">
        <f ca="1">IF(AND(TasksTable4[[#This Row],[Status]]&lt;&gt;"On Track",TasksTable4[[#This Row],[Start Date
(Calculated)]]&lt;TODAY()+7),"Review","No  Review")</f>
        <v>No  Review</v>
      </c>
      <c r="AZ187" s="525">
        <f>TasksTable4[[#This Row],[Days to Accomplish]]*8*0.5</f>
        <v>360</v>
      </c>
      <c r="BA187" s="525" t="s">
        <v>2410</v>
      </c>
      <c r="BB187" s="525"/>
      <c r="BC187" s="525"/>
      <c r="BD187" s="525"/>
      <c r="BE187" s="543" t="s">
        <v>1041</v>
      </c>
      <c r="BF187" s="543"/>
      <c r="BG187" s="525"/>
      <c r="BH187" s="626" t="s">
        <v>2895</v>
      </c>
      <c r="BI187" s="626"/>
      <c r="BJ187" s="626"/>
      <c r="BK187" s="626"/>
      <c r="BL187" s="626"/>
      <c r="BM187" s="701"/>
      <c r="BN187" s="701"/>
      <c r="BO187" s="701"/>
      <c r="BP187" s="701"/>
    </row>
    <row r="188" spans="1:68" ht="90" x14ac:dyDescent="0.2">
      <c r="B188" s="456" t="s">
        <v>308</v>
      </c>
      <c r="C188" s="593" t="s">
        <v>2208</v>
      </c>
      <c r="D188" s="160" t="s">
        <v>328</v>
      </c>
      <c r="E188" s="160" t="s">
        <v>335</v>
      </c>
      <c r="F188" s="448" t="s">
        <v>2411</v>
      </c>
      <c r="G188" s="744" t="s">
        <v>176</v>
      </c>
      <c r="H188" s="593" t="b">
        <v>0</v>
      </c>
      <c r="I188" s="550"/>
      <c r="J188" s="550">
        <v>42566</v>
      </c>
      <c r="K188" s="593">
        <v>90</v>
      </c>
      <c r="L188" s="481">
        <f>TasksTable4[[#This Row],[Required Completion Date]]-TasksTable4[[#This Row],[Days to Accomplish]]</f>
        <v>42476</v>
      </c>
      <c r="M188" s="164">
        <v>0</v>
      </c>
      <c r="N188" s="593" t="b">
        <v>1</v>
      </c>
      <c r="O188" s="652" t="s">
        <v>2216</v>
      </c>
      <c r="P188" s="593" t="s">
        <v>2241</v>
      </c>
      <c r="Q188" s="413" t="s">
        <v>179</v>
      </c>
      <c r="R188" s="189" t="s">
        <v>2269</v>
      </c>
      <c r="S188" s="550"/>
      <c r="T188" s="593"/>
      <c r="U188" s="593"/>
      <c r="V188" s="176"/>
      <c r="W188" s="593"/>
      <c r="X188" s="550" t="s">
        <v>303</v>
      </c>
      <c r="Y188" s="593"/>
      <c r="Z188" s="593"/>
      <c r="AA188" s="593"/>
      <c r="AB188" s="593"/>
      <c r="AC188" s="593"/>
      <c r="AD188" s="593"/>
      <c r="AE188" s="593"/>
      <c r="AF188" s="593"/>
      <c r="AG188" s="593"/>
      <c r="AH188" s="593"/>
      <c r="AI188" s="593"/>
      <c r="AJ188" s="593"/>
      <c r="AK188" s="593"/>
      <c r="AL188" s="593"/>
      <c r="AM188" s="593"/>
      <c r="AN188" s="593"/>
      <c r="AO188" s="593"/>
      <c r="AP188" s="593"/>
      <c r="AQ188" s="593"/>
      <c r="AR188" s="593"/>
      <c r="AS188" s="593"/>
      <c r="AT188" s="593"/>
      <c r="AU188" s="593"/>
      <c r="AV188" s="593"/>
      <c r="AW188" s="593"/>
      <c r="AX188" s="675"/>
      <c r="AY188" s="589" t="str">
        <f ca="1">IF(AND(TasksTable4[[#This Row],[Status]]&lt;&gt;"On Track",TasksTable4[[#This Row],[Start Date
(Calculated)]]&lt;TODAY()+7),"Review","No  Review")</f>
        <v>No  Review</v>
      </c>
      <c r="AZ188" s="685">
        <f>TasksTable4[[#This Row],[Days to Accomplish]]*8*0.5</f>
        <v>360</v>
      </c>
      <c r="BA188" s="525" t="s">
        <v>2410</v>
      </c>
      <c r="BB188" s="525"/>
      <c r="BC188" s="525"/>
      <c r="BD188" s="525"/>
      <c r="BE188" s="543" t="s">
        <v>2268</v>
      </c>
      <c r="BF188" s="543"/>
      <c r="BG188" s="525"/>
      <c r="BH188" s="626" t="s">
        <v>2895</v>
      </c>
      <c r="BI188" s="626"/>
      <c r="BJ188" s="626"/>
      <c r="BK188" s="626"/>
      <c r="BL188" s="626"/>
      <c r="BM188" s="701"/>
      <c r="BN188" s="701"/>
      <c r="BO188" s="701"/>
      <c r="BP188" s="701"/>
    </row>
    <row r="189" spans="1:68" ht="345" x14ac:dyDescent="0.2">
      <c r="B189" s="456" t="s">
        <v>308</v>
      </c>
      <c r="C189" s="593" t="s">
        <v>2208</v>
      </c>
      <c r="D189" s="160" t="s">
        <v>328</v>
      </c>
      <c r="E189" s="160" t="s">
        <v>335</v>
      </c>
      <c r="F189" s="448" t="s">
        <v>2505</v>
      </c>
      <c r="G189" s="744" t="s">
        <v>176</v>
      </c>
      <c r="H189" s="179" t="b">
        <v>1</v>
      </c>
      <c r="I189" s="545"/>
      <c r="J189" s="550">
        <v>42428</v>
      </c>
      <c r="K189" s="593">
        <v>30</v>
      </c>
      <c r="L189" s="481">
        <f>TasksTable4[[#This Row],[Required Completion Date]]-TasksTable4[[#This Row],[Days to Accomplish]]</f>
        <v>42398</v>
      </c>
      <c r="M189" s="164">
        <v>0.02</v>
      </c>
      <c r="N189" s="593" t="b">
        <v>1</v>
      </c>
      <c r="O189" s="652" t="s">
        <v>2506</v>
      </c>
      <c r="P189" s="593" t="s">
        <v>2217</v>
      </c>
      <c r="Q189" s="413" t="s">
        <v>179</v>
      </c>
      <c r="R189" s="160" t="s">
        <v>2372</v>
      </c>
      <c r="S189" s="550" t="s">
        <v>303</v>
      </c>
      <c r="T189" s="593"/>
      <c r="U189" s="593"/>
      <c r="V189" s="176"/>
      <c r="W189" s="593"/>
      <c r="X189" s="550"/>
      <c r="Y189" s="593"/>
      <c r="Z189" s="593"/>
      <c r="AA189" s="593"/>
      <c r="AB189" s="593"/>
      <c r="AC189" s="593"/>
      <c r="AD189" s="593"/>
      <c r="AE189" s="593"/>
      <c r="AF189" s="593"/>
      <c r="AG189" s="593"/>
      <c r="AH189" s="593"/>
      <c r="AI189" s="593"/>
      <c r="AJ189" s="593"/>
      <c r="AK189" s="593"/>
      <c r="AL189" s="593"/>
      <c r="AM189" s="593"/>
      <c r="AN189" s="593"/>
      <c r="AO189" s="593"/>
      <c r="AP189" s="593"/>
      <c r="AQ189" s="593"/>
      <c r="AR189" s="593"/>
      <c r="AS189" s="593"/>
      <c r="AT189" s="593"/>
      <c r="AU189" s="593"/>
      <c r="AV189" s="593"/>
      <c r="AW189" s="593"/>
      <c r="AX189" s="675"/>
      <c r="AY189" s="589" t="str">
        <f ca="1">IF(AND(TasksTable4[[#This Row],[Status]]&lt;&gt;"On Track",TasksTable4[[#This Row],[Start Date
(Calculated)]]&lt;TODAY()+7),"Review","No  Review")</f>
        <v>Review</v>
      </c>
      <c r="AZ189" s="525">
        <f>TasksTable4[[#This Row],[Days to Accomplish]]*8</f>
        <v>240</v>
      </c>
      <c r="BA189" s="525" t="s">
        <v>2410</v>
      </c>
      <c r="BB189" s="525"/>
      <c r="BC189" s="525"/>
      <c r="BD189" s="525"/>
      <c r="BE189" s="543" t="s">
        <v>1041</v>
      </c>
      <c r="BF189" s="543"/>
      <c r="BG189" s="525" t="s">
        <v>2365</v>
      </c>
      <c r="BH189" s="626" t="s">
        <v>2895</v>
      </c>
      <c r="BI189" s="626"/>
      <c r="BJ189" s="626"/>
      <c r="BK189" s="626"/>
      <c r="BL189" s="626"/>
      <c r="BM189" s="701"/>
      <c r="BN189" s="701"/>
      <c r="BO189" s="701"/>
      <c r="BP189" s="701"/>
    </row>
    <row r="190" spans="1:68" ht="90" x14ac:dyDescent="0.2">
      <c r="B190" s="456" t="s">
        <v>308</v>
      </c>
      <c r="C190" s="593" t="s">
        <v>2208</v>
      </c>
      <c r="D190" s="160" t="s">
        <v>328</v>
      </c>
      <c r="E190" s="160" t="s">
        <v>335</v>
      </c>
      <c r="F190" s="448" t="s">
        <v>2541</v>
      </c>
      <c r="G190" s="744" t="s">
        <v>176</v>
      </c>
      <c r="H190" s="593" t="b">
        <v>0</v>
      </c>
      <c r="I190" s="550"/>
      <c r="J190" s="550">
        <v>42583</v>
      </c>
      <c r="K190" s="593">
        <v>60</v>
      </c>
      <c r="L190" s="481">
        <f>TasksTable4[[#This Row],[Required Completion Date]]-TasksTable4[[#This Row],[Days to Accomplish]]</f>
        <v>42523</v>
      </c>
      <c r="M190" s="164">
        <v>0</v>
      </c>
      <c r="N190" s="593" t="b">
        <v>0</v>
      </c>
      <c r="O190" s="652"/>
      <c r="P190" s="593" t="s">
        <v>2217</v>
      </c>
      <c r="Q190" s="413" t="s">
        <v>179</v>
      </c>
      <c r="R190" s="160" t="s">
        <v>2247</v>
      </c>
      <c r="S190" s="176"/>
      <c r="T190" s="593"/>
      <c r="U190" s="593"/>
      <c r="V190" s="593"/>
      <c r="W190" s="593"/>
      <c r="X190" s="593"/>
      <c r="Y190" s="593"/>
      <c r="Z190" s="593"/>
      <c r="AA190" s="593"/>
      <c r="AB190" s="593"/>
      <c r="AC190" s="593"/>
      <c r="AD190" s="593"/>
      <c r="AE190" s="593"/>
      <c r="AF190" s="593"/>
      <c r="AG190" s="593"/>
      <c r="AH190" s="593"/>
      <c r="AI190" s="593"/>
      <c r="AJ190" s="593"/>
      <c r="AK190" s="593"/>
      <c r="AL190" s="593"/>
      <c r="AM190" s="593"/>
      <c r="AN190" s="593"/>
      <c r="AO190" s="593"/>
      <c r="AP190" s="593"/>
      <c r="AQ190" s="593"/>
      <c r="AR190" s="593"/>
      <c r="AS190" s="593"/>
      <c r="AT190" s="593"/>
      <c r="AU190" s="593"/>
      <c r="AV190" s="593"/>
      <c r="AW190" s="593"/>
      <c r="AX190" s="675"/>
      <c r="AY190" s="589" t="str">
        <f ca="1">IF(AND(TasksTable4[[#This Row],[Status]]&lt;&gt;"On Track",TasksTable4[[#This Row],[Start Date
(Calculated)]]&lt;TODAY()+7),"Review","No  Review")</f>
        <v>No  Review</v>
      </c>
      <c r="AZ190" s="525">
        <f>TasksTable4[[#This Row],[Days to Accomplish]]*8*0.5</f>
        <v>240</v>
      </c>
      <c r="BA190" s="525" t="s">
        <v>2410</v>
      </c>
      <c r="BB190" s="525"/>
      <c r="BC190" s="525"/>
      <c r="BD190" s="525"/>
      <c r="BE190" s="543" t="s">
        <v>2270</v>
      </c>
      <c r="BF190" s="543"/>
      <c r="BG190" s="525"/>
      <c r="BH190" s="626"/>
      <c r="BI190" s="626"/>
      <c r="BJ190" s="626"/>
      <c r="BK190" s="626"/>
      <c r="BL190" s="626"/>
      <c r="BM190" s="701"/>
      <c r="BN190" s="701"/>
      <c r="BO190" s="701"/>
      <c r="BP190" s="701"/>
    </row>
    <row r="191" spans="1:68" ht="240" x14ac:dyDescent="0.2">
      <c r="B191" s="456" t="s">
        <v>308</v>
      </c>
      <c r="C191" s="593" t="s">
        <v>2208</v>
      </c>
      <c r="D191" s="160" t="s">
        <v>328</v>
      </c>
      <c r="E191" s="160" t="s">
        <v>335</v>
      </c>
      <c r="F191" s="448" t="s">
        <v>2500</v>
      </c>
      <c r="G191" s="744" t="s">
        <v>176</v>
      </c>
      <c r="H191" s="593" t="b">
        <v>1</v>
      </c>
      <c r="I191" s="550"/>
      <c r="J191" s="550">
        <v>42490</v>
      </c>
      <c r="K191" s="593">
        <v>90</v>
      </c>
      <c r="L191" s="481">
        <v>42430</v>
      </c>
      <c r="M191" s="164">
        <v>0</v>
      </c>
      <c r="N191" s="593" t="b">
        <v>1</v>
      </c>
      <c r="O191" s="652" t="s">
        <v>2501</v>
      </c>
      <c r="P191" s="593" t="s">
        <v>2209</v>
      </c>
      <c r="Q191" s="413" t="s">
        <v>179</v>
      </c>
      <c r="R191" s="160" t="s">
        <v>2367</v>
      </c>
      <c r="S191" s="550" t="s">
        <v>303</v>
      </c>
      <c r="T191" s="593"/>
      <c r="U191" s="593"/>
      <c r="V191" s="176"/>
      <c r="W191" s="593"/>
      <c r="X191" s="550" t="s">
        <v>303</v>
      </c>
      <c r="Y191" s="593"/>
      <c r="Z191" s="550" t="s">
        <v>303</v>
      </c>
      <c r="AA191" s="593"/>
      <c r="AB191" s="593"/>
      <c r="AC191" s="593"/>
      <c r="AD191" s="593"/>
      <c r="AE191" s="593"/>
      <c r="AF191" s="593"/>
      <c r="AG191" s="593"/>
      <c r="AH191" s="593"/>
      <c r="AI191" s="593"/>
      <c r="AJ191" s="593"/>
      <c r="AK191" s="593"/>
      <c r="AL191" s="593"/>
      <c r="AM191" s="593"/>
      <c r="AN191" s="593"/>
      <c r="AO191" s="593"/>
      <c r="AP191" s="593"/>
      <c r="AQ191" s="593"/>
      <c r="AR191" s="593"/>
      <c r="AS191" s="593"/>
      <c r="AT191" s="593"/>
      <c r="AU191" s="593"/>
      <c r="AV191" s="593"/>
      <c r="AW191" s="593"/>
      <c r="AX191" s="675"/>
      <c r="AY191" s="589" t="str">
        <f ca="1">IF(AND(TasksTable4[[#This Row],[Status]]&lt;&gt;"On Track",TasksTable4[[#This Row],[Start Date
(Calculated)]]&lt;TODAY()+7),"Review","No  Review")</f>
        <v>No  Review</v>
      </c>
      <c r="AZ191" s="525">
        <f>TasksTable4[[#This Row],[Days to Accomplish]]*8*0.25</f>
        <v>180</v>
      </c>
      <c r="BA191" s="525" t="s">
        <v>2410</v>
      </c>
      <c r="BB191" s="525"/>
      <c r="BC191" s="525"/>
      <c r="BD191" s="525"/>
      <c r="BE191" s="543" t="s">
        <v>1041</v>
      </c>
      <c r="BF191" s="543"/>
      <c r="BG191" s="525"/>
      <c r="BH191" s="626" t="s">
        <v>2895</v>
      </c>
      <c r="BI191" s="626"/>
      <c r="BJ191" s="626"/>
      <c r="BK191" s="626"/>
      <c r="BL191" s="626"/>
      <c r="BM191" s="701"/>
      <c r="BN191" s="701"/>
      <c r="BO191" s="701"/>
      <c r="BP191" s="701"/>
    </row>
    <row r="192" spans="1:68" ht="75" x14ac:dyDescent="0.2">
      <c r="B192" s="456" t="s">
        <v>308</v>
      </c>
      <c r="C192" s="593" t="s">
        <v>2208</v>
      </c>
      <c r="D192" s="160" t="s">
        <v>328</v>
      </c>
      <c r="E192" s="160" t="s">
        <v>335</v>
      </c>
      <c r="F192" s="448" t="s">
        <v>2535</v>
      </c>
      <c r="G192" s="744" t="s">
        <v>176</v>
      </c>
      <c r="H192" s="593" t="b">
        <v>1</v>
      </c>
      <c r="I192" s="550"/>
      <c r="J192" s="550">
        <v>42460</v>
      </c>
      <c r="K192" s="593">
        <v>30</v>
      </c>
      <c r="L192" s="481">
        <f>TasksTable4[[#This Row],[Required Completion Date]]-TasksTable4[[#This Row],[Days to Accomplish]]</f>
        <v>42430</v>
      </c>
      <c r="M192" s="164">
        <v>0</v>
      </c>
      <c r="N192" s="593" t="b">
        <v>0</v>
      </c>
      <c r="O192" s="652"/>
      <c r="P192" s="593" t="s">
        <v>2214</v>
      </c>
      <c r="Q192" s="413" t="s">
        <v>179</v>
      </c>
      <c r="R192" s="160" t="s">
        <v>2504</v>
      </c>
      <c r="S192" s="550"/>
      <c r="T192" s="593"/>
      <c r="U192" s="593"/>
      <c r="V192" s="176"/>
      <c r="W192" s="593"/>
      <c r="X192" s="550"/>
      <c r="Y192" s="593"/>
      <c r="Z192" s="593"/>
      <c r="AA192" s="593"/>
      <c r="AB192" s="593"/>
      <c r="AC192" s="593"/>
      <c r="AD192" s="593"/>
      <c r="AE192" s="593"/>
      <c r="AF192" s="593"/>
      <c r="AG192" s="593"/>
      <c r="AH192" s="593"/>
      <c r="AI192" s="593"/>
      <c r="AJ192" s="593"/>
      <c r="AK192" s="593"/>
      <c r="AL192" s="593"/>
      <c r="AM192" s="593"/>
      <c r="AN192" s="593"/>
      <c r="AO192" s="593"/>
      <c r="AP192" s="593"/>
      <c r="AQ192" s="593"/>
      <c r="AR192" s="593"/>
      <c r="AS192" s="593"/>
      <c r="AT192" s="593"/>
      <c r="AU192" s="593"/>
      <c r="AV192" s="593"/>
      <c r="AW192" s="593"/>
      <c r="AX192" s="675"/>
      <c r="AY192" s="589" t="str">
        <f ca="1">IF(AND(TasksTable4[[#This Row],[Status]]&lt;&gt;"On Track",TasksTable4[[#This Row],[Start Date
(Calculated)]]&lt;TODAY()+7),"Review","No  Review")</f>
        <v>No  Review</v>
      </c>
      <c r="AZ192" s="525">
        <f>TasksTable4[[#This Row],[Days to Accomplish]]*8*0.75</f>
        <v>180</v>
      </c>
      <c r="BA192" s="525" t="s">
        <v>2410</v>
      </c>
      <c r="BB192" s="525"/>
      <c r="BC192" s="525"/>
      <c r="BD192" s="525"/>
      <c r="BE192" s="543" t="s">
        <v>2223</v>
      </c>
      <c r="BF192" s="543"/>
      <c r="BG192" s="525"/>
      <c r="BH192" s="626"/>
      <c r="BI192" s="626"/>
      <c r="BJ192" s="626"/>
      <c r="BK192" s="626"/>
      <c r="BL192" s="626"/>
      <c r="BM192" s="701"/>
      <c r="BN192" s="701"/>
      <c r="BO192" s="701"/>
      <c r="BP192" s="701"/>
    </row>
    <row r="193" spans="2:68" ht="90" x14ac:dyDescent="0.2">
      <c r="B193" s="456" t="s">
        <v>308</v>
      </c>
      <c r="C193" s="593" t="s">
        <v>2208</v>
      </c>
      <c r="D193" s="160" t="s">
        <v>328</v>
      </c>
      <c r="E193" s="160" t="s">
        <v>335</v>
      </c>
      <c r="F193" s="448" t="s">
        <v>2519</v>
      </c>
      <c r="G193" s="744" t="s">
        <v>176</v>
      </c>
      <c r="H193" s="593" t="b">
        <v>0</v>
      </c>
      <c r="I193" s="550"/>
      <c r="J193" s="550">
        <v>42460</v>
      </c>
      <c r="K193" s="593">
        <v>30</v>
      </c>
      <c r="L193" s="481">
        <f>TasksTable4[[#This Row],[Required Completion Date]]-TasksTable4[[#This Row],[Days to Accomplish]]</f>
        <v>42430</v>
      </c>
      <c r="M193" s="164">
        <v>0</v>
      </c>
      <c r="N193" s="593" t="b">
        <v>0</v>
      </c>
      <c r="O193" s="652" t="s">
        <v>2515</v>
      </c>
      <c r="P193" s="593" t="s">
        <v>2211</v>
      </c>
      <c r="Q193" s="413" t="s">
        <v>179</v>
      </c>
      <c r="R193" s="160" t="s">
        <v>2225</v>
      </c>
      <c r="S193" s="176"/>
      <c r="T193" s="593"/>
      <c r="U193" s="593"/>
      <c r="V193" s="593"/>
      <c r="W193" s="593"/>
      <c r="X193" s="593"/>
      <c r="Y193" s="593"/>
      <c r="Z193" s="593"/>
      <c r="AA193" s="593"/>
      <c r="AB193" s="593"/>
      <c r="AC193" s="593"/>
      <c r="AD193" s="593"/>
      <c r="AE193" s="593"/>
      <c r="AF193" s="593"/>
      <c r="AG193" s="593"/>
      <c r="AH193" s="593"/>
      <c r="AI193" s="593"/>
      <c r="AJ193" s="593"/>
      <c r="AK193" s="593"/>
      <c r="AL193" s="593"/>
      <c r="AM193" s="593"/>
      <c r="AN193" s="593"/>
      <c r="AO193" s="593"/>
      <c r="AP193" s="593"/>
      <c r="AQ193" s="593"/>
      <c r="AR193" s="593"/>
      <c r="AS193" s="593"/>
      <c r="AT193" s="593"/>
      <c r="AU193" s="593"/>
      <c r="AV193" s="593"/>
      <c r="AW193" s="593"/>
      <c r="AX193" s="675"/>
      <c r="AY193" s="589" t="str">
        <f ca="1">IF(AND(TasksTable4[[#This Row],[Status]]&lt;&gt;"On Track",TasksTable4[[#This Row],[Start Date
(Calculated)]]&lt;TODAY()+7),"Review","No  Review")</f>
        <v>No  Review</v>
      </c>
      <c r="AZ193" s="685">
        <f>TasksTable4[[#This Row],[Days to Accomplish]]*8*0.5</f>
        <v>120</v>
      </c>
      <c r="BA193" s="525" t="s">
        <v>2410</v>
      </c>
      <c r="BB193" s="525"/>
      <c r="BC193" s="525"/>
      <c r="BD193" s="525"/>
      <c r="BE193" s="543" t="s">
        <v>2223</v>
      </c>
      <c r="BF193" s="543"/>
      <c r="BG193" s="525"/>
      <c r="BH193" s="626" t="s">
        <v>2895</v>
      </c>
      <c r="BI193" s="626"/>
      <c r="BJ193" s="626"/>
      <c r="BK193" s="626"/>
      <c r="BL193" s="626"/>
      <c r="BM193" s="701"/>
      <c r="BN193" s="701"/>
      <c r="BO193" s="701"/>
      <c r="BP193" s="701"/>
    </row>
    <row r="194" spans="2:68" ht="75" x14ac:dyDescent="0.2">
      <c r="B194" s="456" t="s">
        <v>308</v>
      </c>
      <c r="C194" s="593" t="s">
        <v>2208</v>
      </c>
      <c r="D194" s="160" t="s">
        <v>328</v>
      </c>
      <c r="E194" s="160" t="s">
        <v>335</v>
      </c>
      <c r="F194" s="448" t="s">
        <v>2240</v>
      </c>
      <c r="G194" s="744" t="s">
        <v>176</v>
      </c>
      <c r="H194" s="593" t="b">
        <v>0</v>
      </c>
      <c r="I194" s="550"/>
      <c r="J194" s="550">
        <v>42551</v>
      </c>
      <c r="K194" s="593">
        <v>60</v>
      </c>
      <c r="L194" s="481">
        <f>TasksTable4[[#This Row],[Required Completion Date]]-TasksTable4[[#This Row],[Days to Accomplish]]</f>
        <v>42491</v>
      </c>
      <c r="M194" s="164">
        <v>0</v>
      </c>
      <c r="N194" s="593" t="b">
        <v>0</v>
      </c>
      <c r="O194" s="652"/>
      <c r="P194" s="593" t="s">
        <v>2241</v>
      </c>
      <c r="Q194" s="413" t="s">
        <v>179</v>
      </c>
      <c r="R194" s="160" t="s">
        <v>2242</v>
      </c>
      <c r="S194" s="176"/>
      <c r="T194" s="593"/>
      <c r="U194" s="593"/>
      <c r="V194" s="593"/>
      <c r="W194" s="593"/>
      <c r="X194" s="593"/>
      <c r="Y194" s="593"/>
      <c r="Z194" s="550" t="s">
        <v>303</v>
      </c>
      <c r="AA194" s="593"/>
      <c r="AB194" s="593"/>
      <c r="AC194" s="593"/>
      <c r="AD194" s="593"/>
      <c r="AE194" s="593"/>
      <c r="AF194" s="593"/>
      <c r="AG194" s="593"/>
      <c r="AH194" s="593"/>
      <c r="AI194" s="593"/>
      <c r="AJ194" s="593"/>
      <c r="AK194" s="593"/>
      <c r="AL194" s="593"/>
      <c r="AM194" s="593"/>
      <c r="AN194" s="593"/>
      <c r="AO194" s="593"/>
      <c r="AP194" s="593"/>
      <c r="AQ194" s="593"/>
      <c r="AR194" s="593"/>
      <c r="AS194" s="593"/>
      <c r="AT194" s="593"/>
      <c r="AU194" s="593"/>
      <c r="AV194" s="593"/>
      <c r="AW194" s="593"/>
      <c r="AX194" s="675"/>
      <c r="AY194" s="589" t="str">
        <f ca="1">IF(AND(TasksTable4[[#This Row],[Status]]&lt;&gt;"On Track",TasksTable4[[#This Row],[Start Date
(Calculated)]]&lt;TODAY()+7),"Review","No  Review")</f>
        <v>No  Review</v>
      </c>
      <c r="AZ194" s="525">
        <f>TasksTable4[[#This Row],[Days to Accomplish]]*8*0.25</f>
        <v>120</v>
      </c>
      <c r="BA194" s="525" t="s">
        <v>2410</v>
      </c>
      <c r="BB194" s="525"/>
      <c r="BC194" s="525"/>
      <c r="BD194" s="525"/>
      <c r="BE194" s="543" t="s">
        <v>2223</v>
      </c>
      <c r="BF194" s="543"/>
      <c r="BG194" s="525"/>
      <c r="BH194" s="626" t="s">
        <v>2896</v>
      </c>
      <c r="BI194" s="626"/>
      <c r="BJ194" s="626"/>
      <c r="BK194" s="626"/>
      <c r="BL194" s="626"/>
      <c r="BM194" s="701"/>
      <c r="BN194" s="701"/>
      <c r="BO194" s="701"/>
      <c r="BP194" s="701"/>
    </row>
    <row r="195" spans="2:68" ht="150" x14ac:dyDescent="0.2">
      <c r="B195" s="456" t="s">
        <v>308</v>
      </c>
      <c r="C195" s="593" t="s">
        <v>2208</v>
      </c>
      <c r="D195" s="160" t="s">
        <v>328</v>
      </c>
      <c r="E195" s="160" t="s">
        <v>335</v>
      </c>
      <c r="F195" s="448" t="s">
        <v>2540</v>
      </c>
      <c r="G195" s="744" t="s">
        <v>176</v>
      </c>
      <c r="H195" s="179" t="b">
        <v>0</v>
      </c>
      <c r="I195" s="545"/>
      <c r="J195" s="545">
        <v>42522</v>
      </c>
      <c r="K195" s="179">
        <v>30</v>
      </c>
      <c r="L195" s="481">
        <f>TasksTable4[[#This Row],[Required Completion Date]]-TasksTable4[[#This Row],[Days to Accomplish]]</f>
        <v>42492</v>
      </c>
      <c r="M195" s="231">
        <v>0</v>
      </c>
      <c r="N195" s="179" t="b">
        <v>0</v>
      </c>
      <c r="O195" s="652"/>
      <c r="P195" s="593" t="s">
        <v>2228</v>
      </c>
      <c r="Q195" s="413" t="s">
        <v>179</v>
      </c>
      <c r="R195" s="160" t="s">
        <v>2248</v>
      </c>
      <c r="S195" s="450"/>
      <c r="T195" s="179"/>
      <c r="U195" s="179"/>
      <c r="V195" s="179"/>
      <c r="W195" s="179"/>
      <c r="X195" s="179"/>
      <c r="Y195" s="179"/>
      <c r="Z195" s="179"/>
      <c r="AA195" s="179"/>
      <c r="AB195" s="179"/>
      <c r="AC195" s="179"/>
      <c r="AD195" s="179"/>
      <c r="AE195" s="179"/>
      <c r="AF195" s="179"/>
      <c r="AG195" s="179"/>
      <c r="AH195" s="179"/>
      <c r="AI195" s="179"/>
      <c r="AJ195" s="179"/>
      <c r="AK195" s="179"/>
      <c r="AL195" s="179"/>
      <c r="AM195" s="179"/>
      <c r="AN195" s="179"/>
      <c r="AO195" s="179"/>
      <c r="AP195" s="179"/>
      <c r="AQ195" s="179"/>
      <c r="AR195" s="179"/>
      <c r="AS195" s="179"/>
      <c r="AT195" s="179"/>
      <c r="AU195" s="179"/>
      <c r="AV195" s="179"/>
      <c r="AW195" s="179"/>
      <c r="AX195" s="853"/>
      <c r="AY195" s="589" t="str">
        <f ca="1">IF(AND(TasksTable4[[#This Row],[Status]]&lt;&gt;"On Track",TasksTable4[[#This Row],[Start Date
(Calculated)]]&lt;TODAY()+7),"Review","No  Review")</f>
        <v>No  Review</v>
      </c>
      <c r="AZ195" s="525">
        <f>TasksTable4[[#This Row],[Days to Accomplish]]*8*0.5</f>
        <v>120</v>
      </c>
      <c r="BA195" s="525" t="s">
        <v>2410</v>
      </c>
      <c r="BB195" s="525"/>
      <c r="BC195" s="525"/>
      <c r="BD195" s="525"/>
      <c r="BE195" s="543" t="s">
        <v>2223</v>
      </c>
      <c r="BF195" s="543" t="s">
        <v>303</v>
      </c>
      <c r="BG195" s="525" t="s">
        <v>2365</v>
      </c>
      <c r="BH195" s="626"/>
      <c r="BI195" s="626"/>
      <c r="BJ195" s="626"/>
      <c r="BK195" s="626"/>
      <c r="BL195" s="626"/>
      <c r="BM195" s="701"/>
      <c r="BN195" s="701"/>
      <c r="BO195" s="701"/>
      <c r="BP195" s="701"/>
    </row>
    <row r="196" spans="2:68" ht="60" x14ac:dyDescent="0.2">
      <c r="B196" s="456" t="s">
        <v>308</v>
      </c>
      <c r="C196" s="593" t="s">
        <v>2208</v>
      </c>
      <c r="D196" s="160" t="s">
        <v>328</v>
      </c>
      <c r="E196" s="160" t="s">
        <v>335</v>
      </c>
      <c r="F196" s="448" t="s">
        <v>2256</v>
      </c>
      <c r="G196" s="744" t="s">
        <v>176</v>
      </c>
      <c r="H196" s="179" t="b">
        <v>0</v>
      </c>
      <c r="I196" s="545"/>
      <c r="J196" s="545">
        <v>42551</v>
      </c>
      <c r="K196" s="179">
        <v>30</v>
      </c>
      <c r="L196" s="481">
        <f>TasksTable4[[#This Row],[Required Completion Date]]-TasksTable4[[#This Row],[Days to Accomplish]]</f>
        <v>42521</v>
      </c>
      <c r="M196" s="231">
        <v>0</v>
      </c>
      <c r="N196" s="593" t="b">
        <v>0</v>
      </c>
      <c r="O196" s="652"/>
      <c r="P196" s="593" t="s">
        <v>2220</v>
      </c>
      <c r="Q196" s="413" t="s">
        <v>179</v>
      </c>
      <c r="R196" s="160" t="s">
        <v>2257</v>
      </c>
      <c r="S196" s="450"/>
      <c r="T196" s="179"/>
      <c r="U196" s="179"/>
      <c r="V196" s="179"/>
      <c r="W196" s="179"/>
      <c r="X196" s="593"/>
      <c r="Y196" s="179"/>
      <c r="Z196" s="179"/>
      <c r="AA196" s="179"/>
      <c r="AB196" s="179"/>
      <c r="AC196" s="179"/>
      <c r="AD196" s="179"/>
      <c r="AE196" s="179"/>
      <c r="AF196" s="179"/>
      <c r="AG196" s="179"/>
      <c r="AH196" s="179"/>
      <c r="AI196" s="179"/>
      <c r="AJ196" s="179"/>
      <c r="AK196" s="179"/>
      <c r="AL196" s="179"/>
      <c r="AM196" s="179"/>
      <c r="AN196" s="179"/>
      <c r="AO196" s="179"/>
      <c r="AP196" s="179"/>
      <c r="AQ196" s="179"/>
      <c r="AR196" s="179"/>
      <c r="AS196" s="179"/>
      <c r="AT196" s="179"/>
      <c r="AU196" s="179"/>
      <c r="AV196" s="179"/>
      <c r="AW196" s="179"/>
      <c r="AX196" s="853"/>
      <c r="AY196" s="589" t="str">
        <f ca="1">IF(AND(TasksTable4[[#This Row],[Status]]&lt;&gt;"On Track",TasksTable4[[#This Row],[Start Date
(Calculated)]]&lt;TODAY()+7),"Review","No  Review")</f>
        <v>No  Review</v>
      </c>
      <c r="AZ196" s="525">
        <f>TasksTable4[[#This Row],[Days to Accomplish]]*8*0.5</f>
        <v>120</v>
      </c>
      <c r="BA196" s="525" t="s">
        <v>2410</v>
      </c>
      <c r="BB196" s="525"/>
      <c r="BC196" s="525"/>
      <c r="BD196" s="525"/>
      <c r="BE196" s="543" t="s">
        <v>2255</v>
      </c>
      <c r="BF196" s="543"/>
      <c r="BG196" s="525"/>
      <c r="BH196" s="626"/>
      <c r="BI196" s="626"/>
      <c r="BJ196" s="626"/>
      <c r="BK196" s="626"/>
      <c r="BL196" s="626"/>
      <c r="BM196" s="701"/>
      <c r="BN196" s="701"/>
      <c r="BO196" s="701"/>
      <c r="BP196" s="701"/>
    </row>
    <row r="197" spans="2:68" ht="90" x14ac:dyDescent="0.2">
      <c r="B197" s="456" t="s">
        <v>308</v>
      </c>
      <c r="C197" s="593" t="s">
        <v>2208</v>
      </c>
      <c r="D197" s="160" t="s">
        <v>328</v>
      </c>
      <c r="E197" s="160" t="s">
        <v>335</v>
      </c>
      <c r="F197" s="448" t="s">
        <v>2518</v>
      </c>
      <c r="G197" s="744" t="s">
        <v>176</v>
      </c>
      <c r="H197" s="593" t="b">
        <v>0</v>
      </c>
      <c r="I197" s="550"/>
      <c r="J197" s="550">
        <v>42460</v>
      </c>
      <c r="K197" s="179">
        <v>30</v>
      </c>
      <c r="L197" s="481">
        <f>TasksTable4[[#This Row],[Required Completion Date]]-TasksTable4[[#This Row],[Days to Accomplish]]</f>
        <v>42430</v>
      </c>
      <c r="M197" s="231">
        <v>0</v>
      </c>
      <c r="N197" s="179" t="b">
        <v>0</v>
      </c>
      <c r="O197" s="652"/>
      <c r="P197" s="593" t="s">
        <v>2220</v>
      </c>
      <c r="Q197" s="413" t="s">
        <v>179</v>
      </c>
      <c r="R197" s="160" t="s">
        <v>2262</v>
      </c>
      <c r="S197" s="450"/>
      <c r="T197" s="179"/>
      <c r="U197" s="179"/>
      <c r="V197" s="179"/>
      <c r="W197" s="179"/>
      <c r="X197" s="179"/>
      <c r="Y197" s="179"/>
      <c r="Z197" s="179"/>
      <c r="AA197" s="179"/>
      <c r="AB197" s="179"/>
      <c r="AC197" s="179"/>
      <c r="AD197" s="179"/>
      <c r="AE197" s="179"/>
      <c r="AF197" s="179"/>
      <c r="AG197" s="179"/>
      <c r="AH197" s="179"/>
      <c r="AI197" s="179"/>
      <c r="AJ197" s="179"/>
      <c r="AK197" s="179"/>
      <c r="AL197" s="179"/>
      <c r="AM197" s="179"/>
      <c r="AN197" s="179"/>
      <c r="AO197" s="179"/>
      <c r="AP197" s="179"/>
      <c r="AQ197" s="179"/>
      <c r="AR197" s="179"/>
      <c r="AS197" s="179"/>
      <c r="AT197" s="179"/>
      <c r="AU197" s="179"/>
      <c r="AV197" s="179"/>
      <c r="AW197" s="179"/>
      <c r="AX197" s="853"/>
      <c r="AY197" s="589" t="str">
        <f ca="1">IF(AND(TasksTable4[[#This Row],[Status]]&lt;&gt;"On Track",TasksTable4[[#This Row],[Start Date
(Calculated)]]&lt;TODAY()+7),"Review","No  Review")</f>
        <v>No  Review</v>
      </c>
      <c r="AZ197" s="525">
        <f>TasksTable4[[#This Row],[Days to Accomplish]]*8*0.5</f>
        <v>120</v>
      </c>
      <c r="BA197" s="525" t="s">
        <v>2410</v>
      </c>
      <c r="BB197" s="525"/>
      <c r="BC197" s="525"/>
      <c r="BD197" s="525"/>
      <c r="BE197" s="543" t="s">
        <v>2252</v>
      </c>
      <c r="BF197" s="543"/>
      <c r="BG197" s="525"/>
      <c r="BH197" s="626"/>
      <c r="BI197" s="626"/>
      <c r="BJ197" s="626"/>
      <c r="BK197" s="626"/>
      <c r="BL197" s="626"/>
      <c r="BM197" s="701"/>
      <c r="BN197" s="701"/>
      <c r="BO197" s="701"/>
      <c r="BP197" s="701"/>
    </row>
    <row r="198" spans="2:68" ht="75" x14ac:dyDescent="0.2">
      <c r="B198" s="456" t="s">
        <v>308</v>
      </c>
      <c r="C198" s="593" t="s">
        <v>2208</v>
      </c>
      <c r="D198" s="160" t="s">
        <v>328</v>
      </c>
      <c r="E198" s="160" t="s">
        <v>335</v>
      </c>
      <c r="F198" s="448" t="s">
        <v>2520</v>
      </c>
      <c r="G198" s="744" t="s">
        <v>176</v>
      </c>
      <c r="H198" s="179" t="b">
        <v>0</v>
      </c>
      <c r="I198" s="545"/>
      <c r="J198" s="545">
        <v>42582</v>
      </c>
      <c r="K198" s="179">
        <v>60</v>
      </c>
      <c r="L198" s="481">
        <f>TasksTable4[[#This Row],[Required Completion Date]]-TasksTable4[[#This Row],[Days to Accomplish]]</f>
        <v>42522</v>
      </c>
      <c r="M198" s="231">
        <v>0</v>
      </c>
      <c r="N198" s="593" t="b">
        <v>0</v>
      </c>
      <c r="O198" s="652" t="s">
        <v>2521</v>
      </c>
      <c r="P198" s="593" t="s">
        <v>2241</v>
      </c>
      <c r="Q198" s="413" t="s">
        <v>179</v>
      </c>
      <c r="R198" s="658" t="s">
        <v>2271</v>
      </c>
      <c r="S198" s="450"/>
      <c r="T198" s="179"/>
      <c r="U198" s="179"/>
      <c r="V198" s="179"/>
      <c r="W198" s="179"/>
      <c r="X198" s="179"/>
      <c r="Y198" s="179"/>
      <c r="Z198" s="179"/>
      <c r="AA198" s="179"/>
      <c r="AB198" s="179"/>
      <c r="AC198" s="179"/>
      <c r="AD198" s="179"/>
      <c r="AE198" s="179"/>
      <c r="AF198" s="179"/>
      <c r="AG198" s="179"/>
      <c r="AH198" s="179"/>
      <c r="AI198" s="179"/>
      <c r="AJ198" s="179"/>
      <c r="AK198" s="179"/>
      <c r="AL198" s="179"/>
      <c r="AM198" s="179"/>
      <c r="AN198" s="179"/>
      <c r="AO198" s="179"/>
      <c r="AP198" s="179"/>
      <c r="AQ198" s="179"/>
      <c r="AR198" s="179"/>
      <c r="AS198" s="179"/>
      <c r="AT198" s="179"/>
      <c r="AU198" s="179"/>
      <c r="AV198" s="179"/>
      <c r="AW198" s="179"/>
      <c r="AX198" s="853"/>
      <c r="AY198" s="589" t="str">
        <f ca="1">IF(AND(TasksTable4[[#This Row],[Status]]&lt;&gt;"On Track",TasksTable4[[#This Row],[Start Date
(Calculated)]]&lt;TODAY()+7),"Review","No  Review")</f>
        <v>No  Review</v>
      </c>
      <c r="AZ198" s="685">
        <f>TasksTable4[[#This Row],[Days to Accomplish]]*8*0.25</f>
        <v>120</v>
      </c>
      <c r="BA198" s="525" t="s">
        <v>2410</v>
      </c>
      <c r="BB198" s="525"/>
      <c r="BC198" s="525"/>
      <c r="BD198" s="525"/>
      <c r="BE198" s="543" t="s">
        <v>2268</v>
      </c>
      <c r="BF198" s="543"/>
      <c r="BG198" s="525"/>
      <c r="BH198" s="626"/>
      <c r="BI198" s="626"/>
      <c r="BJ198" s="626"/>
      <c r="BK198" s="626"/>
      <c r="BL198" s="626"/>
      <c r="BM198" s="701"/>
      <c r="BN198" s="701"/>
      <c r="BO198" s="701"/>
      <c r="BP198" s="701"/>
    </row>
    <row r="199" spans="2:68" ht="409.5" x14ac:dyDescent="0.2">
      <c r="B199" s="456" t="s">
        <v>308</v>
      </c>
      <c r="C199" s="593" t="s">
        <v>2208</v>
      </c>
      <c r="D199" s="160" t="s">
        <v>328</v>
      </c>
      <c r="E199" s="160" t="s">
        <v>335</v>
      </c>
      <c r="F199" s="448" t="s">
        <v>2511</v>
      </c>
      <c r="G199" s="744" t="s">
        <v>176</v>
      </c>
      <c r="H199" s="179" t="b">
        <v>0</v>
      </c>
      <c r="I199" s="545"/>
      <c r="J199" s="545">
        <v>42490</v>
      </c>
      <c r="K199" s="179">
        <v>15</v>
      </c>
      <c r="L199" s="481">
        <f>TasksTable4[[#This Row],[Required Completion Date]]-TasksTable4[[#This Row],[Days to Accomplish]]</f>
        <v>42475</v>
      </c>
      <c r="M199" s="164">
        <v>0</v>
      </c>
      <c r="N199" s="593" t="b">
        <v>0</v>
      </c>
      <c r="O199" s="652"/>
      <c r="P199" s="593" t="s">
        <v>2222</v>
      </c>
      <c r="Q199" s="413" t="s">
        <v>179</v>
      </c>
      <c r="R199" s="160" t="s">
        <v>2370</v>
      </c>
      <c r="S199" s="550"/>
      <c r="T199" s="593"/>
      <c r="U199" s="593"/>
      <c r="V199" s="176"/>
      <c r="W199" s="593"/>
      <c r="X199" s="550"/>
      <c r="Y199" s="593"/>
      <c r="Z199" s="593"/>
      <c r="AA199" s="593"/>
      <c r="AB199" s="593"/>
      <c r="AC199" s="593"/>
      <c r="AD199" s="593"/>
      <c r="AE199" s="593"/>
      <c r="AF199" s="593"/>
      <c r="AG199" s="593"/>
      <c r="AH199" s="593"/>
      <c r="AI199" s="593"/>
      <c r="AJ199" s="593"/>
      <c r="AK199" s="593"/>
      <c r="AL199" s="593"/>
      <c r="AM199" s="593"/>
      <c r="AN199" s="593"/>
      <c r="AO199" s="593"/>
      <c r="AP199" s="593"/>
      <c r="AQ199" s="593"/>
      <c r="AR199" s="593"/>
      <c r="AS199" s="593"/>
      <c r="AT199" s="593"/>
      <c r="AU199" s="593"/>
      <c r="AV199" s="593"/>
      <c r="AW199" s="593"/>
      <c r="AX199" s="675"/>
      <c r="AY199" s="589" t="str">
        <f ca="1">IF(AND(TasksTable4[[#This Row],[Status]]&lt;&gt;"On Track",TasksTable4[[#This Row],[Start Date
(Calculated)]]&lt;TODAY()+7),"Review","No  Review")</f>
        <v>No  Review</v>
      </c>
      <c r="AZ199" s="525">
        <f>TasksTable4[[#This Row],[Days to Accomplish]]*8*0.75</f>
        <v>90</v>
      </c>
      <c r="BA199" s="525" t="s">
        <v>2410</v>
      </c>
      <c r="BB199" s="525"/>
      <c r="BC199" s="525"/>
      <c r="BD199" s="525"/>
      <c r="BE199" s="543" t="s">
        <v>1041</v>
      </c>
      <c r="BF199" s="543"/>
      <c r="BG199" s="525" t="s">
        <v>2512</v>
      </c>
      <c r="BH199" s="626"/>
      <c r="BI199" s="626"/>
      <c r="BJ199" s="626"/>
      <c r="BK199" s="626"/>
      <c r="BL199" s="626"/>
      <c r="BM199" s="701"/>
      <c r="BN199" s="701"/>
      <c r="BO199" s="701"/>
      <c r="BP199" s="701"/>
    </row>
    <row r="200" spans="2:68" ht="75" x14ac:dyDescent="0.2">
      <c r="B200" s="456" t="s">
        <v>308</v>
      </c>
      <c r="C200" s="593" t="s">
        <v>2208</v>
      </c>
      <c r="D200" s="160" t="s">
        <v>328</v>
      </c>
      <c r="E200" s="160" t="s">
        <v>335</v>
      </c>
      <c r="F200" s="730" t="s">
        <v>2536</v>
      </c>
      <c r="G200" s="744" t="s">
        <v>176</v>
      </c>
      <c r="H200" s="179" t="b">
        <v>0</v>
      </c>
      <c r="I200" s="545"/>
      <c r="J200" s="550">
        <v>42490</v>
      </c>
      <c r="K200" s="179">
        <v>90</v>
      </c>
      <c r="L200" s="481">
        <v>42415</v>
      </c>
      <c r="M200" s="231">
        <v>0</v>
      </c>
      <c r="N200" s="593" t="b">
        <v>1</v>
      </c>
      <c r="O200" s="652" t="s">
        <v>2236</v>
      </c>
      <c r="P200" s="593" t="s">
        <v>2231</v>
      </c>
      <c r="Q200" s="413" t="s">
        <v>179</v>
      </c>
      <c r="R200" s="160" t="s">
        <v>2237</v>
      </c>
      <c r="S200" s="450"/>
      <c r="T200" s="179"/>
      <c r="U200" s="179"/>
      <c r="V200" s="179"/>
      <c r="W200" s="179"/>
      <c r="X200" s="179"/>
      <c r="Y200" s="179"/>
      <c r="Z200" s="545" t="s">
        <v>303</v>
      </c>
      <c r="AA200" s="179"/>
      <c r="AB200" s="179"/>
      <c r="AC200" s="179"/>
      <c r="AD200" s="179"/>
      <c r="AE200" s="179"/>
      <c r="AF200" s="179"/>
      <c r="AG200" s="179"/>
      <c r="AH200" s="179"/>
      <c r="AI200" s="179"/>
      <c r="AJ200" s="179"/>
      <c r="AK200" s="179"/>
      <c r="AL200" s="179"/>
      <c r="AM200" s="179"/>
      <c r="AN200" s="179"/>
      <c r="AO200" s="179"/>
      <c r="AP200" s="179"/>
      <c r="AQ200" s="179"/>
      <c r="AR200" s="179"/>
      <c r="AS200" s="179"/>
      <c r="AT200" s="179"/>
      <c r="AU200" s="179"/>
      <c r="AV200" s="179"/>
      <c r="AW200" s="179"/>
      <c r="AX200" s="853"/>
      <c r="AY200" s="589" t="str">
        <f ca="1">IF(AND(TasksTable4[[#This Row],[Status]]&lt;&gt;"On Track",TasksTable4[[#This Row],[Start Date
(Calculated)]]&lt;TODAY()+7),"Review","No  Review")</f>
        <v>No  Review</v>
      </c>
      <c r="AZ200" s="685">
        <f>TasksTable4[[#This Row],[Days to Accomplish]]*8*0.125</f>
        <v>90</v>
      </c>
      <c r="BA200" s="525" t="s">
        <v>2410</v>
      </c>
      <c r="BB200" s="525"/>
      <c r="BC200" s="525"/>
      <c r="BD200" s="525"/>
      <c r="BE200" s="543" t="s">
        <v>2223</v>
      </c>
      <c r="BF200" s="543"/>
      <c r="BG200" s="525"/>
      <c r="BH200" s="626" t="s">
        <v>2896</v>
      </c>
      <c r="BI200" s="626"/>
      <c r="BJ200" s="626"/>
      <c r="BK200" s="626"/>
      <c r="BL200" s="626"/>
      <c r="BM200" s="701"/>
      <c r="BN200" s="701"/>
      <c r="BO200" s="701"/>
      <c r="BP200" s="701"/>
    </row>
    <row r="201" spans="2:68" ht="45" x14ac:dyDescent="0.2">
      <c r="B201" s="456" t="s">
        <v>308</v>
      </c>
      <c r="C201" s="593" t="s">
        <v>2208</v>
      </c>
      <c r="D201" s="160" t="s">
        <v>328</v>
      </c>
      <c r="E201" s="160" t="s">
        <v>335</v>
      </c>
      <c r="F201" s="448" t="s">
        <v>2238</v>
      </c>
      <c r="G201" s="744" t="s">
        <v>176</v>
      </c>
      <c r="H201" s="179" t="b">
        <v>0</v>
      </c>
      <c r="I201" s="545"/>
      <c r="J201" s="545">
        <v>42521</v>
      </c>
      <c r="K201" s="179">
        <v>90</v>
      </c>
      <c r="L201" s="481">
        <f>TasksTable4[[#This Row],[Required Completion Date]]-TasksTable4[[#This Row],[Days to Accomplish]]</f>
        <v>42431</v>
      </c>
      <c r="M201" s="231">
        <v>0</v>
      </c>
      <c r="N201" s="593" t="b">
        <v>0</v>
      </c>
      <c r="O201" s="652"/>
      <c r="P201" s="593" t="s">
        <v>2231</v>
      </c>
      <c r="Q201" s="413" t="s">
        <v>179</v>
      </c>
      <c r="R201" s="160" t="s">
        <v>2239</v>
      </c>
      <c r="S201" s="450"/>
      <c r="T201" s="179"/>
      <c r="U201" s="179"/>
      <c r="V201" s="179"/>
      <c r="W201" s="179"/>
      <c r="X201" s="179"/>
      <c r="Y201" s="179"/>
      <c r="Z201" s="545" t="s">
        <v>303</v>
      </c>
      <c r="AA201" s="179"/>
      <c r="AB201" s="179"/>
      <c r="AC201" s="179"/>
      <c r="AD201" s="179"/>
      <c r="AE201" s="179"/>
      <c r="AF201" s="179"/>
      <c r="AG201" s="179"/>
      <c r="AH201" s="179"/>
      <c r="AI201" s="179"/>
      <c r="AJ201" s="179"/>
      <c r="AK201" s="179"/>
      <c r="AL201" s="179"/>
      <c r="AM201" s="179"/>
      <c r="AN201" s="179"/>
      <c r="AO201" s="179"/>
      <c r="AP201" s="179"/>
      <c r="AQ201" s="179"/>
      <c r="AR201" s="179"/>
      <c r="AS201" s="179"/>
      <c r="AT201" s="179"/>
      <c r="AU201" s="179"/>
      <c r="AV201" s="179"/>
      <c r="AW201" s="179"/>
      <c r="AX201" s="853"/>
      <c r="AY201" s="589" t="str">
        <f ca="1">IF(AND(TasksTable4[[#This Row],[Status]]&lt;&gt;"On Track",TasksTable4[[#This Row],[Start Date
(Calculated)]]&lt;TODAY()+7),"Review","No  Review")</f>
        <v>No  Review</v>
      </c>
      <c r="AZ201" s="685">
        <f>TasksTable4[[#This Row],[Days to Accomplish]]*8*0.125</f>
        <v>90</v>
      </c>
      <c r="BA201" s="525" t="s">
        <v>2410</v>
      </c>
      <c r="BB201" s="525"/>
      <c r="BC201" s="525"/>
      <c r="BD201" s="525"/>
      <c r="BE201" s="543" t="s">
        <v>2223</v>
      </c>
      <c r="BF201" s="543"/>
      <c r="BG201" s="525"/>
      <c r="BH201" s="626" t="s">
        <v>2896</v>
      </c>
      <c r="BI201" s="626"/>
      <c r="BJ201" s="626"/>
      <c r="BK201" s="626"/>
      <c r="BL201" s="626"/>
      <c r="BM201" s="701"/>
      <c r="BN201" s="701"/>
      <c r="BO201" s="701"/>
      <c r="BP201" s="701"/>
    </row>
    <row r="202" spans="2:68" ht="45" x14ac:dyDescent="0.2">
      <c r="B202" s="456" t="s">
        <v>308</v>
      </c>
      <c r="C202" s="593" t="s">
        <v>2208</v>
      </c>
      <c r="D202" s="160" t="s">
        <v>328</v>
      </c>
      <c r="E202" s="160" t="s">
        <v>335</v>
      </c>
      <c r="F202" s="448" t="s">
        <v>2539</v>
      </c>
      <c r="G202" s="179" t="s">
        <v>176</v>
      </c>
      <c r="H202" s="179" t="b">
        <v>0</v>
      </c>
      <c r="I202" s="545"/>
      <c r="J202" s="545">
        <v>42583</v>
      </c>
      <c r="K202" s="179">
        <v>90</v>
      </c>
      <c r="L202" s="481">
        <f>TasksTable4[[#This Row],[Required Completion Date]]-TasksTable4[[#This Row],[Days to Accomplish]]</f>
        <v>42493</v>
      </c>
      <c r="M202" s="164">
        <v>0</v>
      </c>
      <c r="N202" s="593" t="b">
        <v>0</v>
      </c>
      <c r="O202" s="652"/>
      <c r="P202" s="593" t="s">
        <v>2231</v>
      </c>
      <c r="Q202" s="413" t="s">
        <v>179</v>
      </c>
      <c r="R202" s="160" t="s">
        <v>2245</v>
      </c>
      <c r="S202" s="176"/>
      <c r="T202" s="593"/>
      <c r="U202" s="593"/>
      <c r="V202" s="593"/>
      <c r="W202" s="593"/>
      <c r="X202" s="593"/>
      <c r="Y202" s="593"/>
      <c r="Z202" s="550" t="s">
        <v>303</v>
      </c>
      <c r="AA202" s="593"/>
      <c r="AB202" s="593"/>
      <c r="AC202" s="593"/>
      <c r="AD202" s="593"/>
      <c r="AE202" s="593"/>
      <c r="AF202" s="593"/>
      <c r="AG202" s="593"/>
      <c r="AH202" s="593"/>
      <c r="AI202" s="593"/>
      <c r="AJ202" s="593"/>
      <c r="AK202" s="593"/>
      <c r="AL202" s="593"/>
      <c r="AM202" s="593"/>
      <c r="AN202" s="593"/>
      <c r="AO202" s="593"/>
      <c r="AP202" s="593"/>
      <c r="AQ202" s="593"/>
      <c r="AR202" s="593"/>
      <c r="AS202" s="593"/>
      <c r="AT202" s="593"/>
      <c r="AU202" s="593"/>
      <c r="AV202" s="593"/>
      <c r="AW202" s="593"/>
      <c r="AX202" s="675"/>
      <c r="AY202" s="589" t="str">
        <f ca="1">IF(AND(TasksTable4[[#This Row],[Status]]&lt;&gt;"On Track",TasksTable4[[#This Row],[Start Date
(Calculated)]]&lt;TODAY()+7),"Review","No  Review")</f>
        <v>No  Review</v>
      </c>
      <c r="AZ202" s="685">
        <f>TasksTable4[[#This Row],[Days to Accomplish]]*8*0.125</f>
        <v>90</v>
      </c>
      <c r="BA202" s="525" t="s">
        <v>2410</v>
      </c>
      <c r="BB202" s="525"/>
      <c r="BC202" s="525"/>
      <c r="BD202" s="525"/>
      <c r="BE202" s="543" t="s">
        <v>2223</v>
      </c>
      <c r="BF202" s="543"/>
      <c r="BG202" s="525"/>
      <c r="BH202" s="626" t="s">
        <v>2896</v>
      </c>
      <c r="BI202" s="626"/>
      <c r="BJ202" s="626"/>
      <c r="BK202" s="626"/>
      <c r="BL202" s="626"/>
      <c r="BM202" s="701"/>
      <c r="BN202" s="701"/>
      <c r="BO202" s="701"/>
      <c r="BP202" s="701"/>
    </row>
    <row r="203" spans="2:68" ht="255" x14ac:dyDescent="0.2">
      <c r="B203" s="456" t="s">
        <v>308</v>
      </c>
      <c r="C203" s="593" t="s">
        <v>2208</v>
      </c>
      <c r="D203" s="160" t="s">
        <v>328</v>
      </c>
      <c r="E203" s="160" t="s">
        <v>335</v>
      </c>
      <c r="F203" s="737" t="s">
        <v>2368</v>
      </c>
      <c r="G203" s="179" t="s">
        <v>176</v>
      </c>
      <c r="H203" s="179" t="b">
        <v>0</v>
      </c>
      <c r="I203" s="545"/>
      <c r="J203" s="550">
        <v>42551</v>
      </c>
      <c r="K203" s="593">
        <v>15</v>
      </c>
      <c r="L203" s="481">
        <f>TasksTable4[[#This Row],[Required Completion Date]]-TasksTable4[[#This Row],[Days to Accomplish]]</f>
        <v>42536</v>
      </c>
      <c r="M203" s="164">
        <v>0</v>
      </c>
      <c r="N203" s="593" t="b">
        <v>0</v>
      </c>
      <c r="O203" s="652"/>
      <c r="P203" s="593" t="s">
        <v>2222</v>
      </c>
      <c r="Q203" s="413" t="s">
        <v>179</v>
      </c>
      <c r="R203" s="160" t="s">
        <v>2369</v>
      </c>
      <c r="S203" s="176"/>
      <c r="T203" s="593"/>
      <c r="U203" s="593"/>
      <c r="V203" s="593"/>
      <c r="W203" s="593"/>
      <c r="X203" s="593"/>
      <c r="Y203" s="593"/>
      <c r="Z203" s="593"/>
      <c r="AA203" s="593"/>
      <c r="AB203" s="593"/>
      <c r="AC203" s="593"/>
      <c r="AD203" s="593"/>
      <c r="AE203" s="593"/>
      <c r="AF203" s="593"/>
      <c r="AG203" s="593"/>
      <c r="AH203" s="593"/>
      <c r="AI203" s="593"/>
      <c r="AJ203" s="593"/>
      <c r="AK203" s="593"/>
      <c r="AL203" s="593"/>
      <c r="AM203" s="593"/>
      <c r="AN203" s="593"/>
      <c r="AO203" s="593"/>
      <c r="AP203" s="593"/>
      <c r="AQ203" s="593"/>
      <c r="AR203" s="593"/>
      <c r="AS203" s="593"/>
      <c r="AT203" s="593"/>
      <c r="AU203" s="593"/>
      <c r="AV203" s="593"/>
      <c r="AW203" s="593"/>
      <c r="AX203" s="675"/>
      <c r="AY203" s="589" t="str">
        <f ca="1">IF(AND(TasksTable4[[#This Row],[Status]]&lt;&gt;"On Track",TasksTable4[[#This Row],[Start Date
(Calculated)]]&lt;TODAY()+7),"Review","No  Review")</f>
        <v>No  Review</v>
      </c>
      <c r="AZ203" s="525">
        <f>TasksTable4[[#This Row],[Days to Accomplish]]*8*0.75</f>
        <v>90</v>
      </c>
      <c r="BA203" s="525" t="s">
        <v>2410</v>
      </c>
      <c r="BB203" s="525"/>
      <c r="BC203" s="525"/>
      <c r="BD203" s="525"/>
      <c r="BE203" s="543" t="s">
        <v>1041</v>
      </c>
      <c r="BF203" s="543"/>
      <c r="BG203" s="525"/>
      <c r="BH203" s="626"/>
      <c r="BI203" s="626"/>
      <c r="BJ203" s="626"/>
      <c r="BK203" s="626"/>
      <c r="BL203" s="626"/>
      <c r="BM203" s="701"/>
      <c r="BN203" s="701"/>
      <c r="BO203" s="701"/>
      <c r="BP203" s="701"/>
    </row>
    <row r="204" spans="2:68" ht="90" x14ac:dyDescent="0.2">
      <c r="B204" s="456" t="s">
        <v>308</v>
      </c>
      <c r="C204" s="593" t="s">
        <v>2208</v>
      </c>
      <c r="D204" s="160" t="s">
        <v>328</v>
      </c>
      <c r="E204" s="160" t="s">
        <v>335</v>
      </c>
      <c r="F204" s="448" t="s">
        <v>2537</v>
      </c>
      <c r="G204" s="179" t="s">
        <v>176</v>
      </c>
      <c r="H204" s="593" t="b">
        <v>0</v>
      </c>
      <c r="I204" s="550"/>
      <c r="J204" s="550">
        <v>42490</v>
      </c>
      <c r="K204" s="593">
        <v>15</v>
      </c>
      <c r="L204" s="481">
        <f>TasksTable4[[#This Row],[Required Completion Date]]-TasksTable4[[#This Row],[Days to Accomplish]]</f>
        <v>42475</v>
      </c>
      <c r="M204" s="164">
        <v>0.02</v>
      </c>
      <c r="N204" s="593" t="b">
        <v>1</v>
      </c>
      <c r="O204" s="652" t="s">
        <v>2210</v>
      </c>
      <c r="P204" s="593" t="s">
        <v>2228</v>
      </c>
      <c r="Q204" s="413" t="s">
        <v>179</v>
      </c>
      <c r="R204" s="160" t="s">
        <v>2212</v>
      </c>
      <c r="S204" s="550"/>
      <c r="T204" s="593"/>
      <c r="U204" s="593"/>
      <c r="V204" s="176"/>
      <c r="W204" s="593"/>
      <c r="X204" s="550" t="s">
        <v>303</v>
      </c>
      <c r="Y204" s="593"/>
      <c r="Z204" s="593"/>
      <c r="AA204" s="593"/>
      <c r="AB204" s="593"/>
      <c r="AC204" s="593"/>
      <c r="AD204" s="593"/>
      <c r="AE204" s="593"/>
      <c r="AF204" s="593"/>
      <c r="AG204" s="593"/>
      <c r="AH204" s="593"/>
      <c r="AI204" s="593"/>
      <c r="AJ204" s="593"/>
      <c r="AK204" s="593"/>
      <c r="AL204" s="593"/>
      <c r="AM204" s="593"/>
      <c r="AN204" s="593"/>
      <c r="AO204" s="593"/>
      <c r="AP204" s="593"/>
      <c r="AQ204" s="593"/>
      <c r="AR204" s="593"/>
      <c r="AS204" s="593"/>
      <c r="AT204" s="593"/>
      <c r="AU204" s="593"/>
      <c r="AV204" s="593"/>
      <c r="AW204" s="593"/>
      <c r="AX204" s="675"/>
      <c r="AY204" s="589" t="str">
        <f ca="1">IF(AND(TasksTable4[[#This Row],[Status]]&lt;&gt;"On Track",TasksTable4[[#This Row],[Start Date
(Calculated)]]&lt;TODAY()+7),"Review","No  Review")</f>
        <v>No  Review</v>
      </c>
      <c r="AZ204" s="525">
        <f>TasksTable4[[#This Row],[Days to Accomplish]]*8*0.5</f>
        <v>60</v>
      </c>
      <c r="BA204" s="525" t="s">
        <v>2410</v>
      </c>
      <c r="BB204" s="525"/>
      <c r="BC204" s="525"/>
      <c r="BD204" s="525"/>
      <c r="BE204" s="543" t="s">
        <v>1041</v>
      </c>
      <c r="BF204" s="543"/>
      <c r="BG204" s="525" t="s">
        <v>2365</v>
      </c>
      <c r="BH204" s="626"/>
      <c r="BI204" s="626"/>
      <c r="BJ204" s="626"/>
      <c r="BK204" s="626"/>
      <c r="BL204" s="626"/>
      <c r="BM204" s="701"/>
      <c r="BN204" s="701"/>
      <c r="BO204" s="701"/>
      <c r="BP204" s="701"/>
    </row>
    <row r="205" spans="2:68" ht="75" x14ac:dyDescent="0.2">
      <c r="B205" s="456" t="s">
        <v>308</v>
      </c>
      <c r="C205" s="593" t="s">
        <v>2208</v>
      </c>
      <c r="D205" s="160" t="s">
        <v>328</v>
      </c>
      <c r="E205" s="160" t="s">
        <v>335</v>
      </c>
      <c r="F205" s="448" t="s">
        <v>2855</v>
      </c>
      <c r="G205" s="744" t="s">
        <v>176</v>
      </c>
      <c r="H205" s="593" t="b">
        <v>0</v>
      </c>
      <c r="I205" s="550"/>
      <c r="J205" s="550">
        <v>42490</v>
      </c>
      <c r="K205" s="593">
        <v>15</v>
      </c>
      <c r="L205" s="481">
        <f>TasksTable4[[#This Row],[Required Completion Date]]-TasksTable4[[#This Row],[Days to Accomplish]]</f>
        <v>42475</v>
      </c>
      <c r="M205" s="231">
        <v>0</v>
      </c>
      <c r="N205" s="179" t="b">
        <v>1</v>
      </c>
      <c r="O205" s="652" t="s">
        <v>2856</v>
      </c>
      <c r="P205" s="593" t="s">
        <v>2214</v>
      </c>
      <c r="Q205" s="413" t="s">
        <v>179</v>
      </c>
      <c r="R205" s="160"/>
      <c r="S205" s="545"/>
      <c r="T205" s="179"/>
      <c r="U205" s="179"/>
      <c r="V205" s="450"/>
      <c r="W205" s="179"/>
      <c r="X205" s="545" t="s">
        <v>303</v>
      </c>
      <c r="Y205" s="179"/>
      <c r="Z205" s="179"/>
      <c r="AA205" s="179"/>
      <c r="AB205" s="179"/>
      <c r="AC205" s="179"/>
      <c r="AD205" s="179"/>
      <c r="AE205" s="179"/>
      <c r="AF205" s="179"/>
      <c r="AG205" s="179"/>
      <c r="AH205" s="179"/>
      <c r="AI205" s="179"/>
      <c r="AJ205" s="179"/>
      <c r="AK205" s="179"/>
      <c r="AL205" s="179"/>
      <c r="AM205" s="179"/>
      <c r="AN205" s="179"/>
      <c r="AO205" s="179"/>
      <c r="AP205" s="179"/>
      <c r="AQ205" s="179"/>
      <c r="AR205" s="179"/>
      <c r="AS205" s="179"/>
      <c r="AT205" s="179"/>
      <c r="AU205" s="179"/>
      <c r="AV205" s="179"/>
      <c r="AW205" s="179"/>
      <c r="AX205" s="853"/>
      <c r="AY205" s="589" t="str">
        <f ca="1">IF(AND(TasksTable4[[#This Row],[Status]]&lt;&gt;"On Track",TasksTable4[[#This Row],[Start Date
(Calculated)]]&lt;TODAY()+7),"Review","No  Review")</f>
        <v>No  Review</v>
      </c>
      <c r="AZ205" s="525">
        <f>TasksTable4[[#This Row],[Days to Accomplish]]*8*0.5</f>
        <v>60</v>
      </c>
      <c r="BA205" s="525" t="s">
        <v>2410</v>
      </c>
      <c r="BB205" s="525"/>
      <c r="BC205" s="525"/>
      <c r="BD205" s="525"/>
      <c r="BE205" s="543" t="s">
        <v>1041</v>
      </c>
      <c r="BF205" s="543"/>
      <c r="BG205" s="525"/>
      <c r="BH205" s="626"/>
      <c r="BI205" s="626"/>
      <c r="BJ205" s="626"/>
      <c r="BK205" s="626"/>
      <c r="BL205" s="626"/>
      <c r="BM205" s="701"/>
      <c r="BN205" s="701"/>
      <c r="BO205" s="701"/>
      <c r="BP205" s="701"/>
    </row>
    <row r="206" spans="2:68" ht="45" x14ac:dyDescent="0.2">
      <c r="B206" s="456" t="s">
        <v>308</v>
      </c>
      <c r="C206" s="593" t="s">
        <v>2208</v>
      </c>
      <c r="D206" s="725" t="s">
        <v>328</v>
      </c>
      <c r="E206" s="160" t="s">
        <v>335</v>
      </c>
      <c r="F206" s="448" t="s">
        <v>2538</v>
      </c>
      <c r="G206" s="179" t="s">
        <v>176</v>
      </c>
      <c r="H206" s="593" t="b">
        <v>0</v>
      </c>
      <c r="I206" s="550"/>
      <c r="J206" s="550">
        <v>42490</v>
      </c>
      <c r="K206" s="593">
        <v>15</v>
      </c>
      <c r="L206" s="481">
        <f>TasksTable4[[#This Row],[Required Completion Date]]-TasksTable4[[#This Row],[Days to Accomplish]]</f>
        <v>42475</v>
      </c>
      <c r="M206" s="231">
        <v>0</v>
      </c>
      <c r="N206" s="179" t="b">
        <v>1</v>
      </c>
      <c r="O206" s="652" t="s">
        <v>2213</v>
      </c>
      <c r="P206" s="179" t="s">
        <v>2209</v>
      </c>
      <c r="Q206" s="413" t="s">
        <v>179</v>
      </c>
      <c r="R206" s="160" t="s">
        <v>2215</v>
      </c>
      <c r="S206" s="545"/>
      <c r="T206" s="179"/>
      <c r="U206" s="179"/>
      <c r="V206" s="450"/>
      <c r="W206" s="179"/>
      <c r="X206" s="545" t="s">
        <v>303</v>
      </c>
      <c r="Y206" s="179"/>
      <c r="Z206" s="179"/>
      <c r="AA206" s="179"/>
      <c r="AB206" s="179"/>
      <c r="AC206" s="179"/>
      <c r="AD206" s="179"/>
      <c r="AE206" s="179"/>
      <c r="AF206" s="179"/>
      <c r="AG206" s="179"/>
      <c r="AH206" s="179"/>
      <c r="AI206" s="179"/>
      <c r="AJ206" s="179"/>
      <c r="AK206" s="179"/>
      <c r="AL206" s="179"/>
      <c r="AM206" s="179"/>
      <c r="AN206" s="179"/>
      <c r="AO206" s="179"/>
      <c r="AP206" s="179"/>
      <c r="AQ206" s="179"/>
      <c r="AR206" s="179"/>
      <c r="AS206" s="179"/>
      <c r="AT206" s="179"/>
      <c r="AU206" s="179"/>
      <c r="AV206" s="179"/>
      <c r="AW206" s="179"/>
      <c r="AX206" s="853"/>
      <c r="AY206" s="589" t="str">
        <f ca="1">IF(AND(TasksTable4[[#This Row],[Status]]&lt;&gt;"On Track",TasksTable4[[#This Row],[Start Date
(Calculated)]]&lt;TODAY()+7),"Review","No  Review")</f>
        <v>No  Review</v>
      </c>
      <c r="AZ206" s="525">
        <f>TasksTable4[[#This Row],[Days to Accomplish]]*8*0.5</f>
        <v>60</v>
      </c>
      <c r="BA206" s="525" t="s">
        <v>2410</v>
      </c>
      <c r="BB206" s="525"/>
      <c r="BC206" s="525"/>
      <c r="BD206" s="525"/>
      <c r="BE206" s="543" t="s">
        <v>1041</v>
      </c>
      <c r="BF206" s="543"/>
      <c r="BG206" s="525" t="s">
        <v>2365</v>
      </c>
      <c r="BH206" s="626"/>
      <c r="BI206" s="626"/>
      <c r="BJ206" s="626"/>
      <c r="BK206" s="626"/>
      <c r="BL206" s="626"/>
      <c r="BM206" s="701"/>
      <c r="BN206" s="701"/>
      <c r="BO206" s="701"/>
      <c r="BP206" s="701"/>
    </row>
    <row r="207" spans="2:68" ht="165" x14ac:dyDescent="0.2">
      <c r="B207" s="456" t="s">
        <v>308</v>
      </c>
      <c r="C207" s="593" t="s">
        <v>2208</v>
      </c>
      <c r="D207" s="725" t="s">
        <v>328</v>
      </c>
      <c r="E207" s="160" t="s">
        <v>335</v>
      </c>
      <c r="F207" s="448" t="s">
        <v>2516</v>
      </c>
      <c r="G207" s="750" t="s">
        <v>176</v>
      </c>
      <c r="H207" s="179" t="b">
        <v>0</v>
      </c>
      <c r="I207" s="545"/>
      <c r="J207" s="545">
        <v>42460</v>
      </c>
      <c r="K207" s="179">
        <v>30</v>
      </c>
      <c r="L207" s="481">
        <f>TasksTable4[[#This Row],[Required Completion Date]]-TasksTable4[[#This Row],[Days to Accomplish]]</f>
        <v>42430</v>
      </c>
      <c r="M207" s="164">
        <v>0</v>
      </c>
      <c r="N207" s="593" t="b">
        <v>0</v>
      </c>
      <c r="O207" s="652" t="s">
        <v>2517</v>
      </c>
      <c r="P207" s="593" t="s">
        <v>2214</v>
      </c>
      <c r="Q207" s="413" t="s">
        <v>179</v>
      </c>
      <c r="R207" s="160" t="s">
        <v>2227</v>
      </c>
      <c r="S207" s="176"/>
      <c r="T207" s="593"/>
      <c r="U207" s="593"/>
      <c r="V207" s="593"/>
      <c r="W207" s="593"/>
      <c r="X207" s="593"/>
      <c r="Y207" s="593"/>
      <c r="Z207" s="593"/>
      <c r="AA207" s="593"/>
      <c r="AB207" s="593"/>
      <c r="AC207" s="593"/>
      <c r="AD207" s="593"/>
      <c r="AE207" s="593"/>
      <c r="AF207" s="593"/>
      <c r="AG207" s="593"/>
      <c r="AH207" s="593"/>
      <c r="AI207" s="593"/>
      <c r="AJ207" s="593"/>
      <c r="AK207" s="593"/>
      <c r="AL207" s="593"/>
      <c r="AM207" s="593"/>
      <c r="AN207" s="593"/>
      <c r="AO207" s="593"/>
      <c r="AP207" s="593"/>
      <c r="AQ207" s="593"/>
      <c r="AR207" s="593"/>
      <c r="AS207" s="593"/>
      <c r="AT207" s="593"/>
      <c r="AU207" s="593"/>
      <c r="AV207" s="593"/>
      <c r="AW207" s="593"/>
      <c r="AX207" s="675"/>
      <c r="AY207" s="589" t="str">
        <f ca="1">IF(AND(TasksTable4[[#This Row],[Status]]&lt;&gt;"On Track",TasksTable4[[#This Row],[Start Date
(Calculated)]]&lt;TODAY()+7),"Review","No  Review")</f>
        <v>No  Review</v>
      </c>
      <c r="AZ207" s="685">
        <f>TasksTable4[[#This Row],[Days to Accomplish]]*8*0.25</f>
        <v>60</v>
      </c>
      <c r="BA207" s="525" t="s">
        <v>2410</v>
      </c>
      <c r="BB207" s="525"/>
      <c r="BC207" s="525"/>
      <c r="BD207" s="525"/>
      <c r="BE207" s="543" t="s">
        <v>2223</v>
      </c>
      <c r="BF207" s="543"/>
      <c r="BG207" s="525"/>
      <c r="BH207" s="626"/>
      <c r="BI207" s="626"/>
      <c r="BJ207" s="626"/>
      <c r="BK207" s="626"/>
      <c r="BL207" s="626"/>
      <c r="BM207" s="701"/>
      <c r="BN207" s="701"/>
      <c r="BO207" s="701"/>
      <c r="BP207" s="701"/>
    </row>
    <row r="208" spans="2:68" ht="45" x14ac:dyDescent="0.2">
      <c r="B208" s="456" t="s">
        <v>308</v>
      </c>
      <c r="C208" s="593" t="s">
        <v>2208</v>
      </c>
      <c r="D208" s="725" t="s">
        <v>328</v>
      </c>
      <c r="E208" s="160" t="s">
        <v>335</v>
      </c>
      <c r="F208" s="448" t="s">
        <v>2507</v>
      </c>
      <c r="G208" s="750" t="s">
        <v>176</v>
      </c>
      <c r="H208" s="179" t="b">
        <v>1</v>
      </c>
      <c r="I208" s="545"/>
      <c r="J208" s="545">
        <v>42583</v>
      </c>
      <c r="K208" s="179">
        <v>60</v>
      </c>
      <c r="L208" s="481">
        <f>TasksTable4[[#This Row],[Required Completion Date]]-TasksTable4[[#This Row],[Days to Accomplish]]</f>
        <v>42523</v>
      </c>
      <c r="M208" s="164">
        <v>0</v>
      </c>
      <c r="N208" s="593" t="b">
        <v>1</v>
      </c>
      <c r="O208" s="652" t="s">
        <v>2233</v>
      </c>
      <c r="P208" s="593" t="s">
        <v>2234</v>
      </c>
      <c r="Q208" s="413" t="s">
        <v>179</v>
      </c>
      <c r="R208" s="160" t="s">
        <v>2235</v>
      </c>
      <c r="S208" s="176"/>
      <c r="T208" s="593"/>
      <c r="U208" s="593"/>
      <c r="V208" s="593"/>
      <c r="W208" s="593"/>
      <c r="X208" s="593"/>
      <c r="Y208" s="593"/>
      <c r="Z208" s="550" t="s">
        <v>303</v>
      </c>
      <c r="AA208" s="593"/>
      <c r="AB208" s="593"/>
      <c r="AC208" s="593"/>
      <c r="AD208" s="593"/>
      <c r="AE208" s="593"/>
      <c r="AF208" s="593"/>
      <c r="AG208" s="593"/>
      <c r="AH208" s="593"/>
      <c r="AI208" s="593"/>
      <c r="AJ208" s="593"/>
      <c r="AK208" s="593"/>
      <c r="AL208" s="593"/>
      <c r="AM208" s="593"/>
      <c r="AN208" s="593"/>
      <c r="AO208" s="593"/>
      <c r="AP208" s="593"/>
      <c r="AQ208" s="593"/>
      <c r="AR208" s="593"/>
      <c r="AS208" s="593"/>
      <c r="AT208" s="593"/>
      <c r="AU208" s="593"/>
      <c r="AV208" s="593"/>
      <c r="AW208" s="593"/>
      <c r="AX208" s="675"/>
      <c r="AY208" s="589" t="str">
        <f ca="1">IF(AND(TasksTable4[[#This Row],[Status]]&lt;&gt;"On Track",TasksTable4[[#This Row],[Start Date
(Calculated)]]&lt;TODAY()+7),"Review","No  Review")</f>
        <v>No  Review</v>
      </c>
      <c r="AZ208" s="685">
        <f>TasksTable4[[#This Row],[Days to Accomplish]]*8*0.125</f>
        <v>60</v>
      </c>
      <c r="BA208" s="525" t="s">
        <v>2410</v>
      </c>
      <c r="BB208" s="525"/>
      <c r="BC208" s="525"/>
      <c r="BD208" s="525"/>
      <c r="BE208" s="543" t="s">
        <v>2223</v>
      </c>
      <c r="BF208" s="543"/>
      <c r="BG208" s="525"/>
      <c r="BH208" s="626" t="s">
        <v>2896</v>
      </c>
      <c r="BI208" s="626"/>
      <c r="BJ208" s="626"/>
      <c r="BK208" s="626"/>
      <c r="BL208" s="626"/>
      <c r="BM208" s="701"/>
      <c r="BN208" s="701"/>
      <c r="BO208" s="701"/>
      <c r="BP208" s="701"/>
    </row>
    <row r="209" spans="1:68" ht="45" x14ac:dyDescent="0.2">
      <c r="B209" s="456" t="s">
        <v>308</v>
      </c>
      <c r="C209" s="593" t="s">
        <v>2208</v>
      </c>
      <c r="D209" s="725" t="s">
        <v>328</v>
      </c>
      <c r="E209" s="160" t="s">
        <v>335</v>
      </c>
      <c r="F209" s="448" t="s">
        <v>2508</v>
      </c>
      <c r="G209" s="744" t="s">
        <v>176</v>
      </c>
      <c r="H209" s="593" t="b">
        <v>1</v>
      </c>
      <c r="I209" s="550"/>
      <c r="J209" s="550">
        <v>42583</v>
      </c>
      <c r="K209" s="593">
        <v>60</v>
      </c>
      <c r="L209" s="481">
        <f>TasksTable4[[#This Row],[Required Completion Date]]-TasksTable4[[#This Row],[Days to Accomplish]]</f>
        <v>42523</v>
      </c>
      <c r="M209" s="164">
        <v>0</v>
      </c>
      <c r="N209" s="593" t="b">
        <v>1</v>
      </c>
      <c r="O209" s="652" t="s">
        <v>2233</v>
      </c>
      <c r="P209" s="593" t="s">
        <v>2214</v>
      </c>
      <c r="Q209" s="413" t="s">
        <v>179</v>
      </c>
      <c r="R209" s="160" t="s">
        <v>2235</v>
      </c>
      <c r="S209" s="176"/>
      <c r="T209" s="593"/>
      <c r="U209" s="593"/>
      <c r="V209" s="593"/>
      <c r="W209" s="593"/>
      <c r="X209" s="593"/>
      <c r="Y209" s="593"/>
      <c r="Z209" s="550" t="s">
        <v>303</v>
      </c>
      <c r="AA209" s="593"/>
      <c r="AB209" s="593"/>
      <c r="AC209" s="593"/>
      <c r="AD209" s="593"/>
      <c r="AE209" s="593"/>
      <c r="AF209" s="593"/>
      <c r="AG209" s="593"/>
      <c r="AH209" s="593"/>
      <c r="AI209" s="593"/>
      <c r="AJ209" s="593"/>
      <c r="AK209" s="593"/>
      <c r="AL209" s="593"/>
      <c r="AM209" s="593"/>
      <c r="AN209" s="593"/>
      <c r="AO209" s="593"/>
      <c r="AP209" s="593"/>
      <c r="AQ209" s="593"/>
      <c r="AR209" s="593"/>
      <c r="AS209" s="593"/>
      <c r="AT209" s="593"/>
      <c r="AU209" s="593"/>
      <c r="AV209" s="593"/>
      <c r="AW209" s="593"/>
      <c r="AX209" s="675"/>
      <c r="AY209" s="589" t="str">
        <f ca="1">IF(AND(TasksTable4[[#This Row],[Status]]&lt;&gt;"On Track",TasksTable4[[#This Row],[Start Date
(Calculated)]]&lt;TODAY()+7),"Review","No  Review")</f>
        <v>No  Review</v>
      </c>
      <c r="AZ209" s="685">
        <f>TasksTable4[[#This Row],[Days to Accomplish]]*8*0.125</f>
        <v>60</v>
      </c>
      <c r="BA209" s="525" t="s">
        <v>2410</v>
      </c>
      <c r="BB209" s="525"/>
      <c r="BC209" s="525"/>
      <c r="BD209" s="525"/>
      <c r="BE209" s="543" t="s">
        <v>2223</v>
      </c>
      <c r="BF209" s="543"/>
      <c r="BG209" s="525"/>
      <c r="BH209" s="626" t="s">
        <v>2896</v>
      </c>
      <c r="BI209" s="626"/>
      <c r="BJ209" s="626"/>
      <c r="BK209" s="626"/>
      <c r="BL209" s="626"/>
      <c r="BM209" s="701"/>
      <c r="BN209" s="701"/>
      <c r="BO209" s="701"/>
      <c r="BP209" s="701"/>
    </row>
    <row r="210" spans="1:68" ht="45" x14ac:dyDescent="0.2">
      <c r="B210" s="456" t="s">
        <v>308</v>
      </c>
      <c r="C210" s="593" t="s">
        <v>2208</v>
      </c>
      <c r="D210" s="160" t="s">
        <v>328</v>
      </c>
      <c r="E210" s="160" t="s">
        <v>335</v>
      </c>
      <c r="F210" s="448" t="s">
        <v>2243</v>
      </c>
      <c r="G210" s="744" t="s">
        <v>176</v>
      </c>
      <c r="H210" s="593" t="b">
        <v>0</v>
      </c>
      <c r="I210" s="545"/>
      <c r="J210" s="545">
        <v>42551</v>
      </c>
      <c r="K210" s="593">
        <v>60</v>
      </c>
      <c r="L210" s="481">
        <f>TasksTable4[[#This Row],[Required Completion Date]]-TasksTable4[[#This Row],[Days to Accomplish]]</f>
        <v>42491</v>
      </c>
      <c r="M210" s="164">
        <v>0</v>
      </c>
      <c r="N210" s="593" t="b">
        <v>0</v>
      </c>
      <c r="O210" s="652"/>
      <c r="P210" s="593" t="s">
        <v>2241</v>
      </c>
      <c r="Q210" s="413" t="s">
        <v>179</v>
      </c>
      <c r="R210" s="160" t="s">
        <v>2244</v>
      </c>
      <c r="S210" s="176"/>
      <c r="T210" s="593"/>
      <c r="U210" s="593"/>
      <c r="V210" s="593"/>
      <c r="W210" s="593"/>
      <c r="X210" s="593"/>
      <c r="Y210" s="593"/>
      <c r="Z210" s="550" t="s">
        <v>303</v>
      </c>
      <c r="AA210" s="593"/>
      <c r="AB210" s="593"/>
      <c r="AC210" s="593"/>
      <c r="AD210" s="593"/>
      <c r="AE210" s="593"/>
      <c r="AF210" s="593"/>
      <c r="AG210" s="593"/>
      <c r="AH210" s="593"/>
      <c r="AI210" s="593"/>
      <c r="AJ210" s="593"/>
      <c r="AK210" s="593"/>
      <c r="AL210" s="593"/>
      <c r="AM210" s="593"/>
      <c r="AN210" s="593"/>
      <c r="AO210" s="593"/>
      <c r="AP210" s="593"/>
      <c r="AQ210" s="593"/>
      <c r="AR210" s="593"/>
      <c r="AS210" s="593"/>
      <c r="AT210" s="593"/>
      <c r="AU210" s="593"/>
      <c r="AV210" s="593"/>
      <c r="AW210" s="593"/>
      <c r="AX210" s="675"/>
      <c r="AY210" s="589" t="str">
        <f ca="1">IF(AND(TasksTable4[[#This Row],[Status]]&lt;&gt;"On Track",TasksTable4[[#This Row],[Start Date
(Calculated)]]&lt;TODAY()+7),"Review","No  Review")</f>
        <v>No  Review</v>
      </c>
      <c r="AZ210" s="525">
        <f>TasksTable4[[#This Row],[Days to Accomplish]]*8*0.125</f>
        <v>60</v>
      </c>
      <c r="BA210" s="525" t="s">
        <v>2410</v>
      </c>
      <c r="BB210" s="525"/>
      <c r="BC210" s="525"/>
      <c r="BD210" s="525"/>
      <c r="BE210" s="543" t="s">
        <v>2223</v>
      </c>
      <c r="BF210" s="543"/>
      <c r="BG210" s="525"/>
      <c r="BH210" s="626" t="s">
        <v>2896</v>
      </c>
      <c r="BI210" s="626"/>
      <c r="BJ210" s="626"/>
      <c r="BK210" s="626"/>
      <c r="BL210" s="626"/>
      <c r="BM210" s="701"/>
      <c r="BN210" s="701"/>
      <c r="BO210" s="701"/>
      <c r="BP210" s="701"/>
    </row>
    <row r="211" spans="1:68" ht="45" x14ac:dyDescent="0.2">
      <c r="B211" s="456" t="s">
        <v>308</v>
      </c>
      <c r="C211" s="593" t="s">
        <v>2208</v>
      </c>
      <c r="D211" s="160" t="s">
        <v>328</v>
      </c>
      <c r="E211" s="160" t="s">
        <v>335</v>
      </c>
      <c r="F211" s="448" t="s">
        <v>2249</v>
      </c>
      <c r="G211" s="744" t="s">
        <v>176</v>
      </c>
      <c r="H211" s="593" t="b">
        <v>0</v>
      </c>
      <c r="I211" s="545"/>
      <c r="J211" s="545">
        <v>42643</v>
      </c>
      <c r="K211" s="593">
        <v>30</v>
      </c>
      <c r="L211" s="481">
        <f>TasksTable4[[#This Row],[Required Completion Date]]-TasksTable4[[#This Row],[Days to Accomplish]]</f>
        <v>42613</v>
      </c>
      <c r="M211" s="164">
        <v>0</v>
      </c>
      <c r="N211" s="593" t="b">
        <v>0</v>
      </c>
      <c r="O211" s="652"/>
      <c r="P211" s="593" t="s">
        <v>2250</v>
      </c>
      <c r="Q211" s="413" t="s">
        <v>179</v>
      </c>
      <c r="R211" s="160" t="s">
        <v>2251</v>
      </c>
      <c r="S211" s="176"/>
      <c r="T211" s="593"/>
      <c r="U211" s="593"/>
      <c r="V211" s="593"/>
      <c r="W211" s="593"/>
      <c r="X211" s="593"/>
      <c r="Y211" s="593"/>
      <c r="Z211" s="593"/>
      <c r="AA211" s="593"/>
      <c r="AB211" s="593"/>
      <c r="AC211" s="593"/>
      <c r="AD211" s="593"/>
      <c r="AE211" s="593"/>
      <c r="AF211" s="593"/>
      <c r="AG211" s="593"/>
      <c r="AH211" s="593"/>
      <c r="AI211" s="593"/>
      <c r="AJ211" s="593"/>
      <c r="AK211" s="593"/>
      <c r="AL211" s="593"/>
      <c r="AM211" s="593"/>
      <c r="AN211" s="593"/>
      <c r="AO211" s="593"/>
      <c r="AP211" s="593"/>
      <c r="AQ211" s="593"/>
      <c r="AR211" s="593"/>
      <c r="AS211" s="593"/>
      <c r="AT211" s="593"/>
      <c r="AU211" s="593"/>
      <c r="AV211" s="593"/>
      <c r="AW211" s="593"/>
      <c r="AX211" s="675"/>
      <c r="AY211" s="589" t="str">
        <f ca="1">IF(AND(TasksTable4[[#This Row],[Status]]&lt;&gt;"On Track",TasksTable4[[#This Row],[Start Date
(Calculated)]]&lt;TODAY()+7),"Review","No  Review")</f>
        <v>No  Review</v>
      </c>
      <c r="AZ211" s="685">
        <f>TasksTable4[[#This Row],[Days to Accomplish]]*8*0.25</f>
        <v>60</v>
      </c>
      <c r="BA211" s="525" t="s">
        <v>2410</v>
      </c>
      <c r="BB211" s="525"/>
      <c r="BC211" s="525"/>
      <c r="BD211" s="525"/>
      <c r="BE211" s="543" t="s">
        <v>2223</v>
      </c>
      <c r="BF211" s="543"/>
      <c r="BG211" s="525"/>
      <c r="BH211" s="626"/>
      <c r="BI211" s="626"/>
      <c r="BJ211" s="626"/>
      <c r="BK211" s="626"/>
      <c r="BL211" s="626"/>
      <c r="BM211" s="701"/>
      <c r="BN211" s="701"/>
      <c r="BO211" s="701"/>
      <c r="BP211" s="701"/>
    </row>
    <row r="212" spans="1:68" s="546" customFormat="1" ht="105" x14ac:dyDescent="0.2">
      <c r="A212" s="373"/>
      <c r="B212" s="547" t="s">
        <v>308</v>
      </c>
      <c r="C212" s="593" t="s">
        <v>2208</v>
      </c>
      <c r="D212" s="160" t="s">
        <v>328</v>
      </c>
      <c r="E212" s="160" t="s">
        <v>335</v>
      </c>
      <c r="F212" s="448" t="s">
        <v>2253</v>
      </c>
      <c r="G212" s="744" t="s">
        <v>176</v>
      </c>
      <c r="H212" s="593" t="b">
        <v>0</v>
      </c>
      <c r="I212" s="550"/>
      <c r="J212" s="550">
        <v>42551</v>
      </c>
      <c r="K212" s="593">
        <v>15</v>
      </c>
      <c r="L212" s="481">
        <f>TasksTable4[[#This Row],[Required Completion Date]]-TasksTable4[[#This Row],[Days to Accomplish]]</f>
        <v>42536</v>
      </c>
      <c r="M212" s="356">
        <v>0</v>
      </c>
      <c r="N212" s="235" t="b">
        <v>1</v>
      </c>
      <c r="O212" s="652"/>
      <c r="P212" s="593" t="s">
        <v>2220</v>
      </c>
      <c r="Q212" s="413" t="s">
        <v>179</v>
      </c>
      <c r="R212" s="160" t="s">
        <v>2254</v>
      </c>
      <c r="S212" s="550" t="s">
        <v>303</v>
      </c>
      <c r="T212" s="593"/>
      <c r="U212" s="593"/>
      <c r="V212" s="593"/>
      <c r="W212" s="593"/>
      <c r="X212" s="593"/>
      <c r="Y212" s="593"/>
      <c r="Z212" s="593"/>
      <c r="AA212" s="593"/>
      <c r="AB212" s="593"/>
      <c r="AC212" s="593"/>
      <c r="AD212" s="593"/>
      <c r="AE212" s="593"/>
      <c r="AF212" s="593"/>
      <c r="AG212" s="550" t="s">
        <v>303</v>
      </c>
      <c r="AH212" s="593"/>
      <c r="AI212" s="593"/>
      <c r="AJ212" s="593"/>
      <c r="AK212" s="593"/>
      <c r="AL212" s="593"/>
      <c r="AM212" s="593"/>
      <c r="AN212" s="593"/>
      <c r="AO212" s="593"/>
      <c r="AP212" s="593"/>
      <c r="AQ212" s="593"/>
      <c r="AR212" s="593"/>
      <c r="AS212" s="593"/>
      <c r="AT212" s="593"/>
      <c r="AU212" s="593"/>
      <c r="AV212" s="593"/>
      <c r="AW212" s="593"/>
      <c r="AX212" s="593"/>
      <c r="AY212" s="589" t="str">
        <f ca="1">IF(AND(TasksTable4[[#This Row],[Status]]&lt;&gt;"On Track",TasksTable4[[#This Row],[Start Date
(Calculated)]]&lt;TODAY()+7),"Review","No  Review")</f>
        <v>No  Review</v>
      </c>
      <c r="AZ212" s="525">
        <f>TasksTable4[[#This Row],[Days to Accomplish]]*8*0.5</f>
        <v>60</v>
      </c>
      <c r="BA212" s="525" t="s">
        <v>2410</v>
      </c>
      <c r="BB212" s="525"/>
      <c r="BC212" s="525"/>
      <c r="BD212" s="525"/>
      <c r="BE212" s="543" t="s">
        <v>2255</v>
      </c>
      <c r="BF212" s="543"/>
      <c r="BG212" s="525"/>
      <c r="BH212" s="626" t="s">
        <v>2895</v>
      </c>
      <c r="BI212" s="626"/>
      <c r="BJ212" s="626"/>
      <c r="BK212" s="626"/>
      <c r="BL212" s="626"/>
      <c r="BM212" s="701"/>
      <c r="BN212" s="701"/>
      <c r="BO212" s="701"/>
      <c r="BP212" s="701"/>
    </row>
    <row r="213" spans="1:68" s="546" customFormat="1" ht="135" x14ac:dyDescent="0.2">
      <c r="A213" s="373"/>
      <c r="B213" s="547" t="s">
        <v>308</v>
      </c>
      <c r="C213" s="593" t="s">
        <v>2208</v>
      </c>
      <c r="D213" s="160" t="s">
        <v>328</v>
      </c>
      <c r="E213" s="160" t="s">
        <v>335</v>
      </c>
      <c r="F213" s="448" t="s">
        <v>2258</v>
      </c>
      <c r="G213" s="744" t="s">
        <v>176</v>
      </c>
      <c r="H213" s="593" t="b">
        <v>0</v>
      </c>
      <c r="I213" s="550"/>
      <c r="J213" s="550">
        <v>42551</v>
      </c>
      <c r="K213" s="593">
        <v>15</v>
      </c>
      <c r="L213" s="481">
        <f>TasksTable4[[#This Row],[Required Completion Date]]-TasksTable4[[#This Row],[Days to Accomplish]]</f>
        <v>42536</v>
      </c>
      <c r="M213" s="356">
        <v>0</v>
      </c>
      <c r="N213" s="235" t="b">
        <v>0</v>
      </c>
      <c r="O213" s="652"/>
      <c r="P213" s="593" t="s">
        <v>2220</v>
      </c>
      <c r="Q213" s="413" t="s">
        <v>179</v>
      </c>
      <c r="R213" s="160" t="s">
        <v>2259</v>
      </c>
      <c r="S213" s="176"/>
      <c r="T213" s="593"/>
      <c r="U213" s="593"/>
      <c r="V213" s="593"/>
      <c r="W213" s="593"/>
      <c r="X213" s="593"/>
      <c r="Y213" s="593"/>
      <c r="Z213" s="593"/>
      <c r="AA213" s="593"/>
      <c r="AB213" s="593"/>
      <c r="AC213" s="593"/>
      <c r="AD213" s="593"/>
      <c r="AE213" s="593"/>
      <c r="AF213" s="593"/>
      <c r="AG213" s="593"/>
      <c r="AH213" s="593"/>
      <c r="AI213" s="593"/>
      <c r="AJ213" s="593"/>
      <c r="AK213" s="593"/>
      <c r="AL213" s="593"/>
      <c r="AM213" s="593"/>
      <c r="AN213" s="593"/>
      <c r="AO213" s="593"/>
      <c r="AP213" s="593"/>
      <c r="AQ213" s="593"/>
      <c r="AR213" s="593"/>
      <c r="AS213" s="593"/>
      <c r="AT213" s="593"/>
      <c r="AU213" s="593"/>
      <c r="AV213" s="593"/>
      <c r="AW213" s="593"/>
      <c r="AX213" s="593"/>
      <c r="AY213" s="589" t="str">
        <f ca="1">IF(AND(TasksTable4[[#This Row],[Status]]&lt;&gt;"On Track",TasksTable4[[#This Row],[Start Date
(Calculated)]]&lt;TODAY()+7),"Review","No  Review")</f>
        <v>No  Review</v>
      </c>
      <c r="AZ213" s="525">
        <f>TasksTable4[[#This Row],[Days to Accomplish]]*8*0.5</f>
        <v>60</v>
      </c>
      <c r="BA213" s="525" t="s">
        <v>2410</v>
      </c>
      <c r="BB213" s="525"/>
      <c r="BC213" s="525"/>
      <c r="BD213" s="525"/>
      <c r="BE213" s="543" t="s">
        <v>2252</v>
      </c>
      <c r="BF213" s="543"/>
      <c r="BG213" s="525"/>
      <c r="BH213" s="626"/>
      <c r="BI213" s="626"/>
      <c r="BJ213" s="626"/>
      <c r="BK213" s="626"/>
      <c r="BL213" s="626"/>
      <c r="BM213" s="701"/>
      <c r="BN213" s="701"/>
      <c r="BO213" s="701"/>
      <c r="BP213" s="701"/>
    </row>
    <row r="214" spans="1:68" s="546" customFormat="1" ht="90" x14ac:dyDescent="0.2">
      <c r="A214" s="373"/>
      <c r="B214" s="547" t="s">
        <v>308</v>
      </c>
      <c r="C214" s="593" t="s">
        <v>2208</v>
      </c>
      <c r="D214" s="160" t="s">
        <v>328</v>
      </c>
      <c r="E214" s="160" t="s">
        <v>335</v>
      </c>
      <c r="F214" s="448" t="s">
        <v>2523</v>
      </c>
      <c r="G214" s="744" t="s">
        <v>176</v>
      </c>
      <c r="H214" s="593" t="b">
        <v>0</v>
      </c>
      <c r="I214" s="550"/>
      <c r="J214" s="550">
        <v>42551</v>
      </c>
      <c r="K214" s="593">
        <v>15</v>
      </c>
      <c r="L214" s="481">
        <f>TasksTable4[[#This Row],[Required Completion Date]]-TasksTable4[[#This Row],[Days to Accomplish]]</f>
        <v>42536</v>
      </c>
      <c r="M214" s="356">
        <v>0</v>
      </c>
      <c r="N214" s="235" t="b">
        <v>0</v>
      </c>
      <c r="O214" s="652"/>
      <c r="P214" s="593" t="s">
        <v>2263</v>
      </c>
      <c r="Q214" s="413" t="s">
        <v>179</v>
      </c>
      <c r="R214" s="160" t="s">
        <v>2264</v>
      </c>
      <c r="S214" s="176"/>
      <c r="T214" s="593"/>
      <c r="U214" s="593"/>
      <c r="V214" s="593"/>
      <c r="W214" s="593"/>
      <c r="X214" s="593"/>
      <c r="Y214" s="593"/>
      <c r="Z214" s="593"/>
      <c r="AA214" s="593"/>
      <c r="AB214" s="593"/>
      <c r="AC214" s="593"/>
      <c r="AD214" s="593"/>
      <c r="AE214" s="593"/>
      <c r="AF214" s="593"/>
      <c r="AG214" s="593"/>
      <c r="AH214" s="593"/>
      <c r="AI214" s="593"/>
      <c r="AJ214" s="593"/>
      <c r="AK214" s="593"/>
      <c r="AL214" s="593"/>
      <c r="AM214" s="593"/>
      <c r="AN214" s="593"/>
      <c r="AO214" s="593"/>
      <c r="AP214" s="593"/>
      <c r="AQ214" s="593"/>
      <c r="AR214" s="593"/>
      <c r="AS214" s="593"/>
      <c r="AT214" s="593"/>
      <c r="AU214" s="593"/>
      <c r="AV214" s="593"/>
      <c r="AW214" s="593"/>
      <c r="AX214" s="593"/>
      <c r="AY214" s="589" t="str">
        <f ca="1">IF(AND(TasksTable4[[#This Row],[Status]]&lt;&gt;"On Track",TasksTable4[[#This Row],[Start Date
(Calculated)]]&lt;TODAY()+7),"Review","No  Review")</f>
        <v>No  Review</v>
      </c>
      <c r="AZ214" s="527">
        <f>TasksTable4[[#This Row],[Days to Accomplish]]*8*0.5</f>
        <v>60</v>
      </c>
      <c r="BA214" s="527" t="s">
        <v>2410</v>
      </c>
      <c r="BB214" s="527"/>
      <c r="BC214" s="525"/>
      <c r="BD214" s="527"/>
      <c r="BE214" s="543" t="s">
        <v>2252</v>
      </c>
      <c r="BF214" s="543"/>
      <c r="BG214" s="525"/>
      <c r="BH214" s="626"/>
      <c r="BI214" s="626"/>
      <c r="BJ214" s="626"/>
      <c r="BK214" s="626"/>
      <c r="BL214" s="626"/>
      <c r="BM214" s="701"/>
      <c r="BN214" s="701"/>
      <c r="BO214" s="701"/>
      <c r="BP214" s="701"/>
    </row>
    <row r="215" spans="1:68" s="546" customFormat="1" ht="75" x14ac:dyDescent="0.2">
      <c r="A215" s="373"/>
      <c r="B215" s="547" t="s">
        <v>308</v>
      </c>
      <c r="C215" s="593" t="s">
        <v>2208</v>
      </c>
      <c r="D215" s="160" t="s">
        <v>328</v>
      </c>
      <c r="E215" s="160" t="s">
        <v>335</v>
      </c>
      <c r="F215" s="448" t="s">
        <v>2524</v>
      </c>
      <c r="G215" s="744" t="s">
        <v>176</v>
      </c>
      <c r="H215" s="593" t="b">
        <v>0</v>
      </c>
      <c r="I215" s="550"/>
      <c r="J215" s="550">
        <v>42551</v>
      </c>
      <c r="K215" s="593">
        <v>15</v>
      </c>
      <c r="L215" s="481">
        <f>TasksTable4[[#This Row],[Required Completion Date]]-TasksTable4[[#This Row],[Days to Accomplish]]</f>
        <v>42536</v>
      </c>
      <c r="M215" s="356">
        <v>0</v>
      </c>
      <c r="N215" s="235" t="b">
        <v>0</v>
      </c>
      <c r="O215" s="652"/>
      <c r="P215" s="593" t="s">
        <v>2263</v>
      </c>
      <c r="Q215" s="413" t="s">
        <v>179</v>
      </c>
      <c r="R215" s="160" t="s">
        <v>2265</v>
      </c>
      <c r="S215" s="176"/>
      <c r="T215" s="593"/>
      <c r="U215" s="593"/>
      <c r="V215" s="593"/>
      <c r="W215" s="593"/>
      <c r="X215" s="593"/>
      <c r="Y215" s="593"/>
      <c r="Z215" s="593"/>
      <c r="AA215" s="593"/>
      <c r="AB215" s="593"/>
      <c r="AC215" s="593"/>
      <c r="AD215" s="593"/>
      <c r="AE215" s="593"/>
      <c r="AF215" s="593"/>
      <c r="AG215" s="593"/>
      <c r="AH215" s="593"/>
      <c r="AI215" s="593"/>
      <c r="AJ215" s="593"/>
      <c r="AK215" s="593"/>
      <c r="AL215" s="593"/>
      <c r="AM215" s="593"/>
      <c r="AN215" s="593"/>
      <c r="AO215" s="593"/>
      <c r="AP215" s="593"/>
      <c r="AQ215" s="593"/>
      <c r="AR215" s="593"/>
      <c r="AS215" s="593"/>
      <c r="AT215" s="593"/>
      <c r="AU215" s="593"/>
      <c r="AV215" s="593"/>
      <c r="AW215" s="593"/>
      <c r="AX215" s="593"/>
      <c r="AY215" s="589" t="str">
        <f ca="1">IF(AND(TasksTable4[[#This Row],[Status]]&lt;&gt;"On Track",TasksTable4[[#This Row],[Start Date
(Calculated)]]&lt;TODAY()+7),"Review","No  Review")</f>
        <v>No  Review</v>
      </c>
      <c r="AZ215" s="525">
        <f>TasksTable4[[#This Row],[Days to Accomplish]]*8*0.5</f>
        <v>60</v>
      </c>
      <c r="BA215" s="525" t="s">
        <v>2410</v>
      </c>
      <c r="BB215" s="525"/>
      <c r="BC215" s="525"/>
      <c r="BD215" s="525"/>
      <c r="BE215" s="543" t="s">
        <v>2255</v>
      </c>
      <c r="BF215" s="543"/>
      <c r="BG215" s="525"/>
      <c r="BH215" s="626"/>
      <c r="BI215" s="626"/>
      <c r="BJ215" s="626"/>
      <c r="BK215" s="626"/>
      <c r="BL215" s="626"/>
      <c r="BM215" s="701"/>
      <c r="BN215" s="701"/>
      <c r="BO215" s="701"/>
      <c r="BP215" s="701"/>
    </row>
    <row r="216" spans="1:68" s="546" customFormat="1" ht="165" x14ac:dyDescent="0.2">
      <c r="A216" s="373"/>
      <c r="B216" s="547" t="s">
        <v>308</v>
      </c>
      <c r="C216" s="593" t="s">
        <v>2208</v>
      </c>
      <c r="D216" s="160" t="s">
        <v>328</v>
      </c>
      <c r="E216" s="160" t="s">
        <v>335</v>
      </c>
      <c r="F216" s="448" t="s">
        <v>2525</v>
      </c>
      <c r="G216" s="744" t="s">
        <v>176</v>
      </c>
      <c r="H216" s="179" t="b">
        <v>0</v>
      </c>
      <c r="I216" s="545"/>
      <c r="J216" s="545">
        <v>42551</v>
      </c>
      <c r="K216" s="179">
        <v>30</v>
      </c>
      <c r="L216" s="481">
        <f>TasksTable4[[#This Row],[Required Completion Date]]-TasksTable4[[#This Row],[Days to Accomplish]]</f>
        <v>42521</v>
      </c>
      <c r="M216" s="356">
        <v>0</v>
      </c>
      <c r="N216" s="235" t="b">
        <v>1</v>
      </c>
      <c r="O216" s="652"/>
      <c r="P216" s="593" t="s">
        <v>2266</v>
      </c>
      <c r="Q216" s="413" t="s">
        <v>179</v>
      </c>
      <c r="R216" s="160" t="s">
        <v>2267</v>
      </c>
      <c r="S216" s="545" t="s">
        <v>303</v>
      </c>
      <c r="T216" s="545" t="s">
        <v>303</v>
      </c>
      <c r="U216" s="179"/>
      <c r="V216" s="179"/>
      <c r="W216" s="179"/>
      <c r="X216" s="179"/>
      <c r="Y216" s="179"/>
      <c r="Z216" s="179"/>
      <c r="AA216" s="179"/>
      <c r="AB216" s="179"/>
      <c r="AC216" s="179"/>
      <c r="AD216" s="179"/>
      <c r="AE216" s="179"/>
      <c r="AF216" s="179"/>
      <c r="AG216" s="179"/>
      <c r="AH216" s="179"/>
      <c r="AI216" s="179"/>
      <c r="AJ216" s="179"/>
      <c r="AK216" s="179"/>
      <c r="AL216" s="179"/>
      <c r="AM216" s="179"/>
      <c r="AN216" s="179"/>
      <c r="AO216" s="179"/>
      <c r="AP216" s="179"/>
      <c r="AQ216" s="179"/>
      <c r="AR216" s="179"/>
      <c r="AS216" s="179"/>
      <c r="AT216" s="179"/>
      <c r="AU216" s="179"/>
      <c r="AV216" s="179"/>
      <c r="AW216" s="179"/>
      <c r="AX216" s="179"/>
      <c r="AY216" s="589" t="str">
        <f ca="1">IF(AND(TasksTable4[[#This Row],[Status]]&lt;&gt;"On Track",TasksTable4[[#This Row],[Start Date
(Calculated)]]&lt;TODAY()+7),"Review","No  Review")</f>
        <v>No  Review</v>
      </c>
      <c r="AZ216" s="525">
        <f>TasksTable4[[#This Row],[Days to Accomplish]]*8*0.25</f>
        <v>60</v>
      </c>
      <c r="BA216" s="525" t="s">
        <v>2410</v>
      </c>
      <c r="BB216" s="525"/>
      <c r="BC216" s="525"/>
      <c r="BD216" s="525"/>
      <c r="BE216" s="543" t="s">
        <v>2255</v>
      </c>
      <c r="BF216" s="543"/>
      <c r="BG216" s="525"/>
      <c r="BH216" s="626" t="s">
        <v>2895</v>
      </c>
      <c r="BI216" s="626"/>
      <c r="BJ216" s="626"/>
      <c r="BK216" s="626"/>
      <c r="BL216" s="626"/>
      <c r="BM216" s="701"/>
      <c r="BN216" s="701"/>
      <c r="BO216" s="701"/>
      <c r="BP216" s="701"/>
    </row>
    <row r="217" spans="1:68" s="546" customFormat="1" ht="45" x14ac:dyDescent="0.2">
      <c r="A217" s="373"/>
      <c r="B217" s="547" t="s">
        <v>308</v>
      </c>
      <c r="C217" s="593" t="s">
        <v>2208</v>
      </c>
      <c r="D217" s="160" t="s">
        <v>328</v>
      </c>
      <c r="E217" s="160" t="s">
        <v>335</v>
      </c>
      <c r="F217" s="737" t="s">
        <v>2305</v>
      </c>
      <c r="G217" s="744" t="s">
        <v>176</v>
      </c>
      <c r="H217" s="179" t="b">
        <v>0</v>
      </c>
      <c r="I217" s="545"/>
      <c r="J217" s="545">
        <v>42551</v>
      </c>
      <c r="K217" s="179">
        <v>15</v>
      </c>
      <c r="L217" s="481">
        <f>TasksTable4[[#This Row],[Required Completion Date]]-TasksTable4[[#This Row],[Days to Accomplish]]</f>
        <v>42536</v>
      </c>
      <c r="M217" s="356">
        <v>0</v>
      </c>
      <c r="N217" s="235" t="b">
        <v>0</v>
      </c>
      <c r="O217" s="652"/>
      <c r="P217" s="593" t="s">
        <v>2209</v>
      </c>
      <c r="Q217" s="413" t="s">
        <v>179</v>
      </c>
      <c r="R217" s="658"/>
      <c r="S217" s="176"/>
      <c r="T217" s="593"/>
      <c r="U217" s="593"/>
      <c r="V217" s="593"/>
      <c r="W217" s="593"/>
      <c r="X217" s="593"/>
      <c r="Y217" s="593"/>
      <c r="Z217" s="593"/>
      <c r="AA217" s="593"/>
      <c r="AB217" s="593"/>
      <c r="AC217" s="593"/>
      <c r="AD217" s="593"/>
      <c r="AE217" s="593"/>
      <c r="AF217" s="593"/>
      <c r="AG217" s="593"/>
      <c r="AH217" s="593"/>
      <c r="AI217" s="593"/>
      <c r="AJ217" s="593"/>
      <c r="AK217" s="593"/>
      <c r="AL217" s="593"/>
      <c r="AM217" s="593"/>
      <c r="AN217" s="593"/>
      <c r="AO217" s="593"/>
      <c r="AP217" s="593"/>
      <c r="AQ217" s="593"/>
      <c r="AR217" s="593"/>
      <c r="AS217" s="593"/>
      <c r="AT217" s="593"/>
      <c r="AU217" s="593"/>
      <c r="AV217" s="593"/>
      <c r="AW217" s="593"/>
      <c r="AX217" s="593"/>
      <c r="AY217" s="589" t="str">
        <f ca="1">IF(AND(TasksTable4[[#This Row],[Status]]&lt;&gt;"On Track",TasksTable4[[#This Row],[Start Date
(Calculated)]]&lt;TODAY()+7),"Review","No  Review")</f>
        <v>No  Review</v>
      </c>
      <c r="AZ217" s="527">
        <f>TasksTable4[[#This Row],[Days to Accomplish]]*8*0.5</f>
        <v>60</v>
      </c>
      <c r="BA217" s="527" t="s">
        <v>2410</v>
      </c>
      <c r="BB217" s="527"/>
      <c r="BC217" s="525"/>
      <c r="BD217" s="527"/>
      <c r="BE217" s="543" t="s">
        <v>1041</v>
      </c>
      <c r="BF217" s="543"/>
      <c r="BG217" s="525" t="s">
        <v>2365</v>
      </c>
      <c r="BH217" s="626"/>
      <c r="BI217" s="626"/>
      <c r="BJ217" s="626"/>
      <c r="BK217" s="626"/>
      <c r="BL217" s="626"/>
      <c r="BM217" s="701"/>
      <c r="BN217" s="701"/>
      <c r="BO217" s="701"/>
      <c r="BP217" s="701"/>
    </row>
    <row r="218" spans="1:68" s="546" customFormat="1" ht="105" x14ac:dyDescent="0.2">
      <c r="A218" s="373"/>
      <c r="B218" s="547" t="s">
        <v>308</v>
      </c>
      <c r="C218" s="593" t="s">
        <v>2208</v>
      </c>
      <c r="D218" s="160" t="s">
        <v>328</v>
      </c>
      <c r="E218" s="160" t="s">
        <v>335</v>
      </c>
      <c r="F218" s="448" t="s">
        <v>2219</v>
      </c>
      <c r="G218" s="744" t="s">
        <v>176</v>
      </c>
      <c r="H218" s="593" t="b">
        <v>0</v>
      </c>
      <c r="I218" s="550"/>
      <c r="J218" s="550">
        <v>42521</v>
      </c>
      <c r="K218" s="593">
        <v>10</v>
      </c>
      <c r="L218" s="481">
        <f>TasksTable4[[#This Row],[Required Completion Date]]-TasksTable4[[#This Row],[Days to Accomplish]]</f>
        <v>42511</v>
      </c>
      <c r="M218" s="356">
        <v>0</v>
      </c>
      <c r="N218" s="235" t="b">
        <v>0</v>
      </c>
      <c r="O218" s="652"/>
      <c r="P218" s="593" t="s">
        <v>2220</v>
      </c>
      <c r="Q218" s="413" t="s">
        <v>179</v>
      </c>
      <c r="R218" s="160" t="s">
        <v>2221</v>
      </c>
      <c r="S218" s="355"/>
      <c r="T218" s="235"/>
      <c r="U218" s="235"/>
      <c r="V218" s="235"/>
      <c r="W218" s="235"/>
      <c r="X218" s="235"/>
      <c r="Y218" s="235"/>
      <c r="Z218" s="235"/>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358"/>
      <c r="AY218" s="589" t="str">
        <f ca="1">IF(AND(TasksTable4[[#This Row],[Status]]&lt;&gt;"On Track",TasksTable4[[#This Row],[Start Date
(Calculated)]]&lt;TODAY()+7),"Review","No  Review")</f>
        <v>No  Review</v>
      </c>
      <c r="AZ218" s="525">
        <f>TasksTable4[[#This Row],[Days to Accomplish]]*8*0.5</f>
        <v>40</v>
      </c>
      <c r="BA218" s="525" t="s">
        <v>2410</v>
      </c>
      <c r="BB218" s="525"/>
      <c r="BC218" s="525"/>
      <c r="BD218" s="525"/>
      <c r="BE218" s="543" t="s">
        <v>1041</v>
      </c>
      <c r="BF218" s="543" t="s">
        <v>303</v>
      </c>
      <c r="BG218" s="525"/>
      <c r="BH218" s="626"/>
      <c r="BI218" s="626"/>
      <c r="BJ218" s="626"/>
      <c r="BK218" s="626"/>
      <c r="BL218" s="626"/>
      <c r="BM218" s="701"/>
      <c r="BN218" s="701"/>
      <c r="BO218" s="701"/>
      <c r="BP218" s="701"/>
    </row>
    <row r="219" spans="1:68" s="546" customFormat="1" ht="75" x14ac:dyDescent="0.2">
      <c r="A219" s="373"/>
      <c r="B219" s="547" t="s">
        <v>308</v>
      </c>
      <c r="C219" s="593" t="s">
        <v>2208</v>
      </c>
      <c r="D219" s="160" t="s">
        <v>328</v>
      </c>
      <c r="E219" s="160" t="s">
        <v>335</v>
      </c>
      <c r="F219" s="737" t="s">
        <v>2229</v>
      </c>
      <c r="G219" s="744" t="s">
        <v>176</v>
      </c>
      <c r="H219" s="593" t="b">
        <v>0</v>
      </c>
      <c r="I219" s="550"/>
      <c r="J219" s="550">
        <v>42460</v>
      </c>
      <c r="K219" s="593">
        <v>15</v>
      </c>
      <c r="L219" s="481">
        <f>TasksTable4[[#This Row],[Required Completion Date]]-TasksTable4[[#This Row],[Days to Accomplish]]</f>
        <v>42445</v>
      </c>
      <c r="M219" s="356">
        <v>0</v>
      </c>
      <c r="N219" s="235" t="b">
        <v>1</v>
      </c>
      <c r="O219" s="652" t="s">
        <v>2230</v>
      </c>
      <c r="P219" s="593" t="s">
        <v>2231</v>
      </c>
      <c r="Q219" s="413" t="s">
        <v>179</v>
      </c>
      <c r="R219" s="160" t="s">
        <v>2232</v>
      </c>
      <c r="S219" s="176"/>
      <c r="T219" s="593"/>
      <c r="U219" s="593"/>
      <c r="V219" s="593"/>
      <c r="W219" s="593"/>
      <c r="X219" s="593"/>
      <c r="Y219" s="593"/>
      <c r="Z219" s="550" t="s">
        <v>303</v>
      </c>
      <c r="AA219" s="593"/>
      <c r="AB219" s="593"/>
      <c r="AC219" s="593"/>
      <c r="AD219" s="593"/>
      <c r="AE219" s="593"/>
      <c r="AF219" s="593"/>
      <c r="AG219" s="593"/>
      <c r="AH219" s="593"/>
      <c r="AI219" s="593"/>
      <c r="AJ219" s="593"/>
      <c r="AK219" s="593"/>
      <c r="AL219" s="593"/>
      <c r="AM219" s="593"/>
      <c r="AN219" s="593"/>
      <c r="AO219" s="593"/>
      <c r="AP219" s="593"/>
      <c r="AQ219" s="593"/>
      <c r="AR219" s="593"/>
      <c r="AS219" s="593" t="s">
        <v>212</v>
      </c>
      <c r="AT219" s="593"/>
      <c r="AU219" s="593"/>
      <c r="AV219" s="593"/>
      <c r="AW219" s="593"/>
      <c r="AX219" s="593"/>
      <c r="AY219" s="589" t="str">
        <f ca="1">IF(AND(TasksTable4[[#This Row],[Status]]&lt;&gt;"On Track",TasksTable4[[#This Row],[Start Date
(Calculated)]]&lt;TODAY()+7),"Review","No  Review")</f>
        <v>No  Review</v>
      </c>
      <c r="AZ219" s="685">
        <f>TasksTable4[[#This Row],[Days to Accomplish]]*8*0.25</f>
        <v>30</v>
      </c>
      <c r="BA219" s="525" t="s">
        <v>2410</v>
      </c>
      <c r="BB219" s="525"/>
      <c r="BC219" s="525"/>
      <c r="BD219" s="525"/>
      <c r="BE219" s="543" t="s">
        <v>2223</v>
      </c>
      <c r="BF219" s="543"/>
      <c r="BG219" s="525"/>
      <c r="BH219" s="626" t="s">
        <v>2896</v>
      </c>
      <c r="BI219" s="626"/>
      <c r="BJ219" s="626"/>
      <c r="BK219" s="626"/>
      <c r="BL219" s="626"/>
      <c r="BM219" s="701"/>
      <c r="BN219" s="701"/>
      <c r="BO219" s="701"/>
      <c r="BP219" s="701"/>
    </row>
    <row r="220" spans="1:68" s="546" customFormat="1" ht="45" x14ac:dyDescent="0.2">
      <c r="A220" s="373"/>
      <c r="B220" s="547" t="s">
        <v>308</v>
      </c>
      <c r="C220" s="593" t="s">
        <v>2208</v>
      </c>
      <c r="D220" s="160" t="s">
        <v>328</v>
      </c>
      <c r="E220" s="160" t="s">
        <v>335</v>
      </c>
      <c r="F220" s="448" t="s">
        <v>2260</v>
      </c>
      <c r="G220" s="744" t="s">
        <v>176</v>
      </c>
      <c r="H220" s="593" t="b">
        <v>0</v>
      </c>
      <c r="I220" s="550"/>
      <c r="J220" s="550">
        <v>42490</v>
      </c>
      <c r="K220" s="593">
        <v>10</v>
      </c>
      <c r="L220" s="481">
        <f>TasksTable4[[#This Row],[Required Completion Date]]-TasksTable4[[#This Row],[Days to Accomplish]]</f>
        <v>42480</v>
      </c>
      <c r="M220" s="356">
        <v>0</v>
      </c>
      <c r="N220" s="235" t="b">
        <v>1</v>
      </c>
      <c r="O220" s="652"/>
      <c r="P220" s="593" t="s">
        <v>2220</v>
      </c>
      <c r="Q220" s="413" t="s">
        <v>179</v>
      </c>
      <c r="R220" s="160" t="s">
        <v>2261</v>
      </c>
      <c r="S220" s="354" t="s">
        <v>303</v>
      </c>
      <c r="T220" s="235"/>
      <c r="U220" s="235"/>
      <c r="V220" s="235"/>
      <c r="W220" s="235"/>
      <c r="X220" s="354" t="s">
        <v>303</v>
      </c>
      <c r="Y220" s="235"/>
      <c r="Z220" s="235"/>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358"/>
      <c r="AY220" s="589" t="str">
        <f ca="1">IF(AND(TasksTable4[[#This Row],[Status]]&lt;&gt;"On Track",TasksTable4[[#This Row],[Start Date
(Calculated)]]&lt;TODAY()+7),"Review","No  Review")</f>
        <v>No  Review</v>
      </c>
      <c r="AZ220" s="527">
        <f>TasksTable4[[#This Row],[Days to Accomplish]]*8*0.125</f>
        <v>10</v>
      </c>
      <c r="BA220" s="527" t="s">
        <v>2410</v>
      </c>
      <c r="BB220" s="527"/>
      <c r="BC220" s="525"/>
      <c r="BD220" s="527"/>
      <c r="BE220" s="543" t="s">
        <v>2255</v>
      </c>
      <c r="BF220" s="543"/>
      <c r="BG220" s="525"/>
      <c r="BH220" s="626" t="s">
        <v>2895</v>
      </c>
      <c r="BI220" s="626"/>
      <c r="BJ220" s="626"/>
      <c r="BK220" s="626"/>
      <c r="BL220" s="626"/>
      <c r="BM220" s="701"/>
      <c r="BN220" s="701"/>
      <c r="BO220" s="701"/>
      <c r="BP220" s="701"/>
    </row>
    <row r="221" spans="1:68" ht="135" x14ac:dyDescent="0.2">
      <c r="B221" s="456" t="s">
        <v>308</v>
      </c>
      <c r="C221" s="593" t="s">
        <v>2208</v>
      </c>
      <c r="D221" s="160" t="s">
        <v>328</v>
      </c>
      <c r="E221" s="160" t="s">
        <v>335</v>
      </c>
      <c r="F221" s="448" t="s">
        <v>2534</v>
      </c>
      <c r="G221" s="744" t="s">
        <v>176</v>
      </c>
      <c r="H221" s="593" t="b">
        <v>1</v>
      </c>
      <c r="I221" s="550"/>
      <c r="J221" s="550">
        <v>42460</v>
      </c>
      <c r="K221" s="593">
        <v>30</v>
      </c>
      <c r="L221" s="481">
        <f>TasksTable4[[#This Row],[Required Completion Date]]-TasksTable4[[#This Row],[Days to Accomplish]]</f>
        <v>42430</v>
      </c>
      <c r="M221" s="231">
        <v>0</v>
      </c>
      <c r="N221" s="593" t="b">
        <v>1</v>
      </c>
      <c r="O221" s="652" t="s">
        <v>2499</v>
      </c>
      <c r="P221" s="593" t="s">
        <v>2209</v>
      </c>
      <c r="Q221" s="413" t="s">
        <v>179</v>
      </c>
      <c r="R221" s="160" t="s">
        <v>2366</v>
      </c>
      <c r="S221" s="545" t="s">
        <v>303</v>
      </c>
      <c r="T221" s="179"/>
      <c r="U221" s="179"/>
      <c r="V221" s="450"/>
      <c r="W221" s="179"/>
      <c r="X221" s="545" t="s">
        <v>303</v>
      </c>
      <c r="Y221" s="593"/>
      <c r="Z221" s="550" t="s">
        <v>303</v>
      </c>
      <c r="AA221" s="593"/>
      <c r="AB221" s="593"/>
      <c r="AC221" s="593"/>
      <c r="AD221" s="593"/>
      <c r="AE221" s="593"/>
      <c r="AF221" s="593"/>
      <c r="AG221" s="593"/>
      <c r="AH221" s="593"/>
      <c r="AI221" s="593"/>
      <c r="AJ221" s="593"/>
      <c r="AK221" s="593"/>
      <c r="AL221" s="593"/>
      <c r="AM221" s="593"/>
      <c r="AN221" s="593"/>
      <c r="AO221" s="593"/>
      <c r="AP221" s="593"/>
      <c r="AQ221" s="593"/>
      <c r="AR221" s="593"/>
      <c r="AS221" s="593"/>
      <c r="AT221" s="593"/>
      <c r="AU221" s="593"/>
      <c r="AV221" s="593"/>
      <c r="AW221" s="593"/>
      <c r="AX221" s="675"/>
      <c r="AY221" s="589" t="str">
        <f ca="1">IF(AND(TasksTable4[[#This Row],[Status]]&lt;&gt;"On Track",TasksTable4[[#This Row],[Start Date
(Calculated)]]&lt;TODAY()+7),"Review","No  Review")</f>
        <v>No  Review</v>
      </c>
      <c r="AZ221" s="526">
        <v>0</v>
      </c>
      <c r="BA221" s="526" t="s">
        <v>2909</v>
      </c>
      <c r="BB221" s="526"/>
      <c r="BC221" s="525"/>
      <c r="BD221" s="525"/>
      <c r="BE221" s="543" t="s">
        <v>1041</v>
      </c>
      <c r="BF221" s="525" t="s">
        <v>303</v>
      </c>
      <c r="BG221" s="525"/>
      <c r="BH221" s="626" t="s">
        <v>2895</v>
      </c>
      <c r="BI221" s="626"/>
      <c r="BJ221" s="626"/>
      <c r="BK221" s="626"/>
      <c r="BL221" s="626"/>
      <c r="BM221" s="701"/>
      <c r="BN221" s="701"/>
      <c r="BO221" s="701"/>
      <c r="BP221" s="701"/>
    </row>
    <row r="222" spans="1:68" ht="75" x14ac:dyDescent="0.2">
      <c r="B222" s="456" t="s">
        <v>308</v>
      </c>
      <c r="C222" s="593" t="s">
        <v>2208</v>
      </c>
      <c r="D222" s="160" t="s">
        <v>328</v>
      </c>
      <c r="E222" s="160" t="s">
        <v>335</v>
      </c>
      <c r="F222" s="448" t="s">
        <v>2513</v>
      </c>
      <c r="G222" s="744" t="s">
        <v>176</v>
      </c>
      <c r="H222" s="593" t="b">
        <v>1</v>
      </c>
      <c r="I222" s="550"/>
      <c r="J222" s="550">
        <v>42490</v>
      </c>
      <c r="K222" s="593">
        <v>60</v>
      </c>
      <c r="L222" s="481">
        <f>TasksTable4[[#This Row],[Required Completion Date]]-TasksTable4[[#This Row],[Days to Accomplish]]</f>
        <v>42430</v>
      </c>
      <c r="M222" s="231">
        <v>0</v>
      </c>
      <c r="N222" s="593" t="b">
        <v>1</v>
      </c>
      <c r="O222" s="652" t="s">
        <v>2514</v>
      </c>
      <c r="P222" s="593" t="s">
        <v>2217</v>
      </c>
      <c r="Q222" s="413" t="s">
        <v>179</v>
      </c>
      <c r="R222" s="160" t="s">
        <v>2224</v>
      </c>
      <c r="S222" s="545"/>
      <c r="T222" s="179"/>
      <c r="U222" s="179"/>
      <c r="V222" s="450"/>
      <c r="W222" s="179"/>
      <c r="X222" s="545" t="s">
        <v>303</v>
      </c>
      <c r="Y222" s="593"/>
      <c r="Z222" s="593"/>
      <c r="AA222" s="593"/>
      <c r="AB222" s="593"/>
      <c r="AC222" s="593"/>
      <c r="AD222" s="593"/>
      <c r="AE222" s="593"/>
      <c r="AF222" s="593"/>
      <c r="AG222" s="593"/>
      <c r="AH222" s="593"/>
      <c r="AI222" s="593"/>
      <c r="AJ222" s="593"/>
      <c r="AK222" s="593"/>
      <c r="AL222" s="593"/>
      <c r="AM222" s="593"/>
      <c r="AN222" s="593"/>
      <c r="AO222" s="593"/>
      <c r="AP222" s="593"/>
      <c r="AQ222" s="593"/>
      <c r="AR222" s="593"/>
      <c r="AS222" s="593"/>
      <c r="AT222" s="593"/>
      <c r="AU222" s="593"/>
      <c r="AV222" s="593"/>
      <c r="AW222" s="593"/>
      <c r="AX222" s="675"/>
      <c r="AY222" s="589" t="str">
        <f ca="1">IF(AND(TasksTable4[[#This Row],[Status]]&lt;&gt;"On Track",TasksTable4[[#This Row],[Start Date
(Calculated)]]&lt;TODAY()+7),"Review","No  Review")</f>
        <v>No  Review</v>
      </c>
      <c r="AZ222" s="526">
        <v>0</v>
      </c>
      <c r="BA222" s="526" t="s">
        <v>2909</v>
      </c>
      <c r="BB222" s="526"/>
      <c r="BC222" s="525"/>
      <c r="BD222" s="525"/>
      <c r="BE222" s="543" t="s">
        <v>2270</v>
      </c>
      <c r="BF222" s="543"/>
      <c r="BG222" s="525"/>
      <c r="BH222" s="626" t="s">
        <v>2895</v>
      </c>
      <c r="BI222" s="626"/>
      <c r="BJ222" s="626"/>
      <c r="BK222" s="626"/>
      <c r="BL222" s="626"/>
      <c r="BM222" s="701"/>
      <c r="BN222" s="701"/>
      <c r="BO222" s="701"/>
      <c r="BP222" s="701"/>
    </row>
    <row r="223" spans="1:68" ht="150" x14ac:dyDescent="0.2">
      <c r="B223" s="456" t="s">
        <v>308</v>
      </c>
      <c r="C223" s="593" t="s">
        <v>2208</v>
      </c>
      <c r="D223" s="160" t="s">
        <v>328</v>
      </c>
      <c r="E223" s="160" t="s">
        <v>335</v>
      </c>
      <c r="F223" s="737" t="s">
        <v>2502</v>
      </c>
      <c r="G223" s="744" t="s">
        <v>176</v>
      </c>
      <c r="H223" s="593" t="b">
        <v>1</v>
      </c>
      <c r="I223" s="550"/>
      <c r="J223" s="550">
        <v>42460</v>
      </c>
      <c r="K223" s="593">
        <v>30</v>
      </c>
      <c r="L223" s="481">
        <f>TasksTable4[[#This Row],[Required Completion Date]]-TasksTable4[[#This Row],[Days to Accomplish]]</f>
        <v>42430</v>
      </c>
      <c r="M223" s="164">
        <v>0</v>
      </c>
      <c r="N223" s="593" t="b">
        <v>1</v>
      </c>
      <c r="O223" s="652" t="s">
        <v>2503</v>
      </c>
      <c r="P223" s="593" t="s">
        <v>2217</v>
      </c>
      <c r="Q223" s="413" t="s">
        <v>179</v>
      </c>
      <c r="R223" s="160" t="s">
        <v>2226</v>
      </c>
      <c r="S223" s="550" t="s">
        <v>303</v>
      </c>
      <c r="T223" s="593"/>
      <c r="U223" s="593"/>
      <c r="V223" s="176"/>
      <c r="W223" s="593"/>
      <c r="X223" s="550" t="s">
        <v>303</v>
      </c>
      <c r="Y223" s="593"/>
      <c r="Z223" s="593"/>
      <c r="AA223" s="593"/>
      <c r="AB223" s="593"/>
      <c r="AC223" s="593"/>
      <c r="AD223" s="593"/>
      <c r="AE223" s="593"/>
      <c r="AF223" s="593"/>
      <c r="AG223" s="593"/>
      <c r="AH223" s="593"/>
      <c r="AI223" s="593"/>
      <c r="AJ223" s="593"/>
      <c r="AK223" s="593"/>
      <c r="AL223" s="593"/>
      <c r="AM223" s="593"/>
      <c r="AN223" s="593"/>
      <c r="AO223" s="593"/>
      <c r="AP223" s="593"/>
      <c r="AQ223" s="593"/>
      <c r="AR223" s="593"/>
      <c r="AS223" s="593"/>
      <c r="AT223" s="593"/>
      <c r="AU223" s="593"/>
      <c r="AV223" s="593"/>
      <c r="AW223" s="593"/>
      <c r="AX223" s="675"/>
      <c r="AY223" s="589" t="str">
        <f ca="1">IF(AND(TasksTable4[[#This Row],[Status]]&lt;&gt;"On Track",TasksTable4[[#This Row],[Start Date
(Calculated)]]&lt;TODAY()+7),"Review","No  Review")</f>
        <v>No  Review</v>
      </c>
      <c r="AZ223" s="526">
        <v>0</v>
      </c>
      <c r="BA223" s="526" t="s">
        <v>2909</v>
      </c>
      <c r="BB223" s="526"/>
      <c r="BC223" s="525"/>
      <c r="BD223" s="525"/>
      <c r="BE223" s="543" t="s">
        <v>1041</v>
      </c>
      <c r="BF223" s="543"/>
      <c r="BG223" s="525"/>
      <c r="BH223" s="626" t="s">
        <v>2894</v>
      </c>
      <c r="BI223" s="626"/>
      <c r="BJ223" s="626"/>
      <c r="BK223" s="626"/>
      <c r="BL223" s="626"/>
      <c r="BM223" s="701"/>
      <c r="BN223" s="701"/>
      <c r="BO223" s="701"/>
      <c r="BP223" s="701"/>
    </row>
    <row r="224" spans="1:68" ht="60" x14ac:dyDescent="0.2">
      <c r="B224" s="456" t="s">
        <v>308</v>
      </c>
      <c r="C224" s="593" t="s">
        <v>2208</v>
      </c>
      <c r="D224" s="160" t="s">
        <v>328</v>
      </c>
      <c r="E224" s="160" t="s">
        <v>335</v>
      </c>
      <c r="F224" s="448" t="s">
        <v>2522</v>
      </c>
      <c r="G224" s="744" t="s">
        <v>176</v>
      </c>
      <c r="H224" s="593" t="b">
        <v>0</v>
      </c>
      <c r="I224" s="550"/>
      <c r="J224" s="550">
        <v>42583</v>
      </c>
      <c r="K224" s="593">
        <v>30</v>
      </c>
      <c r="L224" s="481">
        <f>TasksTable4[[#This Row],[Required Completion Date]]-TasksTable4[[#This Row],[Days to Accomplish]]</f>
        <v>42553</v>
      </c>
      <c r="M224" s="164">
        <v>0</v>
      </c>
      <c r="N224" s="593" t="b">
        <v>0</v>
      </c>
      <c r="O224" s="652"/>
      <c r="P224" s="593" t="s">
        <v>2217</v>
      </c>
      <c r="Q224" s="413" t="s">
        <v>179</v>
      </c>
      <c r="R224" s="160" t="s">
        <v>2246</v>
      </c>
      <c r="S224" s="550" t="s">
        <v>303</v>
      </c>
      <c r="T224" s="593"/>
      <c r="U224" s="593"/>
      <c r="V224" s="593"/>
      <c r="W224" s="593"/>
      <c r="X224" s="593"/>
      <c r="Y224" s="593"/>
      <c r="Z224" s="593"/>
      <c r="AA224" s="593"/>
      <c r="AB224" s="593"/>
      <c r="AC224" s="593"/>
      <c r="AD224" s="593"/>
      <c r="AE224" s="593"/>
      <c r="AF224" s="593"/>
      <c r="AG224" s="593"/>
      <c r="AH224" s="593"/>
      <c r="AI224" s="593"/>
      <c r="AJ224" s="593"/>
      <c r="AK224" s="593"/>
      <c r="AL224" s="593"/>
      <c r="AM224" s="593"/>
      <c r="AN224" s="593"/>
      <c r="AO224" s="593"/>
      <c r="AP224" s="593"/>
      <c r="AQ224" s="593"/>
      <c r="AR224" s="593"/>
      <c r="AS224" s="593"/>
      <c r="AT224" s="593"/>
      <c r="AU224" s="593"/>
      <c r="AV224" s="593"/>
      <c r="AW224" s="593"/>
      <c r="AX224" s="675"/>
      <c r="AY224" s="589" t="str">
        <f ca="1">IF(AND(TasksTable4[[#This Row],[Status]]&lt;&gt;"On Track",TasksTable4[[#This Row],[Start Date
(Calculated)]]&lt;TODAY()+7),"Review","No  Review")</f>
        <v>No  Review</v>
      </c>
      <c r="AZ224" s="526">
        <v>0</v>
      </c>
      <c r="BA224" s="526" t="s">
        <v>2909</v>
      </c>
      <c r="BB224" s="526"/>
      <c r="BC224" s="525"/>
      <c r="BD224" s="525"/>
      <c r="BE224" s="543" t="s">
        <v>1041</v>
      </c>
      <c r="BF224" s="543"/>
      <c r="BG224" s="525"/>
      <c r="BH224" s="626" t="s">
        <v>2895</v>
      </c>
      <c r="BI224" s="626"/>
      <c r="BJ224" s="626"/>
      <c r="BK224" s="626"/>
      <c r="BL224" s="626"/>
      <c r="BM224" s="701"/>
      <c r="BN224" s="701"/>
      <c r="BO224" s="701"/>
      <c r="BP224" s="701"/>
    </row>
    <row r="225" spans="1:68" ht="105" customHeight="1" x14ac:dyDescent="0.2">
      <c r="A225" s="373" t="s">
        <v>309</v>
      </c>
      <c r="B225" s="456" t="s">
        <v>309</v>
      </c>
      <c r="C225" s="237" t="s">
        <v>768</v>
      </c>
      <c r="D225" s="159" t="s">
        <v>328</v>
      </c>
      <c r="E225" s="159" t="s">
        <v>340</v>
      </c>
      <c r="F225" s="238" t="s">
        <v>769</v>
      </c>
      <c r="G225" s="243" t="s">
        <v>176</v>
      </c>
      <c r="H225" s="243" t="b">
        <v>1</v>
      </c>
      <c r="I225" s="265"/>
      <c r="J225" s="265">
        <v>42400</v>
      </c>
      <c r="K225" s="243">
        <v>0</v>
      </c>
      <c r="L225" s="584">
        <f>TasksTable4[[#This Row],[Required Completion Date]]-TasksTable4[[#This Row],[Days to Accomplish]]</f>
        <v>42400</v>
      </c>
      <c r="M225" s="242">
        <v>0.5</v>
      </c>
      <c r="N225" s="239" t="b">
        <v>1</v>
      </c>
      <c r="O225" s="564" t="s">
        <v>2374</v>
      </c>
      <c r="P225" s="238" t="s">
        <v>771</v>
      </c>
      <c r="Q225" s="413" t="s">
        <v>2276</v>
      </c>
      <c r="R225" s="564" t="s">
        <v>772</v>
      </c>
      <c r="S225" s="244"/>
      <c r="T225" s="245"/>
      <c r="U225" s="245"/>
      <c r="V225" s="245"/>
      <c r="W225" s="245"/>
      <c r="X225" s="246">
        <v>42400</v>
      </c>
      <c r="Y225" s="245"/>
      <c r="Z225" s="245"/>
      <c r="AA225" s="245"/>
      <c r="AB225" s="245"/>
      <c r="AC225" s="245"/>
      <c r="AD225" s="245"/>
      <c r="AE225" s="245"/>
      <c r="AF225" s="245"/>
      <c r="AG225" s="245"/>
      <c r="AH225" s="245"/>
      <c r="AI225" s="245"/>
      <c r="AJ225" s="245"/>
      <c r="AK225" s="245"/>
      <c r="AL225" s="245"/>
      <c r="AM225" s="245"/>
      <c r="AN225" s="245"/>
      <c r="AO225" s="245"/>
      <c r="AP225" s="245"/>
      <c r="AQ225" s="245"/>
      <c r="AR225" s="245"/>
      <c r="AS225" s="245"/>
      <c r="AT225" s="245"/>
      <c r="AU225" s="245"/>
      <c r="AV225" s="245"/>
      <c r="AW225" s="245"/>
      <c r="AX225" s="245"/>
      <c r="AY225" s="589" t="str">
        <f ca="1">IF(AND(TasksTable4[[#This Row],[Status]]&lt;&gt;"On Track",TasksTable4[[#This Row],[Start Date
(Calculated)]]&lt;TODAY()+7),"Review","No  Review")</f>
        <v>No  Review</v>
      </c>
      <c r="AZ225" s="525">
        <v>0</v>
      </c>
      <c r="BA225" s="525"/>
      <c r="BB225" s="525"/>
      <c r="BC225" s="525"/>
      <c r="BD225" s="525"/>
      <c r="BE225" s="543"/>
      <c r="BF225" s="543"/>
      <c r="BG225" s="525"/>
      <c r="BH225" s="626"/>
      <c r="BI225" s="626"/>
      <c r="BJ225" s="626"/>
      <c r="BK225" s="626"/>
      <c r="BL225" s="626"/>
      <c r="BM225" s="701"/>
      <c r="BN225" s="701"/>
      <c r="BO225" s="701"/>
      <c r="BP225" s="701"/>
    </row>
    <row r="226" spans="1:68" ht="60" customHeight="1" x14ac:dyDescent="0.2">
      <c r="B226" s="456" t="s">
        <v>309</v>
      </c>
      <c r="C226" s="237" t="s">
        <v>773</v>
      </c>
      <c r="D226" s="159" t="s">
        <v>328</v>
      </c>
      <c r="E226" s="159" t="s">
        <v>340</v>
      </c>
      <c r="F226" s="238" t="s">
        <v>774</v>
      </c>
      <c r="G226" s="243" t="s">
        <v>176</v>
      </c>
      <c r="H226" s="243" t="b">
        <v>1</v>
      </c>
      <c r="I226" s="265"/>
      <c r="J226" s="265">
        <v>42430</v>
      </c>
      <c r="K226" s="243">
        <v>0</v>
      </c>
      <c r="L226" s="584">
        <f>TasksTable4[[#This Row],[Required Completion Date]]-TasksTable4[[#This Row],[Days to Accomplish]]</f>
        <v>42430</v>
      </c>
      <c r="M226" s="242"/>
      <c r="N226" s="239" t="b">
        <v>1</v>
      </c>
      <c r="O226" s="564" t="s">
        <v>2375</v>
      </c>
      <c r="P226" s="238" t="s">
        <v>771</v>
      </c>
      <c r="Q226" s="413" t="s">
        <v>179</v>
      </c>
      <c r="R226" s="564" t="s">
        <v>2378</v>
      </c>
      <c r="S226" s="250">
        <v>42400</v>
      </c>
      <c r="T226" s="251"/>
      <c r="U226" s="251"/>
      <c r="V226" s="251"/>
      <c r="W226" s="251"/>
      <c r="X226" s="252"/>
      <c r="Y226" s="251"/>
      <c r="Z226" s="251"/>
      <c r="AA226" s="251"/>
      <c r="AB226" s="251"/>
      <c r="AC226" s="251"/>
      <c r="AD226" s="251"/>
      <c r="AE226" s="251"/>
      <c r="AF226" s="251"/>
      <c r="AG226" s="251"/>
      <c r="AH226" s="251"/>
      <c r="AI226" s="251"/>
      <c r="AJ226" s="251"/>
      <c r="AK226" s="251"/>
      <c r="AL226" s="251"/>
      <c r="AM226" s="251"/>
      <c r="AN226" s="251"/>
      <c r="AO226" s="251"/>
      <c r="AP226" s="251"/>
      <c r="AQ226" s="251"/>
      <c r="AR226" s="251"/>
      <c r="AS226" s="251"/>
      <c r="AT226" s="251"/>
      <c r="AU226" s="251"/>
      <c r="AV226" s="251"/>
      <c r="AW226" s="251"/>
      <c r="AX226" s="251"/>
      <c r="AY226" s="589" t="str">
        <f ca="1">IF(AND(TasksTable4[[#This Row],[Status]]&lt;&gt;"On Track",TasksTable4[[#This Row],[Start Date
(Calculated)]]&lt;TODAY()+7),"Review","No  Review")</f>
        <v>No  Review</v>
      </c>
      <c r="AZ226" s="525">
        <v>0</v>
      </c>
      <c r="BA226" s="525"/>
      <c r="BB226" s="525"/>
      <c r="BC226" s="525"/>
      <c r="BD226" s="525"/>
      <c r="BE226" s="543"/>
      <c r="BF226" s="543"/>
      <c r="BG226" s="525"/>
      <c r="BH226" s="626"/>
      <c r="BI226" s="626"/>
      <c r="BJ226" s="626"/>
      <c r="BK226" s="626"/>
      <c r="BL226" s="626"/>
      <c r="BM226" s="701"/>
      <c r="BN226" s="701"/>
      <c r="BO226" s="701"/>
      <c r="BP226" s="701"/>
    </row>
    <row r="227" spans="1:68" ht="45" x14ac:dyDescent="0.2">
      <c r="B227" s="456" t="s">
        <v>309</v>
      </c>
      <c r="C227" s="237" t="s">
        <v>776</v>
      </c>
      <c r="D227" s="159" t="s">
        <v>328</v>
      </c>
      <c r="E227" s="159" t="s">
        <v>340</v>
      </c>
      <c r="F227" s="238" t="s">
        <v>777</v>
      </c>
      <c r="G227" s="243" t="s">
        <v>176</v>
      </c>
      <c r="H227" s="243" t="b">
        <v>1</v>
      </c>
      <c r="I227" s="265"/>
      <c r="J227" s="265">
        <v>42430</v>
      </c>
      <c r="K227" s="243">
        <v>0</v>
      </c>
      <c r="L227" s="584">
        <f>TasksTable4[[#This Row],[Required Completion Date]]-TasksTable4[[#This Row],[Days to Accomplish]]</f>
        <v>42430</v>
      </c>
      <c r="M227" s="256"/>
      <c r="N227" s="239" t="b">
        <v>1</v>
      </c>
      <c r="O227" s="468" t="s">
        <v>2374</v>
      </c>
      <c r="P227" s="238" t="s">
        <v>778</v>
      </c>
      <c r="Q227" s="413" t="s">
        <v>179</v>
      </c>
      <c r="R227" s="468" t="s">
        <v>779</v>
      </c>
      <c r="S227" s="257"/>
      <c r="T227" s="258"/>
      <c r="U227" s="258"/>
      <c r="V227" s="257"/>
      <c r="W227" s="258"/>
      <c r="X227" s="259">
        <v>42400</v>
      </c>
      <c r="Y227" s="258"/>
      <c r="Z227" s="258"/>
      <c r="AA227" s="258"/>
      <c r="AB227" s="258"/>
      <c r="AC227" s="258"/>
      <c r="AD227" s="258"/>
      <c r="AE227" s="258"/>
      <c r="AF227" s="258"/>
      <c r="AG227" s="258"/>
      <c r="AH227" s="258"/>
      <c r="AI227" s="258"/>
      <c r="AJ227" s="258"/>
      <c r="AK227" s="258"/>
      <c r="AL227" s="258"/>
      <c r="AM227" s="258"/>
      <c r="AN227" s="258"/>
      <c r="AO227" s="258"/>
      <c r="AP227" s="258"/>
      <c r="AQ227" s="258"/>
      <c r="AR227" s="258"/>
      <c r="AS227" s="258"/>
      <c r="AT227" s="258"/>
      <c r="AU227" s="258"/>
      <c r="AV227" s="258"/>
      <c r="AW227" s="258"/>
      <c r="AX227" s="258"/>
      <c r="AY227" s="589" t="str">
        <f ca="1">IF(AND(TasksTable4[[#This Row],[Status]]&lt;&gt;"On Track",TasksTable4[[#This Row],[Start Date
(Calculated)]]&lt;TODAY()+7),"Review","No  Review")</f>
        <v>No  Review</v>
      </c>
      <c r="AZ227" s="525">
        <v>0</v>
      </c>
      <c r="BA227" s="525"/>
      <c r="BB227" s="525"/>
      <c r="BC227" s="525"/>
      <c r="BD227" s="525"/>
      <c r="BE227" s="543"/>
      <c r="BF227" s="543"/>
      <c r="BG227" s="525"/>
      <c r="BH227" s="626"/>
      <c r="BI227" s="626"/>
      <c r="BJ227" s="626"/>
      <c r="BK227" s="626"/>
      <c r="BL227" s="626"/>
      <c r="BM227" s="701"/>
      <c r="BN227" s="701"/>
      <c r="BO227" s="701"/>
      <c r="BP227" s="701"/>
    </row>
    <row r="228" spans="1:68" ht="45" x14ac:dyDescent="0.2">
      <c r="B228" s="456" t="s">
        <v>309</v>
      </c>
      <c r="C228" s="237" t="s">
        <v>780</v>
      </c>
      <c r="D228" s="159" t="s">
        <v>328</v>
      </c>
      <c r="E228" s="159" t="s">
        <v>340</v>
      </c>
      <c r="F228" s="564" t="s">
        <v>787</v>
      </c>
      <c r="G228" s="549" t="s">
        <v>176</v>
      </c>
      <c r="H228" s="549" t="b">
        <v>1</v>
      </c>
      <c r="I228" s="565"/>
      <c r="J228" s="565">
        <v>42400</v>
      </c>
      <c r="K228" s="243">
        <v>0</v>
      </c>
      <c r="L228" s="584">
        <f>TasksTable4[[#This Row],[Required Completion Date]]-TasksTable4[[#This Row],[Days to Accomplish]]</f>
        <v>42400</v>
      </c>
      <c r="M228" s="256">
        <v>0.5</v>
      </c>
      <c r="N228" s="239" t="b">
        <v>1</v>
      </c>
      <c r="O228" s="564" t="s">
        <v>2374</v>
      </c>
      <c r="P228" s="238" t="s">
        <v>771</v>
      </c>
      <c r="Q228" s="413" t="s">
        <v>2276</v>
      </c>
      <c r="R228" s="564" t="s">
        <v>788</v>
      </c>
      <c r="S228" s="261"/>
      <c r="T228" s="262"/>
      <c r="U228" s="262"/>
      <c r="V228" s="261"/>
      <c r="W228" s="262"/>
      <c r="X228" s="263">
        <v>42400</v>
      </c>
      <c r="Y228" s="262"/>
      <c r="Z228" s="262"/>
      <c r="AA228" s="262"/>
      <c r="AB228" s="262"/>
      <c r="AC228" s="262"/>
      <c r="AD228" s="262"/>
      <c r="AE228" s="262"/>
      <c r="AF228" s="262"/>
      <c r="AG228" s="262"/>
      <c r="AH228" s="262"/>
      <c r="AI228" s="262"/>
      <c r="AJ228" s="262"/>
      <c r="AK228" s="262"/>
      <c r="AL228" s="262"/>
      <c r="AM228" s="262"/>
      <c r="AN228" s="262"/>
      <c r="AO228" s="262"/>
      <c r="AP228" s="262"/>
      <c r="AQ228" s="262"/>
      <c r="AR228" s="262"/>
      <c r="AS228" s="262"/>
      <c r="AT228" s="262"/>
      <c r="AU228" s="262"/>
      <c r="AV228" s="262"/>
      <c r="AW228" s="262"/>
      <c r="AX228" s="262"/>
      <c r="AY228" s="589" t="str">
        <f ca="1">IF(AND(TasksTable4[[#This Row],[Status]]&lt;&gt;"On Track",TasksTable4[[#This Row],[Start Date
(Calculated)]]&lt;TODAY()+7),"Review","No  Review")</f>
        <v>No  Review</v>
      </c>
      <c r="AZ228" s="525">
        <v>0</v>
      </c>
      <c r="BA228" s="525"/>
      <c r="BB228" s="525"/>
      <c r="BC228" s="525"/>
      <c r="BD228" s="525"/>
      <c r="BE228" s="543"/>
      <c r="BF228" s="543"/>
      <c r="BG228" s="525"/>
      <c r="BH228" s="626"/>
      <c r="BI228" s="626"/>
      <c r="BJ228" s="626"/>
      <c r="BK228" s="626"/>
      <c r="BL228" s="626"/>
      <c r="BM228" s="701"/>
      <c r="BN228" s="701"/>
      <c r="BO228" s="701"/>
      <c r="BP228" s="701"/>
    </row>
    <row r="229" spans="1:68" ht="45" x14ac:dyDescent="0.2">
      <c r="B229" s="456" t="s">
        <v>309</v>
      </c>
      <c r="C229" s="237" t="s">
        <v>783</v>
      </c>
      <c r="D229" s="578" t="s">
        <v>328</v>
      </c>
      <c r="E229" s="578" t="s">
        <v>340</v>
      </c>
      <c r="F229" s="564" t="s">
        <v>2373</v>
      </c>
      <c r="G229" s="561" t="s">
        <v>176</v>
      </c>
      <c r="H229" s="561" t="b">
        <v>1</v>
      </c>
      <c r="I229" s="562"/>
      <c r="J229" s="562">
        <v>42430</v>
      </c>
      <c r="K229" s="243">
        <v>0</v>
      </c>
      <c r="L229" s="603">
        <f>TasksTable4[[#This Row],[Required Completion Date]]-TasksTable4[[#This Row],[Days to Accomplish]]</f>
        <v>42430</v>
      </c>
      <c r="M229" s="256"/>
      <c r="N229" s="239" t="b">
        <v>1</v>
      </c>
      <c r="O229" s="564" t="s">
        <v>2376</v>
      </c>
      <c r="P229" s="238" t="s">
        <v>771</v>
      </c>
      <c r="Q229" s="413" t="s">
        <v>179</v>
      </c>
      <c r="R229" s="564" t="s">
        <v>795</v>
      </c>
      <c r="S229" s="257"/>
      <c r="T229" s="258"/>
      <c r="U229" s="258"/>
      <c r="V229" s="288">
        <v>42430</v>
      </c>
      <c r="W229" s="258"/>
      <c r="X229" s="259"/>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8"/>
      <c r="AT229" s="258"/>
      <c r="AU229" s="258"/>
      <c r="AV229" s="258"/>
      <c r="AW229" s="258"/>
      <c r="AX229" s="258"/>
      <c r="AY229" s="589" t="str">
        <f ca="1">IF(AND(TasksTable4[[#This Row],[Status]]&lt;&gt;"On Track",TasksTable4[[#This Row],[Start Date
(Calculated)]]&lt;TODAY()+7),"Review","No  Review")</f>
        <v>No  Review</v>
      </c>
      <c r="AZ229" s="525">
        <v>0</v>
      </c>
      <c r="BA229" s="525"/>
      <c r="BB229" s="525"/>
      <c r="BC229" s="525"/>
      <c r="BD229" s="525"/>
      <c r="BE229" s="543"/>
      <c r="BF229" s="543"/>
      <c r="BG229" s="525"/>
      <c r="BH229" s="626"/>
      <c r="BI229" s="626"/>
      <c r="BJ229" s="626"/>
      <c r="BK229" s="626"/>
      <c r="BL229" s="626"/>
      <c r="BM229" s="701"/>
      <c r="BN229" s="701"/>
      <c r="BO229" s="701"/>
      <c r="BP229" s="701"/>
    </row>
    <row r="230" spans="1:68" ht="45" x14ac:dyDescent="0.2">
      <c r="B230" s="456" t="s">
        <v>309</v>
      </c>
      <c r="C230" s="237" t="s">
        <v>786</v>
      </c>
      <c r="D230" s="159" t="s">
        <v>328</v>
      </c>
      <c r="E230" s="578" t="s">
        <v>340</v>
      </c>
      <c r="F230" s="564" t="s">
        <v>804</v>
      </c>
      <c r="G230" s="561" t="s">
        <v>176</v>
      </c>
      <c r="H230" s="561" t="b">
        <v>1</v>
      </c>
      <c r="I230" s="562"/>
      <c r="J230" s="562">
        <v>42430</v>
      </c>
      <c r="K230" s="561">
        <v>0</v>
      </c>
      <c r="L230" s="584">
        <f>TasksTable4[[#This Row],[Required Completion Date]]-TasksTable4[[#This Row],[Days to Accomplish]]</f>
        <v>42430</v>
      </c>
      <c r="M230" s="242"/>
      <c r="N230" s="239" t="b">
        <v>1</v>
      </c>
      <c r="O230" s="564" t="s">
        <v>2377</v>
      </c>
      <c r="P230" s="239" t="s">
        <v>778</v>
      </c>
      <c r="Q230" s="413" t="s">
        <v>179</v>
      </c>
      <c r="R230" s="564" t="s">
        <v>2379</v>
      </c>
      <c r="S230" s="250"/>
      <c r="T230" s="251"/>
      <c r="U230" s="303">
        <v>42430</v>
      </c>
      <c r="V230" s="251"/>
      <c r="W230" s="251"/>
      <c r="X230" s="252"/>
      <c r="Y230" s="251"/>
      <c r="Z230" s="251"/>
      <c r="AA230" s="251"/>
      <c r="AB230" s="251"/>
      <c r="AC230" s="251"/>
      <c r="AD230" s="251"/>
      <c r="AE230" s="251"/>
      <c r="AF230" s="251"/>
      <c r="AG230" s="251"/>
      <c r="AH230" s="251"/>
      <c r="AI230" s="251"/>
      <c r="AJ230" s="251"/>
      <c r="AK230" s="251"/>
      <c r="AL230" s="251"/>
      <c r="AM230" s="251"/>
      <c r="AN230" s="251"/>
      <c r="AO230" s="251"/>
      <c r="AP230" s="251"/>
      <c r="AQ230" s="251"/>
      <c r="AR230" s="251"/>
      <c r="AS230" s="251"/>
      <c r="AT230" s="251"/>
      <c r="AU230" s="251"/>
      <c r="AV230" s="251"/>
      <c r="AW230" s="251"/>
      <c r="AX230" s="251"/>
      <c r="AY230" s="589" t="str">
        <f ca="1">IF(AND(TasksTable4[[#This Row],[Status]]&lt;&gt;"On Track",TasksTable4[[#This Row],[Start Date
(Calculated)]]&lt;TODAY()+7),"Review","No  Review")</f>
        <v>No  Review</v>
      </c>
      <c r="AZ230" s="525">
        <v>0</v>
      </c>
      <c r="BA230" s="525"/>
      <c r="BB230" s="525"/>
      <c r="BC230" s="525"/>
      <c r="BD230" s="525"/>
      <c r="BE230" s="543"/>
      <c r="BF230" s="543"/>
      <c r="BG230" s="525"/>
      <c r="BH230" s="626"/>
      <c r="BI230" s="626"/>
      <c r="BJ230" s="626"/>
      <c r="BK230" s="626"/>
      <c r="BL230" s="626"/>
      <c r="BM230" s="701"/>
      <c r="BN230" s="701"/>
      <c r="BO230" s="701"/>
      <c r="BP230" s="701"/>
    </row>
    <row r="231" spans="1:68" ht="45" x14ac:dyDescent="0.2">
      <c r="B231" s="456" t="s">
        <v>309</v>
      </c>
      <c r="C231" s="237" t="s">
        <v>789</v>
      </c>
      <c r="D231" s="159" t="s">
        <v>328</v>
      </c>
      <c r="E231" s="578" t="s">
        <v>340</v>
      </c>
      <c r="F231" s="564" t="s">
        <v>826</v>
      </c>
      <c r="G231" s="561" t="s">
        <v>176</v>
      </c>
      <c r="H231" s="561" t="b">
        <v>1</v>
      </c>
      <c r="I231" s="562"/>
      <c r="J231" s="562">
        <v>42461</v>
      </c>
      <c r="K231" s="561">
        <v>0</v>
      </c>
      <c r="L231" s="584">
        <f>TasksTable4[[#This Row],[Required Completion Date]]-TasksTable4[[#This Row],[Days to Accomplish]]</f>
        <v>42461</v>
      </c>
      <c r="M231" s="256"/>
      <c r="N231" s="239" t="b">
        <v>1</v>
      </c>
      <c r="O231" s="564" t="s">
        <v>2377</v>
      </c>
      <c r="P231" s="238" t="s">
        <v>771</v>
      </c>
      <c r="Q231" s="413" t="s">
        <v>179</v>
      </c>
      <c r="R231" s="564" t="s">
        <v>827</v>
      </c>
      <c r="S231" s="257"/>
      <c r="T231" s="258"/>
      <c r="U231" s="288">
        <v>42430</v>
      </c>
      <c r="V231" s="258"/>
      <c r="W231" s="258"/>
      <c r="X231" s="259"/>
      <c r="Y231" s="258"/>
      <c r="Z231" s="258"/>
      <c r="AA231" s="258"/>
      <c r="AB231" s="258"/>
      <c r="AC231" s="258"/>
      <c r="AD231" s="258"/>
      <c r="AE231" s="258"/>
      <c r="AF231" s="258"/>
      <c r="AG231" s="258"/>
      <c r="AH231" s="258"/>
      <c r="AI231" s="258"/>
      <c r="AJ231" s="258"/>
      <c r="AK231" s="258"/>
      <c r="AL231" s="258"/>
      <c r="AM231" s="258"/>
      <c r="AN231" s="258"/>
      <c r="AO231" s="258"/>
      <c r="AP231" s="258"/>
      <c r="AQ231" s="258"/>
      <c r="AR231" s="258"/>
      <c r="AS231" s="258"/>
      <c r="AT231" s="258"/>
      <c r="AU231" s="258"/>
      <c r="AV231" s="258"/>
      <c r="AW231" s="258"/>
      <c r="AX231" s="258"/>
      <c r="AY231" s="589" t="str">
        <f ca="1">IF(AND(TasksTable4[[#This Row],[Status]]&lt;&gt;"On Track",TasksTable4[[#This Row],[Start Date
(Calculated)]]&lt;TODAY()+7),"Review","No  Review")</f>
        <v>No  Review</v>
      </c>
      <c r="AZ231" s="525">
        <v>0</v>
      </c>
      <c r="BA231" s="525"/>
      <c r="BB231" s="525"/>
      <c r="BC231" s="525"/>
      <c r="BD231" s="525"/>
      <c r="BE231" s="543"/>
      <c r="BF231" s="543"/>
      <c r="BG231" s="525"/>
      <c r="BH231" s="626"/>
      <c r="BI231" s="626"/>
      <c r="BJ231" s="626"/>
      <c r="BK231" s="626"/>
      <c r="BL231" s="626"/>
      <c r="BM231" s="701"/>
      <c r="BN231" s="701"/>
      <c r="BO231" s="701"/>
      <c r="BP231" s="701"/>
    </row>
    <row r="232" spans="1:68" ht="45" x14ac:dyDescent="0.2">
      <c r="B232" s="456" t="s">
        <v>309</v>
      </c>
      <c r="C232" s="237" t="s">
        <v>792</v>
      </c>
      <c r="D232" s="159" t="s">
        <v>328</v>
      </c>
      <c r="E232" s="578" t="s">
        <v>340</v>
      </c>
      <c r="F232" s="564" t="s">
        <v>781</v>
      </c>
      <c r="G232" s="561" t="s">
        <v>176</v>
      </c>
      <c r="H232" s="549" t="b">
        <v>1</v>
      </c>
      <c r="I232" s="550"/>
      <c r="J232" s="550">
        <v>42444</v>
      </c>
      <c r="K232" s="561">
        <v>0</v>
      </c>
      <c r="L232" s="584">
        <f>TasksTable4[[#This Row],[Required Completion Date]]-TasksTable4[[#This Row],[Days to Accomplish]]</f>
        <v>42444</v>
      </c>
      <c r="M232" s="256"/>
      <c r="N232" s="243" t="b">
        <v>1</v>
      </c>
      <c r="O232" s="564" t="s">
        <v>2375</v>
      </c>
      <c r="P232" s="238" t="s">
        <v>771</v>
      </c>
      <c r="Q232" s="413" t="s">
        <v>179</v>
      </c>
      <c r="R232" s="564" t="s">
        <v>782</v>
      </c>
      <c r="S232" s="261">
        <v>42400</v>
      </c>
      <c r="T232" s="262"/>
      <c r="U232" s="262"/>
      <c r="V232" s="268"/>
      <c r="W232" s="262"/>
      <c r="X232" s="262"/>
      <c r="Y232" s="262"/>
      <c r="Z232" s="262"/>
      <c r="AA232" s="262"/>
      <c r="AB232" s="262"/>
      <c r="AC232" s="262"/>
      <c r="AD232" s="262"/>
      <c r="AE232" s="262"/>
      <c r="AF232" s="262"/>
      <c r="AG232" s="262"/>
      <c r="AH232" s="262"/>
      <c r="AI232" s="262"/>
      <c r="AJ232" s="262"/>
      <c r="AK232" s="262"/>
      <c r="AL232" s="262"/>
      <c r="AM232" s="262"/>
      <c r="AN232" s="262"/>
      <c r="AO232" s="262"/>
      <c r="AP232" s="262"/>
      <c r="AQ232" s="262"/>
      <c r="AR232" s="262"/>
      <c r="AS232" s="262"/>
      <c r="AT232" s="262"/>
      <c r="AU232" s="262"/>
      <c r="AV232" s="262"/>
      <c r="AW232" s="262"/>
      <c r="AX232" s="262"/>
      <c r="AY232" s="589" t="str">
        <f ca="1">IF(AND(TasksTable4[[#This Row],[Status]]&lt;&gt;"On Track",TasksTable4[[#This Row],[Start Date
(Calculated)]]&lt;TODAY()+7),"Review","No  Review")</f>
        <v>No  Review</v>
      </c>
      <c r="AZ232" s="525">
        <v>0</v>
      </c>
      <c r="BA232" s="525"/>
      <c r="BB232" s="525"/>
      <c r="BC232" s="525"/>
      <c r="BD232" s="525"/>
      <c r="BE232" s="543"/>
      <c r="BF232" s="543"/>
      <c r="BG232" s="525"/>
      <c r="BH232" s="626"/>
      <c r="BI232" s="626"/>
      <c r="BJ232" s="626"/>
      <c r="BK232" s="626"/>
      <c r="BL232" s="626"/>
      <c r="BM232" s="701"/>
      <c r="BN232" s="701"/>
      <c r="BO232" s="701"/>
      <c r="BP232" s="701"/>
    </row>
    <row r="233" spans="1:68" ht="45" x14ac:dyDescent="0.2">
      <c r="B233" s="456" t="s">
        <v>309</v>
      </c>
      <c r="C233" s="237" t="s">
        <v>796</v>
      </c>
      <c r="D233" s="159" t="s">
        <v>328</v>
      </c>
      <c r="E233" s="578" t="s">
        <v>340</v>
      </c>
      <c r="F233" s="564" t="s">
        <v>801</v>
      </c>
      <c r="G233" s="561" t="s">
        <v>176</v>
      </c>
      <c r="H233" s="561" t="b">
        <v>1</v>
      </c>
      <c r="I233" s="562"/>
      <c r="J233" s="562">
        <v>42444</v>
      </c>
      <c r="K233" s="561">
        <v>0</v>
      </c>
      <c r="L233" s="584">
        <f>TasksTable4[[#This Row],[Required Completion Date]]-TasksTable4[[#This Row],[Days to Accomplish]]</f>
        <v>42444</v>
      </c>
      <c r="M233" s="256"/>
      <c r="N233" s="243" t="b">
        <v>1</v>
      </c>
      <c r="O233" s="564" t="s">
        <v>2374</v>
      </c>
      <c r="P233" s="238" t="s">
        <v>771</v>
      </c>
      <c r="Q233" s="413" t="s">
        <v>179</v>
      </c>
      <c r="R233" s="564" t="s">
        <v>802</v>
      </c>
      <c r="S233" s="272"/>
      <c r="T233" s="273"/>
      <c r="U233" s="273"/>
      <c r="V233" s="273"/>
      <c r="W233" s="273"/>
      <c r="X233" s="274">
        <v>42400</v>
      </c>
      <c r="Y233" s="273"/>
      <c r="Z233" s="274"/>
      <c r="AA233" s="273"/>
      <c r="AB233" s="273"/>
      <c r="AC233" s="258"/>
      <c r="AD233" s="258"/>
      <c r="AE233" s="258"/>
      <c r="AF233" s="258"/>
      <c r="AG233" s="258"/>
      <c r="AH233" s="258"/>
      <c r="AI233" s="258"/>
      <c r="AJ233" s="258"/>
      <c r="AK233" s="258"/>
      <c r="AL233" s="258"/>
      <c r="AM233" s="258"/>
      <c r="AN233" s="258"/>
      <c r="AO233" s="258"/>
      <c r="AP233" s="258"/>
      <c r="AQ233" s="258"/>
      <c r="AR233" s="258"/>
      <c r="AS233" s="258"/>
      <c r="AT233" s="258"/>
      <c r="AU233" s="258"/>
      <c r="AV233" s="258"/>
      <c r="AW233" s="258"/>
      <c r="AX233" s="258"/>
      <c r="AY233" s="589" t="str">
        <f ca="1">IF(AND(TasksTable4[[#This Row],[Status]]&lt;&gt;"On Track",TasksTable4[[#This Row],[Start Date
(Calculated)]]&lt;TODAY()+7),"Review","No  Review")</f>
        <v>No  Review</v>
      </c>
      <c r="AZ233" s="525">
        <v>0</v>
      </c>
      <c r="BA233" s="525"/>
      <c r="BB233" s="525"/>
      <c r="BC233" s="525"/>
      <c r="BD233" s="525"/>
      <c r="BE233" s="543"/>
      <c r="BF233" s="543"/>
      <c r="BG233" s="525"/>
      <c r="BH233" s="626"/>
      <c r="BI233" s="626"/>
      <c r="BJ233" s="626"/>
      <c r="BK233" s="626"/>
      <c r="BL233" s="626"/>
      <c r="BM233" s="701"/>
      <c r="BN233" s="701"/>
      <c r="BO233" s="701"/>
      <c r="BP233" s="701"/>
    </row>
    <row r="234" spans="1:68" ht="45" x14ac:dyDescent="0.2">
      <c r="B234" s="456" t="s">
        <v>309</v>
      </c>
      <c r="C234" s="237" t="s">
        <v>800</v>
      </c>
      <c r="D234" s="159" t="s">
        <v>328</v>
      </c>
      <c r="E234" s="578" t="s">
        <v>340</v>
      </c>
      <c r="F234" s="564" t="s">
        <v>808</v>
      </c>
      <c r="G234" s="561" t="s">
        <v>176</v>
      </c>
      <c r="H234" s="561" t="b">
        <v>1</v>
      </c>
      <c r="I234" s="562"/>
      <c r="J234" s="562">
        <v>42444</v>
      </c>
      <c r="K234" s="561">
        <v>0</v>
      </c>
      <c r="L234" s="584">
        <f>TasksTable4[[#This Row],[Required Completion Date]]-TasksTable4[[#This Row],[Days to Accomplish]]</f>
        <v>42444</v>
      </c>
      <c r="M234" s="256"/>
      <c r="N234" s="239" t="b">
        <v>1</v>
      </c>
      <c r="O234" s="564" t="s">
        <v>2374</v>
      </c>
      <c r="P234" s="238" t="s">
        <v>771</v>
      </c>
      <c r="Q234" s="413" t="s">
        <v>179</v>
      </c>
      <c r="R234" s="564" t="s">
        <v>809</v>
      </c>
      <c r="S234" s="276"/>
      <c r="T234" s="277"/>
      <c r="U234" s="277"/>
      <c r="V234" s="276"/>
      <c r="W234" s="277"/>
      <c r="X234" s="829">
        <v>42400</v>
      </c>
      <c r="Y234" s="277"/>
      <c r="Z234" s="277"/>
      <c r="AA234" s="277"/>
      <c r="AB234" s="277"/>
      <c r="AC234" s="262"/>
      <c r="AD234" s="262"/>
      <c r="AE234" s="262"/>
      <c r="AF234" s="262"/>
      <c r="AG234" s="262"/>
      <c r="AH234" s="262"/>
      <c r="AI234" s="262"/>
      <c r="AJ234" s="262"/>
      <c r="AK234" s="262"/>
      <c r="AL234" s="262"/>
      <c r="AM234" s="262"/>
      <c r="AN234" s="262"/>
      <c r="AO234" s="262"/>
      <c r="AP234" s="262"/>
      <c r="AQ234" s="262"/>
      <c r="AR234" s="262"/>
      <c r="AS234" s="262"/>
      <c r="AT234" s="262"/>
      <c r="AU234" s="262"/>
      <c r="AV234" s="262"/>
      <c r="AW234" s="262"/>
      <c r="AX234" s="262"/>
      <c r="AY234" s="589" t="str">
        <f ca="1">IF(AND(TasksTable4[[#This Row],[Status]]&lt;&gt;"On Track",TasksTable4[[#This Row],[Start Date
(Calculated)]]&lt;TODAY()+7),"Review","No  Review")</f>
        <v>No  Review</v>
      </c>
      <c r="AZ234" s="525">
        <v>0</v>
      </c>
      <c r="BA234" s="525"/>
      <c r="BB234" s="525"/>
      <c r="BC234" s="525"/>
      <c r="BD234" s="525"/>
      <c r="BE234" s="543"/>
      <c r="BF234" s="543"/>
      <c r="BG234" s="525"/>
      <c r="BH234" s="626"/>
      <c r="BI234" s="626"/>
      <c r="BJ234" s="626"/>
      <c r="BK234" s="626"/>
      <c r="BL234" s="626"/>
      <c r="BM234" s="701"/>
      <c r="BN234" s="701"/>
      <c r="BO234" s="701"/>
      <c r="BP234" s="701"/>
    </row>
    <row r="235" spans="1:68" ht="45" x14ac:dyDescent="0.2">
      <c r="B235" s="456" t="s">
        <v>309</v>
      </c>
      <c r="C235" s="237" t="s">
        <v>803</v>
      </c>
      <c r="D235" s="159" t="s">
        <v>328</v>
      </c>
      <c r="E235" s="578" t="s">
        <v>340</v>
      </c>
      <c r="F235" s="564" t="s">
        <v>811</v>
      </c>
      <c r="G235" s="549" t="s">
        <v>176</v>
      </c>
      <c r="H235" s="561" t="b">
        <v>0</v>
      </c>
      <c r="I235" s="565"/>
      <c r="J235" s="565">
        <v>42444</v>
      </c>
      <c r="K235" s="561">
        <v>0</v>
      </c>
      <c r="L235" s="584">
        <f>TasksTable4[[#This Row],[Required Completion Date]]-TasksTable4[[#This Row],[Days to Accomplish]]</f>
        <v>42444</v>
      </c>
      <c r="M235" s="256"/>
      <c r="N235" s="243" t="b">
        <v>1</v>
      </c>
      <c r="O235" s="564" t="s">
        <v>2374</v>
      </c>
      <c r="P235" s="564" t="s">
        <v>771</v>
      </c>
      <c r="Q235" s="413" t="s">
        <v>179</v>
      </c>
      <c r="R235" s="564" t="s">
        <v>812</v>
      </c>
      <c r="S235" s="272"/>
      <c r="T235" s="273"/>
      <c r="U235" s="274"/>
      <c r="V235" s="273"/>
      <c r="W235" s="273"/>
      <c r="X235" s="274">
        <v>42400</v>
      </c>
      <c r="Y235" s="273"/>
      <c r="Z235" s="273"/>
      <c r="AA235" s="273"/>
      <c r="AB235" s="273"/>
      <c r="AC235" s="258"/>
      <c r="AD235" s="258"/>
      <c r="AE235" s="258"/>
      <c r="AF235" s="258"/>
      <c r="AG235" s="258"/>
      <c r="AH235" s="258"/>
      <c r="AI235" s="258"/>
      <c r="AJ235" s="258"/>
      <c r="AK235" s="258"/>
      <c r="AL235" s="258"/>
      <c r="AM235" s="258"/>
      <c r="AN235" s="258"/>
      <c r="AO235" s="258"/>
      <c r="AP235" s="258"/>
      <c r="AQ235" s="258"/>
      <c r="AR235" s="258"/>
      <c r="AS235" s="258"/>
      <c r="AT235" s="258"/>
      <c r="AU235" s="258"/>
      <c r="AV235" s="258"/>
      <c r="AW235" s="258"/>
      <c r="AX235" s="258"/>
      <c r="AY235" s="589" t="str">
        <f ca="1">IF(AND(TasksTable4[[#This Row],[Status]]&lt;&gt;"On Track",TasksTable4[[#This Row],[Start Date
(Calculated)]]&lt;TODAY()+7),"Review","No  Review")</f>
        <v>No  Review</v>
      </c>
      <c r="AZ235" s="525">
        <v>0</v>
      </c>
      <c r="BA235" s="525"/>
      <c r="BB235" s="525"/>
      <c r="BC235" s="525"/>
      <c r="BD235" s="525"/>
      <c r="BE235" s="543"/>
      <c r="BF235" s="543"/>
      <c r="BG235" s="525"/>
      <c r="BH235" s="626"/>
      <c r="BI235" s="626"/>
      <c r="BJ235" s="626"/>
      <c r="BK235" s="626"/>
      <c r="BL235" s="626"/>
      <c r="BM235" s="701"/>
      <c r="BN235" s="701"/>
      <c r="BO235" s="701"/>
      <c r="BP235" s="701"/>
    </row>
    <row r="236" spans="1:68" ht="45" x14ac:dyDescent="0.2">
      <c r="B236" s="456" t="s">
        <v>309</v>
      </c>
      <c r="C236" s="237" t="s">
        <v>807</v>
      </c>
      <c r="D236" s="159" t="s">
        <v>328</v>
      </c>
      <c r="E236" s="578" t="s">
        <v>340</v>
      </c>
      <c r="F236" s="564" t="s">
        <v>814</v>
      </c>
      <c r="G236" s="549" t="s">
        <v>176</v>
      </c>
      <c r="H236" s="561" t="b">
        <v>0</v>
      </c>
      <c r="I236" s="565"/>
      <c r="J236" s="565">
        <v>42444</v>
      </c>
      <c r="K236" s="561">
        <v>0</v>
      </c>
      <c r="L236" s="584">
        <f>TasksTable4[[#This Row],[Required Completion Date]]-TasksTable4[[#This Row],[Days to Accomplish]]</f>
        <v>42444</v>
      </c>
      <c r="M236" s="256"/>
      <c r="N236" s="239" t="b">
        <v>1</v>
      </c>
      <c r="O236" s="564" t="s">
        <v>2374</v>
      </c>
      <c r="P236" s="564" t="s">
        <v>771</v>
      </c>
      <c r="Q236" s="413" t="s">
        <v>179</v>
      </c>
      <c r="R236" s="564" t="s">
        <v>815</v>
      </c>
      <c r="S236" s="276"/>
      <c r="T236" s="277"/>
      <c r="U236" s="277"/>
      <c r="V236" s="277"/>
      <c r="W236" s="277"/>
      <c r="X236" s="279">
        <v>42400</v>
      </c>
      <c r="Y236" s="277"/>
      <c r="Z236" s="277"/>
      <c r="AA236" s="277"/>
      <c r="AB236" s="277"/>
      <c r="AC236" s="262"/>
      <c r="AD236" s="262"/>
      <c r="AE236" s="262"/>
      <c r="AF236" s="262"/>
      <c r="AG236" s="262"/>
      <c r="AH236" s="262"/>
      <c r="AI236" s="262"/>
      <c r="AJ236" s="262"/>
      <c r="AK236" s="262"/>
      <c r="AL236" s="262"/>
      <c r="AM236" s="262"/>
      <c r="AN236" s="262"/>
      <c r="AO236" s="262"/>
      <c r="AP236" s="262"/>
      <c r="AQ236" s="262"/>
      <c r="AR236" s="262"/>
      <c r="AS236" s="262"/>
      <c r="AT236" s="262"/>
      <c r="AU236" s="262"/>
      <c r="AV236" s="262"/>
      <c r="AW236" s="262"/>
      <c r="AX236" s="262"/>
      <c r="AY236" s="589" t="str">
        <f ca="1">IF(AND(TasksTable4[[#This Row],[Status]]&lt;&gt;"On Track",TasksTable4[[#This Row],[Start Date
(Calculated)]]&lt;TODAY()+7),"Review","No  Review")</f>
        <v>No  Review</v>
      </c>
      <c r="AZ236" s="525">
        <v>0</v>
      </c>
      <c r="BA236" s="525"/>
      <c r="BB236" s="525"/>
      <c r="BC236" s="525"/>
      <c r="BD236" s="525"/>
      <c r="BE236" s="543"/>
      <c r="BF236" s="543"/>
      <c r="BG236" s="525"/>
      <c r="BH236" s="626"/>
      <c r="BI236" s="626"/>
      <c r="BJ236" s="626"/>
      <c r="BK236" s="626"/>
      <c r="BL236" s="626"/>
      <c r="BM236" s="701"/>
      <c r="BN236" s="701"/>
      <c r="BO236" s="701"/>
      <c r="BP236" s="701"/>
    </row>
    <row r="237" spans="1:68" ht="45" x14ac:dyDescent="0.2">
      <c r="B237" s="456" t="s">
        <v>309</v>
      </c>
      <c r="C237" s="237" t="s">
        <v>810</v>
      </c>
      <c r="D237" s="159" t="s">
        <v>328</v>
      </c>
      <c r="E237" s="159" t="s">
        <v>340</v>
      </c>
      <c r="F237" s="564" t="s">
        <v>817</v>
      </c>
      <c r="G237" s="549" t="s">
        <v>176</v>
      </c>
      <c r="H237" s="561" t="b">
        <v>0</v>
      </c>
      <c r="I237" s="562"/>
      <c r="J237" s="562">
        <v>42444</v>
      </c>
      <c r="K237" s="561">
        <v>0</v>
      </c>
      <c r="L237" s="584">
        <f>TasksTable4[[#This Row],[Required Completion Date]]-TasksTable4[[#This Row],[Days to Accomplish]]</f>
        <v>42444</v>
      </c>
      <c r="M237" s="242"/>
      <c r="N237" s="239" t="b">
        <v>1</v>
      </c>
      <c r="O237" s="564" t="s">
        <v>2374</v>
      </c>
      <c r="P237" s="564" t="s">
        <v>778</v>
      </c>
      <c r="Q237" s="413" t="s">
        <v>179</v>
      </c>
      <c r="R237" s="564" t="s">
        <v>818</v>
      </c>
      <c r="S237" s="244"/>
      <c r="T237" s="245"/>
      <c r="U237" s="245"/>
      <c r="V237" s="245"/>
      <c r="W237" s="245"/>
      <c r="X237" s="246">
        <v>42400</v>
      </c>
      <c r="Y237" s="245"/>
      <c r="Z237" s="245"/>
      <c r="AA237" s="245"/>
      <c r="AB237" s="245"/>
      <c r="AC237" s="245"/>
      <c r="AD237" s="245"/>
      <c r="AE237" s="245"/>
      <c r="AF237" s="245"/>
      <c r="AG237" s="245"/>
      <c r="AH237" s="245"/>
      <c r="AI237" s="245"/>
      <c r="AJ237" s="245"/>
      <c r="AK237" s="245"/>
      <c r="AL237" s="245"/>
      <c r="AM237" s="245"/>
      <c r="AN237" s="245"/>
      <c r="AO237" s="245"/>
      <c r="AP237" s="245"/>
      <c r="AQ237" s="245"/>
      <c r="AR237" s="245"/>
      <c r="AS237" s="245"/>
      <c r="AT237" s="245"/>
      <c r="AU237" s="245"/>
      <c r="AV237" s="245"/>
      <c r="AW237" s="245"/>
      <c r="AX237" s="245"/>
      <c r="AY237" s="589" t="str">
        <f ca="1">IF(AND(TasksTable4[[#This Row],[Status]]&lt;&gt;"On Track",TasksTable4[[#This Row],[Start Date
(Calculated)]]&lt;TODAY()+7),"Review","No  Review")</f>
        <v>No  Review</v>
      </c>
      <c r="AZ237" s="525">
        <v>0</v>
      </c>
      <c r="BA237" s="525"/>
      <c r="BB237" s="525"/>
      <c r="BC237" s="525"/>
      <c r="BD237" s="525"/>
      <c r="BE237" s="543"/>
      <c r="BF237" s="543"/>
      <c r="BG237" s="525"/>
      <c r="BH237" s="626"/>
      <c r="BI237" s="626"/>
      <c r="BJ237" s="626"/>
      <c r="BK237" s="626"/>
      <c r="BL237" s="626"/>
      <c r="BM237" s="701"/>
      <c r="BN237" s="701"/>
      <c r="BO237" s="701"/>
      <c r="BP237" s="701"/>
    </row>
    <row r="238" spans="1:68" ht="45" x14ac:dyDescent="0.2">
      <c r="B238" s="456" t="s">
        <v>309</v>
      </c>
      <c r="C238" s="237" t="s">
        <v>813</v>
      </c>
      <c r="D238" s="159" t="s">
        <v>328</v>
      </c>
      <c r="E238" s="159" t="s">
        <v>340</v>
      </c>
      <c r="F238" s="564" t="s">
        <v>2380</v>
      </c>
      <c r="G238" s="561" t="s">
        <v>176</v>
      </c>
      <c r="H238" s="561" t="b">
        <v>0</v>
      </c>
      <c r="I238" s="562"/>
      <c r="J238" s="562">
        <v>42444</v>
      </c>
      <c r="K238" s="561">
        <v>0</v>
      </c>
      <c r="L238" s="584">
        <f>TasksTable4[[#This Row],[Required Completion Date]]-TasksTable4[[#This Row],[Days to Accomplish]]</f>
        <v>42444</v>
      </c>
      <c r="M238" s="242"/>
      <c r="N238" s="239" t="b">
        <v>1</v>
      </c>
      <c r="O238" s="564" t="s">
        <v>2374</v>
      </c>
      <c r="P238" s="561" t="s">
        <v>771</v>
      </c>
      <c r="Q238" s="413" t="s">
        <v>179</v>
      </c>
      <c r="R238" s="561" t="s">
        <v>2381</v>
      </c>
      <c r="S238" s="284"/>
      <c r="T238" s="285"/>
      <c r="U238" s="285"/>
      <c r="V238" s="285"/>
      <c r="W238" s="285"/>
      <c r="X238" s="286">
        <v>42400</v>
      </c>
      <c r="Y238" s="285"/>
      <c r="Z238" s="285"/>
      <c r="AA238" s="285"/>
      <c r="AB238" s="285"/>
      <c r="AC238" s="251"/>
      <c r="AD238" s="251"/>
      <c r="AE238" s="251"/>
      <c r="AF238" s="251"/>
      <c r="AG238" s="251"/>
      <c r="AH238" s="251"/>
      <c r="AI238" s="251"/>
      <c r="AJ238" s="251"/>
      <c r="AK238" s="251"/>
      <c r="AL238" s="251"/>
      <c r="AM238" s="251"/>
      <c r="AN238" s="251"/>
      <c r="AO238" s="251"/>
      <c r="AP238" s="251"/>
      <c r="AQ238" s="251"/>
      <c r="AR238" s="251"/>
      <c r="AS238" s="251"/>
      <c r="AT238" s="251"/>
      <c r="AU238" s="251"/>
      <c r="AV238" s="251"/>
      <c r="AW238" s="251"/>
      <c r="AX238" s="251"/>
      <c r="AY238" s="589" t="str">
        <f ca="1">IF(AND(TasksTable4[[#This Row],[Status]]&lt;&gt;"On Track",TasksTable4[[#This Row],[Start Date
(Calculated)]]&lt;TODAY()+7),"Review","No  Review")</f>
        <v>No  Review</v>
      </c>
      <c r="AZ238" s="525">
        <v>0</v>
      </c>
      <c r="BA238" s="525"/>
      <c r="BB238" s="525"/>
      <c r="BC238" s="525"/>
      <c r="BD238" s="525"/>
      <c r="BE238" s="543"/>
      <c r="BF238" s="543"/>
      <c r="BG238" s="525"/>
      <c r="BH238" s="626"/>
      <c r="BI238" s="626"/>
      <c r="BJ238" s="626"/>
      <c r="BK238" s="626"/>
      <c r="BL238" s="626"/>
      <c r="BM238" s="701"/>
      <c r="BN238" s="701"/>
      <c r="BO238" s="701"/>
      <c r="BP238" s="701"/>
    </row>
    <row r="239" spans="1:68" ht="45" x14ac:dyDescent="0.2">
      <c r="B239" s="456" t="s">
        <v>309</v>
      </c>
      <c r="C239" s="237" t="s">
        <v>816</v>
      </c>
      <c r="D239" s="159" t="s">
        <v>328</v>
      </c>
      <c r="E239" s="159" t="s">
        <v>340</v>
      </c>
      <c r="F239" s="564" t="s">
        <v>790</v>
      </c>
      <c r="G239" s="561" t="s">
        <v>176</v>
      </c>
      <c r="H239" s="561" t="b">
        <v>0</v>
      </c>
      <c r="I239" s="562"/>
      <c r="J239" s="562">
        <v>42460</v>
      </c>
      <c r="K239" s="561">
        <v>60</v>
      </c>
      <c r="L239" s="584">
        <f>TasksTable4[[#This Row],[Required Completion Date]]-TasksTable4[[#This Row],[Days to Accomplish]]</f>
        <v>42400</v>
      </c>
      <c r="M239" s="256">
        <v>0.1</v>
      </c>
      <c r="N239" s="239" t="b">
        <v>1</v>
      </c>
      <c r="O239" s="564" t="s">
        <v>2374</v>
      </c>
      <c r="P239" s="564" t="s">
        <v>771</v>
      </c>
      <c r="Q239" s="413" t="s">
        <v>2276</v>
      </c>
      <c r="R239" s="564" t="s">
        <v>791</v>
      </c>
      <c r="S239" s="272"/>
      <c r="T239" s="273"/>
      <c r="U239" s="273"/>
      <c r="V239" s="273"/>
      <c r="W239" s="273"/>
      <c r="X239" s="274">
        <v>42384</v>
      </c>
      <c r="Y239" s="273"/>
      <c r="Z239" s="273"/>
      <c r="AA239" s="273"/>
      <c r="AB239" s="273"/>
      <c r="AC239" s="258"/>
      <c r="AD239" s="258"/>
      <c r="AE239" s="258"/>
      <c r="AF239" s="258"/>
      <c r="AG239" s="258"/>
      <c r="AH239" s="258"/>
      <c r="AI239" s="258"/>
      <c r="AJ239" s="258"/>
      <c r="AK239" s="258"/>
      <c r="AL239" s="258"/>
      <c r="AM239" s="258"/>
      <c r="AN239" s="258"/>
      <c r="AO239" s="258"/>
      <c r="AP239" s="258"/>
      <c r="AQ239" s="258"/>
      <c r="AR239" s="258"/>
      <c r="AS239" s="258"/>
      <c r="AT239" s="258"/>
      <c r="AU239" s="258"/>
      <c r="AV239" s="258"/>
      <c r="AW239" s="258"/>
      <c r="AX239" s="258"/>
      <c r="AY239" s="589" t="str">
        <f ca="1">IF(AND(TasksTable4[[#This Row],[Status]]&lt;&gt;"On Track",TasksTable4[[#This Row],[Start Date
(Calculated)]]&lt;TODAY()+7),"Review","No  Review")</f>
        <v>No  Review</v>
      </c>
      <c r="AZ239" s="525">
        <v>24</v>
      </c>
      <c r="BA239" s="525" t="s">
        <v>2404</v>
      </c>
      <c r="BB239" s="525"/>
      <c r="BC239" s="525"/>
      <c r="BD239" s="525"/>
      <c r="BE239" s="543"/>
      <c r="BF239" s="543"/>
      <c r="BG239" s="525"/>
      <c r="BH239" s="626"/>
      <c r="BI239" s="626"/>
      <c r="BJ239" s="626"/>
      <c r="BK239" s="626"/>
      <c r="BL239" s="626"/>
      <c r="BM239" s="701"/>
      <c r="BN239" s="701"/>
      <c r="BO239" s="701"/>
      <c r="BP239" s="701"/>
    </row>
    <row r="240" spans="1:68" ht="45" x14ac:dyDescent="0.2">
      <c r="B240" s="456" t="s">
        <v>309</v>
      </c>
      <c r="C240" s="237" t="s">
        <v>819</v>
      </c>
      <c r="D240" s="159" t="s">
        <v>328</v>
      </c>
      <c r="E240" s="159" t="s">
        <v>340</v>
      </c>
      <c r="F240" s="564" t="s">
        <v>2200</v>
      </c>
      <c r="G240" s="549" t="s">
        <v>176</v>
      </c>
      <c r="H240" s="561" t="b">
        <v>0</v>
      </c>
      <c r="I240" s="562"/>
      <c r="J240" s="562">
        <v>42460</v>
      </c>
      <c r="K240" s="561">
        <v>60</v>
      </c>
      <c r="L240" s="584">
        <f>TasksTable4[[#This Row],[Required Completion Date]]-TasksTable4[[#This Row],[Days to Accomplish]]</f>
        <v>42400</v>
      </c>
      <c r="M240" s="256">
        <v>0.1</v>
      </c>
      <c r="N240" s="239" t="b">
        <v>1</v>
      </c>
      <c r="O240" s="564" t="s">
        <v>2374</v>
      </c>
      <c r="P240" s="564" t="s">
        <v>771</v>
      </c>
      <c r="Q240" s="413" t="s">
        <v>2276</v>
      </c>
      <c r="R240" s="561" t="s">
        <v>2202</v>
      </c>
      <c r="S240" s="261"/>
      <c r="T240" s="262"/>
      <c r="U240" s="262"/>
      <c r="V240" s="262"/>
      <c r="W240" s="262"/>
      <c r="X240" s="268">
        <v>42400</v>
      </c>
      <c r="Y240" s="262"/>
      <c r="Z240" s="262"/>
      <c r="AA240" s="262"/>
      <c r="AB240" s="262"/>
      <c r="AC240" s="262"/>
      <c r="AD240" s="262"/>
      <c r="AE240" s="262"/>
      <c r="AF240" s="262"/>
      <c r="AG240" s="262"/>
      <c r="AH240" s="262"/>
      <c r="AI240" s="262"/>
      <c r="AJ240" s="262"/>
      <c r="AK240" s="262"/>
      <c r="AL240" s="262"/>
      <c r="AM240" s="262"/>
      <c r="AN240" s="262"/>
      <c r="AO240" s="262"/>
      <c r="AP240" s="262"/>
      <c r="AQ240" s="262"/>
      <c r="AR240" s="262"/>
      <c r="AS240" s="262"/>
      <c r="AT240" s="262"/>
      <c r="AU240" s="262"/>
      <c r="AV240" s="262"/>
      <c r="AW240" s="262"/>
      <c r="AX240" s="262"/>
      <c r="AY240" s="589" t="str">
        <f ca="1">IF(AND(TasksTable4[[#This Row],[Status]]&lt;&gt;"On Track",TasksTable4[[#This Row],[Start Date
(Calculated)]]&lt;TODAY()+7),"Review","No  Review")</f>
        <v>No  Review</v>
      </c>
      <c r="AZ240" s="525">
        <v>16</v>
      </c>
      <c r="BA240" s="525" t="s">
        <v>2404</v>
      </c>
      <c r="BB240" s="525"/>
      <c r="BC240" s="525"/>
      <c r="BD240" s="525"/>
      <c r="BE240" s="543"/>
      <c r="BF240" s="543"/>
      <c r="BG240" s="525"/>
      <c r="BH240" s="626"/>
      <c r="BI240" s="626"/>
      <c r="BJ240" s="626"/>
      <c r="BK240" s="626"/>
      <c r="BL240" s="626"/>
      <c r="BM240" s="701"/>
      <c r="BN240" s="701"/>
      <c r="BO240" s="701"/>
      <c r="BP240" s="701"/>
    </row>
    <row r="241" spans="2:68" ht="45" x14ac:dyDescent="0.2">
      <c r="B241" s="456" t="s">
        <v>309</v>
      </c>
      <c r="C241" s="237" t="s">
        <v>822</v>
      </c>
      <c r="D241" s="159" t="s">
        <v>328</v>
      </c>
      <c r="E241" s="159" t="s">
        <v>340</v>
      </c>
      <c r="F241" s="564" t="s">
        <v>2204</v>
      </c>
      <c r="G241" s="549" t="s">
        <v>176</v>
      </c>
      <c r="H241" s="561" t="b">
        <v>0</v>
      </c>
      <c r="I241" s="562"/>
      <c r="J241" s="562">
        <v>42460</v>
      </c>
      <c r="K241" s="561">
        <v>60</v>
      </c>
      <c r="L241" s="584">
        <f>TasksTable4[[#This Row],[Required Completion Date]]-TasksTable4[[#This Row],[Days to Accomplish]]</f>
        <v>42400</v>
      </c>
      <c r="M241" s="256">
        <v>0.01</v>
      </c>
      <c r="N241" s="239" t="b">
        <v>1</v>
      </c>
      <c r="O241" s="564" t="s">
        <v>2374</v>
      </c>
      <c r="P241" s="564" t="s">
        <v>771</v>
      </c>
      <c r="Q241" s="413" t="s">
        <v>2276</v>
      </c>
      <c r="R241" s="561" t="s">
        <v>2205</v>
      </c>
      <c r="S241" s="257"/>
      <c r="T241" s="258"/>
      <c r="U241" s="288"/>
      <c r="V241" s="258"/>
      <c r="W241" s="258"/>
      <c r="X241" s="288">
        <v>42400</v>
      </c>
      <c r="Y241" s="258"/>
      <c r="Z241" s="258"/>
      <c r="AA241" s="258"/>
      <c r="AB241" s="258"/>
      <c r="AC241" s="258"/>
      <c r="AD241" s="258"/>
      <c r="AE241" s="258"/>
      <c r="AF241" s="258"/>
      <c r="AG241" s="258"/>
      <c r="AH241" s="258"/>
      <c r="AI241" s="258"/>
      <c r="AJ241" s="258"/>
      <c r="AK241" s="258"/>
      <c r="AL241" s="258"/>
      <c r="AM241" s="258"/>
      <c r="AN241" s="258"/>
      <c r="AO241" s="258"/>
      <c r="AP241" s="258"/>
      <c r="AQ241" s="258"/>
      <c r="AR241" s="258"/>
      <c r="AS241" s="258"/>
      <c r="AT241" s="258"/>
      <c r="AU241" s="258"/>
      <c r="AV241" s="258"/>
      <c r="AW241" s="258"/>
      <c r="AX241" s="258"/>
      <c r="AY241" s="589" t="str">
        <f ca="1">IF(AND(TasksTable4[[#This Row],[Status]]&lt;&gt;"On Track",TasksTable4[[#This Row],[Start Date
(Calculated)]]&lt;TODAY()+7),"Review","No  Review")</f>
        <v>No  Review</v>
      </c>
      <c r="AZ241" s="525">
        <v>32</v>
      </c>
      <c r="BA241" s="525" t="s">
        <v>2404</v>
      </c>
      <c r="BB241" s="525"/>
      <c r="BC241" s="525"/>
      <c r="BD241" s="525"/>
      <c r="BE241" s="543"/>
      <c r="BF241" s="543"/>
      <c r="BG241" s="525"/>
      <c r="BH241" s="626"/>
      <c r="BI241" s="626"/>
      <c r="BJ241" s="626"/>
      <c r="BK241" s="626"/>
      <c r="BL241" s="626"/>
      <c r="BM241" s="701"/>
      <c r="BN241" s="701"/>
      <c r="BO241" s="701"/>
      <c r="BP241" s="701"/>
    </row>
    <row r="242" spans="2:68" ht="45" x14ac:dyDescent="0.2">
      <c r="B242" s="456" t="s">
        <v>309</v>
      </c>
      <c r="C242" s="237" t="s">
        <v>825</v>
      </c>
      <c r="D242" s="159" t="s">
        <v>328</v>
      </c>
      <c r="E242" s="578" t="s">
        <v>340</v>
      </c>
      <c r="F242" s="564" t="s">
        <v>2382</v>
      </c>
      <c r="G242" s="561" t="s">
        <v>176</v>
      </c>
      <c r="H242" s="561" t="b">
        <v>0</v>
      </c>
      <c r="I242" s="562"/>
      <c r="J242" s="562">
        <v>42460</v>
      </c>
      <c r="K242" s="561">
        <v>75</v>
      </c>
      <c r="L242" s="584">
        <f>TasksTable4[[#This Row],[Required Completion Date]]-TasksTable4[[#This Row],[Days to Accomplish]]</f>
        <v>42385</v>
      </c>
      <c r="M242" s="256">
        <v>0.01</v>
      </c>
      <c r="N242" s="243" t="b">
        <v>1</v>
      </c>
      <c r="O242" s="564" t="s">
        <v>2374</v>
      </c>
      <c r="P242" s="561" t="s">
        <v>771</v>
      </c>
      <c r="Q242" s="413" t="s">
        <v>2276</v>
      </c>
      <c r="R242" s="561"/>
      <c r="S242" s="261"/>
      <c r="T242" s="262"/>
      <c r="U242" s="268"/>
      <c r="V242" s="261"/>
      <c r="W242" s="262"/>
      <c r="X242" s="268">
        <v>42400</v>
      </c>
      <c r="Y242" s="262"/>
      <c r="Z242" s="262"/>
      <c r="AA242" s="262"/>
      <c r="AB242" s="262"/>
      <c r="AC242" s="262"/>
      <c r="AD242" s="262"/>
      <c r="AE242" s="262"/>
      <c r="AF242" s="262"/>
      <c r="AG242" s="262"/>
      <c r="AH242" s="262"/>
      <c r="AI242" s="262"/>
      <c r="AJ242" s="262"/>
      <c r="AK242" s="262"/>
      <c r="AL242" s="262"/>
      <c r="AM242" s="262"/>
      <c r="AN242" s="262"/>
      <c r="AO242" s="262"/>
      <c r="AP242" s="262"/>
      <c r="AQ242" s="262"/>
      <c r="AR242" s="262"/>
      <c r="AS242" s="262"/>
      <c r="AT242" s="262"/>
      <c r="AU242" s="262"/>
      <c r="AV242" s="262"/>
      <c r="AW242" s="262"/>
      <c r="AX242" s="262"/>
      <c r="AY242" s="589" t="str">
        <f ca="1">IF(AND(TasksTable4[[#This Row],[Status]]&lt;&gt;"On Track",TasksTable4[[#This Row],[Start Date
(Calculated)]]&lt;TODAY()+7),"Review","No  Review")</f>
        <v>No  Review</v>
      </c>
      <c r="AZ242" s="525">
        <v>40</v>
      </c>
      <c r="BA242" s="525" t="s">
        <v>2404</v>
      </c>
      <c r="BB242" s="525"/>
      <c r="BC242" s="525"/>
      <c r="BD242" s="525"/>
      <c r="BE242" s="543"/>
      <c r="BF242" s="543"/>
      <c r="BG242" s="525"/>
      <c r="BH242" s="626"/>
      <c r="BI242" s="626"/>
      <c r="BJ242" s="626"/>
      <c r="BK242" s="626"/>
      <c r="BL242" s="626"/>
      <c r="BM242" s="701"/>
      <c r="BN242" s="701"/>
      <c r="BO242" s="701"/>
      <c r="BP242" s="701"/>
    </row>
    <row r="243" spans="2:68" ht="45" x14ac:dyDescent="0.2">
      <c r="B243" s="456" t="s">
        <v>309</v>
      </c>
      <c r="C243" s="237" t="s">
        <v>828</v>
      </c>
      <c r="D243" s="159" t="s">
        <v>328</v>
      </c>
      <c r="E243" s="159" t="s">
        <v>340</v>
      </c>
      <c r="F243" s="564" t="s">
        <v>797</v>
      </c>
      <c r="G243" s="561" t="s">
        <v>176</v>
      </c>
      <c r="H243" s="561" t="b">
        <v>1</v>
      </c>
      <c r="I243" s="562"/>
      <c r="J243" s="562">
        <v>42460</v>
      </c>
      <c r="K243" s="561">
        <v>0</v>
      </c>
      <c r="L243" s="584">
        <f>TasksTable4[[#This Row],[Required Completion Date]]-TasksTable4[[#This Row],[Days to Accomplish]]</f>
        <v>42460</v>
      </c>
      <c r="M243" s="242"/>
      <c r="N243" s="239" t="b">
        <v>1</v>
      </c>
      <c r="O243" s="564" t="s">
        <v>798</v>
      </c>
      <c r="P243" s="564" t="s">
        <v>771</v>
      </c>
      <c r="Q243" s="413" t="s">
        <v>179</v>
      </c>
      <c r="R243" s="564" t="s">
        <v>799</v>
      </c>
      <c r="S243" s="290"/>
      <c r="T243" s="291"/>
      <c r="U243" s="291"/>
      <c r="V243" s="291"/>
      <c r="W243" s="291"/>
      <c r="X243" s="291"/>
      <c r="Y243" s="291"/>
      <c r="Z243" s="292">
        <v>42460</v>
      </c>
      <c r="AA243" s="291"/>
      <c r="AB243" s="291"/>
      <c r="AC243" s="245"/>
      <c r="AD243" s="245"/>
      <c r="AE243" s="245"/>
      <c r="AF243" s="245"/>
      <c r="AG243" s="245"/>
      <c r="AH243" s="245"/>
      <c r="AI243" s="245"/>
      <c r="AJ243" s="245"/>
      <c r="AK243" s="245"/>
      <c r="AL243" s="245"/>
      <c r="AM243" s="245"/>
      <c r="AN243" s="245"/>
      <c r="AO243" s="245"/>
      <c r="AP243" s="245"/>
      <c r="AQ243" s="245"/>
      <c r="AR243" s="245"/>
      <c r="AS243" s="245"/>
      <c r="AT243" s="245"/>
      <c r="AU243" s="245"/>
      <c r="AV243" s="245"/>
      <c r="AW243" s="245"/>
      <c r="AX243" s="245"/>
      <c r="AY243" s="589" t="str">
        <f ca="1">IF(AND(TasksTable4[[#This Row],[Status]]&lt;&gt;"On Track",TasksTable4[[#This Row],[Start Date
(Calculated)]]&lt;TODAY()+7),"Review","No  Review")</f>
        <v>No  Review</v>
      </c>
      <c r="AZ243" s="525">
        <v>0</v>
      </c>
      <c r="BA243" s="525"/>
      <c r="BB243" s="525"/>
      <c r="BC243" s="525"/>
      <c r="BD243" s="525"/>
      <c r="BE243" s="543"/>
      <c r="BF243" s="543"/>
      <c r="BG243" s="525"/>
      <c r="BH243" s="626"/>
      <c r="BI243" s="626"/>
      <c r="BJ243" s="626"/>
      <c r="BK243" s="626"/>
      <c r="BL243" s="626"/>
      <c r="BM243" s="701"/>
      <c r="BN243" s="701"/>
      <c r="BO243" s="701"/>
      <c r="BP243" s="701"/>
    </row>
    <row r="244" spans="2:68" ht="60" x14ac:dyDescent="0.2">
      <c r="B244" s="456" t="s">
        <v>309</v>
      </c>
      <c r="C244" s="548" t="s">
        <v>831</v>
      </c>
      <c r="D244" s="159" t="s">
        <v>328</v>
      </c>
      <c r="E244" s="159" t="s">
        <v>340</v>
      </c>
      <c r="F244" s="564" t="s">
        <v>2383</v>
      </c>
      <c r="G244" s="549" t="s">
        <v>176</v>
      </c>
      <c r="H244" s="549" t="b">
        <v>0</v>
      </c>
      <c r="I244" s="562"/>
      <c r="J244" s="562">
        <v>42475</v>
      </c>
      <c r="K244" s="561">
        <v>30</v>
      </c>
      <c r="L244" s="584">
        <f>TasksTable4[[#This Row],[Required Completion Date]]-TasksTable4[[#This Row],[Days to Accomplish]]</f>
        <v>42445</v>
      </c>
      <c r="M244" s="647"/>
      <c r="N244" s="234" t="b">
        <v>1</v>
      </c>
      <c r="O244" s="564" t="s">
        <v>2374</v>
      </c>
      <c r="P244" s="564" t="s">
        <v>771</v>
      </c>
      <c r="Q244" s="413" t="s">
        <v>179</v>
      </c>
      <c r="R244" s="564" t="s">
        <v>785</v>
      </c>
      <c r="S244" s="299"/>
      <c r="T244" s="300"/>
      <c r="U244" s="300"/>
      <c r="V244" s="299"/>
      <c r="W244" s="300"/>
      <c r="X244" s="301">
        <v>42384</v>
      </c>
      <c r="Y244" s="300"/>
      <c r="Z244" s="301"/>
      <c r="AA244" s="300"/>
      <c r="AB244" s="300"/>
      <c r="AC244" s="613"/>
      <c r="AD244" s="613"/>
      <c r="AE244" s="613"/>
      <c r="AF244" s="613"/>
      <c r="AG244" s="613"/>
      <c r="AH244" s="613"/>
      <c r="AI244" s="613"/>
      <c r="AJ244" s="613"/>
      <c r="AK244" s="613"/>
      <c r="AL244" s="613"/>
      <c r="AM244" s="613"/>
      <c r="AN244" s="613"/>
      <c r="AO244" s="613"/>
      <c r="AP244" s="613"/>
      <c r="AQ244" s="613"/>
      <c r="AR244" s="613"/>
      <c r="AS244" s="613"/>
      <c r="AT244" s="613"/>
      <c r="AU244" s="613"/>
      <c r="AV244" s="613"/>
      <c r="AW244" s="613"/>
      <c r="AX244" s="613"/>
      <c r="AY244" s="589" t="str">
        <f ca="1">IF(AND(TasksTable4[[#This Row],[Status]]&lt;&gt;"On Track",TasksTable4[[#This Row],[Start Date
(Calculated)]]&lt;TODAY()+7),"Review","No  Review")</f>
        <v>No  Review</v>
      </c>
      <c r="AZ244" s="525">
        <v>32</v>
      </c>
      <c r="BA244" s="525" t="s">
        <v>2404</v>
      </c>
      <c r="BB244" s="525"/>
      <c r="BC244" s="525"/>
      <c r="BD244" s="525"/>
      <c r="BE244" s="543"/>
      <c r="BF244" s="543"/>
      <c r="BG244" s="525"/>
      <c r="BH244" s="626"/>
      <c r="BI244" s="626"/>
      <c r="BJ244" s="626"/>
      <c r="BK244" s="626"/>
      <c r="BL244" s="626"/>
      <c r="BM244" s="701"/>
      <c r="BN244" s="701"/>
      <c r="BO244" s="701"/>
      <c r="BP244" s="701"/>
    </row>
    <row r="245" spans="2:68" ht="45" x14ac:dyDescent="0.2">
      <c r="B245" s="456" t="s">
        <v>309</v>
      </c>
      <c r="C245" s="548" t="s">
        <v>834</v>
      </c>
      <c r="D245" s="578" t="s">
        <v>328</v>
      </c>
      <c r="E245" s="578" t="s">
        <v>340</v>
      </c>
      <c r="F245" s="564" t="s">
        <v>820</v>
      </c>
      <c r="G245" s="561" t="s">
        <v>176</v>
      </c>
      <c r="H245" s="561" t="b">
        <v>0</v>
      </c>
      <c r="I245" s="562"/>
      <c r="J245" s="562">
        <v>42475</v>
      </c>
      <c r="K245" s="561">
        <v>31</v>
      </c>
      <c r="L245" s="584">
        <f>TasksTable4[[#This Row],[Required Completion Date]]-TasksTable4[[#This Row],[Days to Accomplish]]</f>
        <v>42444</v>
      </c>
      <c r="M245" s="256"/>
      <c r="N245" s="243" t="b">
        <v>1</v>
      </c>
      <c r="O245" s="564" t="s">
        <v>2374</v>
      </c>
      <c r="P245" s="564" t="s">
        <v>771</v>
      </c>
      <c r="Q245" s="413" t="s">
        <v>179</v>
      </c>
      <c r="R245" s="564" t="s">
        <v>821</v>
      </c>
      <c r="S245" s="257"/>
      <c r="T245" s="258"/>
      <c r="U245" s="258"/>
      <c r="V245" s="257"/>
      <c r="W245" s="258"/>
      <c r="X245" s="288">
        <v>42400</v>
      </c>
      <c r="Y245" s="258"/>
      <c r="Z245" s="288"/>
      <c r="AA245" s="258"/>
      <c r="AB245" s="258"/>
      <c r="AC245" s="258"/>
      <c r="AD245" s="258"/>
      <c r="AE245" s="258"/>
      <c r="AF245" s="258"/>
      <c r="AG245" s="258"/>
      <c r="AH245" s="258"/>
      <c r="AI245" s="258"/>
      <c r="AJ245" s="258"/>
      <c r="AK245" s="258"/>
      <c r="AL245" s="258"/>
      <c r="AM245" s="258"/>
      <c r="AN245" s="258"/>
      <c r="AO245" s="258"/>
      <c r="AP245" s="258"/>
      <c r="AQ245" s="258"/>
      <c r="AR245" s="258"/>
      <c r="AS245" s="258"/>
      <c r="AT245" s="258"/>
      <c r="AU245" s="258"/>
      <c r="AV245" s="258"/>
      <c r="AW245" s="258"/>
      <c r="AX245" s="258"/>
      <c r="AY245" s="589" t="str">
        <f ca="1">IF(AND(TasksTable4[[#This Row],[Status]]&lt;&gt;"On Track",TasksTable4[[#This Row],[Start Date
(Calculated)]]&lt;TODAY()+7),"Review","No  Review")</f>
        <v>No  Review</v>
      </c>
      <c r="AZ245" s="525">
        <v>8</v>
      </c>
      <c r="BA245" s="525" t="s">
        <v>2404</v>
      </c>
      <c r="BB245" s="525"/>
      <c r="BC245" s="525"/>
      <c r="BD245" s="525"/>
      <c r="BE245" s="543"/>
      <c r="BF245" s="543"/>
      <c r="BG245" s="525"/>
      <c r="BH245" s="626"/>
      <c r="BI245" s="626"/>
      <c r="BJ245" s="626"/>
      <c r="BK245" s="626"/>
      <c r="BL245" s="626"/>
      <c r="BM245" s="701"/>
      <c r="BN245" s="701"/>
      <c r="BO245" s="701"/>
      <c r="BP245" s="701"/>
    </row>
    <row r="246" spans="2:68" ht="45" x14ac:dyDescent="0.2">
      <c r="B246" s="456" t="s">
        <v>309</v>
      </c>
      <c r="C246" s="548" t="s">
        <v>837</v>
      </c>
      <c r="D246" s="159" t="s">
        <v>328</v>
      </c>
      <c r="E246" s="159" t="s">
        <v>340</v>
      </c>
      <c r="F246" s="564" t="s">
        <v>823</v>
      </c>
      <c r="G246" s="561" t="s">
        <v>176</v>
      </c>
      <c r="H246" s="561" t="b">
        <v>0</v>
      </c>
      <c r="I246" s="562"/>
      <c r="J246" s="562">
        <v>42475</v>
      </c>
      <c r="K246" s="561">
        <v>31</v>
      </c>
      <c r="L246" s="584">
        <f>TasksTable4[[#This Row],[Required Completion Date]]-TasksTable4[[#This Row],[Days to Accomplish]]</f>
        <v>42444</v>
      </c>
      <c r="M246" s="242"/>
      <c r="N246" s="239" t="b">
        <v>1</v>
      </c>
      <c r="O246" s="564" t="s">
        <v>2377</v>
      </c>
      <c r="P246" s="564" t="s">
        <v>771</v>
      </c>
      <c r="Q246" s="413" t="s">
        <v>179</v>
      </c>
      <c r="R246" s="564" t="s">
        <v>824</v>
      </c>
      <c r="S246" s="250"/>
      <c r="T246" s="251"/>
      <c r="U246" s="303">
        <v>42460</v>
      </c>
      <c r="V246" s="251"/>
      <c r="W246" s="251"/>
      <c r="X246" s="303">
        <v>42400</v>
      </c>
      <c r="Y246" s="251"/>
      <c r="Z246" s="251"/>
      <c r="AA246" s="251"/>
      <c r="AB246" s="251"/>
      <c r="AC246" s="251"/>
      <c r="AD246" s="251"/>
      <c r="AE246" s="251"/>
      <c r="AF246" s="251"/>
      <c r="AG246" s="251"/>
      <c r="AH246" s="251"/>
      <c r="AI246" s="251"/>
      <c r="AJ246" s="251"/>
      <c r="AK246" s="251"/>
      <c r="AL246" s="251"/>
      <c r="AM246" s="251"/>
      <c r="AN246" s="251"/>
      <c r="AO246" s="251"/>
      <c r="AP246" s="251"/>
      <c r="AQ246" s="251"/>
      <c r="AR246" s="251"/>
      <c r="AS246" s="251"/>
      <c r="AT246" s="251"/>
      <c r="AU246" s="251"/>
      <c r="AV246" s="251"/>
      <c r="AW246" s="251"/>
      <c r="AX246" s="251"/>
      <c r="AY246" s="589" t="str">
        <f ca="1">IF(AND(TasksTable4[[#This Row],[Status]]&lt;&gt;"On Track",TasksTable4[[#This Row],[Start Date
(Calculated)]]&lt;TODAY()+7),"Review","No  Review")</f>
        <v>No  Review</v>
      </c>
      <c r="AZ246" s="525">
        <v>8</v>
      </c>
      <c r="BA246" s="525" t="s">
        <v>2404</v>
      </c>
      <c r="BB246" s="525"/>
      <c r="BC246" s="525"/>
      <c r="BD246" s="525"/>
      <c r="BE246" s="543"/>
      <c r="BF246" s="543"/>
      <c r="BG246" s="525"/>
      <c r="BH246" s="626"/>
      <c r="BI246" s="626"/>
      <c r="BJ246" s="626"/>
      <c r="BK246" s="626"/>
      <c r="BL246" s="626"/>
      <c r="BM246" s="701"/>
      <c r="BN246" s="701"/>
      <c r="BO246" s="701"/>
      <c r="BP246" s="701"/>
    </row>
    <row r="247" spans="2:68" ht="45" x14ac:dyDescent="0.2">
      <c r="B247" s="456" t="s">
        <v>309</v>
      </c>
      <c r="C247" s="548" t="s">
        <v>840</v>
      </c>
      <c r="D247" s="159" t="s">
        <v>328</v>
      </c>
      <c r="E247" s="159" t="s">
        <v>340</v>
      </c>
      <c r="F247" s="564" t="s">
        <v>2384</v>
      </c>
      <c r="G247" s="561" t="s">
        <v>176</v>
      </c>
      <c r="H247" s="561" t="b">
        <v>0</v>
      </c>
      <c r="I247" s="562"/>
      <c r="J247" s="562">
        <v>42475</v>
      </c>
      <c r="K247" s="561">
        <v>31</v>
      </c>
      <c r="L247" s="584">
        <f>TasksTable4[[#This Row],[Required Completion Date]]-TasksTable4[[#This Row],[Days to Accomplish]]</f>
        <v>42444</v>
      </c>
      <c r="M247" s="256"/>
      <c r="N247" s="243" t="b">
        <v>1</v>
      </c>
      <c r="O247" s="564" t="s">
        <v>2374</v>
      </c>
      <c r="P247" s="561" t="s">
        <v>771</v>
      </c>
      <c r="Q247" s="413" t="s">
        <v>179</v>
      </c>
      <c r="R247" s="561" t="s">
        <v>2385</v>
      </c>
      <c r="S247" s="257"/>
      <c r="T247" s="258"/>
      <c r="U247" s="288"/>
      <c r="V247" s="258"/>
      <c r="W247" s="258"/>
      <c r="X247" s="288">
        <v>42400</v>
      </c>
      <c r="Y247" s="258"/>
      <c r="Z247" s="258"/>
      <c r="AA247" s="258"/>
      <c r="AB247" s="258"/>
      <c r="AC247" s="258"/>
      <c r="AD247" s="258"/>
      <c r="AE247" s="258"/>
      <c r="AF247" s="258"/>
      <c r="AG247" s="258"/>
      <c r="AH247" s="258"/>
      <c r="AI247" s="258"/>
      <c r="AJ247" s="258"/>
      <c r="AK247" s="258"/>
      <c r="AL247" s="258"/>
      <c r="AM247" s="258"/>
      <c r="AN247" s="258"/>
      <c r="AO247" s="258"/>
      <c r="AP247" s="258"/>
      <c r="AQ247" s="258"/>
      <c r="AR247" s="258"/>
      <c r="AS247" s="258"/>
      <c r="AT247" s="258"/>
      <c r="AU247" s="258"/>
      <c r="AV247" s="258"/>
      <c r="AW247" s="258"/>
      <c r="AX247" s="258"/>
      <c r="AY247" s="589" t="str">
        <f ca="1">IF(AND(TasksTable4[[#This Row],[Status]]&lt;&gt;"On Track",TasksTable4[[#This Row],[Start Date
(Calculated)]]&lt;TODAY()+7),"Review","No  Review")</f>
        <v>No  Review</v>
      </c>
      <c r="AZ247" s="525">
        <v>68</v>
      </c>
      <c r="BA247" s="525" t="s">
        <v>2404</v>
      </c>
      <c r="BB247" s="525"/>
      <c r="BC247" s="525"/>
      <c r="BD247" s="525"/>
      <c r="BE247" s="543"/>
      <c r="BF247" s="543"/>
      <c r="BG247" s="525"/>
      <c r="BH247" s="626"/>
      <c r="BI247" s="626"/>
      <c r="BJ247" s="626"/>
      <c r="BK247" s="626"/>
      <c r="BL247" s="626"/>
      <c r="BM247" s="701"/>
      <c r="BN247" s="701"/>
      <c r="BO247" s="701"/>
      <c r="BP247" s="701"/>
    </row>
    <row r="248" spans="2:68" ht="45" x14ac:dyDescent="0.2">
      <c r="B248" s="456" t="s">
        <v>309</v>
      </c>
      <c r="C248" s="563" t="s">
        <v>843</v>
      </c>
      <c r="D248" s="159" t="s">
        <v>328</v>
      </c>
      <c r="E248" s="159" t="s">
        <v>340</v>
      </c>
      <c r="F248" s="564" t="s">
        <v>829</v>
      </c>
      <c r="G248" s="561" t="s">
        <v>176</v>
      </c>
      <c r="H248" s="549" t="b">
        <v>0</v>
      </c>
      <c r="I248" s="565"/>
      <c r="J248" s="565">
        <v>42490</v>
      </c>
      <c r="K248" s="549">
        <v>30</v>
      </c>
      <c r="L248" s="584">
        <f>TasksTable4[[#This Row],[Required Completion Date]]-TasksTable4[[#This Row],[Days to Accomplish]]</f>
        <v>42460</v>
      </c>
      <c r="M248" s="256"/>
      <c r="N248" s="243" t="b">
        <v>1</v>
      </c>
      <c r="O248" s="564" t="s">
        <v>798</v>
      </c>
      <c r="P248" s="564" t="s">
        <v>771</v>
      </c>
      <c r="Q248" s="413" t="s">
        <v>179</v>
      </c>
      <c r="R248" s="564" t="s">
        <v>830</v>
      </c>
      <c r="S248" s="261"/>
      <c r="T248" s="262"/>
      <c r="U248" s="262"/>
      <c r="V248" s="262"/>
      <c r="W248" s="262"/>
      <c r="X248" s="262"/>
      <c r="Y248" s="262"/>
      <c r="Z248" s="268">
        <v>42460</v>
      </c>
      <c r="AA248" s="262"/>
      <c r="AB248" s="262"/>
      <c r="AC248" s="262"/>
      <c r="AD248" s="262"/>
      <c r="AE248" s="262"/>
      <c r="AF248" s="262"/>
      <c r="AG248" s="262"/>
      <c r="AH248" s="262"/>
      <c r="AI248" s="262"/>
      <c r="AJ248" s="262"/>
      <c r="AK248" s="262"/>
      <c r="AL248" s="262"/>
      <c r="AM248" s="262"/>
      <c r="AN248" s="262"/>
      <c r="AO248" s="262"/>
      <c r="AP248" s="262"/>
      <c r="AQ248" s="262"/>
      <c r="AR248" s="262"/>
      <c r="AS248" s="262"/>
      <c r="AT248" s="262"/>
      <c r="AU248" s="262"/>
      <c r="AV248" s="262"/>
      <c r="AW248" s="262"/>
      <c r="AX248" s="262"/>
      <c r="AY248" s="589" t="str">
        <f ca="1">IF(AND(TasksTable4[[#This Row],[Status]]&lt;&gt;"On Track",TasksTable4[[#This Row],[Start Date
(Calculated)]]&lt;TODAY()+7),"Review","No  Review")</f>
        <v>No  Review</v>
      </c>
      <c r="AZ248" s="525">
        <v>24</v>
      </c>
      <c r="BA248" s="525" t="s">
        <v>2404</v>
      </c>
      <c r="BB248" s="525"/>
      <c r="BC248" s="525"/>
      <c r="BD248" s="525"/>
      <c r="BE248" s="543"/>
      <c r="BF248" s="543"/>
      <c r="BG248" s="525"/>
      <c r="BH248" s="626"/>
      <c r="BI248" s="626"/>
      <c r="BJ248" s="626"/>
      <c r="BK248" s="626"/>
      <c r="BL248" s="626"/>
      <c r="BM248" s="701"/>
      <c r="BN248" s="701"/>
      <c r="BO248" s="701"/>
      <c r="BP248" s="701"/>
    </row>
    <row r="249" spans="2:68" ht="45" x14ac:dyDescent="0.2">
      <c r="B249" s="456" t="s">
        <v>309</v>
      </c>
      <c r="C249" s="563" t="s">
        <v>846</v>
      </c>
      <c r="D249" s="159" t="s">
        <v>328</v>
      </c>
      <c r="E249" s="159" t="s">
        <v>340</v>
      </c>
      <c r="F249" s="564" t="s">
        <v>832</v>
      </c>
      <c r="G249" s="593" t="s">
        <v>176</v>
      </c>
      <c r="H249" s="593" t="b">
        <v>0</v>
      </c>
      <c r="I249" s="550"/>
      <c r="J249" s="550">
        <v>42490</v>
      </c>
      <c r="K249" s="593">
        <v>30</v>
      </c>
      <c r="L249" s="584">
        <f>TasksTable4[[#This Row],[Required Completion Date]]-TasksTable4[[#This Row],[Days to Accomplish]]</f>
        <v>42460</v>
      </c>
      <c r="M249" s="256"/>
      <c r="N249" s="239" t="b">
        <v>1</v>
      </c>
      <c r="O249" s="564" t="s">
        <v>798</v>
      </c>
      <c r="P249" s="564" t="s">
        <v>771</v>
      </c>
      <c r="Q249" s="413" t="s">
        <v>179</v>
      </c>
      <c r="R249" s="564" t="s">
        <v>833</v>
      </c>
      <c r="S249" s="257"/>
      <c r="T249" s="258"/>
      <c r="U249" s="258"/>
      <c r="V249" s="258"/>
      <c r="W249" s="258"/>
      <c r="X249" s="258"/>
      <c r="Y249" s="258"/>
      <c r="Z249" s="288">
        <v>42460</v>
      </c>
      <c r="AA249" s="258"/>
      <c r="AB249" s="258"/>
      <c r="AC249" s="258"/>
      <c r="AD249" s="258"/>
      <c r="AE249" s="258"/>
      <c r="AF249" s="258"/>
      <c r="AG249" s="258"/>
      <c r="AH249" s="258"/>
      <c r="AI249" s="258"/>
      <c r="AJ249" s="258"/>
      <c r="AK249" s="258"/>
      <c r="AL249" s="258"/>
      <c r="AM249" s="258"/>
      <c r="AN249" s="258"/>
      <c r="AO249" s="258"/>
      <c r="AP249" s="258"/>
      <c r="AQ249" s="258"/>
      <c r="AR249" s="258"/>
      <c r="AS249" s="258"/>
      <c r="AT249" s="258"/>
      <c r="AU249" s="258"/>
      <c r="AV249" s="258"/>
      <c r="AW249" s="258"/>
      <c r="AX249" s="258"/>
      <c r="AY249" s="589" t="str">
        <f ca="1">IF(AND(TasksTable4[[#This Row],[Status]]&lt;&gt;"On Track",TasksTable4[[#This Row],[Start Date
(Calculated)]]&lt;TODAY()+7),"Review","No  Review")</f>
        <v>No  Review</v>
      </c>
      <c r="AZ249" s="525">
        <v>16</v>
      </c>
      <c r="BA249" s="525" t="s">
        <v>2404</v>
      </c>
      <c r="BB249" s="525"/>
      <c r="BC249" s="525"/>
      <c r="BD249" s="525"/>
      <c r="BE249" s="543"/>
      <c r="BF249" s="543"/>
      <c r="BG249" s="525"/>
      <c r="BH249" s="626"/>
      <c r="BI249" s="626"/>
      <c r="BJ249" s="626"/>
      <c r="BK249" s="626"/>
      <c r="BL249" s="626"/>
      <c r="BM249" s="701"/>
      <c r="BN249" s="701"/>
      <c r="BO249" s="701"/>
      <c r="BP249" s="701"/>
    </row>
    <row r="250" spans="2:68" ht="45" x14ac:dyDescent="0.2">
      <c r="B250" s="456" t="s">
        <v>309</v>
      </c>
      <c r="C250" s="563" t="s">
        <v>2191</v>
      </c>
      <c r="D250" s="159" t="s">
        <v>328</v>
      </c>
      <c r="E250" s="578" t="s">
        <v>340</v>
      </c>
      <c r="F250" s="564" t="s">
        <v>835</v>
      </c>
      <c r="G250" s="561" t="s">
        <v>176</v>
      </c>
      <c r="H250" s="561" t="b">
        <v>0</v>
      </c>
      <c r="I250" s="550"/>
      <c r="J250" s="550">
        <v>42510</v>
      </c>
      <c r="K250" s="561">
        <v>50</v>
      </c>
      <c r="L250" s="584">
        <f>TasksTable4[[#This Row],[Required Completion Date]]-TasksTable4[[#This Row],[Days to Accomplish]]</f>
        <v>42460</v>
      </c>
      <c r="M250" s="646"/>
      <c r="N250" s="651"/>
      <c r="O250" s="564" t="s">
        <v>798</v>
      </c>
      <c r="P250" s="564" t="s">
        <v>771</v>
      </c>
      <c r="Q250" s="413" t="s">
        <v>179</v>
      </c>
      <c r="R250" s="564" t="s">
        <v>836</v>
      </c>
      <c r="S250" s="554"/>
      <c r="T250" s="551"/>
      <c r="U250" s="551"/>
      <c r="V250" s="554"/>
      <c r="W250" s="551"/>
      <c r="X250" s="556"/>
      <c r="Y250" s="551"/>
      <c r="Z250" s="556">
        <v>42460</v>
      </c>
      <c r="AA250" s="551"/>
      <c r="AB250" s="551"/>
      <c r="AC250" s="553"/>
      <c r="AD250" s="553"/>
      <c r="AE250" s="553"/>
      <c r="AF250" s="553"/>
      <c r="AG250" s="553"/>
      <c r="AH250" s="553"/>
      <c r="AI250" s="553"/>
      <c r="AJ250" s="553"/>
      <c r="AK250" s="553"/>
      <c r="AL250" s="553"/>
      <c r="AM250" s="553"/>
      <c r="AN250" s="553"/>
      <c r="AO250" s="553"/>
      <c r="AP250" s="553"/>
      <c r="AQ250" s="553"/>
      <c r="AR250" s="553"/>
      <c r="AS250" s="553"/>
      <c r="AT250" s="553"/>
      <c r="AU250" s="553"/>
      <c r="AV250" s="553"/>
      <c r="AW250" s="553"/>
      <c r="AX250" s="553"/>
      <c r="AY250" s="589" t="str">
        <f ca="1">IF(AND(TasksTable4[[#This Row],[Status]]&lt;&gt;"On Track",TasksTable4[[#This Row],[Start Date
(Calculated)]]&lt;TODAY()+7),"Review","No  Review")</f>
        <v>No  Review</v>
      </c>
      <c r="AZ250" s="543">
        <v>8</v>
      </c>
      <c r="BA250" s="543" t="s">
        <v>2404</v>
      </c>
      <c r="BB250" s="543"/>
      <c r="BC250" s="544"/>
      <c r="BD250" s="543"/>
      <c r="BE250" s="543"/>
      <c r="BF250" s="543"/>
      <c r="BG250" s="525"/>
      <c r="BH250" s="626"/>
      <c r="BI250" s="626"/>
      <c r="BJ250" s="626"/>
      <c r="BK250" s="626"/>
      <c r="BL250" s="626"/>
      <c r="BM250" s="701"/>
      <c r="BN250" s="701"/>
      <c r="BO250" s="701"/>
      <c r="BP250" s="701"/>
    </row>
    <row r="251" spans="2:68" ht="45" x14ac:dyDescent="0.2">
      <c r="B251" s="456" t="s">
        <v>309</v>
      </c>
      <c r="C251" s="563" t="s">
        <v>2196</v>
      </c>
      <c r="D251" s="578" t="s">
        <v>328</v>
      </c>
      <c r="E251" s="578" t="s">
        <v>340</v>
      </c>
      <c r="F251" s="564" t="s">
        <v>2395</v>
      </c>
      <c r="G251" s="561" t="s">
        <v>176</v>
      </c>
      <c r="H251" s="561" t="b">
        <v>0</v>
      </c>
      <c r="I251" s="562"/>
      <c r="J251" s="562">
        <v>42510</v>
      </c>
      <c r="K251" s="561">
        <v>32</v>
      </c>
      <c r="L251" s="584">
        <f>TasksTable4[[#This Row],[Required Completion Date]]-TasksTable4[[#This Row],[Days to Accomplish]]</f>
        <v>42478</v>
      </c>
      <c r="M251" s="646"/>
      <c r="N251" s="651"/>
      <c r="O251" s="564" t="s">
        <v>2374</v>
      </c>
      <c r="P251" s="561" t="s">
        <v>771</v>
      </c>
      <c r="Q251" s="413" t="s">
        <v>179</v>
      </c>
      <c r="R251" s="561" t="s">
        <v>2385</v>
      </c>
      <c r="S251" s="554"/>
      <c r="T251" s="551"/>
      <c r="U251" s="551"/>
      <c r="V251" s="554"/>
      <c r="W251" s="551"/>
      <c r="X251" s="556">
        <v>42400</v>
      </c>
      <c r="Y251" s="551"/>
      <c r="Z251" s="556"/>
      <c r="AA251" s="551"/>
      <c r="AB251" s="551"/>
      <c r="AC251" s="553"/>
      <c r="AD251" s="553"/>
      <c r="AE251" s="553"/>
      <c r="AF251" s="553"/>
      <c r="AG251" s="553"/>
      <c r="AH251" s="553"/>
      <c r="AI251" s="553"/>
      <c r="AJ251" s="553"/>
      <c r="AK251" s="553"/>
      <c r="AL251" s="553"/>
      <c r="AM251" s="553"/>
      <c r="AN251" s="553"/>
      <c r="AO251" s="553"/>
      <c r="AP251" s="553"/>
      <c r="AQ251" s="553"/>
      <c r="AR251" s="553"/>
      <c r="AS251" s="553"/>
      <c r="AT251" s="553"/>
      <c r="AU251" s="553"/>
      <c r="AV251" s="553"/>
      <c r="AW251" s="553"/>
      <c r="AX251" s="553"/>
      <c r="AY251" s="589" t="str">
        <f ca="1">IF(AND(TasksTable4[[#This Row],[Status]]&lt;&gt;"On Track",TasksTable4[[#This Row],[Start Date
(Calculated)]]&lt;TODAY()+7),"Review","No  Review")</f>
        <v>No  Review</v>
      </c>
      <c r="AZ251" s="543">
        <v>68</v>
      </c>
      <c r="BA251" s="543" t="s">
        <v>2404</v>
      </c>
      <c r="BB251" s="543"/>
      <c r="BC251" s="544"/>
      <c r="BD251" s="543"/>
      <c r="BE251" s="543"/>
      <c r="BF251" s="543"/>
      <c r="BG251" s="525"/>
      <c r="BH251" s="626"/>
      <c r="BI251" s="626"/>
      <c r="BJ251" s="626"/>
      <c r="BK251" s="626"/>
      <c r="BL251" s="626"/>
      <c r="BM251" s="701"/>
      <c r="BN251" s="701"/>
      <c r="BO251" s="701"/>
      <c r="BP251" s="701"/>
    </row>
    <row r="252" spans="2:68" ht="45" x14ac:dyDescent="0.2">
      <c r="B252" s="456" t="s">
        <v>309</v>
      </c>
      <c r="C252" s="718" t="s">
        <v>2199</v>
      </c>
      <c r="D252" s="578" t="s">
        <v>328</v>
      </c>
      <c r="E252" s="578" t="s">
        <v>340</v>
      </c>
      <c r="F252" s="564" t="s">
        <v>2396</v>
      </c>
      <c r="G252" s="549" t="s">
        <v>176</v>
      </c>
      <c r="H252" s="549" t="b">
        <v>1</v>
      </c>
      <c r="I252" s="565"/>
      <c r="J252" s="565">
        <v>42521</v>
      </c>
      <c r="K252" s="549">
        <v>90</v>
      </c>
      <c r="L252" s="584">
        <f>TasksTable4[[#This Row],[Required Completion Date]]-TasksTable4[[#This Row],[Days to Accomplish]]</f>
        <v>42431</v>
      </c>
      <c r="M252" s="646"/>
      <c r="N252" s="651"/>
      <c r="O252" s="564" t="s">
        <v>2374</v>
      </c>
      <c r="P252" s="564" t="s">
        <v>771</v>
      </c>
      <c r="Q252" s="413" t="s">
        <v>179</v>
      </c>
      <c r="R252" s="564" t="s">
        <v>839</v>
      </c>
      <c r="S252" s="566"/>
      <c r="T252" s="567"/>
      <c r="U252" s="567"/>
      <c r="V252" s="567"/>
      <c r="W252" s="567"/>
      <c r="X252" s="569">
        <v>42400</v>
      </c>
      <c r="Y252" s="567"/>
      <c r="Z252" s="567"/>
      <c r="AA252" s="567"/>
      <c r="AB252" s="567"/>
      <c r="AC252" s="567"/>
      <c r="AD252" s="567"/>
      <c r="AE252" s="567"/>
      <c r="AF252" s="567"/>
      <c r="AG252" s="567"/>
      <c r="AH252" s="567"/>
      <c r="AI252" s="567"/>
      <c r="AJ252" s="567"/>
      <c r="AK252" s="567"/>
      <c r="AL252" s="567"/>
      <c r="AM252" s="567"/>
      <c r="AN252" s="567"/>
      <c r="AO252" s="567"/>
      <c r="AP252" s="567"/>
      <c r="AQ252" s="567"/>
      <c r="AR252" s="567"/>
      <c r="AS252" s="567"/>
      <c r="AT252" s="567"/>
      <c r="AU252" s="567"/>
      <c r="AV252" s="567"/>
      <c r="AW252" s="567"/>
      <c r="AX252" s="567"/>
      <c r="AY252" s="589" t="str">
        <f ca="1">IF(AND(TasksTable4[[#This Row],[Status]]&lt;&gt;"On Track",TasksTable4[[#This Row],[Start Date
(Calculated)]]&lt;TODAY()+7),"Review","No  Review")</f>
        <v>No  Review</v>
      </c>
      <c r="AZ252" s="543">
        <v>32</v>
      </c>
      <c r="BA252" s="543" t="s">
        <v>2404</v>
      </c>
      <c r="BB252" s="543"/>
      <c r="BC252" s="544"/>
      <c r="BD252" s="543"/>
      <c r="BE252" s="543"/>
      <c r="BF252" s="543"/>
      <c r="BG252" s="525"/>
      <c r="BH252" s="626"/>
      <c r="BI252" s="626"/>
      <c r="BJ252" s="626"/>
      <c r="BK252" s="626"/>
      <c r="BL252" s="626"/>
      <c r="BM252" s="701"/>
      <c r="BN252" s="701"/>
      <c r="BO252" s="701"/>
      <c r="BP252" s="701"/>
    </row>
    <row r="253" spans="2:68" ht="45" x14ac:dyDescent="0.2">
      <c r="B253" s="456" t="s">
        <v>309</v>
      </c>
      <c r="C253" s="563" t="s">
        <v>2203</v>
      </c>
      <c r="D253" s="578" t="s">
        <v>328</v>
      </c>
      <c r="E253" s="578" t="s">
        <v>340</v>
      </c>
      <c r="F253" s="564" t="s">
        <v>2192</v>
      </c>
      <c r="G253" s="549" t="s">
        <v>176</v>
      </c>
      <c r="H253" s="561" t="b">
        <v>0</v>
      </c>
      <c r="I253" s="562"/>
      <c r="J253" s="562">
        <v>42521</v>
      </c>
      <c r="K253" s="561">
        <v>60</v>
      </c>
      <c r="L253" s="584">
        <f>TasksTable4[[#This Row],[Required Completion Date]]-TasksTable4[[#This Row],[Days to Accomplish]]</f>
        <v>42461</v>
      </c>
      <c r="M253" s="646"/>
      <c r="N253" s="651"/>
      <c r="O253" s="564" t="s">
        <v>2375</v>
      </c>
      <c r="P253" s="564" t="s">
        <v>771</v>
      </c>
      <c r="Q253" s="413" t="s">
        <v>179</v>
      </c>
      <c r="R253" s="564" t="s">
        <v>2195</v>
      </c>
      <c r="S253" s="552">
        <v>42400</v>
      </c>
      <c r="T253" s="553"/>
      <c r="U253" s="553"/>
      <c r="V253" s="552"/>
      <c r="W253" s="553"/>
      <c r="X253" s="553"/>
      <c r="Y253" s="553"/>
      <c r="Z253" s="553"/>
      <c r="AA253" s="553"/>
      <c r="AB253" s="553"/>
      <c r="AC253" s="553"/>
      <c r="AD253" s="553"/>
      <c r="AE253" s="553"/>
      <c r="AF253" s="553"/>
      <c r="AG253" s="553"/>
      <c r="AH253" s="553"/>
      <c r="AI253" s="553"/>
      <c r="AJ253" s="553"/>
      <c r="AK253" s="553"/>
      <c r="AL253" s="553"/>
      <c r="AM253" s="553"/>
      <c r="AN253" s="553"/>
      <c r="AO253" s="553"/>
      <c r="AP253" s="553"/>
      <c r="AQ253" s="553"/>
      <c r="AR253" s="553"/>
      <c r="AS253" s="553"/>
      <c r="AT253" s="553"/>
      <c r="AU253" s="553"/>
      <c r="AV253" s="553"/>
      <c r="AW253" s="553"/>
      <c r="AX253" s="553"/>
      <c r="AY253" s="589" t="str">
        <f ca="1">IF(AND(TasksTable4[[#This Row],[Status]]&lt;&gt;"On Track",TasksTable4[[#This Row],[Start Date
(Calculated)]]&lt;TODAY()+7),"Review","No  Review")</f>
        <v>No  Review</v>
      </c>
      <c r="AZ253" s="543">
        <v>32</v>
      </c>
      <c r="BA253" s="543" t="s">
        <v>2404</v>
      </c>
      <c r="BB253" s="543"/>
      <c r="BC253" s="544"/>
      <c r="BD253" s="543"/>
      <c r="BE253" s="543"/>
      <c r="BF253" s="543"/>
      <c r="BG253" s="525"/>
      <c r="BH253" s="626"/>
      <c r="BI253" s="626"/>
      <c r="BJ253" s="626"/>
      <c r="BK253" s="626"/>
      <c r="BL253" s="626"/>
      <c r="BM253" s="701"/>
      <c r="BN253" s="701"/>
      <c r="BO253" s="701"/>
      <c r="BP253" s="701"/>
    </row>
    <row r="254" spans="2:68" ht="75" x14ac:dyDescent="0.2">
      <c r="B254" s="456" t="s">
        <v>309</v>
      </c>
      <c r="C254" s="722" t="s">
        <v>2386</v>
      </c>
      <c r="D254" s="578" t="s">
        <v>328</v>
      </c>
      <c r="E254" s="578" t="s">
        <v>340</v>
      </c>
      <c r="F254" s="564" t="s">
        <v>2197</v>
      </c>
      <c r="G254" s="549" t="s">
        <v>176</v>
      </c>
      <c r="H254" s="561" t="b">
        <v>0</v>
      </c>
      <c r="I254" s="562"/>
      <c r="J254" s="562">
        <v>42521</v>
      </c>
      <c r="K254" s="561">
        <v>60</v>
      </c>
      <c r="L254" s="584">
        <f>TasksTable4[[#This Row],[Required Completion Date]]-TasksTable4[[#This Row],[Days to Accomplish]]</f>
        <v>42461</v>
      </c>
      <c r="M254" s="646"/>
      <c r="N254" s="651"/>
      <c r="O254" s="564" t="s">
        <v>2375</v>
      </c>
      <c r="P254" s="564" t="s">
        <v>771</v>
      </c>
      <c r="Q254" s="413" t="s">
        <v>179</v>
      </c>
      <c r="R254" s="564" t="s">
        <v>2198</v>
      </c>
      <c r="S254" s="552"/>
      <c r="T254" s="553"/>
      <c r="U254" s="555">
        <v>42430</v>
      </c>
      <c r="V254" s="553"/>
      <c r="W254" s="553"/>
      <c r="X254" s="553"/>
      <c r="Y254" s="553"/>
      <c r="Z254" s="553"/>
      <c r="AA254" s="553"/>
      <c r="AB254" s="553"/>
      <c r="AC254" s="553"/>
      <c r="AD254" s="553"/>
      <c r="AE254" s="553"/>
      <c r="AF254" s="553"/>
      <c r="AG254" s="553"/>
      <c r="AH254" s="553"/>
      <c r="AI254" s="553"/>
      <c r="AJ254" s="553"/>
      <c r="AK254" s="553"/>
      <c r="AL254" s="553"/>
      <c r="AM254" s="553"/>
      <c r="AN254" s="553"/>
      <c r="AO254" s="553"/>
      <c r="AP254" s="553"/>
      <c r="AQ254" s="553"/>
      <c r="AR254" s="553"/>
      <c r="AS254" s="553"/>
      <c r="AT254" s="553"/>
      <c r="AU254" s="553"/>
      <c r="AV254" s="553"/>
      <c r="AW254" s="553"/>
      <c r="AX254" s="553"/>
      <c r="AY254" s="589" t="str">
        <f ca="1">IF(AND(TasksTable4[[#This Row],[Status]]&lt;&gt;"On Track",TasksTable4[[#This Row],[Start Date
(Calculated)]]&lt;TODAY()+7),"Review","No  Review")</f>
        <v>No  Review</v>
      </c>
      <c r="AZ254" s="543">
        <v>48</v>
      </c>
      <c r="BA254" s="543" t="s">
        <v>2404</v>
      </c>
      <c r="BB254" s="543"/>
      <c r="BC254" s="544"/>
      <c r="BD254" s="543"/>
      <c r="BE254" s="543"/>
      <c r="BF254" s="543"/>
      <c r="BG254" s="525"/>
      <c r="BH254" s="626"/>
      <c r="BI254" s="626"/>
      <c r="BJ254" s="626"/>
      <c r="BK254" s="626"/>
      <c r="BL254" s="626"/>
      <c r="BM254" s="701"/>
      <c r="BN254" s="701"/>
      <c r="BO254" s="701"/>
      <c r="BP254" s="701"/>
    </row>
    <row r="255" spans="2:68" ht="45" x14ac:dyDescent="0.2">
      <c r="B255" s="25" t="s">
        <v>309</v>
      </c>
      <c r="C255" s="548" t="s">
        <v>2387</v>
      </c>
      <c r="D255" s="578" t="s">
        <v>328</v>
      </c>
      <c r="E255" s="578" t="s">
        <v>340</v>
      </c>
      <c r="F255" s="564" t="s">
        <v>841</v>
      </c>
      <c r="G255" s="561" t="s">
        <v>176</v>
      </c>
      <c r="H255" s="561" t="b">
        <v>0</v>
      </c>
      <c r="I255" s="562"/>
      <c r="J255" s="562">
        <v>42551</v>
      </c>
      <c r="K255" s="561">
        <v>30</v>
      </c>
      <c r="L255" s="584">
        <f>TasksTable4[[#This Row],[Required Completion Date]]-TasksTable4[[#This Row],[Days to Accomplish]]</f>
        <v>42521</v>
      </c>
      <c r="M255" s="646"/>
      <c r="N255" s="651"/>
      <c r="O255" s="564" t="s">
        <v>2377</v>
      </c>
      <c r="P255" s="564" t="s">
        <v>771</v>
      </c>
      <c r="Q255" s="413" t="s">
        <v>179</v>
      </c>
      <c r="R255" s="564" t="s">
        <v>842</v>
      </c>
      <c r="S255" s="552"/>
      <c r="T255" s="553"/>
      <c r="U255" s="553"/>
      <c r="V255" s="552"/>
      <c r="W255" s="553"/>
      <c r="X255" s="553"/>
      <c r="Y255" s="553"/>
      <c r="Z255" s="288">
        <v>42460</v>
      </c>
      <c r="AA255" s="553"/>
      <c r="AB255" s="553"/>
      <c r="AC255" s="839"/>
      <c r="AD255" s="839"/>
      <c r="AE255" s="839"/>
      <c r="AF255" s="839"/>
      <c r="AG255" s="839"/>
      <c r="AH255" s="839"/>
      <c r="AI255" s="839"/>
      <c r="AJ255" s="839"/>
      <c r="AK255" s="839"/>
      <c r="AL255" s="839"/>
      <c r="AM255" s="839"/>
      <c r="AN255" s="839"/>
      <c r="AO255" s="839"/>
      <c r="AP255" s="839"/>
      <c r="AQ255" s="839"/>
      <c r="AR255" s="839"/>
      <c r="AS255" s="839"/>
      <c r="AT255" s="839"/>
      <c r="AU255" s="839"/>
      <c r="AV255" s="839"/>
      <c r="AW255" s="839"/>
      <c r="AX255" s="839"/>
      <c r="AY255" s="589" t="str">
        <f ca="1">IF(AND(TasksTable4[[#This Row],[Status]]&lt;&gt;"On Track",TasksTable4[[#This Row],[Start Date
(Calculated)]]&lt;TODAY()+7),"Review","No  Review")</f>
        <v>No  Review</v>
      </c>
      <c r="AZ255" s="543">
        <v>24</v>
      </c>
      <c r="BA255" s="543" t="s">
        <v>2404</v>
      </c>
      <c r="BB255" s="543"/>
      <c r="BC255" s="544"/>
      <c r="BD255" s="543"/>
      <c r="BE255" s="543"/>
      <c r="BF255" s="543"/>
      <c r="BG255" s="525"/>
      <c r="BH255" s="626"/>
      <c r="BI255" s="626"/>
      <c r="BJ255" s="626"/>
      <c r="BK255" s="626"/>
      <c r="BL255" s="626"/>
      <c r="BM255" s="701"/>
      <c r="BN255" s="701"/>
      <c r="BO255" s="701"/>
      <c r="BP255" s="701"/>
    </row>
    <row r="256" spans="2:68" ht="60" x14ac:dyDescent="0.2">
      <c r="B256" s="25" t="s">
        <v>309</v>
      </c>
      <c r="C256" s="548" t="s">
        <v>2388</v>
      </c>
      <c r="D256" s="578" t="s">
        <v>328</v>
      </c>
      <c r="E256" s="578" t="s">
        <v>340</v>
      </c>
      <c r="F256" s="564" t="s">
        <v>844</v>
      </c>
      <c r="G256" s="561" t="s">
        <v>176</v>
      </c>
      <c r="H256" s="561" t="b">
        <v>0</v>
      </c>
      <c r="I256" s="562"/>
      <c r="J256" s="562">
        <v>42551</v>
      </c>
      <c r="K256" s="561">
        <v>30</v>
      </c>
      <c r="L256" s="584">
        <f>TasksTable4[[#This Row],[Required Completion Date]]-TasksTable4[[#This Row],[Days to Accomplish]]</f>
        <v>42521</v>
      </c>
      <c r="M256" s="646"/>
      <c r="N256" s="651"/>
      <c r="O256" s="564" t="s">
        <v>798</v>
      </c>
      <c r="P256" s="564" t="s">
        <v>771</v>
      </c>
      <c r="Q256" s="413" t="s">
        <v>179</v>
      </c>
      <c r="R256" s="564" t="s">
        <v>845</v>
      </c>
      <c r="S256" s="662"/>
      <c r="T256" s="662"/>
      <c r="U256" s="662"/>
      <c r="V256" s="662"/>
      <c r="W256" s="662"/>
      <c r="X256" s="662"/>
      <c r="Y256" s="662"/>
      <c r="Z256" s="662">
        <v>42460</v>
      </c>
      <c r="AA256" s="662"/>
      <c r="AB256" s="662"/>
      <c r="AC256" s="837"/>
      <c r="AD256" s="837"/>
      <c r="AE256" s="837"/>
      <c r="AF256" s="837"/>
      <c r="AG256" s="837"/>
      <c r="AH256" s="837"/>
      <c r="AI256" s="837"/>
      <c r="AJ256" s="837"/>
      <c r="AK256" s="837"/>
      <c r="AL256" s="837"/>
      <c r="AM256" s="837"/>
      <c r="AN256" s="837"/>
      <c r="AO256" s="837"/>
      <c r="AP256" s="837"/>
      <c r="AQ256" s="837"/>
      <c r="AR256" s="837"/>
      <c r="AS256" s="837"/>
      <c r="AT256" s="837"/>
      <c r="AU256" s="837"/>
      <c r="AV256" s="837"/>
      <c r="AW256" s="837"/>
      <c r="AX256" s="861"/>
      <c r="AY256" s="589" t="str">
        <f ca="1">IF(AND(TasksTable4[[#This Row],[Status]]&lt;&gt;"On Track",TasksTable4[[#This Row],[Start Date
(Calculated)]]&lt;TODAY()+7),"Review","No  Review")</f>
        <v>No  Review</v>
      </c>
      <c r="AZ256" s="543">
        <v>32</v>
      </c>
      <c r="BA256" s="543" t="s">
        <v>2404</v>
      </c>
      <c r="BB256" s="543"/>
      <c r="BC256" s="544"/>
      <c r="BD256" s="543"/>
      <c r="BE256" s="543"/>
      <c r="BF256" s="543"/>
      <c r="BG256" s="525"/>
      <c r="BH256" s="626"/>
      <c r="BI256" s="626"/>
      <c r="BJ256" s="626"/>
      <c r="BK256" s="626"/>
      <c r="BL256" s="626"/>
      <c r="BM256" s="701"/>
      <c r="BN256" s="701"/>
      <c r="BO256" s="701"/>
      <c r="BP256" s="701"/>
    </row>
    <row r="257" spans="1:68" ht="45" x14ac:dyDescent="0.2">
      <c r="B257" s="25" t="s">
        <v>309</v>
      </c>
      <c r="C257" s="563" t="s">
        <v>2389</v>
      </c>
      <c r="D257" s="578" t="s">
        <v>328</v>
      </c>
      <c r="E257" s="578" t="s">
        <v>340</v>
      </c>
      <c r="F257" s="564" t="s">
        <v>2397</v>
      </c>
      <c r="G257" s="561" t="s">
        <v>176</v>
      </c>
      <c r="H257" s="561" t="b">
        <v>0</v>
      </c>
      <c r="I257" s="562"/>
      <c r="J257" s="562">
        <v>42552</v>
      </c>
      <c r="K257" s="561">
        <v>60</v>
      </c>
      <c r="L257" s="584">
        <f>TasksTable4[[#This Row],[Required Completion Date]]-TasksTable4[[#This Row],[Days to Accomplish]]</f>
        <v>42492</v>
      </c>
      <c r="M257" s="646"/>
      <c r="N257" s="651"/>
      <c r="O257" s="564" t="s">
        <v>798</v>
      </c>
      <c r="P257" s="561" t="s">
        <v>771</v>
      </c>
      <c r="Q257" s="413" t="s">
        <v>179</v>
      </c>
      <c r="R257" s="561" t="s">
        <v>2402</v>
      </c>
      <c r="S257" s="552"/>
      <c r="T257" s="553"/>
      <c r="U257" s="553"/>
      <c r="V257" s="552"/>
      <c r="W257" s="553"/>
      <c r="X257" s="553"/>
      <c r="Y257" s="553"/>
      <c r="Z257" s="288">
        <v>42460</v>
      </c>
      <c r="AA257" s="553"/>
      <c r="AB257" s="553"/>
      <c r="AC257" s="839"/>
      <c r="AD257" s="839"/>
      <c r="AE257" s="839"/>
      <c r="AF257" s="839"/>
      <c r="AG257" s="839"/>
      <c r="AH257" s="839"/>
      <c r="AI257" s="839"/>
      <c r="AJ257" s="839"/>
      <c r="AK257" s="839"/>
      <c r="AL257" s="839"/>
      <c r="AM257" s="839"/>
      <c r="AN257" s="839"/>
      <c r="AO257" s="839"/>
      <c r="AP257" s="839"/>
      <c r="AQ257" s="839"/>
      <c r="AR257" s="839"/>
      <c r="AS257" s="839"/>
      <c r="AT257" s="839"/>
      <c r="AU257" s="839"/>
      <c r="AV257" s="839"/>
      <c r="AW257" s="839"/>
      <c r="AX257" s="839"/>
      <c r="AY257" s="589" t="str">
        <f ca="1">IF(AND(TasksTable4[[#This Row],[Status]]&lt;&gt;"On Track",TasksTable4[[#This Row],[Start Date
(Calculated)]]&lt;TODAY()+7),"Review","No  Review")</f>
        <v>No  Review</v>
      </c>
      <c r="AZ257" s="543">
        <v>40</v>
      </c>
      <c r="BA257" s="543" t="s">
        <v>2404</v>
      </c>
      <c r="BB257" s="543"/>
      <c r="BC257" s="544"/>
      <c r="BD257" s="543"/>
      <c r="BE257" s="543"/>
      <c r="BF257" s="543"/>
      <c r="BG257" s="525"/>
      <c r="BH257" s="626"/>
      <c r="BI257" s="626"/>
      <c r="BJ257" s="626"/>
      <c r="BK257" s="626"/>
      <c r="BL257" s="626"/>
      <c r="BM257" s="701"/>
      <c r="BN257" s="701"/>
      <c r="BO257" s="701"/>
      <c r="BP257" s="701"/>
    </row>
    <row r="258" spans="1:68" ht="45" x14ac:dyDescent="0.2">
      <c r="B258" s="25" t="s">
        <v>309</v>
      </c>
      <c r="C258" s="563" t="s">
        <v>2390</v>
      </c>
      <c r="D258" s="578" t="s">
        <v>328</v>
      </c>
      <c r="E258" s="578" t="s">
        <v>340</v>
      </c>
      <c r="F258" s="564" t="s">
        <v>2398</v>
      </c>
      <c r="G258" s="561" t="s">
        <v>176</v>
      </c>
      <c r="H258" s="561" t="b">
        <v>0</v>
      </c>
      <c r="I258" s="562"/>
      <c r="J258" s="562">
        <v>42552</v>
      </c>
      <c r="K258" s="561">
        <v>60</v>
      </c>
      <c r="L258" s="584">
        <f>TasksTable4[[#This Row],[Required Completion Date]]-TasksTable4[[#This Row],[Days to Accomplish]]</f>
        <v>42492</v>
      </c>
      <c r="M258" s="646"/>
      <c r="N258" s="651"/>
      <c r="O258" s="564" t="s">
        <v>798</v>
      </c>
      <c r="P258" s="561" t="s">
        <v>771</v>
      </c>
      <c r="Q258" s="413" t="s">
        <v>179</v>
      </c>
      <c r="R258" s="561" t="s">
        <v>2402</v>
      </c>
      <c r="S258" s="662"/>
      <c r="T258" s="662"/>
      <c r="U258" s="662"/>
      <c r="V258" s="662"/>
      <c r="W258" s="662"/>
      <c r="X258" s="662"/>
      <c r="Y258" s="662"/>
      <c r="Z258" s="662">
        <v>42490</v>
      </c>
      <c r="AA258" s="662"/>
      <c r="AB258" s="662"/>
      <c r="AC258" s="837"/>
      <c r="AD258" s="837"/>
      <c r="AE258" s="837"/>
      <c r="AF258" s="837"/>
      <c r="AG258" s="837"/>
      <c r="AH258" s="837"/>
      <c r="AI258" s="837"/>
      <c r="AJ258" s="837"/>
      <c r="AK258" s="837"/>
      <c r="AL258" s="837"/>
      <c r="AM258" s="837"/>
      <c r="AN258" s="837"/>
      <c r="AO258" s="837"/>
      <c r="AP258" s="837"/>
      <c r="AQ258" s="837"/>
      <c r="AR258" s="837"/>
      <c r="AS258" s="837"/>
      <c r="AT258" s="837"/>
      <c r="AU258" s="837"/>
      <c r="AV258" s="837"/>
      <c r="AW258" s="837"/>
      <c r="AX258" s="861"/>
      <c r="AY258" s="589" t="str">
        <f ca="1">IF(AND(TasksTable4[[#This Row],[Status]]&lt;&gt;"On Track",TasksTable4[[#This Row],[Start Date
(Calculated)]]&lt;TODAY()+7),"Review","No  Review")</f>
        <v>No  Review</v>
      </c>
      <c r="AZ258" s="543">
        <v>16</v>
      </c>
      <c r="BA258" s="543" t="s">
        <v>2404</v>
      </c>
      <c r="BB258" s="543"/>
      <c r="BC258" s="544"/>
      <c r="BD258" s="543"/>
      <c r="BE258" s="543"/>
      <c r="BF258" s="543"/>
      <c r="BG258" s="525"/>
      <c r="BH258" s="626"/>
      <c r="BI258" s="626"/>
      <c r="BJ258" s="626"/>
      <c r="BK258" s="626"/>
      <c r="BL258" s="626"/>
      <c r="BM258" s="701"/>
      <c r="BN258" s="701"/>
      <c r="BO258" s="701"/>
      <c r="BP258" s="701"/>
    </row>
    <row r="259" spans="1:68" ht="45" x14ac:dyDescent="0.2">
      <c r="B259" s="25" t="s">
        <v>309</v>
      </c>
      <c r="C259" s="563" t="s">
        <v>2391</v>
      </c>
      <c r="D259" s="578" t="s">
        <v>328</v>
      </c>
      <c r="E259" s="578" t="s">
        <v>340</v>
      </c>
      <c r="F259" s="564" t="s">
        <v>847</v>
      </c>
      <c r="G259" s="561" t="s">
        <v>176</v>
      </c>
      <c r="H259" s="561" t="b">
        <v>0</v>
      </c>
      <c r="I259" s="562"/>
      <c r="J259" s="562">
        <v>42552</v>
      </c>
      <c r="K259" s="561">
        <v>30</v>
      </c>
      <c r="L259" s="584">
        <f>TasksTable4[[#This Row],[Required Completion Date]]-TasksTable4[[#This Row],[Days to Accomplish]]</f>
        <v>42522</v>
      </c>
      <c r="M259" s="466"/>
      <c r="N259" s="549" t="b">
        <v>1</v>
      </c>
      <c r="O259" s="561" t="s">
        <v>848</v>
      </c>
      <c r="P259" s="561" t="s">
        <v>771</v>
      </c>
      <c r="Q259" s="413" t="s">
        <v>179</v>
      </c>
      <c r="R259" s="561" t="s">
        <v>849</v>
      </c>
      <c r="S259" s="552"/>
      <c r="T259" s="553"/>
      <c r="U259" s="553"/>
      <c r="V259" s="552"/>
      <c r="W259" s="553"/>
      <c r="X259" s="553"/>
      <c r="Y259" s="262"/>
      <c r="Z259" s="268">
        <v>42490</v>
      </c>
      <c r="AA259" s="262"/>
      <c r="AB259" s="262"/>
      <c r="AC259" s="838"/>
      <c r="AD259" s="838"/>
      <c r="AE259" s="838"/>
      <c r="AF259" s="838"/>
      <c r="AG259" s="838"/>
      <c r="AH259" s="838"/>
      <c r="AI259" s="838"/>
      <c r="AJ259" s="838"/>
      <c r="AK259" s="838"/>
      <c r="AL259" s="838"/>
      <c r="AM259" s="838"/>
      <c r="AN259" s="838"/>
      <c r="AO259" s="838"/>
      <c r="AP259" s="838"/>
      <c r="AQ259" s="838"/>
      <c r="AR259" s="838"/>
      <c r="AS259" s="838"/>
      <c r="AT259" s="838"/>
      <c r="AU259" s="838"/>
      <c r="AV259" s="838"/>
      <c r="AW259" s="838"/>
      <c r="AX259" s="838"/>
      <c r="AY259" s="589" t="str">
        <f ca="1">IF(AND(TasksTable4[[#This Row],[Status]]&lt;&gt;"On Track",TasksTable4[[#This Row],[Start Date
(Calculated)]]&lt;TODAY()+7),"Review","No  Review")</f>
        <v>No  Review</v>
      </c>
      <c r="AZ259" s="525">
        <v>16</v>
      </c>
      <c r="BA259" s="525" t="s">
        <v>2404</v>
      </c>
      <c r="BB259" s="525"/>
      <c r="BC259" s="525"/>
      <c r="BD259" s="525"/>
      <c r="BE259" s="543"/>
      <c r="BF259" s="543"/>
      <c r="BG259" s="525"/>
      <c r="BH259" s="626"/>
      <c r="BI259" s="626"/>
      <c r="BJ259" s="626"/>
      <c r="BK259" s="626"/>
      <c r="BL259" s="626"/>
      <c r="BM259" s="701"/>
      <c r="BN259" s="701"/>
      <c r="BO259" s="701"/>
      <c r="BP259" s="701"/>
    </row>
    <row r="260" spans="1:68" ht="45" x14ac:dyDescent="0.2">
      <c r="B260" s="341" t="s">
        <v>309</v>
      </c>
      <c r="C260" s="548" t="s">
        <v>2392</v>
      </c>
      <c r="D260" s="578" t="s">
        <v>328</v>
      </c>
      <c r="E260" s="578" t="s">
        <v>340</v>
      </c>
      <c r="F260" s="564" t="s">
        <v>2399</v>
      </c>
      <c r="G260" s="549" t="s">
        <v>176</v>
      </c>
      <c r="H260" s="561" t="b">
        <v>0</v>
      </c>
      <c r="I260" s="768"/>
      <c r="J260" s="766">
        <v>42552</v>
      </c>
      <c r="K260" s="749">
        <v>30</v>
      </c>
      <c r="L260" s="584">
        <f>TasksTable4[[#This Row],[Required Completion Date]]-TasksTable4[[#This Row],[Days to Accomplish]]</f>
        <v>42522</v>
      </c>
      <c r="M260" s="466"/>
      <c r="N260" s="549" t="b">
        <v>1</v>
      </c>
      <c r="O260" s="564"/>
      <c r="P260" s="564" t="s">
        <v>771</v>
      </c>
      <c r="Q260" s="413" t="s">
        <v>179</v>
      </c>
      <c r="R260" s="564" t="s">
        <v>2403</v>
      </c>
      <c r="S260" s="552"/>
      <c r="T260" s="553"/>
      <c r="U260" s="553"/>
      <c r="V260" s="553"/>
      <c r="W260" s="553"/>
      <c r="X260" s="555">
        <v>42400</v>
      </c>
      <c r="Y260" s="262"/>
      <c r="Z260" s="268"/>
      <c r="AA260" s="262"/>
      <c r="AB260" s="262"/>
      <c r="AC260" s="838"/>
      <c r="AD260" s="838"/>
      <c r="AE260" s="838"/>
      <c r="AF260" s="838"/>
      <c r="AG260" s="838"/>
      <c r="AH260" s="838"/>
      <c r="AI260" s="838"/>
      <c r="AJ260" s="838"/>
      <c r="AK260" s="838"/>
      <c r="AL260" s="838"/>
      <c r="AM260" s="838"/>
      <c r="AN260" s="838"/>
      <c r="AO260" s="838"/>
      <c r="AP260" s="838"/>
      <c r="AQ260" s="838"/>
      <c r="AR260" s="838"/>
      <c r="AS260" s="838"/>
      <c r="AT260" s="838"/>
      <c r="AU260" s="838"/>
      <c r="AV260" s="838"/>
      <c r="AW260" s="838"/>
      <c r="AX260" s="838"/>
      <c r="AY260" s="589" t="str">
        <f ca="1">IF(AND(TasksTable4[[#This Row],[Status]]&lt;&gt;"On Track",TasksTable4[[#This Row],[Start Date
(Calculated)]]&lt;TODAY()+7),"Review","No  Review")</f>
        <v>No  Review</v>
      </c>
      <c r="AZ260" s="525">
        <v>16</v>
      </c>
      <c r="BA260" s="525" t="s">
        <v>2404</v>
      </c>
      <c r="BB260" s="525"/>
      <c r="BC260" s="525"/>
      <c r="BD260" s="525"/>
      <c r="BE260" s="543"/>
      <c r="BF260" s="543"/>
      <c r="BG260" s="525"/>
      <c r="BH260" s="626"/>
      <c r="BI260" s="626"/>
      <c r="BJ260" s="626"/>
      <c r="BK260" s="626"/>
      <c r="BL260" s="626"/>
      <c r="BM260" s="701"/>
      <c r="BN260" s="701"/>
      <c r="BO260" s="701"/>
      <c r="BP260" s="701"/>
    </row>
    <row r="261" spans="1:68" ht="45" x14ac:dyDescent="0.2">
      <c r="B261" s="341" t="s">
        <v>309</v>
      </c>
      <c r="C261" s="563" t="s">
        <v>2393</v>
      </c>
      <c r="D261" s="159" t="s">
        <v>328</v>
      </c>
      <c r="E261" s="159" t="s">
        <v>340</v>
      </c>
      <c r="F261" s="635" t="s">
        <v>2400</v>
      </c>
      <c r="G261" s="749" t="s">
        <v>176</v>
      </c>
      <c r="H261" s="749" t="b">
        <v>0</v>
      </c>
      <c r="I261" s="766"/>
      <c r="J261" s="766">
        <v>42559</v>
      </c>
      <c r="K261" s="749">
        <v>46</v>
      </c>
      <c r="L261" s="584">
        <f>TasksTable4[[#This Row],[Required Completion Date]]-TasksTable4[[#This Row],[Days to Accomplish]]</f>
        <v>42513</v>
      </c>
      <c r="M261" s="466"/>
      <c r="N261" s="549" t="b">
        <v>1</v>
      </c>
      <c r="O261" s="564" t="s">
        <v>2374</v>
      </c>
      <c r="P261" s="561" t="s">
        <v>771</v>
      </c>
      <c r="Q261" s="413" t="s">
        <v>179</v>
      </c>
      <c r="R261" s="561" t="s">
        <v>2385</v>
      </c>
      <c r="S261" s="552"/>
      <c r="T261" s="553"/>
      <c r="U261" s="553"/>
      <c r="V261" s="553"/>
      <c r="W261" s="553"/>
      <c r="X261" s="555">
        <v>42400</v>
      </c>
      <c r="Y261" s="262"/>
      <c r="Z261" s="268"/>
      <c r="AA261" s="262"/>
      <c r="AB261" s="262"/>
      <c r="AC261" s="838"/>
      <c r="AD261" s="838"/>
      <c r="AE261" s="838"/>
      <c r="AF261" s="838"/>
      <c r="AG261" s="838"/>
      <c r="AH261" s="838"/>
      <c r="AI261" s="838"/>
      <c r="AJ261" s="838"/>
      <c r="AK261" s="838"/>
      <c r="AL261" s="838"/>
      <c r="AM261" s="838"/>
      <c r="AN261" s="838"/>
      <c r="AO261" s="838"/>
      <c r="AP261" s="838"/>
      <c r="AQ261" s="838"/>
      <c r="AR261" s="838"/>
      <c r="AS261" s="838"/>
      <c r="AT261" s="838"/>
      <c r="AU261" s="838"/>
      <c r="AV261" s="838"/>
      <c r="AW261" s="838"/>
      <c r="AX261" s="838"/>
      <c r="AY261" s="589" t="str">
        <f ca="1">IF(AND(TasksTable4[[#This Row],[Status]]&lt;&gt;"On Track",TasksTable4[[#This Row],[Start Date
(Calculated)]]&lt;TODAY()+7),"Review","No  Review")</f>
        <v>No  Review</v>
      </c>
      <c r="AZ261" s="525">
        <v>112</v>
      </c>
      <c r="BA261" s="525" t="s">
        <v>2404</v>
      </c>
      <c r="BB261" s="525"/>
      <c r="BC261" s="525"/>
      <c r="BD261" s="525"/>
      <c r="BE261" s="543"/>
      <c r="BF261" s="543"/>
      <c r="BG261" s="525"/>
      <c r="BH261" s="626"/>
      <c r="BI261" s="626"/>
      <c r="BJ261" s="626"/>
      <c r="BK261" s="626"/>
      <c r="BL261" s="626"/>
      <c r="BM261" s="701"/>
      <c r="BN261" s="701"/>
      <c r="BO261" s="701"/>
      <c r="BP261" s="701"/>
    </row>
    <row r="262" spans="1:68" ht="45" x14ac:dyDescent="0.2">
      <c r="A262" s="373" t="s">
        <v>318</v>
      </c>
      <c r="B262" s="341" t="s">
        <v>318</v>
      </c>
      <c r="C262" s="563" t="s">
        <v>2394</v>
      </c>
      <c r="D262" s="578" t="s">
        <v>328</v>
      </c>
      <c r="E262" s="578" t="s">
        <v>340</v>
      </c>
      <c r="F262" s="635" t="s">
        <v>2401</v>
      </c>
      <c r="G262" s="749" t="s">
        <v>176</v>
      </c>
      <c r="H262" s="749" t="b">
        <v>0</v>
      </c>
      <c r="I262" s="766"/>
      <c r="J262" s="766">
        <v>42583</v>
      </c>
      <c r="K262" s="749">
        <v>60</v>
      </c>
      <c r="L262" s="584">
        <f>TasksTable4[[#This Row],[Required Completion Date]]-TasksTable4[[#This Row],[Days to Accomplish]]</f>
        <v>42523</v>
      </c>
      <c r="M262" s="466"/>
      <c r="N262" s="549" t="b">
        <v>1</v>
      </c>
      <c r="O262" s="564"/>
      <c r="P262" s="793" t="s">
        <v>771</v>
      </c>
      <c r="Q262" s="413" t="s">
        <v>179</v>
      </c>
      <c r="R262" s="561"/>
      <c r="S262" s="552"/>
      <c r="T262" s="553"/>
      <c r="U262" s="553"/>
      <c r="V262" s="553"/>
      <c r="W262" s="553"/>
      <c r="X262" s="555"/>
      <c r="Y262" s="262"/>
      <c r="Z262" s="268"/>
      <c r="AA262" s="262"/>
      <c r="AB262" s="262"/>
      <c r="AC262" s="262"/>
      <c r="AD262" s="262"/>
      <c r="AE262" s="262"/>
      <c r="AF262" s="262"/>
      <c r="AG262" s="262"/>
      <c r="AH262" s="262"/>
      <c r="AI262" s="262"/>
      <c r="AJ262" s="262"/>
      <c r="AK262" s="262"/>
      <c r="AL262" s="262"/>
      <c r="AM262" s="262"/>
      <c r="AN262" s="262"/>
      <c r="AO262" s="262"/>
      <c r="AP262" s="262"/>
      <c r="AQ262" s="262"/>
      <c r="AR262" s="262"/>
      <c r="AS262" s="262"/>
      <c r="AT262" s="262"/>
      <c r="AU262" s="262"/>
      <c r="AV262" s="262"/>
      <c r="AW262" s="262"/>
      <c r="AX262" s="262"/>
      <c r="AY262" s="589" t="str">
        <f ca="1">IF(AND(TasksTable4[[#This Row],[Status]]&lt;&gt;"On Track",TasksTable4[[#This Row],[Start Date
(Calculated)]]&lt;TODAY()+7),"Review","No  Review")</f>
        <v>No  Review</v>
      </c>
      <c r="AZ262" s="525">
        <v>32</v>
      </c>
      <c r="BA262" s="525" t="s">
        <v>2404</v>
      </c>
      <c r="BB262" s="525"/>
      <c r="BC262" s="525"/>
      <c r="BD262" s="525"/>
      <c r="BE262" s="543"/>
      <c r="BF262" s="543"/>
      <c r="BG262" s="525"/>
      <c r="BH262" s="626"/>
      <c r="BI262" s="626"/>
      <c r="BJ262" s="626"/>
      <c r="BK262" s="626"/>
      <c r="BL262" s="626"/>
      <c r="BM262" s="701"/>
      <c r="BN262" s="701"/>
      <c r="BO262" s="701"/>
      <c r="BP262" s="701"/>
    </row>
    <row r="263" spans="1:68" ht="105" x14ac:dyDescent="0.2">
      <c r="B263" s="341" t="s">
        <v>318</v>
      </c>
      <c r="C263" s="563" t="s">
        <v>850</v>
      </c>
      <c r="D263" s="578" t="s">
        <v>988</v>
      </c>
      <c r="E263" s="578" t="s">
        <v>1513</v>
      </c>
      <c r="F263" s="735" t="s">
        <v>2432</v>
      </c>
      <c r="G263" s="735" t="s">
        <v>176</v>
      </c>
      <c r="H263" s="735" t="b">
        <v>1</v>
      </c>
      <c r="I263" s="761"/>
      <c r="J263" s="761">
        <v>42552</v>
      </c>
      <c r="K263" s="735">
        <v>120</v>
      </c>
      <c r="L263" s="584">
        <f>TasksTable4[[#This Row],[Required Completion Date]]-TasksTable4[[#This Row],[Days to Accomplish]]</f>
        <v>42432</v>
      </c>
      <c r="M263" s="564">
        <v>2</v>
      </c>
      <c r="N263" s="564" t="b">
        <v>1</v>
      </c>
      <c r="O263" s="623" t="s">
        <v>2412</v>
      </c>
      <c r="P263" s="794" t="s">
        <v>2413</v>
      </c>
      <c r="Q263" s="413" t="s">
        <v>2276</v>
      </c>
      <c r="R263" s="564" t="s">
        <v>2343</v>
      </c>
      <c r="S263" s="566"/>
      <c r="T263" s="567"/>
      <c r="U263" s="567"/>
      <c r="V263" s="567"/>
      <c r="W263" s="567"/>
      <c r="X263" s="567"/>
      <c r="Y263" s="567"/>
      <c r="Z263" s="567"/>
      <c r="AA263" s="567"/>
      <c r="AB263" s="569">
        <v>42460</v>
      </c>
      <c r="AC263" s="262"/>
      <c r="AD263" s="262"/>
      <c r="AE263" s="262"/>
      <c r="AF263" s="262"/>
      <c r="AG263" s="262"/>
      <c r="AH263" s="262"/>
      <c r="AI263" s="262"/>
      <c r="AJ263" s="262"/>
      <c r="AK263" s="262"/>
      <c r="AL263" s="262"/>
      <c r="AM263" s="262"/>
      <c r="AN263" s="262"/>
      <c r="AO263" s="262"/>
      <c r="AP263" s="262"/>
      <c r="AQ263" s="262"/>
      <c r="AR263" s="262"/>
      <c r="AS263" s="262"/>
      <c r="AT263" s="262"/>
      <c r="AU263" s="262"/>
      <c r="AV263" s="262"/>
      <c r="AW263" s="262"/>
      <c r="AX263" s="262"/>
      <c r="AY263" s="589" t="str">
        <f ca="1">IF(AND(TasksTable4[[#This Row],[Status]]&lt;&gt;"On Track",TasksTable4[[#This Row],[Start Date
(Calculated)]]&lt;TODAY()+7),"Review","No  Review")</f>
        <v>No  Review</v>
      </c>
      <c r="AZ263" s="525">
        <v>20</v>
      </c>
      <c r="BA263" s="525" t="s">
        <v>2414</v>
      </c>
      <c r="BB263" s="525">
        <v>20</v>
      </c>
      <c r="BC263" s="525" t="s">
        <v>2431</v>
      </c>
      <c r="BD263" s="525"/>
      <c r="BE263" s="543"/>
      <c r="BF263" s="543" t="s">
        <v>180</v>
      </c>
      <c r="BG263" s="525"/>
      <c r="BH263" s="626"/>
      <c r="BI263" s="626"/>
      <c r="BJ263" s="626"/>
      <c r="BK263" s="626"/>
      <c r="BL263" s="626"/>
      <c r="BM263" s="701"/>
      <c r="BN263" s="701"/>
      <c r="BO263" s="701"/>
      <c r="BP263" s="701"/>
    </row>
    <row r="264" spans="1:68" ht="75" x14ac:dyDescent="0.2">
      <c r="B264" s="341" t="s">
        <v>318</v>
      </c>
      <c r="C264" s="563" t="s">
        <v>855</v>
      </c>
      <c r="D264" s="578" t="s">
        <v>988</v>
      </c>
      <c r="E264" s="578" t="s">
        <v>1513</v>
      </c>
      <c r="F264" s="735" t="s">
        <v>2823</v>
      </c>
      <c r="G264" s="735" t="s">
        <v>176</v>
      </c>
      <c r="H264" s="735" t="b">
        <v>1</v>
      </c>
      <c r="I264" s="761"/>
      <c r="J264" s="761">
        <v>42552</v>
      </c>
      <c r="K264" s="735">
        <v>60</v>
      </c>
      <c r="L264" s="584">
        <f>TasksTable4[[#This Row],[Required Completion Date]]-TasksTable4[[#This Row],[Days to Accomplish]]</f>
        <v>42492</v>
      </c>
      <c r="M264" s="564"/>
      <c r="N264" s="564" t="b">
        <v>1</v>
      </c>
      <c r="O264" s="564" t="s">
        <v>2344</v>
      </c>
      <c r="P264" s="792" t="s">
        <v>2285</v>
      </c>
      <c r="Q264" s="413" t="s">
        <v>179</v>
      </c>
      <c r="R264" s="564" t="s">
        <v>2345</v>
      </c>
      <c r="S264" s="808"/>
      <c r="T264" s="818"/>
      <c r="U264" s="818"/>
      <c r="V264" s="818"/>
      <c r="W264" s="818"/>
      <c r="X264" s="818"/>
      <c r="Y264" s="818"/>
      <c r="Z264" s="818"/>
      <c r="AA264" s="818"/>
      <c r="AB264" s="825">
        <v>42552</v>
      </c>
      <c r="AC264" s="664"/>
      <c r="AD264" s="664"/>
      <c r="AE264" s="664"/>
      <c r="AF264" s="664"/>
      <c r="AG264" s="664"/>
      <c r="AH264" s="664"/>
      <c r="AI264" s="664"/>
      <c r="AJ264" s="664"/>
      <c r="AK264" s="664"/>
      <c r="AL264" s="664"/>
      <c r="AM264" s="664"/>
      <c r="AN264" s="664"/>
      <c r="AO264" s="664"/>
      <c r="AP264" s="664"/>
      <c r="AQ264" s="664"/>
      <c r="AR264" s="664"/>
      <c r="AS264" s="664"/>
      <c r="AT264" s="664"/>
      <c r="AU264" s="664"/>
      <c r="AV264" s="664"/>
      <c r="AW264" s="664"/>
      <c r="AX264" s="679"/>
      <c r="AY264" s="589" t="str">
        <f ca="1">IF(AND(TasksTable4[[#This Row],[Status]]&lt;&gt;"On Track",TasksTable4[[#This Row],[Start Date
(Calculated)]]&lt;TODAY()+7),"Review","No  Review")</f>
        <v>No  Review</v>
      </c>
      <c r="AZ264" s="525">
        <v>0</v>
      </c>
      <c r="BA264" s="525" t="s">
        <v>2414</v>
      </c>
      <c r="BB264" s="525">
        <v>0</v>
      </c>
      <c r="BC264" s="525" t="s">
        <v>2431</v>
      </c>
      <c r="BD264" s="525"/>
      <c r="BE264" s="543"/>
      <c r="BF264" s="543" t="s">
        <v>180</v>
      </c>
      <c r="BG264" s="525"/>
      <c r="BH264" s="626"/>
      <c r="BI264" s="626"/>
      <c r="BJ264" s="626"/>
      <c r="BK264" s="626"/>
      <c r="BL264" s="626"/>
      <c r="BM264" s="701"/>
      <c r="BN264" s="701"/>
      <c r="BO264" s="701"/>
      <c r="BP264" s="701"/>
    </row>
    <row r="265" spans="1:68" ht="60" x14ac:dyDescent="0.2">
      <c r="B265" s="341" t="s">
        <v>318</v>
      </c>
      <c r="C265" s="563" t="s">
        <v>859</v>
      </c>
      <c r="D265" s="578" t="s">
        <v>988</v>
      </c>
      <c r="E265" s="578" t="s">
        <v>1513</v>
      </c>
      <c r="F265" s="735" t="s">
        <v>2824</v>
      </c>
      <c r="G265" s="735" t="s">
        <v>176</v>
      </c>
      <c r="H265" s="735" t="b">
        <v>0</v>
      </c>
      <c r="I265" s="761"/>
      <c r="J265" s="761">
        <v>42583</v>
      </c>
      <c r="K265" s="735">
        <v>30</v>
      </c>
      <c r="L265" s="603">
        <f>TasksTable4[[#This Row],[Required Completion Date]]-TasksTable4[[#This Row],[Days to Accomplish]]</f>
        <v>42553</v>
      </c>
      <c r="M265" s="564"/>
      <c r="N265" s="564"/>
      <c r="O265" s="564"/>
      <c r="P265" s="792" t="s">
        <v>2286</v>
      </c>
      <c r="Q265" s="413" t="s">
        <v>179</v>
      </c>
      <c r="R265" s="564" t="s">
        <v>2346</v>
      </c>
      <c r="S265" s="816"/>
      <c r="T265" s="822"/>
      <c r="U265" s="822"/>
      <c r="V265" s="822"/>
      <c r="W265" s="822"/>
      <c r="X265" s="822"/>
      <c r="Y265" s="822"/>
      <c r="Z265" s="822"/>
      <c r="AA265" s="822"/>
      <c r="AB265" s="822"/>
      <c r="AC265" s="664"/>
      <c r="AD265" s="664"/>
      <c r="AE265" s="664"/>
      <c r="AF265" s="664"/>
      <c r="AG265" s="664"/>
      <c r="AH265" s="664"/>
      <c r="AI265" s="664"/>
      <c r="AJ265" s="664"/>
      <c r="AK265" s="664"/>
      <c r="AL265" s="664"/>
      <c r="AM265" s="664"/>
      <c r="AN265" s="664"/>
      <c r="AO265" s="664"/>
      <c r="AP265" s="664"/>
      <c r="AQ265" s="664"/>
      <c r="AR265" s="664"/>
      <c r="AS265" s="664"/>
      <c r="AT265" s="664"/>
      <c r="AU265" s="664"/>
      <c r="AV265" s="664"/>
      <c r="AW265" s="664"/>
      <c r="AX265" s="679"/>
      <c r="AY265" s="589" t="str">
        <f ca="1">IF(AND(TasksTable4[[#This Row],[Status]]&lt;&gt;"On Track",TasksTable4[[#This Row],[Start Date
(Calculated)]]&lt;TODAY()+7),"Review","No  Review")</f>
        <v>No  Review</v>
      </c>
      <c r="AZ265" s="525"/>
      <c r="BA265" s="525" t="s">
        <v>2414</v>
      </c>
      <c r="BB265" s="525"/>
      <c r="BC265" s="525" t="s">
        <v>2431</v>
      </c>
      <c r="BD265" s="525"/>
      <c r="BE265" s="543"/>
      <c r="BF265" s="543"/>
      <c r="BG265" s="525"/>
      <c r="BH265" s="626"/>
      <c r="BI265" s="626"/>
      <c r="BJ265" s="626"/>
      <c r="BK265" s="626"/>
      <c r="BL265" s="626"/>
      <c r="BM265" s="701"/>
      <c r="BN265" s="701"/>
      <c r="BO265" s="701"/>
      <c r="BP265" s="701"/>
    </row>
    <row r="266" spans="1:68" ht="45" x14ac:dyDescent="0.2">
      <c r="B266" s="25" t="s">
        <v>318</v>
      </c>
      <c r="C266" s="563" t="s">
        <v>863</v>
      </c>
      <c r="D266" s="159" t="s">
        <v>988</v>
      </c>
      <c r="E266" s="159" t="s">
        <v>1513</v>
      </c>
      <c r="F266" s="623" t="s">
        <v>2434</v>
      </c>
      <c r="G266" s="623" t="s">
        <v>176</v>
      </c>
      <c r="H266" s="623"/>
      <c r="I266" s="559"/>
      <c r="J266" s="559">
        <v>42490</v>
      </c>
      <c r="K266" s="623">
        <v>30</v>
      </c>
      <c r="L266" s="584">
        <f>TasksTable4[[#This Row],[Required Completion Date]]-TasksTable4[[#This Row],[Days to Accomplish]]</f>
        <v>42460</v>
      </c>
      <c r="M266" s="564"/>
      <c r="N266" s="564"/>
      <c r="O266" s="564"/>
      <c r="P266" s="792" t="s">
        <v>865</v>
      </c>
      <c r="Q266" s="413" t="s">
        <v>179</v>
      </c>
      <c r="R266" s="564" t="s">
        <v>2347</v>
      </c>
      <c r="S266" s="808"/>
      <c r="T266" s="818"/>
      <c r="U266" s="818"/>
      <c r="V266" s="818"/>
      <c r="W266" s="818"/>
      <c r="X266" s="818"/>
      <c r="Y266" s="818"/>
      <c r="Z266" s="818"/>
      <c r="AA266" s="818"/>
      <c r="AB266" s="818"/>
      <c r="AC266" s="664"/>
      <c r="AD266" s="664"/>
      <c r="AE266" s="664"/>
      <c r="AF266" s="664"/>
      <c r="AG266" s="664"/>
      <c r="AH266" s="664"/>
      <c r="AI266" s="664"/>
      <c r="AJ266" s="664"/>
      <c r="AK266" s="664"/>
      <c r="AL266" s="664"/>
      <c r="AM266" s="664"/>
      <c r="AN266" s="664"/>
      <c r="AO266" s="664"/>
      <c r="AP266" s="664"/>
      <c r="AQ266" s="664"/>
      <c r="AR266" s="664"/>
      <c r="AS266" s="664"/>
      <c r="AT266" s="664"/>
      <c r="AU266" s="664"/>
      <c r="AV266" s="664"/>
      <c r="AW266" s="664"/>
      <c r="AX266" s="679"/>
      <c r="AY266" s="589" t="str">
        <f ca="1">IF(AND(TasksTable4[[#This Row],[Status]]&lt;&gt;"On Track",TasksTable4[[#This Row],[Start Date
(Calculated)]]&lt;TODAY()+7),"Review","No  Review")</f>
        <v>No  Review</v>
      </c>
      <c r="AZ266" s="525"/>
      <c r="BA266" s="525" t="s">
        <v>2414</v>
      </c>
      <c r="BB266" s="525"/>
      <c r="BC266" s="525" t="s">
        <v>2431</v>
      </c>
      <c r="BD266" s="525"/>
      <c r="BE266" s="543"/>
      <c r="BF266" s="543"/>
      <c r="BG266" s="525"/>
      <c r="BH266" s="626"/>
      <c r="BI266" s="626"/>
      <c r="BJ266" s="626"/>
      <c r="BK266" s="626"/>
      <c r="BL266" s="626"/>
      <c r="BM266" s="701"/>
      <c r="BN266" s="701"/>
      <c r="BO266" s="701"/>
      <c r="BP266" s="701"/>
    </row>
    <row r="267" spans="1:68" ht="75" x14ac:dyDescent="0.2">
      <c r="B267" s="25" t="s">
        <v>318</v>
      </c>
      <c r="C267" s="563" t="s">
        <v>867</v>
      </c>
      <c r="D267" s="578" t="s">
        <v>988</v>
      </c>
      <c r="E267" s="159" t="s">
        <v>1513</v>
      </c>
      <c r="F267" s="623" t="s">
        <v>2825</v>
      </c>
      <c r="G267" s="623" t="s">
        <v>176</v>
      </c>
      <c r="H267" s="623" t="b">
        <v>1</v>
      </c>
      <c r="I267" s="559"/>
      <c r="J267" s="559">
        <v>42552</v>
      </c>
      <c r="K267" s="623">
        <v>60</v>
      </c>
      <c r="L267" s="584">
        <f>TasksTable4[[#This Row],[Required Completion Date]]-TasksTable4[[#This Row],[Days to Accomplish]]</f>
        <v>42492</v>
      </c>
      <c r="M267" s="564"/>
      <c r="N267" s="635" t="b">
        <v>1</v>
      </c>
      <c r="O267" s="635" t="s">
        <v>869</v>
      </c>
      <c r="P267" s="792" t="s">
        <v>2287</v>
      </c>
      <c r="Q267" s="413" t="s">
        <v>179</v>
      </c>
      <c r="R267" s="635"/>
      <c r="S267" s="808"/>
      <c r="T267" s="818"/>
      <c r="U267" s="825">
        <v>42460</v>
      </c>
      <c r="V267" s="818"/>
      <c r="W267" s="818"/>
      <c r="X267" s="818"/>
      <c r="Y267" s="818"/>
      <c r="Z267" s="818"/>
      <c r="AA267" s="818"/>
      <c r="AB267" s="818"/>
      <c r="AC267" s="664"/>
      <c r="AD267" s="664"/>
      <c r="AE267" s="664"/>
      <c r="AF267" s="664"/>
      <c r="AG267" s="664"/>
      <c r="AH267" s="664"/>
      <c r="AI267" s="664"/>
      <c r="AJ267" s="664"/>
      <c r="AK267" s="664"/>
      <c r="AL267" s="664"/>
      <c r="AM267" s="664"/>
      <c r="AN267" s="664"/>
      <c r="AO267" s="664"/>
      <c r="AP267" s="664"/>
      <c r="AQ267" s="664"/>
      <c r="AR267" s="664"/>
      <c r="AS267" s="664"/>
      <c r="AT267" s="664"/>
      <c r="AU267" s="664"/>
      <c r="AV267" s="664"/>
      <c r="AW267" s="664"/>
      <c r="AX267" s="679"/>
      <c r="AY267" s="589" t="str">
        <f ca="1">IF(AND(TasksTable4[[#This Row],[Status]]&lt;&gt;"On Track",TasksTable4[[#This Row],[Start Date
(Calculated)]]&lt;TODAY()+7),"Review","No  Review")</f>
        <v>No  Review</v>
      </c>
      <c r="AZ267" s="525">
        <v>20</v>
      </c>
      <c r="BA267" s="525" t="s">
        <v>2414</v>
      </c>
      <c r="BB267" s="525"/>
      <c r="BC267" s="525"/>
      <c r="BD267" s="525"/>
      <c r="BE267" s="543"/>
      <c r="BF267" s="543"/>
      <c r="BG267" s="525"/>
      <c r="BH267" s="626"/>
      <c r="BI267" s="626"/>
      <c r="BJ267" s="626"/>
      <c r="BK267" s="626"/>
      <c r="BL267" s="626"/>
      <c r="BM267" s="701"/>
      <c r="BN267" s="701"/>
      <c r="BO267" s="701"/>
      <c r="BP267" s="701"/>
    </row>
    <row r="268" spans="1:68" ht="45" x14ac:dyDescent="0.2">
      <c r="B268" s="25" t="s">
        <v>318</v>
      </c>
      <c r="C268" s="563" t="s">
        <v>871</v>
      </c>
      <c r="D268" s="159" t="s">
        <v>988</v>
      </c>
      <c r="E268" s="159" t="s">
        <v>1513</v>
      </c>
      <c r="F268" s="623" t="s">
        <v>2826</v>
      </c>
      <c r="G268" s="623" t="s">
        <v>176</v>
      </c>
      <c r="H268" s="623" t="b">
        <v>1</v>
      </c>
      <c r="I268" s="559"/>
      <c r="J268" s="559">
        <v>42552</v>
      </c>
      <c r="K268" s="623">
        <v>40</v>
      </c>
      <c r="L268" s="584">
        <f>TasksTable4[[#This Row],[Required Completion Date]]-TasksTable4[[#This Row],[Days to Accomplish]]</f>
        <v>42512</v>
      </c>
      <c r="M268" s="635"/>
      <c r="N268" s="635" t="b">
        <v>1</v>
      </c>
      <c r="O268" s="635" t="s">
        <v>873</v>
      </c>
      <c r="P268" s="635" t="s">
        <v>874</v>
      </c>
      <c r="Q268" s="413" t="s">
        <v>179</v>
      </c>
      <c r="R268" s="635" t="s">
        <v>875</v>
      </c>
      <c r="S268" s="808"/>
      <c r="T268" s="818"/>
      <c r="U268" s="825">
        <v>42460</v>
      </c>
      <c r="V268" s="818"/>
      <c r="W268" s="818"/>
      <c r="X268" s="818"/>
      <c r="Y268" s="818"/>
      <c r="Z268" s="818"/>
      <c r="AA268" s="818"/>
      <c r="AB268" s="818"/>
      <c r="AC268" s="664"/>
      <c r="AD268" s="664"/>
      <c r="AE268" s="664"/>
      <c r="AF268" s="664"/>
      <c r="AG268" s="664"/>
      <c r="AH268" s="664"/>
      <c r="AI268" s="664"/>
      <c r="AJ268" s="664"/>
      <c r="AK268" s="664"/>
      <c r="AL268" s="664"/>
      <c r="AM268" s="664"/>
      <c r="AN268" s="664"/>
      <c r="AO268" s="664"/>
      <c r="AP268" s="664"/>
      <c r="AQ268" s="664"/>
      <c r="AR268" s="664"/>
      <c r="AS268" s="664"/>
      <c r="AT268" s="664"/>
      <c r="AU268" s="664"/>
      <c r="AV268" s="664"/>
      <c r="AW268" s="664"/>
      <c r="AX268" s="679"/>
      <c r="AY268" s="589" t="str">
        <f ca="1">IF(AND(TasksTable4[[#This Row],[Status]]&lt;&gt;"On Track",TasksTable4[[#This Row],[Start Date
(Calculated)]]&lt;TODAY()+7),"Review","No  Review")</f>
        <v>No  Review</v>
      </c>
      <c r="AZ268" s="525"/>
      <c r="BA268" s="525"/>
      <c r="BB268" s="525">
        <v>24</v>
      </c>
      <c r="BC268" s="525" t="s">
        <v>2431</v>
      </c>
      <c r="BD268" s="525"/>
      <c r="BE268" s="543"/>
      <c r="BF268" s="543"/>
      <c r="BG268" s="525"/>
      <c r="BH268" s="626"/>
      <c r="BI268" s="626"/>
      <c r="BJ268" s="626"/>
      <c r="BK268" s="626"/>
      <c r="BL268" s="626"/>
      <c r="BM268" s="701"/>
      <c r="BN268" s="701"/>
      <c r="BO268" s="701"/>
      <c r="BP268" s="701"/>
    </row>
    <row r="269" spans="1:68" ht="105" x14ac:dyDescent="0.2">
      <c r="B269" s="25" t="s">
        <v>318</v>
      </c>
      <c r="C269" s="563" t="s">
        <v>876</v>
      </c>
      <c r="D269" s="159" t="s">
        <v>988</v>
      </c>
      <c r="E269" s="159" t="s">
        <v>1513</v>
      </c>
      <c r="F269" s="623" t="s">
        <v>2827</v>
      </c>
      <c r="G269" s="623" t="s">
        <v>176</v>
      </c>
      <c r="H269" s="623" t="b">
        <v>1</v>
      </c>
      <c r="I269" s="559"/>
      <c r="J269" s="559">
        <v>42583</v>
      </c>
      <c r="K269" s="623">
        <v>60</v>
      </c>
      <c r="L269" s="584">
        <f>TasksTable4[[#This Row],[Required Completion Date]]-TasksTable4[[#This Row],[Days to Accomplish]]</f>
        <v>42523</v>
      </c>
      <c r="M269" s="635"/>
      <c r="N269" s="635" t="b">
        <v>1</v>
      </c>
      <c r="O269" s="635" t="s">
        <v>878</v>
      </c>
      <c r="P269" s="635" t="s">
        <v>2288</v>
      </c>
      <c r="Q269" s="413" t="s">
        <v>179</v>
      </c>
      <c r="R269" s="635" t="s">
        <v>879</v>
      </c>
      <c r="S269" s="808"/>
      <c r="T269" s="818"/>
      <c r="U269" s="825">
        <v>42460</v>
      </c>
      <c r="V269" s="818"/>
      <c r="W269" s="818"/>
      <c r="X269" s="825">
        <v>42460</v>
      </c>
      <c r="Y269" s="818"/>
      <c r="Z269" s="825">
        <v>42460</v>
      </c>
      <c r="AA269" s="818"/>
      <c r="AB269" s="818"/>
      <c r="AC269" s="664"/>
      <c r="AD269" s="664"/>
      <c r="AE269" s="664"/>
      <c r="AF269" s="664"/>
      <c r="AG269" s="664"/>
      <c r="AH269" s="664"/>
      <c r="AI269" s="664"/>
      <c r="AJ269" s="664"/>
      <c r="AK269" s="664"/>
      <c r="AL269" s="664"/>
      <c r="AM269" s="664"/>
      <c r="AN269" s="664"/>
      <c r="AO269" s="664"/>
      <c r="AP269" s="664"/>
      <c r="AQ269" s="664"/>
      <c r="AR269" s="664"/>
      <c r="AS269" s="664"/>
      <c r="AT269" s="664"/>
      <c r="AU269" s="664"/>
      <c r="AV269" s="664"/>
      <c r="AW269" s="664"/>
      <c r="AX269" s="679"/>
      <c r="AY269" s="589" t="str">
        <f ca="1">IF(AND(TasksTable4[[#This Row],[Status]]&lt;&gt;"On Track",TasksTable4[[#This Row],[Start Date
(Calculated)]]&lt;TODAY()+7),"Review","No  Review")</f>
        <v>No  Review</v>
      </c>
      <c r="AZ269" s="525">
        <v>80</v>
      </c>
      <c r="BA269" s="525" t="s">
        <v>2414</v>
      </c>
      <c r="BB269" s="525"/>
      <c r="BC269" s="525" t="s">
        <v>2903</v>
      </c>
      <c r="BD269" s="525"/>
      <c r="BE269" s="543"/>
      <c r="BF269" s="543"/>
      <c r="BG269" s="525"/>
      <c r="BH269" s="626"/>
      <c r="BI269" s="626"/>
      <c r="BJ269" s="626"/>
      <c r="BK269" s="626"/>
      <c r="BL269" s="626"/>
      <c r="BM269" s="701"/>
      <c r="BN269" s="701"/>
      <c r="BO269" s="701"/>
      <c r="BP269" s="701"/>
    </row>
    <row r="270" spans="1:68" ht="75" x14ac:dyDescent="0.2">
      <c r="B270" s="25" t="s">
        <v>318</v>
      </c>
      <c r="C270" s="563" t="s">
        <v>880</v>
      </c>
      <c r="D270" s="159" t="s">
        <v>988</v>
      </c>
      <c r="E270" s="159" t="s">
        <v>1513</v>
      </c>
      <c r="F270" s="623" t="s">
        <v>2435</v>
      </c>
      <c r="G270" s="623" t="s">
        <v>176</v>
      </c>
      <c r="H270" s="623" t="b">
        <v>0</v>
      </c>
      <c r="I270" s="559"/>
      <c r="J270" s="559">
        <v>42583</v>
      </c>
      <c r="K270" s="623">
        <v>40</v>
      </c>
      <c r="L270" s="584">
        <f>TasksTable4[[#This Row],[Required Completion Date]]-TasksTable4[[#This Row],[Days to Accomplish]]</f>
        <v>42543</v>
      </c>
      <c r="M270" s="635">
        <v>5</v>
      </c>
      <c r="N270" s="635" t="b">
        <v>1</v>
      </c>
      <c r="O270" s="635" t="s">
        <v>2420</v>
      </c>
      <c r="P270" s="635" t="s">
        <v>2289</v>
      </c>
      <c r="Q270" s="413" t="s">
        <v>2276</v>
      </c>
      <c r="R270" s="635" t="s">
        <v>2348</v>
      </c>
      <c r="S270" s="816"/>
      <c r="T270" s="822"/>
      <c r="U270" s="822"/>
      <c r="V270" s="822"/>
      <c r="W270" s="822"/>
      <c r="X270" s="831">
        <v>42460</v>
      </c>
      <c r="Y270" s="822"/>
      <c r="Z270" s="822"/>
      <c r="AA270" s="822"/>
      <c r="AB270" s="822"/>
      <c r="AC270" s="664"/>
      <c r="AD270" s="664"/>
      <c r="AE270" s="664"/>
      <c r="AF270" s="664"/>
      <c r="AG270" s="664"/>
      <c r="AH270" s="664"/>
      <c r="AI270" s="664"/>
      <c r="AJ270" s="664"/>
      <c r="AK270" s="664"/>
      <c r="AL270" s="664"/>
      <c r="AM270" s="664"/>
      <c r="AN270" s="664"/>
      <c r="AO270" s="664"/>
      <c r="AP270" s="664"/>
      <c r="AQ270" s="664"/>
      <c r="AR270" s="664"/>
      <c r="AS270" s="664"/>
      <c r="AT270" s="664"/>
      <c r="AU270" s="664"/>
      <c r="AV270" s="664"/>
      <c r="AW270" s="664"/>
      <c r="AX270" s="679"/>
      <c r="AY270" s="589" t="str">
        <f ca="1">IF(AND(TasksTable4[[#This Row],[Status]]&lt;&gt;"On Track",TasksTable4[[#This Row],[Start Date
(Calculated)]]&lt;TODAY()+7),"Review","No  Review")</f>
        <v>No  Review</v>
      </c>
      <c r="AZ270" s="525">
        <v>100</v>
      </c>
      <c r="BA270" s="525" t="s">
        <v>2414</v>
      </c>
      <c r="BB270" s="525">
        <v>40</v>
      </c>
      <c r="BC270" s="525" t="s">
        <v>2431</v>
      </c>
      <c r="BD270" s="525"/>
      <c r="BE270" s="543"/>
      <c r="BF270" s="543" t="s">
        <v>180</v>
      </c>
      <c r="BG270" s="525"/>
      <c r="BH270" s="626"/>
      <c r="BI270" s="626"/>
      <c r="BJ270" s="626"/>
      <c r="BK270" s="626"/>
      <c r="BL270" s="626"/>
      <c r="BM270" s="701"/>
      <c r="BN270" s="701"/>
      <c r="BO270" s="701"/>
      <c r="BP270" s="701"/>
    </row>
    <row r="271" spans="1:68" ht="45" x14ac:dyDescent="0.2">
      <c r="B271" s="25" t="s">
        <v>318</v>
      </c>
      <c r="C271" s="563" t="s">
        <v>883</v>
      </c>
      <c r="D271" s="578" t="s">
        <v>988</v>
      </c>
      <c r="E271" s="159" t="s">
        <v>1513</v>
      </c>
      <c r="F271" s="623" t="s">
        <v>2828</v>
      </c>
      <c r="G271" s="623" t="s">
        <v>176</v>
      </c>
      <c r="H271" s="623" t="b">
        <v>1</v>
      </c>
      <c r="I271" s="559"/>
      <c r="J271" s="559">
        <v>42520</v>
      </c>
      <c r="K271" s="623">
        <v>10</v>
      </c>
      <c r="L271" s="584">
        <f>TasksTable4[[#This Row],[Required Completion Date]]-TasksTable4[[#This Row],[Days to Accomplish]]</f>
        <v>42510</v>
      </c>
      <c r="M271" s="635">
        <v>2</v>
      </c>
      <c r="N271" s="635"/>
      <c r="O271" s="635" t="s">
        <v>885</v>
      </c>
      <c r="P271" s="635" t="s">
        <v>2290</v>
      </c>
      <c r="Q271" s="413" t="s">
        <v>2276</v>
      </c>
      <c r="R271" s="635"/>
      <c r="S271" s="808"/>
      <c r="T271" s="818"/>
      <c r="U271" s="818"/>
      <c r="V271" s="818"/>
      <c r="W271" s="818"/>
      <c r="X271" s="818"/>
      <c r="Y271" s="818"/>
      <c r="Z271" s="818"/>
      <c r="AA271" s="818"/>
      <c r="AB271" s="818"/>
      <c r="AC271" s="664"/>
      <c r="AD271" s="664"/>
      <c r="AE271" s="664"/>
      <c r="AF271" s="664"/>
      <c r="AG271" s="664"/>
      <c r="AH271" s="664"/>
      <c r="AI271" s="664"/>
      <c r="AJ271" s="664"/>
      <c r="AK271" s="664"/>
      <c r="AL271" s="664"/>
      <c r="AM271" s="664"/>
      <c r="AN271" s="664"/>
      <c r="AO271" s="664"/>
      <c r="AP271" s="664"/>
      <c r="AQ271" s="664"/>
      <c r="AR271" s="664"/>
      <c r="AS271" s="664"/>
      <c r="AT271" s="664"/>
      <c r="AU271" s="664"/>
      <c r="AV271" s="664"/>
      <c r="AW271" s="664"/>
      <c r="AX271" s="679"/>
      <c r="AY271" s="589" t="str">
        <f ca="1">IF(AND(TasksTable4[[#This Row],[Status]]&lt;&gt;"On Track",TasksTable4[[#This Row],[Start Date
(Calculated)]]&lt;TODAY()+7),"Review","No  Review")</f>
        <v>No  Review</v>
      </c>
      <c r="AZ271" s="525">
        <v>8</v>
      </c>
      <c r="BA271" s="525" t="s">
        <v>2897</v>
      </c>
      <c r="BB271" s="535">
        <v>8</v>
      </c>
      <c r="BC271" s="535" t="s">
        <v>2431</v>
      </c>
      <c r="BD271" s="525"/>
      <c r="BE271" s="543"/>
      <c r="BF271" s="543" t="s">
        <v>180</v>
      </c>
      <c r="BG271" s="525"/>
      <c r="BH271" s="626"/>
      <c r="BI271" s="626"/>
      <c r="BJ271" s="626"/>
      <c r="BK271" s="626"/>
      <c r="BL271" s="626"/>
      <c r="BM271" s="701"/>
      <c r="BN271" s="701"/>
      <c r="BO271" s="701"/>
      <c r="BP271" s="701"/>
    </row>
    <row r="272" spans="1:68" ht="90" x14ac:dyDescent="0.2">
      <c r="B272" s="25" t="s">
        <v>318</v>
      </c>
      <c r="C272" s="563" t="s">
        <v>886</v>
      </c>
      <c r="D272" s="159" t="s">
        <v>988</v>
      </c>
      <c r="E272" s="159" t="s">
        <v>1513</v>
      </c>
      <c r="F272" s="623" t="s">
        <v>2829</v>
      </c>
      <c r="G272" s="623" t="s">
        <v>176</v>
      </c>
      <c r="H272" s="623"/>
      <c r="I272" s="559"/>
      <c r="J272" s="559">
        <v>42551</v>
      </c>
      <c r="K272" s="623">
        <v>60</v>
      </c>
      <c r="L272" s="584">
        <f>TasksTable4[[#This Row],[Required Completion Date]]-TasksTable4[[#This Row],[Days to Accomplish]]</f>
        <v>42491</v>
      </c>
      <c r="M272" s="635">
        <v>5</v>
      </c>
      <c r="N272" s="635"/>
      <c r="O272" s="635"/>
      <c r="P272" s="635"/>
      <c r="Q272" s="413" t="s">
        <v>2276</v>
      </c>
      <c r="R272" s="635" t="s">
        <v>2311</v>
      </c>
      <c r="S272" s="816"/>
      <c r="T272" s="822"/>
      <c r="U272" s="822"/>
      <c r="V272" s="822"/>
      <c r="W272" s="822"/>
      <c r="X272" s="822"/>
      <c r="Y272" s="822"/>
      <c r="Z272" s="822"/>
      <c r="AA272" s="822"/>
      <c r="AB272" s="822"/>
      <c r="AC272" s="664"/>
      <c r="AD272" s="664"/>
      <c r="AE272" s="664"/>
      <c r="AF272" s="664"/>
      <c r="AG272" s="664"/>
      <c r="AH272" s="664"/>
      <c r="AI272" s="664"/>
      <c r="AJ272" s="664"/>
      <c r="AK272" s="664"/>
      <c r="AL272" s="664"/>
      <c r="AM272" s="664"/>
      <c r="AN272" s="664"/>
      <c r="AO272" s="664"/>
      <c r="AP272" s="664"/>
      <c r="AQ272" s="664"/>
      <c r="AR272" s="664"/>
      <c r="AS272" s="664"/>
      <c r="AT272" s="664"/>
      <c r="AU272" s="664"/>
      <c r="AV272" s="664"/>
      <c r="AW272" s="664"/>
      <c r="AX272" s="679"/>
      <c r="AY272" s="589" t="str">
        <f ca="1">IF(AND(TasksTable4[[#This Row],[Status]]&lt;&gt;"On Track",TasksTable4[[#This Row],[Start Date
(Calculated)]]&lt;TODAY()+7),"Review","No  Review")</f>
        <v>No  Review</v>
      </c>
      <c r="AZ272" s="525">
        <v>60</v>
      </c>
      <c r="BA272" s="525" t="s">
        <v>2898</v>
      </c>
      <c r="BB272" s="525">
        <v>60</v>
      </c>
      <c r="BC272" s="525" t="s">
        <v>2431</v>
      </c>
      <c r="BD272" s="525"/>
      <c r="BE272" s="543"/>
      <c r="BF272" s="543"/>
      <c r="BG272" s="525"/>
      <c r="BH272" s="626"/>
      <c r="BI272" s="626"/>
      <c r="BJ272" s="626"/>
      <c r="BK272" s="626"/>
      <c r="BL272" s="626"/>
      <c r="BM272" s="701"/>
      <c r="BN272" s="701"/>
      <c r="BO272" s="701"/>
      <c r="BP272" s="701"/>
    </row>
    <row r="273" spans="1:105" ht="135" x14ac:dyDescent="0.2">
      <c r="B273" s="25" t="s">
        <v>318</v>
      </c>
      <c r="C273" s="563" t="s">
        <v>888</v>
      </c>
      <c r="D273" s="159" t="s">
        <v>988</v>
      </c>
      <c r="E273" s="159" t="s">
        <v>1513</v>
      </c>
      <c r="F273" s="623" t="s">
        <v>2436</v>
      </c>
      <c r="G273" s="623" t="s">
        <v>176</v>
      </c>
      <c r="H273" s="623" t="b">
        <v>1</v>
      </c>
      <c r="I273" s="559"/>
      <c r="J273" s="559">
        <v>42581</v>
      </c>
      <c r="K273" s="623">
        <v>30</v>
      </c>
      <c r="L273" s="584">
        <f>TasksTable4[[#This Row],[Required Completion Date]]-TasksTable4[[#This Row],[Days to Accomplish]]</f>
        <v>42551</v>
      </c>
      <c r="M273" s="635"/>
      <c r="N273" s="635" t="b">
        <v>1</v>
      </c>
      <c r="O273" s="635" t="s">
        <v>2310</v>
      </c>
      <c r="P273" s="635" t="s">
        <v>2291</v>
      </c>
      <c r="Q273" s="413" t="s">
        <v>179</v>
      </c>
      <c r="R273" s="635" t="s">
        <v>2301</v>
      </c>
      <c r="S273" s="808"/>
      <c r="T273" s="818"/>
      <c r="U273" s="818"/>
      <c r="V273" s="818"/>
      <c r="W273" s="818"/>
      <c r="X273" s="825">
        <v>42460</v>
      </c>
      <c r="Y273" s="818"/>
      <c r="Z273" s="825">
        <v>42460</v>
      </c>
      <c r="AA273" s="818"/>
      <c r="AB273" s="818"/>
      <c r="AC273" s="664"/>
      <c r="AD273" s="664"/>
      <c r="AE273" s="664"/>
      <c r="AF273" s="664"/>
      <c r="AG273" s="664"/>
      <c r="AH273" s="664"/>
      <c r="AI273" s="664"/>
      <c r="AJ273" s="664"/>
      <c r="AK273" s="664"/>
      <c r="AL273" s="664"/>
      <c r="AM273" s="664"/>
      <c r="AN273" s="664"/>
      <c r="AO273" s="664"/>
      <c r="AP273" s="664"/>
      <c r="AQ273" s="664"/>
      <c r="AR273" s="664"/>
      <c r="AS273" s="664"/>
      <c r="AT273" s="664"/>
      <c r="AU273" s="664"/>
      <c r="AV273" s="664"/>
      <c r="AW273" s="664"/>
      <c r="AX273" s="679"/>
      <c r="AY273" s="589" t="str">
        <f ca="1">IF(AND(TasksTable4[[#This Row],[Status]]&lt;&gt;"On Track",TasksTable4[[#This Row],[Start Date
(Calculated)]]&lt;TODAY()+7),"Review","No  Review")</f>
        <v>No  Review</v>
      </c>
      <c r="AZ273" s="525">
        <v>30</v>
      </c>
      <c r="BA273" s="525" t="s">
        <v>2899</v>
      </c>
      <c r="BB273" s="525">
        <v>30</v>
      </c>
      <c r="BC273" s="525" t="s">
        <v>2431</v>
      </c>
      <c r="BD273" s="525"/>
      <c r="BE273" s="543"/>
      <c r="BF273" s="543" t="s">
        <v>180</v>
      </c>
      <c r="BG273" s="525"/>
      <c r="BH273" s="626"/>
      <c r="BI273" s="626"/>
      <c r="BJ273" s="626"/>
      <c r="BK273" s="626"/>
      <c r="BL273" s="626"/>
      <c r="BM273" s="701"/>
      <c r="BN273" s="701"/>
      <c r="BO273" s="701"/>
      <c r="BP273" s="701"/>
    </row>
    <row r="274" spans="1:105" ht="135" x14ac:dyDescent="0.2">
      <c r="A274" s="373" t="s">
        <v>315</v>
      </c>
      <c r="B274" s="25" t="s">
        <v>315</v>
      </c>
      <c r="C274" s="717" t="s">
        <v>893</v>
      </c>
      <c r="D274" s="159" t="s">
        <v>988</v>
      </c>
      <c r="E274" s="159" t="s">
        <v>1513</v>
      </c>
      <c r="F274" s="728" t="s">
        <v>2437</v>
      </c>
      <c r="G274" s="728" t="s">
        <v>176</v>
      </c>
      <c r="H274" s="623" t="b">
        <v>1</v>
      </c>
      <c r="I274" s="755"/>
      <c r="J274" s="772">
        <v>42583</v>
      </c>
      <c r="K274" s="728">
        <v>60</v>
      </c>
      <c r="L274" s="584">
        <f>TasksTable4[[#This Row],[Required Completion Date]]-TasksTable4[[#This Row],[Days to Accomplish]]</f>
        <v>42523</v>
      </c>
      <c r="M274" s="564"/>
      <c r="N274" s="564" t="b">
        <v>1</v>
      </c>
      <c r="O274" s="564" t="s">
        <v>895</v>
      </c>
      <c r="P274" s="564" t="s">
        <v>2290</v>
      </c>
      <c r="Q274" s="413" t="s">
        <v>179</v>
      </c>
      <c r="R274" s="564" t="s">
        <v>2312</v>
      </c>
      <c r="S274" s="566"/>
      <c r="T274" s="567"/>
      <c r="U274" s="567"/>
      <c r="V274" s="567"/>
      <c r="W274" s="567"/>
      <c r="X274" s="569">
        <v>42460</v>
      </c>
      <c r="Y274" s="567"/>
      <c r="Z274" s="569">
        <v>42460</v>
      </c>
      <c r="AA274" s="567"/>
      <c r="AB274" s="567"/>
      <c r="AC274" s="262"/>
      <c r="AD274" s="262"/>
      <c r="AE274" s="262"/>
      <c r="AF274" s="262"/>
      <c r="AG274" s="262"/>
      <c r="AH274" s="262"/>
      <c r="AI274" s="262"/>
      <c r="AJ274" s="262"/>
      <c r="AK274" s="262"/>
      <c r="AL274" s="262"/>
      <c r="AM274" s="262"/>
      <c r="AN274" s="262"/>
      <c r="AO274" s="262"/>
      <c r="AP274" s="262"/>
      <c r="AQ274" s="262"/>
      <c r="AR274" s="262"/>
      <c r="AS274" s="262"/>
      <c r="AT274" s="262"/>
      <c r="AU274" s="262"/>
      <c r="AV274" s="262"/>
      <c r="AW274" s="262"/>
      <c r="AX274" s="262"/>
      <c r="AY274" s="589" t="str">
        <f ca="1">IF(AND(TasksTable4[[#This Row],[Status]]&lt;&gt;"On Track",TasksTable4[[#This Row],[Start Date
(Calculated)]]&lt;TODAY()+7),"Review","No  Review")</f>
        <v>No  Review</v>
      </c>
      <c r="AZ274" s="525">
        <v>80</v>
      </c>
      <c r="BA274" s="525" t="s">
        <v>2900</v>
      </c>
      <c r="BB274" s="525">
        <v>80</v>
      </c>
      <c r="BC274" s="525" t="s">
        <v>2431</v>
      </c>
      <c r="BD274" s="525"/>
      <c r="BE274" s="543"/>
      <c r="BF274" s="543" t="s">
        <v>180</v>
      </c>
      <c r="BG274" s="525"/>
      <c r="BH274" s="626"/>
      <c r="BI274" s="626"/>
      <c r="BJ274" s="626"/>
      <c r="BK274" s="626"/>
      <c r="BL274" s="626"/>
      <c r="BM274" s="701"/>
      <c r="BN274" s="701"/>
      <c r="BO274" s="701"/>
      <c r="BP274" s="701"/>
    </row>
    <row r="275" spans="1:105" ht="60" x14ac:dyDescent="0.2">
      <c r="B275" s="25" t="s">
        <v>315</v>
      </c>
      <c r="C275" s="717" t="s">
        <v>897</v>
      </c>
      <c r="D275" s="159" t="s">
        <v>988</v>
      </c>
      <c r="E275" s="159" t="s">
        <v>1513</v>
      </c>
      <c r="F275" s="728" t="s">
        <v>2830</v>
      </c>
      <c r="G275" s="728" t="s">
        <v>176</v>
      </c>
      <c r="H275" s="623" t="b">
        <v>1</v>
      </c>
      <c r="I275" s="755"/>
      <c r="J275" s="772">
        <v>42583</v>
      </c>
      <c r="K275" s="728">
        <v>90</v>
      </c>
      <c r="L275" s="584">
        <f>TasksTable4[[#This Row],[Required Completion Date]]-TasksTable4[[#This Row],[Days to Accomplish]]</f>
        <v>42493</v>
      </c>
      <c r="M275" s="564">
        <v>2</v>
      </c>
      <c r="N275" s="564" t="b">
        <v>0</v>
      </c>
      <c r="O275" s="564" t="s">
        <v>2416</v>
      </c>
      <c r="P275" s="564" t="s">
        <v>2292</v>
      </c>
      <c r="Q275" s="413" t="s">
        <v>2276</v>
      </c>
      <c r="R275" s="564" t="s">
        <v>901</v>
      </c>
      <c r="S275" s="566"/>
      <c r="T275" s="567"/>
      <c r="U275" s="567"/>
      <c r="V275" s="567"/>
      <c r="W275" s="567"/>
      <c r="X275" s="567"/>
      <c r="Y275" s="567"/>
      <c r="Z275" s="569">
        <v>42460</v>
      </c>
      <c r="AA275" s="567"/>
      <c r="AB275" s="567"/>
      <c r="AC275" s="262"/>
      <c r="AD275" s="262"/>
      <c r="AE275" s="262"/>
      <c r="AF275" s="262"/>
      <c r="AG275" s="262"/>
      <c r="AH275" s="262"/>
      <c r="AI275" s="262"/>
      <c r="AJ275" s="262"/>
      <c r="AK275" s="262"/>
      <c r="AL275" s="262"/>
      <c r="AM275" s="262"/>
      <c r="AN275" s="262"/>
      <c r="AO275" s="262"/>
      <c r="AP275" s="262"/>
      <c r="AQ275" s="262"/>
      <c r="AR275" s="262"/>
      <c r="AS275" s="262"/>
      <c r="AT275" s="262"/>
      <c r="AU275" s="262"/>
      <c r="AV275" s="262"/>
      <c r="AW275" s="262"/>
      <c r="AX275" s="262"/>
      <c r="AY275" s="589" t="str">
        <f ca="1">IF(AND(TasksTable4[[#This Row],[Status]]&lt;&gt;"On Track",TasksTable4[[#This Row],[Start Date
(Calculated)]]&lt;TODAY()+7),"Review","No  Review")</f>
        <v>No  Review</v>
      </c>
      <c r="AZ275" s="525">
        <v>120</v>
      </c>
      <c r="BA275" s="525" t="s">
        <v>2901</v>
      </c>
      <c r="BB275" s="525">
        <v>120</v>
      </c>
      <c r="BC275" s="525" t="s">
        <v>2431</v>
      </c>
      <c r="BD275" s="525"/>
      <c r="BE275" s="543"/>
      <c r="BF275" s="543"/>
      <c r="BG275" s="525"/>
      <c r="BH275" s="626"/>
      <c r="BI275" s="626"/>
      <c r="BJ275" s="626"/>
      <c r="BK275" s="626"/>
      <c r="BL275" s="626"/>
      <c r="BM275" s="701"/>
      <c r="BN275" s="701"/>
      <c r="BO275" s="701"/>
      <c r="BP275" s="701"/>
    </row>
    <row r="276" spans="1:105" ht="60" x14ac:dyDescent="0.2">
      <c r="B276" s="25" t="s">
        <v>315</v>
      </c>
      <c r="C276" s="717" t="s">
        <v>902</v>
      </c>
      <c r="D276" s="578" t="s">
        <v>988</v>
      </c>
      <c r="E276" s="159" t="s">
        <v>1513</v>
      </c>
      <c r="F276" s="728" t="s">
        <v>2831</v>
      </c>
      <c r="G276" s="728" t="s">
        <v>176</v>
      </c>
      <c r="H276" s="623" t="b">
        <v>1</v>
      </c>
      <c r="I276" s="755"/>
      <c r="J276" s="772">
        <v>42520</v>
      </c>
      <c r="K276" s="728">
        <v>27</v>
      </c>
      <c r="L276" s="584">
        <f>TasksTable4[[#This Row],[Required Completion Date]]-TasksTable4[[#This Row],[Days to Accomplish]]</f>
        <v>42493</v>
      </c>
      <c r="M276" s="564"/>
      <c r="N276" s="564"/>
      <c r="O276" s="564" t="s">
        <v>904</v>
      </c>
      <c r="P276" s="564" t="s">
        <v>2292</v>
      </c>
      <c r="Q276" s="413" t="s">
        <v>179</v>
      </c>
      <c r="R276" s="564" t="s">
        <v>905</v>
      </c>
      <c r="S276" s="552"/>
      <c r="T276" s="553"/>
      <c r="U276" s="553"/>
      <c r="V276" s="555">
        <v>42460</v>
      </c>
      <c r="W276" s="553"/>
      <c r="X276" s="553"/>
      <c r="Y276" s="553"/>
      <c r="Z276" s="553"/>
      <c r="AA276" s="553"/>
      <c r="AB276" s="553"/>
      <c r="AC276" s="262"/>
      <c r="AD276" s="262"/>
      <c r="AE276" s="262"/>
      <c r="AF276" s="262"/>
      <c r="AG276" s="262"/>
      <c r="AH276" s="262"/>
      <c r="AI276" s="262"/>
      <c r="AJ276" s="262"/>
      <c r="AK276" s="262"/>
      <c r="AL276" s="262"/>
      <c r="AM276" s="262"/>
      <c r="AN276" s="262"/>
      <c r="AO276" s="262"/>
      <c r="AP276" s="262"/>
      <c r="AQ276" s="262"/>
      <c r="AR276" s="262"/>
      <c r="AS276" s="262"/>
      <c r="AT276" s="262"/>
      <c r="AU276" s="262"/>
      <c r="AV276" s="262"/>
      <c r="AW276" s="262"/>
      <c r="AX276" s="262"/>
      <c r="AY276" s="589" t="str">
        <f ca="1">IF(AND(TasksTable4[[#This Row],[Status]]&lt;&gt;"On Track",TasksTable4[[#This Row],[Start Date
(Calculated)]]&lt;TODAY()+7),"Review","No  Review")</f>
        <v>No  Review</v>
      </c>
      <c r="AZ276" s="525">
        <v>10</v>
      </c>
      <c r="BA276" s="525" t="s">
        <v>2414</v>
      </c>
      <c r="BB276" s="525">
        <v>2</v>
      </c>
      <c r="BC276" s="525" t="s">
        <v>2431</v>
      </c>
      <c r="BD276" s="525"/>
      <c r="BE276" s="543"/>
      <c r="BF276" s="543" t="s">
        <v>180</v>
      </c>
      <c r="BG276" s="525"/>
      <c r="BH276" s="626"/>
      <c r="BI276" s="626"/>
      <c r="BJ276" s="626"/>
      <c r="BK276" s="626"/>
      <c r="BL276" s="626"/>
      <c r="BM276" s="701"/>
      <c r="BN276" s="701"/>
      <c r="BO276" s="701"/>
      <c r="BP276" s="701"/>
    </row>
    <row r="277" spans="1:105" ht="60" x14ac:dyDescent="0.2">
      <c r="B277" s="25" t="s">
        <v>315</v>
      </c>
      <c r="C277" s="717" t="s">
        <v>906</v>
      </c>
      <c r="D277" s="578" t="s">
        <v>988</v>
      </c>
      <c r="E277" s="159" t="s">
        <v>1513</v>
      </c>
      <c r="F277" s="728" t="s">
        <v>2832</v>
      </c>
      <c r="G277" s="728" t="s">
        <v>176</v>
      </c>
      <c r="H277" s="623" t="b">
        <v>1</v>
      </c>
      <c r="I277" s="755"/>
      <c r="J277" s="772">
        <v>42583</v>
      </c>
      <c r="K277" s="728">
        <v>90</v>
      </c>
      <c r="L277" s="584">
        <f>TasksTable4[[#This Row],[Required Completion Date]]-TasksTable4[[#This Row],[Days to Accomplish]]</f>
        <v>42493</v>
      </c>
      <c r="M277" s="564"/>
      <c r="N277" s="564" t="b">
        <v>1</v>
      </c>
      <c r="O277" s="623" t="s">
        <v>2417</v>
      </c>
      <c r="P277" s="564" t="s">
        <v>2418</v>
      </c>
      <c r="Q277" s="413" t="s">
        <v>179</v>
      </c>
      <c r="R277" s="623" t="s">
        <v>2419</v>
      </c>
      <c r="S277" s="808"/>
      <c r="T277" s="818"/>
      <c r="U277" s="818"/>
      <c r="V277" s="818"/>
      <c r="W277" s="818"/>
      <c r="X277" s="818"/>
      <c r="Y277" s="818"/>
      <c r="Z277" s="825">
        <v>42460</v>
      </c>
      <c r="AA277" s="818"/>
      <c r="AB277" s="818"/>
      <c r="AC277" s="664"/>
      <c r="AD277" s="664"/>
      <c r="AE277" s="664"/>
      <c r="AF277" s="664"/>
      <c r="AG277" s="664"/>
      <c r="AH277" s="664"/>
      <c r="AI277" s="664"/>
      <c r="AJ277" s="664"/>
      <c r="AK277" s="664"/>
      <c r="AL277" s="664"/>
      <c r="AM277" s="664"/>
      <c r="AN277" s="664"/>
      <c r="AO277" s="664"/>
      <c r="AP277" s="664"/>
      <c r="AQ277" s="664"/>
      <c r="AR277" s="664"/>
      <c r="AS277" s="664"/>
      <c r="AT277" s="664"/>
      <c r="AU277" s="664"/>
      <c r="AV277" s="664"/>
      <c r="AW277" s="664"/>
      <c r="AX277" s="679"/>
      <c r="AY277" s="589" t="str">
        <f ca="1">IF(AND(TasksTable4[[#This Row],[Status]]&lt;&gt;"On Track",TasksTable4[[#This Row],[Start Date
(Calculated)]]&lt;TODAY()+7),"Review","No  Review")</f>
        <v>No  Review</v>
      </c>
      <c r="AZ277" s="525">
        <v>12</v>
      </c>
      <c r="BA277" s="525" t="s">
        <v>2414</v>
      </c>
      <c r="BB277" s="525">
        <v>12</v>
      </c>
      <c r="BC277" s="525" t="s">
        <v>2431</v>
      </c>
      <c r="BD277" s="525"/>
      <c r="BE277" s="543"/>
      <c r="BF277" s="543"/>
      <c r="BG277" s="525"/>
      <c r="BH277" s="626"/>
      <c r="BI277" s="626"/>
      <c r="BJ277" s="626"/>
      <c r="BK277" s="626"/>
      <c r="BL277" s="626"/>
      <c r="BM277" s="701"/>
      <c r="BN277" s="701"/>
      <c r="BO277" s="701"/>
      <c r="BP277" s="701"/>
    </row>
    <row r="278" spans="1:105" ht="75" x14ac:dyDescent="0.2">
      <c r="B278" s="25" t="s">
        <v>315</v>
      </c>
      <c r="C278" s="717" t="s">
        <v>909</v>
      </c>
      <c r="D278" s="159" t="s">
        <v>988</v>
      </c>
      <c r="E278" s="159" t="s">
        <v>1513</v>
      </c>
      <c r="F278" s="728" t="s">
        <v>2833</v>
      </c>
      <c r="G278" s="728" t="s">
        <v>176</v>
      </c>
      <c r="H278" s="623" t="b">
        <v>1</v>
      </c>
      <c r="I278" s="755"/>
      <c r="J278" s="772">
        <v>42583</v>
      </c>
      <c r="K278" s="728">
        <v>90</v>
      </c>
      <c r="L278" s="584">
        <f>TasksTable4[[#This Row],[Required Completion Date]]-TasksTable4[[#This Row],[Days to Accomplish]]</f>
        <v>42493</v>
      </c>
      <c r="M278" s="564"/>
      <c r="N278" s="564"/>
      <c r="O278" s="564" t="s">
        <v>910</v>
      </c>
      <c r="P278" s="564" t="s">
        <v>2292</v>
      </c>
      <c r="Q278" s="413" t="s">
        <v>179</v>
      </c>
      <c r="R278" s="564" t="s">
        <v>911</v>
      </c>
      <c r="S278" s="808"/>
      <c r="T278" s="818"/>
      <c r="U278" s="818"/>
      <c r="V278" s="553"/>
      <c r="W278" s="553"/>
      <c r="X278" s="825">
        <v>42460</v>
      </c>
      <c r="Y278" s="818"/>
      <c r="Z278" s="825">
        <v>42460</v>
      </c>
      <c r="AA278" s="818"/>
      <c r="AB278" s="818"/>
      <c r="AC278" s="664"/>
      <c r="AD278" s="664"/>
      <c r="AE278" s="664"/>
      <c r="AF278" s="664"/>
      <c r="AG278" s="664"/>
      <c r="AH278" s="664"/>
      <c r="AI278" s="664"/>
      <c r="AJ278" s="664"/>
      <c r="AK278" s="664"/>
      <c r="AL278" s="664"/>
      <c r="AM278" s="664"/>
      <c r="AN278" s="664"/>
      <c r="AO278" s="664"/>
      <c r="AP278" s="664"/>
      <c r="AQ278" s="664"/>
      <c r="AR278" s="664"/>
      <c r="AS278" s="664"/>
      <c r="AT278" s="664"/>
      <c r="AU278" s="664"/>
      <c r="AV278" s="664"/>
      <c r="AW278" s="262"/>
      <c r="AX278" s="679"/>
      <c r="AY278" s="589" t="str">
        <f ca="1">IF(AND(TasksTable4[[#This Row],[Status]]&lt;&gt;"On Track",TasksTable4[[#This Row],[Start Date
(Calculated)]]&lt;TODAY()+7),"Review","No  Review")</f>
        <v>No  Review</v>
      </c>
      <c r="AZ278" s="525">
        <v>20</v>
      </c>
      <c r="BA278" s="525" t="s">
        <v>2414</v>
      </c>
      <c r="BB278" s="525">
        <v>20</v>
      </c>
      <c r="BC278" s="525" t="s">
        <v>2431</v>
      </c>
      <c r="BD278" s="525"/>
      <c r="BE278" s="543"/>
      <c r="BF278" s="543"/>
      <c r="BG278" s="525"/>
      <c r="BH278" s="626"/>
      <c r="BI278" s="626"/>
      <c r="BJ278" s="626"/>
      <c r="BK278" s="626"/>
      <c r="BL278" s="626"/>
      <c r="BM278" s="701"/>
      <c r="BN278" s="701"/>
      <c r="BO278" s="701"/>
      <c r="BP278" s="701"/>
    </row>
    <row r="279" spans="1:105" ht="60" x14ac:dyDescent="0.2">
      <c r="B279" s="25" t="s">
        <v>315</v>
      </c>
      <c r="C279" s="717" t="s">
        <v>912</v>
      </c>
      <c r="D279" s="159" t="s">
        <v>988</v>
      </c>
      <c r="E279" s="159" t="s">
        <v>1513</v>
      </c>
      <c r="F279" s="728" t="s">
        <v>2834</v>
      </c>
      <c r="G279" s="728" t="s">
        <v>176</v>
      </c>
      <c r="H279" s="623" t="b">
        <v>1</v>
      </c>
      <c r="I279" s="755"/>
      <c r="J279" s="772">
        <v>42522</v>
      </c>
      <c r="K279" s="728">
        <v>30</v>
      </c>
      <c r="L279" s="584">
        <f>TasksTable4[[#This Row],[Required Completion Date]]-TasksTable4[[#This Row],[Days to Accomplish]]</f>
        <v>42492</v>
      </c>
      <c r="M279" s="564"/>
      <c r="N279" s="564" t="b">
        <v>1</v>
      </c>
      <c r="O279" s="564" t="s">
        <v>2293</v>
      </c>
      <c r="P279" s="564" t="s">
        <v>865</v>
      </c>
      <c r="Q279" s="413" t="s">
        <v>179</v>
      </c>
      <c r="R279" s="564" t="s">
        <v>2299</v>
      </c>
      <c r="S279" s="808"/>
      <c r="T279" s="818"/>
      <c r="U279" s="818"/>
      <c r="V279" s="818"/>
      <c r="W279" s="818"/>
      <c r="X279" s="818"/>
      <c r="Y279" s="818"/>
      <c r="Z279" s="818"/>
      <c r="AA279" s="818"/>
      <c r="AB279" s="818"/>
      <c r="AC279" s="664"/>
      <c r="AD279" s="664"/>
      <c r="AE279" s="664"/>
      <c r="AF279" s="664"/>
      <c r="AG279" s="664"/>
      <c r="AH279" s="664"/>
      <c r="AI279" s="664"/>
      <c r="AJ279" s="664"/>
      <c r="AK279" s="664"/>
      <c r="AL279" s="664"/>
      <c r="AM279" s="825">
        <v>42400</v>
      </c>
      <c r="AN279" s="664"/>
      <c r="AO279" s="664"/>
      <c r="AP279" s="664"/>
      <c r="AQ279" s="664"/>
      <c r="AR279" s="664"/>
      <c r="AS279" s="664"/>
      <c r="AT279" s="664"/>
      <c r="AU279" s="664"/>
      <c r="AV279" s="664"/>
      <c r="AW279" s="664"/>
      <c r="AX279" s="679"/>
      <c r="AY279" s="589" t="str">
        <f ca="1">IF(AND(TasksTable4[[#This Row],[Status]]&lt;&gt;"On Track",TasksTable4[[#This Row],[Start Date
(Calculated)]]&lt;TODAY()+7),"Review","No  Review")</f>
        <v>No  Review</v>
      </c>
      <c r="AZ279" s="525"/>
      <c r="BA279" s="525"/>
      <c r="BB279" s="525">
        <v>0</v>
      </c>
      <c r="BC279" s="525"/>
      <c r="BD279" s="525"/>
      <c r="BE279" s="543"/>
      <c r="BF279" s="543"/>
      <c r="BG279" s="525"/>
      <c r="BH279" s="626"/>
      <c r="BI279" s="626"/>
      <c r="BJ279" s="626"/>
      <c r="BK279" s="626"/>
      <c r="BL279" s="626"/>
      <c r="BM279" s="701"/>
      <c r="BN279" s="701"/>
      <c r="BO279" s="701"/>
      <c r="BP279" s="701"/>
    </row>
    <row r="280" spans="1:105" ht="75" x14ac:dyDescent="0.2">
      <c r="B280" s="25" t="s">
        <v>315</v>
      </c>
      <c r="C280" s="717" t="s">
        <v>914</v>
      </c>
      <c r="D280" s="159" t="s">
        <v>988</v>
      </c>
      <c r="E280" s="159" t="s">
        <v>1513</v>
      </c>
      <c r="F280" s="728" t="s">
        <v>2835</v>
      </c>
      <c r="G280" s="728" t="s">
        <v>176</v>
      </c>
      <c r="H280" s="623" t="b">
        <v>1</v>
      </c>
      <c r="I280" s="755"/>
      <c r="J280" s="772">
        <v>42583</v>
      </c>
      <c r="K280" s="728">
        <v>60</v>
      </c>
      <c r="L280" s="584">
        <f>TasksTable4[[#This Row],[Required Completion Date]]-TasksTable4[[#This Row],[Days to Accomplish]]</f>
        <v>42523</v>
      </c>
      <c r="M280" s="564"/>
      <c r="N280" s="564" t="b">
        <v>1</v>
      </c>
      <c r="O280" s="564" t="s">
        <v>461</v>
      </c>
      <c r="P280" s="564" t="s">
        <v>2423</v>
      </c>
      <c r="Q280" s="413" t="s">
        <v>179</v>
      </c>
      <c r="R280" s="564" t="s">
        <v>2422</v>
      </c>
      <c r="S280" s="816"/>
      <c r="T280" s="822"/>
      <c r="U280" s="822"/>
      <c r="V280" s="822"/>
      <c r="W280" s="822"/>
      <c r="X280" s="825">
        <v>42400</v>
      </c>
      <c r="Y280" s="822"/>
      <c r="Z280" s="822"/>
      <c r="AA280" s="822"/>
      <c r="AB280" s="822"/>
      <c r="AC280" s="664"/>
      <c r="AD280" s="664"/>
      <c r="AE280" s="664"/>
      <c r="AF280" s="664"/>
      <c r="AG280" s="664"/>
      <c r="AH280" s="664"/>
      <c r="AI280" s="664"/>
      <c r="AJ280" s="664"/>
      <c r="AK280" s="664"/>
      <c r="AL280" s="664"/>
      <c r="AM280" s="664"/>
      <c r="AN280" s="664"/>
      <c r="AO280" s="664"/>
      <c r="AP280" s="664"/>
      <c r="AQ280" s="664"/>
      <c r="AR280" s="664"/>
      <c r="AS280" s="664"/>
      <c r="AT280" s="664"/>
      <c r="AU280" s="664"/>
      <c r="AV280" s="664"/>
      <c r="AW280" s="664"/>
      <c r="AX280" s="679"/>
      <c r="AY280" s="589" t="str">
        <f ca="1">IF(AND(TasksTable4[[#This Row],[Status]]&lt;&gt;"On Track",TasksTable4[[#This Row],[Start Date
(Calculated)]]&lt;TODAY()+7),"Review","No  Review")</f>
        <v>No  Review</v>
      </c>
      <c r="AZ280" s="525">
        <v>20</v>
      </c>
      <c r="BA280" s="525" t="s">
        <v>2414</v>
      </c>
      <c r="BB280" s="525">
        <v>20</v>
      </c>
      <c r="BC280" s="525" t="s">
        <v>2431</v>
      </c>
      <c r="BD280" s="525"/>
      <c r="BE280" s="543"/>
      <c r="BF280" s="543"/>
      <c r="BG280" s="525"/>
      <c r="BH280" s="626"/>
      <c r="BI280" s="626"/>
      <c r="BJ280" s="626"/>
      <c r="BK280" s="626"/>
      <c r="BL280" s="626"/>
      <c r="BM280" s="701"/>
      <c r="BN280" s="701"/>
      <c r="BO280" s="701"/>
      <c r="BP280" s="701"/>
    </row>
    <row r="281" spans="1:105" ht="75" x14ac:dyDescent="0.2">
      <c r="B281" s="25" t="s">
        <v>315</v>
      </c>
      <c r="C281" s="717" t="s">
        <v>917</v>
      </c>
      <c r="D281" s="578" t="s">
        <v>988</v>
      </c>
      <c r="E281" s="578" t="s">
        <v>1513</v>
      </c>
      <c r="F281" s="728" t="s">
        <v>2836</v>
      </c>
      <c r="G281" s="728" t="s">
        <v>176</v>
      </c>
      <c r="H281" s="623"/>
      <c r="I281" s="755"/>
      <c r="J281" s="772">
        <v>42583</v>
      </c>
      <c r="K281" s="728">
        <v>60</v>
      </c>
      <c r="L281" s="603">
        <f>TasksTable4[[#This Row],[Required Completion Date]]-TasksTable4[[#This Row],[Days to Accomplish]]</f>
        <v>42523</v>
      </c>
      <c r="M281" s="564"/>
      <c r="N281" s="564" t="b">
        <v>1</v>
      </c>
      <c r="O281" s="564" t="s">
        <v>2872</v>
      </c>
      <c r="P281" s="564"/>
      <c r="Q281" s="413" t="s">
        <v>179</v>
      </c>
      <c r="R281" s="564" t="s">
        <v>2341</v>
      </c>
      <c r="S281" s="808"/>
      <c r="T281" s="818"/>
      <c r="U281" s="818"/>
      <c r="V281" s="818"/>
      <c r="W281" s="818"/>
      <c r="X281" s="818"/>
      <c r="Y281" s="818"/>
      <c r="Z281" s="818"/>
      <c r="AA281" s="818"/>
      <c r="AB281" s="818"/>
      <c r="AC281" s="664"/>
      <c r="AD281" s="664"/>
      <c r="AE281" s="664"/>
      <c r="AF281" s="664"/>
      <c r="AG281" s="664"/>
      <c r="AH281" s="664"/>
      <c r="AI281" s="664"/>
      <c r="AJ281" s="664"/>
      <c r="AK281" s="664"/>
      <c r="AL281" s="664"/>
      <c r="AM281" s="664"/>
      <c r="AN281" s="664"/>
      <c r="AO281" s="664"/>
      <c r="AP281" s="664"/>
      <c r="AQ281" s="664"/>
      <c r="AR281" s="664"/>
      <c r="AS281" s="664"/>
      <c r="AT281" s="664"/>
      <c r="AU281" s="664"/>
      <c r="AV281" s="664"/>
      <c r="AW281" s="664"/>
      <c r="AX281" s="679"/>
      <c r="AY281" s="589" t="str">
        <f ca="1">IF(AND(TasksTable4[[#This Row],[Status]]&lt;&gt;"On Track",TasksTable4[[#This Row],[Start Date
(Calculated)]]&lt;TODAY()+7),"Review","No  Review")</f>
        <v>No  Review</v>
      </c>
      <c r="AZ281" s="525">
        <v>100</v>
      </c>
      <c r="BA281" s="525" t="s">
        <v>2414</v>
      </c>
      <c r="BB281" s="525">
        <v>100</v>
      </c>
      <c r="BC281" s="525" t="s">
        <v>2431</v>
      </c>
      <c r="BD281" s="525"/>
      <c r="BE281" s="543"/>
      <c r="BF281" s="543"/>
      <c r="BG281" s="525"/>
      <c r="BH281" s="626"/>
      <c r="BI281" s="626"/>
      <c r="BJ281" s="626"/>
      <c r="BK281" s="626">
        <f>TasksTable4[[#This Row],[Internal (Hanks Depts) Resource Work Hours Required (Team 1)]]</f>
        <v>100</v>
      </c>
      <c r="BL281" s="626"/>
      <c r="BM281" s="701"/>
      <c r="BN281" s="701"/>
      <c r="BO281" s="701"/>
      <c r="BP281" s="701"/>
      <c r="CA281" s="604">
        <f>$BK281*0.1</f>
        <v>10</v>
      </c>
      <c r="CB281" s="706"/>
      <c r="CE281" s="604">
        <f>$BK281*0.3</f>
        <v>30</v>
      </c>
      <c r="CI281" s="604">
        <f>$BK281*0.5</f>
        <v>50</v>
      </c>
      <c r="CM281" s="604">
        <f>$BK281*0.1</f>
        <v>10</v>
      </c>
      <c r="CQ281" s="604"/>
      <c r="CU281" s="604"/>
      <c r="DA281" s="707">
        <f t="shared" ref="DA281:DA319" si="0">SUM(BM281:CZ281)-SUM(BI281:BL281)</f>
        <v>0</v>
      </c>
    </row>
    <row r="282" spans="1:105" ht="90" x14ac:dyDescent="0.2">
      <c r="B282" s="25" t="s">
        <v>315</v>
      </c>
      <c r="C282" s="717" t="s">
        <v>920</v>
      </c>
      <c r="D282" s="578" t="s">
        <v>988</v>
      </c>
      <c r="E282" s="578" t="s">
        <v>1513</v>
      </c>
      <c r="F282" s="728" t="s">
        <v>2837</v>
      </c>
      <c r="G282" s="728" t="s">
        <v>176</v>
      </c>
      <c r="H282" s="623" t="b">
        <v>1</v>
      </c>
      <c r="I282" s="755"/>
      <c r="J282" s="772">
        <v>42583</v>
      </c>
      <c r="K282" s="728"/>
      <c r="L282" s="603">
        <f>TasksTable4[[#This Row],[Required Completion Date]]-TasksTable4[[#This Row],[Days to Accomplish]]</f>
        <v>42583</v>
      </c>
      <c r="M282" s="564"/>
      <c r="N282" s="564" t="b">
        <v>1</v>
      </c>
      <c r="O282" s="564" t="s">
        <v>922</v>
      </c>
      <c r="P282" s="564" t="s">
        <v>2349</v>
      </c>
      <c r="Q282" s="413" t="s">
        <v>179</v>
      </c>
      <c r="R282" s="564" t="s">
        <v>923</v>
      </c>
      <c r="S282" s="347"/>
      <c r="T282" s="346"/>
      <c r="U282" s="346"/>
      <c r="V282" s="347"/>
      <c r="W282" s="346"/>
      <c r="X282" s="350">
        <v>42400</v>
      </c>
      <c r="Y282" s="346"/>
      <c r="Z282" s="346"/>
      <c r="AA282" s="346"/>
      <c r="AB282" s="346"/>
      <c r="AC282" s="664"/>
      <c r="AD282" s="664"/>
      <c r="AE282" s="664"/>
      <c r="AF282" s="664"/>
      <c r="AG282" s="664"/>
      <c r="AH282" s="664"/>
      <c r="AI282" s="664"/>
      <c r="AJ282" s="664"/>
      <c r="AK282" s="664"/>
      <c r="AL282" s="664"/>
      <c r="AM282" s="664"/>
      <c r="AN282" s="664"/>
      <c r="AO282" s="664"/>
      <c r="AP282" s="664"/>
      <c r="AQ282" s="664"/>
      <c r="AR282" s="664"/>
      <c r="AS282" s="664"/>
      <c r="AT282" s="664"/>
      <c r="AU282" s="664"/>
      <c r="AV282" s="664"/>
      <c r="AW282" s="664"/>
      <c r="AX282" s="679"/>
      <c r="AY282" s="589" t="str">
        <f ca="1">IF(AND(TasksTable4[[#This Row],[Status]]&lt;&gt;"On Track",TasksTable4[[#This Row],[Start Date
(Calculated)]]&lt;TODAY()+7),"Review","No  Review")</f>
        <v>No  Review</v>
      </c>
      <c r="AZ282" s="525"/>
      <c r="BA282" s="525" t="s">
        <v>2414</v>
      </c>
      <c r="BB282" s="525"/>
      <c r="BC282" s="525" t="s">
        <v>2431</v>
      </c>
      <c r="BD282" s="525"/>
      <c r="BE282" s="543"/>
      <c r="BF282" s="543"/>
      <c r="BG282" s="525"/>
      <c r="BH282" s="626"/>
      <c r="BI282" s="626"/>
      <c r="BJ282" s="626"/>
      <c r="BK282" s="626">
        <f>TasksTable4[[#This Row],[Internal (Hanks Depts) Resource Work Hours Required (Team 1)]]</f>
        <v>0</v>
      </c>
      <c r="BL282" s="626"/>
      <c r="BM282" s="701"/>
      <c r="BN282" s="701"/>
      <c r="BO282" s="701"/>
      <c r="BP282" s="701"/>
      <c r="CA282" s="604">
        <f>$BK282*0.1</f>
        <v>0</v>
      </c>
      <c r="CB282" s="705"/>
      <c r="CE282" s="604">
        <f>$BK282*0.3</f>
        <v>0</v>
      </c>
      <c r="CI282" s="604">
        <f>$BK282*0.5</f>
        <v>0</v>
      </c>
      <c r="CM282" s="604">
        <f>$BK282*0.1</f>
        <v>0</v>
      </c>
      <c r="DA282" s="707">
        <f t="shared" si="0"/>
        <v>0</v>
      </c>
    </row>
    <row r="283" spans="1:105" ht="135" x14ac:dyDescent="0.2">
      <c r="B283" s="25" t="s">
        <v>315</v>
      </c>
      <c r="C283" s="719" t="s">
        <v>924</v>
      </c>
      <c r="D283" s="578" t="s">
        <v>988</v>
      </c>
      <c r="E283" s="578" t="s">
        <v>1513</v>
      </c>
      <c r="F283" s="728" t="s">
        <v>2838</v>
      </c>
      <c r="G283" s="728" t="s">
        <v>176</v>
      </c>
      <c r="H283" s="623" t="b">
        <v>1</v>
      </c>
      <c r="I283" s="755"/>
      <c r="J283" s="772">
        <v>42583</v>
      </c>
      <c r="K283" s="728">
        <v>75</v>
      </c>
      <c r="L283" s="603">
        <f>TasksTable4[[#This Row],[Required Completion Date]]-TasksTable4[[#This Row],[Days to Accomplish]]</f>
        <v>42508</v>
      </c>
      <c r="M283" s="783"/>
      <c r="N283" s="783" t="b">
        <v>1</v>
      </c>
      <c r="O283" s="783" t="s">
        <v>922</v>
      </c>
      <c r="P283" s="564" t="s">
        <v>2350</v>
      </c>
      <c r="Q283" s="413" t="s">
        <v>179</v>
      </c>
      <c r="R283" s="783" t="s">
        <v>927</v>
      </c>
      <c r="S283" s="812"/>
      <c r="T283" s="820"/>
      <c r="U283" s="820"/>
      <c r="V283" s="812"/>
      <c r="W283" s="820"/>
      <c r="X283" s="830">
        <v>42400</v>
      </c>
      <c r="Y283" s="820"/>
      <c r="Z283" s="820"/>
      <c r="AA283" s="820"/>
      <c r="AB283" s="820"/>
      <c r="AC283" s="836"/>
      <c r="AD283" s="836"/>
      <c r="AE283" s="836"/>
      <c r="AF283" s="836"/>
      <c r="AG283" s="836"/>
      <c r="AH283" s="836"/>
      <c r="AI283" s="836"/>
      <c r="AJ283" s="836"/>
      <c r="AK283" s="836"/>
      <c r="AL283" s="836"/>
      <c r="AM283" s="836"/>
      <c r="AN283" s="836"/>
      <c r="AO283" s="836"/>
      <c r="AP283" s="836"/>
      <c r="AQ283" s="836"/>
      <c r="AR283" s="836"/>
      <c r="AS283" s="836"/>
      <c r="AT283" s="836"/>
      <c r="AU283" s="836"/>
      <c r="AV283" s="836"/>
      <c r="AW283" s="836"/>
      <c r="AX283" s="855"/>
      <c r="AY283" s="589" t="str">
        <f ca="1">IF(AND(TasksTable4[[#This Row],[Status]]&lt;&gt;"On Track",TasksTable4[[#This Row],[Start Date
(Calculated)]]&lt;TODAY()+7),"Review","No  Review")</f>
        <v>No  Review</v>
      </c>
      <c r="AZ283" s="525">
        <v>40</v>
      </c>
      <c r="BA283" s="525" t="s">
        <v>2414</v>
      </c>
      <c r="BB283" s="525">
        <v>40</v>
      </c>
      <c r="BC283" s="525" t="s">
        <v>2431</v>
      </c>
      <c r="BD283" s="525"/>
      <c r="BE283" s="543"/>
      <c r="BF283" s="543"/>
      <c r="BG283" s="525"/>
      <c r="BH283" s="626"/>
      <c r="BI283" s="626"/>
      <c r="BJ283" s="626"/>
      <c r="BK283" s="626">
        <f>TasksTable4[[#This Row],[Internal (Hanks Depts) Resource Work Hours Required (Team 1)]]</f>
        <v>40</v>
      </c>
      <c r="BL283" s="626"/>
      <c r="BM283" s="701"/>
      <c r="BN283" s="701"/>
      <c r="BO283" s="701"/>
      <c r="BP283" s="701"/>
      <c r="CA283" s="604">
        <f>$BK283*0.1</f>
        <v>4</v>
      </c>
      <c r="CE283" s="604">
        <f>$BK283*0.3</f>
        <v>12</v>
      </c>
      <c r="CI283" s="604">
        <f>$BK283*0.5</f>
        <v>20</v>
      </c>
      <c r="CM283" s="604">
        <f>$BK283*0.1</f>
        <v>4</v>
      </c>
      <c r="DA283" s="707">
        <f t="shared" si="0"/>
        <v>0</v>
      </c>
    </row>
    <row r="284" spans="1:105" ht="90" x14ac:dyDescent="0.2">
      <c r="B284" s="25" t="s">
        <v>315</v>
      </c>
      <c r="C284" s="719" t="s">
        <v>928</v>
      </c>
      <c r="D284" s="578" t="s">
        <v>988</v>
      </c>
      <c r="E284" s="578" t="s">
        <v>1513</v>
      </c>
      <c r="F284" s="728" t="s">
        <v>2839</v>
      </c>
      <c r="G284" s="728" t="s">
        <v>176</v>
      </c>
      <c r="H284" s="623" t="b">
        <v>1</v>
      </c>
      <c r="I284" s="755"/>
      <c r="J284" s="772">
        <v>42583</v>
      </c>
      <c r="K284" s="728">
        <v>75</v>
      </c>
      <c r="L284" s="603">
        <f>TasksTable4[[#This Row],[Required Completion Date]]-TasksTable4[[#This Row],[Days to Accomplish]]</f>
        <v>42508</v>
      </c>
      <c r="M284" s="783"/>
      <c r="N284" s="783" t="b">
        <v>1</v>
      </c>
      <c r="O284" s="783" t="s">
        <v>922</v>
      </c>
      <c r="P284" s="564" t="s">
        <v>2294</v>
      </c>
      <c r="Q284" s="413" t="s">
        <v>179</v>
      </c>
      <c r="R284" s="783" t="s">
        <v>2351</v>
      </c>
      <c r="S284" s="812"/>
      <c r="T284" s="820"/>
      <c r="U284" s="820"/>
      <c r="V284" s="812"/>
      <c r="W284" s="820"/>
      <c r="X284" s="830">
        <v>42400</v>
      </c>
      <c r="Y284" s="820"/>
      <c r="Z284" s="820"/>
      <c r="AA284" s="820"/>
      <c r="AB284" s="820"/>
      <c r="AC284" s="836"/>
      <c r="AD284" s="836"/>
      <c r="AE284" s="836"/>
      <c r="AF284" s="836"/>
      <c r="AG284" s="836"/>
      <c r="AH284" s="836"/>
      <c r="AI284" s="836"/>
      <c r="AJ284" s="836"/>
      <c r="AK284" s="836"/>
      <c r="AL284" s="836"/>
      <c r="AM284" s="836"/>
      <c r="AN284" s="836"/>
      <c r="AO284" s="836"/>
      <c r="AP284" s="836"/>
      <c r="AQ284" s="836"/>
      <c r="AR284" s="836"/>
      <c r="AS284" s="836"/>
      <c r="AT284" s="836"/>
      <c r="AU284" s="836"/>
      <c r="AV284" s="836"/>
      <c r="AW284" s="836"/>
      <c r="AX284" s="855"/>
      <c r="AY284" s="589" t="str">
        <f ca="1">IF(AND(TasksTable4[[#This Row],[Status]]&lt;&gt;"On Track",TasksTable4[[#This Row],[Start Date
(Calculated)]]&lt;TODAY()+7),"Review","No  Review")</f>
        <v>No  Review</v>
      </c>
      <c r="AZ284" s="525">
        <v>240</v>
      </c>
      <c r="BA284" s="525" t="s">
        <v>2414</v>
      </c>
      <c r="BB284" s="525">
        <v>180</v>
      </c>
      <c r="BC284" s="525" t="s">
        <v>2431</v>
      </c>
      <c r="BD284" s="525"/>
      <c r="BE284" s="543"/>
      <c r="BF284" s="543"/>
      <c r="BG284" s="525"/>
      <c r="BH284" s="626"/>
      <c r="BI284" s="626">
        <f>TasksTable4[[#This Row],[Internal (Hanks Depts) Resource Work Hours Required (Team 1)]]</f>
        <v>240</v>
      </c>
      <c r="BJ284" s="626"/>
      <c r="BK284" s="626"/>
      <c r="BL284" s="626"/>
      <c r="BM284" s="701"/>
      <c r="BN284" s="701"/>
      <c r="BO284" s="701"/>
      <c r="BP284" s="701"/>
      <c r="BQ284" s="707">
        <f>BI284</f>
        <v>240</v>
      </c>
      <c r="BR284" s="707">
        <f>BJ284</f>
        <v>0</v>
      </c>
      <c r="BS284" s="707">
        <f>BK284</f>
        <v>0</v>
      </c>
      <c r="BT284" s="707">
        <f>BL284</f>
        <v>0</v>
      </c>
      <c r="DA284" s="707">
        <f t="shared" si="0"/>
        <v>0</v>
      </c>
    </row>
    <row r="285" spans="1:105" ht="60" x14ac:dyDescent="0.2">
      <c r="B285" s="25" t="s">
        <v>315</v>
      </c>
      <c r="C285" s="719" t="s">
        <v>931</v>
      </c>
      <c r="D285" s="578" t="s">
        <v>988</v>
      </c>
      <c r="E285" s="578" t="s">
        <v>1513</v>
      </c>
      <c r="F285" s="728" t="s">
        <v>2840</v>
      </c>
      <c r="G285" s="728" t="s">
        <v>176</v>
      </c>
      <c r="H285" s="623" t="b">
        <v>1</v>
      </c>
      <c r="I285" s="755"/>
      <c r="J285" s="772">
        <v>42583</v>
      </c>
      <c r="K285" s="728"/>
      <c r="L285" s="603">
        <f>TasksTable4[[#This Row],[Required Completion Date]]-TasksTable4[[#This Row],[Days to Accomplish]]</f>
        <v>42583</v>
      </c>
      <c r="M285" s="783"/>
      <c r="N285" s="783" t="b">
        <v>1</v>
      </c>
      <c r="O285" s="783" t="s">
        <v>922</v>
      </c>
      <c r="P285" s="564" t="s">
        <v>2295</v>
      </c>
      <c r="Q285" s="413" t="s">
        <v>179</v>
      </c>
      <c r="R285" s="783" t="s">
        <v>933</v>
      </c>
      <c r="S285" s="812"/>
      <c r="T285" s="820"/>
      <c r="U285" s="820"/>
      <c r="V285" s="812"/>
      <c r="W285" s="820"/>
      <c r="X285" s="830">
        <v>42400</v>
      </c>
      <c r="Y285" s="820"/>
      <c r="Z285" s="820"/>
      <c r="AA285" s="820"/>
      <c r="AB285" s="820"/>
      <c r="AC285" s="836"/>
      <c r="AD285" s="836"/>
      <c r="AE285" s="836"/>
      <c r="AF285" s="836"/>
      <c r="AG285" s="836"/>
      <c r="AH285" s="836"/>
      <c r="AI285" s="836"/>
      <c r="AJ285" s="836"/>
      <c r="AK285" s="836"/>
      <c r="AL285" s="836"/>
      <c r="AM285" s="836"/>
      <c r="AN285" s="836"/>
      <c r="AO285" s="836"/>
      <c r="AP285" s="836"/>
      <c r="AQ285" s="836"/>
      <c r="AR285" s="836"/>
      <c r="AS285" s="836"/>
      <c r="AT285" s="836"/>
      <c r="AU285" s="836"/>
      <c r="AV285" s="836"/>
      <c r="AW285" s="836"/>
      <c r="AX285" s="855"/>
      <c r="AY285" s="589" t="str">
        <f ca="1">IF(AND(TasksTable4[[#This Row],[Status]]&lt;&gt;"On Track",TasksTable4[[#This Row],[Start Date
(Calculated)]]&lt;TODAY()+7),"Review","No  Review")</f>
        <v>No  Review</v>
      </c>
      <c r="AZ285" s="525">
        <v>3</v>
      </c>
      <c r="BA285" s="525" t="s">
        <v>2414</v>
      </c>
      <c r="BB285" s="525">
        <v>1</v>
      </c>
      <c r="BC285" s="525" t="s">
        <v>2431</v>
      </c>
      <c r="BD285" s="525"/>
      <c r="BE285" s="543"/>
      <c r="BF285" s="543"/>
      <c r="BG285" s="525"/>
      <c r="BH285" s="626"/>
      <c r="BI285" s="626"/>
      <c r="BJ285" s="626">
        <f>TasksTable4[[#This Row],[Internal (Hanks Depts) Resource Work Hours Required (Team 1)]]</f>
        <v>3</v>
      </c>
      <c r="BK285" s="626"/>
      <c r="BL285" s="626"/>
      <c r="BM285" s="701"/>
      <c r="BN285" s="701"/>
      <c r="BO285" s="701"/>
      <c r="BP285" s="701"/>
      <c r="CH285" s="16">
        <v>120</v>
      </c>
      <c r="CL285" s="16">
        <v>120</v>
      </c>
      <c r="DA285" s="707">
        <f t="shared" si="0"/>
        <v>237</v>
      </c>
    </row>
    <row r="286" spans="1:105" ht="45" x14ac:dyDescent="0.2">
      <c r="B286" s="25" t="s">
        <v>315</v>
      </c>
      <c r="C286" s="719" t="s">
        <v>934</v>
      </c>
      <c r="D286" s="578" t="s">
        <v>988</v>
      </c>
      <c r="E286" s="578" t="s">
        <v>1513</v>
      </c>
      <c r="F286" s="728" t="s">
        <v>2841</v>
      </c>
      <c r="G286" s="728" t="s">
        <v>176</v>
      </c>
      <c r="H286" s="623"/>
      <c r="I286" s="755"/>
      <c r="J286" s="772">
        <v>42583</v>
      </c>
      <c r="K286" s="728">
        <v>40</v>
      </c>
      <c r="L286" s="603">
        <f>TasksTable4[[#This Row],[Required Completion Date]]-TasksTable4[[#This Row],[Days to Accomplish]]</f>
        <v>42543</v>
      </c>
      <c r="M286" s="783"/>
      <c r="N286" s="783" t="b">
        <v>1</v>
      </c>
      <c r="O286" s="783" t="s">
        <v>2429</v>
      </c>
      <c r="P286" s="564"/>
      <c r="Q286" s="413" t="s">
        <v>179</v>
      </c>
      <c r="R286" s="783"/>
      <c r="S286" s="812"/>
      <c r="T286" s="820"/>
      <c r="U286" s="820"/>
      <c r="V286" s="812"/>
      <c r="W286" s="820"/>
      <c r="X286" s="820"/>
      <c r="Y286" s="820"/>
      <c r="Z286" s="820"/>
      <c r="AA286" s="820"/>
      <c r="AB286" s="820"/>
      <c r="AC286" s="836"/>
      <c r="AD286" s="836"/>
      <c r="AE286" s="836"/>
      <c r="AF286" s="836"/>
      <c r="AG286" s="836"/>
      <c r="AH286" s="836"/>
      <c r="AI286" s="836"/>
      <c r="AJ286" s="836"/>
      <c r="AK286" s="836"/>
      <c r="AL286" s="836"/>
      <c r="AM286" s="836"/>
      <c r="AN286" s="836"/>
      <c r="AO286" s="836"/>
      <c r="AP286" s="836"/>
      <c r="AQ286" s="836"/>
      <c r="AR286" s="836"/>
      <c r="AS286" s="836"/>
      <c r="AT286" s="836"/>
      <c r="AU286" s="836"/>
      <c r="AV286" s="836"/>
      <c r="AW286" s="836"/>
      <c r="AX286" s="855"/>
      <c r="AY286" s="589" t="str">
        <f ca="1">IF(AND(TasksTable4[[#This Row],[Status]]&lt;&gt;"On Track",TasksTable4[[#This Row],[Start Date
(Calculated)]]&lt;TODAY()+7),"Review","No  Review")</f>
        <v>No  Review</v>
      </c>
      <c r="AZ286" s="525">
        <v>20</v>
      </c>
      <c r="BA286" s="525" t="s">
        <v>2902</v>
      </c>
      <c r="BB286" s="525">
        <v>20</v>
      </c>
      <c r="BC286" s="525" t="s">
        <v>2431</v>
      </c>
      <c r="BD286" s="525"/>
      <c r="BE286" s="543"/>
      <c r="BF286" s="543"/>
      <c r="BG286" s="525"/>
      <c r="BH286" s="626"/>
      <c r="BI286" s="626"/>
      <c r="BJ286" s="626">
        <f>TasksTable4[[#This Row],[Internal (Hanks Depts) Resource Work Hours Required (Team 1)]]</f>
        <v>20</v>
      </c>
      <c r="BK286" s="626"/>
      <c r="BL286" s="626"/>
      <c r="BM286" s="701"/>
      <c r="BN286" s="701"/>
      <c r="BO286" s="701"/>
      <c r="BP286" s="701"/>
      <c r="BQ286" s="604">
        <f>$BI286*0.1</f>
        <v>0</v>
      </c>
      <c r="BR286" s="604">
        <f>$BJ286*0.1</f>
        <v>2</v>
      </c>
      <c r="BS286" s="604">
        <f>$BK286*0.1</f>
        <v>0</v>
      </c>
      <c r="BT286" s="604">
        <f>$BL286*0.1</f>
        <v>0</v>
      </c>
      <c r="BU286" s="604">
        <f>$BI286*0.4</f>
        <v>0</v>
      </c>
      <c r="BV286" s="604">
        <f>$BJ286*0.4</f>
        <v>8</v>
      </c>
      <c r="BW286" s="604">
        <f>$BK286*0.4</f>
        <v>0</v>
      </c>
      <c r="BX286" s="604">
        <f>$BL286*0.4</f>
        <v>0</v>
      </c>
      <c r="BY286" s="604">
        <f>$BI286*0.5</f>
        <v>0</v>
      </c>
      <c r="BZ286" s="604">
        <f>$BJ286*0.5</f>
        <v>10</v>
      </c>
      <c r="CA286" s="604">
        <f>$BK286*0.5</f>
        <v>0</v>
      </c>
      <c r="CB286" s="604">
        <f>$BL286*0.5</f>
        <v>0</v>
      </c>
      <c r="DA286" s="707">
        <f t="shared" si="0"/>
        <v>0</v>
      </c>
    </row>
    <row r="287" spans="1:105" ht="45" x14ac:dyDescent="0.2">
      <c r="B287" s="25" t="s">
        <v>315</v>
      </c>
      <c r="C287" s="324" t="s">
        <v>936</v>
      </c>
      <c r="D287" s="578" t="s">
        <v>988</v>
      </c>
      <c r="E287" s="578" t="s">
        <v>1513</v>
      </c>
      <c r="F287" s="623" t="s">
        <v>937</v>
      </c>
      <c r="G287" s="623" t="s">
        <v>176</v>
      </c>
      <c r="H287" s="623"/>
      <c r="I287" s="559"/>
      <c r="J287" s="559">
        <v>42583</v>
      </c>
      <c r="K287" s="623">
        <v>30</v>
      </c>
      <c r="L287" s="603">
        <f>TasksTable4[[#This Row],[Required Completion Date]]-TasksTable4[[#This Row],[Days to Accomplish]]</f>
        <v>42553</v>
      </c>
      <c r="M287" s="783"/>
      <c r="N287" s="783" t="b">
        <v>1</v>
      </c>
      <c r="O287" s="783" t="s">
        <v>2296</v>
      </c>
      <c r="P287" s="564"/>
      <c r="Q287" s="413" t="s">
        <v>179</v>
      </c>
      <c r="R287" s="783" t="s">
        <v>2342</v>
      </c>
      <c r="S287" s="812"/>
      <c r="T287" s="820"/>
      <c r="U287" s="820"/>
      <c r="V287" s="812"/>
      <c r="W287" s="820"/>
      <c r="X287" s="820"/>
      <c r="Y287" s="820"/>
      <c r="Z287" s="820"/>
      <c r="AA287" s="820"/>
      <c r="AB287" s="820"/>
      <c r="AC287" s="836"/>
      <c r="AD287" s="836"/>
      <c r="AE287" s="836"/>
      <c r="AF287" s="836"/>
      <c r="AG287" s="836"/>
      <c r="AH287" s="836"/>
      <c r="AI287" s="836"/>
      <c r="AJ287" s="836"/>
      <c r="AK287" s="836"/>
      <c r="AL287" s="836"/>
      <c r="AM287" s="836"/>
      <c r="AN287" s="836"/>
      <c r="AO287" s="836"/>
      <c r="AP287" s="836"/>
      <c r="AQ287" s="836"/>
      <c r="AR287" s="836"/>
      <c r="AS287" s="836"/>
      <c r="AT287" s="836"/>
      <c r="AU287" s="836"/>
      <c r="AV287" s="836"/>
      <c r="AW287" s="836"/>
      <c r="AX287" s="855"/>
      <c r="AY287" s="589" t="str">
        <f ca="1">IF(AND(TasksTable4[[#This Row],[Status]]&lt;&gt;"On Track",TasksTable4[[#This Row],[Start Date
(Calculated)]]&lt;TODAY()+7),"Review","No  Review")</f>
        <v>No  Review</v>
      </c>
      <c r="AZ287" s="525"/>
      <c r="BA287" s="525" t="s">
        <v>2414</v>
      </c>
      <c r="BB287" s="525"/>
      <c r="BC287" s="525" t="s">
        <v>2431</v>
      </c>
      <c r="BD287" s="525"/>
      <c r="BE287" s="543"/>
      <c r="BF287" s="543"/>
      <c r="BG287" s="525"/>
      <c r="BH287" s="626"/>
      <c r="BI287" s="626">
        <f>TasksTable4[[#This Row],[Internal (Hanks Depts) Resource Work Hours Required (Team 1)]]</f>
        <v>0</v>
      </c>
      <c r="BJ287" s="626"/>
      <c r="BK287" s="626"/>
      <c r="BL287" s="626"/>
      <c r="BM287" s="701"/>
      <c r="BN287" s="701"/>
      <c r="BO287" s="701"/>
      <c r="BP287" s="701"/>
      <c r="BQ287" s="707"/>
      <c r="BR287" s="707"/>
      <c r="BS287" s="707"/>
      <c r="BT287" s="707"/>
      <c r="BU287" s="16">
        <v>180</v>
      </c>
      <c r="DA287" s="707">
        <f t="shared" si="0"/>
        <v>180</v>
      </c>
    </row>
    <row r="288" spans="1:105" ht="45" x14ac:dyDescent="0.2">
      <c r="B288" s="25" t="s">
        <v>315</v>
      </c>
      <c r="C288" s="324" t="s">
        <v>938</v>
      </c>
      <c r="D288" s="578" t="s">
        <v>988</v>
      </c>
      <c r="E288" s="578" t="s">
        <v>1513</v>
      </c>
      <c r="F288" s="623" t="s">
        <v>2842</v>
      </c>
      <c r="G288" s="623" t="s">
        <v>176</v>
      </c>
      <c r="H288" s="623"/>
      <c r="I288" s="559"/>
      <c r="J288" s="559">
        <v>42583</v>
      </c>
      <c r="K288" s="623">
        <v>60</v>
      </c>
      <c r="L288" s="603">
        <f>TasksTable4[[#This Row],[Required Completion Date]]-TasksTable4[[#This Row],[Days to Accomplish]]</f>
        <v>42523</v>
      </c>
      <c r="M288" s="783"/>
      <c r="N288" s="783" t="b">
        <v>1</v>
      </c>
      <c r="O288" s="783" t="s">
        <v>2424</v>
      </c>
      <c r="P288" s="564" t="s">
        <v>2418</v>
      </c>
      <c r="Q288" s="413" t="s">
        <v>179</v>
      </c>
      <c r="R288" s="783" t="s">
        <v>2425</v>
      </c>
      <c r="S288" s="812"/>
      <c r="T288" s="820"/>
      <c r="U288" s="820"/>
      <c r="V288" s="812"/>
      <c r="W288" s="820"/>
      <c r="X288" s="820"/>
      <c r="Y288" s="820"/>
      <c r="Z288" s="820"/>
      <c r="AA288" s="820"/>
      <c r="AB288" s="820"/>
      <c r="AC288" s="836"/>
      <c r="AD288" s="836"/>
      <c r="AE288" s="836"/>
      <c r="AF288" s="836"/>
      <c r="AG288" s="836"/>
      <c r="AH288" s="836"/>
      <c r="AI288" s="836"/>
      <c r="AJ288" s="836"/>
      <c r="AK288" s="836"/>
      <c r="AL288" s="836"/>
      <c r="AM288" s="836"/>
      <c r="AN288" s="836"/>
      <c r="AO288" s="836"/>
      <c r="AP288" s="836"/>
      <c r="AQ288" s="836"/>
      <c r="AR288" s="836"/>
      <c r="AS288" s="836"/>
      <c r="AT288" s="836"/>
      <c r="AU288" s="836"/>
      <c r="AV288" s="836"/>
      <c r="AW288" s="836"/>
      <c r="AX288" s="855"/>
      <c r="AY288" s="589" t="str">
        <f ca="1">IF(AND(TasksTable4[[#This Row],[Status]]&lt;&gt;"On Track",TasksTable4[[#This Row],[Start Date
(Calculated)]]&lt;TODAY()+7),"Review","No  Review")</f>
        <v>No  Review</v>
      </c>
      <c r="AZ288" s="525">
        <v>20</v>
      </c>
      <c r="BA288" s="525" t="s">
        <v>2414</v>
      </c>
      <c r="BB288" s="525">
        <v>20</v>
      </c>
      <c r="BC288" s="525" t="s">
        <v>2431</v>
      </c>
      <c r="BD288" s="525"/>
      <c r="BE288" s="543"/>
      <c r="BF288" s="543"/>
      <c r="BG288" s="525"/>
      <c r="BH288" s="626"/>
      <c r="BI288" s="626"/>
      <c r="BJ288" s="626">
        <f>TasksTable4[[#This Row],[Internal (Hanks Depts) Resource Work Hours Required (Team 1)]]</f>
        <v>20</v>
      </c>
      <c r="BK288" s="626"/>
      <c r="BL288" s="626"/>
      <c r="BM288" s="701"/>
      <c r="BN288" s="701"/>
      <c r="BO288" s="701"/>
      <c r="BP288" s="701"/>
      <c r="BV288" s="16">
        <v>120</v>
      </c>
      <c r="DA288" s="707">
        <f t="shared" si="0"/>
        <v>100</v>
      </c>
    </row>
    <row r="289" spans="1:105" ht="45" x14ac:dyDescent="0.2">
      <c r="B289" s="25" t="s">
        <v>315</v>
      </c>
      <c r="C289" s="324" t="s">
        <v>941</v>
      </c>
      <c r="D289" s="578" t="s">
        <v>988</v>
      </c>
      <c r="E289" s="578" t="s">
        <v>1513</v>
      </c>
      <c r="F289" s="623" t="s">
        <v>2843</v>
      </c>
      <c r="G289" s="623"/>
      <c r="H289" s="623"/>
      <c r="I289" s="559"/>
      <c r="J289" s="559">
        <v>42583</v>
      </c>
      <c r="K289" s="623">
        <v>20</v>
      </c>
      <c r="L289" s="603">
        <f>TasksTable4[[#This Row],[Required Completion Date]]-TasksTable4[[#This Row],[Days to Accomplish]]</f>
        <v>42563</v>
      </c>
      <c r="M289" s="783"/>
      <c r="N289" s="783"/>
      <c r="O289" s="783"/>
      <c r="P289" s="564" t="s">
        <v>2297</v>
      </c>
      <c r="Q289" s="413" t="s">
        <v>179</v>
      </c>
      <c r="R289" s="783" t="s">
        <v>2426</v>
      </c>
      <c r="S289" s="812"/>
      <c r="T289" s="820"/>
      <c r="U289" s="820"/>
      <c r="V289" s="820"/>
      <c r="W289" s="820"/>
      <c r="X289" s="820"/>
      <c r="Y289" s="820"/>
      <c r="Z289" s="820"/>
      <c r="AA289" s="820"/>
      <c r="AB289" s="820"/>
      <c r="AC289" s="836"/>
      <c r="AD289" s="836"/>
      <c r="AE289" s="836"/>
      <c r="AF289" s="836"/>
      <c r="AG289" s="836"/>
      <c r="AH289" s="836"/>
      <c r="AI289" s="836"/>
      <c r="AJ289" s="836"/>
      <c r="AK289" s="836"/>
      <c r="AL289" s="836"/>
      <c r="AM289" s="836"/>
      <c r="AN289" s="836"/>
      <c r="AO289" s="836"/>
      <c r="AP289" s="836"/>
      <c r="AQ289" s="836"/>
      <c r="AR289" s="836"/>
      <c r="AS289" s="836"/>
      <c r="AT289" s="836"/>
      <c r="AU289" s="836"/>
      <c r="AV289" s="836"/>
      <c r="AW289" s="836"/>
      <c r="AX289" s="855"/>
      <c r="AY289" s="589" t="str">
        <f ca="1">IF(AND(TasksTable4[[#This Row],[Status]]&lt;&gt;"On Track",TasksTable4[[#This Row],[Start Date
(Calculated)]]&lt;TODAY()+7),"Review","No  Review")</f>
        <v>No  Review</v>
      </c>
      <c r="AZ289" s="525"/>
      <c r="BA289" s="525"/>
      <c r="BB289" s="525">
        <v>8</v>
      </c>
      <c r="BC289" s="525" t="s">
        <v>2431</v>
      </c>
      <c r="BD289" s="525"/>
      <c r="BE289" s="543"/>
      <c r="BF289" s="543"/>
      <c r="BG289" s="525"/>
      <c r="BH289" s="626"/>
      <c r="BI289" s="626">
        <f>TasksTable4[[#This Row],[Internal (Hanks Depts) Resource Work Hours Required (Team 1)]]</f>
        <v>0</v>
      </c>
      <c r="BJ289" s="626"/>
      <c r="BK289" s="626"/>
      <c r="BL289" s="626"/>
      <c r="BM289" s="701"/>
      <c r="BN289" s="701"/>
      <c r="BO289" s="701"/>
      <c r="BP289" s="701"/>
      <c r="CC289" s="16">
        <v>60</v>
      </c>
      <c r="CG289" s="16">
        <v>60</v>
      </c>
      <c r="DA289" s="707">
        <f t="shared" si="0"/>
        <v>120</v>
      </c>
    </row>
    <row r="290" spans="1:105" ht="45" x14ac:dyDescent="0.2">
      <c r="B290" s="25" t="s">
        <v>315</v>
      </c>
      <c r="C290" s="324" t="s">
        <v>943</v>
      </c>
      <c r="D290" s="578" t="s">
        <v>988</v>
      </c>
      <c r="E290" s="578" t="s">
        <v>1513</v>
      </c>
      <c r="F290" s="623" t="s">
        <v>2844</v>
      </c>
      <c r="G290" s="623" t="s">
        <v>945</v>
      </c>
      <c r="H290" s="623" t="b">
        <v>1</v>
      </c>
      <c r="I290" s="559"/>
      <c r="J290" s="559">
        <v>42583</v>
      </c>
      <c r="K290" s="623">
        <v>20</v>
      </c>
      <c r="L290" s="603">
        <f>TasksTable4[[#This Row],[Required Completion Date]]-TasksTable4[[#This Row],[Days to Accomplish]]</f>
        <v>42563</v>
      </c>
      <c r="M290" s="783"/>
      <c r="N290" s="783"/>
      <c r="O290" s="783" t="s">
        <v>2298</v>
      </c>
      <c r="P290" s="564" t="s">
        <v>948</v>
      </c>
      <c r="Q290" s="413" t="s">
        <v>179</v>
      </c>
      <c r="R290" s="783"/>
      <c r="S290" s="810"/>
      <c r="T290" s="810"/>
      <c r="U290" s="810"/>
      <c r="V290" s="810"/>
      <c r="W290" s="810"/>
      <c r="X290" s="810"/>
      <c r="Y290" s="810"/>
      <c r="Z290" s="824">
        <v>42460</v>
      </c>
      <c r="AA290" s="810"/>
      <c r="AB290" s="810"/>
      <c r="AC290" s="836"/>
      <c r="AD290" s="836"/>
      <c r="AE290" s="836"/>
      <c r="AF290" s="836"/>
      <c r="AG290" s="836"/>
      <c r="AH290" s="836"/>
      <c r="AI290" s="836"/>
      <c r="AJ290" s="836"/>
      <c r="AK290" s="836"/>
      <c r="AL290" s="836"/>
      <c r="AM290" s="836"/>
      <c r="AN290" s="836"/>
      <c r="AO290" s="836"/>
      <c r="AP290" s="836"/>
      <c r="AQ290" s="836"/>
      <c r="AR290" s="836"/>
      <c r="AS290" s="836"/>
      <c r="AT290" s="836"/>
      <c r="AU290" s="836"/>
      <c r="AV290" s="836"/>
      <c r="AW290" s="836"/>
      <c r="AX290" s="855"/>
      <c r="AY290" s="589" t="str">
        <f ca="1">IF(AND(TasksTable4[[#This Row],[Status]]&lt;&gt;"On Track",TasksTable4[[#This Row],[Start Date
(Calculated)]]&lt;TODAY()+7),"Review","No  Review")</f>
        <v>No  Review</v>
      </c>
      <c r="AZ290" s="525"/>
      <c r="BA290" s="525" t="s">
        <v>2414</v>
      </c>
      <c r="BB290" s="525"/>
      <c r="BC290" s="525"/>
      <c r="BD290" s="525"/>
      <c r="BE290" s="543"/>
      <c r="BF290" s="543"/>
      <c r="BG290" s="525"/>
      <c r="BH290" s="626"/>
      <c r="BI290" s="626"/>
      <c r="BJ290" s="626"/>
      <c r="BK290" s="626"/>
      <c r="BL290" s="626">
        <f>TasksTable4[[#This Row],[Internal (Hanks Depts) Resource Work Hours Required (Team 1)]]</f>
        <v>0</v>
      </c>
      <c r="BM290" s="701"/>
      <c r="BN290" s="701"/>
      <c r="BO290" s="701"/>
      <c r="BP290" s="701"/>
      <c r="CF290" s="16">
        <v>120</v>
      </c>
      <c r="DA290" s="707">
        <f t="shared" si="0"/>
        <v>120</v>
      </c>
    </row>
    <row r="291" spans="1:105" ht="60" x14ac:dyDescent="0.2">
      <c r="B291" s="25" t="s">
        <v>315</v>
      </c>
      <c r="C291" s="324" t="s">
        <v>949</v>
      </c>
      <c r="D291" s="578" t="s">
        <v>988</v>
      </c>
      <c r="E291" s="578" t="s">
        <v>1513</v>
      </c>
      <c r="F291" s="623" t="s">
        <v>2845</v>
      </c>
      <c r="G291" s="623" t="s">
        <v>945</v>
      </c>
      <c r="H291" s="623" t="b">
        <v>1</v>
      </c>
      <c r="I291" s="559"/>
      <c r="J291" s="559">
        <v>42583</v>
      </c>
      <c r="K291" s="623">
        <v>80</v>
      </c>
      <c r="L291" s="603">
        <f>TasksTable4[[#This Row],[Required Completion Date]]-TasksTable4[[#This Row],[Days to Accomplish]]</f>
        <v>42503</v>
      </c>
      <c r="M291" s="783"/>
      <c r="N291" s="783"/>
      <c r="O291" s="783" t="s">
        <v>2427</v>
      </c>
      <c r="P291" s="564" t="s">
        <v>948</v>
      </c>
      <c r="Q291" s="413" t="s">
        <v>179</v>
      </c>
      <c r="R291" s="783" t="s">
        <v>2300</v>
      </c>
      <c r="S291" s="810"/>
      <c r="T291" s="810"/>
      <c r="U291" s="810"/>
      <c r="V291" s="810"/>
      <c r="W291" s="810"/>
      <c r="X291" s="810"/>
      <c r="Y291" s="810"/>
      <c r="Z291" s="824">
        <v>42460</v>
      </c>
      <c r="AA291" s="810"/>
      <c r="AB291" s="810"/>
      <c r="AC291" s="836"/>
      <c r="AD291" s="836"/>
      <c r="AE291" s="836"/>
      <c r="AF291" s="836"/>
      <c r="AG291" s="836"/>
      <c r="AH291" s="836"/>
      <c r="AI291" s="836"/>
      <c r="AJ291" s="836"/>
      <c r="AK291" s="836"/>
      <c r="AL291" s="836"/>
      <c r="AM291" s="836"/>
      <c r="AN291" s="836"/>
      <c r="AO291" s="836"/>
      <c r="AP291" s="836"/>
      <c r="AQ291" s="836"/>
      <c r="AR291" s="836"/>
      <c r="AS291" s="836"/>
      <c r="AT291" s="836"/>
      <c r="AU291" s="836"/>
      <c r="AV291" s="836"/>
      <c r="AW291" s="836"/>
      <c r="AX291" s="855"/>
      <c r="AY291" s="589" t="str">
        <f ca="1">IF(AND(TasksTable4[[#This Row],[Status]]&lt;&gt;"On Track",TasksTable4[[#This Row],[Start Date
(Calculated)]]&lt;TODAY()+7),"Review","No  Review")</f>
        <v>No  Review</v>
      </c>
      <c r="AZ291" s="525">
        <v>0</v>
      </c>
      <c r="BA291" s="525" t="s">
        <v>2414</v>
      </c>
      <c r="BB291" s="525">
        <v>0</v>
      </c>
      <c r="BC291" s="525"/>
      <c r="BD291" s="525"/>
      <c r="BE291" s="543"/>
      <c r="BF291" s="543"/>
      <c r="BG291" s="525"/>
      <c r="BH291" s="626"/>
      <c r="BI291" s="626"/>
      <c r="BJ291" s="626">
        <f>TasksTable4[[#This Row],[Internal (Hanks Depts) Resource Work Hours Required (Team 1)]]</f>
        <v>0</v>
      </c>
      <c r="BK291" s="626"/>
      <c r="BL291" s="626"/>
      <c r="BM291" s="701"/>
      <c r="BN291" s="701"/>
      <c r="BO291" s="701"/>
      <c r="BP291" s="701"/>
      <c r="CH291" s="16">
        <v>120</v>
      </c>
      <c r="DA291" s="707">
        <f t="shared" si="0"/>
        <v>120</v>
      </c>
    </row>
    <row r="292" spans="1:105" ht="45" x14ac:dyDescent="0.2">
      <c r="B292" s="25" t="s">
        <v>315</v>
      </c>
      <c r="C292" s="324" t="s">
        <v>952</v>
      </c>
      <c r="D292" s="578" t="s">
        <v>988</v>
      </c>
      <c r="E292" s="578" t="s">
        <v>1513</v>
      </c>
      <c r="F292" s="623" t="s">
        <v>2846</v>
      </c>
      <c r="G292" s="623" t="s">
        <v>945</v>
      </c>
      <c r="H292" s="623" t="b">
        <v>1</v>
      </c>
      <c r="I292" s="559"/>
      <c r="J292" s="559">
        <v>42583</v>
      </c>
      <c r="K292" s="623">
        <v>20</v>
      </c>
      <c r="L292" s="603">
        <f>TasksTable4[[#This Row],[Required Completion Date]]-TasksTable4[[#This Row],[Days to Accomplish]]</f>
        <v>42563</v>
      </c>
      <c r="M292" s="783"/>
      <c r="N292" s="783"/>
      <c r="O292" s="783" t="s">
        <v>956</v>
      </c>
      <c r="P292" s="564" t="s">
        <v>948</v>
      </c>
      <c r="Q292" s="413" t="s">
        <v>179</v>
      </c>
      <c r="R292" s="783"/>
      <c r="S292" s="810"/>
      <c r="T292" s="810"/>
      <c r="U292" s="810"/>
      <c r="V292" s="810"/>
      <c r="W292" s="810"/>
      <c r="X292" s="810"/>
      <c r="Y292" s="810"/>
      <c r="Z292" s="824">
        <v>42460</v>
      </c>
      <c r="AA292" s="810"/>
      <c r="AB292" s="810"/>
      <c r="AC292" s="836"/>
      <c r="AD292" s="836"/>
      <c r="AE292" s="836"/>
      <c r="AF292" s="836"/>
      <c r="AG292" s="836"/>
      <c r="AH292" s="836"/>
      <c r="AI292" s="836"/>
      <c r="AJ292" s="836"/>
      <c r="AK292" s="836"/>
      <c r="AL292" s="836"/>
      <c r="AM292" s="836"/>
      <c r="AN292" s="836"/>
      <c r="AO292" s="836"/>
      <c r="AP292" s="836"/>
      <c r="AQ292" s="836"/>
      <c r="AR292" s="836"/>
      <c r="AS292" s="836"/>
      <c r="AT292" s="836"/>
      <c r="AU292" s="836"/>
      <c r="AV292" s="836"/>
      <c r="AW292" s="836"/>
      <c r="AX292" s="855"/>
      <c r="AY292" s="589" t="str">
        <f ca="1">IF(AND(TasksTable4[[#This Row],[Status]]&lt;&gt;"On Track",TasksTable4[[#This Row],[Start Date
(Calculated)]]&lt;TODAY()+7),"Review","No  Review")</f>
        <v>No  Review</v>
      </c>
      <c r="AZ292" s="525"/>
      <c r="BA292" s="525" t="s">
        <v>2414</v>
      </c>
      <c r="BB292" s="525"/>
      <c r="BC292" s="525"/>
      <c r="BD292" s="525"/>
      <c r="BE292" s="543"/>
      <c r="BF292" s="543"/>
      <c r="BG292" s="525"/>
      <c r="BH292" s="626"/>
      <c r="BI292" s="626">
        <f>TasksTable4[[#This Row],[Internal (Hanks Depts) Resource Work Hours Required (Team 1)]]</f>
        <v>0</v>
      </c>
      <c r="BJ292" s="626"/>
      <c r="BK292" s="626"/>
      <c r="BL292" s="626"/>
      <c r="BM292" s="701"/>
      <c r="BN292" s="701"/>
      <c r="BO292" s="701"/>
      <c r="BP292" s="701"/>
      <c r="BQ292" s="707"/>
      <c r="BR292" s="707"/>
      <c r="BS292" s="707"/>
      <c r="BT292" s="707"/>
      <c r="BU292" s="16">
        <v>120</v>
      </c>
      <c r="DA292" s="707">
        <f t="shared" si="0"/>
        <v>120</v>
      </c>
    </row>
    <row r="293" spans="1:105" ht="75" x14ac:dyDescent="0.2">
      <c r="B293" s="25" t="s">
        <v>315</v>
      </c>
      <c r="C293" s="158" t="s">
        <v>957</v>
      </c>
      <c r="D293" s="578" t="s">
        <v>988</v>
      </c>
      <c r="E293" s="578" t="s">
        <v>1513</v>
      </c>
      <c r="F293" s="621" t="s">
        <v>2847</v>
      </c>
      <c r="G293" s="344" t="s">
        <v>945</v>
      </c>
      <c r="H293" s="344" t="b">
        <v>1</v>
      </c>
      <c r="I293" s="559"/>
      <c r="J293" s="559">
        <v>42583</v>
      </c>
      <c r="K293" s="623">
        <v>90</v>
      </c>
      <c r="L293" s="603">
        <f>TasksTable4[[#This Row],[Required Completion Date]]-TasksTable4[[#This Row],[Days to Accomplish]]</f>
        <v>42493</v>
      </c>
      <c r="M293" s="783"/>
      <c r="N293" s="783" t="b">
        <v>1</v>
      </c>
      <c r="O293" s="783" t="s">
        <v>958</v>
      </c>
      <c r="P293" s="564" t="s">
        <v>948</v>
      </c>
      <c r="Q293" s="413" t="s">
        <v>179</v>
      </c>
      <c r="R293" s="783" t="s">
        <v>960</v>
      </c>
      <c r="S293" s="810"/>
      <c r="T293" s="810"/>
      <c r="U293" s="810"/>
      <c r="V293" s="810"/>
      <c r="W293" s="810"/>
      <c r="X293" s="810"/>
      <c r="Y293" s="810"/>
      <c r="Z293" s="824">
        <v>42460</v>
      </c>
      <c r="AA293" s="810"/>
      <c r="AB293" s="810"/>
      <c r="AC293" s="659"/>
      <c r="AD293" s="659"/>
      <c r="AE293" s="659"/>
      <c r="AF293" s="659"/>
      <c r="AG293" s="659"/>
      <c r="AH293" s="659"/>
      <c r="AI293" s="659"/>
      <c r="AJ293" s="659"/>
      <c r="AK293" s="659"/>
      <c r="AL293" s="659"/>
      <c r="AM293" s="668"/>
      <c r="AN293" s="668"/>
      <c r="AO293" s="668"/>
      <c r="AP293" s="668"/>
      <c r="AQ293" s="668"/>
      <c r="AR293" s="668"/>
      <c r="AS293" s="668"/>
      <c r="AT293" s="668"/>
      <c r="AU293" s="668"/>
      <c r="AV293" s="668"/>
      <c r="AW293" s="668"/>
      <c r="AX293" s="674"/>
      <c r="AY293" s="589" t="str">
        <f ca="1">IF(AND(TasksTable4[[#This Row],[Status]]&lt;&gt;"On Track",TasksTable4[[#This Row],[Start Date
(Calculated)]]&lt;TODAY()+7),"Review","No  Review")</f>
        <v>No  Review</v>
      </c>
      <c r="AZ293" s="525"/>
      <c r="BA293" s="525" t="s">
        <v>2414</v>
      </c>
      <c r="BB293" s="525"/>
      <c r="BC293" s="525" t="s">
        <v>2428</v>
      </c>
      <c r="BD293" s="525"/>
      <c r="BE293" s="543"/>
      <c r="BF293" s="543"/>
      <c r="BG293" s="525"/>
      <c r="BH293" s="626"/>
      <c r="BI293" s="626"/>
      <c r="BJ293" s="626">
        <f>TasksTable4[[#This Row],[Internal (Hanks Depts) Resource Work Hours Required (Team 1)]]</f>
        <v>0</v>
      </c>
      <c r="BK293" s="626"/>
      <c r="BL293" s="626"/>
      <c r="BM293" s="701"/>
      <c r="BN293" s="701"/>
      <c r="BO293" s="701"/>
      <c r="BP293" s="701"/>
      <c r="CH293" s="16">
        <v>60</v>
      </c>
      <c r="CL293" s="16">
        <v>60</v>
      </c>
      <c r="DA293" s="707">
        <f t="shared" si="0"/>
        <v>120</v>
      </c>
    </row>
    <row r="294" spans="1:105" ht="45" x14ac:dyDescent="0.2">
      <c r="B294" s="25" t="s">
        <v>315</v>
      </c>
      <c r="C294" s="158" t="s">
        <v>961</v>
      </c>
      <c r="D294" s="578" t="s">
        <v>988</v>
      </c>
      <c r="E294" s="578" t="s">
        <v>1513</v>
      </c>
      <c r="F294" s="621" t="s">
        <v>2848</v>
      </c>
      <c r="G294" s="494" t="s">
        <v>945</v>
      </c>
      <c r="H294" s="494" t="b">
        <v>1</v>
      </c>
      <c r="I294" s="559"/>
      <c r="J294" s="559">
        <v>42583</v>
      </c>
      <c r="K294" s="623">
        <v>60</v>
      </c>
      <c r="L294" s="603">
        <f>TasksTable4[[#This Row],[Required Completion Date]]-TasksTable4[[#This Row],[Days to Accomplish]]</f>
        <v>42523</v>
      </c>
      <c r="M294" s="783"/>
      <c r="N294" s="783"/>
      <c r="O294" s="783"/>
      <c r="P294" s="564" t="s">
        <v>948</v>
      </c>
      <c r="Q294" s="413" t="s">
        <v>179</v>
      </c>
      <c r="R294" s="783"/>
      <c r="S294" s="810"/>
      <c r="T294" s="810"/>
      <c r="U294" s="810"/>
      <c r="V294" s="810"/>
      <c r="W294" s="810"/>
      <c r="X294" s="810"/>
      <c r="Y294" s="810"/>
      <c r="Z294" s="810"/>
      <c r="AA294" s="810"/>
      <c r="AB294" s="810"/>
      <c r="AC294" s="659"/>
      <c r="AD294" s="659"/>
      <c r="AE294" s="659"/>
      <c r="AF294" s="659"/>
      <c r="AG294" s="659"/>
      <c r="AH294" s="659"/>
      <c r="AI294" s="659"/>
      <c r="AJ294" s="659"/>
      <c r="AK294" s="659"/>
      <c r="AL294" s="659"/>
      <c r="AM294" s="668"/>
      <c r="AN294" s="668"/>
      <c r="AO294" s="668"/>
      <c r="AP294" s="846">
        <v>42491</v>
      </c>
      <c r="AQ294" s="668"/>
      <c r="AR294" s="668"/>
      <c r="AS294" s="668"/>
      <c r="AT294" s="668"/>
      <c r="AU294" s="668"/>
      <c r="AV294" s="668"/>
      <c r="AW294" s="668"/>
      <c r="AX294" s="674"/>
      <c r="AY294" s="589" t="str">
        <f ca="1">IF(AND(TasksTable4[[#This Row],[Status]]&lt;&gt;"On Track",TasksTable4[[#This Row],[Start Date
(Calculated)]]&lt;TODAY()+7),"Review","No  Review")</f>
        <v>No  Review</v>
      </c>
      <c r="AZ294" s="525">
        <v>5</v>
      </c>
      <c r="BA294" s="525" t="s">
        <v>2414</v>
      </c>
      <c r="BB294" s="525">
        <v>5</v>
      </c>
      <c r="BC294" s="525" t="s">
        <v>2431</v>
      </c>
      <c r="BD294" s="525"/>
      <c r="BE294" s="543"/>
      <c r="BF294" s="543"/>
      <c r="BG294" s="525"/>
      <c r="BH294" s="626"/>
      <c r="BI294" s="626"/>
      <c r="BJ294" s="626">
        <f>TasksTable4[[#This Row],[Internal (Hanks Depts) Resource Work Hours Required (Team 1)]]</f>
        <v>5</v>
      </c>
      <c r="BK294" s="626"/>
      <c r="BL294" s="626"/>
      <c r="BM294" s="701"/>
      <c r="BN294" s="701"/>
      <c r="BO294" s="701"/>
      <c r="BP294" s="701"/>
      <c r="BZ294" s="16">
        <v>90</v>
      </c>
      <c r="DA294" s="707">
        <f t="shared" si="0"/>
        <v>85</v>
      </c>
    </row>
    <row r="295" spans="1:105" ht="45" x14ac:dyDescent="0.2">
      <c r="B295" s="25" t="s">
        <v>315</v>
      </c>
      <c r="C295" s="158" t="s">
        <v>963</v>
      </c>
      <c r="D295" s="578" t="s">
        <v>988</v>
      </c>
      <c r="E295" s="578" t="s">
        <v>1513</v>
      </c>
      <c r="F295" s="621" t="s">
        <v>2849</v>
      </c>
      <c r="G295" s="494" t="s">
        <v>615</v>
      </c>
      <c r="H295" s="494" t="b">
        <v>1</v>
      </c>
      <c r="I295" s="560"/>
      <c r="J295" s="560">
        <v>42583</v>
      </c>
      <c r="K295" s="344">
        <v>150</v>
      </c>
      <c r="L295" s="603">
        <f>TasksTable4[[#This Row],[Required Completion Date]]-TasksTable4[[#This Row],[Days to Accomplish]]</f>
        <v>42433</v>
      </c>
      <c r="M295" s="783"/>
      <c r="N295" s="783" t="b">
        <v>1</v>
      </c>
      <c r="O295" s="783" t="s">
        <v>965</v>
      </c>
      <c r="P295" s="564" t="s">
        <v>874</v>
      </c>
      <c r="Q295" s="413" t="s">
        <v>179</v>
      </c>
      <c r="R295" s="783" t="s">
        <v>966</v>
      </c>
      <c r="S295" s="810"/>
      <c r="T295" s="810"/>
      <c r="U295" s="824">
        <v>42460</v>
      </c>
      <c r="V295" s="810"/>
      <c r="W295" s="810"/>
      <c r="X295" s="810"/>
      <c r="Y295" s="810"/>
      <c r="Z295" s="810"/>
      <c r="AA295" s="810"/>
      <c r="AB295" s="810"/>
      <c r="AC295" s="659"/>
      <c r="AD295" s="659"/>
      <c r="AE295" s="659"/>
      <c r="AF295" s="659"/>
      <c r="AG295" s="659"/>
      <c r="AH295" s="659"/>
      <c r="AI295" s="659"/>
      <c r="AJ295" s="659"/>
      <c r="AK295" s="659"/>
      <c r="AL295" s="659"/>
      <c r="AM295" s="668"/>
      <c r="AN295" s="668"/>
      <c r="AO295" s="668"/>
      <c r="AP295" s="668"/>
      <c r="AQ295" s="668"/>
      <c r="AR295" s="668"/>
      <c r="AS295" s="668"/>
      <c r="AT295" s="668"/>
      <c r="AU295" s="668"/>
      <c r="AV295" s="668"/>
      <c r="AW295" s="668"/>
      <c r="AX295" s="674"/>
      <c r="AY295" s="589" t="str">
        <f ca="1">IF(AND(TasksTable4[[#This Row],[Status]]&lt;&gt;"On Track",TasksTable4[[#This Row],[Start Date
(Calculated)]]&lt;TODAY()+7),"Review","No  Review")</f>
        <v>No  Review</v>
      </c>
      <c r="AZ295" s="525"/>
      <c r="BA295" s="525"/>
      <c r="BB295" s="525">
        <v>128</v>
      </c>
      <c r="BC295" s="525" t="s">
        <v>2431</v>
      </c>
      <c r="BD295" s="525"/>
      <c r="BE295" s="543"/>
      <c r="BF295" s="543"/>
      <c r="BG295" s="525"/>
      <c r="BH295" s="626"/>
      <c r="BI295" s="626">
        <f>TasksTable4[[#This Row],[Internal (Hanks Depts) Resource Work Hours Required (Team 1)]]</f>
        <v>0</v>
      </c>
      <c r="BJ295" s="626"/>
      <c r="BK295" s="626"/>
      <c r="BL295" s="626"/>
      <c r="BM295" s="701"/>
      <c r="BN295" s="701"/>
      <c r="BO295" s="701"/>
      <c r="BP295" s="701"/>
      <c r="BQ295" s="604">
        <f>$BI295*0.1</f>
        <v>0</v>
      </c>
      <c r="BR295" s="604">
        <f>$BJ295*0.1</f>
        <v>0</v>
      </c>
      <c r="BS295" s="604">
        <f>$BK295*0.1</f>
        <v>0</v>
      </c>
      <c r="BT295" s="604">
        <f>$BL295*0.1</f>
        <v>0</v>
      </c>
      <c r="BU295" s="604">
        <f>$BI295*0.4</f>
        <v>0</v>
      </c>
      <c r="BV295" s="604">
        <f>$BJ295*0.4</f>
        <v>0</v>
      </c>
      <c r="BW295" s="604">
        <f>$BK295*0.4</f>
        <v>0</v>
      </c>
      <c r="BX295" s="604">
        <f>$BL295*0.4</f>
        <v>0</v>
      </c>
      <c r="BY295" s="604">
        <f>$BI295*0.5</f>
        <v>0</v>
      </c>
      <c r="BZ295" s="604">
        <f>$BJ295*0.5</f>
        <v>0</v>
      </c>
      <c r="CA295" s="604">
        <f>$BK295*0.5</f>
        <v>0</v>
      </c>
      <c r="CB295" s="604">
        <f>$BL295*0.5</f>
        <v>0</v>
      </c>
      <c r="DA295" s="707">
        <f t="shared" si="0"/>
        <v>0</v>
      </c>
    </row>
    <row r="296" spans="1:105" ht="45" x14ac:dyDescent="0.2">
      <c r="B296" s="25" t="s">
        <v>315</v>
      </c>
      <c r="C296" s="158" t="s">
        <v>967</v>
      </c>
      <c r="D296" s="578" t="s">
        <v>988</v>
      </c>
      <c r="E296" s="578" t="s">
        <v>1513</v>
      </c>
      <c r="F296" s="621" t="s">
        <v>2850</v>
      </c>
      <c r="G296" s="494" t="s">
        <v>615</v>
      </c>
      <c r="H296" s="494" t="b">
        <v>0</v>
      </c>
      <c r="I296" s="497"/>
      <c r="J296" s="497">
        <v>42583</v>
      </c>
      <c r="K296" s="494">
        <v>14</v>
      </c>
      <c r="L296" s="603">
        <f>TasksTable4[[#This Row],[Required Completion Date]]-TasksTable4[[#This Row],[Days to Accomplish]]</f>
        <v>42569</v>
      </c>
      <c r="M296" s="783"/>
      <c r="N296" s="783" t="b">
        <v>0</v>
      </c>
      <c r="O296" s="783"/>
      <c r="P296" s="564" t="s">
        <v>874</v>
      </c>
      <c r="Q296" s="413" t="s">
        <v>179</v>
      </c>
      <c r="R296" s="783" t="s">
        <v>969</v>
      </c>
      <c r="S296" s="810"/>
      <c r="T296" s="810"/>
      <c r="U296" s="810"/>
      <c r="V296" s="810"/>
      <c r="W296" s="810"/>
      <c r="X296" s="810"/>
      <c r="Y296" s="810"/>
      <c r="Z296" s="810"/>
      <c r="AA296" s="810"/>
      <c r="AB296" s="810"/>
      <c r="AC296" s="659"/>
      <c r="AD296" s="659"/>
      <c r="AE296" s="659"/>
      <c r="AF296" s="659"/>
      <c r="AG296" s="659"/>
      <c r="AH296" s="659"/>
      <c r="AI296" s="659"/>
      <c r="AJ296" s="659"/>
      <c r="AK296" s="659"/>
      <c r="AL296" s="659"/>
      <c r="AM296" s="668"/>
      <c r="AN296" s="668"/>
      <c r="AO296" s="668"/>
      <c r="AP296" s="668"/>
      <c r="AQ296" s="668"/>
      <c r="AR296" s="668"/>
      <c r="AS296" s="668"/>
      <c r="AT296" s="668"/>
      <c r="AU296" s="668"/>
      <c r="AV296" s="668"/>
      <c r="AW296" s="668"/>
      <c r="AX296" s="674"/>
      <c r="AY296" s="589" t="str">
        <f ca="1">IF(AND(TasksTable4[[#This Row],[Status]]&lt;&gt;"On Track",TasksTable4[[#This Row],[Start Date
(Calculated)]]&lt;TODAY()+7),"Review","No  Review")</f>
        <v>No  Review</v>
      </c>
      <c r="AZ296" s="525"/>
      <c r="BA296" s="525"/>
      <c r="BB296" s="527">
        <v>64</v>
      </c>
      <c r="BC296" s="525" t="s">
        <v>2431</v>
      </c>
      <c r="BD296" s="527"/>
      <c r="BE296" s="543"/>
      <c r="BF296" s="543"/>
      <c r="BG296" s="525"/>
      <c r="BH296" s="626"/>
      <c r="BI296" s="626">
        <f>TasksTable4[[#This Row],[Internal (Hanks Depts) Resource Work Hours Required (Team 1)]]</f>
        <v>0</v>
      </c>
      <c r="BJ296" s="626"/>
      <c r="BK296" s="626"/>
      <c r="BL296" s="626"/>
      <c r="BM296" s="701"/>
      <c r="BN296" s="701"/>
      <c r="BO296" s="701"/>
      <c r="BP296" s="701"/>
      <c r="BU296" s="16">
        <f>$BI$296*0.1</f>
        <v>0</v>
      </c>
      <c r="BY296" s="604">
        <f>$BI$296*0.4</f>
        <v>0</v>
      </c>
      <c r="CC296" s="604">
        <f>$BI$296*0.5</f>
        <v>0</v>
      </c>
      <c r="DA296" s="707">
        <f t="shared" si="0"/>
        <v>0</v>
      </c>
    </row>
    <row r="297" spans="1:105" ht="45" x14ac:dyDescent="0.2">
      <c r="A297" s="373" t="s">
        <v>322</v>
      </c>
      <c r="B297" s="25" t="s">
        <v>322</v>
      </c>
      <c r="C297" s="158" t="s">
        <v>970</v>
      </c>
      <c r="D297" s="578" t="s">
        <v>988</v>
      </c>
      <c r="E297" s="578" t="s">
        <v>1513</v>
      </c>
      <c r="F297" s="622" t="s">
        <v>2851</v>
      </c>
      <c r="G297" s="748" t="s">
        <v>615</v>
      </c>
      <c r="H297" s="748" t="b">
        <v>0</v>
      </c>
      <c r="I297" s="764"/>
      <c r="J297" s="764">
        <v>42583</v>
      </c>
      <c r="K297" s="748">
        <v>14</v>
      </c>
      <c r="L297" s="603">
        <f>TasksTable4[[#This Row],[Required Completion Date]]-TasksTable4[[#This Row],[Days to Accomplish]]</f>
        <v>42569</v>
      </c>
      <c r="M297" s="564"/>
      <c r="N297" s="564" t="b">
        <v>0</v>
      </c>
      <c r="O297" s="564"/>
      <c r="P297" s="564" t="s">
        <v>874</v>
      </c>
      <c r="Q297" s="413" t="s">
        <v>179</v>
      </c>
      <c r="R297" s="564" t="s">
        <v>972</v>
      </c>
      <c r="S297" s="325"/>
      <c r="T297" s="325"/>
      <c r="U297" s="325"/>
      <c r="V297" s="325"/>
      <c r="W297" s="325"/>
      <c r="X297" s="325"/>
      <c r="Y297" s="325"/>
      <c r="Z297" s="325"/>
      <c r="AA297" s="325"/>
      <c r="AB297" s="325"/>
      <c r="AC297" s="596"/>
      <c r="AD297" s="596"/>
      <c r="AE297" s="596"/>
      <c r="AF297" s="596"/>
      <c r="AG297" s="596"/>
      <c r="AH297" s="596"/>
      <c r="AI297" s="596"/>
      <c r="AJ297" s="596"/>
      <c r="AK297" s="596"/>
      <c r="AL297" s="596"/>
      <c r="AM297" s="595"/>
      <c r="AN297" s="595"/>
      <c r="AO297" s="595"/>
      <c r="AP297" s="595"/>
      <c r="AQ297" s="595"/>
      <c r="AR297" s="595"/>
      <c r="AS297" s="595"/>
      <c r="AT297" s="595"/>
      <c r="AU297" s="595"/>
      <c r="AV297" s="595"/>
      <c r="AW297" s="595"/>
      <c r="AX297" s="595"/>
      <c r="AY297" s="589" t="str">
        <f ca="1">IF(AND(TasksTable4[[#This Row],[Status]]&lt;&gt;"On Track",TasksTable4[[#This Row],[Start Date
(Calculated)]]&lt;TODAY()+7),"Review","No  Review")</f>
        <v>No  Review</v>
      </c>
      <c r="AZ297" s="525"/>
      <c r="BA297" s="525"/>
      <c r="BB297" s="525">
        <v>48</v>
      </c>
      <c r="BC297" s="525" t="s">
        <v>2431</v>
      </c>
      <c r="BD297" s="525"/>
      <c r="BE297" s="543"/>
      <c r="BF297" s="543"/>
      <c r="BG297" s="525"/>
      <c r="BH297" s="626"/>
      <c r="BI297" s="626">
        <f>TasksTable4[[#This Row],[Internal (Hanks Depts) Resource Work Hours Required (Team 1)]]</f>
        <v>0</v>
      </c>
      <c r="BJ297" s="626"/>
      <c r="BK297" s="626"/>
      <c r="BL297" s="626"/>
      <c r="BM297" s="701"/>
      <c r="BN297" s="701"/>
      <c r="BO297" s="701"/>
      <c r="BP297" s="701"/>
      <c r="CC297" s="16">
        <v>30</v>
      </c>
      <c r="CG297" s="16">
        <v>30</v>
      </c>
      <c r="CK297" s="16">
        <v>30</v>
      </c>
      <c r="DA297" s="707">
        <f t="shared" si="0"/>
        <v>90</v>
      </c>
    </row>
    <row r="298" spans="1:105" ht="45" x14ac:dyDescent="0.2">
      <c r="B298" s="25" t="s">
        <v>322</v>
      </c>
      <c r="C298" s="601" t="s">
        <v>973</v>
      </c>
      <c r="D298" s="578" t="s">
        <v>988</v>
      </c>
      <c r="E298" s="578" t="s">
        <v>1513</v>
      </c>
      <c r="F298" s="622" t="s">
        <v>2852</v>
      </c>
      <c r="G298" s="346" t="s">
        <v>615</v>
      </c>
      <c r="H298" s="346" t="b">
        <v>0</v>
      </c>
      <c r="I298" s="345"/>
      <c r="J298" s="345">
        <v>42583</v>
      </c>
      <c r="K298" s="346">
        <v>14</v>
      </c>
      <c r="L298" s="603">
        <f>TasksTable4[[#This Row],[Required Completion Date]]-TasksTable4[[#This Row],[Days to Accomplish]]</f>
        <v>42569</v>
      </c>
      <c r="M298" s="564"/>
      <c r="N298" s="564" t="b">
        <v>0</v>
      </c>
      <c r="O298" s="564"/>
      <c r="P298" s="564" t="s">
        <v>874</v>
      </c>
      <c r="Q298" s="413" t="s">
        <v>179</v>
      </c>
      <c r="R298" s="564" t="s">
        <v>975</v>
      </c>
      <c r="S298" s="325"/>
      <c r="T298" s="325"/>
      <c r="U298" s="325"/>
      <c r="V298" s="325"/>
      <c r="W298" s="325"/>
      <c r="X298" s="325"/>
      <c r="Y298" s="325"/>
      <c r="Z298" s="325"/>
      <c r="AA298" s="325"/>
      <c r="AB298" s="325"/>
      <c r="AC298" s="596"/>
      <c r="AD298" s="596"/>
      <c r="AE298" s="596"/>
      <c r="AF298" s="596"/>
      <c r="AG298" s="596"/>
      <c r="AH298" s="596"/>
      <c r="AI298" s="596"/>
      <c r="AJ298" s="596"/>
      <c r="AK298" s="596"/>
      <c r="AL298" s="596"/>
      <c r="AM298" s="595"/>
      <c r="AN298" s="595"/>
      <c r="AO298" s="595"/>
      <c r="AP298" s="595"/>
      <c r="AQ298" s="595"/>
      <c r="AR298" s="595"/>
      <c r="AS298" s="595"/>
      <c r="AT298" s="595"/>
      <c r="AU298" s="595"/>
      <c r="AV298" s="595"/>
      <c r="AW298" s="595"/>
      <c r="AX298" s="595"/>
      <c r="AY298" s="589" t="str">
        <f ca="1">IF(AND(TasksTable4[[#This Row],[Status]]&lt;&gt;"On Track",TasksTable4[[#This Row],[Start Date
(Calculated)]]&lt;TODAY()+7),"Review","No  Review")</f>
        <v>No  Review</v>
      </c>
      <c r="AZ298" s="525"/>
      <c r="BA298" s="525"/>
      <c r="BB298" s="525">
        <v>48</v>
      </c>
      <c r="BC298" s="525" t="s">
        <v>2431</v>
      </c>
      <c r="BD298" s="525"/>
      <c r="BE298" s="543"/>
      <c r="BF298" s="543"/>
      <c r="BG298" s="525"/>
      <c r="BH298" s="626"/>
      <c r="BI298" s="626"/>
      <c r="BJ298" s="626"/>
      <c r="BK298" s="626"/>
      <c r="BL298" s="626">
        <f>TasksTable4[[#This Row],[Internal (Hanks Depts) Resource Work Hours Required (Team 1)]]</f>
        <v>0</v>
      </c>
      <c r="BM298" s="701"/>
      <c r="BN298" s="701"/>
      <c r="BO298" s="701"/>
      <c r="BP298" s="701"/>
      <c r="CJ298" s="16">
        <v>90</v>
      </c>
      <c r="DA298" s="707">
        <f t="shared" si="0"/>
        <v>90</v>
      </c>
    </row>
    <row r="299" spans="1:105" ht="75" x14ac:dyDescent="0.2">
      <c r="B299" s="25" t="s">
        <v>322</v>
      </c>
      <c r="C299" s="158" t="s">
        <v>976</v>
      </c>
      <c r="D299" s="578" t="s">
        <v>988</v>
      </c>
      <c r="E299" s="578" t="s">
        <v>1513</v>
      </c>
      <c r="F299" s="622" t="s">
        <v>2853</v>
      </c>
      <c r="G299" s="346" t="s">
        <v>176</v>
      </c>
      <c r="H299" s="346" t="b">
        <v>1</v>
      </c>
      <c r="I299" s="345"/>
      <c r="J299" s="345">
        <v>42582</v>
      </c>
      <c r="K299" s="346">
        <v>30</v>
      </c>
      <c r="L299" s="603">
        <f>TasksTable4[[#This Row],[Required Completion Date]]-TasksTable4[[#This Row],[Days to Accomplish]]</f>
        <v>42552</v>
      </c>
      <c r="M299" s="564"/>
      <c r="N299" s="564"/>
      <c r="O299" s="564" t="s">
        <v>978</v>
      </c>
      <c r="P299" s="564" t="s">
        <v>778</v>
      </c>
      <c r="Q299" s="413" t="s">
        <v>179</v>
      </c>
      <c r="R299" s="564" t="s">
        <v>979</v>
      </c>
      <c r="S299" s="552"/>
      <c r="T299" s="820"/>
      <c r="U299" s="555">
        <v>42460</v>
      </c>
      <c r="V299" s="820"/>
      <c r="W299" s="820"/>
      <c r="X299" s="553"/>
      <c r="Y299" s="553"/>
      <c r="Z299" s="553"/>
      <c r="AA299" s="553"/>
      <c r="AB299" s="553"/>
      <c r="AC299" s="596"/>
      <c r="AD299" s="596"/>
      <c r="AE299" s="596"/>
      <c r="AF299" s="596"/>
      <c r="AG299" s="596"/>
      <c r="AH299" s="596"/>
      <c r="AI299" s="596"/>
      <c r="AJ299" s="596"/>
      <c r="AK299" s="596"/>
      <c r="AL299" s="596"/>
      <c r="AM299" s="595"/>
      <c r="AN299" s="595"/>
      <c r="AO299" s="595"/>
      <c r="AP299" s="595"/>
      <c r="AQ299" s="595"/>
      <c r="AR299" s="595"/>
      <c r="AS299" s="595"/>
      <c r="AT299" s="595"/>
      <c r="AU299" s="595"/>
      <c r="AV299" s="595"/>
      <c r="AW299" s="595"/>
      <c r="AX299" s="595"/>
      <c r="AY299" s="589" t="str">
        <f ca="1">IF(AND(TasksTable4[[#This Row],[Status]]&lt;&gt;"On Track",TasksTable4[[#This Row],[Start Date
(Calculated)]]&lt;TODAY()+7),"Review","No  Review")</f>
        <v>No  Review</v>
      </c>
      <c r="AZ299" s="525"/>
      <c r="BA299" s="525"/>
      <c r="BB299" s="525">
        <v>32</v>
      </c>
      <c r="BC299" s="525" t="s">
        <v>2431</v>
      </c>
      <c r="BD299" s="525"/>
      <c r="BE299" s="543"/>
      <c r="BF299" s="543"/>
      <c r="BG299" s="525"/>
      <c r="BH299" s="626"/>
      <c r="BI299" s="626"/>
      <c r="BJ299" s="626"/>
      <c r="BK299" s="626"/>
      <c r="BL299" s="626">
        <f>TasksTable4[[#This Row],[Internal (Hanks Depts) Resource Work Hours Required (Team 1)]]</f>
        <v>0</v>
      </c>
      <c r="BM299" s="701"/>
      <c r="BN299" s="701"/>
      <c r="BO299" s="701"/>
      <c r="BP299" s="701"/>
      <c r="CB299" s="16">
        <v>60</v>
      </c>
      <c r="DA299" s="707">
        <f t="shared" si="0"/>
        <v>60</v>
      </c>
    </row>
    <row r="300" spans="1:105" ht="90" x14ac:dyDescent="0.2">
      <c r="B300" s="25" t="s">
        <v>322</v>
      </c>
      <c r="C300" s="403" t="s">
        <v>502</v>
      </c>
      <c r="D300" s="415" t="s">
        <v>994</v>
      </c>
      <c r="E300" s="415" t="s">
        <v>347</v>
      </c>
      <c r="F300" s="740" t="s">
        <v>2580</v>
      </c>
      <c r="G300" s="638" t="s">
        <v>176</v>
      </c>
      <c r="H300" s="638" t="b">
        <v>1</v>
      </c>
      <c r="I300" s="767" t="s">
        <v>2973</v>
      </c>
      <c r="J300" s="767">
        <v>42429</v>
      </c>
      <c r="K300" s="638">
        <v>55</v>
      </c>
      <c r="L300" s="603">
        <f>TasksTable4[[#This Row],[Required Completion Date]]-TasksTable4[[#This Row],[Days to Accomplish]]</f>
        <v>42374</v>
      </c>
      <c r="M300" s="411">
        <v>0.5</v>
      </c>
      <c r="N300" s="408" t="b">
        <v>1</v>
      </c>
      <c r="O300" s="408" t="s">
        <v>508</v>
      </c>
      <c r="P300" s="654" t="s">
        <v>376</v>
      </c>
      <c r="Q300" s="413" t="s">
        <v>2276</v>
      </c>
      <c r="R300" s="408" t="s">
        <v>509</v>
      </c>
      <c r="S300" s="813"/>
      <c r="T300" s="813"/>
      <c r="U300" s="813"/>
      <c r="V300" s="813"/>
      <c r="W300" s="813"/>
      <c r="X300" s="809">
        <v>42415</v>
      </c>
      <c r="Y300" s="813"/>
      <c r="Z300" s="813"/>
      <c r="AA300" s="813"/>
      <c r="AB300" s="666"/>
      <c r="AC300" s="813"/>
      <c r="AD300" s="813"/>
      <c r="AE300" s="813"/>
      <c r="AF300" s="813"/>
      <c r="AG300" s="813"/>
      <c r="AH300" s="813"/>
      <c r="AI300" s="813"/>
      <c r="AJ300" s="813"/>
      <c r="AK300" s="813"/>
      <c r="AL300" s="813"/>
      <c r="AM300" s="841"/>
      <c r="AN300" s="841"/>
      <c r="AO300" s="841"/>
      <c r="AP300" s="841"/>
      <c r="AQ300" s="841"/>
      <c r="AR300" s="841"/>
      <c r="AS300" s="841"/>
      <c r="AT300" s="841"/>
      <c r="AU300" s="841"/>
      <c r="AV300" s="841"/>
      <c r="AW300" s="841"/>
      <c r="AX300" s="852"/>
      <c r="AY300" s="589" t="e">
        <f ca="1">IF(AND([7]!TasksTable4[[#This Row],[Status]]&lt;&gt;"On Track",[7]!TasksTable4[[#This Row],[Start Date
(Calculated)]]&lt;TODAY()+7),"Review","No  Review")</f>
        <v>#REF!</v>
      </c>
      <c r="AZ300" s="525">
        <v>55</v>
      </c>
      <c r="BA300" s="525" t="s">
        <v>2490</v>
      </c>
      <c r="BB300" s="525"/>
      <c r="BC300" s="525"/>
      <c r="BD300" s="525"/>
      <c r="BE300" s="525"/>
      <c r="BF300" s="525"/>
      <c r="BG300" s="525" t="s">
        <v>153</v>
      </c>
      <c r="BH300" s="626"/>
      <c r="BI300" s="626"/>
      <c r="BJ300" s="626">
        <f>TasksTable4[[#This Row],[Internal (Hanks Depts) Resource Work Hours Required (Team 1)]]</f>
        <v>55</v>
      </c>
      <c r="BK300" s="626"/>
      <c r="BL300" s="626"/>
      <c r="BM300" s="701"/>
      <c r="BN300" s="701"/>
      <c r="BO300" s="701"/>
      <c r="BP300" s="701"/>
      <c r="BZ300" s="16">
        <v>60</v>
      </c>
      <c r="DA300" s="707">
        <f t="shared" si="0"/>
        <v>5</v>
      </c>
    </row>
    <row r="301" spans="1:105" ht="105" x14ac:dyDescent="0.2">
      <c r="B301" s="25" t="s">
        <v>322</v>
      </c>
      <c r="C301" s="403" t="s">
        <v>503</v>
      </c>
      <c r="D301" s="415" t="s">
        <v>994</v>
      </c>
      <c r="E301" s="415" t="s">
        <v>347</v>
      </c>
      <c r="F301" s="740" t="s">
        <v>2581</v>
      </c>
      <c r="G301" s="638" t="s">
        <v>176</v>
      </c>
      <c r="H301" s="638" t="b">
        <v>1</v>
      </c>
      <c r="I301" s="767"/>
      <c r="J301" s="767">
        <v>42460</v>
      </c>
      <c r="K301" s="638">
        <v>55</v>
      </c>
      <c r="L301" s="603">
        <f>TasksTable4[[#This Row],[Required Completion Date]]-TasksTable4[[#This Row],[Days to Accomplish]]</f>
        <v>42405</v>
      </c>
      <c r="M301" s="411">
        <v>0.05</v>
      </c>
      <c r="N301" s="408" t="b">
        <v>1</v>
      </c>
      <c r="O301" s="408" t="s">
        <v>515</v>
      </c>
      <c r="P301" s="654" t="s">
        <v>376</v>
      </c>
      <c r="Q301" s="413" t="s">
        <v>2276</v>
      </c>
      <c r="R301" s="408" t="s">
        <v>514</v>
      </c>
      <c r="S301" s="813"/>
      <c r="T301" s="813"/>
      <c r="U301" s="813"/>
      <c r="V301" s="663"/>
      <c r="W301" s="663"/>
      <c r="X301" s="809"/>
      <c r="Y301" s="813"/>
      <c r="Z301" s="813"/>
      <c r="AA301" s="813"/>
      <c r="AB301" s="809">
        <v>42460</v>
      </c>
      <c r="AC301" s="813"/>
      <c r="AD301" s="813"/>
      <c r="AE301" s="813"/>
      <c r="AF301" s="813"/>
      <c r="AG301" s="813"/>
      <c r="AH301" s="813"/>
      <c r="AI301" s="813"/>
      <c r="AJ301" s="813"/>
      <c r="AK301" s="813"/>
      <c r="AL301" s="813"/>
      <c r="AM301" s="841"/>
      <c r="AN301" s="841"/>
      <c r="AO301" s="841"/>
      <c r="AP301" s="841"/>
      <c r="AQ301" s="841"/>
      <c r="AR301" s="841"/>
      <c r="AS301" s="841"/>
      <c r="AT301" s="841"/>
      <c r="AU301" s="841"/>
      <c r="AV301" s="841"/>
      <c r="AW301" s="406"/>
      <c r="AX301" s="852"/>
      <c r="AY301" s="589" t="e">
        <f ca="1">IF(AND([7]!TasksTable4[[#This Row],[Status]]&lt;&gt;"On Track",[7]!TasksTable4[[#This Row],[Start Date
(Calculated)]]&lt;TODAY()+7),"Review","No  Review")</f>
        <v>#REF!</v>
      </c>
      <c r="AZ301" s="525">
        <v>20</v>
      </c>
      <c r="BA301" s="525" t="s">
        <v>2490</v>
      </c>
      <c r="BB301" s="525"/>
      <c r="BC301" s="525"/>
      <c r="BD301" s="525"/>
      <c r="BE301" s="525"/>
      <c r="BF301" s="525"/>
      <c r="BG301" s="525" t="s">
        <v>153</v>
      </c>
      <c r="BH301" s="626"/>
      <c r="BI301" s="626"/>
      <c r="BJ301" s="626"/>
      <c r="BK301" s="626"/>
      <c r="BL301" s="626">
        <f>TasksTable4[[#This Row],[Internal (Hanks Depts) Resource Work Hours Required (Team 1)]]</f>
        <v>20</v>
      </c>
      <c r="BM301" s="701"/>
      <c r="BN301" s="701"/>
      <c r="BO301" s="701"/>
      <c r="BP301" s="701"/>
      <c r="CB301" s="16">
        <v>60</v>
      </c>
      <c r="DA301" s="707">
        <f t="shared" si="0"/>
        <v>40</v>
      </c>
    </row>
    <row r="302" spans="1:105" ht="90" x14ac:dyDescent="0.2">
      <c r="B302" s="25" t="s">
        <v>322</v>
      </c>
      <c r="C302" s="403" t="s">
        <v>504</v>
      </c>
      <c r="D302" s="415" t="s">
        <v>994</v>
      </c>
      <c r="E302" s="415" t="s">
        <v>347</v>
      </c>
      <c r="F302" s="740" t="s">
        <v>2582</v>
      </c>
      <c r="G302" s="638" t="s">
        <v>176</v>
      </c>
      <c r="H302" s="638" t="b">
        <v>1</v>
      </c>
      <c r="I302" s="756"/>
      <c r="J302" s="533">
        <v>42551</v>
      </c>
      <c r="K302" s="638">
        <v>60</v>
      </c>
      <c r="L302" s="603">
        <f>TasksTable4[[#This Row],[Required Completion Date]]-TasksTable4[[#This Row],[Days to Accomplish]]</f>
        <v>42491</v>
      </c>
      <c r="M302" s="411">
        <v>0</v>
      </c>
      <c r="N302" s="408" t="b">
        <v>0</v>
      </c>
      <c r="O302" s="408" t="s">
        <v>510</v>
      </c>
      <c r="P302" s="654" t="s">
        <v>376</v>
      </c>
      <c r="Q302" s="413" t="s">
        <v>179</v>
      </c>
      <c r="R302" s="408" t="s">
        <v>2863</v>
      </c>
      <c r="S302" s="813"/>
      <c r="T302" s="813"/>
      <c r="U302" s="813"/>
      <c r="V302" s="813"/>
      <c r="W302" s="809"/>
      <c r="X302" s="666">
        <v>42415</v>
      </c>
      <c r="Y302" s="813"/>
      <c r="Z302" s="813"/>
      <c r="AA302" s="813"/>
      <c r="AB302" s="813"/>
      <c r="AC302" s="813"/>
      <c r="AD302" s="813"/>
      <c r="AE302" s="813"/>
      <c r="AF302" s="813"/>
      <c r="AG302" s="809"/>
      <c r="AH302" s="813"/>
      <c r="AI302" s="813"/>
      <c r="AJ302" s="813"/>
      <c r="AK302" s="813"/>
      <c r="AL302" s="813"/>
      <c r="AM302" s="841"/>
      <c r="AN302" s="841"/>
      <c r="AO302" s="841"/>
      <c r="AP302" s="841"/>
      <c r="AQ302" s="841"/>
      <c r="AR302" s="841"/>
      <c r="AS302" s="841"/>
      <c r="AT302" s="841"/>
      <c r="AU302" s="841"/>
      <c r="AV302" s="841"/>
      <c r="AW302" s="841"/>
      <c r="AX302" s="852"/>
      <c r="AY302" s="589" t="e">
        <f ca="1">IF(AND([7]!TasksTable4[[#This Row],[Status]]&lt;&gt;"On Track",[7]!TasksTable4[[#This Row],[Start Date
(Calculated)]]&lt;TODAY()+7),"Review","No  Review")</f>
        <v>#REF!</v>
      </c>
      <c r="AZ302" s="525">
        <v>40</v>
      </c>
      <c r="BA302" s="525" t="s">
        <v>2490</v>
      </c>
      <c r="BB302" s="525"/>
      <c r="BC302" s="525"/>
      <c r="BD302" s="525"/>
      <c r="BE302" s="525"/>
      <c r="BF302" s="525"/>
      <c r="BG302" s="525" t="s">
        <v>152</v>
      </c>
      <c r="BH302" s="626"/>
      <c r="BI302" s="626">
        <f>TasksTable4[[#This Row],[Internal (Hanks Depts) Resource Work Hours Required (Team 1)]]</f>
        <v>40</v>
      </c>
      <c r="BJ302" s="626"/>
      <c r="BK302" s="626"/>
      <c r="BL302" s="626"/>
      <c r="BM302" s="701"/>
      <c r="BN302" s="701"/>
      <c r="BO302" s="701"/>
      <c r="BP302" s="701"/>
      <c r="BQ302" s="707"/>
      <c r="BR302" s="707"/>
      <c r="BS302" s="707"/>
      <c r="BT302" s="707"/>
      <c r="BU302" s="707">
        <v>60</v>
      </c>
      <c r="DA302" s="707">
        <f t="shared" si="0"/>
        <v>20</v>
      </c>
    </row>
    <row r="303" spans="1:105" ht="60" x14ac:dyDescent="0.2">
      <c r="B303" s="25" t="s">
        <v>322</v>
      </c>
      <c r="C303" s="403" t="s">
        <v>505</v>
      </c>
      <c r="D303" s="415" t="s">
        <v>994</v>
      </c>
      <c r="E303" s="415" t="s">
        <v>347</v>
      </c>
      <c r="F303" s="740" t="s">
        <v>2583</v>
      </c>
      <c r="G303" s="638" t="s">
        <v>176</v>
      </c>
      <c r="H303" s="638" t="b">
        <v>1</v>
      </c>
      <c r="I303" s="767"/>
      <c r="J303" s="767">
        <v>42551</v>
      </c>
      <c r="K303" s="638">
        <v>60</v>
      </c>
      <c r="L303" s="603">
        <f>TasksTable4[[#This Row],[Required Completion Date]]-TasksTable4[[#This Row],[Days to Accomplish]]</f>
        <v>42491</v>
      </c>
      <c r="M303" s="411">
        <v>0</v>
      </c>
      <c r="N303" s="408" t="b">
        <v>0</v>
      </c>
      <c r="O303" s="408" t="s">
        <v>516</v>
      </c>
      <c r="P303" s="654" t="s">
        <v>376</v>
      </c>
      <c r="Q303" s="413" t="s">
        <v>179</v>
      </c>
      <c r="R303" s="408" t="s">
        <v>2863</v>
      </c>
      <c r="S303" s="813"/>
      <c r="T303" s="813"/>
      <c r="U303" s="813"/>
      <c r="V303" s="813"/>
      <c r="W303" s="813"/>
      <c r="X303" s="809">
        <v>42490</v>
      </c>
      <c r="Y303" s="813"/>
      <c r="Z303" s="813"/>
      <c r="AA303" s="813"/>
      <c r="AB303" s="813"/>
      <c r="AC303" s="813"/>
      <c r="AD303" s="813"/>
      <c r="AE303" s="813"/>
      <c r="AF303" s="813"/>
      <c r="AG303" s="813"/>
      <c r="AH303" s="813"/>
      <c r="AI303" s="813"/>
      <c r="AJ303" s="813"/>
      <c r="AK303" s="813"/>
      <c r="AL303" s="813"/>
      <c r="AM303" s="841"/>
      <c r="AN303" s="841"/>
      <c r="AO303" s="841"/>
      <c r="AP303" s="841"/>
      <c r="AQ303" s="841"/>
      <c r="AR303" s="841"/>
      <c r="AS303" s="841"/>
      <c r="AT303" s="841"/>
      <c r="AU303" s="841"/>
      <c r="AV303" s="841"/>
      <c r="AW303" s="841"/>
      <c r="AX303" s="852"/>
      <c r="AY303" s="589" t="e">
        <f ca="1">IF(AND([7]!TasksTable4[[#This Row],[Status]]&lt;&gt;"On Track",[7]!TasksTable4[[#This Row],[Start Date
(Calculated)]]&lt;TODAY()+7),"Review","No  Review")</f>
        <v>#REF!</v>
      </c>
      <c r="AZ303" s="525">
        <v>80</v>
      </c>
      <c r="BA303" s="525" t="s">
        <v>2490</v>
      </c>
      <c r="BB303" s="525"/>
      <c r="BC303" s="525"/>
      <c r="BD303" s="525"/>
      <c r="BE303" s="525"/>
      <c r="BF303" s="525"/>
      <c r="BG303" s="525" t="s">
        <v>152</v>
      </c>
      <c r="BH303" s="626"/>
      <c r="BI303" s="626">
        <f>TasksTable4[[#This Row],[Internal (Hanks Depts) Resource Work Hours Required (Team 1)]]</f>
        <v>80</v>
      </c>
      <c r="BJ303" s="626"/>
      <c r="BK303" s="626"/>
      <c r="BL303" s="626"/>
      <c r="BM303" s="701"/>
      <c r="BN303" s="701"/>
      <c r="BO303" s="701"/>
      <c r="BP303" s="701"/>
      <c r="CG303" s="16">
        <v>30</v>
      </c>
      <c r="CK303" s="16">
        <v>30</v>
      </c>
      <c r="DA303" s="707">
        <f t="shared" si="0"/>
        <v>-20</v>
      </c>
    </row>
    <row r="304" spans="1:105" ht="120" x14ac:dyDescent="0.2">
      <c r="B304" s="25" t="s">
        <v>322</v>
      </c>
      <c r="C304" s="403" t="s">
        <v>506</v>
      </c>
      <c r="D304" s="415" t="s">
        <v>994</v>
      </c>
      <c r="E304" s="415" t="s">
        <v>347</v>
      </c>
      <c r="F304" s="740" t="s">
        <v>2579</v>
      </c>
      <c r="G304" s="638" t="s">
        <v>176</v>
      </c>
      <c r="H304" s="638" t="b">
        <v>1</v>
      </c>
      <c r="I304" s="767"/>
      <c r="J304" s="767">
        <v>42613</v>
      </c>
      <c r="K304" s="638">
        <v>120</v>
      </c>
      <c r="L304" s="603">
        <f>TasksTable4[[#This Row],[Required Completion Date]]-TasksTable4[[#This Row],[Days to Accomplish]]</f>
        <v>42493</v>
      </c>
      <c r="M304" s="411">
        <v>0</v>
      </c>
      <c r="N304" s="408" t="b">
        <v>1</v>
      </c>
      <c r="O304" s="408" t="s">
        <v>517</v>
      </c>
      <c r="P304" s="654" t="s">
        <v>376</v>
      </c>
      <c r="Q304" s="413" t="s">
        <v>179</v>
      </c>
      <c r="R304" s="787" t="s">
        <v>514</v>
      </c>
      <c r="S304" s="813"/>
      <c r="T304" s="813"/>
      <c r="U304" s="813"/>
      <c r="V304" s="813"/>
      <c r="W304" s="813"/>
      <c r="X304" s="809"/>
      <c r="Y304" s="813"/>
      <c r="Z304" s="813"/>
      <c r="AA304" s="813"/>
      <c r="AB304" s="813"/>
      <c r="AC304" s="813"/>
      <c r="AD304" s="813"/>
      <c r="AE304" s="813"/>
      <c r="AF304" s="813"/>
      <c r="AG304" s="813"/>
      <c r="AH304" s="813"/>
      <c r="AI304" s="813"/>
      <c r="AJ304" s="813"/>
      <c r="AK304" s="813"/>
      <c r="AL304" s="813"/>
      <c r="AM304" s="841"/>
      <c r="AN304" s="841"/>
      <c r="AO304" s="841"/>
      <c r="AP304" s="841"/>
      <c r="AQ304" s="841"/>
      <c r="AR304" s="841"/>
      <c r="AS304" s="841"/>
      <c r="AT304" s="841"/>
      <c r="AU304" s="841"/>
      <c r="AV304" s="841"/>
      <c r="AW304" s="841"/>
      <c r="AX304" s="852"/>
      <c r="AY304" s="589" t="e">
        <f ca="1">IF(AND([7]!TasksTable4[[#This Row],[Status]]&lt;&gt;"On Track",[7]!TasksTable4[[#This Row],[Start Date
(Calculated)]]&lt;TODAY()+7),"Review","No  Review")</f>
        <v>#REF!</v>
      </c>
      <c r="AZ304" s="525">
        <v>400</v>
      </c>
      <c r="BA304" s="525" t="s">
        <v>2490</v>
      </c>
      <c r="BB304" s="525"/>
      <c r="BC304" s="525"/>
      <c r="BD304" s="525"/>
      <c r="BE304" s="525"/>
      <c r="BF304" s="525"/>
      <c r="BG304" s="525" t="s">
        <v>152</v>
      </c>
      <c r="BH304" s="626"/>
      <c r="BI304" s="626">
        <f>TasksTable4[[#This Row],[Internal (Hanks Depts) Resource Work Hours Required (Team 1)]]</f>
        <v>400</v>
      </c>
      <c r="BJ304" s="626"/>
      <c r="BK304" s="626"/>
      <c r="BL304" s="626"/>
      <c r="BM304" s="701"/>
      <c r="BN304" s="701"/>
      <c r="BO304" s="701"/>
      <c r="BP304" s="701"/>
      <c r="CG304" s="16">
        <v>30</v>
      </c>
      <c r="CK304" s="16">
        <v>30</v>
      </c>
      <c r="DA304" s="707">
        <f t="shared" si="0"/>
        <v>-340</v>
      </c>
    </row>
    <row r="305" spans="1:105" ht="75" x14ac:dyDescent="0.2">
      <c r="B305" s="25" t="s">
        <v>322</v>
      </c>
      <c r="C305" s="403" t="s">
        <v>2972</v>
      </c>
      <c r="D305" s="415" t="s">
        <v>994</v>
      </c>
      <c r="E305" s="415" t="s">
        <v>347</v>
      </c>
      <c r="F305" s="732" t="s">
        <v>2584</v>
      </c>
      <c r="G305" s="745" t="s">
        <v>176</v>
      </c>
      <c r="H305" s="745" t="b">
        <v>1</v>
      </c>
      <c r="I305" s="758"/>
      <c r="J305" s="758">
        <v>42429</v>
      </c>
      <c r="K305" s="644">
        <v>20</v>
      </c>
      <c r="L305" s="603">
        <f>TasksTable4[[#This Row],[Required Completion Date]]-TasksTable4[[#This Row],[Days to Accomplish]]</f>
        <v>42409</v>
      </c>
      <c r="M305" s="411">
        <v>0.3</v>
      </c>
      <c r="N305" s="408" t="b">
        <v>1</v>
      </c>
      <c r="O305" s="408" t="s">
        <v>511</v>
      </c>
      <c r="P305" s="654" t="s">
        <v>376</v>
      </c>
      <c r="Q305" s="413" t="s">
        <v>2276</v>
      </c>
      <c r="R305" s="787" t="s">
        <v>518</v>
      </c>
      <c r="S305" s="813"/>
      <c r="T305" s="813"/>
      <c r="U305" s="813"/>
      <c r="V305" s="809">
        <v>42415</v>
      </c>
      <c r="W305" s="813"/>
      <c r="X305" s="809"/>
      <c r="Y305" s="813"/>
      <c r="Z305" s="813"/>
      <c r="AA305" s="813"/>
      <c r="AB305" s="813"/>
      <c r="AC305" s="813"/>
      <c r="AD305" s="813"/>
      <c r="AE305" s="813"/>
      <c r="AF305" s="813"/>
      <c r="AG305" s="813"/>
      <c r="AH305" s="813"/>
      <c r="AI305" s="813"/>
      <c r="AJ305" s="813"/>
      <c r="AK305" s="813"/>
      <c r="AL305" s="813"/>
      <c r="AM305" s="841"/>
      <c r="AN305" s="841"/>
      <c r="AO305" s="841"/>
      <c r="AP305" s="841"/>
      <c r="AQ305" s="841"/>
      <c r="AR305" s="841"/>
      <c r="AS305" s="841"/>
      <c r="AT305" s="841"/>
      <c r="AU305" s="841"/>
      <c r="AV305" s="841"/>
      <c r="AW305" s="841"/>
      <c r="AX305" s="852"/>
      <c r="AY305" s="589" t="e">
        <f ca="1">IF(AND([7]!TasksTable4[[#This Row],[Status]]&lt;&gt;"On Track",[7]!TasksTable4[[#This Row],[Start Date
(Calculated)]]&lt;TODAY()+7),"Review","No  Review")</f>
        <v>#REF!</v>
      </c>
      <c r="AZ305" s="525">
        <v>10</v>
      </c>
      <c r="BA305" s="525" t="s">
        <v>2490</v>
      </c>
      <c r="BB305" s="525"/>
      <c r="BC305" s="525"/>
      <c r="BD305" s="525"/>
      <c r="BE305" s="525"/>
      <c r="BF305" s="525"/>
      <c r="BG305" s="525" t="s">
        <v>153</v>
      </c>
      <c r="BH305" s="626"/>
      <c r="BI305" s="626">
        <f>TasksTable4[[#This Row],[Internal (Hanks Depts) Resource Work Hours Required (Team 1)]]</f>
        <v>10</v>
      </c>
      <c r="BJ305" s="626"/>
      <c r="BK305" s="626"/>
      <c r="BL305" s="626"/>
      <c r="BM305" s="701"/>
      <c r="BN305" s="701"/>
      <c r="BO305" s="701"/>
      <c r="BP305" s="701"/>
      <c r="CC305" s="16">
        <v>30</v>
      </c>
      <c r="CG305" s="16">
        <v>30</v>
      </c>
      <c r="DA305" s="707">
        <f t="shared" si="0"/>
        <v>50</v>
      </c>
    </row>
    <row r="306" spans="1:105" ht="45" x14ac:dyDescent="0.2">
      <c r="B306" s="25" t="s">
        <v>322</v>
      </c>
      <c r="C306" s="403" t="s">
        <v>519</v>
      </c>
      <c r="D306" s="415" t="s">
        <v>994</v>
      </c>
      <c r="E306" s="415" t="s">
        <v>347</v>
      </c>
      <c r="F306" s="732" t="s">
        <v>2585</v>
      </c>
      <c r="G306" s="745" t="s">
        <v>176</v>
      </c>
      <c r="H306" s="425" t="b">
        <v>1</v>
      </c>
      <c r="I306" s="756"/>
      <c r="J306" s="758">
        <v>42644</v>
      </c>
      <c r="K306" s="644">
        <v>180</v>
      </c>
      <c r="L306" s="603">
        <f>TasksTable4[[#This Row],[Required Completion Date]]-TasksTable4[[#This Row],[Days to Accomplish]]</f>
        <v>42464</v>
      </c>
      <c r="M306" s="411">
        <v>0</v>
      </c>
      <c r="N306" s="408" t="b">
        <v>1</v>
      </c>
      <c r="O306" s="408"/>
      <c r="P306" s="654" t="s">
        <v>376</v>
      </c>
      <c r="Q306" s="413" t="s">
        <v>179</v>
      </c>
      <c r="R306" s="787" t="s">
        <v>518</v>
      </c>
      <c r="S306" s="813"/>
      <c r="T306" s="813"/>
      <c r="U306" s="813"/>
      <c r="V306" s="809">
        <v>42415</v>
      </c>
      <c r="W306" s="813"/>
      <c r="X306" s="809"/>
      <c r="Y306" s="813"/>
      <c r="Z306" s="813"/>
      <c r="AA306" s="813"/>
      <c r="AB306" s="813"/>
      <c r="AC306" s="813"/>
      <c r="AD306" s="813"/>
      <c r="AE306" s="813"/>
      <c r="AF306" s="813"/>
      <c r="AG306" s="813"/>
      <c r="AH306" s="813"/>
      <c r="AI306" s="813"/>
      <c r="AJ306" s="813"/>
      <c r="AK306" s="813"/>
      <c r="AL306" s="813"/>
      <c r="AM306" s="841"/>
      <c r="AN306" s="841"/>
      <c r="AO306" s="841"/>
      <c r="AP306" s="841"/>
      <c r="AQ306" s="841"/>
      <c r="AR306" s="841"/>
      <c r="AS306" s="841"/>
      <c r="AT306" s="841"/>
      <c r="AU306" s="841"/>
      <c r="AV306" s="841"/>
      <c r="AW306" s="841"/>
      <c r="AX306" s="852"/>
      <c r="AY306" s="589" t="e">
        <f ca="1">IF(AND([7]!TasksTable4[[#This Row],[Status]]&lt;&gt;"On Track",[7]!TasksTable4[[#This Row],[Start Date
(Calculated)]]&lt;TODAY()+7),"Review","No  Review")</f>
        <v>#REF!</v>
      </c>
      <c r="AZ306" s="535">
        <v>120</v>
      </c>
      <c r="BA306" s="525" t="s">
        <v>2490</v>
      </c>
      <c r="BB306" s="525"/>
      <c r="BC306" s="525"/>
      <c r="BD306" s="525"/>
      <c r="BE306" s="525"/>
      <c r="BF306" s="525"/>
      <c r="BG306" s="525" t="s">
        <v>152</v>
      </c>
      <c r="BH306" s="626"/>
      <c r="BI306" s="626">
        <f>TasksTable4[[#This Row],[Internal (Hanks Depts) Resource Work Hours Required (Team 1)]]</f>
        <v>120</v>
      </c>
      <c r="BJ306" s="626"/>
      <c r="BK306" s="626"/>
      <c r="BL306" s="626"/>
      <c r="BM306" s="701"/>
      <c r="BN306" s="701"/>
      <c r="BO306" s="701"/>
      <c r="BP306" s="701"/>
      <c r="CO306" s="16">
        <v>60</v>
      </c>
      <c r="DA306" s="707">
        <f t="shared" si="0"/>
        <v>-60</v>
      </c>
    </row>
    <row r="307" spans="1:105" ht="45" x14ac:dyDescent="0.2">
      <c r="B307" s="25" t="s">
        <v>322</v>
      </c>
      <c r="C307" s="403" t="s">
        <v>520</v>
      </c>
      <c r="D307" s="415" t="s">
        <v>994</v>
      </c>
      <c r="E307" s="415" t="s">
        <v>347</v>
      </c>
      <c r="F307" s="732" t="s">
        <v>2586</v>
      </c>
      <c r="G307" s="745" t="s">
        <v>176</v>
      </c>
      <c r="H307" s="425" t="b">
        <v>1</v>
      </c>
      <c r="I307" s="756"/>
      <c r="J307" s="758">
        <v>42644</v>
      </c>
      <c r="K307" s="644">
        <v>180</v>
      </c>
      <c r="L307" s="603">
        <f>TasksTable4[[#This Row],[Required Completion Date]]-TasksTable4[[#This Row],[Days to Accomplish]]</f>
        <v>42464</v>
      </c>
      <c r="M307" s="781">
        <v>0</v>
      </c>
      <c r="N307" s="787" t="b">
        <v>0</v>
      </c>
      <c r="O307" s="787"/>
      <c r="P307" s="654" t="s">
        <v>376</v>
      </c>
      <c r="Q307" s="413" t="s">
        <v>179</v>
      </c>
      <c r="R307" s="787" t="s">
        <v>518</v>
      </c>
      <c r="S307" s="813"/>
      <c r="T307" s="813"/>
      <c r="U307" s="813"/>
      <c r="V307" s="809"/>
      <c r="W307" s="813"/>
      <c r="X307" s="809"/>
      <c r="Y307" s="813"/>
      <c r="Z307" s="813"/>
      <c r="AA307" s="813"/>
      <c r="AB307" s="813"/>
      <c r="AC307" s="813"/>
      <c r="AD307" s="813"/>
      <c r="AE307" s="813"/>
      <c r="AF307" s="813"/>
      <c r="AG307" s="813"/>
      <c r="AH307" s="813"/>
      <c r="AI307" s="813"/>
      <c r="AJ307" s="813"/>
      <c r="AK307" s="813"/>
      <c r="AL307" s="813"/>
      <c r="AM307" s="841"/>
      <c r="AN307" s="841"/>
      <c r="AO307" s="841"/>
      <c r="AP307" s="841"/>
      <c r="AQ307" s="841"/>
      <c r="AR307" s="841"/>
      <c r="AS307" s="841"/>
      <c r="AT307" s="841"/>
      <c r="AU307" s="841"/>
      <c r="AV307" s="841"/>
      <c r="AW307" s="841"/>
      <c r="AX307" s="852"/>
      <c r="AY307" s="589" t="e">
        <f ca="1">IF(AND([7]!TasksTable4[[#This Row],[Status]]&lt;&gt;"On Track",[7]!TasksTable4[[#This Row],[Start Date
(Calculated)]]&lt;TODAY()+7),"Review","No  Review")</f>
        <v>#REF!</v>
      </c>
      <c r="AZ307" s="525">
        <v>120</v>
      </c>
      <c r="BA307" s="525" t="s">
        <v>2490</v>
      </c>
      <c r="BB307" s="525"/>
      <c r="BC307" s="525"/>
      <c r="BD307" s="525"/>
      <c r="BE307" s="525"/>
      <c r="BF307" s="525"/>
      <c r="BG307" s="525" t="s">
        <v>152</v>
      </c>
      <c r="BH307" s="626"/>
      <c r="BI307" s="626">
        <f>TasksTable4[[#This Row],[Internal (Hanks Depts) Resource Work Hours Required (Team 1)]]</f>
        <v>120</v>
      </c>
      <c r="BJ307" s="626"/>
      <c r="BK307" s="626"/>
      <c r="BL307" s="626"/>
      <c r="BM307" s="701"/>
      <c r="BN307" s="701"/>
      <c r="BO307" s="701"/>
      <c r="BP307" s="701"/>
      <c r="CG307" s="16">
        <v>60</v>
      </c>
      <c r="DA307" s="707">
        <f t="shared" si="0"/>
        <v>-60</v>
      </c>
    </row>
    <row r="308" spans="1:105" ht="45" x14ac:dyDescent="0.2">
      <c r="B308" s="25" t="s">
        <v>322</v>
      </c>
      <c r="C308" s="403" t="s">
        <v>521</v>
      </c>
      <c r="D308" s="415" t="s">
        <v>994</v>
      </c>
      <c r="E308" s="415" t="s">
        <v>347</v>
      </c>
      <c r="F308" s="616" t="s">
        <v>2587</v>
      </c>
      <c r="G308" s="425" t="s">
        <v>176</v>
      </c>
      <c r="H308" s="425" t="b">
        <v>0</v>
      </c>
      <c r="I308" s="533"/>
      <c r="J308" s="533">
        <v>42644</v>
      </c>
      <c r="K308" s="408">
        <v>180</v>
      </c>
      <c r="L308" s="603">
        <f>TasksTable4[[#This Row],[Required Completion Date]]-TasksTable4[[#This Row],[Days to Accomplish]]</f>
        <v>42464</v>
      </c>
      <c r="M308" s="781">
        <v>0</v>
      </c>
      <c r="N308" s="787" t="b">
        <v>0</v>
      </c>
      <c r="O308" s="787"/>
      <c r="P308" s="654" t="s">
        <v>376</v>
      </c>
      <c r="Q308" s="413" t="s">
        <v>179</v>
      </c>
      <c r="R308" s="787" t="s">
        <v>518</v>
      </c>
      <c r="S308" s="813"/>
      <c r="T308" s="813"/>
      <c r="U308" s="813"/>
      <c r="V308" s="809"/>
      <c r="W308" s="813"/>
      <c r="X308" s="809"/>
      <c r="Y308" s="813"/>
      <c r="Z308" s="813"/>
      <c r="AA308" s="813"/>
      <c r="AB308" s="813"/>
      <c r="AC308" s="813"/>
      <c r="AD308" s="813"/>
      <c r="AE308" s="813"/>
      <c r="AF308" s="813"/>
      <c r="AG308" s="813"/>
      <c r="AH308" s="813"/>
      <c r="AI308" s="813"/>
      <c r="AJ308" s="813"/>
      <c r="AK308" s="813"/>
      <c r="AL308" s="813"/>
      <c r="AM308" s="841"/>
      <c r="AN308" s="841"/>
      <c r="AO308" s="841"/>
      <c r="AP308" s="841"/>
      <c r="AQ308" s="841"/>
      <c r="AR308" s="841"/>
      <c r="AS308" s="841"/>
      <c r="AT308" s="841"/>
      <c r="AU308" s="841"/>
      <c r="AV308" s="841"/>
      <c r="AW308" s="841"/>
      <c r="AX308" s="852"/>
      <c r="AY308" s="589" t="e">
        <f ca="1">IF(AND([7]!TasksTable4[[#This Row],[Status]]&lt;&gt;"On Track",[7]!TasksTable4[[#This Row],[Start Date
(Calculated)]]&lt;TODAY()+7),"Review","No  Review")</f>
        <v>#REF!</v>
      </c>
      <c r="AZ308" s="525">
        <v>4</v>
      </c>
      <c r="BA308" s="525" t="s">
        <v>2490</v>
      </c>
      <c r="BB308" s="525"/>
      <c r="BC308" s="525"/>
      <c r="BD308" s="525"/>
      <c r="BE308" s="525"/>
      <c r="BF308" s="525"/>
      <c r="BG308" s="525" t="s">
        <v>152</v>
      </c>
      <c r="BH308" s="626"/>
      <c r="BI308" s="626"/>
      <c r="BJ308" s="626">
        <f>TasksTable4[[#This Row],[Internal (Hanks Depts) Resource Work Hours Required (Team 1)]]</f>
        <v>4</v>
      </c>
      <c r="BK308" s="626"/>
      <c r="BL308" s="626"/>
      <c r="BM308" s="701"/>
      <c r="BN308" s="701"/>
      <c r="BO308" s="701"/>
      <c r="BP308" s="701"/>
      <c r="CH308" s="16">
        <v>60</v>
      </c>
      <c r="DA308" s="707">
        <f t="shared" si="0"/>
        <v>56</v>
      </c>
    </row>
    <row r="309" spans="1:105" ht="45" x14ac:dyDescent="0.2">
      <c r="B309" s="25" t="s">
        <v>322</v>
      </c>
      <c r="C309" s="403" t="s">
        <v>541</v>
      </c>
      <c r="D309" s="415" t="s">
        <v>994</v>
      </c>
      <c r="E309" s="415" t="s">
        <v>347</v>
      </c>
      <c r="F309" s="616" t="s">
        <v>2588</v>
      </c>
      <c r="G309" s="425" t="s">
        <v>176</v>
      </c>
      <c r="H309" s="425" t="b">
        <v>0</v>
      </c>
      <c r="I309" s="533"/>
      <c r="J309" s="533">
        <v>42644</v>
      </c>
      <c r="K309" s="408">
        <v>2</v>
      </c>
      <c r="L309" s="603">
        <f>TasksTable4[[#This Row],[Required Completion Date]]-TasksTable4[[#This Row],[Days to Accomplish]]</f>
        <v>42642</v>
      </c>
      <c r="M309" s="781">
        <v>0</v>
      </c>
      <c r="N309" s="787" t="b">
        <v>0</v>
      </c>
      <c r="O309" s="787"/>
      <c r="P309" s="654" t="s">
        <v>376</v>
      </c>
      <c r="Q309" s="413" t="s">
        <v>179</v>
      </c>
      <c r="R309" s="787" t="s">
        <v>518</v>
      </c>
      <c r="S309" s="813"/>
      <c r="T309" s="813"/>
      <c r="U309" s="813"/>
      <c r="V309" s="809"/>
      <c r="W309" s="813"/>
      <c r="X309" s="809"/>
      <c r="Y309" s="813"/>
      <c r="Z309" s="813"/>
      <c r="AA309" s="813"/>
      <c r="AB309" s="813"/>
      <c r="AC309" s="813"/>
      <c r="AD309" s="813"/>
      <c r="AE309" s="813"/>
      <c r="AF309" s="813"/>
      <c r="AG309" s="813"/>
      <c r="AH309" s="813"/>
      <c r="AI309" s="813"/>
      <c r="AJ309" s="813"/>
      <c r="AK309" s="813"/>
      <c r="AL309" s="813"/>
      <c r="AM309" s="841"/>
      <c r="AN309" s="841"/>
      <c r="AO309" s="841"/>
      <c r="AP309" s="841"/>
      <c r="AQ309" s="841"/>
      <c r="AR309" s="841"/>
      <c r="AS309" s="841"/>
      <c r="AT309" s="841"/>
      <c r="AU309" s="841"/>
      <c r="AV309" s="841"/>
      <c r="AW309" s="841"/>
      <c r="AX309" s="852"/>
      <c r="AY309" s="589" t="e">
        <f ca="1">IF(AND([7]!TasksTable4[[#This Row],[Status]]&lt;&gt;"On Track",[7]!TasksTable4[[#This Row],[Start Date
(Calculated)]]&lt;TODAY()+7),"Review","No  Review")</f>
        <v>#REF!</v>
      </c>
      <c r="AZ309" s="525">
        <v>4</v>
      </c>
      <c r="BA309" s="525" t="s">
        <v>2490</v>
      </c>
      <c r="BB309" s="525"/>
      <c r="BC309" s="525"/>
      <c r="BD309" s="525"/>
      <c r="BE309" s="525"/>
      <c r="BF309" s="525"/>
      <c r="BG309" s="525" t="s">
        <v>152</v>
      </c>
      <c r="BH309" s="626"/>
      <c r="BI309" s="626">
        <f>TasksTable4[[#This Row],[Internal (Hanks Depts) Resource Work Hours Required (Team 1)]]</f>
        <v>4</v>
      </c>
      <c r="BJ309" s="626"/>
      <c r="BK309" s="626"/>
      <c r="BL309" s="626"/>
      <c r="BM309" s="701"/>
      <c r="BN309" s="701"/>
      <c r="BO309" s="701"/>
      <c r="BP309" s="701"/>
      <c r="CG309" s="16">
        <v>60</v>
      </c>
      <c r="DA309" s="707">
        <f t="shared" si="0"/>
        <v>56</v>
      </c>
    </row>
    <row r="310" spans="1:105" ht="60" x14ac:dyDescent="0.2">
      <c r="B310" s="25" t="s">
        <v>322</v>
      </c>
      <c r="C310" s="403" t="s">
        <v>1434</v>
      </c>
      <c r="D310" s="415" t="s">
        <v>994</v>
      </c>
      <c r="E310" s="415" t="s">
        <v>347</v>
      </c>
      <c r="F310" s="437" t="s">
        <v>2589</v>
      </c>
      <c r="G310" s="425" t="s">
        <v>176</v>
      </c>
      <c r="H310" s="425" t="b">
        <v>1</v>
      </c>
      <c r="I310" s="533"/>
      <c r="J310" s="533">
        <v>42644</v>
      </c>
      <c r="K310" s="408">
        <v>180</v>
      </c>
      <c r="L310" s="603">
        <f>TasksTable4[[#This Row],[Required Completion Date]]-TasksTable4[[#This Row],[Days to Accomplish]]</f>
        <v>42464</v>
      </c>
      <c r="M310" s="781">
        <v>0</v>
      </c>
      <c r="N310" s="787" t="b">
        <v>1</v>
      </c>
      <c r="O310" s="787" t="s">
        <v>513</v>
      </c>
      <c r="P310" s="654" t="s">
        <v>376</v>
      </c>
      <c r="Q310" s="413" t="s">
        <v>179</v>
      </c>
      <c r="R310" s="787" t="s">
        <v>514</v>
      </c>
      <c r="S310" s="809">
        <v>42429</v>
      </c>
      <c r="T310" s="813"/>
      <c r="U310" s="813"/>
      <c r="V310" s="813"/>
      <c r="W310" s="813"/>
      <c r="X310" s="813"/>
      <c r="Y310" s="813"/>
      <c r="Z310" s="813"/>
      <c r="AA310" s="813"/>
      <c r="AB310" s="813"/>
      <c r="AC310" s="813"/>
      <c r="AD310" s="813"/>
      <c r="AE310" s="813"/>
      <c r="AF310" s="813"/>
      <c r="AG310" s="813"/>
      <c r="AH310" s="813"/>
      <c r="AI310" s="813"/>
      <c r="AJ310" s="813"/>
      <c r="AK310" s="813"/>
      <c r="AL310" s="813"/>
      <c r="AM310" s="841"/>
      <c r="AN310" s="841"/>
      <c r="AO310" s="841"/>
      <c r="AP310" s="841"/>
      <c r="AQ310" s="841"/>
      <c r="AR310" s="841"/>
      <c r="AS310" s="841"/>
      <c r="AT310" s="841"/>
      <c r="AU310" s="841"/>
      <c r="AV310" s="841"/>
      <c r="AW310" s="841"/>
      <c r="AX310" s="852"/>
      <c r="AY310" s="589" t="e">
        <f ca="1">IF(AND([7]!TasksTable4[[#This Row],[Status]]&lt;&gt;"On Track",[7]!TasksTable4[[#This Row],[Start Date
(Calculated)]]&lt;TODAY()+7),"Review","No  Review")</f>
        <v>#REF!</v>
      </c>
      <c r="AZ310" s="525">
        <v>64</v>
      </c>
      <c r="BA310" s="525" t="s">
        <v>2490</v>
      </c>
      <c r="BB310" s="525"/>
      <c r="BC310" s="525"/>
      <c r="BD310" s="525"/>
      <c r="BE310" s="525"/>
      <c r="BF310" s="525"/>
      <c r="BG310" s="525" t="s">
        <v>152</v>
      </c>
      <c r="BH310" s="626"/>
      <c r="BI310" s="626">
        <f>TasksTable4[[#This Row],[Internal (Hanks Depts) Resource Work Hours Required (Team 1)]]</f>
        <v>64</v>
      </c>
      <c r="BJ310" s="626"/>
      <c r="BK310" s="626"/>
      <c r="BL310" s="626"/>
      <c r="BM310" s="701"/>
      <c r="BN310" s="701"/>
      <c r="BO310" s="701"/>
      <c r="BP310" s="701"/>
      <c r="CG310" s="16">
        <v>60</v>
      </c>
      <c r="DA310" s="707">
        <f t="shared" si="0"/>
        <v>-4</v>
      </c>
    </row>
    <row r="311" spans="1:105" ht="45" x14ac:dyDescent="0.2">
      <c r="B311" s="25" t="s">
        <v>322</v>
      </c>
      <c r="C311" s="403" t="s">
        <v>1436</v>
      </c>
      <c r="D311" s="415" t="s">
        <v>994</v>
      </c>
      <c r="E311" s="415" t="s">
        <v>347</v>
      </c>
      <c r="F311" s="437" t="s">
        <v>2590</v>
      </c>
      <c r="G311" s="425" t="s">
        <v>176</v>
      </c>
      <c r="H311" s="425" t="b">
        <v>1</v>
      </c>
      <c r="I311" s="533"/>
      <c r="J311" s="533">
        <v>42644</v>
      </c>
      <c r="K311" s="408">
        <v>180</v>
      </c>
      <c r="L311" s="603">
        <f>TasksTable4[[#This Row],[Required Completion Date]]-TasksTable4[[#This Row],[Days to Accomplish]]</f>
        <v>42464</v>
      </c>
      <c r="M311" s="781">
        <v>0</v>
      </c>
      <c r="N311" s="787" t="b">
        <v>1</v>
      </c>
      <c r="O311" s="787" t="s">
        <v>513</v>
      </c>
      <c r="P311" s="654" t="s">
        <v>376</v>
      </c>
      <c r="Q311" s="413" t="s">
        <v>179</v>
      </c>
      <c r="R311" s="787"/>
      <c r="S311" s="809"/>
      <c r="T311" s="813"/>
      <c r="U311" s="813"/>
      <c r="V311" s="813"/>
      <c r="W311" s="813"/>
      <c r="X311" s="813"/>
      <c r="Y311" s="813"/>
      <c r="Z311" s="813"/>
      <c r="AA311" s="813"/>
      <c r="AB311" s="813"/>
      <c r="AC311" s="813"/>
      <c r="AD311" s="813"/>
      <c r="AE311" s="813"/>
      <c r="AF311" s="813"/>
      <c r="AG311" s="813"/>
      <c r="AH311" s="813"/>
      <c r="AI311" s="813"/>
      <c r="AJ311" s="813"/>
      <c r="AK311" s="813"/>
      <c r="AL311" s="813"/>
      <c r="AM311" s="841"/>
      <c r="AN311" s="841"/>
      <c r="AO311" s="841"/>
      <c r="AP311" s="841"/>
      <c r="AQ311" s="841"/>
      <c r="AR311" s="841"/>
      <c r="AS311" s="841"/>
      <c r="AT311" s="841"/>
      <c r="AU311" s="841"/>
      <c r="AV311" s="841"/>
      <c r="AW311" s="841"/>
      <c r="AX311" s="852"/>
      <c r="AY311" s="589" t="e">
        <f ca="1">IF(AND([7]!TasksTable4[[#This Row],[Status]]&lt;&gt;"On Track",[7]!TasksTable4[[#This Row],[Start Date
(Calculated)]]&lt;TODAY()+7),"Review","No  Review")</f>
        <v>#REF!</v>
      </c>
      <c r="AZ311" s="525">
        <v>96</v>
      </c>
      <c r="BA311" s="525" t="s">
        <v>2490</v>
      </c>
      <c r="BB311" s="525"/>
      <c r="BC311" s="525"/>
      <c r="BD311" s="525"/>
      <c r="BE311" s="525"/>
      <c r="BF311" s="525"/>
      <c r="BG311" s="525" t="s">
        <v>152</v>
      </c>
      <c r="BH311" s="626"/>
      <c r="BI311" s="626">
        <f>TasksTable4[[#This Row],[Internal (Hanks Depts) Resource Work Hours Required (Team 1)]]</f>
        <v>96</v>
      </c>
      <c r="BJ311" s="626"/>
      <c r="BK311" s="626"/>
      <c r="BL311" s="626"/>
      <c r="BM311" s="701"/>
      <c r="BN311" s="701"/>
      <c r="BO311" s="701"/>
      <c r="BP311" s="701"/>
      <c r="CG311" s="16">
        <v>60</v>
      </c>
      <c r="DA311" s="707">
        <f t="shared" si="0"/>
        <v>-36</v>
      </c>
    </row>
    <row r="312" spans="1:105" ht="45" x14ac:dyDescent="0.2">
      <c r="B312" s="25" t="s">
        <v>322</v>
      </c>
      <c r="C312" s="403" t="s">
        <v>1438</v>
      </c>
      <c r="D312" s="415" t="s">
        <v>994</v>
      </c>
      <c r="E312" s="415" t="s">
        <v>347</v>
      </c>
      <c r="F312" s="437" t="s">
        <v>2591</v>
      </c>
      <c r="G312" s="425" t="s">
        <v>176</v>
      </c>
      <c r="H312" s="425" t="b">
        <v>0</v>
      </c>
      <c r="I312" s="533"/>
      <c r="J312" s="533">
        <v>42644</v>
      </c>
      <c r="K312" s="408">
        <v>180</v>
      </c>
      <c r="L312" s="603">
        <f>TasksTable4[[#This Row],[Required Completion Date]]-TasksTable4[[#This Row],[Days to Accomplish]]</f>
        <v>42464</v>
      </c>
      <c r="M312" s="781">
        <v>0</v>
      </c>
      <c r="N312" s="787" t="b">
        <v>1</v>
      </c>
      <c r="O312" s="787"/>
      <c r="P312" s="654" t="s">
        <v>376</v>
      </c>
      <c r="Q312" s="413" t="s">
        <v>179</v>
      </c>
      <c r="R312" s="787"/>
      <c r="S312" s="809"/>
      <c r="T312" s="813"/>
      <c r="U312" s="813"/>
      <c r="V312" s="813"/>
      <c r="W312" s="813"/>
      <c r="X312" s="813"/>
      <c r="Y312" s="813"/>
      <c r="Z312" s="813"/>
      <c r="AA312" s="813"/>
      <c r="AB312" s="813"/>
      <c r="AC312" s="813"/>
      <c r="AD312" s="813"/>
      <c r="AE312" s="813"/>
      <c r="AF312" s="813"/>
      <c r="AG312" s="813"/>
      <c r="AH312" s="813"/>
      <c r="AI312" s="813"/>
      <c r="AJ312" s="813"/>
      <c r="AK312" s="813"/>
      <c r="AL312" s="813"/>
      <c r="AM312" s="841"/>
      <c r="AN312" s="841"/>
      <c r="AO312" s="841"/>
      <c r="AP312" s="841"/>
      <c r="AQ312" s="841"/>
      <c r="AR312" s="841"/>
      <c r="AS312" s="841"/>
      <c r="AT312" s="841"/>
      <c r="AU312" s="841"/>
      <c r="AV312" s="841"/>
      <c r="AW312" s="841"/>
      <c r="AX312" s="852"/>
      <c r="AY312" s="589" t="e">
        <f ca="1">IF(AND([7]!TasksTable4[[#This Row],[Status]]&lt;&gt;"On Track",[7]!TasksTable4[[#This Row],[Start Date
(Calculated)]]&lt;TODAY()+7),"Review","No  Review")</f>
        <v>#REF!</v>
      </c>
      <c r="AZ312" s="525">
        <v>20</v>
      </c>
      <c r="BA312" s="525" t="s">
        <v>2490</v>
      </c>
      <c r="BB312" s="525"/>
      <c r="BC312" s="525"/>
      <c r="BD312" s="525"/>
      <c r="BE312" s="525"/>
      <c r="BF312" s="525"/>
      <c r="BG312" s="525" t="s">
        <v>152</v>
      </c>
      <c r="BH312" s="626"/>
      <c r="BI312" s="626"/>
      <c r="BJ312" s="626"/>
      <c r="BK312" s="626"/>
      <c r="BL312" s="626">
        <f>TasksTable4[[#This Row],[Internal (Hanks Depts) Resource Work Hours Required (Team 1)]]</f>
        <v>20</v>
      </c>
      <c r="BM312" s="701"/>
      <c r="BN312" s="701"/>
      <c r="BO312" s="701"/>
      <c r="BP312" s="701"/>
      <c r="CJ312" s="16">
        <v>60</v>
      </c>
      <c r="DA312" s="707">
        <f t="shared" si="0"/>
        <v>40</v>
      </c>
    </row>
    <row r="313" spans="1:105" ht="45" x14ac:dyDescent="0.2">
      <c r="B313" s="25" t="s">
        <v>322</v>
      </c>
      <c r="C313" s="403" t="s">
        <v>1440</v>
      </c>
      <c r="D313" s="415" t="s">
        <v>994</v>
      </c>
      <c r="E313" s="415" t="s">
        <v>347</v>
      </c>
      <c r="F313" s="437" t="s">
        <v>2592</v>
      </c>
      <c r="G313" s="425" t="s">
        <v>364</v>
      </c>
      <c r="H313" s="425" t="b">
        <v>1</v>
      </c>
      <c r="I313" s="533"/>
      <c r="J313" s="533">
        <v>42644</v>
      </c>
      <c r="K313" s="408">
        <v>180</v>
      </c>
      <c r="L313" s="603">
        <f>TasksTable4[[#This Row],[Required Completion Date]]-TasksTable4[[#This Row],[Days to Accomplish]]</f>
        <v>42464</v>
      </c>
      <c r="M313" s="781">
        <v>0</v>
      </c>
      <c r="N313" s="787" t="b">
        <v>1</v>
      </c>
      <c r="O313" s="787"/>
      <c r="P313" s="654" t="s">
        <v>376</v>
      </c>
      <c r="Q313" s="413" t="s">
        <v>179</v>
      </c>
      <c r="R313" s="787"/>
      <c r="S313" s="809"/>
      <c r="T313" s="813"/>
      <c r="U313" s="813"/>
      <c r="V313" s="813"/>
      <c r="W313" s="813"/>
      <c r="X313" s="813"/>
      <c r="Y313" s="813"/>
      <c r="Z313" s="813"/>
      <c r="AA313" s="813"/>
      <c r="AB313" s="813"/>
      <c r="AC313" s="813"/>
      <c r="AD313" s="813"/>
      <c r="AE313" s="813"/>
      <c r="AF313" s="813"/>
      <c r="AG313" s="813"/>
      <c r="AH313" s="813"/>
      <c r="AI313" s="813"/>
      <c r="AJ313" s="813"/>
      <c r="AK313" s="813"/>
      <c r="AL313" s="813"/>
      <c r="AM313" s="841"/>
      <c r="AN313" s="841"/>
      <c r="AO313" s="841"/>
      <c r="AP313" s="841"/>
      <c r="AQ313" s="841"/>
      <c r="AR313" s="841"/>
      <c r="AS313" s="841"/>
      <c r="AT313" s="841"/>
      <c r="AU313" s="841"/>
      <c r="AV313" s="841"/>
      <c r="AW313" s="841"/>
      <c r="AX313" s="852"/>
      <c r="AY313" s="589" t="e">
        <f ca="1">IF(AND([7]!TasksTable4[[#This Row],[Status]]&lt;&gt;"On Track",[7]!TasksTable4[[#This Row],[Start Date
(Calculated)]]&lt;TODAY()+7),"Review","No  Review")</f>
        <v>#REF!</v>
      </c>
      <c r="AZ313" s="525">
        <v>20</v>
      </c>
      <c r="BA313" s="525" t="s">
        <v>2490</v>
      </c>
      <c r="BB313" s="525"/>
      <c r="BC313" s="525"/>
      <c r="BD313" s="525"/>
      <c r="BE313" s="525"/>
      <c r="BF313" s="525"/>
      <c r="BG313" s="525" t="s">
        <v>152</v>
      </c>
      <c r="BH313" s="626"/>
      <c r="BI313" s="626"/>
      <c r="BJ313" s="626"/>
      <c r="BK313" s="626"/>
      <c r="BL313" s="626">
        <f>TasksTable4[[#This Row],[Internal (Hanks Depts) Resource Work Hours Required (Team 1)]]</f>
        <v>20</v>
      </c>
      <c r="BM313" s="701"/>
      <c r="BN313" s="701"/>
      <c r="BO313" s="701"/>
      <c r="BP313" s="701"/>
      <c r="CJ313" s="16">
        <v>40</v>
      </c>
      <c r="DA313" s="707">
        <f t="shared" si="0"/>
        <v>20</v>
      </c>
    </row>
    <row r="314" spans="1:105" ht="45" x14ac:dyDescent="0.2">
      <c r="B314" s="25" t="s">
        <v>322</v>
      </c>
      <c r="C314" s="403" t="s">
        <v>1442</v>
      </c>
      <c r="D314" s="415" t="s">
        <v>994</v>
      </c>
      <c r="E314" s="415" t="s">
        <v>347</v>
      </c>
      <c r="F314" s="437" t="s">
        <v>2593</v>
      </c>
      <c r="G314" s="425" t="s">
        <v>176</v>
      </c>
      <c r="H314" s="425" t="b">
        <v>0</v>
      </c>
      <c r="I314" s="533"/>
      <c r="J314" s="533">
        <v>42644</v>
      </c>
      <c r="K314" s="408">
        <v>180</v>
      </c>
      <c r="L314" s="603">
        <f>TasksTable4[[#This Row],[Required Completion Date]]-TasksTable4[[#This Row],[Days to Accomplish]]</f>
        <v>42464</v>
      </c>
      <c r="M314" s="781">
        <v>0</v>
      </c>
      <c r="N314" s="787" t="b">
        <v>1</v>
      </c>
      <c r="O314" s="787"/>
      <c r="P314" s="654" t="s">
        <v>376</v>
      </c>
      <c r="Q314" s="413" t="s">
        <v>179</v>
      </c>
      <c r="R314" s="787"/>
      <c r="S314" s="809"/>
      <c r="T314" s="813"/>
      <c r="U314" s="813"/>
      <c r="V314" s="813"/>
      <c r="W314" s="813"/>
      <c r="X314" s="813"/>
      <c r="Y314" s="813"/>
      <c r="Z314" s="813"/>
      <c r="AA314" s="813"/>
      <c r="AB314" s="813"/>
      <c r="AC314" s="813"/>
      <c r="AD314" s="813"/>
      <c r="AE314" s="813"/>
      <c r="AF314" s="813"/>
      <c r="AG314" s="813"/>
      <c r="AH314" s="813"/>
      <c r="AI314" s="813"/>
      <c r="AJ314" s="813"/>
      <c r="AK314" s="813"/>
      <c r="AL314" s="813"/>
      <c r="AM314" s="841"/>
      <c r="AN314" s="841"/>
      <c r="AO314" s="841"/>
      <c r="AP314" s="841"/>
      <c r="AQ314" s="841"/>
      <c r="AR314" s="841"/>
      <c r="AS314" s="841"/>
      <c r="AT314" s="841"/>
      <c r="AU314" s="841"/>
      <c r="AV314" s="841"/>
      <c r="AW314" s="841"/>
      <c r="AX314" s="852"/>
      <c r="AY314" s="589" t="e">
        <f ca="1">IF(AND([7]!TasksTable4[[#This Row],[Status]]&lt;&gt;"On Track",[7]!TasksTable4[[#This Row],[Start Date
(Calculated)]]&lt;TODAY()+7),"Review","No  Review")</f>
        <v>#REF!</v>
      </c>
      <c r="AZ314" s="525">
        <v>5</v>
      </c>
      <c r="BA314" s="525" t="s">
        <v>2490</v>
      </c>
      <c r="BB314" s="525"/>
      <c r="BC314" s="525"/>
      <c r="BD314" s="525"/>
      <c r="BE314" s="525"/>
      <c r="BF314" s="525"/>
      <c r="BG314" s="525" t="s">
        <v>152</v>
      </c>
      <c r="BH314" s="626"/>
      <c r="BI314" s="626">
        <f>TasksTable4[[#This Row],[Internal (Hanks Depts) Resource Work Hours Required (Team 1)]]</f>
        <v>5</v>
      </c>
      <c r="BJ314" s="626"/>
      <c r="BK314" s="626"/>
      <c r="BL314" s="626"/>
      <c r="BM314" s="701"/>
      <c r="BN314" s="701"/>
      <c r="BO314" s="701"/>
      <c r="BP314" s="701"/>
      <c r="BU314" s="16">
        <v>30</v>
      </c>
      <c r="DA314" s="707">
        <f t="shared" si="0"/>
        <v>25</v>
      </c>
    </row>
    <row r="315" spans="1:105" ht="60" x14ac:dyDescent="0.2">
      <c r="B315" s="25" t="s">
        <v>322</v>
      </c>
      <c r="C315" s="403" t="s">
        <v>1444</v>
      </c>
      <c r="D315" s="415" t="s">
        <v>994</v>
      </c>
      <c r="E315" s="415" t="s">
        <v>347</v>
      </c>
      <c r="F315" s="437" t="s">
        <v>2594</v>
      </c>
      <c r="G315" s="425" t="s">
        <v>176</v>
      </c>
      <c r="H315" s="425" t="b">
        <v>1</v>
      </c>
      <c r="I315" s="533"/>
      <c r="J315" s="533">
        <v>42644</v>
      </c>
      <c r="K315" s="408">
        <v>180</v>
      </c>
      <c r="L315" s="603">
        <f>TasksTable4[[#This Row],[Required Completion Date]]-TasksTable4[[#This Row],[Days to Accomplish]]</f>
        <v>42464</v>
      </c>
      <c r="M315" s="648">
        <v>0</v>
      </c>
      <c r="N315" s="644" t="b">
        <v>1</v>
      </c>
      <c r="O315" s="644"/>
      <c r="P315" s="654" t="s">
        <v>376</v>
      </c>
      <c r="Q315" s="413" t="s">
        <v>179</v>
      </c>
      <c r="R315" s="644" t="s">
        <v>514</v>
      </c>
      <c r="S315" s="666"/>
      <c r="T315" s="663"/>
      <c r="U315" s="663"/>
      <c r="V315" s="663"/>
      <c r="W315" s="663"/>
      <c r="X315" s="666">
        <v>42428</v>
      </c>
      <c r="Y315" s="663"/>
      <c r="Z315" s="663"/>
      <c r="AA315" s="663"/>
      <c r="AB315" s="663"/>
      <c r="AC315" s="663"/>
      <c r="AD315" s="663"/>
      <c r="AE315" s="663"/>
      <c r="AF315" s="663"/>
      <c r="AG315" s="663"/>
      <c r="AH315" s="663"/>
      <c r="AI315" s="663"/>
      <c r="AJ315" s="663"/>
      <c r="AK315" s="663"/>
      <c r="AL315" s="663"/>
      <c r="AM315" s="671"/>
      <c r="AN315" s="671"/>
      <c r="AO315" s="671"/>
      <c r="AP315" s="671"/>
      <c r="AQ315" s="671"/>
      <c r="AR315" s="671"/>
      <c r="AS315" s="671"/>
      <c r="AT315" s="671"/>
      <c r="AU315" s="671"/>
      <c r="AV315" s="671"/>
      <c r="AW315" s="671"/>
      <c r="AX315" s="681"/>
      <c r="AY315" s="589" t="e">
        <f ca="1">IF(AND([7]!TasksTable4[[#This Row],[Status]]&lt;&gt;"On Track",[7]!TasksTable4[[#This Row],[Start Date
(Calculated)]]&lt;TODAY()+7),"Review","No  Review")</f>
        <v>#REF!</v>
      </c>
      <c r="AZ315" s="525">
        <v>128</v>
      </c>
      <c r="BA315" s="525" t="s">
        <v>2490</v>
      </c>
      <c r="BB315" s="525"/>
      <c r="BC315" s="525"/>
      <c r="BD315" s="525"/>
      <c r="BE315" s="525"/>
      <c r="BF315" s="525"/>
      <c r="BG315" s="525" t="s">
        <v>153</v>
      </c>
      <c r="BH315" s="626"/>
      <c r="BI315" s="626">
        <f>TasksTable4[[#This Row],[Internal (Hanks Depts) Resource Work Hours Required (Team 1)]]</f>
        <v>128</v>
      </c>
      <c r="BJ315" s="626"/>
      <c r="BK315" s="626"/>
      <c r="BL315" s="626"/>
      <c r="BM315" s="701"/>
      <c r="BN315" s="701"/>
      <c r="BO315" s="701"/>
      <c r="BP315" s="701"/>
      <c r="BY315" s="16">
        <v>10</v>
      </c>
      <c r="DA315" s="707">
        <f t="shared" si="0"/>
        <v>-118</v>
      </c>
    </row>
    <row r="316" spans="1:105" ht="60" x14ac:dyDescent="0.2">
      <c r="B316" s="25" t="s">
        <v>322</v>
      </c>
      <c r="C316" s="403" t="s">
        <v>1446</v>
      </c>
      <c r="D316" s="415" t="s">
        <v>994</v>
      </c>
      <c r="E316" s="415" t="s">
        <v>347</v>
      </c>
      <c r="F316" s="437" t="s">
        <v>2595</v>
      </c>
      <c r="G316" s="425" t="s">
        <v>176</v>
      </c>
      <c r="H316" s="425" t="b">
        <v>1</v>
      </c>
      <c r="I316" s="533"/>
      <c r="J316" s="533">
        <v>42644</v>
      </c>
      <c r="K316" s="408">
        <v>180</v>
      </c>
      <c r="L316" s="603">
        <f>TasksTable4[[#This Row],[Required Completion Date]]-TasksTable4[[#This Row],[Days to Accomplish]]</f>
        <v>42464</v>
      </c>
      <c r="M316" s="648">
        <v>0</v>
      </c>
      <c r="N316" s="644" t="b">
        <v>1</v>
      </c>
      <c r="O316" s="644"/>
      <c r="P316" s="654" t="s">
        <v>376</v>
      </c>
      <c r="Q316" s="413" t="s">
        <v>179</v>
      </c>
      <c r="R316" s="644"/>
      <c r="S316" s="666"/>
      <c r="T316" s="663"/>
      <c r="U316" s="663"/>
      <c r="V316" s="663"/>
      <c r="W316" s="663"/>
      <c r="X316" s="666">
        <v>42428</v>
      </c>
      <c r="Y316" s="663"/>
      <c r="Z316" s="663"/>
      <c r="AA316" s="663"/>
      <c r="AB316" s="663"/>
      <c r="AC316" s="663"/>
      <c r="AD316" s="663"/>
      <c r="AE316" s="663"/>
      <c r="AF316" s="663"/>
      <c r="AG316" s="663"/>
      <c r="AH316" s="663"/>
      <c r="AI316" s="663"/>
      <c r="AJ316" s="663"/>
      <c r="AK316" s="663"/>
      <c r="AL316" s="663"/>
      <c r="AM316" s="671"/>
      <c r="AN316" s="671"/>
      <c r="AO316" s="671"/>
      <c r="AP316" s="671"/>
      <c r="AQ316" s="671"/>
      <c r="AR316" s="671"/>
      <c r="AS316" s="671"/>
      <c r="AT316" s="671"/>
      <c r="AU316" s="671"/>
      <c r="AV316" s="671"/>
      <c r="AW316" s="671"/>
      <c r="AX316" s="681"/>
      <c r="AY316" s="589" t="e">
        <f ca="1">IF(AND([7]!TasksTable4[[#This Row],[Status]]&lt;&gt;"On Track",[7]!TasksTable4[[#This Row],[Start Date
(Calculated)]]&lt;TODAY()+7),"Review","No  Review")</f>
        <v>#REF!</v>
      </c>
      <c r="AZ316" s="525">
        <v>192</v>
      </c>
      <c r="BA316" s="525" t="s">
        <v>2490</v>
      </c>
      <c r="BB316" s="525"/>
      <c r="BC316" s="525"/>
      <c r="BD316" s="525"/>
      <c r="BE316" s="525"/>
      <c r="BF316" s="525"/>
      <c r="BG316" s="525" t="s">
        <v>152</v>
      </c>
      <c r="BH316" s="626"/>
      <c r="BI316" s="626"/>
      <c r="BJ316" s="626">
        <f>TasksTable4[[#This Row],[Internal (Hanks Depts) Resource Work Hours Required (Team 1)]]</f>
        <v>192</v>
      </c>
      <c r="BK316" s="626"/>
      <c r="BL316" s="626"/>
      <c r="BM316" s="701"/>
      <c r="BN316" s="701"/>
      <c r="BO316" s="701"/>
      <c r="BP316" s="701"/>
      <c r="BQ316" s="707">
        <f>BI316</f>
        <v>0</v>
      </c>
      <c r="BR316" s="707">
        <f>BJ316</f>
        <v>192</v>
      </c>
      <c r="BS316" s="707">
        <f>BK316</f>
        <v>0</v>
      </c>
      <c r="BT316" s="707">
        <f>BL316</f>
        <v>0</v>
      </c>
      <c r="DA316" s="707">
        <f t="shared" si="0"/>
        <v>0</v>
      </c>
    </row>
    <row r="317" spans="1:105" ht="45" x14ac:dyDescent="0.2">
      <c r="B317" s="25" t="s">
        <v>322</v>
      </c>
      <c r="C317" s="403" t="s">
        <v>1448</v>
      </c>
      <c r="D317" s="415" t="s">
        <v>994</v>
      </c>
      <c r="E317" s="415" t="s">
        <v>347</v>
      </c>
      <c r="F317" s="437" t="s">
        <v>2596</v>
      </c>
      <c r="G317" s="425" t="s">
        <v>176</v>
      </c>
      <c r="H317" s="425" t="b">
        <v>1</v>
      </c>
      <c r="I317" s="533"/>
      <c r="J317" s="533">
        <v>42644</v>
      </c>
      <c r="K317" s="408">
        <v>180</v>
      </c>
      <c r="L317" s="603">
        <f>TasksTable4[[#This Row],[Required Completion Date]]-TasksTable4[[#This Row],[Days to Accomplish]]</f>
        <v>42464</v>
      </c>
      <c r="M317" s="648">
        <v>0</v>
      </c>
      <c r="N317" s="644" t="b">
        <v>1</v>
      </c>
      <c r="O317" s="644"/>
      <c r="P317" s="654" t="s">
        <v>376</v>
      </c>
      <c r="Q317" s="413" t="s">
        <v>179</v>
      </c>
      <c r="R317" s="644"/>
      <c r="S317" s="666"/>
      <c r="T317" s="663"/>
      <c r="U317" s="663"/>
      <c r="V317" s="663"/>
      <c r="W317" s="663"/>
      <c r="X317" s="666">
        <v>42521</v>
      </c>
      <c r="Y317" s="663"/>
      <c r="Z317" s="663"/>
      <c r="AA317" s="663"/>
      <c r="AB317" s="663"/>
      <c r="AC317" s="663"/>
      <c r="AD317" s="663"/>
      <c r="AE317" s="663"/>
      <c r="AF317" s="663"/>
      <c r="AG317" s="663"/>
      <c r="AH317" s="663"/>
      <c r="AI317" s="663"/>
      <c r="AJ317" s="663"/>
      <c r="AK317" s="663"/>
      <c r="AL317" s="663"/>
      <c r="AM317" s="671"/>
      <c r="AN317" s="671"/>
      <c r="AO317" s="671"/>
      <c r="AP317" s="671"/>
      <c r="AQ317" s="671"/>
      <c r="AR317" s="671"/>
      <c r="AS317" s="671"/>
      <c r="AT317" s="671"/>
      <c r="AU317" s="671"/>
      <c r="AV317" s="671"/>
      <c r="AW317" s="671"/>
      <c r="AX317" s="681"/>
      <c r="AY317" s="589" t="e">
        <f ca="1">IF(AND([7]!TasksTable4[[#This Row],[Status]]&lt;&gt;"On Track",[7]!TasksTable4[[#This Row],[Start Date
(Calculated)]]&lt;TODAY()+7),"Review","No  Review")</f>
        <v>#REF!</v>
      </c>
      <c r="AZ317" s="525">
        <v>128</v>
      </c>
      <c r="BA317" s="525" t="s">
        <v>2490</v>
      </c>
      <c r="BB317" s="525"/>
      <c r="BC317" s="525"/>
      <c r="BD317" s="525"/>
      <c r="BE317" s="525"/>
      <c r="BF317" s="525"/>
      <c r="BG317" s="525" t="s">
        <v>152</v>
      </c>
      <c r="BH317" s="626"/>
      <c r="BI317" s="626"/>
      <c r="BJ317" s="626"/>
      <c r="BK317" s="626">
        <f>TasksTable4[[#This Row],[Internal (Hanks Depts) Resource Work Hours Required (Team 1)]]</f>
        <v>128</v>
      </c>
      <c r="BL317" s="626"/>
      <c r="BM317" s="701"/>
      <c r="BN317" s="701"/>
      <c r="BO317" s="701"/>
      <c r="BP317" s="701"/>
      <c r="DA317" s="707">
        <f t="shared" si="0"/>
        <v>-128</v>
      </c>
    </row>
    <row r="318" spans="1:105" ht="75" x14ac:dyDescent="0.2">
      <c r="B318" s="25" t="s">
        <v>322</v>
      </c>
      <c r="C318" s="403" t="s">
        <v>1450</v>
      </c>
      <c r="D318" s="415" t="s">
        <v>994</v>
      </c>
      <c r="E318" s="415" t="s">
        <v>347</v>
      </c>
      <c r="F318" s="437" t="s">
        <v>2597</v>
      </c>
      <c r="G318" s="425" t="s">
        <v>176</v>
      </c>
      <c r="H318" s="425" t="b">
        <v>1</v>
      </c>
      <c r="I318" s="533"/>
      <c r="J318" s="533">
        <v>42644</v>
      </c>
      <c r="K318" s="408">
        <v>180</v>
      </c>
      <c r="L318" s="603">
        <f>TasksTable4[[#This Row],[Required Completion Date]]-TasksTable4[[#This Row],[Days to Accomplish]]</f>
        <v>42464</v>
      </c>
      <c r="M318" s="648">
        <v>0</v>
      </c>
      <c r="N318" s="644" t="b">
        <v>1</v>
      </c>
      <c r="O318" s="644"/>
      <c r="P318" s="654" t="s">
        <v>376</v>
      </c>
      <c r="Q318" s="413" t="s">
        <v>179</v>
      </c>
      <c r="R318" s="644" t="s">
        <v>514</v>
      </c>
      <c r="S318" s="666"/>
      <c r="T318" s="663"/>
      <c r="U318" s="663"/>
      <c r="V318" s="666">
        <v>42428</v>
      </c>
      <c r="W318" s="663"/>
      <c r="X318" s="666">
        <v>42490</v>
      </c>
      <c r="Y318" s="663"/>
      <c r="Z318" s="666"/>
      <c r="AA318" s="663"/>
      <c r="AB318" s="663"/>
      <c r="AC318" s="663"/>
      <c r="AD318" s="663"/>
      <c r="AE318" s="663"/>
      <c r="AF318" s="663"/>
      <c r="AG318" s="666"/>
      <c r="AH318" s="663"/>
      <c r="AI318" s="663"/>
      <c r="AJ318" s="663"/>
      <c r="AK318" s="663"/>
      <c r="AL318" s="663"/>
      <c r="AM318" s="671"/>
      <c r="AN318" s="671"/>
      <c r="AO318" s="671"/>
      <c r="AP318" s="671"/>
      <c r="AQ318" s="671"/>
      <c r="AR318" s="671"/>
      <c r="AS318" s="671"/>
      <c r="AT318" s="671"/>
      <c r="AU318" s="671"/>
      <c r="AV318" s="671"/>
      <c r="AW318" s="671"/>
      <c r="AX318" s="681"/>
      <c r="AY318" s="589" t="e">
        <f ca="1">IF(AND([7]!TasksTable4[[#This Row],[Status]]&lt;&gt;"On Track",[7]!TasksTable4[[#This Row],[Start Date
(Calculated)]]&lt;TODAY()+7),"Review","No  Review")</f>
        <v>#REF!</v>
      </c>
      <c r="AZ318" s="525">
        <v>50</v>
      </c>
      <c r="BA318" s="525" t="s">
        <v>2490</v>
      </c>
      <c r="BB318" s="527"/>
      <c r="BC318" s="525"/>
      <c r="BD318" s="527"/>
      <c r="BE318" s="525"/>
      <c r="BF318" s="525"/>
      <c r="BG318" s="525" t="s">
        <v>152</v>
      </c>
      <c r="BH318" s="626"/>
      <c r="BI318" s="626">
        <f>TasksTable4[[#This Row],[Internal (Hanks Depts) Resource Work Hours Required (Team 1)]]</f>
        <v>50</v>
      </c>
      <c r="BJ318" s="626"/>
      <c r="BK318" s="626"/>
      <c r="BL318" s="626"/>
      <c r="BM318" s="701"/>
      <c r="BN318" s="701"/>
      <c r="BO318" s="701"/>
      <c r="BP318" s="701"/>
      <c r="BQ318" s="707">
        <f>BI318</f>
        <v>50</v>
      </c>
      <c r="BR318" s="707">
        <f>BJ318</f>
        <v>0</v>
      </c>
      <c r="BS318" s="707">
        <f>BK318</f>
        <v>0</v>
      </c>
      <c r="BT318" s="707">
        <f>BL318</f>
        <v>0</v>
      </c>
      <c r="DA318" s="707">
        <f t="shared" si="0"/>
        <v>0</v>
      </c>
    </row>
    <row r="319" spans="1:105" ht="75" x14ac:dyDescent="0.2">
      <c r="A319" s="373" t="s">
        <v>324</v>
      </c>
      <c r="B319" s="25" t="s">
        <v>324</v>
      </c>
      <c r="C319" s="403" t="s">
        <v>1452</v>
      </c>
      <c r="D319" s="415" t="s">
        <v>994</v>
      </c>
      <c r="E319" s="415" t="s">
        <v>347</v>
      </c>
      <c r="F319" s="437" t="s">
        <v>2598</v>
      </c>
      <c r="G319" s="425" t="s">
        <v>176</v>
      </c>
      <c r="H319" s="425" t="b">
        <v>1</v>
      </c>
      <c r="I319" s="756"/>
      <c r="J319" s="758">
        <v>42644</v>
      </c>
      <c r="K319" s="644">
        <v>180</v>
      </c>
      <c r="L319" s="603">
        <f>TasksTable4[[#This Row],[Required Completion Date]]-TasksTable4[[#This Row],[Days to Accomplish]]</f>
        <v>42464</v>
      </c>
      <c r="M319" s="411">
        <v>0</v>
      </c>
      <c r="N319" s="408" t="b">
        <v>1</v>
      </c>
      <c r="O319" s="408"/>
      <c r="P319" s="654" t="s">
        <v>376</v>
      </c>
      <c r="Q319" s="413" t="s">
        <v>179</v>
      </c>
      <c r="R319" s="408" t="s">
        <v>514</v>
      </c>
      <c r="S319" s="414"/>
      <c r="T319" s="405"/>
      <c r="U319" s="405"/>
      <c r="V319" s="414">
        <v>42428</v>
      </c>
      <c r="W319" s="405"/>
      <c r="X319" s="414">
        <v>42490</v>
      </c>
      <c r="Y319" s="405"/>
      <c r="Z319" s="414"/>
      <c r="AA319" s="405"/>
      <c r="AB319" s="405"/>
      <c r="AC319" s="405"/>
      <c r="AD319" s="405"/>
      <c r="AE319" s="405"/>
      <c r="AF319" s="405"/>
      <c r="AG319" s="414"/>
      <c r="AH319" s="405"/>
      <c r="AI319" s="405"/>
      <c r="AJ319" s="405"/>
      <c r="AK319" s="405"/>
      <c r="AL319" s="405"/>
      <c r="AM319" s="406"/>
      <c r="AN319" s="406"/>
      <c r="AO319" s="406"/>
      <c r="AP319" s="406"/>
      <c r="AQ319" s="406"/>
      <c r="AR319" s="406"/>
      <c r="AS319" s="406"/>
      <c r="AT319" s="406"/>
      <c r="AU319" s="406"/>
      <c r="AV319" s="406"/>
      <c r="AW319" s="406"/>
      <c r="AX319" s="406"/>
      <c r="AY319" s="589" t="e">
        <f ca="1">IF(AND([7]!TasksTable4[[#This Row],[Status]]&lt;&gt;"On Track",[7]!TasksTable4[[#This Row],[Start Date
(Calculated)]]&lt;TODAY()+7),"Review","No  Review")</f>
        <v>#REF!</v>
      </c>
      <c r="AZ319" s="525">
        <v>50</v>
      </c>
      <c r="BA319" s="525" t="s">
        <v>2490</v>
      </c>
      <c r="BB319" s="525"/>
      <c r="BC319" s="525"/>
      <c r="BD319" s="525"/>
      <c r="BE319" s="525"/>
      <c r="BF319" s="525"/>
      <c r="BG319" s="525" t="s">
        <v>152</v>
      </c>
      <c r="BH319" s="626"/>
      <c r="BI319" s="626">
        <f>TasksTable4[[#This Row],[Internal (Hanks Depts) Resource Work Hours Required (Team 1)]]</f>
        <v>50</v>
      </c>
      <c r="BJ319" s="626"/>
      <c r="BK319" s="626"/>
      <c r="BL319" s="626"/>
      <c r="BM319" s="701"/>
      <c r="BN319" s="701"/>
      <c r="BO319" s="701"/>
      <c r="BP319" s="701"/>
      <c r="DA319" s="707">
        <f t="shared" si="0"/>
        <v>-50</v>
      </c>
    </row>
    <row r="320" spans="1:105" ht="75" x14ac:dyDescent="0.2">
      <c r="B320" s="25" t="s">
        <v>324</v>
      </c>
      <c r="C320" s="403" t="s">
        <v>1454</v>
      </c>
      <c r="D320" s="415" t="s">
        <v>994</v>
      </c>
      <c r="E320" s="415" t="s">
        <v>347</v>
      </c>
      <c r="F320" s="437" t="s">
        <v>2599</v>
      </c>
      <c r="G320" s="425" t="s">
        <v>176</v>
      </c>
      <c r="H320" s="425" t="b">
        <v>1</v>
      </c>
      <c r="I320" s="756"/>
      <c r="J320" s="758">
        <v>42644</v>
      </c>
      <c r="K320" s="644">
        <v>180</v>
      </c>
      <c r="L320" s="584">
        <f>TasksTable4[[#This Row],[Required Completion Date]]-TasksTable4[[#This Row],[Days to Accomplish]]</f>
        <v>42464</v>
      </c>
      <c r="M320" s="411">
        <v>0</v>
      </c>
      <c r="N320" s="408" t="b">
        <v>1</v>
      </c>
      <c r="O320" s="408"/>
      <c r="P320" s="654" t="s">
        <v>376</v>
      </c>
      <c r="Q320" s="413" t="s">
        <v>179</v>
      </c>
      <c r="R320" s="408" t="s">
        <v>514</v>
      </c>
      <c r="S320" s="414"/>
      <c r="T320" s="405"/>
      <c r="U320" s="405"/>
      <c r="V320" s="414">
        <v>42428</v>
      </c>
      <c r="W320" s="405"/>
      <c r="X320" s="414">
        <v>42490</v>
      </c>
      <c r="Y320" s="405"/>
      <c r="Z320" s="414"/>
      <c r="AA320" s="405"/>
      <c r="AB320" s="405"/>
      <c r="AC320" s="405"/>
      <c r="AD320" s="405"/>
      <c r="AE320" s="405"/>
      <c r="AF320" s="405"/>
      <c r="AG320" s="414"/>
      <c r="AH320" s="405"/>
      <c r="AI320" s="405"/>
      <c r="AJ320" s="405"/>
      <c r="AK320" s="405"/>
      <c r="AL320" s="405"/>
      <c r="AM320" s="406"/>
      <c r="AN320" s="406"/>
      <c r="AO320" s="406"/>
      <c r="AP320" s="406"/>
      <c r="AQ320" s="406"/>
      <c r="AR320" s="406"/>
      <c r="AS320" s="406"/>
      <c r="AT320" s="406"/>
      <c r="AU320" s="406"/>
      <c r="AV320" s="406"/>
      <c r="AW320" s="406"/>
      <c r="AX320" s="406"/>
      <c r="AY320" s="589" t="e">
        <f ca="1">IF(AND([7]!TasksTable4[[#This Row],[Status]]&lt;&gt;"On Track",[7]!TasksTable4[[#This Row],[Start Date
(Calculated)]]&lt;TODAY()+7),"Review","No  Review")</f>
        <v>#REF!</v>
      </c>
      <c r="AZ320" s="525">
        <v>50</v>
      </c>
      <c r="BA320" s="525" t="s">
        <v>2490</v>
      </c>
      <c r="BB320" s="525"/>
      <c r="BC320" s="525"/>
      <c r="BD320" s="525"/>
      <c r="BE320" s="525"/>
      <c r="BF320" s="525"/>
      <c r="BG320" s="525" t="s">
        <v>152</v>
      </c>
      <c r="BH320" s="626"/>
      <c r="BI320" s="626"/>
      <c r="BJ320" s="626"/>
      <c r="BK320" s="626"/>
      <c r="BL320" s="626"/>
      <c r="BM320" s="701"/>
      <c r="BN320" s="701"/>
      <c r="BO320" s="701"/>
      <c r="BP320" s="701"/>
    </row>
    <row r="321" spans="2:68" ht="75" x14ac:dyDescent="0.2">
      <c r="B321" s="25" t="s">
        <v>324</v>
      </c>
      <c r="C321" s="403" t="s">
        <v>1456</v>
      </c>
      <c r="D321" s="415" t="s">
        <v>994</v>
      </c>
      <c r="E321" s="415" t="s">
        <v>347</v>
      </c>
      <c r="F321" s="437" t="s">
        <v>2600</v>
      </c>
      <c r="G321" s="425" t="s">
        <v>176</v>
      </c>
      <c r="H321" s="425" t="b">
        <v>1</v>
      </c>
      <c r="I321" s="756"/>
      <c r="J321" s="758">
        <v>42644</v>
      </c>
      <c r="K321" s="644">
        <v>180</v>
      </c>
      <c r="L321" s="584">
        <f>TasksTable4[[#This Row],[Required Completion Date]]-TasksTable4[[#This Row],[Days to Accomplish]]</f>
        <v>42464</v>
      </c>
      <c r="M321" s="411">
        <v>0</v>
      </c>
      <c r="N321" s="408" t="b">
        <v>1</v>
      </c>
      <c r="O321" s="408"/>
      <c r="P321" s="654" t="s">
        <v>376</v>
      </c>
      <c r="Q321" s="413" t="s">
        <v>179</v>
      </c>
      <c r="R321" s="408" t="s">
        <v>514</v>
      </c>
      <c r="S321" s="414"/>
      <c r="T321" s="405"/>
      <c r="U321" s="405"/>
      <c r="V321" s="414">
        <v>42428</v>
      </c>
      <c r="W321" s="405"/>
      <c r="X321" s="414">
        <v>42490</v>
      </c>
      <c r="Y321" s="405"/>
      <c r="Z321" s="414"/>
      <c r="AA321" s="405"/>
      <c r="AB321" s="405"/>
      <c r="AC321" s="405"/>
      <c r="AD321" s="405"/>
      <c r="AE321" s="405"/>
      <c r="AF321" s="405"/>
      <c r="AG321" s="414"/>
      <c r="AH321" s="405"/>
      <c r="AI321" s="405"/>
      <c r="AJ321" s="405"/>
      <c r="AK321" s="405"/>
      <c r="AL321" s="405"/>
      <c r="AM321" s="406"/>
      <c r="AN321" s="406"/>
      <c r="AO321" s="406"/>
      <c r="AP321" s="406"/>
      <c r="AQ321" s="406"/>
      <c r="AR321" s="406"/>
      <c r="AS321" s="406"/>
      <c r="AT321" s="406"/>
      <c r="AU321" s="406"/>
      <c r="AV321" s="406"/>
      <c r="AW321" s="406"/>
      <c r="AX321" s="406"/>
      <c r="AY321" s="589" t="e">
        <f ca="1">IF(AND([7]!TasksTable4[[#This Row],[Status]]&lt;&gt;"On Track",[7]!TasksTable4[[#This Row],[Start Date
(Calculated)]]&lt;TODAY()+7),"Review","No  Review")</f>
        <v>#REF!</v>
      </c>
      <c r="AZ321" s="525">
        <v>50</v>
      </c>
      <c r="BA321" s="525" t="s">
        <v>2490</v>
      </c>
      <c r="BB321" s="525"/>
      <c r="BC321" s="525"/>
      <c r="BD321" s="525"/>
      <c r="BE321" s="525"/>
      <c r="BF321" s="525"/>
      <c r="BG321" s="525" t="s">
        <v>152</v>
      </c>
      <c r="BH321" s="626"/>
      <c r="BI321" s="626"/>
      <c r="BJ321" s="626"/>
      <c r="BK321" s="626"/>
      <c r="BL321" s="626"/>
      <c r="BM321" s="701"/>
      <c r="BN321" s="701"/>
      <c r="BO321" s="701"/>
      <c r="BP321" s="701"/>
    </row>
    <row r="322" spans="2:68" ht="45" x14ac:dyDescent="0.2">
      <c r="B322" s="25" t="s">
        <v>324</v>
      </c>
      <c r="C322" s="403" t="s">
        <v>1458</v>
      </c>
      <c r="D322" s="401" t="s">
        <v>994</v>
      </c>
      <c r="E322" s="401" t="s">
        <v>347</v>
      </c>
      <c r="F322" s="437" t="s">
        <v>2601</v>
      </c>
      <c r="G322" s="425" t="s">
        <v>176</v>
      </c>
      <c r="H322" s="425" t="b">
        <v>1</v>
      </c>
      <c r="I322" s="756"/>
      <c r="J322" s="758">
        <v>42644</v>
      </c>
      <c r="K322" s="644">
        <v>180</v>
      </c>
      <c r="L322" s="584">
        <f>TasksTable4[[#This Row],[Required Completion Date]]-TasksTable4[[#This Row],[Days to Accomplish]]</f>
        <v>42464</v>
      </c>
      <c r="M322" s="411">
        <v>0</v>
      </c>
      <c r="N322" s="408" t="b">
        <v>1</v>
      </c>
      <c r="O322" s="408"/>
      <c r="P322" s="654" t="s">
        <v>376</v>
      </c>
      <c r="Q322" s="413" t="s">
        <v>179</v>
      </c>
      <c r="R322" s="408" t="s">
        <v>514</v>
      </c>
      <c r="S322" s="809"/>
      <c r="T322" s="813"/>
      <c r="U322" s="813"/>
      <c r="V322" s="813"/>
      <c r="W322" s="813"/>
      <c r="X322" s="809"/>
      <c r="Y322" s="813"/>
      <c r="Z322" s="813"/>
      <c r="AA322" s="813"/>
      <c r="AB322" s="405"/>
      <c r="AC322" s="813"/>
      <c r="AD322" s="813"/>
      <c r="AE322" s="813"/>
      <c r="AF322" s="813"/>
      <c r="AG322" s="809"/>
      <c r="AH322" s="813"/>
      <c r="AI322" s="813"/>
      <c r="AJ322" s="813"/>
      <c r="AK322" s="813"/>
      <c r="AL322" s="813"/>
      <c r="AM322" s="841"/>
      <c r="AN322" s="841"/>
      <c r="AO322" s="841"/>
      <c r="AP322" s="841"/>
      <c r="AQ322" s="841"/>
      <c r="AR322" s="841"/>
      <c r="AS322" s="841"/>
      <c r="AT322" s="841"/>
      <c r="AU322" s="841"/>
      <c r="AV322" s="841"/>
      <c r="AW322" s="841"/>
      <c r="AX322" s="852"/>
      <c r="AY322" s="589" t="e">
        <f ca="1">IF(AND([7]!TasksTable4[[#This Row],[Status]]&lt;&gt;"On Track",[7]!TasksTable4[[#This Row],[Start Date
(Calculated)]]&lt;TODAY()+7),"Review","No  Review")</f>
        <v>#REF!</v>
      </c>
      <c r="AZ322" s="525">
        <v>15</v>
      </c>
      <c r="BA322" s="525" t="s">
        <v>2490</v>
      </c>
      <c r="BB322" s="525"/>
      <c r="BC322" s="525"/>
      <c r="BD322" s="525"/>
      <c r="BE322" s="525"/>
      <c r="BF322" s="525"/>
      <c r="BG322" s="525" t="s">
        <v>152</v>
      </c>
      <c r="BH322" s="626"/>
      <c r="BI322" s="626"/>
      <c r="BJ322" s="626"/>
      <c r="BK322" s="626"/>
      <c r="BL322" s="626"/>
      <c r="BM322" s="701"/>
      <c r="BN322" s="701"/>
      <c r="BO322" s="701"/>
      <c r="BP322" s="701"/>
    </row>
    <row r="323" spans="2:68" ht="45" x14ac:dyDescent="0.2">
      <c r="B323" s="25" t="s">
        <v>324</v>
      </c>
      <c r="C323" s="403" t="s">
        <v>1460</v>
      </c>
      <c r="D323" s="401" t="s">
        <v>994</v>
      </c>
      <c r="E323" s="401" t="s">
        <v>347</v>
      </c>
      <c r="F323" s="437" t="s">
        <v>2602</v>
      </c>
      <c r="G323" s="425" t="s">
        <v>176</v>
      </c>
      <c r="H323" s="425" t="b">
        <v>1</v>
      </c>
      <c r="I323" s="756"/>
      <c r="J323" s="758">
        <v>42644</v>
      </c>
      <c r="K323" s="644">
        <v>180</v>
      </c>
      <c r="L323" s="584">
        <f>TasksTable4[[#This Row],[Required Completion Date]]-TasksTable4[[#This Row],[Days to Accomplish]]</f>
        <v>42464</v>
      </c>
      <c r="M323" s="411">
        <v>0</v>
      </c>
      <c r="N323" s="408" t="b">
        <v>1</v>
      </c>
      <c r="O323" s="408"/>
      <c r="P323" s="654" t="s">
        <v>376</v>
      </c>
      <c r="Q323" s="413" t="s">
        <v>179</v>
      </c>
      <c r="R323" s="408" t="s">
        <v>514</v>
      </c>
      <c r="S323" s="809"/>
      <c r="T323" s="813"/>
      <c r="U323" s="813"/>
      <c r="V323" s="405"/>
      <c r="W323" s="405"/>
      <c r="X323" s="809"/>
      <c r="Y323" s="813"/>
      <c r="Z323" s="813"/>
      <c r="AA323" s="813"/>
      <c r="AB323" s="813"/>
      <c r="AC323" s="813"/>
      <c r="AD323" s="813"/>
      <c r="AE323" s="813"/>
      <c r="AF323" s="813"/>
      <c r="AG323" s="809"/>
      <c r="AH323" s="813"/>
      <c r="AI323" s="813"/>
      <c r="AJ323" s="813"/>
      <c r="AK323" s="813"/>
      <c r="AL323" s="813"/>
      <c r="AM323" s="841"/>
      <c r="AN323" s="841"/>
      <c r="AO323" s="841"/>
      <c r="AP323" s="841"/>
      <c r="AQ323" s="841"/>
      <c r="AR323" s="841"/>
      <c r="AS323" s="841"/>
      <c r="AT323" s="841"/>
      <c r="AU323" s="841"/>
      <c r="AV323" s="841"/>
      <c r="AW323" s="406"/>
      <c r="AX323" s="852"/>
      <c r="AY323" s="589" t="e">
        <f ca="1">IF(AND([7]!TasksTable4[[#This Row],[Status]]&lt;&gt;"On Track",[7]!TasksTable4[[#This Row],[Start Date
(Calculated)]]&lt;TODAY()+7),"Review","No  Review")</f>
        <v>#REF!</v>
      </c>
      <c r="AZ323" s="535">
        <v>480</v>
      </c>
      <c r="BA323" s="525" t="s">
        <v>2490</v>
      </c>
      <c r="BB323" s="525"/>
      <c r="BC323" s="525"/>
      <c r="BD323" s="525"/>
      <c r="BE323" s="525"/>
      <c r="BF323" s="525"/>
      <c r="BG323" s="525" t="s">
        <v>152</v>
      </c>
      <c r="BH323" s="626"/>
      <c r="BI323" s="626"/>
      <c r="BJ323" s="626"/>
      <c r="BK323" s="626"/>
      <c r="BL323" s="626"/>
      <c r="BM323" s="701"/>
      <c r="BN323" s="701"/>
      <c r="BO323" s="701"/>
      <c r="BP323" s="701"/>
    </row>
    <row r="324" spans="2:68" ht="45" x14ac:dyDescent="0.2">
      <c r="B324" s="25" t="s">
        <v>324</v>
      </c>
      <c r="C324" s="403" t="s">
        <v>1462</v>
      </c>
      <c r="D324" s="401" t="s">
        <v>994</v>
      </c>
      <c r="E324" s="401" t="s">
        <v>347</v>
      </c>
      <c r="F324" s="731" t="s">
        <v>2603</v>
      </c>
      <c r="G324" s="745" t="s">
        <v>176</v>
      </c>
      <c r="H324" s="745" t="b">
        <v>1</v>
      </c>
      <c r="I324" s="758"/>
      <c r="J324" s="758">
        <v>42644</v>
      </c>
      <c r="K324" s="644">
        <v>180</v>
      </c>
      <c r="L324" s="584">
        <f>TasksTable4[[#This Row],[Required Completion Date]]-TasksTable4[[#This Row],[Days to Accomplish]]</f>
        <v>42464</v>
      </c>
      <c r="M324" s="411">
        <v>0</v>
      </c>
      <c r="N324" s="408" t="b">
        <v>1</v>
      </c>
      <c r="O324" s="408"/>
      <c r="P324" s="654" t="s">
        <v>376</v>
      </c>
      <c r="Q324" s="413" t="s">
        <v>179</v>
      </c>
      <c r="R324" s="408" t="s">
        <v>514</v>
      </c>
      <c r="S324" s="809"/>
      <c r="T324" s="813"/>
      <c r="U324" s="813"/>
      <c r="V324" s="813"/>
      <c r="W324" s="813"/>
      <c r="X324" s="414"/>
      <c r="Y324" s="813"/>
      <c r="Z324" s="813"/>
      <c r="AA324" s="813"/>
      <c r="AB324" s="813"/>
      <c r="AC324" s="813"/>
      <c r="AD324" s="813"/>
      <c r="AE324" s="813"/>
      <c r="AF324" s="813"/>
      <c r="AG324" s="809"/>
      <c r="AH324" s="813"/>
      <c r="AI324" s="813"/>
      <c r="AJ324" s="813"/>
      <c r="AK324" s="813"/>
      <c r="AL324" s="813"/>
      <c r="AM324" s="841"/>
      <c r="AN324" s="841"/>
      <c r="AO324" s="841"/>
      <c r="AP324" s="841"/>
      <c r="AQ324" s="841"/>
      <c r="AR324" s="841"/>
      <c r="AS324" s="841"/>
      <c r="AT324" s="841"/>
      <c r="AU324" s="841"/>
      <c r="AV324" s="841"/>
      <c r="AW324" s="841"/>
      <c r="AX324" s="852"/>
      <c r="AY324" s="589" t="e">
        <f ca="1">IF(AND([7]!TasksTable4[[#This Row],[Status]]&lt;&gt;"On Track",[7]!TasksTable4[[#This Row],[Start Date
(Calculated)]]&lt;TODAY()+7),"Review","No  Review")</f>
        <v>#REF!</v>
      </c>
      <c r="AZ324" s="525">
        <v>160</v>
      </c>
      <c r="BA324" s="525" t="s">
        <v>2490</v>
      </c>
      <c r="BB324" s="525"/>
      <c r="BC324" s="525"/>
      <c r="BD324" s="525"/>
      <c r="BE324" s="525"/>
      <c r="BF324" s="525"/>
      <c r="BG324" s="525" t="s">
        <v>152</v>
      </c>
      <c r="BH324" s="626"/>
      <c r="BI324" s="626"/>
      <c r="BJ324" s="626"/>
      <c r="BK324" s="626"/>
      <c r="BL324" s="626"/>
      <c r="BM324" s="701"/>
      <c r="BN324" s="701"/>
      <c r="BO324" s="701"/>
      <c r="BP324" s="701"/>
    </row>
    <row r="325" spans="2:68" ht="60" x14ac:dyDescent="0.2">
      <c r="B325" s="25" t="s">
        <v>324</v>
      </c>
      <c r="C325" s="403" t="s">
        <v>1464</v>
      </c>
      <c r="D325" s="401" t="s">
        <v>994</v>
      </c>
      <c r="E325" s="401" t="s">
        <v>347</v>
      </c>
      <c r="F325" s="731" t="s">
        <v>2604</v>
      </c>
      <c r="G325" s="745" t="s">
        <v>176</v>
      </c>
      <c r="H325" s="425" t="b">
        <v>1</v>
      </c>
      <c r="I325" s="756"/>
      <c r="J325" s="758">
        <v>42644</v>
      </c>
      <c r="K325" s="644">
        <v>180</v>
      </c>
      <c r="L325" s="584">
        <f>TasksTable4[[#This Row],[Required Completion Date]]-TasksTable4[[#This Row],[Days to Accomplish]]</f>
        <v>42464</v>
      </c>
      <c r="M325" s="411">
        <v>0</v>
      </c>
      <c r="N325" s="408" t="b">
        <v>1</v>
      </c>
      <c r="O325" s="408"/>
      <c r="P325" s="654" t="s">
        <v>376</v>
      </c>
      <c r="Q325" s="413" t="s">
        <v>179</v>
      </c>
      <c r="R325" s="787" t="s">
        <v>514</v>
      </c>
      <c r="S325" s="809"/>
      <c r="T325" s="813"/>
      <c r="U325" s="813"/>
      <c r="V325" s="813"/>
      <c r="W325" s="813"/>
      <c r="X325" s="809"/>
      <c r="Y325" s="813"/>
      <c r="Z325" s="813"/>
      <c r="AA325" s="813"/>
      <c r="AB325" s="813"/>
      <c r="AC325" s="813"/>
      <c r="AD325" s="813"/>
      <c r="AE325" s="813"/>
      <c r="AF325" s="813"/>
      <c r="AG325" s="809"/>
      <c r="AH325" s="813"/>
      <c r="AI325" s="813"/>
      <c r="AJ325" s="813"/>
      <c r="AK325" s="813"/>
      <c r="AL325" s="813"/>
      <c r="AM325" s="841"/>
      <c r="AN325" s="841"/>
      <c r="AO325" s="841"/>
      <c r="AP325" s="841"/>
      <c r="AQ325" s="841"/>
      <c r="AR325" s="841"/>
      <c r="AS325" s="841"/>
      <c r="AT325" s="841"/>
      <c r="AU325" s="841"/>
      <c r="AV325" s="841"/>
      <c r="AW325" s="841"/>
      <c r="AX325" s="852"/>
      <c r="AY325" s="589" t="e">
        <f ca="1">IF(AND([7]!TasksTable4[[#This Row],[Status]]&lt;&gt;"On Track",[7]!TasksTable4[[#This Row],[Start Date
(Calculated)]]&lt;TODAY()+7),"Review","No  Review")</f>
        <v>#REF!</v>
      </c>
      <c r="AZ325" s="525">
        <v>352</v>
      </c>
      <c r="BA325" s="525" t="s">
        <v>2490</v>
      </c>
      <c r="BB325" s="525"/>
      <c r="BC325" s="525"/>
      <c r="BD325" s="525"/>
      <c r="BE325" s="525"/>
      <c r="BF325" s="525"/>
      <c r="BG325" s="525" t="s">
        <v>152</v>
      </c>
      <c r="BH325" s="626"/>
      <c r="BI325" s="626"/>
      <c r="BJ325" s="626"/>
      <c r="BK325" s="626"/>
      <c r="BL325" s="626"/>
      <c r="BM325" s="701"/>
      <c r="BN325" s="701"/>
      <c r="BO325" s="701"/>
      <c r="BP325" s="701"/>
    </row>
    <row r="326" spans="2:68" ht="45" x14ac:dyDescent="0.2">
      <c r="B326" s="25" t="s">
        <v>324</v>
      </c>
      <c r="C326" s="403" t="s">
        <v>1466</v>
      </c>
      <c r="D326" s="401" t="s">
        <v>994</v>
      </c>
      <c r="E326" s="401" t="s">
        <v>347</v>
      </c>
      <c r="F326" s="731" t="s">
        <v>2605</v>
      </c>
      <c r="G326" s="745" t="s">
        <v>176</v>
      </c>
      <c r="H326" s="425" t="b">
        <v>1</v>
      </c>
      <c r="I326" s="756"/>
      <c r="J326" s="758">
        <v>42644</v>
      </c>
      <c r="K326" s="644">
        <v>180</v>
      </c>
      <c r="L326" s="584">
        <f>TasksTable4[[#This Row],[Required Completion Date]]-TasksTable4[[#This Row],[Days to Accomplish]]</f>
        <v>42464</v>
      </c>
      <c r="M326" s="411">
        <v>0</v>
      </c>
      <c r="N326" s="408" t="b">
        <v>1</v>
      </c>
      <c r="O326" s="408"/>
      <c r="P326" s="654" t="s">
        <v>376</v>
      </c>
      <c r="Q326" s="413" t="s">
        <v>179</v>
      </c>
      <c r="R326" s="787" t="s">
        <v>514</v>
      </c>
      <c r="S326" s="809"/>
      <c r="T326" s="813"/>
      <c r="U326" s="813"/>
      <c r="V326" s="813"/>
      <c r="W326" s="813"/>
      <c r="X326" s="809"/>
      <c r="Y326" s="813"/>
      <c r="Z326" s="813"/>
      <c r="AA326" s="813"/>
      <c r="AB326" s="813"/>
      <c r="AC326" s="813"/>
      <c r="AD326" s="813"/>
      <c r="AE326" s="813"/>
      <c r="AF326" s="813"/>
      <c r="AG326" s="809"/>
      <c r="AH326" s="813"/>
      <c r="AI326" s="813"/>
      <c r="AJ326" s="813"/>
      <c r="AK326" s="813"/>
      <c r="AL326" s="813"/>
      <c r="AM326" s="841"/>
      <c r="AN326" s="841"/>
      <c r="AO326" s="841"/>
      <c r="AP326" s="841"/>
      <c r="AQ326" s="841"/>
      <c r="AR326" s="841"/>
      <c r="AS326" s="841"/>
      <c r="AT326" s="841"/>
      <c r="AU326" s="841"/>
      <c r="AV326" s="841"/>
      <c r="AW326" s="841"/>
      <c r="AX326" s="852"/>
      <c r="AY326" s="589" t="e">
        <f ca="1">IF(AND([7]!TasksTable4[[#This Row],[Status]]&lt;&gt;"On Track",[7]!TasksTable4[[#This Row],[Start Date
(Calculated)]]&lt;TODAY()+7),"Review","No  Review")</f>
        <v>#REF!</v>
      </c>
      <c r="AZ326" s="525">
        <v>160</v>
      </c>
      <c r="BA326" s="525" t="s">
        <v>2490</v>
      </c>
      <c r="BB326" s="525"/>
      <c r="BC326" s="525"/>
      <c r="BD326" s="525"/>
      <c r="BE326" s="525"/>
      <c r="BF326" s="525"/>
      <c r="BG326" s="525" t="s">
        <v>152</v>
      </c>
      <c r="BH326" s="626"/>
      <c r="BI326" s="626"/>
      <c r="BJ326" s="626"/>
      <c r="BK326" s="626"/>
      <c r="BL326" s="626"/>
      <c r="BM326" s="701"/>
      <c r="BN326" s="701"/>
      <c r="BO326" s="701"/>
      <c r="BP326" s="701"/>
    </row>
    <row r="327" spans="2:68" ht="45" x14ac:dyDescent="0.2">
      <c r="B327" s="25" t="s">
        <v>324</v>
      </c>
      <c r="C327" s="403" t="s">
        <v>1468</v>
      </c>
      <c r="D327" s="401" t="s">
        <v>994</v>
      </c>
      <c r="E327" s="401" t="s">
        <v>347</v>
      </c>
      <c r="F327" s="437" t="s">
        <v>2606</v>
      </c>
      <c r="G327" s="425" t="s">
        <v>176</v>
      </c>
      <c r="H327" s="425" t="b">
        <v>1</v>
      </c>
      <c r="I327" s="756"/>
      <c r="J327" s="758">
        <v>42644</v>
      </c>
      <c r="K327" s="644">
        <v>180</v>
      </c>
      <c r="L327" s="584">
        <f>TasksTable4[[#This Row],[Required Completion Date]]-TasksTable4[[#This Row],[Days to Accomplish]]</f>
        <v>42464</v>
      </c>
      <c r="M327" s="536">
        <v>0</v>
      </c>
      <c r="N327" s="408" t="b">
        <v>1</v>
      </c>
      <c r="O327" s="408"/>
      <c r="P327" s="654" t="s">
        <v>376</v>
      </c>
      <c r="Q327" s="413" t="s">
        <v>179</v>
      </c>
      <c r="R327" s="787" t="s">
        <v>514</v>
      </c>
      <c r="S327" s="666"/>
      <c r="T327" s="663"/>
      <c r="U327" s="663"/>
      <c r="V327" s="663"/>
      <c r="W327" s="663"/>
      <c r="X327" s="666"/>
      <c r="Y327" s="663"/>
      <c r="Z327" s="663"/>
      <c r="AA327" s="663"/>
      <c r="AB327" s="663"/>
      <c r="AC327" s="663"/>
      <c r="AD327" s="663"/>
      <c r="AE327" s="663"/>
      <c r="AF327" s="663"/>
      <c r="AG327" s="666"/>
      <c r="AH327" s="663"/>
      <c r="AI327" s="663"/>
      <c r="AJ327" s="663"/>
      <c r="AK327" s="663"/>
      <c r="AL327" s="663"/>
      <c r="AM327" s="671"/>
      <c r="AN327" s="671"/>
      <c r="AO327" s="671"/>
      <c r="AP327" s="671"/>
      <c r="AQ327" s="671"/>
      <c r="AR327" s="671"/>
      <c r="AS327" s="671"/>
      <c r="AT327" s="671"/>
      <c r="AU327" s="671"/>
      <c r="AV327" s="671"/>
      <c r="AW327" s="671"/>
      <c r="AX327" s="681"/>
      <c r="AY327" s="589" t="e">
        <f ca="1">IF(AND([7]!TasksTable4[[#This Row],[Status]]&lt;&gt;"On Track",[7]!TasksTable4[[#This Row],[Start Date
(Calculated)]]&lt;TODAY()+7),"Review","No  Review")</f>
        <v>#REF!</v>
      </c>
      <c r="AZ327" s="525">
        <v>352</v>
      </c>
      <c r="BA327" s="525" t="s">
        <v>2490</v>
      </c>
      <c r="BB327" s="525"/>
      <c r="BC327" s="525"/>
      <c r="BD327" s="525"/>
      <c r="BE327" s="525"/>
      <c r="BF327" s="525"/>
      <c r="BG327" s="525" t="s">
        <v>152</v>
      </c>
      <c r="BH327" s="626"/>
      <c r="BI327" s="626"/>
      <c r="BJ327" s="626"/>
      <c r="BK327" s="626"/>
      <c r="BL327" s="626"/>
      <c r="BM327" s="701"/>
      <c r="BN327" s="701"/>
      <c r="BO327" s="701"/>
      <c r="BP327" s="701"/>
    </row>
    <row r="328" spans="2:68" ht="57" x14ac:dyDescent="0.2">
      <c r="B328" s="25" t="s">
        <v>324</v>
      </c>
      <c r="C328" s="403" t="s">
        <v>1470</v>
      </c>
      <c r="D328" s="401" t="s">
        <v>994</v>
      </c>
      <c r="E328" s="401" t="s">
        <v>347</v>
      </c>
      <c r="F328" s="616" t="s">
        <v>2607</v>
      </c>
      <c r="G328" s="425" t="s">
        <v>176</v>
      </c>
      <c r="H328" s="425" t="b">
        <v>1</v>
      </c>
      <c r="I328" s="533"/>
      <c r="J328" s="533">
        <v>42400</v>
      </c>
      <c r="K328" s="408">
        <v>4</v>
      </c>
      <c r="L328" s="584">
        <f>TasksTable4[[#This Row],[Required Completion Date]]-TasksTable4[[#This Row],[Days to Accomplish]]</f>
        <v>42396</v>
      </c>
      <c r="M328" s="536">
        <v>1</v>
      </c>
      <c r="N328" s="408" t="b">
        <v>1</v>
      </c>
      <c r="O328" s="408"/>
      <c r="P328" s="654" t="s">
        <v>376</v>
      </c>
      <c r="Q328" s="413" t="s">
        <v>2276</v>
      </c>
      <c r="R328" s="408" t="s">
        <v>514</v>
      </c>
      <c r="S328" s="414"/>
      <c r="T328" s="405"/>
      <c r="U328" s="405"/>
      <c r="V328" s="405"/>
      <c r="W328" s="405"/>
      <c r="X328" s="414">
        <v>42400</v>
      </c>
      <c r="Y328" s="405"/>
      <c r="Z328" s="405"/>
      <c r="AA328" s="405"/>
      <c r="AB328" s="405"/>
      <c r="AC328" s="405"/>
      <c r="AD328" s="405"/>
      <c r="AE328" s="405"/>
      <c r="AF328" s="405"/>
      <c r="AG328" s="414"/>
      <c r="AH328" s="405"/>
      <c r="AI328" s="405"/>
      <c r="AJ328" s="405"/>
      <c r="AK328" s="405"/>
      <c r="AL328" s="405"/>
      <c r="AM328" s="406"/>
      <c r="AN328" s="406"/>
      <c r="AO328" s="406"/>
      <c r="AP328" s="406"/>
      <c r="AQ328" s="406"/>
      <c r="AR328" s="406"/>
      <c r="AS328" s="406"/>
      <c r="AT328" s="406"/>
      <c r="AU328" s="406"/>
      <c r="AV328" s="406"/>
      <c r="AW328" s="406"/>
      <c r="AX328" s="406"/>
      <c r="AY328" s="589" t="e">
        <f ca="1">IF(AND([7]!TasksTable4[[#This Row],[Status]]&lt;&gt;"On Track",[7]!TasksTable4[[#This Row],[Start Date
(Calculated)]]&lt;TODAY()+7),"Review","No  Review")</f>
        <v>#REF!</v>
      </c>
      <c r="AZ328" s="525">
        <v>60</v>
      </c>
      <c r="BA328" s="525" t="s">
        <v>2490</v>
      </c>
      <c r="BB328" s="525"/>
      <c r="BC328" s="525"/>
      <c r="BD328" s="525"/>
      <c r="BE328" s="525"/>
      <c r="BF328" s="525"/>
      <c r="BG328" s="525" t="s">
        <v>153</v>
      </c>
      <c r="BH328" s="626"/>
      <c r="BI328" s="626"/>
      <c r="BJ328" s="626"/>
      <c r="BK328" s="626"/>
      <c r="BL328" s="626"/>
      <c r="BM328" s="701"/>
      <c r="BN328" s="701"/>
      <c r="BO328" s="701"/>
      <c r="BP328" s="701"/>
    </row>
    <row r="329" spans="2:68" ht="45" x14ac:dyDescent="0.2">
      <c r="B329" s="25" t="s">
        <v>324</v>
      </c>
      <c r="C329" s="720" t="s">
        <v>1472</v>
      </c>
      <c r="D329" s="401" t="s">
        <v>994</v>
      </c>
      <c r="E329" s="401" t="s">
        <v>347</v>
      </c>
      <c r="F329" s="616" t="s">
        <v>2608</v>
      </c>
      <c r="G329" s="534" t="s">
        <v>176</v>
      </c>
      <c r="H329" s="534" t="b">
        <v>1</v>
      </c>
      <c r="I329" s="714"/>
      <c r="J329" s="714">
        <v>42428</v>
      </c>
      <c r="K329" s="413">
        <v>10</v>
      </c>
      <c r="L329" s="584">
        <f>TasksTable4[[#This Row],[Required Completion Date]]-TasksTable4[[#This Row],[Days to Accomplish]]</f>
        <v>42418</v>
      </c>
      <c r="M329" s="536">
        <v>0.7</v>
      </c>
      <c r="N329" s="408" t="b">
        <v>1</v>
      </c>
      <c r="O329" s="408"/>
      <c r="P329" s="654" t="s">
        <v>376</v>
      </c>
      <c r="Q329" s="413" t="s">
        <v>179</v>
      </c>
      <c r="R329" s="408" t="s">
        <v>514</v>
      </c>
      <c r="S329" s="414"/>
      <c r="T329" s="405"/>
      <c r="U329" s="405"/>
      <c r="V329" s="405"/>
      <c r="W329" s="405"/>
      <c r="X329" s="414">
        <v>42400</v>
      </c>
      <c r="Y329" s="405"/>
      <c r="Z329" s="414">
        <v>42400</v>
      </c>
      <c r="AA329" s="405"/>
      <c r="AB329" s="405"/>
      <c r="AC329" s="405"/>
      <c r="AD329" s="405"/>
      <c r="AE329" s="405"/>
      <c r="AF329" s="405"/>
      <c r="AG329" s="414"/>
      <c r="AH329" s="405"/>
      <c r="AI329" s="405"/>
      <c r="AJ329" s="405"/>
      <c r="AK329" s="405"/>
      <c r="AL329" s="405"/>
      <c r="AM329" s="406"/>
      <c r="AN329" s="406"/>
      <c r="AO329" s="406"/>
      <c r="AP329" s="406"/>
      <c r="AQ329" s="406"/>
      <c r="AR329" s="406"/>
      <c r="AS329" s="406"/>
      <c r="AT329" s="406"/>
      <c r="AU329" s="406"/>
      <c r="AV329" s="406"/>
      <c r="AW329" s="406"/>
      <c r="AX329" s="406"/>
      <c r="AY329" s="589" t="e">
        <f ca="1">IF(AND([7]!TasksTable4[[#This Row],[Status]]&lt;&gt;"On Track",[7]!TasksTable4[[#This Row],[Start Date
(Calculated)]]&lt;TODAY()+7),"Review","No  Review")</f>
        <v>#REF!</v>
      </c>
      <c r="AZ329" s="525">
        <v>340</v>
      </c>
      <c r="BA329" s="525" t="s">
        <v>2490</v>
      </c>
      <c r="BB329" s="525"/>
      <c r="BC329" s="525"/>
      <c r="BD329" s="525"/>
      <c r="BE329" s="525"/>
      <c r="BF329" s="525"/>
      <c r="BG329" s="525" t="s">
        <v>153</v>
      </c>
      <c r="BH329" s="626"/>
      <c r="BI329" s="626"/>
      <c r="BJ329" s="626"/>
      <c r="BK329" s="626"/>
      <c r="BL329" s="626"/>
      <c r="BM329" s="701"/>
      <c r="BN329" s="701"/>
      <c r="BO329" s="701"/>
      <c r="BP329" s="701"/>
    </row>
    <row r="330" spans="2:68" ht="57" x14ac:dyDescent="0.2">
      <c r="B330" s="25" t="s">
        <v>324</v>
      </c>
      <c r="C330" s="720" t="s">
        <v>1474</v>
      </c>
      <c r="D330" s="401" t="s">
        <v>994</v>
      </c>
      <c r="E330" s="401" t="s">
        <v>347</v>
      </c>
      <c r="F330" s="616" t="s">
        <v>2609</v>
      </c>
      <c r="G330" s="425" t="s">
        <v>176</v>
      </c>
      <c r="H330" s="425" t="b">
        <v>1</v>
      </c>
      <c r="I330" s="533"/>
      <c r="J330" s="533">
        <v>42460</v>
      </c>
      <c r="K330" s="408">
        <v>20</v>
      </c>
      <c r="L330" s="584">
        <f>TasksTable4[[#This Row],[Required Completion Date]]-TasksTable4[[#This Row],[Days to Accomplish]]</f>
        <v>42440</v>
      </c>
      <c r="M330" s="536">
        <v>0</v>
      </c>
      <c r="N330" s="408" t="b">
        <v>1</v>
      </c>
      <c r="O330" s="408" t="s">
        <v>1476</v>
      </c>
      <c r="P330" s="654" t="s">
        <v>376</v>
      </c>
      <c r="Q330" s="413" t="s">
        <v>179</v>
      </c>
      <c r="R330" s="408" t="s">
        <v>514</v>
      </c>
      <c r="S330" s="414"/>
      <c r="T330" s="405"/>
      <c r="U330" s="405"/>
      <c r="V330" s="405"/>
      <c r="W330" s="405"/>
      <c r="X330" s="414">
        <v>42425</v>
      </c>
      <c r="Y330" s="405"/>
      <c r="Z330" s="405"/>
      <c r="AA330" s="405"/>
      <c r="AB330" s="405"/>
      <c r="AC330" s="405"/>
      <c r="AD330" s="405"/>
      <c r="AE330" s="405"/>
      <c r="AF330" s="405"/>
      <c r="AG330" s="414"/>
      <c r="AH330" s="405"/>
      <c r="AI330" s="405"/>
      <c r="AJ330" s="405"/>
      <c r="AK330" s="405"/>
      <c r="AL330" s="405"/>
      <c r="AM330" s="406"/>
      <c r="AN330" s="406"/>
      <c r="AO330" s="406"/>
      <c r="AP330" s="406"/>
      <c r="AQ330" s="406"/>
      <c r="AR330" s="406"/>
      <c r="AS330" s="406"/>
      <c r="AT330" s="406"/>
      <c r="AU330" s="406"/>
      <c r="AV330" s="406"/>
      <c r="AW330" s="406"/>
      <c r="AX330" s="406"/>
      <c r="AY330" s="589" t="e">
        <f ca="1">IF(AND([7]!TasksTable4[[#This Row],[Status]]&lt;&gt;"On Track",[7]!TasksTable4[[#This Row],[Start Date
(Calculated)]]&lt;TODAY()+7),"Review","No  Review")</f>
        <v>#REF!</v>
      </c>
      <c r="AZ330" s="525">
        <v>228</v>
      </c>
      <c r="BA330" s="525" t="s">
        <v>2490</v>
      </c>
      <c r="BB330" s="525"/>
      <c r="BC330" s="525"/>
      <c r="BD330" s="525"/>
      <c r="BE330" s="525"/>
      <c r="BF330" s="525"/>
      <c r="BG330" s="525" t="s">
        <v>152</v>
      </c>
      <c r="BH330" s="626"/>
      <c r="BI330" s="626"/>
      <c r="BJ330" s="626"/>
      <c r="BK330" s="626"/>
      <c r="BL330" s="626"/>
      <c r="BM330" s="701"/>
      <c r="BN330" s="701"/>
      <c r="BO330" s="701"/>
      <c r="BP330" s="701"/>
    </row>
    <row r="331" spans="2:68" ht="71.25" x14ac:dyDescent="0.2">
      <c r="B331" s="25" t="s">
        <v>324</v>
      </c>
      <c r="C331" s="720" t="s">
        <v>1477</v>
      </c>
      <c r="D331" s="401" t="s">
        <v>994</v>
      </c>
      <c r="E331" s="401" t="s">
        <v>347</v>
      </c>
      <c r="F331" s="634" t="s">
        <v>2610</v>
      </c>
      <c r="G331" s="425" t="s">
        <v>176</v>
      </c>
      <c r="H331" s="425" t="b">
        <v>1</v>
      </c>
      <c r="I331" s="533"/>
      <c r="J331" s="533">
        <v>42460</v>
      </c>
      <c r="K331" s="408">
        <v>20</v>
      </c>
      <c r="L331" s="584">
        <f>TasksTable4[[#This Row],[Required Completion Date]]-TasksTable4[[#This Row],[Days to Accomplish]]</f>
        <v>42440</v>
      </c>
      <c r="M331" s="536">
        <v>0</v>
      </c>
      <c r="N331" s="408" t="b">
        <v>1</v>
      </c>
      <c r="O331" s="408" t="s">
        <v>1479</v>
      </c>
      <c r="P331" s="654" t="s">
        <v>376</v>
      </c>
      <c r="Q331" s="413" t="s">
        <v>179</v>
      </c>
      <c r="R331" s="408" t="s">
        <v>514</v>
      </c>
      <c r="S331" s="414"/>
      <c r="T331" s="405"/>
      <c r="U331" s="405"/>
      <c r="V331" s="405"/>
      <c r="W331" s="405"/>
      <c r="X331" s="414">
        <v>42425</v>
      </c>
      <c r="Y331" s="405"/>
      <c r="Z331" s="405"/>
      <c r="AA331" s="405"/>
      <c r="AB331" s="405"/>
      <c r="AC331" s="405"/>
      <c r="AD331" s="405"/>
      <c r="AE331" s="405"/>
      <c r="AF331" s="405"/>
      <c r="AG331" s="414"/>
      <c r="AH331" s="405"/>
      <c r="AI331" s="405"/>
      <c r="AJ331" s="405"/>
      <c r="AK331" s="405"/>
      <c r="AL331" s="405"/>
      <c r="AM331" s="406"/>
      <c r="AN331" s="406"/>
      <c r="AO331" s="406"/>
      <c r="AP331" s="406"/>
      <c r="AQ331" s="406"/>
      <c r="AR331" s="406"/>
      <c r="AS331" s="406"/>
      <c r="AT331" s="406"/>
      <c r="AU331" s="406"/>
      <c r="AV331" s="406"/>
      <c r="AW331" s="406"/>
      <c r="AX331" s="406"/>
      <c r="AY331" s="589" t="e">
        <f ca="1">IF(AND([7]!TasksTable4[[#This Row],[Status]]&lt;&gt;"On Track",[7]!TasksTable4[[#This Row],[Start Date
(Calculated)]]&lt;TODAY()+7),"Review","No  Review")</f>
        <v>#REF!</v>
      </c>
      <c r="AZ331" s="525">
        <v>200</v>
      </c>
      <c r="BA331" s="525" t="s">
        <v>2490</v>
      </c>
      <c r="BB331" s="525"/>
      <c r="BC331" s="525"/>
      <c r="BD331" s="525"/>
      <c r="BE331" s="525"/>
      <c r="BF331" s="525"/>
      <c r="BG331" s="525" t="s">
        <v>152</v>
      </c>
      <c r="BH331" s="626"/>
      <c r="BI331" s="626"/>
      <c r="BJ331" s="626"/>
      <c r="BK331" s="626"/>
      <c r="BL331" s="626"/>
      <c r="BM331" s="701"/>
      <c r="BN331" s="701"/>
      <c r="BO331" s="701"/>
      <c r="BP331" s="701"/>
    </row>
    <row r="332" spans="2:68" ht="57" x14ac:dyDescent="0.2">
      <c r="B332" s="25" t="s">
        <v>324</v>
      </c>
      <c r="C332" s="720" t="s">
        <v>1480</v>
      </c>
      <c r="D332" s="401" t="s">
        <v>994</v>
      </c>
      <c r="E332" s="401" t="s">
        <v>347</v>
      </c>
      <c r="F332" s="616" t="s">
        <v>2611</v>
      </c>
      <c r="G332" s="425" t="s">
        <v>176</v>
      </c>
      <c r="H332" s="425" t="b">
        <v>1</v>
      </c>
      <c r="I332" s="533"/>
      <c r="J332" s="533">
        <v>42644</v>
      </c>
      <c r="K332" s="408">
        <v>180</v>
      </c>
      <c r="L332" s="584">
        <f>TasksTable4[[#This Row],[Required Completion Date]]-TasksTable4[[#This Row],[Days to Accomplish]]</f>
        <v>42464</v>
      </c>
      <c r="M332" s="536">
        <v>0</v>
      </c>
      <c r="N332" s="408" t="b">
        <v>1</v>
      </c>
      <c r="O332" s="408"/>
      <c r="P332" s="654" t="s">
        <v>376</v>
      </c>
      <c r="Q332" s="413" t="s">
        <v>179</v>
      </c>
      <c r="R332" s="408" t="s">
        <v>514</v>
      </c>
      <c r="S332" s="414"/>
      <c r="T332" s="405"/>
      <c r="U332" s="405"/>
      <c r="V332" s="405"/>
      <c r="W332" s="405"/>
      <c r="X332" s="414">
        <v>42551</v>
      </c>
      <c r="Y332" s="405"/>
      <c r="Z332" s="405"/>
      <c r="AA332" s="405"/>
      <c r="AB332" s="405"/>
      <c r="AC332" s="405"/>
      <c r="AD332" s="405"/>
      <c r="AE332" s="405"/>
      <c r="AF332" s="405"/>
      <c r="AG332" s="414"/>
      <c r="AH332" s="405"/>
      <c r="AI332" s="405"/>
      <c r="AJ332" s="405"/>
      <c r="AK332" s="405"/>
      <c r="AL332" s="405"/>
      <c r="AM332" s="406"/>
      <c r="AN332" s="406"/>
      <c r="AO332" s="406"/>
      <c r="AP332" s="406"/>
      <c r="AQ332" s="406"/>
      <c r="AR332" s="406"/>
      <c r="AS332" s="406"/>
      <c r="AT332" s="406"/>
      <c r="AU332" s="406"/>
      <c r="AV332" s="406"/>
      <c r="AW332" s="406"/>
      <c r="AX332" s="406"/>
      <c r="AY332" s="589" t="e">
        <f ca="1">IF(AND([7]!TasksTable4[[#This Row],[Status]]&lt;&gt;"On Track",[7]!TasksTable4[[#This Row],[Start Date
(Calculated)]]&lt;TODAY()+7),"Review","No  Review")</f>
        <v>#REF!</v>
      </c>
      <c r="AZ332" s="525">
        <v>504</v>
      </c>
      <c r="BA332" s="525" t="s">
        <v>2490</v>
      </c>
      <c r="BB332" s="525"/>
      <c r="BC332" s="525"/>
      <c r="BD332" s="525"/>
      <c r="BE332" s="525"/>
      <c r="BF332" s="525"/>
      <c r="BG332" s="525" t="s">
        <v>152</v>
      </c>
      <c r="BH332" s="626"/>
      <c r="BI332" s="626"/>
      <c r="BJ332" s="626"/>
      <c r="BK332" s="626"/>
      <c r="BL332" s="626"/>
      <c r="BM332" s="701"/>
      <c r="BN332" s="701"/>
      <c r="BO332" s="701"/>
      <c r="BP332" s="701"/>
    </row>
    <row r="333" spans="2:68" ht="57" x14ac:dyDescent="0.2">
      <c r="B333" s="25" t="s">
        <v>324</v>
      </c>
      <c r="C333" s="720" t="s">
        <v>1482</v>
      </c>
      <c r="D333" s="401" t="s">
        <v>994</v>
      </c>
      <c r="E333" s="401" t="s">
        <v>347</v>
      </c>
      <c r="F333" s="616" t="s">
        <v>2612</v>
      </c>
      <c r="G333" s="425" t="s">
        <v>176</v>
      </c>
      <c r="H333" s="425" t="b">
        <v>1</v>
      </c>
      <c r="I333" s="533"/>
      <c r="J333" s="533">
        <v>42644</v>
      </c>
      <c r="K333" s="408">
        <v>180</v>
      </c>
      <c r="L333" s="584">
        <f>TasksTable4[[#This Row],[Required Completion Date]]-TasksTable4[[#This Row],[Days to Accomplish]]</f>
        <v>42464</v>
      </c>
      <c r="M333" s="536">
        <v>0</v>
      </c>
      <c r="N333" s="408" t="b">
        <v>1</v>
      </c>
      <c r="O333" s="408"/>
      <c r="P333" s="654" t="s">
        <v>376</v>
      </c>
      <c r="Q333" s="413" t="s">
        <v>179</v>
      </c>
      <c r="R333" s="408" t="s">
        <v>514</v>
      </c>
      <c r="S333" s="414"/>
      <c r="T333" s="405"/>
      <c r="U333" s="405"/>
      <c r="V333" s="405"/>
      <c r="W333" s="405"/>
      <c r="X333" s="414">
        <v>42551</v>
      </c>
      <c r="Y333" s="405"/>
      <c r="Z333" s="405"/>
      <c r="AA333" s="405"/>
      <c r="AB333" s="405"/>
      <c r="AC333" s="405"/>
      <c r="AD333" s="405"/>
      <c r="AE333" s="405"/>
      <c r="AF333" s="405"/>
      <c r="AG333" s="414"/>
      <c r="AH333" s="405"/>
      <c r="AI333" s="405"/>
      <c r="AJ333" s="405"/>
      <c r="AK333" s="405"/>
      <c r="AL333" s="405"/>
      <c r="AM333" s="406"/>
      <c r="AN333" s="406"/>
      <c r="AO333" s="406"/>
      <c r="AP333" s="406"/>
      <c r="AQ333" s="406"/>
      <c r="AR333" s="406"/>
      <c r="AS333" s="406"/>
      <c r="AT333" s="406"/>
      <c r="AU333" s="406"/>
      <c r="AV333" s="406"/>
      <c r="AW333" s="406"/>
      <c r="AX333" s="406"/>
      <c r="AY333" s="589" t="e">
        <f ca="1">IF(AND([7]!TasksTable4[[#This Row],[Status]]&lt;&gt;"On Track",[7]!TasksTable4[[#This Row],[Start Date
(Calculated)]]&lt;TODAY()+7),"Review","No  Review")</f>
        <v>#REF!</v>
      </c>
      <c r="AZ333" s="525">
        <v>700</v>
      </c>
      <c r="BA333" s="525" t="s">
        <v>2490</v>
      </c>
      <c r="BB333" s="525"/>
      <c r="BC333" s="525"/>
      <c r="BD333" s="525"/>
      <c r="BE333" s="525"/>
      <c r="BF333" s="525"/>
      <c r="BG333" s="525" t="s">
        <v>152</v>
      </c>
      <c r="BH333" s="626"/>
      <c r="BI333" s="626"/>
      <c r="BJ333" s="626"/>
      <c r="BK333" s="626"/>
      <c r="BL333" s="626"/>
      <c r="BM333" s="701"/>
      <c r="BN333" s="701"/>
      <c r="BO333" s="701"/>
      <c r="BP333" s="701"/>
    </row>
    <row r="334" spans="2:68" ht="57" x14ac:dyDescent="0.2">
      <c r="B334" s="25" t="s">
        <v>324</v>
      </c>
      <c r="C334" s="720" t="s">
        <v>1484</v>
      </c>
      <c r="D334" s="401" t="s">
        <v>994</v>
      </c>
      <c r="E334" s="401" t="s">
        <v>347</v>
      </c>
      <c r="F334" s="616" t="s">
        <v>2613</v>
      </c>
      <c r="G334" s="425" t="s">
        <v>176</v>
      </c>
      <c r="H334" s="425" t="b">
        <v>1</v>
      </c>
      <c r="I334" s="533"/>
      <c r="J334" s="533">
        <v>42644</v>
      </c>
      <c r="K334" s="408">
        <v>180</v>
      </c>
      <c r="L334" s="584">
        <f>TasksTable4[[#This Row],[Required Completion Date]]-TasksTable4[[#This Row],[Days to Accomplish]]</f>
        <v>42464</v>
      </c>
      <c r="M334" s="536">
        <v>0</v>
      </c>
      <c r="N334" s="408" t="b">
        <v>1</v>
      </c>
      <c r="O334" s="408"/>
      <c r="P334" s="654" t="s">
        <v>376</v>
      </c>
      <c r="Q334" s="413" t="s">
        <v>179</v>
      </c>
      <c r="R334" s="408" t="s">
        <v>514</v>
      </c>
      <c r="S334" s="414"/>
      <c r="T334" s="405"/>
      <c r="U334" s="405"/>
      <c r="V334" s="405"/>
      <c r="W334" s="405"/>
      <c r="X334" s="414">
        <v>42551</v>
      </c>
      <c r="Y334" s="405"/>
      <c r="Z334" s="405"/>
      <c r="AA334" s="405"/>
      <c r="AB334" s="405"/>
      <c r="AC334" s="405"/>
      <c r="AD334" s="405"/>
      <c r="AE334" s="405"/>
      <c r="AF334" s="405"/>
      <c r="AG334" s="414"/>
      <c r="AH334" s="405"/>
      <c r="AI334" s="405"/>
      <c r="AJ334" s="405"/>
      <c r="AK334" s="405"/>
      <c r="AL334" s="405"/>
      <c r="AM334" s="406"/>
      <c r="AN334" s="406"/>
      <c r="AO334" s="406"/>
      <c r="AP334" s="406"/>
      <c r="AQ334" s="406"/>
      <c r="AR334" s="406"/>
      <c r="AS334" s="406"/>
      <c r="AT334" s="406"/>
      <c r="AU334" s="406"/>
      <c r="AV334" s="406"/>
      <c r="AW334" s="406"/>
      <c r="AX334" s="406"/>
      <c r="AY334" s="589" t="e">
        <f ca="1">IF(AND([7]!TasksTable4[[#This Row],[Status]]&lt;&gt;"On Track",[7]!TasksTable4[[#This Row],[Start Date
(Calculated)]]&lt;TODAY()+7),"Review","No  Review")</f>
        <v>#REF!</v>
      </c>
      <c r="AZ334" s="525">
        <v>1000</v>
      </c>
      <c r="BA334" s="525" t="s">
        <v>2490</v>
      </c>
      <c r="BB334" s="525"/>
      <c r="BC334" s="525"/>
      <c r="BD334" s="525"/>
      <c r="BE334" s="525"/>
      <c r="BF334" s="525"/>
      <c r="BG334" s="525" t="s">
        <v>152</v>
      </c>
      <c r="BH334" s="626"/>
      <c r="BI334" s="626"/>
      <c r="BJ334" s="626"/>
      <c r="BK334" s="626"/>
      <c r="BL334" s="626"/>
      <c r="BM334" s="701"/>
      <c r="BN334" s="701"/>
      <c r="BO334" s="701"/>
      <c r="BP334" s="701"/>
    </row>
    <row r="335" spans="2:68" ht="57" x14ac:dyDescent="0.2">
      <c r="B335" s="25" t="s">
        <v>324</v>
      </c>
      <c r="C335" s="720" t="s">
        <v>1486</v>
      </c>
      <c r="D335" s="401" t="s">
        <v>994</v>
      </c>
      <c r="E335" s="401" t="s">
        <v>347</v>
      </c>
      <c r="F335" s="616" t="s">
        <v>2614</v>
      </c>
      <c r="G335" s="425" t="s">
        <v>176</v>
      </c>
      <c r="H335" s="425" t="b">
        <v>1</v>
      </c>
      <c r="I335" s="533"/>
      <c r="J335" s="533">
        <v>42644</v>
      </c>
      <c r="K335" s="408">
        <v>180</v>
      </c>
      <c r="L335" s="584">
        <f>TasksTable4[[#This Row],[Required Completion Date]]-TasksTable4[[#This Row],[Days to Accomplish]]</f>
        <v>42464</v>
      </c>
      <c r="M335" s="785">
        <v>0</v>
      </c>
      <c r="N335" s="644" t="b">
        <v>1</v>
      </c>
      <c r="O335" s="644"/>
      <c r="P335" s="654" t="s">
        <v>376</v>
      </c>
      <c r="Q335" s="413" t="s">
        <v>179</v>
      </c>
      <c r="R335" s="644" t="s">
        <v>514</v>
      </c>
      <c r="S335" s="666"/>
      <c r="T335" s="663"/>
      <c r="U335" s="663"/>
      <c r="V335" s="663"/>
      <c r="W335" s="663"/>
      <c r="X335" s="666">
        <v>42551</v>
      </c>
      <c r="Y335" s="663"/>
      <c r="Z335" s="663"/>
      <c r="AA335" s="663"/>
      <c r="AB335" s="663"/>
      <c r="AC335" s="663"/>
      <c r="AD335" s="663"/>
      <c r="AE335" s="663"/>
      <c r="AF335" s="663"/>
      <c r="AG335" s="666"/>
      <c r="AH335" s="663"/>
      <c r="AI335" s="663"/>
      <c r="AJ335" s="663"/>
      <c r="AK335" s="663"/>
      <c r="AL335" s="663"/>
      <c r="AM335" s="671"/>
      <c r="AN335" s="671"/>
      <c r="AO335" s="671"/>
      <c r="AP335" s="671"/>
      <c r="AQ335" s="671"/>
      <c r="AR335" s="671"/>
      <c r="AS335" s="671"/>
      <c r="AT335" s="671"/>
      <c r="AU335" s="671"/>
      <c r="AV335" s="671"/>
      <c r="AW335" s="671"/>
      <c r="AX335" s="681"/>
      <c r="AY335" s="589" t="e">
        <f ca="1">IF(AND([7]!TasksTable4[[#This Row],[Status]]&lt;&gt;"On Track",[7]!TasksTable4[[#This Row],[Start Date
(Calculated)]]&lt;TODAY()+7),"Review","No  Review")</f>
        <v>#REF!</v>
      </c>
      <c r="AZ335" s="525">
        <v>1780</v>
      </c>
      <c r="BA335" s="525" t="s">
        <v>2490</v>
      </c>
      <c r="BB335" s="525"/>
      <c r="BC335" s="525"/>
      <c r="BD335" s="525"/>
      <c r="BE335" s="525"/>
      <c r="BF335" s="525"/>
      <c r="BG335" s="525" t="s">
        <v>152</v>
      </c>
      <c r="BH335" s="626"/>
      <c r="BI335" s="626"/>
      <c r="BJ335" s="626"/>
      <c r="BK335" s="626"/>
      <c r="BL335" s="626"/>
      <c r="BM335" s="701"/>
      <c r="BN335" s="701"/>
      <c r="BO335" s="701"/>
      <c r="BP335" s="701"/>
    </row>
    <row r="336" spans="2:68" ht="57" x14ac:dyDescent="0.2">
      <c r="B336" s="25" t="s">
        <v>324</v>
      </c>
      <c r="C336" s="720" t="s">
        <v>1488</v>
      </c>
      <c r="D336" s="401" t="s">
        <v>994</v>
      </c>
      <c r="E336" s="401" t="s">
        <v>347</v>
      </c>
      <c r="F336" s="739" t="s">
        <v>2615</v>
      </c>
      <c r="G336" s="745" t="s">
        <v>176</v>
      </c>
      <c r="H336" s="745" t="b">
        <v>1</v>
      </c>
      <c r="I336" s="756"/>
      <c r="J336" s="533">
        <v>42644</v>
      </c>
      <c r="K336" s="408">
        <v>180</v>
      </c>
      <c r="L336" s="584">
        <f>TasksTable4[[#This Row],[Required Completion Date]]-TasksTable4[[#This Row],[Days to Accomplish]]</f>
        <v>42464</v>
      </c>
      <c r="M336" s="785">
        <v>0.1</v>
      </c>
      <c r="N336" s="644" t="b">
        <v>1</v>
      </c>
      <c r="O336" s="644"/>
      <c r="P336" s="654" t="s">
        <v>376</v>
      </c>
      <c r="Q336" s="413" t="s">
        <v>2276</v>
      </c>
      <c r="R336" s="644"/>
      <c r="S336" s="666"/>
      <c r="T336" s="663"/>
      <c r="U336" s="663"/>
      <c r="V336" s="663"/>
      <c r="W336" s="663"/>
      <c r="X336" s="666">
        <v>42490</v>
      </c>
      <c r="Y336" s="663"/>
      <c r="Z336" s="663"/>
      <c r="AA336" s="663"/>
      <c r="AB336" s="663"/>
      <c r="AC336" s="663"/>
      <c r="AD336" s="663"/>
      <c r="AE336" s="663"/>
      <c r="AF336" s="663"/>
      <c r="AG336" s="666"/>
      <c r="AH336" s="663"/>
      <c r="AI336" s="663"/>
      <c r="AJ336" s="663"/>
      <c r="AK336" s="663"/>
      <c r="AL336" s="663"/>
      <c r="AM336" s="671"/>
      <c r="AN336" s="671"/>
      <c r="AO336" s="671"/>
      <c r="AP336" s="671"/>
      <c r="AQ336" s="671"/>
      <c r="AR336" s="671"/>
      <c r="AS336" s="671"/>
      <c r="AT336" s="671"/>
      <c r="AU336" s="671"/>
      <c r="AV336" s="671"/>
      <c r="AW336" s="671"/>
      <c r="AX336" s="681"/>
      <c r="AY336" s="589" t="e">
        <f ca="1">IF(AND([7]!TasksTable4[[#This Row],[Status]]&lt;&gt;"On Track",[7]!TasksTable4[[#This Row],[Start Date
(Calculated)]]&lt;TODAY()+7),"Review","No  Review")</f>
        <v>#REF!</v>
      </c>
      <c r="AZ336" s="525">
        <v>160</v>
      </c>
      <c r="BA336" s="525" t="s">
        <v>2490</v>
      </c>
      <c r="BB336" s="525"/>
      <c r="BC336" s="525"/>
      <c r="BD336" s="525"/>
      <c r="BE336" s="525"/>
      <c r="BF336" s="525"/>
      <c r="BG336" s="525" t="s">
        <v>153</v>
      </c>
      <c r="BH336" s="626"/>
      <c r="BI336" s="626"/>
      <c r="BJ336" s="626"/>
      <c r="BK336" s="626"/>
      <c r="BL336" s="626"/>
      <c r="BM336" s="701"/>
      <c r="BN336" s="701"/>
      <c r="BO336" s="701"/>
      <c r="BP336" s="701"/>
    </row>
    <row r="337" spans="1:68" ht="45" x14ac:dyDescent="0.2">
      <c r="B337" s="25" t="s">
        <v>324</v>
      </c>
      <c r="C337" s="720" t="s">
        <v>1490</v>
      </c>
      <c r="D337" s="401" t="s">
        <v>994</v>
      </c>
      <c r="E337" s="401" t="s">
        <v>347</v>
      </c>
      <c r="F337" s="732" t="s">
        <v>2616</v>
      </c>
      <c r="G337" s="745" t="s">
        <v>176</v>
      </c>
      <c r="H337" s="745" t="b">
        <v>0</v>
      </c>
      <c r="I337" s="713"/>
      <c r="J337" s="493">
        <v>42551</v>
      </c>
      <c r="K337" s="581">
        <v>30</v>
      </c>
      <c r="L337" s="584">
        <f>TasksTable4[[#This Row],[Required Completion Date]]-TasksTable4[[#This Row],[Days to Accomplish]]</f>
        <v>42521</v>
      </c>
      <c r="M337" s="785">
        <v>0</v>
      </c>
      <c r="N337" s="644" t="b">
        <v>1</v>
      </c>
      <c r="O337" s="644"/>
      <c r="P337" s="654" t="s">
        <v>376</v>
      </c>
      <c r="Q337" s="413" t="s">
        <v>179</v>
      </c>
      <c r="R337" s="644"/>
      <c r="S337" s="666"/>
      <c r="T337" s="663"/>
      <c r="U337" s="663"/>
      <c r="V337" s="663"/>
      <c r="W337" s="663"/>
      <c r="X337" s="666"/>
      <c r="Y337" s="663"/>
      <c r="Z337" s="663"/>
      <c r="AA337" s="663"/>
      <c r="AB337" s="663"/>
      <c r="AC337" s="663"/>
      <c r="AD337" s="663"/>
      <c r="AE337" s="663"/>
      <c r="AF337" s="663"/>
      <c r="AG337" s="666"/>
      <c r="AH337" s="663"/>
      <c r="AI337" s="663"/>
      <c r="AJ337" s="663"/>
      <c r="AK337" s="663"/>
      <c r="AL337" s="663"/>
      <c r="AM337" s="671"/>
      <c r="AN337" s="671"/>
      <c r="AO337" s="671"/>
      <c r="AP337" s="671"/>
      <c r="AQ337" s="671"/>
      <c r="AR337" s="671"/>
      <c r="AS337" s="671"/>
      <c r="AT337" s="671"/>
      <c r="AU337" s="671"/>
      <c r="AV337" s="671"/>
      <c r="AW337" s="671"/>
      <c r="AX337" s="681"/>
      <c r="AY337" s="589" t="e">
        <f ca="1">IF(AND([7]!TasksTable4[[#This Row],[Status]]&lt;&gt;"On Track",[7]!TasksTable4[[#This Row],[Start Date
(Calculated)]]&lt;TODAY()+7),"Review","No  Review")</f>
        <v>#REF!</v>
      </c>
      <c r="AZ337" s="525">
        <v>30</v>
      </c>
      <c r="BA337" s="525" t="s">
        <v>2490</v>
      </c>
      <c r="BB337" s="525"/>
      <c r="BC337" s="525"/>
      <c r="BD337" s="525"/>
      <c r="BE337" s="525"/>
      <c r="BF337" s="525"/>
      <c r="BG337" s="525" t="s">
        <v>152</v>
      </c>
      <c r="BH337" s="626"/>
      <c r="BI337" s="626"/>
      <c r="BJ337" s="626"/>
      <c r="BK337" s="626"/>
      <c r="BL337" s="626"/>
      <c r="BM337" s="701"/>
      <c r="BN337" s="701"/>
      <c r="BO337" s="701"/>
      <c r="BP337" s="701"/>
    </row>
    <row r="338" spans="1:68" ht="45" x14ac:dyDescent="0.2">
      <c r="B338" s="25" t="s">
        <v>324</v>
      </c>
      <c r="C338" s="403" t="s">
        <v>1492</v>
      </c>
      <c r="D338" s="401" t="s">
        <v>994</v>
      </c>
      <c r="E338" s="401" t="s">
        <v>347</v>
      </c>
      <c r="F338" s="616" t="s">
        <v>2617</v>
      </c>
      <c r="G338" s="425" t="s">
        <v>176</v>
      </c>
      <c r="H338" s="425" t="b">
        <v>1</v>
      </c>
      <c r="I338" s="533"/>
      <c r="J338" s="533">
        <v>42644</v>
      </c>
      <c r="K338" s="408">
        <v>180</v>
      </c>
      <c r="L338" s="584">
        <f>TasksTable4[[#This Row],[Required Completion Date]]-TasksTable4[[#This Row],[Days to Accomplish]]</f>
        <v>42464</v>
      </c>
      <c r="M338" s="785">
        <v>0</v>
      </c>
      <c r="N338" s="644" t="b">
        <v>1</v>
      </c>
      <c r="O338" s="644"/>
      <c r="P338" s="654" t="s">
        <v>376</v>
      </c>
      <c r="Q338" s="413" t="s">
        <v>179</v>
      </c>
      <c r="R338" s="644"/>
      <c r="S338" s="666"/>
      <c r="T338" s="663"/>
      <c r="U338" s="663"/>
      <c r="V338" s="663"/>
      <c r="W338" s="663"/>
      <c r="X338" s="666"/>
      <c r="Y338" s="663"/>
      <c r="Z338" s="663"/>
      <c r="AA338" s="663"/>
      <c r="AB338" s="663"/>
      <c r="AC338" s="663"/>
      <c r="AD338" s="663"/>
      <c r="AE338" s="663"/>
      <c r="AF338" s="663"/>
      <c r="AG338" s="666"/>
      <c r="AH338" s="663"/>
      <c r="AI338" s="663"/>
      <c r="AJ338" s="663"/>
      <c r="AK338" s="663"/>
      <c r="AL338" s="663"/>
      <c r="AM338" s="671"/>
      <c r="AN338" s="671"/>
      <c r="AO338" s="671"/>
      <c r="AP338" s="671"/>
      <c r="AQ338" s="671"/>
      <c r="AR338" s="671"/>
      <c r="AS338" s="671"/>
      <c r="AT338" s="671"/>
      <c r="AU338" s="671"/>
      <c r="AV338" s="671"/>
      <c r="AW338" s="671"/>
      <c r="AX338" s="681"/>
      <c r="AY338" s="589" t="e">
        <f ca="1">IF(AND([7]!TasksTable4[[#This Row],[Status]]&lt;&gt;"On Track",[7]!TasksTable4[[#This Row],[Start Date
(Calculated)]]&lt;TODAY()+7),"Review","No  Review")</f>
        <v>#REF!</v>
      </c>
      <c r="AZ338" s="525">
        <v>240</v>
      </c>
      <c r="BA338" s="525" t="s">
        <v>2490</v>
      </c>
      <c r="BB338" s="527"/>
      <c r="BC338" s="525"/>
      <c r="BD338" s="527"/>
      <c r="BE338" s="525"/>
      <c r="BF338" s="525"/>
      <c r="BG338" s="525" t="s">
        <v>152</v>
      </c>
      <c r="BH338" s="626"/>
      <c r="BI338" s="626"/>
      <c r="BJ338" s="626"/>
      <c r="BK338" s="626"/>
      <c r="BL338" s="626"/>
      <c r="BM338" s="701"/>
      <c r="BN338" s="701"/>
      <c r="BO338" s="701"/>
      <c r="BP338" s="701"/>
    </row>
    <row r="339" spans="1:68" ht="45" x14ac:dyDescent="0.2">
      <c r="A339" s="373" t="s">
        <v>325</v>
      </c>
      <c r="B339" s="25" t="s">
        <v>325</v>
      </c>
      <c r="C339" s="720" t="s">
        <v>2484</v>
      </c>
      <c r="D339" s="401" t="s">
        <v>994</v>
      </c>
      <c r="E339" s="401" t="s">
        <v>347</v>
      </c>
      <c r="F339" s="732" t="s">
        <v>2618</v>
      </c>
      <c r="G339" s="745" t="s">
        <v>176</v>
      </c>
      <c r="H339" s="745" t="b">
        <v>1</v>
      </c>
      <c r="I339" s="758"/>
      <c r="J339" s="758">
        <v>42644</v>
      </c>
      <c r="K339" s="644">
        <v>180</v>
      </c>
      <c r="L339" s="584">
        <f>TasksTable4[[#This Row],[Required Completion Date]]-TasksTable4[[#This Row],[Days to Accomplish]]</f>
        <v>42464</v>
      </c>
      <c r="M339" s="536">
        <v>0</v>
      </c>
      <c r="N339" s="408" t="b">
        <v>1</v>
      </c>
      <c r="O339" s="408"/>
      <c r="P339" s="654" t="s">
        <v>376</v>
      </c>
      <c r="Q339" s="413" t="s">
        <v>179</v>
      </c>
      <c r="R339" s="408"/>
      <c r="S339" s="414"/>
      <c r="T339" s="405"/>
      <c r="U339" s="405"/>
      <c r="V339" s="405"/>
      <c r="W339" s="405"/>
      <c r="X339" s="414"/>
      <c r="Y339" s="405"/>
      <c r="Z339" s="405"/>
      <c r="AA339" s="405"/>
      <c r="AB339" s="405"/>
      <c r="AC339" s="405"/>
      <c r="AD339" s="405"/>
      <c r="AE339" s="405"/>
      <c r="AF339" s="405"/>
      <c r="AG339" s="414"/>
      <c r="AH339" s="405"/>
      <c r="AI339" s="405"/>
      <c r="AJ339" s="405"/>
      <c r="AK339" s="405"/>
      <c r="AL339" s="405"/>
      <c r="AM339" s="406"/>
      <c r="AN339" s="406"/>
      <c r="AO339" s="406"/>
      <c r="AP339" s="406"/>
      <c r="AQ339" s="406"/>
      <c r="AR339" s="406"/>
      <c r="AS339" s="406"/>
      <c r="AT339" s="406"/>
      <c r="AU339" s="406"/>
      <c r="AV339" s="406"/>
      <c r="AW339" s="406"/>
      <c r="AX339" s="406"/>
      <c r="AY339" s="589" t="e">
        <f ca="1">IF(AND([7]!TasksTable4[[#This Row],[Status]]&lt;&gt;"On Track",[7]!TasksTable4[[#This Row],[Start Date
(Calculated)]]&lt;TODAY()+7),"Review","No  Review")</f>
        <v>#REF!</v>
      </c>
      <c r="AZ339" s="525">
        <v>240</v>
      </c>
      <c r="BA339" s="525" t="s">
        <v>2490</v>
      </c>
      <c r="BB339" s="525"/>
      <c r="BC339" s="525"/>
      <c r="BD339" s="525"/>
      <c r="BE339" s="525"/>
      <c r="BF339" s="525"/>
      <c r="BG339" s="525" t="s">
        <v>152</v>
      </c>
      <c r="BH339" s="626"/>
      <c r="BI339" s="626"/>
      <c r="BJ339" s="626"/>
      <c r="BK339" s="626"/>
      <c r="BL339" s="626"/>
      <c r="BM339" s="701"/>
      <c r="BN339" s="701"/>
      <c r="BO339" s="701"/>
      <c r="BP339" s="701"/>
    </row>
    <row r="340" spans="1:68" ht="45" x14ac:dyDescent="0.2">
      <c r="B340" s="25" t="s">
        <v>325</v>
      </c>
      <c r="C340" s="178" t="s">
        <v>664</v>
      </c>
      <c r="D340" s="159" t="s">
        <v>994</v>
      </c>
      <c r="E340" s="159" t="s">
        <v>350</v>
      </c>
      <c r="F340" s="633" t="s">
        <v>2769</v>
      </c>
      <c r="G340" s="519" t="s">
        <v>176</v>
      </c>
      <c r="H340" s="519" t="b">
        <v>1</v>
      </c>
      <c r="I340" s="518"/>
      <c r="J340" s="518">
        <v>42460</v>
      </c>
      <c r="K340" s="368">
        <v>30</v>
      </c>
      <c r="L340" s="584">
        <f>TasksTable4[[#This Row],[Required Completion Date]]-TasksTable4[[#This Row],[Days to Accomplish]]</f>
        <v>42430</v>
      </c>
      <c r="M340" s="594">
        <v>0</v>
      </c>
      <c r="N340" s="593" t="b">
        <v>1</v>
      </c>
      <c r="O340" s="593" t="s">
        <v>665</v>
      </c>
      <c r="P340" s="234" t="s">
        <v>666</v>
      </c>
      <c r="Q340" s="413" t="s">
        <v>179</v>
      </c>
      <c r="R340" s="593" t="s">
        <v>667</v>
      </c>
      <c r="S340" s="598"/>
      <c r="T340" s="598"/>
      <c r="U340" s="598"/>
      <c r="V340" s="598"/>
      <c r="W340" s="598"/>
      <c r="X340" s="598"/>
      <c r="Y340" s="598"/>
      <c r="Z340" s="598" t="s">
        <v>303</v>
      </c>
      <c r="AA340" s="598"/>
      <c r="AB340" s="598"/>
      <c r="AC340" s="598"/>
      <c r="AD340" s="598"/>
      <c r="AE340" s="598"/>
      <c r="AF340" s="596"/>
      <c r="AG340" s="596"/>
      <c r="AH340" s="596"/>
      <c r="AI340" s="596"/>
      <c r="AJ340" s="596"/>
      <c r="AK340" s="596"/>
      <c r="AL340" s="596"/>
      <c r="AM340" s="595"/>
      <c r="AN340" s="595"/>
      <c r="AO340" s="595"/>
      <c r="AP340" s="595"/>
      <c r="AQ340" s="595"/>
      <c r="AR340" s="595"/>
      <c r="AS340" s="595"/>
      <c r="AT340" s="595"/>
      <c r="AU340" s="595"/>
      <c r="AV340" s="595"/>
      <c r="AW340" s="595"/>
      <c r="AX340" s="595"/>
      <c r="AY340" s="589" t="str">
        <f ca="1">IF(AND(TasksTable4[[#This Row],[Status]]&lt;&gt;"On Track",TasksTable4[[#This Row],[Start Date
(Calculated)]]&lt;TODAY()+7),"Review","No  Review")</f>
        <v>No  Review</v>
      </c>
      <c r="AZ340" s="605">
        <v>10</v>
      </c>
      <c r="BA340" s="605" t="s">
        <v>2468</v>
      </c>
      <c r="BB340" s="605"/>
      <c r="BC340" s="605"/>
      <c r="BD340" s="605"/>
      <c r="BE340" s="543"/>
      <c r="BF340" s="543"/>
      <c r="BG340" s="525"/>
      <c r="BH340" s="626"/>
      <c r="BI340" s="626"/>
      <c r="BJ340" s="626"/>
      <c r="BK340" s="626"/>
      <c r="BL340" s="626"/>
      <c r="BM340" s="701"/>
      <c r="BN340" s="701"/>
      <c r="BO340" s="701"/>
      <c r="BP340" s="701"/>
    </row>
    <row r="341" spans="1:68" ht="105" x14ac:dyDescent="0.2">
      <c r="B341" s="25" t="s">
        <v>325</v>
      </c>
      <c r="C341" s="178" t="s">
        <v>668</v>
      </c>
      <c r="D341" s="578" t="s">
        <v>994</v>
      </c>
      <c r="E341" s="578" t="s">
        <v>350</v>
      </c>
      <c r="F341" s="633" t="s">
        <v>2770</v>
      </c>
      <c r="G341" s="519" t="s">
        <v>176</v>
      </c>
      <c r="H341" s="519" t="b">
        <v>0</v>
      </c>
      <c r="I341" s="518"/>
      <c r="J341" s="518">
        <v>42490</v>
      </c>
      <c r="K341" s="368">
        <v>60</v>
      </c>
      <c r="L341" s="584">
        <f>TasksTable4[[#This Row],[Required Completion Date]]-TasksTable4[[#This Row],[Days to Accomplish]]</f>
        <v>42430</v>
      </c>
      <c r="M341" s="594">
        <v>0</v>
      </c>
      <c r="N341" s="179" t="b">
        <v>1</v>
      </c>
      <c r="O341" s="593" t="s">
        <v>1336</v>
      </c>
      <c r="P341" s="295" t="s">
        <v>666</v>
      </c>
      <c r="Q341" s="413" t="s">
        <v>179</v>
      </c>
      <c r="R341" s="179"/>
      <c r="S341" s="598" t="s">
        <v>303</v>
      </c>
      <c r="T341" s="598" t="s">
        <v>303</v>
      </c>
      <c r="U341" s="598"/>
      <c r="V341" s="598"/>
      <c r="W341" s="598"/>
      <c r="X341" s="598"/>
      <c r="Y341" s="598"/>
      <c r="Z341" s="598" t="s">
        <v>303</v>
      </c>
      <c r="AA341" s="598"/>
      <c r="AB341" s="598"/>
      <c r="AC341" s="598"/>
      <c r="AD341" s="598"/>
      <c r="AE341" s="598"/>
      <c r="AF341" s="596"/>
      <c r="AG341" s="596"/>
      <c r="AH341" s="596"/>
      <c r="AI341" s="596"/>
      <c r="AJ341" s="596"/>
      <c r="AK341" s="596"/>
      <c r="AL341" s="596"/>
      <c r="AM341" s="595"/>
      <c r="AN341" s="595"/>
      <c r="AO341" s="595"/>
      <c r="AP341" s="595"/>
      <c r="AQ341" s="595"/>
      <c r="AR341" s="595"/>
      <c r="AS341" s="595"/>
      <c r="AT341" s="595"/>
      <c r="AU341" s="595"/>
      <c r="AV341" s="595"/>
      <c r="AW341" s="595"/>
      <c r="AX341" s="595"/>
      <c r="AY341" s="589" t="str">
        <f ca="1">IF(AND(TasksTable4[[#This Row],[Status]]&lt;&gt;"On Track",TasksTable4[[#This Row],[Start Date
(Calculated)]]&lt;TODAY()+7),"Review","No  Review")</f>
        <v>No  Review</v>
      </c>
      <c r="AZ341" s="605">
        <v>120</v>
      </c>
      <c r="BA341" s="605" t="s">
        <v>2487</v>
      </c>
      <c r="BB341" s="605"/>
      <c r="BC341" s="605"/>
      <c r="BD341" s="605">
        <v>60</v>
      </c>
      <c r="BE341" s="543"/>
      <c r="BF341" s="543"/>
      <c r="BG341" s="525"/>
      <c r="BH341" s="626"/>
      <c r="BI341" s="626"/>
      <c r="BJ341" s="626"/>
      <c r="BK341" s="626"/>
      <c r="BL341" s="626"/>
      <c r="BM341" s="701"/>
      <c r="BN341" s="701"/>
      <c r="BO341" s="701"/>
      <c r="BP341" s="701"/>
    </row>
    <row r="342" spans="1:68" ht="60" x14ac:dyDescent="0.2">
      <c r="B342" s="25" t="s">
        <v>325</v>
      </c>
      <c r="C342" s="178" t="s">
        <v>671</v>
      </c>
      <c r="D342" s="159" t="s">
        <v>994</v>
      </c>
      <c r="E342" s="159" t="s">
        <v>350</v>
      </c>
      <c r="F342" s="633" t="s">
        <v>2771</v>
      </c>
      <c r="G342" s="519" t="s">
        <v>176</v>
      </c>
      <c r="H342" s="519" t="b">
        <v>0</v>
      </c>
      <c r="I342" s="518"/>
      <c r="J342" s="518">
        <v>42644</v>
      </c>
      <c r="K342" s="368">
        <v>60</v>
      </c>
      <c r="L342" s="584">
        <f>TasksTable4[[#This Row],[Required Completion Date]]-TasksTable4[[#This Row],[Days to Accomplish]]</f>
        <v>42584</v>
      </c>
      <c r="M342" s="594">
        <v>0</v>
      </c>
      <c r="N342" s="593" t="b">
        <v>0</v>
      </c>
      <c r="O342" s="593" t="s">
        <v>369</v>
      </c>
      <c r="P342" s="295" t="s">
        <v>666</v>
      </c>
      <c r="Q342" s="413" t="s">
        <v>179</v>
      </c>
      <c r="R342" s="593"/>
      <c r="S342" s="660"/>
      <c r="T342" s="660"/>
      <c r="U342" s="660"/>
      <c r="V342" s="660"/>
      <c r="W342" s="660"/>
      <c r="X342" s="660" t="s">
        <v>303</v>
      </c>
      <c r="Y342" s="660"/>
      <c r="Z342" s="660" t="s">
        <v>303</v>
      </c>
      <c r="AA342" s="660"/>
      <c r="AB342" s="598"/>
      <c r="AC342" s="660"/>
      <c r="AD342" s="660"/>
      <c r="AE342" s="660"/>
      <c r="AF342" s="667"/>
      <c r="AG342" s="667"/>
      <c r="AH342" s="667"/>
      <c r="AI342" s="667"/>
      <c r="AJ342" s="667"/>
      <c r="AK342" s="667"/>
      <c r="AL342" s="667"/>
      <c r="AM342" s="670"/>
      <c r="AN342" s="670"/>
      <c r="AO342" s="670"/>
      <c r="AP342" s="670"/>
      <c r="AQ342" s="670"/>
      <c r="AR342" s="670"/>
      <c r="AS342" s="670"/>
      <c r="AT342" s="670"/>
      <c r="AU342" s="670"/>
      <c r="AV342" s="670"/>
      <c r="AW342" s="670"/>
      <c r="AX342" s="678"/>
      <c r="AY342" s="589" t="str">
        <f ca="1">IF(AND(TasksTable4[[#This Row],[Status]]&lt;&gt;"On Track",TasksTable4[[#This Row],[Start Date
(Calculated)]]&lt;TODAY()+7),"Review","No  Review")</f>
        <v>No  Review</v>
      </c>
      <c r="AZ342" s="625">
        <v>60</v>
      </c>
      <c r="BA342" s="625" t="s">
        <v>2487</v>
      </c>
      <c r="BB342" s="625" t="s">
        <v>212</v>
      </c>
      <c r="BC342" s="625" t="s">
        <v>212</v>
      </c>
      <c r="BD342" s="605"/>
      <c r="BE342" s="543"/>
      <c r="BF342" s="543"/>
      <c r="BG342" s="525"/>
      <c r="BH342" s="626"/>
      <c r="BI342" s="626"/>
      <c r="BJ342" s="626"/>
      <c r="BK342" s="626"/>
      <c r="BL342" s="626"/>
      <c r="BM342" s="701"/>
      <c r="BN342" s="701"/>
      <c r="BO342" s="701"/>
      <c r="BP342" s="701"/>
    </row>
    <row r="343" spans="1:68" ht="120" x14ac:dyDescent="0.2">
      <c r="B343" s="25" t="s">
        <v>325</v>
      </c>
      <c r="C343" s="178" t="s">
        <v>674</v>
      </c>
      <c r="D343" s="159" t="s">
        <v>994</v>
      </c>
      <c r="E343" s="159" t="s">
        <v>350</v>
      </c>
      <c r="F343" s="633" t="s">
        <v>2772</v>
      </c>
      <c r="G343" s="519" t="s">
        <v>176</v>
      </c>
      <c r="H343" s="519" t="b">
        <v>1</v>
      </c>
      <c r="I343" s="518"/>
      <c r="J343" s="518">
        <v>42644</v>
      </c>
      <c r="K343" s="368">
        <v>120</v>
      </c>
      <c r="L343" s="584">
        <f>TasksTable4[[#This Row],[Required Completion Date]]-TasksTable4[[#This Row],[Days to Accomplish]]</f>
        <v>42524</v>
      </c>
      <c r="M343" s="594">
        <v>0</v>
      </c>
      <c r="N343" s="593" t="b">
        <v>0</v>
      </c>
      <c r="O343" s="593" t="s">
        <v>369</v>
      </c>
      <c r="P343" s="295" t="s">
        <v>666</v>
      </c>
      <c r="Q343" s="413" t="s">
        <v>179</v>
      </c>
      <c r="R343" s="593"/>
      <c r="S343" s="660"/>
      <c r="T343" s="660" t="s">
        <v>303</v>
      </c>
      <c r="U343" s="660"/>
      <c r="V343" s="598" t="s">
        <v>303</v>
      </c>
      <c r="W343" s="598"/>
      <c r="X343" s="660"/>
      <c r="Y343" s="660"/>
      <c r="Z343" s="660" t="s">
        <v>303</v>
      </c>
      <c r="AA343" s="660"/>
      <c r="AB343" s="660"/>
      <c r="AC343" s="660"/>
      <c r="AD343" s="660"/>
      <c r="AE343" s="660"/>
      <c r="AF343" s="667"/>
      <c r="AG343" s="667"/>
      <c r="AH343" s="667"/>
      <c r="AI343" s="667"/>
      <c r="AJ343" s="667"/>
      <c r="AK343" s="667"/>
      <c r="AL343" s="667"/>
      <c r="AM343" s="670"/>
      <c r="AN343" s="670"/>
      <c r="AO343" s="670"/>
      <c r="AP343" s="670"/>
      <c r="AQ343" s="670"/>
      <c r="AR343" s="670"/>
      <c r="AS343" s="670"/>
      <c r="AT343" s="670"/>
      <c r="AU343" s="670"/>
      <c r="AV343" s="670"/>
      <c r="AW343" s="595"/>
      <c r="AX343" s="678"/>
      <c r="AY343" s="589" t="str">
        <f ca="1">IF(AND(TasksTable4[[#This Row],[Status]]&lt;&gt;"On Track",TasksTable4[[#This Row],[Start Date
(Calculated)]]&lt;TODAY()+7),"Review","No  Review")</f>
        <v>No  Review</v>
      </c>
      <c r="AZ343" s="625">
        <v>120</v>
      </c>
      <c r="BA343" s="625" t="s">
        <v>2487</v>
      </c>
      <c r="BB343" s="625" t="s">
        <v>212</v>
      </c>
      <c r="BC343" s="625" t="s">
        <v>212</v>
      </c>
      <c r="BD343" s="605"/>
      <c r="BE343" s="543"/>
      <c r="BF343" s="543"/>
      <c r="BG343" s="525"/>
      <c r="BH343" s="626"/>
      <c r="BI343" s="626"/>
      <c r="BJ343" s="626"/>
      <c r="BK343" s="626"/>
      <c r="BL343" s="626"/>
      <c r="BM343" s="701"/>
      <c r="BN343" s="701"/>
      <c r="BO343" s="701"/>
      <c r="BP343" s="701"/>
    </row>
    <row r="344" spans="1:68" ht="90" x14ac:dyDescent="0.2">
      <c r="B344" s="25" t="s">
        <v>325</v>
      </c>
      <c r="C344" s="178" t="s">
        <v>677</v>
      </c>
      <c r="D344" s="159" t="s">
        <v>994</v>
      </c>
      <c r="E344" s="159" t="s">
        <v>350</v>
      </c>
      <c r="F344" s="633" t="s">
        <v>2773</v>
      </c>
      <c r="G344" s="519" t="s">
        <v>176</v>
      </c>
      <c r="H344" s="519" t="b">
        <v>1</v>
      </c>
      <c r="I344" s="518"/>
      <c r="J344" s="518">
        <v>42644</v>
      </c>
      <c r="K344" s="368">
        <v>120</v>
      </c>
      <c r="L344" s="584">
        <f>TasksTable4[[#This Row],[Required Completion Date]]-TasksTable4[[#This Row],[Days to Accomplish]]</f>
        <v>42524</v>
      </c>
      <c r="M344" s="594">
        <v>0</v>
      </c>
      <c r="N344" s="593" t="b">
        <v>0</v>
      </c>
      <c r="O344" s="593" t="s">
        <v>369</v>
      </c>
      <c r="P344" s="295" t="s">
        <v>666</v>
      </c>
      <c r="Q344" s="413" t="s">
        <v>179</v>
      </c>
      <c r="R344" s="593"/>
      <c r="S344" s="660"/>
      <c r="T344" s="660"/>
      <c r="U344" s="660"/>
      <c r="V344" s="660"/>
      <c r="W344" s="660"/>
      <c r="X344" s="598"/>
      <c r="Y344" s="660"/>
      <c r="Z344" s="660" t="s">
        <v>303</v>
      </c>
      <c r="AA344" s="660"/>
      <c r="AB344" s="660"/>
      <c r="AC344" s="660"/>
      <c r="AD344" s="660"/>
      <c r="AE344" s="660"/>
      <c r="AF344" s="667"/>
      <c r="AG344" s="667"/>
      <c r="AH344" s="667"/>
      <c r="AI344" s="667"/>
      <c r="AJ344" s="667"/>
      <c r="AK344" s="667"/>
      <c r="AL344" s="667"/>
      <c r="AM344" s="670"/>
      <c r="AN344" s="670"/>
      <c r="AO344" s="670"/>
      <c r="AP344" s="670"/>
      <c r="AQ344" s="670"/>
      <c r="AR344" s="670"/>
      <c r="AS344" s="670"/>
      <c r="AT344" s="670"/>
      <c r="AU344" s="670"/>
      <c r="AV344" s="670"/>
      <c r="AW344" s="670"/>
      <c r="AX344" s="678"/>
      <c r="AY344" s="589" t="str">
        <f ca="1">IF(AND(TasksTable4[[#This Row],[Status]]&lt;&gt;"On Track",TasksTable4[[#This Row],[Start Date
(Calculated)]]&lt;TODAY()+7),"Review","No  Review")</f>
        <v>No  Review</v>
      </c>
      <c r="AZ344" s="625">
        <v>60</v>
      </c>
      <c r="BA344" s="625" t="s">
        <v>2487</v>
      </c>
      <c r="BB344" s="625"/>
      <c r="BC344" s="625"/>
      <c r="BD344" s="605">
        <v>160</v>
      </c>
      <c r="BE344" s="543"/>
      <c r="BF344" s="543"/>
      <c r="BG344" s="525"/>
      <c r="BH344" s="626"/>
      <c r="BI344" s="626"/>
      <c r="BJ344" s="626"/>
      <c r="BK344" s="626"/>
      <c r="BL344" s="626"/>
      <c r="BM344" s="701"/>
      <c r="BN344" s="701"/>
      <c r="BO344" s="701"/>
      <c r="BP344" s="701"/>
    </row>
    <row r="345" spans="1:68" ht="45" x14ac:dyDescent="0.2">
      <c r="B345" s="25" t="s">
        <v>325</v>
      </c>
      <c r="C345" s="178" t="s">
        <v>681</v>
      </c>
      <c r="D345" s="159" t="s">
        <v>994</v>
      </c>
      <c r="E345" s="159" t="s">
        <v>350</v>
      </c>
      <c r="F345" s="633" t="s">
        <v>2774</v>
      </c>
      <c r="G345" s="519" t="s">
        <v>176</v>
      </c>
      <c r="H345" s="519" t="b">
        <v>0</v>
      </c>
      <c r="I345" s="518"/>
      <c r="J345" s="518">
        <v>42644</v>
      </c>
      <c r="K345" s="368">
        <v>120</v>
      </c>
      <c r="L345" s="584">
        <f>TasksTable4[[#This Row],[Required Completion Date]]-TasksTable4[[#This Row],[Days to Accomplish]]</f>
        <v>42524</v>
      </c>
      <c r="M345" s="594">
        <v>0.1</v>
      </c>
      <c r="N345" s="593" t="b">
        <v>0</v>
      </c>
      <c r="O345" s="593" t="s">
        <v>369</v>
      </c>
      <c r="P345" s="295" t="s">
        <v>666</v>
      </c>
      <c r="Q345" s="413" t="s">
        <v>179</v>
      </c>
      <c r="R345" s="235"/>
      <c r="S345" s="660"/>
      <c r="T345" s="660"/>
      <c r="U345" s="660"/>
      <c r="V345" s="660"/>
      <c r="W345" s="660"/>
      <c r="X345" s="660"/>
      <c r="Y345" s="660"/>
      <c r="Z345" s="660" t="s">
        <v>303</v>
      </c>
      <c r="AA345" s="660"/>
      <c r="AB345" s="660"/>
      <c r="AC345" s="660"/>
      <c r="AD345" s="660"/>
      <c r="AE345" s="660"/>
      <c r="AF345" s="667"/>
      <c r="AG345" s="667"/>
      <c r="AH345" s="667"/>
      <c r="AI345" s="667"/>
      <c r="AJ345" s="667"/>
      <c r="AK345" s="667"/>
      <c r="AL345" s="667"/>
      <c r="AM345" s="670"/>
      <c r="AN345" s="670"/>
      <c r="AO345" s="670"/>
      <c r="AP345" s="670"/>
      <c r="AQ345" s="670"/>
      <c r="AR345" s="670"/>
      <c r="AS345" s="670"/>
      <c r="AT345" s="670"/>
      <c r="AU345" s="670"/>
      <c r="AV345" s="670"/>
      <c r="AW345" s="670" t="s">
        <v>303</v>
      </c>
      <c r="AX345" s="678" t="s">
        <v>1341</v>
      </c>
      <c r="AY345" s="589" t="str">
        <f ca="1">IF(AND(TasksTable4[[#This Row],[Status]]&lt;&gt;"On Track",TasksTable4[[#This Row],[Start Date
(Calculated)]]&lt;TODAY()+7),"Review","No  Review")</f>
        <v>No  Review</v>
      </c>
      <c r="AZ345" s="625" t="s">
        <v>212</v>
      </c>
      <c r="BA345" s="625" t="s">
        <v>212</v>
      </c>
      <c r="BB345" s="625" t="s">
        <v>212</v>
      </c>
      <c r="BC345" s="625" t="s">
        <v>212</v>
      </c>
      <c r="BD345" s="605"/>
      <c r="BE345" s="543"/>
      <c r="BF345" s="543"/>
      <c r="BG345" s="525"/>
      <c r="BH345" s="626"/>
      <c r="BI345" s="626"/>
      <c r="BJ345" s="626"/>
      <c r="BK345" s="626"/>
      <c r="BL345" s="626"/>
      <c r="BM345" s="701"/>
      <c r="BN345" s="701"/>
      <c r="BO345" s="701"/>
      <c r="BP345" s="701"/>
    </row>
    <row r="346" spans="1:68" ht="60" x14ac:dyDescent="0.2">
      <c r="B346" s="25" t="s">
        <v>325</v>
      </c>
      <c r="C346" s="178" t="s">
        <v>682</v>
      </c>
      <c r="D346" s="159" t="s">
        <v>994</v>
      </c>
      <c r="E346" s="159" t="s">
        <v>350</v>
      </c>
      <c r="F346" s="633" t="s">
        <v>2775</v>
      </c>
      <c r="G346" s="519" t="s">
        <v>176</v>
      </c>
      <c r="H346" s="519" t="b">
        <v>1</v>
      </c>
      <c r="I346" s="518"/>
      <c r="J346" s="518">
        <v>42644</v>
      </c>
      <c r="K346" s="368">
        <v>150</v>
      </c>
      <c r="L346" s="584">
        <f>TasksTable4[[#This Row],[Required Completion Date]]-TasksTable4[[#This Row],[Days to Accomplish]]</f>
        <v>42494</v>
      </c>
      <c r="M346" s="594">
        <v>0</v>
      </c>
      <c r="N346" s="593" t="b">
        <v>0</v>
      </c>
      <c r="O346" s="593" t="s">
        <v>369</v>
      </c>
      <c r="P346" s="295" t="s">
        <v>666</v>
      </c>
      <c r="Q346" s="413" t="s">
        <v>179</v>
      </c>
      <c r="R346" s="235"/>
      <c r="S346" s="660"/>
      <c r="T346" s="660"/>
      <c r="U346" s="660"/>
      <c r="V346" s="660"/>
      <c r="W346" s="660"/>
      <c r="X346" s="660"/>
      <c r="Y346" s="660"/>
      <c r="Z346" s="660" t="s">
        <v>303</v>
      </c>
      <c r="AA346" s="660"/>
      <c r="AB346" s="660"/>
      <c r="AC346" s="660"/>
      <c r="AD346" s="660"/>
      <c r="AE346" s="660"/>
      <c r="AF346" s="667"/>
      <c r="AG346" s="667"/>
      <c r="AH346" s="667"/>
      <c r="AI346" s="667"/>
      <c r="AJ346" s="667"/>
      <c r="AK346" s="667"/>
      <c r="AL346" s="667"/>
      <c r="AM346" s="670"/>
      <c r="AN346" s="670"/>
      <c r="AO346" s="670"/>
      <c r="AP346" s="670"/>
      <c r="AQ346" s="670"/>
      <c r="AR346" s="670"/>
      <c r="AS346" s="670"/>
      <c r="AT346" s="670"/>
      <c r="AU346" s="670"/>
      <c r="AV346" s="670"/>
      <c r="AW346" s="670"/>
      <c r="AX346" s="678"/>
      <c r="AY346" s="589" t="str">
        <f ca="1">IF(AND(TasksTable4[[#This Row],[Status]]&lt;&gt;"On Track",TasksTable4[[#This Row],[Start Date
(Calculated)]]&lt;TODAY()+7),"Review","No  Review")</f>
        <v>No  Review</v>
      </c>
      <c r="AZ346" s="625" t="s">
        <v>212</v>
      </c>
      <c r="BA346" s="625" t="s">
        <v>212</v>
      </c>
      <c r="BB346" s="625"/>
      <c r="BC346" s="625"/>
      <c r="BD346" s="605"/>
      <c r="BE346" s="543"/>
      <c r="BF346" s="543"/>
      <c r="BG346" s="525" t="s">
        <v>153</v>
      </c>
      <c r="BH346" s="626"/>
      <c r="BI346" s="626"/>
      <c r="BJ346" s="626"/>
      <c r="BK346" s="626"/>
      <c r="BL346" s="626"/>
      <c r="BM346" s="701"/>
      <c r="BN346" s="701"/>
      <c r="BO346" s="701"/>
      <c r="BP346" s="701"/>
    </row>
    <row r="347" spans="1:68" ht="45" x14ac:dyDescent="0.2">
      <c r="B347" s="25" t="s">
        <v>325</v>
      </c>
      <c r="C347" s="178" t="s">
        <v>683</v>
      </c>
      <c r="D347" s="159" t="s">
        <v>994</v>
      </c>
      <c r="E347" s="159" t="s">
        <v>350</v>
      </c>
      <c r="F347" s="633" t="s">
        <v>2776</v>
      </c>
      <c r="G347" s="519" t="s">
        <v>176</v>
      </c>
      <c r="H347" s="519" t="b">
        <v>0</v>
      </c>
      <c r="I347" s="518"/>
      <c r="J347" s="518">
        <v>42644</v>
      </c>
      <c r="K347" s="368">
        <v>30</v>
      </c>
      <c r="L347" s="584">
        <f>TasksTable4[[#This Row],[Required Completion Date]]-TasksTable4[[#This Row],[Days to Accomplish]]</f>
        <v>42614</v>
      </c>
      <c r="M347" s="594">
        <v>0</v>
      </c>
      <c r="N347" s="593" t="b">
        <v>0</v>
      </c>
      <c r="O347" s="593" t="s">
        <v>369</v>
      </c>
      <c r="P347" s="295" t="s">
        <v>666</v>
      </c>
      <c r="Q347" s="413" t="s">
        <v>179</v>
      </c>
      <c r="R347" s="235"/>
      <c r="S347" s="660"/>
      <c r="T347" s="660"/>
      <c r="U347" s="660"/>
      <c r="V347" s="660"/>
      <c r="W347" s="660"/>
      <c r="X347" s="660"/>
      <c r="Y347" s="660"/>
      <c r="Z347" s="660" t="s">
        <v>303</v>
      </c>
      <c r="AA347" s="660"/>
      <c r="AB347" s="660"/>
      <c r="AC347" s="660"/>
      <c r="AD347" s="660"/>
      <c r="AE347" s="660"/>
      <c r="AF347" s="667"/>
      <c r="AG347" s="667"/>
      <c r="AH347" s="667"/>
      <c r="AI347" s="667"/>
      <c r="AJ347" s="667"/>
      <c r="AK347" s="667"/>
      <c r="AL347" s="667"/>
      <c r="AM347" s="670"/>
      <c r="AN347" s="670"/>
      <c r="AO347" s="670"/>
      <c r="AP347" s="670"/>
      <c r="AQ347" s="670"/>
      <c r="AR347" s="670"/>
      <c r="AS347" s="670"/>
      <c r="AT347" s="670"/>
      <c r="AU347" s="670"/>
      <c r="AV347" s="670"/>
      <c r="AW347" s="670"/>
      <c r="AX347" s="678"/>
      <c r="AY347" s="589" t="str">
        <f ca="1">IF(AND(TasksTable4[[#This Row],[Status]]&lt;&gt;"On Track",TasksTable4[[#This Row],[Start Date
(Calculated)]]&lt;TODAY()+7),"Review","No  Review")</f>
        <v>No  Review</v>
      </c>
      <c r="AZ347" s="625">
        <v>8</v>
      </c>
      <c r="BA347" s="625" t="s">
        <v>2487</v>
      </c>
      <c r="BB347" s="625" t="s">
        <v>212</v>
      </c>
      <c r="BC347" s="625" t="s">
        <v>212</v>
      </c>
      <c r="BD347" s="605"/>
      <c r="BE347" s="543"/>
      <c r="BF347" s="543"/>
      <c r="BG347" s="525"/>
      <c r="BH347" s="626"/>
      <c r="BI347" s="626"/>
      <c r="BJ347" s="626"/>
      <c r="BK347" s="626"/>
      <c r="BL347" s="626"/>
      <c r="BM347" s="701"/>
      <c r="BN347" s="701"/>
      <c r="BO347" s="701"/>
      <c r="BP347" s="701"/>
    </row>
    <row r="348" spans="1:68" ht="60" x14ac:dyDescent="0.2">
      <c r="B348" s="25" t="s">
        <v>325</v>
      </c>
      <c r="C348" s="178" t="s">
        <v>1344</v>
      </c>
      <c r="D348" s="159" t="s">
        <v>994</v>
      </c>
      <c r="E348" s="159" t="s">
        <v>350</v>
      </c>
      <c r="F348" s="633" t="s">
        <v>2777</v>
      </c>
      <c r="G348" s="519" t="s">
        <v>176</v>
      </c>
      <c r="H348" s="344" t="b">
        <v>0</v>
      </c>
      <c r="I348" s="712"/>
      <c r="J348" s="518">
        <v>42644</v>
      </c>
      <c r="K348" s="368">
        <v>30</v>
      </c>
      <c r="L348" s="584">
        <f>TasksTable4[[#This Row],[Required Completion Date]]-TasksTable4[[#This Row],[Days to Accomplish]]</f>
        <v>42614</v>
      </c>
      <c r="M348" s="645">
        <v>0</v>
      </c>
      <c r="N348" s="368" t="b">
        <v>0</v>
      </c>
      <c r="O348" s="368" t="s">
        <v>369</v>
      </c>
      <c r="P348" s="295" t="s">
        <v>666</v>
      </c>
      <c r="Q348" s="413" t="s">
        <v>179</v>
      </c>
      <c r="R348" s="368"/>
      <c r="S348" s="661"/>
      <c r="T348" s="661"/>
      <c r="U348" s="661"/>
      <c r="V348" s="661"/>
      <c r="W348" s="661"/>
      <c r="X348" s="661"/>
      <c r="Y348" s="661"/>
      <c r="Z348" s="661" t="s">
        <v>303</v>
      </c>
      <c r="AA348" s="661"/>
      <c r="AB348" s="661"/>
      <c r="AC348" s="661"/>
      <c r="AD348" s="661"/>
      <c r="AE348" s="661"/>
      <c r="AF348" s="659"/>
      <c r="AG348" s="659"/>
      <c r="AH348" s="659"/>
      <c r="AI348" s="659"/>
      <c r="AJ348" s="659"/>
      <c r="AK348" s="659"/>
      <c r="AL348" s="659"/>
      <c r="AM348" s="668"/>
      <c r="AN348" s="668"/>
      <c r="AO348" s="668"/>
      <c r="AP348" s="668"/>
      <c r="AQ348" s="668"/>
      <c r="AR348" s="668"/>
      <c r="AS348" s="668"/>
      <c r="AT348" s="668"/>
      <c r="AU348" s="668"/>
      <c r="AV348" s="668"/>
      <c r="AW348" s="668"/>
      <c r="AX348" s="674"/>
      <c r="AY348" s="589" t="str">
        <f ca="1">IF(AND(TasksTable4[[#This Row],[Status]]&lt;&gt;"On Track",TasksTable4[[#This Row],[Start Date
(Calculated)]]&lt;TODAY()+7),"Review","No  Review")</f>
        <v>No  Review</v>
      </c>
      <c r="AZ348" s="625" t="s">
        <v>212</v>
      </c>
      <c r="BA348" s="625" t="s">
        <v>212</v>
      </c>
      <c r="BB348" s="625" t="s">
        <v>212</v>
      </c>
      <c r="BC348" s="625" t="s">
        <v>212</v>
      </c>
      <c r="BD348" s="605"/>
      <c r="BE348" s="543"/>
      <c r="BF348" s="543"/>
      <c r="BG348" s="525" t="s">
        <v>153</v>
      </c>
      <c r="BH348" s="626"/>
      <c r="BI348" s="626"/>
      <c r="BJ348" s="626"/>
      <c r="BK348" s="626"/>
      <c r="BL348" s="626"/>
      <c r="BM348" s="701"/>
      <c r="BN348" s="701"/>
      <c r="BO348" s="701"/>
      <c r="BP348" s="701"/>
    </row>
    <row r="349" spans="1:68" ht="105" x14ac:dyDescent="0.2">
      <c r="B349" s="341" t="s">
        <v>325</v>
      </c>
      <c r="C349" s="158" t="s">
        <v>1346</v>
      </c>
      <c r="D349" s="578" t="s">
        <v>994</v>
      </c>
      <c r="E349" s="578" t="s">
        <v>350</v>
      </c>
      <c r="F349" s="399" t="s">
        <v>2778</v>
      </c>
      <c r="G349" s="344" t="s">
        <v>176</v>
      </c>
      <c r="H349" s="344" t="b">
        <v>1</v>
      </c>
      <c r="I349" s="517"/>
      <c r="J349" s="517">
        <v>42521</v>
      </c>
      <c r="K349" s="593">
        <v>90</v>
      </c>
      <c r="L349" s="584">
        <f>TasksTable4[[#This Row],[Required Completion Date]]-TasksTable4[[#This Row],[Days to Accomplish]]</f>
        <v>42431</v>
      </c>
      <c r="M349" s="645">
        <v>0</v>
      </c>
      <c r="N349" s="368" t="s">
        <v>1348</v>
      </c>
      <c r="O349" s="368" t="s">
        <v>369</v>
      </c>
      <c r="P349" s="295" t="s">
        <v>666</v>
      </c>
      <c r="Q349" s="413" t="s">
        <v>179</v>
      </c>
      <c r="R349" s="368"/>
      <c r="S349" s="661"/>
      <c r="T349" s="661"/>
      <c r="U349" s="661"/>
      <c r="V349" s="661"/>
      <c r="W349" s="661"/>
      <c r="X349" s="661"/>
      <c r="Y349" s="661"/>
      <c r="Z349" s="661" t="s">
        <v>303</v>
      </c>
      <c r="AA349" s="661"/>
      <c r="AB349" s="661"/>
      <c r="AC349" s="661"/>
      <c r="AD349" s="661"/>
      <c r="AE349" s="661"/>
      <c r="AF349" s="659"/>
      <c r="AG349" s="659"/>
      <c r="AH349" s="659"/>
      <c r="AI349" s="659"/>
      <c r="AJ349" s="659"/>
      <c r="AK349" s="659"/>
      <c r="AL349" s="659"/>
      <c r="AM349" s="668"/>
      <c r="AN349" s="668"/>
      <c r="AO349" s="668"/>
      <c r="AP349" s="668"/>
      <c r="AQ349" s="668"/>
      <c r="AR349" s="668"/>
      <c r="AS349" s="668"/>
      <c r="AT349" s="668"/>
      <c r="AU349" s="668"/>
      <c r="AV349" s="668"/>
      <c r="AW349" s="668" t="s">
        <v>303</v>
      </c>
      <c r="AX349" s="674" t="s">
        <v>1349</v>
      </c>
      <c r="AY349" s="589" t="str">
        <f ca="1">IF(AND(TasksTable4[[#This Row],[Status]]&lt;&gt;"On Track",TasksTable4[[#This Row],[Start Date
(Calculated)]]&lt;TODAY()+7),"Review","No  Review")</f>
        <v>No  Review</v>
      </c>
      <c r="AZ349" s="625">
        <v>120</v>
      </c>
      <c r="BA349" s="625" t="s">
        <v>2487</v>
      </c>
      <c r="BB349" s="625"/>
      <c r="BC349" s="625"/>
      <c r="BD349" s="605">
        <v>120</v>
      </c>
      <c r="BE349" s="543"/>
      <c r="BF349" s="543"/>
      <c r="BG349" s="525"/>
      <c r="BH349" s="626"/>
      <c r="BI349" s="626"/>
      <c r="BJ349" s="626"/>
      <c r="BK349" s="626"/>
      <c r="BL349" s="626"/>
      <c r="BM349" s="701"/>
      <c r="BN349" s="701"/>
      <c r="BO349" s="701"/>
      <c r="BP349" s="701"/>
    </row>
    <row r="350" spans="1:68" ht="90" x14ac:dyDescent="0.2">
      <c r="B350" s="25" t="s">
        <v>325</v>
      </c>
      <c r="C350" s="158" t="s">
        <v>1350</v>
      </c>
      <c r="D350" s="159" t="s">
        <v>994</v>
      </c>
      <c r="E350" s="159" t="s">
        <v>350</v>
      </c>
      <c r="F350" s="399" t="s">
        <v>2779</v>
      </c>
      <c r="G350" s="344" t="s">
        <v>176</v>
      </c>
      <c r="H350" s="344" t="b">
        <v>1</v>
      </c>
      <c r="I350" s="517"/>
      <c r="J350" s="517">
        <v>42521</v>
      </c>
      <c r="K350" s="593">
        <v>90</v>
      </c>
      <c r="L350" s="584">
        <f>TasksTable4[[#This Row],[Required Completion Date]]-TasksTable4[[#This Row],[Days to Accomplish]]</f>
        <v>42431</v>
      </c>
      <c r="M350" s="645">
        <v>0</v>
      </c>
      <c r="N350" s="368" t="b">
        <v>1</v>
      </c>
      <c r="O350" s="368" t="s">
        <v>1352</v>
      </c>
      <c r="P350" s="295" t="s">
        <v>666</v>
      </c>
      <c r="Q350" s="413" t="s">
        <v>179</v>
      </c>
      <c r="R350" s="368"/>
      <c r="S350" s="661"/>
      <c r="T350" s="661"/>
      <c r="U350" s="661"/>
      <c r="V350" s="661"/>
      <c r="W350" s="661"/>
      <c r="X350" s="661"/>
      <c r="Y350" s="661"/>
      <c r="Z350" s="661" t="s">
        <v>303</v>
      </c>
      <c r="AA350" s="661"/>
      <c r="AB350" s="661"/>
      <c r="AC350" s="661"/>
      <c r="AD350" s="661"/>
      <c r="AE350" s="661"/>
      <c r="AF350" s="659"/>
      <c r="AG350" s="659"/>
      <c r="AH350" s="659"/>
      <c r="AI350" s="659"/>
      <c r="AJ350" s="659"/>
      <c r="AK350" s="659"/>
      <c r="AL350" s="659"/>
      <c r="AM350" s="668"/>
      <c r="AN350" s="668"/>
      <c r="AO350" s="668"/>
      <c r="AP350" s="668"/>
      <c r="AQ350" s="668"/>
      <c r="AR350" s="668"/>
      <c r="AS350" s="668"/>
      <c r="AT350" s="668"/>
      <c r="AU350" s="668"/>
      <c r="AV350" s="668"/>
      <c r="AW350" s="668" t="s">
        <v>303</v>
      </c>
      <c r="AX350" s="674" t="s">
        <v>1353</v>
      </c>
      <c r="AY350" s="589" t="str">
        <f ca="1">IF(AND(TasksTable4[[#This Row],[Status]]&lt;&gt;"On Track",TasksTable4[[#This Row],[Start Date
(Calculated)]]&lt;TODAY()+7),"Review","No  Review")</f>
        <v>No  Review</v>
      </c>
      <c r="AZ350" s="625">
        <v>300</v>
      </c>
      <c r="BA350" s="625" t="s">
        <v>2487</v>
      </c>
      <c r="BB350" s="625"/>
      <c r="BC350" s="625"/>
      <c r="BD350" s="605">
        <v>400</v>
      </c>
      <c r="BE350" s="543"/>
      <c r="BF350" s="543"/>
      <c r="BG350" s="525"/>
      <c r="BH350" s="626"/>
      <c r="BI350" s="626"/>
      <c r="BJ350" s="626"/>
      <c r="BK350" s="626"/>
      <c r="BL350" s="626"/>
      <c r="BM350" s="701"/>
      <c r="BN350" s="701"/>
      <c r="BO350" s="701"/>
      <c r="BP350" s="701"/>
    </row>
    <row r="351" spans="1:68" ht="105" x14ac:dyDescent="0.2">
      <c r="B351" s="25" t="s">
        <v>325</v>
      </c>
      <c r="C351" s="158" t="s">
        <v>1354</v>
      </c>
      <c r="D351" s="159" t="s">
        <v>994</v>
      </c>
      <c r="E351" s="159" t="s">
        <v>350</v>
      </c>
      <c r="F351" s="399" t="s">
        <v>2780</v>
      </c>
      <c r="G351" s="344" t="s">
        <v>176</v>
      </c>
      <c r="H351" s="344" t="b">
        <v>0</v>
      </c>
      <c r="I351" s="620"/>
      <c r="J351" s="620">
        <v>42614</v>
      </c>
      <c r="K351" s="397">
        <v>50</v>
      </c>
      <c r="L351" s="584">
        <f>TasksTable4[[#This Row],[Required Completion Date]]-TasksTable4[[#This Row],[Days to Accomplish]]</f>
        <v>42564</v>
      </c>
      <c r="M351" s="645">
        <v>0</v>
      </c>
      <c r="N351" s="368" t="b">
        <v>1</v>
      </c>
      <c r="O351" s="368" t="s">
        <v>1352</v>
      </c>
      <c r="P351" s="295" t="s">
        <v>666</v>
      </c>
      <c r="Q351" s="413" t="s">
        <v>179</v>
      </c>
      <c r="R351" s="368"/>
      <c r="S351" s="661"/>
      <c r="T351" s="661"/>
      <c r="U351" s="661"/>
      <c r="V351" s="661"/>
      <c r="W351" s="661"/>
      <c r="X351" s="661"/>
      <c r="Y351" s="661"/>
      <c r="Z351" s="661" t="s">
        <v>303</v>
      </c>
      <c r="AA351" s="661"/>
      <c r="AB351" s="661"/>
      <c r="AC351" s="661"/>
      <c r="AD351" s="661"/>
      <c r="AE351" s="661"/>
      <c r="AF351" s="659"/>
      <c r="AG351" s="659"/>
      <c r="AH351" s="659"/>
      <c r="AI351" s="659"/>
      <c r="AJ351" s="659"/>
      <c r="AK351" s="659"/>
      <c r="AL351" s="659"/>
      <c r="AM351" s="668"/>
      <c r="AN351" s="668"/>
      <c r="AO351" s="668"/>
      <c r="AP351" s="668"/>
      <c r="AQ351" s="668"/>
      <c r="AR351" s="668"/>
      <c r="AS351" s="668"/>
      <c r="AT351" s="668"/>
      <c r="AU351" s="668"/>
      <c r="AV351" s="668"/>
      <c r="AW351" s="668" t="s">
        <v>303</v>
      </c>
      <c r="AX351" s="674" t="s">
        <v>1356</v>
      </c>
      <c r="AY351" s="589" t="str">
        <f ca="1">IF(AND(TasksTable4[[#This Row],[Status]]&lt;&gt;"On Track",TasksTable4[[#This Row],[Start Date
(Calculated)]]&lt;TODAY()+7),"Review","No  Review")</f>
        <v>No  Review</v>
      </c>
      <c r="AZ351" s="625">
        <v>150</v>
      </c>
      <c r="BA351" s="625" t="s">
        <v>2487</v>
      </c>
      <c r="BB351" s="625">
        <v>40</v>
      </c>
      <c r="BC351" s="625" t="s">
        <v>2469</v>
      </c>
      <c r="BD351" s="605">
        <v>30</v>
      </c>
      <c r="BE351" s="543"/>
      <c r="BF351" s="543"/>
      <c r="BG351" s="525"/>
      <c r="BH351" s="626"/>
      <c r="BI351" s="626"/>
      <c r="BJ351" s="626"/>
      <c r="BK351" s="626"/>
      <c r="BL351" s="626"/>
      <c r="BM351" s="701"/>
      <c r="BN351" s="701"/>
      <c r="BO351" s="701"/>
      <c r="BP351" s="701"/>
    </row>
    <row r="352" spans="1:68" ht="150" x14ac:dyDescent="0.2">
      <c r="B352" s="25" t="s">
        <v>325</v>
      </c>
      <c r="C352" s="158" t="s">
        <v>1357</v>
      </c>
      <c r="D352" s="159" t="s">
        <v>994</v>
      </c>
      <c r="E352" s="159" t="s">
        <v>350</v>
      </c>
      <c r="F352" s="399" t="s">
        <v>2781</v>
      </c>
      <c r="G352" s="344" t="s">
        <v>176</v>
      </c>
      <c r="H352" s="344" t="b">
        <v>1</v>
      </c>
      <c r="I352" s="620"/>
      <c r="J352" s="620">
        <v>42614</v>
      </c>
      <c r="K352" s="593">
        <v>30</v>
      </c>
      <c r="L352" s="584">
        <f>TasksTable4[[#This Row],[Required Completion Date]]-TasksTable4[[#This Row],[Days to Accomplish]]</f>
        <v>42584</v>
      </c>
      <c r="M352" s="645">
        <v>0</v>
      </c>
      <c r="N352" s="368" t="b">
        <v>1</v>
      </c>
      <c r="O352" s="368" t="s">
        <v>1352</v>
      </c>
      <c r="P352" s="295" t="s">
        <v>666</v>
      </c>
      <c r="Q352" s="413" t="s">
        <v>179</v>
      </c>
      <c r="R352" s="368"/>
      <c r="S352" s="661" t="s">
        <v>303</v>
      </c>
      <c r="T352" s="661"/>
      <c r="U352" s="661"/>
      <c r="V352" s="661"/>
      <c r="W352" s="661"/>
      <c r="X352" s="661"/>
      <c r="Y352" s="661"/>
      <c r="Z352" s="661" t="s">
        <v>303</v>
      </c>
      <c r="AA352" s="661"/>
      <c r="AB352" s="661"/>
      <c r="AC352" s="661"/>
      <c r="AD352" s="661"/>
      <c r="AE352" s="661"/>
      <c r="AF352" s="659"/>
      <c r="AG352" s="659"/>
      <c r="AH352" s="659"/>
      <c r="AI352" s="659"/>
      <c r="AJ352" s="659"/>
      <c r="AK352" s="659"/>
      <c r="AL352" s="659"/>
      <c r="AM352" s="668"/>
      <c r="AN352" s="668"/>
      <c r="AO352" s="668"/>
      <c r="AP352" s="668"/>
      <c r="AQ352" s="668"/>
      <c r="AR352" s="668"/>
      <c r="AS352" s="668"/>
      <c r="AT352" s="668"/>
      <c r="AU352" s="668"/>
      <c r="AV352" s="668"/>
      <c r="AW352" s="668" t="s">
        <v>303</v>
      </c>
      <c r="AX352" s="674" t="s">
        <v>1359</v>
      </c>
      <c r="AY352" s="589" t="str">
        <f ca="1">IF(AND(TasksTable4[[#This Row],[Status]]&lt;&gt;"On Track",TasksTable4[[#This Row],[Start Date
(Calculated)]]&lt;TODAY()+7),"Review","No  Review")</f>
        <v>No  Review</v>
      </c>
      <c r="AZ352" s="625">
        <v>60</v>
      </c>
      <c r="BA352" s="625" t="s">
        <v>2487</v>
      </c>
      <c r="BB352" s="625">
        <v>10</v>
      </c>
      <c r="BC352" s="625" t="s">
        <v>2469</v>
      </c>
      <c r="BD352" s="605">
        <v>40</v>
      </c>
      <c r="BE352" s="543"/>
      <c r="BF352" s="543"/>
      <c r="BG352" s="525"/>
      <c r="BH352" s="626"/>
      <c r="BI352" s="626"/>
      <c r="BJ352" s="626"/>
      <c r="BK352" s="626"/>
      <c r="BL352" s="626"/>
      <c r="BM352" s="701"/>
      <c r="BN352" s="701"/>
      <c r="BO352" s="701"/>
      <c r="BP352" s="701"/>
    </row>
    <row r="353" spans="1:68" ht="90" x14ac:dyDescent="0.2">
      <c r="B353" s="25" t="s">
        <v>325</v>
      </c>
      <c r="C353" s="158" t="s">
        <v>1360</v>
      </c>
      <c r="D353" s="159" t="s">
        <v>994</v>
      </c>
      <c r="E353" s="159" t="s">
        <v>350</v>
      </c>
      <c r="F353" s="399" t="s">
        <v>2782</v>
      </c>
      <c r="G353" s="344" t="s">
        <v>176</v>
      </c>
      <c r="H353" s="344" t="b">
        <v>1</v>
      </c>
      <c r="I353" s="517"/>
      <c r="J353" s="517">
        <v>42583</v>
      </c>
      <c r="K353" s="593">
        <v>30</v>
      </c>
      <c r="L353" s="584">
        <f>TasksTable4[[#This Row],[Required Completion Date]]-TasksTable4[[#This Row],[Days to Accomplish]]</f>
        <v>42553</v>
      </c>
      <c r="M353" s="645">
        <v>0</v>
      </c>
      <c r="N353" s="368" t="s">
        <v>1348</v>
      </c>
      <c r="O353" s="368" t="s">
        <v>369</v>
      </c>
      <c r="P353" s="295" t="s">
        <v>666</v>
      </c>
      <c r="Q353" s="413" t="s">
        <v>179</v>
      </c>
      <c r="R353" s="368"/>
      <c r="S353" s="661" t="s">
        <v>303</v>
      </c>
      <c r="T353" s="661"/>
      <c r="U353" s="661" t="s">
        <v>303</v>
      </c>
      <c r="V353" s="661"/>
      <c r="W353" s="661"/>
      <c r="X353" s="661"/>
      <c r="Y353" s="661"/>
      <c r="Z353" s="661" t="s">
        <v>303</v>
      </c>
      <c r="AA353" s="661"/>
      <c r="AB353" s="661"/>
      <c r="AC353" s="661"/>
      <c r="AD353" s="661"/>
      <c r="AE353" s="661"/>
      <c r="AF353" s="659"/>
      <c r="AG353" s="659"/>
      <c r="AH353" s="659"/>
      <c r="AI353" s="659"/>
      <c r="AJ353" s="659"/>
      <c r="AK353" s="659"/>
      <c r="AL353" s="659"/>
      <c r="AM353" s="668"/>
      <c r="AN353" s="668"/>
      <c r="AO353" s="668"/>
      <c r="AP353" s="668"/>
      <c r="AQ353" s="668"/>
      <c r="AR353" s="668"/>
      <c r="AS353" s="668"/>
      <c r="AT353" s="668"/>
      <c r="AU353" s="668"/>
      <c r="AV353" s="668"/>
      <c r="AW353" s="668" t="s">
        <v>303</v>
      </c>
      <c r="AX353" s="674" t="s">
        <v>1356</v>
      </c>
      <c r="AY353" s="589" t="str">
        <f ca="1">IF(AND(TasksTable4[[#This Row],[Status]]&lt;&gt;"On Track",TasksTable4[[#This Row],[Start Date
(Calculated)]]&lt;TODAY()+7),"Review","No  Review")</f>
        <v>No  Review</v>
      </c>
      <c r="AZ353" s="625">
        <v>20</v>
      </c>
      <c r="BA353" s="625" t="s">
        <v>2487</v>
      </c>
      <c r="BB353" s="625" t="s">
        <v>212</v>
      </c>
      <c r="BC353" s="625" t="s">
        <v>212</v>
      </c>
      <c r="BD353" s="605">
        <v>10</v>
      </c>
      <c r="BE353" s="543"/>
      <c r="BF353" s="543"/>
      <c r="BG353" s="525"/>
      <c r="BH353" s="626"/>
      <c r="BI353" s="626"/>
      <c r="BJ353" s="626"/>
      <c r="BK353" s="626"/>
      <c r="BL353" s="626"/>
      <c r="BM353" s="701"/>
      <c r="BN353" s="701"/>
      <c r="BO353" s="701"/>
      <c r="BP353" s="701"/>
    </row>
    <row r="354" spans="1:68" ht="60" x14ac:dyDescent="0.2">
      <c r="B354" s="25" t="s">
        <v>325</v>
      </c>
      <c r="C354" s="158" t="s">
        <v>1362</v>
      </c>
      <c r="D354" s="578" t="s">
        <v>994</v>
      </c>
      <c r="E354" s="159" t="s">
        <v>350</v>
      </c>
      <c r="F354" s="399" t="s">
        <v>2783</v>
      </c>
      <c r="G354" s="344" t="s">
        <v>176</v>
      </c>
      <c r="H354" s="344" t="b">
        <v>1</v>
      </c>
      <c r="I354" s="517"/>
      <c r="J354" s="517">
        <v>42490</v>
      </c>
      <c r="K354" s="593">
        <v>60</v>
      </c>
      <c r="L354" s="584">
        <f>TasksTable4[[#This Row],[Required Completion Date]]-TasksTable4[[#This Row],[Days to Accomplish]]</f>
        <v>42430</v>
      </c>
      <c r="M354" s="645">
        <v>0</v>
      </c>
      <c r="N354" s="368" t="b">
        <v>1</v>
      </c>
      <c r="O354" s="368" t="s">
        <v>1352</v>
      </c>
      <c r="P354" s="295" t="s">
        <v>666</v>
      </c>
      <c r="Q354" s="413" t="s">
        <v>179</v>
      </c>
      <c r="R354" s="368"/>
      <c r="S354" s="661"/>
      <c r="T354" s="661"/>
      <c r="U354" s="661"/>
      <c r="V354" s="661"/>
      <c r="W354" s="661"/>
      <c r="X354" s="661"/>
      <c r="Y354" s="661"/>
      <c r="Z354" s="661" t="s">
        <v>303</v>
      </c>
      <c r="AA354" s="661"/>
      <c r="AB354" s="661"/>
      <c r="AC354" s="661"/>
      <c r="AD354" s="661"/>
      <c r="AE354" s="661"/>
      <c r="AF354" s="659"/>
      <c r="AG354" s="659"/>
      <c r="AH354" s="659"/>
      <c r="AI354" s="659"/>
      <c r="AJ354" s="659"/>
      <c r="AK354" s="659"/>
      <c r="AL354" s="659"/>
      <c r="AM354" s="668"/>
      <c r="AN354" s="668"/>
      <c r="AO354" s="668"/>
      <c r="AP354" s="668"/>
      <c r="AQ354" s="668"/>
      <c r="AR354" s="668"/>
      <c r="AS354" s="668"/>
      <c r="AT354" s="668"/>
      <c r="AU354" s="668"/>
      <c r="AV354" s="668"/>
      <c r="AW354" s="668" t="s">
        <v>303</v>
      </c>
      <c r="AX354" s="674" t="s">
        <v>1356</v>
      </c>
      <c r="AY354" s="589" t="str">
        <f ca="1">IF(AND(TasksTable4[[#This Row],[Status]]&lt;&gt;"On Track",TasksTable4[[#This Row],[Start Date
(Calculated)]]&lt;TODAY()+7),"Review","No  Review")</f>
        <v>No  Review</v>
      </c>
      <c r="AZ354" s="625">
        <v>20</v>
      </c>
      <c r="BA354" s="625" t="s">
        <v>2487</v>
      </c>
      <c r="BB354" s="625"/>
      <c r="BC354" s="625"/>
      <c r="BD354" s="605">
        <v>20</v>
      </c>
      <c r="BE354" s="543"/>
      <c r="BF354" s="543"/>
      <c r="BG354" s="525"/>
      <c r="BH354" s="626"/>
      <c r="BI354" s="626"/>
      <c r="BJ354" s="626"/>
      <c r="BK354" s="626"/>
      <c r="BL354" s="626"/>
      <c r="BM354" s="701"/>
      <c r="BN354" s="701"/>
      <c r="BO354" s="701"/>
      <c r="BP354" s="701"/>
    </row>
    <row r="355" spans="1:68" ht="45" x14ac:dyDescent="0.2">
      <c r="B355" s="25" t="s">
        <v>325</v>
      </c>
      <c r="C355" s="158" t="s">
        <v>1364</v>
      </c>
      <c r="D355" s="159" t="s">
        <v>994</v>
      </c>
      <c r="E355" s="159" t="s">
        <v>350</v>
      </c>
      <c r="F355" s="399" t="s">
        <v>2784</v>
      </c>
      <c r="G355" s="344" t="s">
        <v>176</v>
      </c>
      <c r="H355" s="344" t="b">
        <v>0</v>
      </c>
      <c r="I355" s="517"/>
      <c r="J355" s="517">
        <v>42521</v>
      </c>
      <c r="K355" s="593">
        <v>60</v>
      </c>
      <c r="L355" s="584">
        <f>TasksTable4[[#This Row],[Required Completion Date]]-TasksTable4[[#This Row],[Days to Accomplish]]</f>
        <v>42461</v>
      </c>
      <c r="M355" s="645">
        <v>0</v>
      </c>
      <c r="N355" s="368" t="b">
        <v>1</v>
      </c>
      <c r="O355" s="368" t="s">
        <v>1352</v>
      </c>
      <c r="P355" s="295" t="s">
        <v>666</v>
      </c>
      <c r="Q355" s="413" t="s">
        <v>179</v>
      </c>
      <c r="R355" s="368"/>
      <c r="S355" s="661"/>
      <c r="T355" s="661"/>
      <c r="U355" s="661"/>
      <c r="V355" s="661"/>
      <c r="W355" s="661"/>
      <c r="X355" s="661"/>
      <c r="Y355" s="661"/>
      <c r="Z355" s="661" t="s">
        <v>303</v>
      </c>
      <c r="AA355" s="661"/>
      <c r="AB355" s="661"/>
      <c r="AC355" s="661"/>
      <c r="AD355" s="661"/>
      <c r="AE355" s="661"/>
      <c r="AF355" s="659"/>
      <c r="AG355" s="659"/>
      <c r="AH355" s="659"/>
      <c r="AI355" s="659"/>
      <c r="AJ355" s="659"/>
      <c r="AK355" s="659"/>
      <c r="AL355" s="659"/>
      <c r="AM355" s="668"/>
      <c r="AN355" s="668"/>
      <c r="AO355" s="668"/>
      <c r="AP355" s="668"/>
      <c r="AQ355" s="668"/>
      <c r="AR355" s="668"/>
      <c r="AS355" s="668"/>
      <c r="AT355" s="668"/>
      <c r="AU355" s="668"/>
      <c r="AV355" s="668"/>
      <c r="AW355" s="668" t="s">
        <v>303</v>
      </c>
      <c r="AX355" s="674" t="s">
        <v>1366</v>
      </c>
      <c r="AY355" s="589" t="str">
        <f ca="1">IF(AND(TasksTable4[[#This Row],[Status]]&lt;&gt;"On Track",TasksTable4[[#This Row],[Start Date
(Calculated)]]&lt;TODAY()+7),"Review","No  Review")</f>
        <v>No  Review</v>
      </c>
      <c r="AZ355" s="625">
        <v>40</v>
      </c>
      <c r="BA355" s="625" t="s">
        <v>2487</v>
      </c>
      <c r="BB355" s="625">
        <v>20</v>
      </c>
      <c r="BC355" s="625" t="s">
        <v>2469</v>
      </c>
      <c r="BD355" s="605">
        <v>60</v>
      </c>
      <c r="BE355" s="543"/>
      <c r="BF355" s="543"/>
      <c r="BG355" s="525"/>
      <c r="BH355" s="626"/>
      <c r="BI355" s="626"/>
      <c r="BJ355" s="626"/>
      <c r="BK355" s="626"/>
      <c r="BL355" s="626"/>
      <c r="BM355" s="701"/>
      <c r="BN355" s="701"/>
      <c r="BO355" s="701"/>
      <c r="BP355" s="701"/>
    </row>
    <row r="356" spans="1:68" ht="60" x14ac:dyDescent="0.2">
      <c r="B356" s="25" t="s">
        <v>325</v>
      </c>
      <c r="C356" s="158" t="s">
        <v>1367</v>
      </c>
      <c r="D356" s="578" t="s">
        <v>994</v>
      </c>
      <c r="E356" s="578" t="s">
        <v>350</v>
      </c>
      <c r="F356" s="399" t="s">
        <v>2785</v>
      </c>
      <c r="G356" s="344" t="s">
        <v>176</v>
      </c>
      <c r="H356" s="344" t="b">
        <v>0</v>
      </c>
      <c r="I356" s="517"/>
      <c r="J356" s="517">
        <v>42583</v>
      </c>
      <c r="K356" s="593">
        <v>30</v>
      </c>
      <c r="L356" s="584">
        <f>TasksTable4[[#This Row],[Required Completion Date]]-TasksTable4[[#This Row],[Days to Accomplish]]</f>
        <v>42553</v>
      </c>
      <c r="M356" s="645">
        <v>0</v>
      </c>
      <c r="N356" s="368" t="b">
        <v>1</v>
      </c>
      <c r="O356" s="368" t="s">
        <v>1352</v>
      </c>
      <c r="P356" s="295" t="s">
        <v>666</v>
      </c>
      <c r="Q356" s="413" t="s">
        <v>179</v>
      </c>
      <c r="R356" s="368"/>
      <c r="S356" s="661"/>
      <c r="T356" s="661"/>
      <c r="U356" s="661"/>
      <c r="V356" s="661"/>
      <c r="W356" s="661"/>
      <c r="X356" s="661"/>
      <c r="Y356" s="661"/>
      <c r="Z356" s="661" t="s">
        <v>303</v>
      </c>
      <c r="AA356" s="661"/>
      <c r="AB356" s="661"/>
      <c r="AC356" s="661"/>
      <c r="AD356" s="661"/>
      <c r="AE356" s="661"/>
      <c r="AF356" s="659"/>
      <c r="AG356" s="659"/>
      <c r="AH356" s="659"/>
      <c r="AI356" s="659"/>
      <c r="AJ356" s="659"/>
      <c r="AK356" s="659"/>
      <c r="AL356" s="659"/>
      <c r="AM356" s="668"/>
      <c r="AN356" s="668"/>
      <c r="AO356" s="668"/>
      <c r="AP356" s="668"/>
      <c r="AQ356" s="668"/>
      <c r="AR356" s="668"/>
      <c r="AS356" s="668"/>
      <c r="AT356" s="668"/>
      <c r="AU356" s="668"/>
      <c r="AV356" s="668"/>
      <c r="AW356" s="668" t="s">
        <v>303</v>
      </c>
      <c r="AX356" s="674" t="s">
        <v>1369</v>
      </c>
      <c r="AY356" s="589" t="str">
        <f ca="1">IF(AND(TasksTable4[[#This Row],[Status]]&lt;&gt;"On Track",TasksTable4[[#This Row],[Start Date
(Calculated)]]&lt;TODAY()+7),"Review","No  Review")</f>
        <v>No  Review</v>
      </c>
      <c r="AZ356" s="625">
        <v>30</v>
      </c>
      <c r="BA356" s="625" t="s">
        <v>2487</v>
      </c>
      <c r="BB356" s="625"/>
      <c r="BC356" s="625"/>
      <c r="BD356" s="605">
        <v>20</v>
      </c>
      <c r="BE356" s="543"/>
      <c r="BF356" s="543"/>
      <c r="BG356" s="525"/>
      <c r="BH356" s="626"/>
      <c r="BI356" s="626"/>
      <c r="BJ356" s="626"/>
      <c r="BK356" s="626"/>
      <c r="BL356" s="626"/>
      <c r="BM356" s="701"/>
      <c r="BN356" s="701"/>
      <c r="BO356" s="701"/>
      <c r="BP356" s="701"/>
    </row>
    <row r="357" spans="1:68" ht="75" x14ac:dyDescent="0.2">
      <c r="B357" s="25" t="s">
        <v>325</v>
      </c>
      <c r="C357" s="158" t="s">
        <v>1370</v>
      </c>
      <c r="D357" s="578" t="s">
        <v>994</v>
      </c>
      <c r="E357" s="578" t="s">
        <v>350</v>
      </c>
      <c r="F357" s="399" t="s">
        <v>2786</v>
      </c>
      <c r="G357" s="344" t="s">
        <v>176</v>
      </c>
      <c r="H357" s="344" t="b">
        <v>1</v>
      </c>
      <c r="I357" s="517"/>
      <c r="J357" s="517">
        <v>42583</v>
      </c>
      <c r="K357" s="593">
        <v>30</v>
      </c>
      <c r="L357" s="584">
        <f>TasksTable4[[#This Row],[Required Completion Date]]-TasksTable4[[#This Row],[Days to Accomplish]]</f>
        <v>42553</v>
      </c>
      <c r="M357" s="645">
        <v>0</v>
      </c>
      <c r="N357" s="368" t="b">
        <v>1</v>
      </c>
      <c r="O357" s="368" t="s">
        <v>1352</v>
      </c>
      <c r="P357" s="295" t="s">
        <v>666</v>
      </c>
      <c r="Q357" s="413" t="s">
        <v>179</v>
      </c>
      <c r="R357" s="368"/>
      <c r="S357" s="661"/>
      <c r="T357" s="661"/>
      <c r="U357" s="661"/>
      <c r="V357" s="661"/>
      <c r="W357" s="661"/>
      <c r="X357" s="661"/>
      <c r="Y357" s="661"/>
      <c r="Z357" s="661" t="s">
        <v>303</v>
      </c>
      <c r="AA357" s="661"/>
      <c r="AB357" s="661"/>
      <c r="AC357" s="661"/>
      <c r="AD357" s="661"/>
      <c r="AE357" s="661"/>
      <c r="AF357" s="659"/>
      <c r="AG357" s="659"/>
      <c r="AH357" s="659"/>
      <c r="AI357" s="659"/>
      <c r="AJ357" s="659"/>
      <c r="AK357" s="659"/>
      <c r="AL357" s="659"/>
      <c r="AM357" s="668"/>
      <c r="AN357" s="668"/>
      <c r="AO357" s="668"/>
      <c r="AP357" s="668"/>
      <c r="AQ357" s="668"/>
      <c r="AR357" s="668"/>
      <c r="AS357" s="668"/>
      <c r="AT357" s="668"/>
      <c r="AU357" s="668"/>
      <c r="AV357" s="668"/>
      <c r="AW357" s="668" t="s">
        <v>303</v>
      </c>
      <c r="AX357" s="674" t="s">
        <v>1366</v>
      </c>
      <c r="AY357" s="589" t="str">
        <f ca="1">IF(AND(TasksTable4[[#This Row],[Status]]&lt;&gt;"On Track",TasksTable4[[#This Row],[Start Date
(Calculated)]]&lt;TODAY()+7),"Review","No  Review")</f>
        <v>No  Review</v>
      </c>
      <c r="AZ357" s="625">
        <v>40</v>
      </c>
      <c r="BA357" s="625" t="s">
        <v>2487</v>
      </c>
      <c r="BB357" s="625"/>
      <c r="BC357" s="625"/>
      <c r="BD357" s="605">
        <v>100</v>
      </c>
      <c r="BE357" s="543"/>
      <c r="BF357" s="543"/>
      <c r="BG357" s="525"/>
      <c r="BH357" s="626"/>
      <c r="BI357" s="626"/>
      <c r="BJ357" s="626"/>
      <c r="BK357" s="626"/>
      <c r="BL357" s="626"/>
      <c r="BM357" s="701"/>
      <c r="BN357" s="701"/>
      <c r="BO357" s="701"/>
      <c r="BP357" s="701"/>
    </row>
    <row r="358" spans="1:68" ht="45" x14ac:dyDescent="0.2">
      <c r="B358" s="25" t="s">
        <v>325</v>
      </c>
      <c r="C358" s="158" t="s">
        <v>1372</v>
      </c>
      <c r="D358" s="159" t="s">
        <v>994</v>
      </c>
      <c r="E358" s="159" t="s">
        <v>350</v>
      </c>
      <c r="F358" s="399" t="s">
        <v>2787</v>
      </c>
      <c r="G358" s="344" t="s">
        <v>176</v>
      </c>
      <c r="H358" s="344" t="b">
        <v>0</v>
      </c>
      <c r="I358" s="517"/>
      <c r="J358" s="517">
        <v>42644</v>
      </c>
      <c r="K358" s="593">
        <v>200</v>
      </c>
      <c r="L358" s="584">
        <f>TasksTable4[[#This Row],[Required Completion Date]]-TasksTable4[[#This Row],[Days to Accomplish]]</f>
        <v>42444</v>
      </c>
      <c r="M358" s="645">
        <v>0</v>
      </c>
      <c r="N358" s="368" t="s">
        <v>1348</v>
      </c>
      <c r="O358" s="368" t="s">
        <v>369</v>
      </c>
      <c r="P358" s="295" t="s">
        <v>666</v>
      </c>
      <c r="Q358" s="413" t="s">
        <v>179</v>
      </c>
      <c r="R358" s="368"/>
      <c r="S358" s="661"/>
      <c r="T358" s="661"/>
      <c r="U358" s="661"/>
      <c r="V358" s="661"/>
      <c r="W358" s="661"/>
      <c r="X358" s="661"/>
      <c r="Y358" s="661"/>
      <c r="Z358" s="661" t="s">
        <v>303</v>
      </c>
      <c r="AA358" s="661"/>
      <c r="AB358" s="661"/>
      <c r="AC358" s="661"/>
      <c r="AD358" s="661"/>
      <c r="AE358" s="661"/>
      <c r="AF358" s="659"/>
      <c r="AG358" s="659"/>
      <c r="AH358" s="659"/>
      <c r="AI358" s="659"/>
      <c r="AJ358" s="659"/>
      <c r="AK358" s="659"/>
      <c r="AL358" s="659"/>
      <c r="AM358" s="668"/>
      <c r="AN358" s="668"/>
      <c r="AO358" s="668"/>
      <c r="AP358" s="668"/>
      <c r="AQ358" s="668"/>
      <c r="AR358" s="668"/>
      <c r="AS358" s="668"/>
      <c r="AT358" s="668"/>
      <c r="AU358" s="668"/>
      <c r="AV358" s="668"/>
      <c r="AW358" s="668"/>
      <c r="AX358" s="674"/>
      <c r="AY358" s="589" t="str">
        <f ca="1">IF(AND(TasksTable4[[#This Row],[Status]]&lt;&gt;"On Track",TasksTable4[[#This Row],[Start Date
(Calculated)]]&lt;TODAY()+7),"Review","No  Review")</f>
        <v>No  Review</v>
      </c>
      <c r="AZ358" s="625" t="s">
        <v>212</v>
      </c>
      <c r="BA358" s="625" t="s">
        <v>212</v>
      </c>
      <c r="BB358" s="625" t="s">
        <v>212</v>
      </c>
      <c r="BC358" s="625" t="s">
        <v>212</v>
      </c>
      <c r="BD358" s="605"/>
      <c r="BE358" s="543"/>
      <c r="BF358" s="543"/>
      <c r="BG358" s="525"/>
      <c r="BH358" s="626"/>
      <c r="BI358" s="626"/>
      <c r="BJ358" s="626"/>
      <c r="BK358" s="626"/>
      <c r="BL358" s="626"/>
      <c r="BM358" s="701"/>
      <c r="BN358" s="701"/>
      <c r="BO358" s="701"/>
      <c r="BP358" s="701"/>
    </row>
    <row r="359" spans="1:68" ht="75" x14ac:dyDescent="0.2">
      <c r="B359" s="25" t="s">
        <v>325</v>
      </c>
      <c r="C359" s="158" t="s">
        <v>1374</v>
      </c>
      <c r="D359" s="159" t="s">
        <v>994</v>
      </c>
      <c r="E359" s="159" t="s">
        <v>350</v>
      </c>
      <c r="F359" s="736" t="s">
        <v>2788</v>
      </c>
      <c r="G359" s="344" t="s">
        <v>176</v>
      </c>
      <c r="H359" s="344" t="b">
        <v>1</v>
      </c>
      <c r="I359" s="517"/>
      <c r="J359" s="517">
        <v>42460</v>
      </c>
      <c r="K359" s="593">
        <v>45</v>
      </c>
      <c r="L359" s="584">
        <f>TasksTable4[[#This Row],[Required Completion Date]]-TasksTable4[[#This Row],[Days to Accomplish]]</f>
        <v>42415</v>
      </c>
      <c r="M359" s="645">
        <v>0</v>
      </c>
      <c r="N359" s="368" t="b">
        <v>1</v>
      </c>
      <c r="O359" s="368" t="s">
        <v>669</v>
      </c>
      <c r="P359" s="295" t="s">
        <v>666</v>
      </c>
      <c r="Q359" s="413" t="s">
        <v>179</v>
      </c>
      <c r="R359" s="368" t="s">
        <v>670</v>
      </c>
      <c r="S359" s="661"/>
      <c r="T359" s="661"/>
      <c r="U359" s="661"/>
      <c r="V359" s="661"/>
      <c r="W359" s="661"/>
      <c r="X359" s="661" t="s">
        <v>303</v>
      </c>
      <c r="Y359" s="661"/>
      <c r="Z359" s="661"/>
      <c r="AA359" s="661"/>
      <c r="AB359" s="661"/>
      <c r="AC359" s="661"/>
      <c r="AD359" s="661"/>
      <c r="AE359" s="661"/>
      <c r="AF359" s="659"/>
      <c r="AG359" s="659"/>
      <c r="AH359" s="659"/>
      <c r="AI359" s="659"/>
      <c r="AJ359" s="659"/>
      <c r="AK359" s="659"/>
      <c r="AL359" s="659"/>
      <c r="AM359" s="668"/>
      <c r="AN359" s="668"/>
      <c r="AO359" s="668"/>
      <c r="AP359" s="668"/>
      <c r="AQ359" s="668"/>
      <c r="AR359" s="668"/>
      <c r="AS359" s="668"/>
      <c r="AT359" s="668"/>
      <c r="AU359" s="668"/>
      <c r="AV359" s="668"/>
      <c r="AW359" s="668"/>
      <c r="AX359" s="674"/>
      <c r="AY359" s="589" t="str">
        <f ca="1">IF(AND(TasksTable4[[#This Row],[Status]]&lt;&gt;"On Track",TasksTable4[[#This Row],[Start Date
(Calculated)]]&lt;TODAY()+7),"Review","No  Review")</f>
        <v>No  Review</v>
      </c>
      <c r="AZ359" s="625">
        <v>20</v>
      </c>
      <c r="BA359" s="625" t="s">
        <v>2487</v>
      </c>
      <c r="BB359" s="625" t="s">
        <v>212</v>
      </c>
      <c r="BC359" s="625" t="s">
        <v>212</v>
      </c>
      <c r="BD359" s="605"/>
      <c r="BE359" s="543"/>
      <c r="BF359" s="543"/>
      <c r="BG359" s="525"/>
      <c r="BH359" s="626"/>
      <c r="BI359" s="626"/>
      <c r="BJ359" s="626"/>
      <c r="BK359" s="626"/>
      <c r="BL359" s="626"/>
      <c r="BM359" s="701"/>
      <c r="BN359" s="701"/>
      <c r="BO359" s="701"/>
      <c r="BP359" s="701"/>
    </row>
    <row r="360" spans="1:68" ht="60" x14ac:dyDescent="0.2">
      <c r="B360" s="25" t="s">
        <v>325</v>
      </c>
      <c r="C360" s="158" t="s">
        <v>1376</v>
      </c>
      <c r="D360" s="159" t="s">
        <v>994</v>
      </c>
      <c r="E360" s="159" t="s">
        <v>350</v>
      </c>
      <c r="F360" s="736" t="s">
        <v>2789</v>
      </c>
      <c r="G360" s="344" t="s">
        <v>176</v>
      </c>
      <c r="H360" s="344" t="b">
        <v>1</v>
      </c>
      <c r="I360" s="517"/>
      <c r="J360" s="517">
        <v>42460</v>
      </c>
      <c r="K360" s="593">
        <v>50</v>
      </c>
      <c r="L360" s="584">
        <f>TasksTable4[[#This Row],[Required Completion Date]]-TasksTable4[[#This Row],[Days to Accomplish]]</f>
        <v>42410</v>
      </c>
      <c r="M360" s="645">
        <v>0.1</v>
      </c>
      <c r="N360" s="368" t="b">
        <v>1</v>
      </c>
      <c r="O360" s="368" t="s">
        <v>672</v>
      </c>
      <c r="P360" s="295" t="s">
        <v>666</v>
      </c>
      <c r="Q360" s="413" t="s">
        <v>2276</v>
      </c>
      <c r="R360" s="368" t="s">
        <v>673</v>
      </c>
      <c r="S360" s="661"/>
      <c r="T360" s="661"/>
      <c r="U360" s="661" t="s">
        <v>303</v>
      </c>
      <c r="V360" s="661"/>
      <c r="W360" s="661"/>
      <c r="X360" s="661" t="s">
        <v>303</v>
      </c>
      <c r="Y360" s="661"/>
      <c r="Z360" s="661"/>
      <c r="AA360" s="661"/>
      <c r="AB360" s="661" t="s">
        <v>303</v>
      </c>
      <c r="AC360" s="661"/>
      <c r="AD360" s="661"/>
      <c r="AE360" s="661"/>
      <c r="AF360" s="659"/>
      <c r="AG360" s="659"/>
      <c r="AH360" s="659"/>
      <c r="AI360" s="659"/>
      <c r="AJ360" s="659"/>
      <c r="AK360" s="659"/>
      <c r="AL360" s="659"/>
      <c r="AM360" s="668"/>
      <c r="AN360" s="668"/>
      <c r="AO360" s="668"/>
      <c r="AP360" s="668"/>
      <c r="AQ360" s="668"/>
      <c r="AR360" s="668"/>
      <c r="AS360" s="668"/>
      <c r="AT360" s="668"/>
      <c r="AU360" s="668"/>
      <c r="AV360" s="668"/>
      <c r="AW360" s="668"/>
      <c r="AX360" s="674"/>
      <c r="AY360" s="589" t="str">
        <f ca="1">IF(AND(TasksTable4[[#This Row],[Status]]&lt;&gt;"On Track",TasksTable4[[#This Row],[Start Date
(Calculated)]]&lt;TODAY()+7),"Review","No  Review")</f>
        <v>No  Review</v>
      </c>
      <c r="AZ360" s="625">
        <v>40</v>
      </c>
      <c r="BA360" s="625" t="s">
        <v>2487</v>
      </c>
      <c r="BB360" s="625">
        <v>20</v>
      </c>
      <c r="BC360" s="625" t="s">
        <v>150</v>
      </c>
      <c r="BD360" s="605"/>
      <c r="BE360" s="543"/>
      <c r="BF360" s="543"/>
      <c r="BG360" s="525"/>
      <c r="BH360" s="626"/>
      <c r="BI360" s="626"/>
      <c r="BJ360" s="626"/>
      <c r="BK360" s="626"/>
      <c r="BL360" s="626"/>
      <c r="BM360" s="701"/>
      <c r="BN360" s="701"/>
      <c r="BO360" s="701"/>
      <c r="BP360" s="701"/>
    </row>
    <row r="361" spans="1:68" ht="60" x14ac:dyDescent="0.2">
      <c r="B361" s="25" t="s">
        <v>325</v>
      </c>
      <c r="C361" s="158" t="s">
        <v>1378</v>
      </c>
      <c r="D361" s="159" t="s">
        <v>994</v>
      </c>
      <c r="E361" s="159" t="s">
        <v>350</v>
      </c>
      <c r="F361" s="399" t="s">
        <v>2790</v>
      </c>
      <c r="G361" s="344" t="s">
        <v>176</v>
      </c>
      <c r="H361" s="344" t="b">
        <v>0</v>
      </c>
      <c r="I361" s="517"/>
      <c r="J361" s="517">
        <v>42415</v>
      </c>
      <c r="K361" s="593">
        <v>20</v>
      </c>
      <c r="L361" s="584">
        <f>TasksTable4[[#This Row],[Required Completion Date]]-TasksTable4[[#This Row],[Days to Accomplish]]</f>
        <v>42395</v>
      </c>
      <c r="M361" s="645">
        <v>0.05</v>
      </c>
      <c r="N361" s="368" t="b">
        <v>1</v>
      </c>
      <c r="O361" s="368" t="s">
        <v>675</v>
      </c>
      <c r="P361" s="234" t="s">
        <v>666</v>
      </c>
      <c r="Q361" s="413" t="s">
        <v>2276</v>
      </c>
      <c r="R361" s="368" t="s">
        <v>676</v>
      </c>
      <c r="S361" s="661"/>
      <c r="T361" s="661"/>
      <c r="U361" s="661" t="s">
        <v>303</v>
      </c>
      <c r="V361" s="661"/>
      <c r="W361" s="661"/>
      <c r="X361" s="661" t="s">
        <v>303</v>
      </c>
      <c r="Y361" s="661"/>
      <c r="Z361" s="661"/>
      <c r="AA361" s="661"/>
      <c r="AB361" s="661" t="s">
        <v>303</v>
      </c>
      <c r="AC361" s="661"/>
      <c r="AD361" s="661"/>
      <c r="AE361" s="661"/>
      <c r="AF361" s="659"/>
      <c r="AG361" s="659"/>
      <c r="AH361" s="659"/>
      <c r="AI361" s="659"/>
      <c r="AJ361" s="659"/>
      <c r="AK361" s="659"/>
      <c r="AL361" s="659"/>
      <c r="AM361" s="668"/>
      <c r="AN361" s="668"/>
      <c r="AO361" s="668"/>
      <c r="AP361" s="668"/>
      <c r="AQ361" s="668"/>
      <c r="AR361" s="668"/>
      <c r="AS361" s="668"/>
      <c r="AT361" s="668"/>
      <c r="AU361" s="668"/>
      <c r="AV361" s="668"/>
      <c r="AW361" s="668"/>
      <c r="AX361" s="674"/>
      <c r="AY361" s="589" t="str">
        <f ca="1">IF(AND(TasksTable4[[#This Row],[Status]]&lt;&gt;"On Track",TasksTable4[[#This Row],[Start Date
(Calculated)]]&lt;TODAY()+7),"Review","No  Review")</f>
        <v>No  Review</v>
      </c>
      <c r="AZ361" s="625">
        <v>12</v>
      </c>
      <c r="BA361" s="625" t="s">
        <v>2487</v>
      </c>
      <c r="BB361" s="699"/>
      <c r="BC361" s="625"/>
      <c r="BD361" s="700">
        <v>20</v>
      </c>
      <c r="BE361" s="543"/>
      <c r="BF361" s="543"/>
      <c r="BG361" s="525"/>
      <c r="BH361" s="626"/>
      <c r="BI361" s="626"/>
      <c r="BJ361" s="626"/>
      <c r="BK361" s="626"/>
      <c r="BL361" s="626"/>
      <c r="BM361" s="701"/>
      <c r="BN361" s="701"/>
      <c r="BO361" s="701"/>
      <c r="BP361" s="701"/>
    </row>
    <row r="362" spans="1:68" s="546" customFormat="1" ht="90" x14ac:dyDescent="0.2">
      <c r="A362" s="373"/>
      <c r="B362" s="25" t="s">
        <v>325</v>
      </c>
      <c r="C362" s="158" t="s">
        <v>1380</v>
      </c>
      <c r="D362" s="159" t="s">
        <v>994</v>
      </c>
      <c r="E362" s="159" t="s">
        <v>350</v>
      </c>
      <c r="F362" s="399" t="s">
        <v>2791</v>
      </c>
      <c r="G362" s="344" t="s">
        <v>176</v>
      </c>
      <c r="H362" s="344" t="b">
        <v>1</v>
      </c>
      <c r="I362" s="517"/>
      <c r="J362" s="517">
        <v>42400</v>
      </c>
      <c r="K362" s="593">
        <v>52</v>
      </c>
      <c r="L362" s="584">
        <f>TasksTable4[[#This Row],[Required Completion Date]]-TasksTable4[[#This Row],[Days to Accomplish]]</f>
        <v>42348</v>
      </c>
      <c r="M362" s="645">
        <v>0.9</v>
      </c>
      <c r="N362" s="368" t="b">
        <v>1</v>
      </c>
      <c r="O362" s="368" t="s">
        <v>678</v>
      </c>
      <c r="P362" s="234" t="s">
        <v>666</v>
      </c>
      <c r="Q362" s="413" t="s">
        <v>2276</v>
      </c>
      <c r="R362" s="368" t="s">
        <v>679</v>
      </c>
      <c r="S362" s="661"/>
      <c r="T362" s="661"/>
      <c r="U362" s="661"/>
      <c r="V362" s="661" t="s">
        <v>303</v>
      </c>
      <c r="W362" s="661" t="s">
        <v>303</v>
      </c>
      <c r="X362" s="661"/>
      <c r="Y362" s="661"/>
      <c r="Z362" s="661"/>
      <c r="AA362" s="661"/>
      <c r="AB362" s="661"/>
      <c r="AC362" s="661"/>
      <c r="AD362" s="661"/>
      <c r="AE362" s="661"/>
      <c r="AF362" s="659"/>
      <c r="AG362" s="659"/>
      <c r="AH362" s="659"/>
      <c r="AI362" s="659"/>
      <c r="AJ362" s="659"/>
      <c r="AK362" s="659"/>
      <c r="AL362" s="659"/>
      <c r="AM362" s="668"/>
      <c r="AN362" s="668"/>
      <c r="AO362" s="668"/>
      <c r="AP362" s="668"/>
      <c r="AQ362" s="668"/>
      <c r="AR362" s="668"/>
      <c r="AS362" s="668"/>
      <c r="AT362" s="668"/>
      <c r="AU362" s="668"/>
      <c r="AV362" s="668"/>
      <c r="AW362" s="847" t="s">
        <v>303</v>
      </c>
      <c r="AX362" s="674" t="s">
        <v>680</v>
      </c>
      <c r="AY362" s="589" t="str">
        <f ca="1">IF(AND(TasksTable4[[#This Row],[Status]]&lt;&gt;"On Track",TasksTable4[[#This Row],[Start Date
(Calculated)]]&lt;TODAY()+7),"Review","No  Review")</f>
        <v>No  Review</v>
      </c>
      <c r="AZ362" s="625">
        <v>50</v>
      </c>
      <c r="BA362" s="625" t="s">
        <v>2487</v>
      </c>
      <c r="BB362" s="699" t="s">
        <v>212</v>
      </c>
      <c r="BC362" s="625" t="s">
        <v>212</v>
      </c>
      <c r="BD362" s="700">
        <v>150</v>
      </c>
      <c r="BE362" s="543"/>
      <c r="BF362" s="543"/>
      <c r="BG362" s="525"/>
      <c r="BH362" s="626"/>
      <c r="BI362" s="626"/>
      <c r="BJ362" s="626"/>
      <c r="BK362" s="626"/>
      <c r="BL362" s="626"/>
      <c r="BM362" s="701"/>
      <c r="BN362" s="701"/>
      <c r="BO362" s="701"/>
      <c r="BP362" s="701"/>
    </row>
    <row r="363" spans="1:68" ht="75" x14ac:dyDescent="0.2">
      <c r="A363" s="373" t="s">
        <v>323</v>
      </c>
      <c r="B363" s="25" t="s">
        <v>323</v>
      </c>
      <c r="C363" s="601" t="s">
        <v>2466</v>
      </c>
      <c r="D363" s="592" t="s">
        <v>994</v>
      </c>
      <c r="E363" s="592" t="s">
        <v>350</v>
      </c>
      <c r="F363" s="736" t="s">
        <v>2792</v>
      </c>
      <c r="G363" s="344" t="s">
        <v>176</v>
      </c>
      <c r="H363" s="344" t="b">
        <v>1</v>
      </c>
      <c r="I363" s="712"/>
      <c r="J363" s="518">
        <v>42400</v>
      </c>
      <c r="K363" s="368">
        <v>52</v>
      </c>
      <c r="L363" s="584">
        <f>TasksTable4[[#This Row],[Required Completion Date]]-TasksTable4[[#This Row],[Days to Accomplish]]</f>
        <v>42348</v>
      </c>
      <c r="M363" s="594">
        <v>0.9</v>
      </c>
      <c r="N363" s="161" t="b">
        <v>1</v>
      </c>
      <c r="O363" s="593" t="s">
        <v>678</v>
      </c>
      <c r="P363" s="234" t="s">
        <v>666</v>
      </c>
      <c r="Q363" s="413" t="s">
        <v>2276</v>
      </c>
      <c r="R363" s="593" t="s">
        <v>679</v>
      </c>
      <c r="S363" s="598" t="s">
        <v>303</v>
      </c>
      <c r="T363" s="598"/>
      <c r="U363" s="598"/>
      <c r="V363" s="598" t="s">
        <v>303</v>
      </c>
      <c r="W363" s="598" t="s">
        <v>303</v>
      </c>
      <c r="X363" s="598"/>
      <c r="Y363" s="598"/>
      <c r="Z363" s="598"/>
      <c r="AA363" s="598"/>
      <c r="AB363" s="598"/>
      <c r="AC363" s="598"/>
      <c r="AD363" s="598"/>
      <c r="AE363" s="598"/>
      <c r="AF363" s="596"/>
      <c r="AG363" s="596"/>
      <c r="AH363" s="596"/>
      <c r="AI363" s="596"/>
      <c r="AJ363" s="596"/>
      <c r="AK363" s="596"/>
      <c r="AL363" s="596"/>
      <c r="AM363" s="595"/>
      <c r="AN363" s="595"/>
      <c r="AO363" s="595"/>
      <c r="AP363" s="595"/>
      <c r="AQ363" s="595"/>
      <c r="AR363" s="595"/>
      <c r="AS363" s="595"/>
      <c r="AT363" s="595"/>
      <c r="AU363" s="595"/>
      <c r="AV363" s="595"/>
      <c r="AW363" s="599" t="s">
        <v>303</v>
      </c>
      <c r="AX363" s="595" t="s">
        <v>680</v>
      </c>
      <c r="AY363" s="684" t="s">
        <v>2467</v>
      </c>
      <c r="AZ363" s="625" t="s">
        <v>212</v>
      </c>
      <c r="BA363" s="625" t="s">
        <v>212</v>
      </c>
      <c r="BB363" s="625">
        <v>50</v>
      </c>
      <c r="BC363" s="625" t="s">
        <v>2469</v>
      </c>
      <c r="BD363" s="605">
        <v>10</v>
      </c>
      <c r="BE363" s="543"/>
      <c r="BF363" s="543"/>
      <c r="BG363" s="525"/>
      <c r="BH363" s="626"/>
      <c r="BI363" s="626"/>
      <c r="BJ363" s="626"/>
      <c r="BK363" s="626"/>
      <c r="BL363" s="626"/>
      <c r="BM363" s="701"/>
      <c r="BN363" s="701"/>
      <c r="BO363" s="701"/>
      <c r="BP363" s="701"/>
    </row>
    <row r="364" spans="1:68" ht="120" x14ac:dyDescent="0.2">
      <c r="B364" s="25" t="s">
        <v>323</v>
      </c>
      <c r="C364" s="580" t="s">
        <v>586</v>
      </c>
      <c r="D364" s="159" t="s">
        <v>995</v>
      </c>
      <c r="E364" s="159" t="s">
        <v>96</v>
      </c>
      <c r="F364" s="619" t="s">
        <v>2637</v>
      </c>
      <c r="G364" s="344" t="s">
        <v>176</v>
      </c>
      <c r="H364" s="344" t="b">
        <v>1</v>
      </c>
      <c r="I364" s="713"/>
      <c r="J364" s="639">
        <v>42490</v>
      </c>
      <c r="K364" s="643">
        <v>90</v>
      </c>
      <c r="L364" s="584">
        <f>TasksTable4[[#This Row],[Required Completion Date]]-TasksTable4[[#This Row],[Days to Accomplish]]</f>
        <v>42400</v>
      </c>
      <c r="M364" s="537">
        <v>0</v>
      </c>
      <c r="N364" s="593" t="b">
        <v>1</v>
      </c>
      <c r="O364" s="581" t="s">
        <v>602</v>
      </c>
      <c r="P364" s="581" t="s">
        <v>412</v>
      </c>
      <c r="Q364" s="413" t="s">
        <v>179</v>
      </c>
      <c r="R364" s="581" t="s">
        <v>603</v>
      </c>
      <c r="S364" s="581"/>
      <c r="T364" s="581"/>
      <c r="U364" s="581"/>
      <c r="V364" s="581"/>
      <c r="W364" s="581"/>
      <c r="X364" s="581">
        <v>42400</v>
      </c>
      <c r="Y364" s="581"/>
      <c r="Z364" s="581"/>
      <c r="AA364" s="581"/>
      <c r="AB364" s="581">
        <v>42400</v>
      </c>
      <c r="AC364" s="581"/>
      <c r="AD364" s="581"/>
      <c r="AE364" s="581"/>
      <c r="AF364" s="581"/>
      <c r="AG364" s="581"/>
      <c r="AH364" s="581"/>
      <c r="AI364" s="581"/>
      <c r="AJ364" s="581"/>
      <c r="AK364" s="581"/>
      <c r="AL364" s="581"/>
      <c r="AM364" s="582"/>
      <c r="AN364" s="582"/>
      <c r="AO364" s="582"/>
      <c r="AP364" s="582"/>
      <c r="AQ364" s="582"/>
      <c r="AR364" s="582"/>
      <c r="AS364" s="582"/>
      <c r="AT364" s="582"/>
      <c r="AU364" s="582"/>
      <c r="AV364" s="582"/>
      <c r="AW364" s="582"/>
      <c r="AX364" s="579"/>
      <c r="AY364" s="589" t="e">
        <f ca="1">IF(AND([9]!TasksTable4[[#This Row],[Status]]&lt;&gt;"On Track",[9]!TasksTable4[[#This Row],[Start Date
(Calculated)]]&lt;TODAY()+7),"Review","No  Review")</f>
        <v>#REF!</v>
      </c>
      <c r="AZ364" s="525">
        <v>6</v>
      </c>
      <c r="BA364" s="525" t="s">
        <v>2485</v>
      </c>
      <c r="BB364" s="525"/>
      <c r="BC364" s="525"/>
      <c r="BD364" s="525"/>
      <c r="BE364" s="525"/>
      <c r="BF364" s="525"/>
      <c r="BG364" s="525" t="s">
        <v>152</v>
      </c>
      <c r="BH364" s="626"/>
      <c r="BI364" s="626"/>
      <c r="BJ364" s="626"/>
      <c r="BK364" s="626"/>
      <c r="BL364" s="626"/>
      <c r="BM364" s="701"/>
      <c r="BN364" s="701"/>
      <c r="BO364" s="701"/>
      <c r="BP364" s="701"/>
    </row>
    <row r="365" spans="1:68" ht="285" x14ac:dyDescent="0.2">
      <c r="B365" s="25" t="s">
        <v>323</v>
      </c>
      <c r="C365" s="580" t="s">
        <v>587</v>
      </c>
      <c r="D365" s="159" t="s">
        <v>995</v>
      </c>
      <c r="E365" s="159" t="s">
        <v>96</v>
      </c>
      <c r="F365" s="520" t="s">
        <v>2638</v>
      </c>
      <c r="G365" s="519" t="s">
        <v>176</v>
      </c>
      <c r="H365" s="344" t="b">
        <v>1</v>
      </c>
      <c r="I365" s="713"/>
      <c r="J365" s="639">
        <v>42459</v>
      </c>
      <c r="K365" s="643">
        <v>27</v>
      </c>
      <c r="L365" s="584">
        <f>TasksTable4[[#This Row],[Required Completion Date]]-TasksTable4[[#This Row],[Days to Accomplish]]</f>
        <v>42432</v>
      </c>
      <c r="M365" s="537">
        <v>0</v>
      </c>
      <c r="N365" s="593" t="b">
        <v>1</v>
      </c>
      <c r="O365" s="581" t="s">
        <v>605</v>
      </c>
      <c r="P365" s="581" t="s">
        <v>412</v>
      </c>
      <c r="Q365" s="413" t="s">
        <v>179</v>
      </c>
      <c r="R365" s="581" t="s">
        <v>604</v>
      </c>
      <c r="S365" s="581"/>
      <c r="T365" s="581"/>
      <c r="U365" s="581"/>
      <c r="V365" s="581"/>
      <c r="W365" s="581"/>
      <c r="X365" s="581">
        <v>42400</v>
      </c>
      <c r="Y365" s="581"/>
      <c r="Z365" s="581"/>
      <c r="AA365" s="581"/>
      <c r="AB365" s="581">
        <v>42400</v>
      </c>
      <c r="AC365" s="581"/>
      <c r="AD365" s="581"/>
      <c r="AE365" s="581"/>
      <c r="AF365" s="581"/>
      <c r="AG365" s="581"/>
      <c r="AH365" s="581"/>
      <c r="AI365" s="581"/>
      <c r="AJ365" s="581"/>
      <c r="AK365" s="581"/>
      <c r="AL365" s="581"/>
      <c r="AM365" s="582"/>
      <c r="AN365" s="582"/>
      <c r="AO365" s="582"/>
      <c r="AP365" s="582"/>
      <c r="AQ365" s="582"/>
      <c r="AR365" s="582"/>
      <c r="AS365" s="582"/>
      <c r="AT365" s="582"/>
      <c r="AU365" s="582"/>
      <c r="AV365" s="582"/>
      <c r="AW365" s="582"/>
      <c r="AX365" s="579"/>
      <c r="AY365" s="589" t="e">
        <f ca="1">IF(AND([9]!TasksTable4[[#This Row],[Status]]&lt;&gt;"On Track",[9]!TasksTable4[[#This Row],[Start Date
(Calculated)]]&lt;TODAY()+7),"Review","No  Review")</f>
        <v>#REF!</v>
      </c>
      <c r="AZ365" s="525">
        <v>30</v>
      </c>
      <c r="BA365" s="525" t="s">
        <v>2485</v>
      </c>
      <c r="BB365" s="525"/>
      <c r="BC365" s="525"/>
      <c r="BD365" s="525"/>
      <c r="BE365" s="525"/>
      <c r="BF365" s="525"/>
      <c r="BG365" s="525" t="s">
        <v>152</v>
      </c>
      <c r="BH365" s="626"/>
      <c r="BI365" s="626"/>
      <c r="BJ365" s="626"/>
      <c r="BK365" s="626"/>
      <c r="BL365" s="626"/>
      <c r="BM365" s="701"/>
      <c r="BN365" s="701"/>
      <c r="BO365" s="701"/>
      <c r="BP365" s="701"/>
    </row>
    <row r="366" spans="1:68" ht="75" x14ac:dyDescent="0.2">
      <c r="B366" s="25" t="s">
        <v>323</v>
      </c>
      <c r="C366" s="580" t="s">
        <v>588</v>
      </c>
      <c r="D366" s="159" t="s">
        <v>995</v>
      </c>
      <c r="E366" s="159" t="s">
        <v>96</v>
      </c>
      <c r="F366" s="621" t="s">
        <v>2639</v>
      </c>
      <c r="G366" s="344" t="s">
        <v>176</v>
      </c>
      <c r="H366" s="344" t="b">
        <v>1</v>
      </c>
      <c r="I366" s="713"/>
      <c r="J366" s="639">
        <v>42459</v>
      </c>
      <c r="K366" s="643">
        <v>27</v>
      </c>
      <c r="L366" s="584">
        <f>TasksTable4[[#This Row],[Required Completion Date]]-TasksTable4[[#This Row],[Days to Accomplish]]</f>
        <v>42432</v>
      </c>
      <c r="M366" s="537">
        <v>0</v>
      </c>
      <c r="N366" s="593" t="b">
        <v>1</v>
      </c>
      <c r="O366" s="581" t="s">
        <v>606</v>
      </c>
      <c r="P366" s="581" t="s">
        <v>412</v>
      </c>
      <c r="Q366" s="413" t="s">
        <v>179</v>
      </c>
      <c r="R366" s="581" t="s">
        <v>600</v>
      </c>
      <c r="S366" s="653"/>
      <c r="T366" s="653">
        <v>42400</v>
      </c>
      <c r="U366" s="653"/>
      <c r="V366" s="653">
        <v>42400</v>
      </c>
      <c r="W366" s="653"/>
      <c r="X366" s="653">
        <v>42400</v>
      </c>
      <c r="Y366" s="653"/>
      <c r="Z366" s="653"/>
      <c r="AA366" s="653"/>
      <c r="AB366" s="581"/>
      <c r="AC366" s="653"/>
      <c r="AD366" s="653"/>
      <c r="AE366" s="653"/>
      <c r="AF366" s="653"/>
      <c r="AG366" s="653"/>
      <c r="AH366" s="653"/>
      <c r="AI366" s="653"/>
      <c r="AJ366" s="653"/>
      <c r="AK366" s="653"/>
      <c r="AL366" s="653"/>
      <c r="AM366" s="669"/>
      <c r="AN366" s="669"/>
      <c r="AO366" s="669"/>
      <c r="AP366" s="669"/>
      <c r="AQ366" s="669"/>
      <c r="AR366" s="669"/>
      <c r="AS366" s="669"/>
      <c r="AT366" s="669"/>
      <c r="AU366" s="669"/>
      <c r="AV366" s="669"/>
      <c r="AW366" s="669"/>
      <c r="AX366" s="676"/>
      <c r="AY366" s="589" t="e">
        <f ca="1">IF(AND([9]!TasksTable4[[#This Row],[Status]]&lt;&gt;"On Track",[9]!TasksTable4[[#This Row],[Start Date
(Calculated)]]&lt;TODAY()+7),"Review","No  Review")</f>
        <v>#REF!</v>
      </c>
      <c r="AZ366" s="525">
        <v>45</v>
      </c>
      <c r="BA366" s="525" t="s">
        <v>2485</v>
      </c>
      <c r="BB366" s="525"/>
      <c r="BC366" s="525"/>
      <c r="BD366" s="525"/>
      <c r="BE366" s="525"/>
      <c r="BF366" s="525"/>
      <c r="BG366" s="525" t="s">
        <v>152</v>
      </c>
      <c r="BH366" s="626"/>
      <c r="BI366" s="626"/>
      <c r="BJ366" s="626"/>
      <c r="BK366" s="626"/>
      <c r="BL366" s="626"/>
      <c r="BM366" s="701"/>
      <c r="BN366" s="701"/>
      <c r="BO366" s="701"/>
      <c r="BP366" s="701"/>
    </row>
    <row r="367" spans="1:68" ht="75" x14ac:dyDescent="0.2">
      <c r="B367" s="25" t="s">
        <v>323</v>
      </c>
      <c r="C367" s="580" t="s">
        <v>589</v>
      </c>
      <c r="D367" s="159" t="s">
        <v>995</v>
      </c>
      <c r="E367" s="159" t="s">
        <v>96</v>
      </c>
      <c r="F367" s="621" t="s">
        <v>2640</v>
      </c>
      <c r="G367" s="344" t="s">
        <v>176</v>
      </c>
      <c r="H367" s="344" t="b">
        <v>1</v>
      </c>
      <c r="I367" s="713"/>
      <c r="J367" s="639">
        <v>42460</v>
      </c>
      <c r="K367" s="643">
        <v>30</v>
      </c>
      <c r="L367" s="584">
        <f>TasksTable4[[#This Row],[Required Completion Date]]-TasksTable4[[#This Row],[Days to Accomplish]]</f>
        <v>42430</v>
      </c>
      <c r="M367" s="537">
        <v>0.05</v>
      </c>
      <c r="N367" s="593" t="b">
        <v>1</v>
      </c>
      <c r="O367" s="581" t="s">
        <v>607</v>
      </c>
      <c r="P367" s="581" t="s">
        <v>412</v>
      </c>
      <c r="Q367" s="413" t="s">
        <v>179</v>
      </c>
      <c r="R367" s="581" t="s">
        <v>596</v>
      </c>
      <c r="S367" s="653"/>
      <c r="T367" s="653"/>
      <c r="U367" s="653"/>
      <c r="V367" s="581">
        <v>42400</v>
      </c>
      <c r="W367" s="581"/>
      <c r="X367" s="653"/>
      <c r="Y367" s="653"/>
      <c r="Z367" s="653"/>
      <c r="AA367" s="653"/>
      <c r="AB367" s="653">
        <v>42400</v>
      </c>
      <c r="AC367" s="653"/>
      <c r="AD367" s="653"/>
      <c r="AE367" s="653"/>
      <c r="AF367" s="653"/>
      <c r="AG367" s="653"/>
      <c r="AH367" s="653"/>
      <c r="AI367" s="653"/>
      <c r="AJ367" s="653"/>
      <c r="AK367" s="653"/>
      <c r="AL367" s="653"/>
      <c r="AM367" s="669"/>
      <c r="AN367" s="669"/>
      <c r="AO367" s="669"/>
      <c r="AP367" s="669"/>
      <c r="AQ367" s="669"/>
      <c r="AR367" s="669"/>
      <c r="AS367" s="669"/>
      <c r="AT367" s="669"/>
      <c r="AU367" s="669"/>
      <c r="AV367" s="669"/>
      <c r="AW367" s="582"/>
      <c r="AX367" s="676"/>
      <c r="AY367" s="589" t="e">
        <f ca="1">IF(AND([9]!TasksTable4[[#This Row],[Status]]&lt;&gt;"On Track",[9]!TasksTable4[[#This Row],[Start Date
(Calculated)]]&lt;TODAY()+7),"Review","No  Review")</f>
        <v>#REF!</v>
      </c>
      <c r="AZ367" s="525">
        <v>20</v>
      </c>
      <c r="BA367" s="525" t="s">
        <v>2485</v>
      </c>
      <c r="BB367" s="525"/>
      <c r="BC367" s="525"/>
      <c r="BD367" s="525"/>
      <c r="BE367" s="525"/>
      <c r="BF367" s="525"/>
      <c r="BG367" s="525" t="s">
        <v>152</v>
      </c>
      <c r="BH367" s="626"/>
      <c r="BI367" s="626"/>
      <c r="BJ367" s="626"/>
      <c r="BK367" s="626"/>
      <c r="BL367" s="626"/>
      <c r="BM367" s="701"/>
      <c r="BN367" s="701"/>
      <c r="BO367" s="701"/>
      <c r="BP367" s="701"/>
    </row>
    <row r="368" spans="1:68" ht="75" x14ac:dyDescent="0.2">
      <c r="B368" s="25" t="s">
        <v>323</v>
      </c>
      <c r="C368" s="580" t="s">
        <v>590</v>
      </c>
      <c r="D368" s="159" t="s">
        <v>995</v>
      </c>
      <c r="E368" s="159" t="s">
        <v>96</v>
      </c>
      <c r="F368" s="621" t="s">
        <v>2641</v>
      </c>
      <c r="G368" s="344" t="s">
        <v>176</v>
      </c>
      <c r="H368" s="344" t="b">
        <v>1</v>
      </c>
      <c r="I368" s="713"/>
      <c r="J368" s="639">
        <v>42460</v>
      </c>
      <c r="K368" s="643">
        <v>30</v>
      </c>
      <c r="L368" s="584">
        <f>TasksTable4[[#This Row],[Required Completion Date]]-TasksTable4[[#This Row],[Days to Accomplish]]</f>
        <v>42430</v>
      </c>
      <c r="M368" s="537">
        <v>0</v>
      </c>
      <c r="N368" s="593" t="b">
        <v>1</v>
      </c>
      <c r="O368" s="581" t="s">
        <v>608</v>
      </c>
      <c r="P368" s="581" t="s">
        <v>412</v>
      </c>
      <c r="Q368" s="413" t="s">
        <v>179</v>
      </c>
      <c r="R368" s="581" t="s">
        <v>597</v>
      </c>
      <c r="S368" s="653"/>
      <c r="T368" s="653"/>
      <c r="U368" s="653"/>
      <c r="V368" s="653"/>
      <c r="W368" s="653"/>
      <c r="X368" s="581"/>
      <c r="Y368" s="653"/>
      <c r="Z368" s="653"/>
      <c r="AA368" s="653"/>
      <c r="AB368" s="653"/>
      <c r="AC368" s="653"/>
      <c r="AD368" s="653"/>
      <c r="AE368" s="653"/>
      <c r="AF368" s="653"/>
      <c r="AG368" s="653"/>
      <c r="AH368" s="653"/>
      <c r="AI368" s="653"/>
      <c r="AJ368" s="653"/>
      <c r="AK368" s="653"/>
      <c r="AL368" s="653"/>
      <c r="AM368" s="669"/>
      <c r="AN368" s="669"/>
      <c r="AO368" s="669"/>
      <c r="AP368" s="669"/>
      <c r="AQ368" s="669"/>
      <c r="AR368" s="669"/>
      <c r="AS368" s="669"/>
      <c r="AT368" s="669"/>
      <c r="AU368" s="669"/>
      <c r="AV368" s="669"/>
      <c r="AW368" s="669">
        <v>42400</v>
      </c>
      <c r="AX368" s="676" t="s">
        <v>361</v>
      </c>
      <c r="AY368" s="589" t="e">
        <f ca="1">IF(AND([9]!TasksTable4[[#This Row],[Status]]&lt;&gt;"On Track",[9]!TasksTable4[[#This Row],[Start Date
(Calculated)]]&lt;TODAY()+7),"Review","No  Review")</f>
        <v>#REF!</v>
      </c>
      <c r="AZ368" s="525">
        <v>25</v>
      </c>
      <c r="BA368" s="525" t="s">
        <v>2485</v>
      </c>
      <c r="BB368" s="525"/>
      <c r="BC368" s="525"/>
      <c r="BD368" s="525"/>
      <c r="BE368" s="525"/>
      <c r="BF368" s="525"/>
      <c r="BG368" s="525" t="s">
        <v>152</v>
      </c>
      <c r="BH368" s="626"/>
      <c r="BI368" s="626"/>
      <c r="BJ368" s="626"/>
      <c r="BK368" s="626"/>
      <c r="BL368" s="626"/>
      <c r="BM368" s="701"/>
      <c r="BN368" s="701"/>
      <c r="BO368" s="701"/>
      <c r="BP368" s="701"/>
    </row>
    <row r="369" spans="1:68" ht="75" x14ac:dyDescent="0.2">
      <c r="B369" s="25" t="s">
        <v>323</v>
      </c>
      <c r="C369" s="580" t="s">
        <v>591</v>
      </c>
      <c r="D369" s="159" t="s">
        <v>995</v>
      </c>
      <c r="E369" s="159" t="s">
        <v>96</v>
      </c>
      <c r="F369" s="621" t="s">
        <v>2642</v>
      </c>
      <c r="G369" s="344" t="s">
        <v>176</v>
      </c>
      <c r="H369" s="344" t="b">
        <v>1</v>
      </c>
      <c r="I369" s="713"/>
      <c r="J369" s="639">
        <v>42429</v>
      </c>
      <c r="K369" s="643">
        <v>53</v>
      </c>
      <c r="L369" s="584">
        <f>TasksTable4[[#This Row],[Required Completion Date]]-TasksTable4[[#This Row],[Days to Accomplish]]</f>
        <v>42376</v>
      </c>
      <c r="M369" s="537">
        <v>0</v>
      </c>
      <c r="N369" s="593" t="b">
        <v>1</v>
      </c>
      <c r="O369" s="581" t="s">
        <v>609</v>
      </c>
      <c r="P369" s="581" t="s">
        <v>412</v>
      </c>
      <c r="Q369" s="413" t="s">
        <v>179</v>
      </c>
      <c r="R369" s="653" t="s">
        <v>598</v>
      </c>
      <c r="S369" s="653">
        <v>42429</v>
      </c>
      <c r="T369" s="653"/>
      <c r="U369" s="653"/>
      <c r="V369" s="653"/>
      <c r="W369" s="653"/>
      <c r="X369" s="653">
        <v>42429</v>
      </c>
      <c r="Y369" s="653"/>
      <c r="Z369" s="653"/>
      <c r="AA369" s="653"/>
      <c r="AB369" s="653"/>
      <c r="AC369" s="653"/>
      <c r="AD369" s="653"/>
      <c r="AE369" s="653"/>
      <c r="AF369" s="653"/>
      <c r="AG369" s="653"/>
      <c r="AH369" s="653"/>
      <c r="AI369" s="653"/>
      <c r="AJ369" s="653"/>
      <c r="AK369" s="653"/>
      <c r="AL369" s="653"/>
      <c r="AM369" s="669"/>
      <c r="AN369" s="669"/>
      <c r="AO369" s="669"/>
      <c r="AP369" s="669"/>
      <c r="AQ369" s="669"/>
      <c r="AR369" s="669"/>
      <c r="AS369" s="669"/>
      <c r="AT369" s="669"/>
      <c r="AU369" s="669"/>
      <c r="AV369" s="669"/>
      <c r="AW369" s="669"/>
      <c r="AX369" s="676"/>
      <c r="AY369" s="589" t="e">
        <f ca="1">IF(AND([9]!TasksTable4[[#This Row],[Status]]&lt;&gt;"On Track",[9]!TasksTable4[[#This Row],[Start Date
(Calculated)]]&lt;TODAY()+7),"Review","No  Review")</f>
        <v>#REF!</v>
      </c>
      <c r="AZ369" s="525">
        <v>30</v>
      </c>
      <c r="BA369" s="525" t="s">
        <v>2485</v>
      </c>
      <c r="BB369" s="525"/>
      <c r="BC369" s="525"/>
      <c r="BD369" s="525"/>
      <c r="BE369" s="525"/>
      <c r="BF369" s="525"/>
      <c r="BG369" s="525" t="s">
        <v>152</v>
      </c>
      <c r="BH369" s="626"/>
      <c r="BI369" s="626"/>
      <c r="BJ369" s="626"/>
      <c r="BK369" s="626"/>
      <c r="BL369" s="626"/>
      <c r="BM369" s="701"/>
      <c r="BN369" s="701"/>
      <c r="BO369" s="701"/>
      <c r="BP369" s="701"/>
    </row>
    <row r="370" spans="1:68" ht="105" x14ac:dyDescent="0.2">
      <c r="B370" s="25" t="s">
        <v>323</v>
      </c>
      <c r="C370" s="580" t="s">
        <v>592</v>
      </c>
      <c r="D370" s="159" t="s">
        <v>995</v>
      </c>
      <c r="E370" s="159" t="s">
        <v>96</v>
      </c>
      <c r="F370" s="621" t="s">
        <v>2643</v>
      </c>
      <c r="G370" s="344" t="s">
        <v>176</v>
      </c>
      <c r="H370" s="344" t="b">
        <v>0</v>
      </c>
      <c r="I370" s="713"/>
      <c r="J370" s="639">
        <v>42490</v>
      </c>
      <c r="K370" s="643">
        <v>60</v>
      </c>
      <c r="L370" s="584">
        <f>TasksTable4[[#This Row],[Required Completion Date]]-TasksTable4[[#This Row],[Days to Accomplish]]</f>
        <v>42430</v>
      </c>
      <c r="M370" s="537">
        <v>0</v>
      </c>
      <c r="N370" s="593" t="b">
        <v>1</v>
      </c>
      <c r="O370" s="581" t="s">
        <v>610</v>
      </c>
      <c r="P370" s="581" t="s">
        <v>412</v>
      </c>
      <c r="Q370" s="413" t="s">
        <v>179</v>
      </c>
      <c r="R370" s="653" t="s">
        <v>599</v>
      </c>
      <c r="S370" s="653"/>
      <c r="T370" s="653"/>
      <c r="U370" s="653"/>
      <c r="V370" s="653"/>
      <c r="W370" s="653">
        <v>42490</v>
      </c>
      <c r="X370" s="653"/>
      <c r="Y370" s="653"/>
      <c r="Z370" s="653">
        <v>42490</v>
      </c>
      <c r="AA370" s="653"/>
      <c r="AB370" s="653"/>
      <c r="AC370" s="653"/>
      <c r="AD370" s="653"/>
      <c r="AE370" s="653"/>
      <c r="AF370" s="653"/>
      <c r="AG370" s="653"/>
      <c r="AH370" s="653"/>
      <c r="AI370" s="653"/>
      <c r="AJ370" s="653"/>
      <c r="AK370" s="653"/>
      <c r="AL370" s="653"/>
      <c r="AM370" s="669"/>
      <c r="AN370" s="669"/>
      <c r="AO370" s="669"/>
      <c r="AP370" s="669"/>
      <c r="AQ370" s="669"/>
      <c r="AR370" s="669"/>
      <c r="AS370" s="669"/>
      <c r="AT370" s="669"/>
      <c r="AU370" s="669"/>
      <c r="AV370" s="669"/>
      <c r="AW370" s="669"/>
      <c r="AX370" s="676"/>
      <c r="AY370" s="589" t="e">
        <f ca="1">IF(AND([9]!TasksTable4[[#This Row],[Status]]&lt;&gt;"On Track",[9]!TasksTable4[[#This Row],[Start Date
(Calculated)]]&lt;TODAY()+7),"Review","No  Review")</f>
        <v>#REF!</v>
      </c>
      <c r="AZ370" s="525">
        <v>0</v>
      </c>
      <c r="BA370" s="525" t="s">
        <v>2485</v>
      </c>
      <c r="BB370" s="525"/>
      <c r="BC370" s="525"/>
      <c r="BD370" s="525"/>
      <c r="BE370" s="525"/>
      <c r="BF370" s="525"/>
      <c r="BG370" s="525" t="s">
        <v>152</v>
      </c>
      <c r="BH370" s="626"/>
      <c r="BI370" s="626"/>
      <c r="BJ370" s="626"/>
      <c r="BK370" s="626"/>
      <c r="BL370" s="626"/>
      <c r="BM370" s="701"/>
      <c r="BN370" s="701"/>
      <c r="BO370" s="701"/>
      <c r="BP370" s="701"/>
    </row>
    <row r="371" spans="1:68" ht="105" x14ac:dyDescent="0.2">
      <c r="B371" s="25" t="s">
        <v>323</v>
      </c>
      <c r="C371" s="580" t="s">
        <v>593</v>
      </c>
      <c r="D371" s="159" t="s">
        <v>995</v>
      </c>
      <c r="E371" s="159" t="s">
        <v>96</v>
      </c>
      <c r="F371" s="621" t="s">
        <v>2644</v>
      </c>
      <c r="G371" s="344" t="s">
        <v>176</v>
      </c>
      <c r="H371" s="344" t="b">
        <v>0</v>
      </c>
      <c r="I371" s="713"/>
      <c r="J371" s="639">
        <v>42490</v>
      </c>
      <c r="K371" s="643">
        <v>60</v>
      </c>
      <c r="L371" s="584">
        <f>TasksTable4[[#This Row],[Required Completion Date]]-TasksTable4[[#This Row],[Days to Accomplish]]</f>
        <v>42430</v>
      </c>
      <c r="M371" s="537">
        <v>0</v>
      </c>
      <c r="N371" s="593" t="b">
        <v>1</v>
      </c>
      <c r="O371" s="581" t="s">
        <v>611</v>
      </c>
      <c r="P371" s="581" t="s">
        <v>412</v>
      </c>
      <c r="Q371" s="413" t="s">
        <v>179</v>
      </c>
      <c r="R371" s="653" t="s">
        <v>599</v>
      </c>
      <c r="S371" s="653"/>
      <c r="T371" s="653"/>
      <c r="U371" s="653"/>
      <c r="V371" s="653"/>
      <c r="W371" s="653">
        <v>42490</v>
      </c>
      <c r="X371" s="653"/>
      <c r="Y371" s="653"/>
      <c r="Z371" s="653">
        <v>42490</v>
      </c>
      <c r="AA371" s="653"/>
      <c r="AB371" s="653"/>
      <c r="AC371" s="653"/>
      <c r="AD371" s="653"/>
      <c r="AE371" s="653"/>
      <c r="AF371" s="653"/>
      <c r="AG371" s="653"/>
      <c r="AH371" s="653"/>
      <c r="AI371" s="653"/>
      <c r="AJ371" s="653"/>
      <c r="AK371" s="653"/>
      <c r="AL371" s="653"/>
      <c r="AM371" s="669"/>
      <c r="AN371" s="669"/>
      <c r="AO371" s="669"/>
      <c r="AP371" s="669"/>
      <c r="AQ371" s="669"/>
      <c r="AR371" s="669"/>
      <c r="AS371" s="669"/>
      <c r="AT371" s="669"/>
      <c r="AU371" s="669"/>
      <c r="AV371" s="669"/>
      <c r="AW371" s="669"/>
      <c r="AX371" s="676"/>
      <c r="AY371" s="589" t="e">
        <f ca="1">IF(AND([9]!TasksTable4[[#This Row],[Status]]&lt;&gt;"On Track",[9]!TasksTable4[[#This Row],[Start Date
(Calculated)]]&lt;TODAY()+7),"Review","No  Review")</f>
        <v>#REF!</v>
      </c>
      <c r="AZ371" s="525">
        <v>0</v>
      </c>
      <c r="BA371" s="525" t="s">
        <v>2485</v>
      </c>
      <c r="BB371" s="525"/>
      <c r="BC371" s="525"/>
      <c r="BD371" s="525"/>
      <c r="BE371" s="525"/>
      <c r="BF371" s="525"/>
      <c r="BG371" s="525" t="s">
        <v>153</v>
      </c>
      <c r="BH371" s="626"/>
      <c r="BI371" s="626"/>
      <c r="BJ371" s="626"/>
      <c r="BK371" s="626"/>
      <c r="BL371" s="626"/>
      <c r="BM371" s="701"/>
      <c r="BN371" s="701"/>
      <c r="BO371" s="701"/>
      <c r="BP371" s="701"/>
    </row>
    <row r="372" spans="1:68" ht="75" x14ac:dyDescent="0.2">
      <c r="B372" s="25" t="s">
        <v>323</v>
      </c>
      <c r="C372" s="580" t="s">
        <v>594</v>
      </c>
      <c r="D372" s="578" t="s">
        <v>995</v>
      </c>
      <c r="E372" s="578" t="s">
        <v>96</v>
      </c>
      <c r="F372" s="621" t="s">
        <v>2645</v>
      </c>
      <c r="G372" s="344" t="s">
        <v>176</v>
      </c>
      <c r="H372" s="344" t="b">
        <v>0</v>
      </c>
      <c r="I372" s="493"/>
      <c r="J372" s="493">
        <v>42582</v>
      </c>
      <c r="K372" s="581">
        <v>90</v>
      </c>
      <c r="L372" s="584">
        <f>TasksTable4[[#This Row],[Required Completion Date]]-TasksTable4[[#This Row],[Days to Accomplish]]</f>
        <v>42492</v>
      </c>
      <c r="M372" s="537">
        <v>0</v>
      </c>
      <c r="N372" s="593" t="b">
        <v>1</v>
      </c>
      <c r="O372" s="581" t="s">
        <v>612</v>
      </c>
      <c r="P372" s="581" t="s">
        <v>412</v>
      </c>
      <c r="Q372" s="413" t="s">
        <v>179</v>
      </c>
      <c r="R372" s="581" t="s">
        <v>599</v>
      </c>
      <c r="S372" s="581"/>
      <c r="T372" s="581"/>
      <c r="U372" s="581"/>
      <c r="V372" s="581"/>
      <c r="W372" s="581"/>
      <c r="X372" s="581"/>
      <c r="Y372" s="581"/>
      <c r="Z372" s="581">
        <v>42582</v>
      </c>
      <c r="AA372" s="581"/>
      <c r="AB372" s="581"/>
      <c r="AC372" s="581"/>
      <c r="AD372" s="581"/>
      <c r="AE372" s="581"/>
      <c r="AF372" s="581"/>
      <c r="AG372" s="581"/>
      <c r="AH372" s="581"/>
      <c r="AI372" s="581"/>
      <c r="AJ372" s="581"/>
      <c r="AK372" s="581"/>
      <c r="AL372" s="581"/>
      <c r="AM372" s="582"/>
      <c r="AN372" s="582"/>
      <c r="AO372" s="582"/>
      <c r="AP372" s="582"/>
      <c r="AQ372" s="582"/>
      <c r="AR372" s="582"/>
      <c r="AS372" s="582"/>
      <c r="AT372" s="582"/>
      <c r="AU372" s="582"/>
      <c r="AV372" s="582"/>
      <c r="AW372" s="582"/>
      <c r="AX372" s="579"/>
      <c r="AY372" s="589" t="e">
        <f ca="1">IF(AND([9]!TasksTable4[[#This Row],[Status]]&lt;&gt;"On Track",[9]!TasksTable4[[#This Row],[Start Date
(Calculated)]]&lt;TODAY()+7),"Review","No  Review")</f>
        <v>#REF!</v>
      </c>
      <c r="AZ372" s="525">
        <v>0</v>
      </c>
      <c r="BA372" s="525" t="s">
        <v>2485</v>
      </c>
      <c r="BB372" s="525"/>
      <c r="BC372" s="525"/>
      <c r="BD372" s="525"/>
      <c r="BE372" s="525"/>
      <c r="BF372" s="525"/>
      <c r="BG372" s="525" t="s">
        <v>153</v>
      </c>
      <c r="BH372" s="626"/>
      <c r="BI372" s="626"/>
      <c r="BJ372" s="626"/>
      <c r="BK372" s="626"/>
      <c r="BL372" s="626"/>
      <c r="BM372" s="701"/>
      <c r="BN372" s="701"/>
      <c r="BO372" s="701"/>
      <c r="BP372" s="701"/>
    </row>
    <row r="373" spans="1:68" ht="75" x14ac:dyDescent="0.2">
      <c r="B373" s="25" t="s">
        <v>323</v>
      </c>
      <c r="C373" s="580" t="s">
        <v>595</v>
      </c>
      <c r="D373" s="578" t="s">
        <v>995</v>
      </c>
      <c r="E373" s="578" t="s">
        <v>96</v>
      </c>
      <c r="F373" s="621" t="s">
        <v>2646</v>
      </c>
      <c r="G373" s="344" t="s">
        <v>176</v>
      </c>
      <c r="H373" s="344" t="b">
        <v>0</v>
      </c>
      <c r="I373" s="493"/>
      <c r="J373" s="493">
        <v>42490</v>
      </c>
      <c r="K373" s="581">
        <v>60</v>
      </c>
      <c r="L373" s="584">
        <f>TasksTable4[[#This Row],[Required Completion Date]]-TasksTable4[[#This Row],[Days to Accomplish]]</f>
        <v>42430</v>
      </c>
      <c r="M373" s="537">
        <v>0</v>
      </c>
      <c r="N373" s="593" t="b">
        <v>1</v>
      </c>
      <c r="O373" s="581" t="s">
        <v>613</v>
      </c>
      <c r="P373" s="581" t="s">
        <v>412</v>
      </c>
      <c r="Q373" s="413" t="s">
        <v>179</v>
      </c>
      <c r="R373" s="581" t="s">
        <v>601</v>
      </c>
      <c r="S373" s="581"/>
      <c r="T373" s="581"/>
      <c r="U373" s="581"/>
      <c r="V373" s="581"/>
      <c r="W373" s="581"/>
      <c r="X373" s="581"/>
      <c r="Y373" s="581"/>
      <c r="Z373" s="581">
        <v>42582</v>
      </c>
      <c r="AA373" s="581"/>
      <c r="AB373" s="581"/>
      <c r="AC373" s="581"/>
      <c r="AD373" s="581"/>
      <c r="AE373" s="581"/>
      <c r="AF373" s="581"/>
      <c r="AG373" s="581"/>
      <c r="AH373" s="581"/>
      <c r="AI373" s="581"/>
      <c r="AJ373" s="581"/>
      <c r="AK373" s="581"/>
      <c r="AL373" s="581"/>
      <c r="AM373" s="582"/>
      <c r="AN373" s="582"/>
      <c r="AO373" s="582"/>
      <c r="AP373" s="582"/>
      <c r="AQ373" s="582"/>
      <c r="AR373" s="582"/>
      <c r="AS373" s="582"/>
      <c r="AT373" s="582"/>
      <c r="AU373" s="582"/>
      <c r="AV373" s="582"/>
      <c r="AW373" s="582"/>
      <c r="AX373" s="579"/>
      <c r="AY373" s="589" t="e">
        <f ca="1">IF(AND([9]!TasksTable4[[#This Row],[Status]]&lt;&gt;"On Track",[9]!TasksTable4[[#This Row],[Start Date
(Calculated)]]&lt;TODAY()+7),"Review","No  Review")</f>
        <v>#REF!</v>
      </c>
      <c r="AZ373" s="525">
        <v>25</v>
      </c>
      <c r="BA373" s="525" t="s">
        <v>2485</v>
      </c>
      <c r="BB373" s="525"/>
      <c r="BC373" s="525"/>
      <c r="BD373" s="525"/>
      <c r="BE373" s="525"/>
      <c r="BF373" s="525"/>
      <c r="BG373" s="525" t="s">
        <v>152</v>
      </c>
      <c r="BH373" s="626"/>
      <c r="BI373" s="626"/>
      <c r="BJ373" s="626"/>
      <c r="BK373" s="626"/>
      <c r="BL373" s="626"/>
      <c r="BM373" s="701"/>
      <c r="BN373" s="701"/>
      <c r="BO373" s="701"/>
      <c r="BP373" s="701"/>
    </row>
    <row r="374" spans="1:68" ht="90" x14ac:dyDescent="0.2">
      <c r="B374" s="25" t="s">
        <v>323</v>
      </c>
      <c r="C374" s="580" t="s">
        <v>1292</v>
      </c>
      <c r="D374" s="578" t="s">
        <v>995</v>
      </c>
      <c r="E374" s="578" t="s">
        <v>96</v>
      </c>
      <c r="F374" s="621" t="s">
        <v>2647</v>
      </c>
      <c r="G374" s="344" t="s">
        <v>364</v>
      </c>
      <c r="H374" s="344" t="b">
        <v>0</v>
      </c>
      <c r="I374" s="493"/>
      <c r="J374" s="493">
        <v>42582</v>
      </c>
      <c r="K374" s="581">
        <v>60</v>
      </c>
      <c r="L374" s="584">
        <f>TasksTable4[[#This Row],[Required Completion Date]]-TasksTable4[[#This Row],[Days to Accomplish]]</f>
        <v>42522</v>
      </c>
      <c r="M374" s="537">
        <v>0</v>
      </c>
      <c r="N374" s="593" t="b">
        <v>1</v>
      </c>
      <c r="O374" s="581" t="s">
        <v>565</v>
      </c>
      <c r="P374" s="581" t="s">
        <v>412</v>
      </c>
      <c r="Q374" s="413" t="s">
        <v>179</v>
      </c>
      <c r="R374" s="581" t="s">
        <v>566</v>
      </c>
      <c r="S374" s="581"/>
      <c r="T374" s="581"/>
      <c r="U374" s="581"/>
      <c r="V374" s="581">
        <v>42490</v>
      </c>
      <c r="W374" s="581">
        <v>42490</v>
      </c>
      <c r="X374" s="581">
        <v>42490</v>
      </c>
      <c r="Y374" s="581"/>
      <c r="Z374" s="581">
        <v>42490</v>
      </c>
      <c r="AA374" s="581"/>
      <c r="AB374" s="581"/>
      <c r="AC374" s="581"/>
      <c r="AD374" s="581"/>
      <c r="AE374" s="581"/>
      <c r="AF374" s="581"/>
      <c r="AG374" s="581"/>
      <c r="AH374" s="581"/>
      <c r="AI374" s="581"/>
      <c r="AJ374" s="581"/>
      <c r="AK374" s="581"/>
      <c r="AL374" s="581"/>
      <c r="AM374" s="582"/>
      <c r="AN374" s="582"/>
      <c r="AO374" s="582"/>
      <c r="AP374" s="582"/>
      <c r="AQ374" s="582"/>
      <c r="AR374" s="582"/>
      <c r="AS374" s="582"/>
      <c r="AT374" s="582"/>
      <c r="AU374" s="582"/>
      <c r="AV374" s="582"/>
      <c r="AW374" s="582"/>
      <c r="AX374" s="579"/>
      <c r="AY374" s="589" t="e">
        <f ca="1">IF(AND([9]!TasksTable4[[#This Row],[Status]]&lt;&gt;"On Track",[9]!TasksTable4[[#This Row],[Start Date
(Calculated)]]&lt;TODAY()+7),"Review","No  Review")</f>
        <v>#REF!</v>
      </c>
      <c r="AZ374" s="525">
        <v>30</v>
      </c>
      <c r="BA374" s="525" t="s">
        <v>2485</v>
      </c>
      <c r="BB374" s="525"/>
      <c r="BC374" s="525"/>
      <c r="BD374" s="525"/>
      <c r="BE374" s="525"/>
      <c r="BF374" s="525"/>
      <c r="BG374" s="525" t="s">
        <v>152</v>
      </c>
      <c r="BH374" s="626"/>
      <c r="BI374" s="626"/>
      <c r="BJ374" s="626"/>
      <c r="BK374" s="626"/>
      <c r="BL374" s="626"/>
      <c r="BM374" s="701"/>
      <c r="BN374" s="701"/>
      <c r="BO374" s="701"/>
      <c r="BP374" s="701"/>
    </row>
    <row r="375" spans="1:68" ht="75" x14ac:dyDescent="0.2">
      <c r="B375" s="25" t="s">
        <v>323</v>
      </c>
      <c r="C375" s="580" t="s">
        <v>1293</v>
      </c>
      <c r="D375" s="578" t="s">
        <v>995</v>
      </c>
      <c r="E375" s="578" t="s">
        <v>96</v>
      </c>
      <c r="F375" s="621" t="s">
        <v>2648</v>
      </c>
      <c r="G375" s="344" t="s">
        <v>551</v>
      </c>
      <c r="H375" s="344" t="b">
        <v>1</v>
      </c>
      <c r="I375" s="493"/>
      <c r="J375" s="493">
        <v>42490</v>
      </c>
      <c r="K375" s="581">
        <v>60</v>
      </c>
      <c r="L375" s="584">
        <f>TasksTable4[[#This Row],[Required Completion Date]]-TasksTable4[[#This Row],[Days to Accomplish]]</f>
        <v>42430</v>
      </c>
      <c r="M375" s="537">
        <v>0</v>
      </c>
      <c r="N375" s="593" t="b">
        <v>1</v>
      </c>
      <c r="O375" s="581" t="s">
        <v>568</v>
      </c>
      <c r="P375" s="581" t="s">
        <v>412</v>
      </c>
      <c r="Q375" s="413" t="s">
        <v>179</v>
      </c>
      <c r="R375" s="581" t="s">
        <v>569</v>
      </c>
      <c r="S375" s="581"/>
      <c r="T375" s="581"/>
      <c r="U375" s="581"/>
      <c r="V375" s="581"/>
      <c r="W375" s="581"/>
      <c r="X375" s="581">
        <v>42400</v>
      </c>
      <c r="Y375" s="581"/>
      <c r="Z375" s="581">
        <v>42400</v>
      </c>
      <c r="AA375" s="581"/>
      <c r="AB375" s="581"/>
      <c r="AC375" s="581"/>
      <c r="AD375" s="581"/>
      <c r="AE375" s="581"/>
      <c r="AF375" s="581"/>
      <c r="AG375" s="581"/>
      <c r="AH375" s="581"/>
      <c r="AI375" s="581"/>
      <c r="AJ375" s="581"/>
      <c r="AK375" s="581"/>
      <c r="AL375" s="581"/>
      <c r="AM375" s="582"/>
      <c r="AN375" s="582"/>
      <c r="AO375" s="582"/>
      <c r="AP375" s="582"/>
      <c r="AQ375" s="582"/>
      <c r="AR375" s="582"/>
      <c r="AS375" s="582"/>
      <c r="AT375" s="582"/>
      <c r="AU375" s="582"/>
      <c r="AV375" s="582"/>
      <c r="AW375" s="582">
        <v>42400</v>
      </c>
      <c r="AX375" s="579" t="s">
        <v>1306</v>
      </c>
      <c r="AY375" s="589" t="e">
        <f ca="1">IF(AND([9]!TasksTable4[[#This Row],[Status]]&lt;&gt;"On Track",[9]!TasksTable4[[#This Row],[Start Date
(Calculated)]]&lt;TODAY()+7),"Review","No  Review")</f>
        <v>#REF!</v>
      </c>
      <c r="AZ375" s="525">
        <v>30</v>
      </c>
      <c r="BA375" s="525" t="s">
        <v>2485</v>
      </c>
      <c r="BB375" s="525"/>
      <c r="BC375" s="525"/>
      <c r="BD375" s="525"/>
      <c r="BE375" s="525"/>
      <c r="BF375" s="525"/>
      <c r="BG375" s="525" t="s">
        <v>152</v>
      </c>
      <c r="BH375" s="626"/>
      <c r="BI375" s="626"/>
      <c r="BJ375" s="626"/>
      <c r="BK375" s="626"/>
      <c r="BL375" s="626"/>
      <c r="BM375" s="701"/>
      <c r="BN375" s="701"/>
      <c r="BO375" s="701"/>
      <c r="BP375" s="701"/>
    </row>
    <row r="376" spans="1:68" ht="75" x14ac:dyDescent="0.2">
      <c r="B376" s="25" t="s">
        <v>323</v>
      </c>
      <c r="C376" s="580" t="s">
        <v>1294</v>
      </c>
      <c r="D376" s="578" t="s">
        <v>995</v>
      </c>
      <c r="E376" s="578" t="s">
        <v>96</v>
      </c>
      <c r="F376" s="621" t="s">
        <v>2649</v>
      </c>
      <c r="G376" s="344" t="s">
        <v>551</v>
      </c>
      <c r="H376" s="344" t="b">
        <v>1</v>
      </c>
      <c r="I376" s="493"/>
      <c r="J376" s="493">
        <v>42490</v>
      </c>
      <c r="K376" s="581">
        <v>60</v>
      </c>
      <c r="L376" s="584">
        <f>TasksTable4[[#This Row],[Required Completion Date]]-TasksTable4[[#This Row],[Days to Accomplish]]</f>
        <v>42430</v>
      </c>
      <c r="M376" s="537">
        <v>0</v>
      </c>
      <c r="N376" s="593" t="b">
        <v>1</v>
      </c>
      <c r="O376" s="581" t="s">
        <v>1307</v>
      </c>
      <c r="P376" s="581" t="s">
        <v>412</v>
      </c>
      <c r="Q376" s="413" t="s">
        <v>179</v>
      </c>
      <c r="R376" s="581" t="s">
        <v>1308</v>
      </c>
      <c r="S376" s="581"/>
      <c r="T376" s="581"/>
      <c r="U376" s="581"/>
      <c r="V376" s="581"/>
      <c r="W376" s="581"/>
      <c r="X376" s="581">
        <v>42400</v>
      </c>
      <c r="Y376" s="581"/>
      <c r="Z376" s="581">
        <v>42400</v>
      </c>
      <c r="AA376" s="581"/>
      <c r="AB376" s="581"/>
      <c r="AC376" s="581"/>
      <c r="AD376" s="581"/>
      <c r="AE376" s="581"/>
      <c r="AF376" s="581"/>
      <c r="AG376" s="581"/>
      <c r="AH376" s="581"/>
      <c r="AI376" s="581"/>
      <c r="AJ376" s="581"/>
      <c r="AK376" s="581"/>
      <c r="AL376" s="581"/>
      <c r="AM376" s="582"/>
      <c r="AN376" s="582"/>
      <c r="AO376" s="582"/>
      <c r="AP376" s="582"/>
      <c r="AQ376" s="582"/>
      <c r="AR376" s="582"/>
      <c r="AS376" s="582"/>
      <c r="AT376" s="582"/>
      <c r="AU376" s="582"/>
      <c r="AV376" s="582"/>
      <c r="AW376" s="582">
        <v>42400</v>
      </c>
      <c r="AX376" s="579" t="s">
        <v>1306</v>
      </c>
      <c r="AY376" s="589" t="e">
        <f ca="1">IF(AND([9]!TasksTable4[[#This Row],[Status]]&lt;&gt;"On Track",[9]!TasksTable4[[#This Row],[Start Date
(Calculated)]]&lt;TODAY()+7),"Review","No  Review")</f>
        <v>#REF!</v>
      </c>
      <c r="AZ376" s="525">
        <v>20</v>
      </c>
      <c r="BA376" s="525" t="s">
        <v>2485</v>
      </c>
      <c r="BB376" s="525"/>
      <c r="BC376" s="525"/>
      <c r="BD376" s="525"/>
      <c r="BE376" s="525"/>
      <c r="BF376" s="525"/>
      <c r="BG376" s="525" t="s">
        <v>152</v>
      </c>
      <c r="BH376" s="626"/>
      <c r="BI376" s="626"/>
      <c r="BJ376" s="626"/>
      <c r="BK376" s="626"/>
      <c r="BL376" s="626"/>
      <c r="BM376" s="701"/>
      <c r="BN376" s="701"/>
      <c r="BO376" s="701"/>
      <c r="BP376" s="701"/>
    </row>
    <row r="377" spans="1:68" ht="75" x14ac:dyDescent="0.2">
      <c r="B377" s="25" t="s">
        <v>323</v>
      </c>
      <c r="C377" s="580" t="s">
        <v>1295</v>
      </c>
      <c r="D377" s="578" t="s">
        <v>995</v>
      </c>
      <c r="E377" s="578" t="s">
        <v>96</v>
      </c>
      <c r="F377" s="621" t="s">
        <v>2650</v>
      </c>
      <c r="G377" s="344" t="s">
        <v>176</v>
      </c>
      <c r="H377" s="344" t="b">
        <v>0</v>
      </c>
      <c r="I377" s="493"/>
      <c r="J377" s="493">
        <v>42490</v>
      </c>
      <c r="K377" s="581">
        <v>60</v>
      </c>
      <c r="L377" s="584">
        <f>TasksTable4[[#This Row],[Required Completion Date]]-TasksTable4[[#This Row],[Days to Accomplish]]</f>
        <v>42430</v>
      </c>
      <c r="M377" s="649">
        <v>0</v>
      </c>
      <c r="N377" s="368" t="b">
        <v>1</v>
      </c>
      <c r="O377" s="643" t="s">
        <v>1309</v>
      </c>
      <c r="P377" s="581" t="s">
        <v>412</v>
      </c>
      <c r="Q377" s="413" t="s">
        <v>179</v>
      </c>
      <c r="R377" s="643" t="s">
        <v>579</v>
      </c>
      <c r="S377" s="643"/>
      <c r="T377" s="643"/>
      <c r="U377" s="643"/>
      <c r="V377" s="643">
        <v>42369</v>
      </c>
      <c r="W377" s="643"/>
      <c r="X377" s="643"/>
      <c r="Y377" s="643"/>
      <c r="Z377" s="643"/>
      <c r="AA377" s="643"/>
      <c r="AB377" s="643"/>
      <c r="AC377" s="643"/>
      <c r="AD377" s="643"/>
      <c r="AE377" s="643"/>
      <c r="AF377" s="643"/>
      <c r="AG377" s="643"/>
      <c r="AH377" s="643"/>
      <c r="AI377" s="643"/>
      <c r="AJ377" s="643"/>
      <c r="AK377" s="643"/>
      <c r="AL377" s="643"/>
      <c r="AM377" s="672"/>
      <c r="AN377" s="672"/>
      <c r="AO377" s="672"/>
      <c r="AP377" s="672"/>
      <c r="AQ377" s="672"/>
      <c r="AR377" s="672"/>
      <c r="AS377" s="672"/>
      <c r="AT377" s="672"/>
      <c r="AU377" s="672"/>
      <c r="AV377" s="672"/>
      <c r="AW377" s="672"/>
      <c r="AX377" s="682"/>
      <c r="AY377" s="589" t="e">
        <f ca="1">IF(AND([9]!TasksTable4[[#This Row],[Status]]&lt;&gt;"On Track",[9]!TasksTable4[[#This Row],[Start Date
(Calculated)]]&lt;TODAY()+7),"Review","No  Review")</f>
        <v>#REF!</v>
      </c>
      <c r="AZ377" s="525">
        <v>20</v>
      </c>
      <c r="BA377" s="525" t="s">
        <v>2485</v>
      </c>
      <c r="BB377" s="525"/>
      <c r="BC377" s="525"/>
      <c r="BD377" s="525"/>
      <c r="BE377" s="525"/>
      <c r="BF377" s="525"/>
      <c r="BG377" s="525" t="s">
        <v>152</v>
      </c>
      <c r="BH377" s="626"/>
      <c r="BI377" s="626"/>
      <c r="BJ377" s="626"/>
      <c r="BK377" s="626"/>
      <c r="BL377" s="626"/>
      <c r="BM377" s="701"/>
      <c r="BN377" s="701"/>
      <c r="BO377" s="701"/>
      <c r="BP377" s="701"/>
    </row>
    <row r="378" spans="1:68" ht="75" x14ac:dyDescent="0.2">
      <c r="B378" s="25" t="s">
        <v>323</v>
      </c>
      <c r="C378" s="580" t="s">
        <v>1296</v>
      </c>
      <c r="D378" s="578" t="s">
        <v>995</v>
      </c>
      <c r="E378" s="578" t="s">
        <v>96</v>
      </c>
      <c r="F378" s="621" t="s">
        <v>2651</v>
      </c>
      <c r="G378" s="344" t="s">
        <v>551</v>
      </c>
      <c r="H378" s="344" t="b">
        <v>1</v>
      </c>
      <c r="I378" s="493"/>
      <c r="J378" s="493">
        <v>42460</v>
      </c>
      <c r="K378" s="581">
        <v>30</v>
      </c>
      <c r="L378" s="584">
        <f>TasksTable4[[#This Row],[Required Completion Date]]-TasksTable4[[#This Row],[Days to Accomplish]]</f>
        <v>42430</v>
      </c>
      <c r="M378" s="649">
        <v>0</v>
      </c>
      <c r="N378" s="368" t="b">
        <v>1</v>
      </c>
      <c r="O378" s="643" t="s">
        <v>1310</v>
      </c>
      <c r="P378" s="581" t="s">
        <v>412</v>
      </c>
      <c r="Q378" s="413" t="s">
        <v>179</v>
      </c>
      <c r="R378" s="643" t="s">
        <v>581</v>
      </c>
      <c r="S378" s="643"/>
      <c r="T378" s="643"/>
      <c r="U378" s="643"/>
      <c r="V378" s="643">
        <v>42369</v>
      </c>
      <c r="W378" s="643"/>
      <c r="X378" s="643"/>
      <c r="Y378" s="643"/>
      <c r="Z378" s="643"/>
      <c r="AA378" s="643"/>
      <c r="AB378" s="643">
        <v>42369</v>
      </c>
      <c r="AC378" s="643"/>
      <c r="AD378" s="643"/>
      <c r="AE378" s="643"/>
      <c r="AF378" s="643"/>
      <c r="AG378" s="643"/>
      <c r="AH378" s="643"/>
      <c r="AI378" s="643"/>
      <c r="AJ378" s="643"/>
      <c r="AK378" s="643"/>
      <c r="AL378" s="643"/>
      <c r="AM378" s="672"/>
      <c r="AN378" s="672"/>
      <c r="AO378" s="672"/>
      <c r="AP378" s="672"/>
      <c r="AQ378" s="672"/>
      <c r="AR378" s="672"/>
      <c r="AS378" s="672"/>
      <c r="AT378" s="672"/>
      <c r="AU378" s="672"/>
      <c r="AV378" s="672"/>
      <c r="AW378" s="672"/>
      <c r="AX378" s="682"/>
      <c r="AY378" s="589" t="e">
        <f ca="1">IF(AND([9]!TasksTable4[[#This Row],[Status]]&lt;&gt;"On Track",[9]!TasksTable4[[#This Row],[Start Date
(Calculated)]]&lt;TODAY()+7),"Review","No  Review")</f>
        <v>#REF!</v>
      </c>
      <c r="AZ378" s="525">
        <v>20</v>
      </c>
      <c r="BA378" s="525" t="s">
        <v>2485</v>
      </c>
      <c r="BB378" s="527"/>
      <c r="BC378" s="525"/>
      <c r="BD378" s="527"/>
      <c r="BE378" s="525"/>
      <c r="BF378" s="525"/>
      <c r="BG378" s="525" t="s">
        <v>152</v>
      </c>
      <c r="BH378" s="626"/>
      <c r="BI378" s="626"/>
      <c r="BJ378" s="626"/>
      <c r="BK378" s="626"/>
      <c r="BL378" s="626"/>
      <c r="BM378" s="701"/>
      <c r="BN378" s="701"/>
      <c r="BO378" s="701"/>
      <c r="BP378" s="701"/>
    </row>
    <row r="379" spans="1:68" ht="75" x14ac:dyDescent="0.2">
      <c r="A379" s="373" t="s">
        <v>312</v>
      </c>
      <c r="B379" s="25" t="s">
        <v>312</v>
      </c>
      <c r="C379" s="580" t="s">
        <v>1297</v>
      </c>
      <c r="D379" s="578" t="s">
        <v>995</v>
      </c>
      <c r="E379" s="578" t="s">
        <v>96</v>
      </c>
      <c r="F379" s="621" t="s">
        <v>2652</v>
      </c>
      <c r="G379" s="344" t="s">
        <v>176</v>
      </c>
      <c r="H379" s="344" t="b">
        <v>0</v>
      </c>
      <c r="I379" s="493"/>
      <c r="J379" s="493">
        <v>42551</v>
      </c>
      <c r="K379" s="581">
        <v>30</v>
      </c>
      <c r="L379" s="603">
        <f>TasksTable4[[#This Row],[Required Completion Date]]-TasksTable4[[#This Row],[Days to Accomplish]]</f>
        <v>42521</v>
      </c>
      <c r="M379" s="537">
        <v>0</v>
      </c>
      <c r="N379" s="593" t="b">
        <v>1</v>
      </c>
      <c r="O379" s="581" t="s">
        <v>627</v>
      </c>
      <c r="P379" s="790" t="s">
        <v>412</v>
      </c>
      <c r="Q379" s="413" t="s">
        <v>179</v>
      </c>
      <c r="R379" s="581"/>
      <c r="S379" s="581"/>
      <c r="T379" s="581"/>
      <c r="U379" s="581"/>
      <c r="V379" s="581"/>
      <c r="W379" s="581"/>
      <c r="X379" s="581"/>
      <c r="Y379" s="581"/>
      <c r="Z379" s="581"/>
      <c r="AA379" s="581"/>
      <c r="AB379" s="581"/>
      <c r="AC379" s="581"/>
      <c r="AD379" s="581"/>
      <c r="AE379" s="581"/>
      <c r="AF379" s="581"/>
      <c r="AG379" s="581"/>
      <c r="AH379" s="581"/>
      <c r="AI379" s="581"/>
      <c r="AJ379" s="581"/>
      <c r="AK379" s="581"/>
      <c r="AL379" s="581"/>
      <c r="AM379" s="582"/>
      <c r="AN379" s="582"/>
      <c r="AO379" s="582"/>
      <c r="AP379" s="582"/>
      <c r="AQ379" s="582"/>
      <c r="AR379" s="582"/>
      <c r="AS379" s="582"/>
      <c r="AT379" s="582"/>
      <c r="AU379" s="582"/>
      <c r="AV379" s="582"/>
      <c r="AW379" s="582" t="s">
        <v>303</v>
      </c>
      <c r="AX379" s="579" t="s">
        <v>628</v>
      </c>
      <c r="AY379" s="589" t="e">
        <f ca="1">IF(AND([9]!TasksTable4[[#This Row],[Status]]&lt;&gt;"On Track",[9]!TasksTable4[[#This Row],[Start Date
(Calculated)]]&lt;TODAY()+7),"Review","No  Review")</f>
        <v>#REF!</v>
      </c>
      <c r="AZ379" s="525">
        <v>20</v>
      </c>
      <c r="BA379" s="525" t="s">
        <v>2485</v>
      </c>
      <c r="BB379" s="525"/>
      <c r="BC379" s="525"/>
      <c r="BD379" s="525"/>
      <c r="BE379" s="525"/>
      <c r="BF379" s="525"/>
      <c r="BG379" s="525" t="s">
        <v>152</v>
      </c>
      <c r="BH379" s="626"/>
      <c r="BI379" s="626"/>
      <c r="BJ379" s="626"/>
      <c r="BK379" s="626"/>
      <c r="BL379" s="626"/>
      <c r="BM379" s="701"/>
      <c r="BN379" s="701"/>
      <c r="BO379" s="701"/>
      <c r="BP379" s="701"/>
    </row>
    <row r="380" spans="1:68" ht="75" x14ac:dyDescent="0.2">
      <c r="B380" s="25" t="s">
        <v>312</v>
      </c>
      <c r="C380" s="580" t="s">
        <v>1298</v>
      </c>
      <c r="D380" s="578" t="s">
        <v>995</v>
      </c>
      <c r="E380" s="578" t="s">
        <v>96</v>
      </c>
      <c r="F380" s="621" t="s">
        <v>2653</v>
      </c>
      <c r="G380" s="344" t="s">
        <v>176</v>
      </c>
      <c r="H380" s="344" t="b">
        <v>1</v>
      </c>
      <c r="I380" s="493"/>
      <c r="J380" s="493">
        <v>42551</v>
      </c>
      <c r="K380" s="581">
        <v>90</v>
      </c>
      <c r="L380" s="603">
        <f>TasksTable4[[#This Row],[Required Completion Date]]-TasksTable4[[#This Row],[Days to Accomplish]]</f>
        <v>42461</v>
      </c>
      <c r="M380" s="537">
        <v>0</v>
      </c>
      <c r="N380" s="593" t="b">
        <v>1</v>
      </c>
      <c r="O380" s="581" t="s">
        <v>631</v>
      </c>
      <c r="P380" s="790" t="s">
        <v>412</v>
      </c>
      <c r="Q380" s="413" t="s">
        <v>179</v>
      </c>
      <c r="R380" s="581"/>
      <c r="S380" s="581"/>
      <c r="T380" s="581"/>
      <c r="U380" s="581"/>
      <c r="V380" s="581"/>
      <c r="W380" s="581"/>
      <c r="X380" s="581" t="s">
        <v>303</v>
      </c>
      <c r="Y380" s="581"/>
      <c r="Z380" s="581"/>
      <c r="AA380" s="581"/>
      <c r="AB380" s="581" t="s">
        <v>303</v>
      </c>
      <c r="AC380" s="581"/>
      <c r="AD380" s="581"/>
      <c r="AE380" s="581"/>
      <c r="AF380" s="581"/>
      <c r="AG380" s="581"/>
      <c r="AH380" s="581"/>
      <c r="AI380" s="581"/>
      <c r="AJ380" s="581"/>
      <c r="AK380" s="581"/>
      <c r="AL380" s="581"/>
      <c r="AM380" s="582"/>
      <c r="AN380" s="582"/>
      <c r="AO380" s="582"/>
      <c r="AP380" s="582"/>
      <c r="AQ380" s="582"/>
      <c r="AR380" s="582"/>
      <c r="AS380" s="582"/>
      <c r="AT380" s="582"/>
      <c r="AU380" s="582"/>
      <c r="AV380" s="582"/>
      <c r="AW380" s="582"/>
      <c r="AX380" s="579"/>
      <c r="AY380" s="589" t="e">
        <f ca="1">IF(AND([9]!TasksTable4[[#This Row],[Status]]&lt;&gt;"On Track",[9]!TasksTable4[[#This Row],[Start Date
(Calculated)]]&lt;TODAY()+7),"Review","No  Review")</f>
        <v>#REF!</v>
      </c>
      <c r="AZ380" s="525">
        <v>40</v>
      </c>
      <c r="BA380" s="525" t="s">
        <v>2485</v>
      </c>
      <c r="BB380" s="525"/>
      <c r="BC380" s="525"/>
      <c r="BD380" s="525"/>
      <c r="BE380" s="525"/>
      <c r="BF380" s="525"/>
      <c r="BG380" s="525" t="s">
        <v>152</v>
      </c>
      <c r="BH380" s="626"/>
      <c r="BI380" s="626"/>
      <c r="BJ380" s="626"/>
      <c r="BK380" s="626"/>
      <c r="BL380" s="626"/>
      <c r="BM380" s="701"/>
      <c r="BN380" s="701"/>
      <c r="BO380" s="701"/>
      <c r="BP380" s="701"/>
    </row>
    <row r="381" spans="1:68" ht="75" x14ac:dyDescent="0.2">
      <c r="B381" s="25" t="s">
        <v>312</v>
      </c>
      <c r="C381" s="580" t="s">
        <v>1299</v>
      </c>
      <c r="D381" s="578" t="s">
        <v>995</v>
      </c>
      <c r="E381" s="578" t="s">
        <v>96</v>
      </c>
      <c r="F381" s="621" t="s">
        <v>2654</v>
      </c>
      <c r="G381" s="344" t="s">
        <v>176</v>
      </c>
      <c r="H381" s="344" t="b">
        <v>0</v>
      </c>
      <c r="I381" s="493"/>
      <c r="J381" s="493">
        <v>42551</v>
      </c>
      <c r="K381" s="581">
        <v>90</v>
      </c>
      <c r="L381" s="603">
        <f>TasksTable4[[#This Row],[Required Completion Date]]-TasksTable4[[#This Row],[Days to Accomplish]]</f>
        <v>42461</v>
      </c>
      <c r="M381" s="537">
        <v>0</v>
      </c>
      <c r="N381" s="593" t="b">
        <v>0</v>
      </c>
      <c r="O381" s="581" t="s">
        <v>369</v>
      </c>
      <c r="P381" s="790" t="s">
        <v>412</v>
      </c>
      <c r="Q381" s="413" t="s">
        <v>179</v>
      </c>
      <c r="R381" s="581"/>
      <c r="S381" s="581"/>
      <c r="T381" s="581"/>
      <c r="U381" s="581"/>
      <c r="V381" s="581"/>
      <c r="W381" s="581"/>
      <c r="X381" s="581"/>
      <c r="Y381" s="581"/>
      <c r="Z381" s="581"/>
      <c r="AA381" s="581"/>
      <c r="AB381" s="581"/>
      <c r="AC381" s="581"/>
      <c r="AD381" s="581"/>
      <c r="AE381" s="581"/>
      <c r="AF381" s="581"/>
      <c r="AG381" s="581"/>
      <c r="AH381" s="581"/>
      <c r="AI381" s="581"/>
      <c r="AJ381" s="581"/>
      <c r="AK381" s="581"/>
      <c r="AL381" s="581"/>
      <c r="AM381" s="582"/>
      <c r="AN381" s="582"/>
      <c r="AO381" s="582"/>
      <c r="AP381" s="582"/>
      <c r="AQ381" s="582"/>
      <c r="AR381" s="582"/>
      <c r="AS381" s="582"/>
      <c r="AT381" s="582"/>
      <c r="AU381" s="582"/>
      <c r="AV381" s="582"/>
      <c r="AW381" s="582"/>
      <c r="AX381" s="579"/>
      <c r="AY381" s="589" t="e">
        <f ca="1">IF(AND([9]!TasksTable4[[#This Row],[Status]]&lt;&gt;"On Track",[9]!TasksTable4[[#This Row],[Start Date
(Calculated)]]&lt;TODAY()+7),"Review","No  Review")</f>
        <v>#REF!</v>
      </c>
      <c r="AZ381" s="525">
        <v>40</v>
      </c>
      <c r="BA381" s="525" t="s">
        <v>2485</v>
      </c>
      <c r="BB381" s="525"/>
      <c r="BC381" s="525"/>
      <c r="BD381" s="525"/>
      <c r="BE381" s="525"/>
      <c r="BF381" s="525"/>
      <c r="BG381" s="525" t="s">
        <v>152</v>
      </c>
      <c r="BH381" s="626"/>
      <c r="BI381" s="626"/>
      <c r="BJ381" s="626"/>
      <c r="BK381" s="626"/>
      <c r="BL381" s="626"/>
      <c r="BM381" s="701"/>
      <c r="BN381" s="701"/>
      <c r="BO381" s="701"/>
      <c r="BP381" s="701"/>
    </row>
    <row r="382" spans="1:68" ht="75" x14ac:dyDescent="0.2">
      <c r="B382" s="25" t="s">
        <v>312</v>
      </c>
      <c r="C382" s="580" t="s">
        <v>1300</v>
      </c>
      <c r="D382" s="578" t="s">
        <v>995</v>
      </c>
      <c r="E382" s="578" t="s">
        <v>96</v>
      </c>
      <c r="F382" s="621" t="s">
        <v>2655</v>
      </c>
      <c r="G382" s="344" t="s">
        <v>176</v>
      </c>
      <c r="H382" s="344" t="b">
        <v>1</v>
      </c>
      <c r="I382" s="493"/>
      <c r="J382" s="493">
        <v>42520</v>
      </c>
      <c r="K382" s="581">
        <v>90</v>
      </c>
      <c r="L382" s="603">
        <f>TasksTable4[[#This Row],[Required Completion Date]]-TasksTable4[[#This Row],[Days to Accomplish]]</f>
        <v>42430</v>
      </c>
      <c r="M382" s="537">
        <v>0</v>
      </c>
      <c r="N382" s="593" t="b">
        <v>1</v>
      </c>
      <c r="O382" s="581" t="s">
        <v>1006</v>
      </c>
      <c r="P382" s="790" t="s">
        <v>412</v>
      </c>
      <c r="Q382" s="413" t="s">
        <v>179</v>
      </c>
      <c r="R382" s="581"/>
      <c r="S382" s="581"/>
      <c r="T382" s="581"/>
      <c r="U382" s="581"/>
      <c r="V382" s="581"/>
      <c r="W382" s="581"/>
      <c r="X382" s="581"/>
      <c r="Y382" s="581"/>
      <c r="Z382" s="581" t="s">
        <v>303</v>
      </c>
      <c r="AA382" s="581"/>
      <c r="AB382" s="581"/>
      <c r="AC382" s="581"/>
      <c r="AD382" s="581"/>
      <c r="AE382" s="581"/>
      <c r="AF382" s="581"/>
      <c r="AG382" s="581"/>
      <c r="AH382" s="581"/>
      <c r="AI382" s="581"/>
      <c r="AJ382" s="581"/>
      <c r="AK382" s="581"/>
      <c r="AL382" s="581"/>
      <c r="AM382" s="582"/>
      <c r="AN382" s="582"/>
      <c r="AO382" s="582"/>
      <c r="AP382" s="582"/>
      <c r="AQ382" s="582"/>
      <c r="AR382" s="582"/>
      <c r="AS382" s="582"/>
      <c r="AT382" s="582"/>
      <c r="AU382" s="582"/>
      <c r="AV382" s="582"/>
      <c r="AW382" s="582"/>
      <c r="AX382" s="579"/>
      <c r="AY382" s="589" t="e">
        <f ca="1">IF(AND([9]!TasksTable4[[#This Row],[Status]]&lt;&gt;"On Track",[9]!TasksTable4[[#This Row],[Start Date
(Calculated)]]&lt;TODAY()+7),"Review","No  Review")</f>
        <v>#REF!</v>
      </c>
      <c r="AZ382" s="525">
        <v>110</v>
      </c>
      <c r="BA382" s="525" t="s">
        <v>2485</v>
      </c>
      <c r="BB382" s="525"/>
      <c r="BC382" s="525"/>
      <c r="BD382" s="525"/>
      <c r="BE382" s="525"/>
      <c r="BF382" s="525"/>
      <c r="BG382" s="525" t="s">
        <v>152</v>
      </c>
      <c r="BH382" s="626"/>
      <c r="BI382" s="626"/>
      <c r="BJ382" s="626"/>
      <c r="BK382" s="626"/>
      <c r="BL382" s="626"/>
      <c r="BM382" s="701"/>
      <c r="BN382" s="701"/>
      <c r="BO382" s="701"/>
      <c r="BP382" s="701"/>
    </row>
    <row r="383" spans="1:68" ht="75" x14ac:dyDescent="0.2">
      <c r="B383" s="25" t="s">
        <v>312</v>
      </c>
      <c r="C383" s="580" t="s">
        <v>1301</v>
      </c>
      <c r="D383" s="578" t="s">
        <v>995</v>
      </c>
      <c r="E383" s="578" t="s">
        <v>96</v>
      </c>
      <c r="F383" s="621" t="s">
        <v>2656</v>
      </c>
      <c r="G383" s="344" t="s">
        <v>176</v>
      </c>
      <c r="H383" s="344" t="b">
        <v>1</v>
      </c>
      <c r="I383" s="493"/>
      <c r="J383" s="493">
        <v>42520</v>
      </c>
      <c r="K383" s="581">
        <v>90</v>
      </c>
      <c r="L383" s="603">
        <f>TasksTable4[[#This Row],[Required Completion Date]]-TasksTable4[[#This Row],[Days to Accomplish]]</f>
        <v>42430</v>
      </c>
      <c r="M383" s="537">
        <v>0</v>
      </c>
      <c r="N383" s="593" t="b">
        <v>1</v>
      </c>
      <c r="O383" s="581" t="s">
        <v>1006</v>
      </c>
      <c r="P383" s="790" t="s">
        <v>412</v>
      </c>
      <c r="Q383" s="413" t="s">
        <v>179</v>
      </c>
      <c r="R383" s="581"/>
      <c r="S383" s="581"/>
      <c r="T383" s="581"/>
      <c r="U383" s="581"/>
      <c r="V383" s="581"/>
      <c r="W383" s="581"/>
      <c r="X383" s="581"/>
      <c r="Y383" s="581"/>
      <c r="Z383" s="581" t="s">
        <v>303</v>
      </c>
      <c r="AA383" s="581"/>
      <c r="AB383" s="581"/>
      <c r="AC383" s="581"/>
      <c r="AD383" s="581"/>
      <c r="AE383" s="581"/>
      <c r="AF383" s="581"/>
      <c r="AG383" s="581"/>
      <c r="AH383" s="581"/>
      <c r="AI383" s="581"/>
      <c r="AJ383" s="581"/>
      <c r="AK383" s="581"/>
      <c r="AL383" s="581"/>
      <c r="AM383" s="582"/>
      <c r="AN383" s="582"/>
      <c r="AO383" s="582"/>
      <c r="AP383" s="582"/>
      <c r="AQ383" s="582"/>
      <c r="AR383" s="582"/>
      <c r="AS383" s="582"/>
      <c r="AT383" s="582"/>
      <c r="AU383" s="582"/>
      <c r="AV383" s="582"/>
      <c r="AW383" s="582"/>
      <c r="AX383" s="579"/>
      <c r="AY383" s="589" t="e">
        <f ca="1">IF(AND([9]!TasksTable4[[#This Row],[Status]]&lt;&gt;"On Track",[9]!TasksTable4[[#This Row],[Start Date
(Calculated)]]&lt;TODAY()+7),"Review","No  Review")</f>
        <v>#REF!</v>
      </c>
      <c r="AZ383" s="525">
        <v>50</v>
      </c>
      <c r="BA383" s="525" t="s">
        <v>2485</v>
      </c>
      <c r="BB383" s="525"/>
      <c r="BC383" s="525"/>
      <c r="BD383" s="525"/>
      <c r="BE383" s="525"/>
      <c r="BF383" s="525"/>
      <c r="BG383" s="525" t="s">
        <v>152</v>
      </c>
      <c r="BH383" s="626"/>
      <c r="BI383" s="626"/>
      <c r="BJ383" s="626"/>
      <c r="BK383" s="626"/>
      <c r="BL383" s="626"/>
      <c r="BM383" s="701"/>
      <c r="BN383" s="701"/>
      <c r="BO383" s="701"/>
      <c r="BP383" s="701"/>
    </row>
    <row r="384" spans="1:68" ht="75" x14ac:dyDescent="0.2">
      <c r="B384" s="25" t="s">
        <v>312</v>
      </c>
      <c r="C384" s="580" t="s">
        <v>1302</v>
      </c>
      <c r="D384" s="578" t="s">
        <v>995</v>
      </c>
      <c r="E384" s="578" t="s">
        <v>96</v>
      </c>
      <c r="F384" s="621" t="s">
        <v>2657</v>
      </c>
      <c r="G384" s="344" t="s">
        <v>176</v>
      </c>
      <c r="H384" s="344" t="b">
        <v>0</v>
      </c>
      <c r="I384" s="493"/>
      <c r="J384" s="493">
        <v>42582</v>
      </c>
      <c r="K384" s="581">
        <v>60</v>
      </c>
      <c r="L384" s="603">
        <f>TasksTable4[[#This Row],[Required Completion Date]]-TasksTable4[[#This Row],[Days to Accomplish]]</f>
        <v>42522</v>
      </c>
      <c r="M384" s="537">
        <v>0</v>
      </c>
      <c r="N384" s="593" t="b">
        <v>0</v>
      </c>
      <c r="O384" s="581" t="s">
        <v>369</v>
      </c>
      <c r="P384" s="790" t="s">
        <v>412</v>
      </c>
      <c r="Q384" s="413" t="s">
        <v>179</v>
      </c>
      <c r="R384" s="581"/>
      <c r="S384" s="581"/>
      <c r="T384" s="581"/>
      <c r="U384" s="581"/>
      <c r="V384" s="581"/>
      <c r="W384" s="581"/>
      <c r="X384" s="581"/>
      <c r="Y384" s="581"/>
      <c r="Z384" s="581"/>
      <c r="AA384" s="581"/>
      <c r="AB384" s="581"/>
      <c r="AC384" s="581"/>
      <c r="AD384" s="581"/>
      <c r="AE384" s="581"/>
      <c r="AF384" s="581"/>
      <c r="AG384" s="581"/>
      <c r="AH384" s="581"/>
      <c r="AI384" s="581"/>
      <c r="AJ384" s="581"/>
      <c r="AK384" s="581"/>
      <c r="AL384" s="581"/>
      <c r="AM384" s="582"/>
      <c r="AN384" s="582"/>
      <c r="AO384" s="582"/>
      <c r="AP384" s="582"/>
      <c r="AQ384" s="582"/>
      <c r="AR384" s="582"/>
      <c r="AS384" s="582"/>
      <c r="AT384" s="582"/>
      <c r="AU384" s="582"/>
      <c r="AV384" s="582"/>
      <c r="AW384" s="582"/>
      <c r="AX384" s="579"/>
      <c r="AY384" s="589" t="e">
        <f ca="1">IF(AND([9]!TasksTable4[[#This Row],[Status]]&lt;&gt;"On Track",[9]!TasksTable4[[#This Row],[Start Date
(Calculated)]]&lt;TODAY()+7),"Review","No  Review")</f>
        <v>#REF!</v>
      </c>
      <c r="AZ384" s="525">
        <v>70</v>
      </c>
      <c r="BA384" s="525" t="s">
        <v>2485</v>
      </c>
      <c r="BB384" s="525"/>
      <c r="BC384" s="525"/>
      <c r="BD384" s="525"/>
      <c r="BE384" s="525"/>
      <c r="BF384" s="525"/>
      <c r="BG384" s="525" t="s">
        <v>152</v>
      </c>
      <c r="BH384" s="626"/>
      <c r="BI384" s="626"/>
      <c r="BJ384" s="626"/>
      <c r="BK384" s="626"/>
      <c r="BL384" s="626"/>
      <c r="BM384" s="701"/>
      <c r="BN384" s="701"/>
      <c r="BO384" s="701"/>
      <c r="BP384" s="701"/>
    </row>
    <row r="385" spans="2:68" ht="75" x14ac:dyDescent="0.2">
      <c r="B385" s="25" t="s">
        <v>312</v>
      </c>
      <c r="C385" s="580" t="s">
        <v>1303</v>
      </c>
      <c r="D385" s="578" t="s">
        <v>995</v>
      </c>
      <c r="E385" s="578" t="s">
        <v>96</v>
      </c>
      <c r="F385" s="621" t="s">
        <v>2658</v>
      </c>
      <c r="G385" s="344" t="s">
        <v>176</v>
      </c>
      <c r="H385" s="344" t="b">
        <v>0</v>
      </c>
      <c r="I385" s="493"/>
      <c r="J385" s="493">
        <v>42582</v>
      </c>
      <c r="K385" s="581">
        <v>60</v>
      </c>
      <c r="L385" s="603">
        <f>TasksTable4[[#This Row],[Required Completion Date]]-TasksTable4[[#This Row],[Days to Accomplish]]</f>
        <v>42522</v>
      </c>
      <c r="M385" s="537">
        <v>0</v>
      </c>
      <c r="N385" s="593" t="b">
        <v>0</v>
      </c>
      <c r="O385" s="581" t="s">
        <v>369</v>
      </c>
      <c r="P385" s="790" t="s">
        <v>412</v>
      </c>
      <c r="Q385" s="413" t="s">
        <v>179</v>
      </c>
      <c r="R385" s="581"/>
      <c r="S385" s="581"/>
      <c r="T385" s="581"/>
      <c r="U385" s="581"/>
      <c r="V385" s="581"/>
      <c r="W385" s="581"/>
      <c r="X385" s="581"/>
      <c r="Y385" s="581"/>
      <c r="Z385" s="581"/>
      <c r="AA385" s="581"/>
      <c r="AB385" s="581"/>
      <c r="AC385" s="581"/>
      <c r="AD385" s="581"/>
      <c r="AE385" s="581"/>
      <c r="AF385" s="581"/>
      <c r="AG385" s="581"/>
      <c r="AH385" s="581"/>
      <c r="AI385" s="581"/>
      <c r="AJ385" s="581"/>
      <c r="AK385" s="581"/>
      <c r="AL385" s="581"/>
      <c r="AM385" s="582"/>
      <c r="AN385" s="582"/>
      <c r="AO385" s="582"/>
      <c r="AP385" s="582"/>
      <c r="AQ385" s="582"/>
      <c r="AR385" s="582"/>
      <c r="AS385" s="582"/>
      <c r="AT385" s="582"/>
      <c r="AU385" s="582"/>
      <c r="AV385" s="582"/>
      <c r="AW385" s="582"/>
      <c r="AX385" s="579"/>
      <c r="AY385" s="589" t="e">
        <f ca="1">IF(AND([9]!TasksTable4[[#This Row],[Status]]&lt;&gt;"On Track",[9]!TasksTable4[[#This Row],[Start Date
(Calculated)]]&lt;TODAY()+7),"Review","No  Review")</f>
        <v>#REF!</v>
      </c>
      <c r="AZ385" s="525">
        <v>8</v>
      </c>
      <c r="BA385" s="525" t="s">
        <v>2485</v>
      </c>
      <c r="BB385" s="525"/>
      <c r="BC385" s="525"/>
      <c r="BD385" s="525"/>
      <c r="BE385" s="525"/>
      <c r="BF385" s="525"/>
      <c r="BG385" s="525" t="s">
        <v>152</v>
      </c>
      <c r="BH385" s="626"/>
      <c r="BI385" s="626"/>
      <c r="BJ385" s="626"/>
      <c r="BK385" s="626"/>
      <c r="BL385" s="626"/>
      <c r="BM385" s="701"/>
      <c r="BN385" s="701"/>
      <c r="BO385" s="701"/>
      <c r="BP385" s="701"/>
    </row>
    <row r="386" spans="2:68" ht="75" x14ac:dyDescent="0.2">
      <c r="B386" s="25" t="s">
        <v>312</v>
      </c>
      <c r="C386" s="580" t="s">
        <v>1304</v>
      </c>
      <c r="D386" s="578" t="s">
        <v>995</v>
      </c>
      <c r="E386" s="578" t="s">
        <v>96</v>
      </c>
      <c r="F386" s="621" t="s">
        <v>2654</v>
      </c>
      <c r="G386" s="344" t="s">
        <v>176</v>
      </c>
      <c r="H386" s="344" t="b">
        <v>0</v>
      </c>
      <c r="I386" s="493"/>
      <c r="J386" s="493">
        <v>42551</v>
      </c>
      <c r="K386" s="581">
        <v>101</v>
      </c>
      <c r="L386" s="603">
        <f>TasksTable4[[#This Row],[Required Completion Date]]-TasksTable4[[#This Row],[Days to Accomplish]]</f>
        <v>42450</v>
      </c>
      <c r="M386" s="537">
        <v>0</v>
      </c>
      <c r="N386" s="593" t="b">
        <v>0</v>
      </c>
      <c r="O386" s="581" t="s">
        <v>369</v>
      </c>
      <c r="P386" s="790" t="s">
        <v>412</v>
      </c>
      <c r="Q386" s="413" t="s">
        <v>179</v>
      </c>
      <c r="R386" s="581"/>
      <c r="S386" s="581"/>
      <c r="T386" s="581"/>
      <c r="U386" s="581"/>
      <c r="V386" s="581"/>
      <c r="W386" s="581"/>
      <c r="X386" s="581"/>
      <c r="Y386" s="581"/>
      <c r="Z386" s="581"/>
      <c r="AA386" s="581"/>
      <c r="AB386" s="581"/>
      <c r="AC386" s="581"/>
      <c r="AD386" s="581"/>
      <c r="AE386" s="581"/>
      <c r="AF386" s="581"/>
      <c r="AG386" s="581"/>
      <c r="AH386" s="581"/>
      <c r="AI386" s="581"/>
      <c r="AJ386" s="581"/>
      <c r="AK386" s="581"/>
      <c r="AL386" s="581"/>
      <c r="AM386" s="582"/>
      <c r="AN386" s="582"/>
      <c r="AO386" s="582"/>
      <c r="AP386" s="582"/>
      <c r="AQ386" s="582"/>
      <c r="AR386" s="582"/>
      <c r="AS386" s="582"/>
      <c r="AT386" s="582"/>
      <c r="AU386" s="582"/>
      <c r="AV386" s="582"/>
      <c r="AW386" s="582"/>
      <c r="AX386" s="579"/>
      <c r="AY386" s="589" t="e">
        <f ca="1">IF(AND([9]!TasksTable4[[#This Row],[Status]]&lt;&gt;"On Track",[9]!TasksTable4[[#This Row],[Start Date
(Calculated)]]&lt;TODAY()+7),"Review","No  Review")</f>
        <v>#REF!</v>
      </c>
      <c r="AZ386" s="525">
        <v>100</v>
      </c>
      <c r="BA386" s="525" t="s">
        <v>2485</v>
      </c>
      <c r="BB386" s="525"/>
      <c r="BC386" s="525"/>
      <c r="BD386" s="525"/>
      <c r="BE386" s="525"/>
      <c r="BF386" s="525"/>
      <c r="BG386" s="525" t="s">
        <v>152</v>
      </c>
      <c r="BH386" s="626"/>
      <c r="BI386" s="626"/>
      <c r="BJ386" s="626"/>
      <c r="BK386" s="626"/>
      <c r="BL386" s="626"/>
      <c r="BM386" s="701"/>
      <c r="BN386" s="701"/>
      <c r="BO386" s="701"/>
      <c r="BP386" s="701"/>
    </row>
    <row r="387" spans="2:68" ht="75" x14ac:dyDescent="0.2">
      <c r="B387" s="25" t="s">
        <v>312</v>
      </c>
      <c r="C387" s="580" t="s">
        <v>1305</v>
      </c>
      <c r="D387" s="578" t="s">
        <v>995</v>
      </c>
      <c r="E387" s="578" t="s">
        <v>96</v>
      </c>
      <c r="F387" s="621" t="s">
        <v>2659</v>
      </c>
      <c r="G387" s="344" t="s">
        <v>176</v>
      </c>
      <c r="H387" s="344" t="b">
        <v>1</v>
      </c>
      <c r="I387" s="493"/>
      <c r="J387" s="493">
        <v>42551</v>
      </c>
      <c r="K387" s="581">
        <v>90</v>
      </c>
      <c r="L387" s="603">
        <f>TasksTable4[[#This Row],[Required Completion Date]]-TasksTable4[[#This Row],[Days to Accomplish]]</f>
        <v>42461</v>
      </c>
      <c r="M387" s="537">
        <v>0</v>
      </c>
      <c r="N387" s="593" t="b">
        <v>1</v>
      </c>
      <c r="O387" s="581" t="s">
        <v>660</v>
      </c>
      <c r="P387" s="790" t="s">
        <v>412</v>
      </c>
      <c r="Q387" s="413" t="s">
        <v>179</v>
      </c>
      <c r="R387" s="581"/>
      <c r="S387" s="581"/>
      <c r="T387" s="581"/>
      <c r="U387" s="581"/>
      <c r="V387" s="581"/>
      <c r="W387" s="581"/>
      <c r="X387" s="581" t="s">
        <v>303</v>
      </c>
      <c r="Y387" s="581"/>
      <c r="Z387" s="581"/>
      <c r="AA387" s="581"/>
      <c r="AB387" s="581" t="s">
        <v>303</v>
      </c>
      <c r="AC387" s="581"/>
      <c r="AD387" s="581"/>
      <c r="AE387" s="581"/>
      <c r="AF387" s="581"/>
      <c r="AG387" s="581"/>
      <c r="AH387" s="581"/>
      <c r="AI387" s="581"/>
      <c r="AJ387" s="581"/>
      <c r="AK387" s="581"/>
      <c r="AL387" s="581"/>
      <c r="AM387" s="582"/>
      <c r="AN387" s="582"/>
      <c r="AO387" s="582"/>
      <c r="AP387" s="582"/>
      <c r="AQ387" s="582"/>
      <c r="AR387" s="582"/>
      <c r="AS387" s="582"/>
      <c r="AT387" s="582"/>
      <c r="AU387" s="582"/>
      <c r="AV387" s="582"/>
      <c r="AW387" s="582"/>
      <c r="AX387" s="579"/>
      <c r="AY387" s="589" t="e">
        <f ca="1">IF(AND([9]!TasksTable4[[#This Row],[Status]]&lt;&gt;"On Track",[9]!TasksTable4[[#This Row],[Start Date
(Calculated)]]&lt;TODAY()+7),"Review","No  Review")</f>
        <v>#REF!</v>
      </c>
      <c r="AZ387" s="525">
        <v>120</v>
      </c>
      <c r="BA387" s="525" t="s">
        <v>2485</v>
      </c>
      <c r="BB387" s="525"/>
      <c r="BC387" s="525"/>
      <c r="BD387" s="525"/>
      <c r="BE387" s="525"/>
      <c r="BF387" s="525"/>
      <c r="BG387" s="525" t="s">
        <v>153</v>
      </c>
      <c r="BH387" s="626"/>
      <c r="BI387" s="626"/>
      <c r="BJ387" s="626"/>
      <c r="BK387" s="626"/>
      <c r="BL387" s="626"/>
      <c r="BM387" s="701"/>
      <c r="BN387" s="701"/>
      <c r="BO387" s="701"/>
      <c r="BP387" s="701"/>
    </row>
    <row r="388" spans="2:68" ht="75" x14ac:dyDescent="0.2">
      <c r="B388" s="25" t="s">
        <v>312</v>
      </c>
      <c r="C388" s="580" t="s">
        <v>1328</v>
      </c>
      <c r="D388" s="578" t="s">
        <v>995</v>
      </c>
      <c r="E388" s="578" t="s">
        <v>96</v>
      </c>
      <c r="F388" s="621" t="s">
        <v>2660</v>
      </c>
      <c r="G388" s="344" t="s">
        <v>176</v>
      </c>
      <c r="H388" s="344" t="b">
        <v>1</v>
      </c>
      <c r="I388" s="493"/>
      <c r="J388" s="493">
        <v>42551</v>
      </c>
      <c r="K388" s="581">
        <v>90</v>
      </c>
      <c r="L388" s="603">
        <f>TasksTable4[[#This Row],[Required Completion Date]]-TasksTable4[[#This Row],[Days to Accomplish]]</f>
        <v>42461</v>
      </c>
      <c r="M388" s="537">
        <v>0</v>
      </c>
      <c r="N388" s="593" t="b">
        <v>1</v>
      </c>
      <c r="O388" s="581"/>
      <c r="P388" s="790" t="s">
        <v>412</v>
      </c>
      <c r="Q388" s="413" t="s">
        <v>179</v>
      </c>
      <c r="R388" s="581"/>
      <c r="S388" s="581"/>
      <c r="T388" s="581"/>
      <c r="U388" s="581"/>
      <c r="V388" s="581"/>
      <c r="W388" s="581"/>
      <c r="X388" s="581"/>
      <c r="Y388" s="581"/>
      <c r="Z388" s="581"/>
      <c r="AA388" s="581"/>
      <c r="AB388" s="581"/>
      <c r="AC388" s="581"/>
      <c r="AD388" s="581"/>
      <c r="AE388" s="581"/>
      <c r="AF388" s="581"/>
      <c r="AG388" s="581"/>
      <c r="AH388" s="581"/>
      <c r="AI388" s="581"/>
      <c r="AJ388" s="581"/>
      <c r="AK388" s="581"/>
      <c r="AL388" s="581"/>
      <c r="AM388" s="582"/>
      <c r="AN388" s="582"/>
      <c r="AO388" s="582"/>
      <c r="AP388" s="582"/>
      <c r="AQ388" s="582"/>
      <c r="AR388" s="582"/>
      <c r="AS388" s="582"/>
      <c r="AT388" s="582"/>
      <c r="AU388" s="582"/>
      <c r="AV388" s="582"/>
      <c r="AW388" s="582" t="s">
        <v>303</v>
      </c>
      <c r="AX388" s="579" t="s">
        <v>1306</v>
      </c>
      <c r="AY388" s="589" t="e">
        <f ca="1">IF(AND([9]!TasksTable4[[#This Row],[Status]]&lt;&gt;"On Track",[9]!TasksTable4[[#This Row],[Start Date
(Calculated)]]&lt;TODAY()+7),"Review","No  Review")</f>
        <v>#REF!</v>
      </c>
      <c r="AZ388" s="525">
        <v>15</v>
      </c>
      <c r="BA388" s="525" t="s">
        <v>2485</v>
      </c>
      <c r="BB388" s="525"/>
      <c r="BC388" s="525"/>
      <c r="BD388" s="525"/>
      <c r="BE388" s="525"/>
      <c r="BF388" s="525"/>
      <c r="BG388" s="525" t="s">
        <v>152</v>
      </c>
      <c r="BH388" s="626"/>
      <c r="BI388" s="626"/>
      <c r="BJ388" s="626"/>
      <c r="BK388" s="626"/>
      <c r="BL388" s="626"/>
      <c r="BM388" s="701"/>
      <c r="BN388" s="701"/>
      <c r="BO388" s="701"/>
      <c r="BP388" s="701"/>
    </row>
    <row r="389" spans="2:68" ht="90" x14ac:dyDescent="0.2">
      <c r="B389" s="25" t="s">
        <v>312</v>
      </c>
      <c r="C389" s="580" t="s">
        <v>1329</v>
      </c>
      <c r="D389" s="578" t="s">
        <v>995</v>
      </c>
      <c r="E389" s="578" t="s">
        <v>96</v>
      </c>
      <c r="F389" s="621" t="s">
        <v>2661</v>
      </c>
      <c r="G389" s="344" t="s">
        <v>551</v>
      </c>
      <c r="H389" s="344" t="b">
        <v>1</v>
      </c>
      <c r="I389" s="493"/>
      <c r="J389" s="493">
        <v>42551</v>
      </c>
      <c r="K389" s="581">
        <v>90</v>
      </c>
      <c r="L389" s="603">
        <f>TasksTable4[[#This Row],[Required Completion Date]]-TasksTable4[[#This Row],[Days to Accomplish]]</f>
        <v>42461</v>
      </c>
      <c r="M389" s="537">
        <v>0</v>
      </c>
      <c r="N389" s="593" t="b">
        <v>1</v>
      </c>
      <c r="O389" s="581" t="s">
        <v>660</v>
      </c>
      <c r="P389" s="790" t="s">
        <v>412</v>
      </c>
      <c r="Q389" s="413" t="s">
        <v>179</v>
      </c>
      <c r="R389" s="581"/>
      <c r="S389" s="581"/>
      <c r="T389" s="581"/>
      <c r="U389" s="581"/>
      <c r="V389" s="581"/>
      <c r="W389" s="581"/>
      <c r="X389" s="581" t="s">
        <v>303</v>
      </c>
      <c r="Y389" s="581"/>
      <c r="Z389" s="581"/>
      <c r="AA389" s="581"/>
      <c r="AB389" s="581"/>
      <c r="AC389" s="581"/>
      <c r="AD389" s="581"/>
      <c r="AE389" s="581"/>
      <c r="AF389" s="581"/>
      <c r="AG389" s="581"/>
      <c r="AH389" s="581"/>
      <c r="AI389" s="581"/>
      <c r="AJ389" s="581"/>
      <c r="AK389" s="581"/>
      <c r="AL389" s="581"/>
      <c r="AM389" s="582"/>
      <c r="AN389" s="582"/>
      <c r="AO389" s="582"/>
      <c r="AP389" s="582"/>
      <c r="AQ389" s="582"/>
      <c r="AR389" s="582"/>
      <c r="AS389" s="582"/>
      <c r="AT389" s="582"/>
      <c r="AU389" s="582"/>
      <c r="AV389" s="582"/>
      <c r="AW389" s="582"/>
      <c r="AX389" s="579"/>
      <c r="AY389" s="589" t="e">
        <f ca="1">IF(AND([9]!TasksTable4[[#This Row],[Status]]&lt;&gt;"On Track",[9]!TasksTable4[[#This Row],[Start Date
(Calculated)]]&lt;TODAY()+7),"Review","No  Review")</f>
        <v>#REF!</v>
      </c>
      <c r="AZ389" s="525">
        <v>45</v>
      </c>
      <c r="BA389" s="525" t="s">
        <v>2485</v>
      </c>
      <c r="BB389" s="525"/>
      <c r="BC389" s="525"/>
      <c r="BD389" s="525"/>
      <c r="BE389" s="525"/>
      <c r="BF389" s="525"/>
      <c r="BG389" s="525" t="s">
        <v>152</v>
      </c>
      <c r="BH389" s="626"/>
      <c r="BI389" s="626"/>
      <c r="BJ389" s="626"/>
      <c r="BK389" s="626"/>
      <c r="BL389" s="626"/>
      <c r="BM389" s="701"/>
      <c r="BN389" s="701"/>
      <c r="BO389" s="701"/>
      <c r="BP389" s="701"/>
    </row>
    <row r="390" spans="2:68" ht="75" x14ac:dyDescent="0.2">
      <c r="B390" s="25" t="s">
        <v>312</v>
      </c>
      <c r="C390" s="580" t="s">
        <v>1332</v>
      </c>
      <c r="D390" s="578" t="s">
        <v>995</v>
      </c>
      <c r="E390" s="578" t="s">
        <v>96</v>
      </c>
      <c r="F390" s="621" t="s">
        <v>2662</v>
      </c>
      <c r="G390" s="344" t="s">
        <v>176</v>
      </c>
      <c r="H390" s="344" t="b">
        <v>0</v>
      </c>
      <c r="I390" s="493"/>
      <c r="J390" s="493">
        <v>42582</v>
      </c>
      <c r="K390" s="581">
        <v>60</v>
      </c>
      <c r="L390" s="603">
        <f>TasksTable4[[#This Row],[Required Completion Date]]-TasksTable4[[#This Row],[Days to Accomplish]]</f>
        <v>42522</v>
      </c>
      <c r="M390" s="537">
        <v>0</v>
      </c>
      <c r="N390" s="593" t="b">
        <v>1</v>
      </c>
      <c r="O390" s="581" t="s">
        <v>660</v>
      </c>
      <c r="P390" s="790" t="s">
        <v>412</v>
      </c>
      <c r="Q390" s="413" t="s">
        <v>179</v>
      </c>
      <c r="R390" s="581"/>
      <c r="S390" s="581"/>
      <c r="T390" s="581"/>
      <c r="U390" s="581"/>
      <c r="V390" s="581"/>
      <c r="W390" s="581"/>
      <c r="X390" s="581" t="s">
        <v>303</v>
      </c>
      <c r="Y390" s="581"/>
      <c r="Z390" s="581"/>
      <c r="AA390" s="581"/>
      <c r="AB390" s="581"/>
      <c r="AC390" s="581"/>
      <c r="AD390" s="581"/>
      <c r="AE390" s="581"/>
      <c r="AF390" s="581"/>
      <c r="AG390" s="581"/>
      <c r="AH390" s="581"/>
      <c r="AI390" s="581"/>
      <c r="AJ390" s="581"/>
      <c r="AK390" s="581"/>
      <c r="AL390" s="581"/>
      <c r="AM390" s="582"/>
      <c r="AN390" s="582"/>
      <c r="AO390" s="582"/>
      <c r="AP390" s="582"/>
      <c r="AQ390" s="582"/>
      <c r="AR390" s="582"/>
      <c r="AS390" s="582"/>
      <c r="AT390" s="582"/>
      <c r="AU390" s="582"/>
      <c r="AV390" s="582"/>
      <c r="AW390" s="582"/>
      <c r="AX390" s="579"/>
      <c r="AY390" s="589" t="e">
        <f ca="1">IF(AND([9]!TasksTable4[[#This Row],[Status]]&lt;&gt;"On Track",[9]!TasksTable4[[#This Row],[Start Date
(Calculated)]]&lt;TODAY()+7),"Review","No  Review")</f>
        <v>#REF!</v>
      </c>
      <c r="AZ390" s="525">
        <v>10</v>
      </c>
      <c r="BA390" s="525" t="s">
        <v>2485</v>
      </c>
      <c r="BB390" s="525"/>
      <c r="BC390" s="525"/>
      <c r="BD390" s="525"/>
      <c r="BE390" s="525"/>
      <c r="BF390" s="525"/>
      <c r="BG390" s="525" t="s">
        <v>152</v>
      </c>
      <c r="BH390" s="626"/>
      <c r="BI390" s="626"/>
      <c r="BJ390" s="626"/>
      <c r="BK390" s="626"/>
      <c r="BL390" s="626"/>
      <c r="BM390" s="701"/>
      <c r="BN390" s="701"/>
      <c r="BO390" s="701"/>
      <c r="BP390" s="701"/>
    </row>
    <row r="391" spans="2:68" ht="75" x14ac:dyDescent="0.2">
      <c r="B391" s="25" t="s">
        <v>312</v>
      </c>
      <c r="C391" s="580" t="s">
        <v>2371</v>
      </c>
      <c r="D391" s="578" t="s">
        <v>995</v>
      </c>
      <c r="E391" s="578" t="s">
        <v>96</v>
      </c>
      <c r="F391" s="621" t="s">
        <v>2663</v>
      </c>
      <c r="G391" s="344" t="s">
        <v>176</v>
      </c>
      <c r="H391" s="344" t="b">
        <v>1</v>
      </c>
      <c r="I391" s="493"/>
      <c r="J391" s="493">
        <v>42582</v>
      </c>
      <c r="K391" s="581">
        <v>60</v>
      </c>
      <c r="L391" s="603">
        <f>TasksTable4[[#This Row],[Required Completion Date]]-TasksTable4[[#This Row],[Days to Accomplish]]</f>
        <v>42522</v>
      </c>
      <c r="M391" s="537">
        <v>0</v>
      </c>
      <c r="N391" s="593" t="b">
        <v>1</v>
      </c>
      <c r="O391" s="581" t="s">
        <v>660</v>
      </c>
      <c r="P391" s="790" t="s">
        <v>412</v>
      </c>
      <c r="Q391" s="413" t="s">
        <v>179</v>
      </c>
      <c r="R391" s="581"/>
      <c r="S391" s="581"/>
      <c r="T391" s="581"/>
      <c r="U391" s="581"/>
      <c r="V391" s="581"/>
      <c r="W391" s="581"/>
      <c r="X391" s="581" t="s">
        <v>303</v>
      </c>
      <c r="Y391" s="581"/>
      <c r="Z391" s="581"/>
      <c r="AA391" s="581"/>
      <c r="AB391" s="581"/>
      <c r="AC391" s="581"/>
      <c r="AD391" s="581"/>
      <c r="AE391" s="581"/>
      <c r="AF391" s="581"/>
      <c r="AG391" s="581"/>
      <c r="AH391" s="581"/>
      <c r="AI391" s="581"/>
      <c r="AJ391" s="581"/>
      <c r="AK391" s="581"/>
      <c r="AL391" s="581"/>
      <c r="AM391" s="582"/>
      <c r="AN391" s="582"/>
      <c r="AO391" s="582"/>
      <c r="AP391" s="582"/>
      <c r="AQ391" s="582"/>
      <c r="AR391" s="582"/>
      <c r="AS391" s="582"/>
      <c r="AT391" s="582"/>
      <c r="AU391" s="582"/>
      <c r="AV391" s="582"/>
      <c r="AW391" s="582"/>
      <c r="AX391" s="579"/>
      <c r="AY391" s="589" t="e">
        <f ca="1">IF(AND([9]!TasksTable4[[#This Row],[Status]]&lt;&gt;"On Track",[9]!TasksTable4[[#This Row],[Start Date
(Calculated)]]&lt;TODAY()+7),"Review","No  Review")</f>
        <v>#REF!</v>
      </c>
      <c r="AZ391" s="525">
        <v>500</v>
      </c>
      <c r="BA391" s="525" t="s">
        <v>2485</v>
      </c>
      <c r="BB391" s="525"/>
      <c r="BC391" s="525"/>
      <c r="BD391" s="525"/>
      <c r="BE391" s="525"/>
      <c r="BF391" s="525"/>
      <c r="BG391" s="525" t="s">
        <v>152</v>
      </c>
      <c r="BH391" s="626"/>
      <c r="BI391" s="626"/>
      <c r="BJ391" s="626"/>
      <c r="BK391" s="626"/>
      <c r="BL391" s="626"/>
      <c r="BM391" s="701"/>
      <c r="BN391" s="701"/>
      <c r="BO391" s="701"/>
      <c r="BP391" s="701"/>
    </row>
    <row r="392" spans="2:68" ht="135" x14ac:dyDescent="0.2">
      <c r="B392" s="25" t="s">
        <v>312</v>
      </c>
      <c r="C392" s="397" t="s">
        <v>542</v>
      </c>
      <c r="D392" s="609" t="s">
        <v>995</v>
      </c>
      <c r="E392" s="609" t="s">
        <v>353</v>
      </c>
      <c r="F392" s="726" t="s">
        <v>2619</v>
      </c>
      <c r="G392" s="613" t="s">
        <v>551</v>
      </c>
      <c r="H392" s="613" t="b">
        <v>1</v>
      </c>
      <c r="I392" s="767" t="s">
        <v>2973</v>
      </c>
      <c r="J392" s="533">
        <v>42401</v>
      </c>
      <c r="K392" s="425">
        <v>60</v>
      </c>
      <c r="L392" s="603">
        <f>TasksTable4[[#This Row],[Required Completion Date]]-TasksTable4[[#This Row],[Days to Accomplish]]</f>
        <v>42341</v>
      </c>
      <c r="M392" s="780">
        <v>0.45</v>
      </c>
      <c r="N392" s="234" t="b">
        <v>1</v>
      </c>
      <c r="O392" s="234" t="s">
        <v>2526</v>
      </c>
      <c r="P392" s="597" t="s">
        <v>377</v>
      </c>
      <c r="Q392" s="413" t="s">
        <v>2276</v>
      </c>
      <c r="R392" s="795" t="s">
        <v>2527</v>
      </c>
      <c r="S392" s="200"/>
      <c r="T392" s="201"/>
      <c r="U392" s="201"/>
      <c r="V392" s="200"/>
      <c r="W392" s="201"/>
      <c r="X392" s="202">
        <v>42400</v>
      </c>
      <c r="Y392" s="201"/>
      <c r="Z392" s="202">
        <v>42400</v>
      </c>
      <c r="AA392" s="201"/>
      <c r="AB392" s="202">
        <v>42400</v>
      </c>
      <c r="AC392" s="201"/>
      <c r="AD392" s="201"/>
      <c r="AE392" s="201"/>
      <c r="AF392" s="201"/>
      <c r="AG392" s="201"/>
      <c r="AH392" s="201"/>
      <c r="AI392" s="201"/>
      <c r="AJ392" s="201"/>
      <c r="AK392" s="201"/>
      <c r="AL392" s="201"/>
      <c r="AM392" s="201"/>
      <c r="AN392" s="201"/>
      <c r="AO392" s="201"/>
      <c r="AP392" s="201"/>
      <c r="AQ392" s="201"/>
      <c r="AR392" s="201"/>
      <c r="AS392" s="201"/>
      <c r="AT392" s="201"/>
      <c r="AU392" s="201"/>
      <c r="AV392" s="201"/>
      <c r="AW392" s="202">
        <v>42400</v>
      </c>
      <c r="AX392" s="201" t="s">
        <v>546</v>
      </c>
      <c r="AY392" s="589" t="e">
        <f ca="1">IF(AND([7]!TasksTable4[[#This Row],[Status]]&lt;&gt;"On Track",[7]!TasksTable4[[#This Row],[Start Date
(Calculated)]]&lt;TODAY()+7),"Review","No  Review")</f>
        <v>#REF!</v>
      </c>
      <c r="AZ392" s="525">
        <v>40</v>
      </c>
      <c r="BA392" s="525" t="s">
        <v>2491</v>
      </c>
      <c r="BB392" s="525"/>
      <c r="BC392" s="525"/>
      <c r="BD392" s="525"/>
      <c r="BE392" s="525"/>
      <c r="BF392" s="525"/>
      <c r="BG392" s="525" t="s">
        <v>153</v>
      </c>
      <c r="BH392" s="626"/>
      <c r="BI392" s="626"/>
      <c r="BJ392" s="626"/>
      <c r="BK392" s="626"/>
      <c r="BL392" s="626"/>
      <c r="BM392" s="701"/>
      <c r="BN392" s="701"/>
      <c r="BO392" s="701"/>
      <c r="BP392" s="701"/>
    </row>
    <row r="393" spans="2:68" ht="75" x14ac:dyDescent="0.2">
      <c r="B393" s="25" t="s">
        <v>312</v>
      </c>
      <c r="C393" s="397" t="s">
        <v>547</v>
      </c>
      <c r="D393" s="609" t="s">
        <v>995</v>
      </c>
      <c r="E393" s="609" t="s">
        <v>353</v>
      </c>
      <c r="F393" s="726" t="s">
        <v>2620</v>
      </c>
      <c r="G393" s="613" t="s">
        <v>176</v>
      </c>
      <c r="H393" s="613" t="b">
        <v>0</v>
      </c>
      <c r="I393" s="533"/>
      <c r="J393" s="533">
        <v>42430</v>
      </c>
      <c r="K393" s="425">
        <v>30</v>
      </c>
      <c r="L393" s="603">
        <f>TasksTable4[[#This Row],[Required Completion Date]]-TasksTable4[[#This Row],[Days to Accomplish]]</f>
        <v>42400</v>
      </c>
      <c r="M393" s="780">
        <v>1</v>
      </c>
      <c r="N393" s="234" t="b">
        <v>1</v>
      </c>
      <c r="O393" s="234" t="s">
        <v>568</v>
      </c>
      <c r="P393" s="597" t="s">
        <v>377</v>
      </c>
      <c r="Q393" s="413" t="s">
        <v>2864</v>
      </c>
      <c r="R393" s="795" t="s">
        <v>2865</v>
      </c>
      <c r="S393" s="200"/>
      <c r="T393" s="201"/>
      <c r="U393" s="201"/>
      <c r="V393" s="200"/>
      <c r="W393" s="201"/>
      <c r="X393" s="202">
        <v>42400</v>
      </c>
      <c r="Y393" s="201"/>
      <c r="Z393" s="202"/>
      <c r="AA393" s="201"/>
      <c r="AB393" s="202">
        <v>42400</v>
      </c>
      <c r="AC393" s="201"/>
      <c r="AD393" s="201"/>
      <c r="AE393" s="201"/>
      <c r="AF393" s="201"/>
      <c r="AG393" s="201"/>
      <c r="AH393" s="201"/>
      <c r="AI393" s="201"/>
      <c r="AJ393" s="201"/>
      <c r="AK393" s="201"/>
      <c r="AL393" s="201"/>
      <c r="AM393" s="201"/>
      <c r="AN393" s="201"/>
      <c r="AO393" s="201"/>
      <c r="AP393" s="201"/>
      <c r="AQ393" s="201"/>
      <c r="AR393" s="201"/>
      <c r="AS393" s="201"/>
      <c r="AT393" s="201"/>
      <c r="AU393" s="201"/>
      <c r="AV393" s="201"/>
      <c r="AW393" s="201"/>
      <c r="AX393" s="201"/>
      <c r="AY393" s="589" t="e">
        <f ca="1">IF(AND([7]!TasksTable4[[#This Row],[Status]]&lt;&gt;"On Track",[7]!TasksTable4[[#This Row],[Start Date
(Calculated)]]&lt;TODAY()+7),"Review","No  Review")</f>
        <v>#REF!</v>
      </c>
      <c r="AZ393" s="525">
        <v>10</v>
      </c>
      <c r="BA393" s="525" t="s">
        <v>2491</v>
      </c>
      <c r="BB393" s="525"/>
      <c r="BC393" s="525"/>
      <c r="BD393" s="525"/>
      <c r="BE393" s="525"/>
      <c r="BF393" s="525"/>
      <c r="BG393" s="525" t="s">
        <v>153</v>
      </c>
      <c r="BH393" s="626"/>
      <c r="BI393" s="626"/>
      <c r="BJ393" s="626"/>
      <c r="BK393" s="626"/>
      <c r="BL393" s="626"/>
      <c r="BM393" s="701"/>
      <c r="BN393" s="701"/>
      <c r="BO393" s="701"/>
      <c r="BP393" s="701"/>
    </row>
    <row r="394" spans="2:68" ht="75" x14ac:dyDescent="0.2">
      <c r="B394" s="25" t="s">
        <v>312</v>
      </c>
      <c r="C394" s="397" t="s">
        <v>550</v>
      </c>
      <c r="D394" s="609" t="s">
        <v>995</v>
      </c>
      <c r="E394" s="609" t="s">
        <v>353</v>
      </c>
      <c r="F394" s="726" t="s">
        <v>2621</v>
      </c>
      <c r="G394" s="300" t="s">
        <v>176</v>
      </c>
      <c r="H394" s="300" t="b">
        <v>1</v>
      </c>
      <c r="I394" s="714"/>
      <c r="J394" s="533">
        <v>42461</v>
      </c>
      <c r="K394" s="425">
        <v>60</v>
      </c>
      <c r="L394" s="610">
        <v>42401</v>
      </c>
      <c r="M394" s="780">
        <v>1</v>
      </c>
      <c r="N394" s="234" t="b">
        <v>1</v>
      </c>
      <c r="O394" s="234" t="s">
        <v>2528</v>
      </c>
      <c r="P394" s="597" t="s">
        <v>377</v>
      </c>
      <c r="Q394" s="413" t="s">
        <v>2864</v>
      </c>
      <c r="R394" s="795" t="s">
        <v>2529</v>
      </c>
      <c r="S394" s="200"/>
      <c r="T394" s="201"/>
      <c r="U394" s="201"/>
      <c r="V394" s="200"/>
      <c r="W394" s="201"/>
      <c r="X394" s="202"/>
      <c r="Y394" s="201"/>
      <c r="Z394" s="202"/>
      <c r="AA394" s="201"/>
      <c r="AB394" s="202"/>
      <c r="AC394" s="201"/>
      <c r="AD394" s="201"/>
      <c r="AE394" s="201"/>
      <c r="AF394" s="201"/>
      <c r="AG394" s="201"/>
      <c r="AH394" s="201"/>
      <c r="AI394" s="201"/>
      <c r="AJ394" s="201"/>
      <c r="AK394" s="201"/>
      <c r="AL394" s="201"/>
      <c r="AM394" s="201"/>
      <c r="AN394" s="201"/>
      <c r="AO394" s="201"/>
      <c r="AP394" s="201"/>
      <c r="AQ394" s="201"/>
      <c r="AR394" s="201"/>
      <c r="AS394" s="201"/>
      <c r="AT394" s="201"/>
      <c r="AU394" s="201"/>
      <c r="AV394" s="201"/>
      <c r="AW394" s="201"/>
      <c r="AX394" s="201"/>
      <c r="AY394" s="589" t="e">
        <f ca="1">IF(AND([7]!TasksTable4[[#This Row],[Status]]&lt;&gt;"On Track",[7]!TasksTable4[[#This Row],[Start Date
(Calculated)]]&lt;TODAY()+7),"Review","No  Review")</f>
        <v>#REF!</v>
      </c>
      <c r="AZ394" s="525">
        <v>40</v>
      </c>
      <c r="BA394" s="525" t="s">
        <v>2491</v>
      </c>
      <c r="BB394" s="525"/>
      <c r="BC394" s="525"/>
      <c r="BD394" s="525"/>
      <c r="BE394" s="525"/>
      <c r="BF394" s="525"/>
      <c r="BG394" s="525" t="s">
        <v>153</v>
      </c>
      <c r="BH394" s="626"/>
      <c r="BI394" s="626"/>
      <c r="BJ394" s="626"/>
      <c r="BK394" s="626"/>
      <c r="BL394" s="626"/>
      <c r="BM394" s="701"/>
      <c r="BN394" s="701"/>
      <c r="BO394" s="701"/>
      <c r="BP394" s="701"/>
    </row>
    <row r="395" spans="2:68" ht="75" x14ac:dyDescent="0.2">
      <c r="B395" s="25" t="s">
        <v>312</v>
      </c>
      <c r="C395" s="397" t="s">
        <v>554</v>
      </c>
      <c r="D395" s="609" t="s">
        <v>995</v>
      </c>
      <c r="E395" s="609" t="s">
        <v>353</v>
      </c>
      <c r="F395" s="726" t="s">
        <v>2622</v>
      </c>
      <c r="G395" s="613" t="s">
        <v>176</v>
      </c>
      <c r="H395" s="613" t="b">
        <v>1</v>
      </c>
      <c r="I395" s="533"/>
      <c r="J395" s="533">
        <v>42461</v>
      </c>
      <c r="K395" s="425">
        <v>60</v>
      </c>
      <c r="L395" s="610">
        <v>42401</v>
      </c>
      <c r="M395" s="780">
        <v>0.2</v>
      </c>
      <c r="N395" s="234" t="b">
        <v>1</v>
      </c>
      <c r="O395" s="234" t="s">
        <v>583</v>
      </c>
      <c r="P395" s="597" t="s">
        <v>377</v>
      </c>
      <c r="Q395" s="413" t="s">
        <v>2878</v>
      </c>
      <c r="R395" s="795" t="s">
        <v>2530</v>
      </c>
      <c r="S395" s="200"/>
      <c r="T395" s="201"/>
      <c r="U395" s="201"/>
      <c r="V395" s="200"/>
      <c r="W395" s="201"/>
      <c r="X395" s="202">
        <v>42490</v>
      </c>
      <c r="Y395" s="201"/>
      <c r="Z395" s="202"/>
      <c r="AA395" s="201"/>
      <c r="AB395" s="202"/>
      <c r="AC395" s="201"/>
      <c r="AD395" s="201"/>
      <c r="AE395" s="201"/>
      <c r="AF395" s="201"/>
      <c r="AG395" s="201"/>
      <c r="AH395" s="201"/>
      <c r="AI395" s="201"/>
      <c r="AJ395" s="201"/>
      <c r="AK395" s="201"/>
      <c r="AL395" s="201"/>
      <c r="AM395" s="201"/>
      <c r="AN395" s="201"/>
      <c r="AO395" s="201"/>
      <c r="AP395" s="201"/>
      <c r="AQ395" s="201"/>
      <c r="AR395" s="201"/>
      <c r="AS395" s="201"/>
      <c r="AT395" s="201"/>
      <c r="AU395" s="201"/>
      <c r="AV395" s="201"/>
      <c r="AW395" s="201"/>
      <c r="AX395" s="201"/>
      <c r="AY395" s="589" t="e">
        <f ca="1">IF(AND([7]!TasksTable4[[#This Row],[Status]]&lt;&gt;"On Track",[7]!TasksTable4[[#This Row],[Start Date
(Calculated)]]&lt;TODAY()+7),"Review","No  Review")</f>
        <v>#REF!</v>
      </c>
      <c r="AZ395" s="525">
        <v>40</v>
      </c>
      <c r="BA395" s="525" t="s">
        <v>2314</v>
      </c>
      <c r="BB395" s="525"/>
      <c r="BC395" s="525"/>
      <c r="BD395" s="525"/>
      <c r="BE395" s="525"/>
      <c r="BF395" s="525"/>
      <c r="BG395" s="525" t="s">
        <v>153</v>
      </c>
      <c r="BH395" s="626"/>
      <c r="BI395" s="626"/>
      <c r="BJ395" s="626"/>
      <c r="BK395" s="626"/>
      <c r="BL395" s="626"/>
      <c r="BM395" s="701"/>
      <c r="BN395" s="701"/>
      <c r="BO395" s="701"/>
      <c r="BP395" s="701"/>
    </row>
    <row r="396" spans="2:68" ht="105" x14ac:dyDescent="0.2">
      <c r="B396" s="25" t="s">
        <v>312</v>
      </c>
      <c r="C396" s="397" t="s">
        <v>557</v>
      </c>
      <c r="D396" s="609" t="s">
        <v>995</v>
      </c>
      <c r="E396" s="609" t="s">
        <v>353</v>
      </c>
      <c r="F396" s="726" t="s">
        <v>2871</v>
      </c>
      <c r="G396" s="613" t="s">
        <v>551</v>
      </c>
      <c r="H396" s="613" t="b">
        <v>1</v>
      </c>
      <c r="I396" s="533"/>
      <c r="J396" s="533">
        <v>42460</v>
      </c>
      <c r="K396" s="425">
        <v>55</v>
      </c>
      <c r="L396" s="610">
        <v>42405</v>
      </c>
      <c r="M396" s="780">
        <v>0.2</v>
      </c>
      <c r="N396" s="234" t="b">
        <v>1</v>
      </c>
      <c r="O396" s="234" t="s">
        <v>552</v>
      </c>
      <c r="P396" s="597" t="s">
        <v>377</v>
      </c>
      <c r="Q396" s="413" t="s">
        <v>2878</v>
      </c>
      <c r="R396" s="795" t="s">
        <v>2531</v>
      </c>
      <c r="S396" s="200"/>
      <c r="T396" s="201"/>
      <c r="U396" s="201"/>
      <c r="V396" s="200"/>
      <c r="W396" s="201"/>
      <c r="X396" s="202"/>
      <c r="Y396" s="201"/>
      <c r="Z396" s="202"/>
      <c r="AA396" s="201"/>
      <c r="AB396" s="202"/>
      <c r="AC396" s="201"/>
      <c r="AD396" s="201"/>
      <c r="AE396" s="201"/>
      <c r="AF396" s="201"/>
      <c r="AG396" s="201"/>
      <c r="AH396" s="201"/>
      <c r="AI396" s="201"/>
      <c r="AJ396" s="201"/>
      <c r="AK396" s="201"/>
      <c r="AL396" s="201"/>
      <c r="AM396" s="201"/>
      <c r="AN396" s="201"/>
      <c r="AO396" s="201"/>
      <c r="AP396" s="201"/>
      <c r="AQ396" s="201"/>
      <c r="AR396" s="201"/>
      <c r="AS396" s="201"/>
      <c r="AT396" s="201"/>
      <c r="AU396" s="201"/>
      <c r="AV396" s="201"/>
      <c r="AW396" s="201"/>
      <c r="AX396" s="201"/>
      <c r="AY396" s="589" t="e">
        <f ca="1">IF(AND([7]!TasksTable4[[#This Row],[Status]]&lt;&gt;"On Track",[7]!TasksTable4[[#This Row],[Start Date
(Calculated)]]&lt;TODAY()+7),"Review","No  Review")</f>
        <v>#REF!</v>
      </c>
      <c r="AZ396" s="525">
        <v>20</v>
      </c>
      <c r="BA396" s="525" t="s">
        <v>2491</v>
      </c>
      <c r="BB396" s="525"/>
      <c r="BC396" s="525"/>
      <c r="BD396" s="525"/>
      <c r="BE396" s="525"/>
      <c r="BF396" s="525"/>
      <c r="BG396" s="525" t="s">
        <v>153</v>
      </c>
      <c r="BH396" s="626"/>
      <c r="BI396" s="626"/>
      <c r="BJ396" s="626"/>
      <c r="BK396" s="626"/>
      <c r="BL396" s="626"/>
      <c r="BM396" s="701"/>
      <c r="BN396" s="701"/>
      <c r="BO396" s="701"/>
      <c r="BP396" s="701"/>
    </row>
    <row r="397" spans="2:68" ht="75" x14ac:dyDescent="0.2">
      <c r="B397" s="25" t="s">
        <v>312</v>
      </c>
      <c r="C397" s="397" t="s">
        <v>560</v>
      </c>
      <c r="D397" s="609" t="s">
        <v>995</v>
      </c>
      <c r="E397" s="609" t="s">
        <v>353</v>
      </c>
      <c r="F397" s="726" t="s">
        <v>2623</v>
      </c>
      <c r="G397" s="613" t="s">
        <v>551</v>
      </c>
      <c r="H397" s="613" t="b">
        <v>1</v>
      </c>
      <c r="I397" s="533"/>
      <c r="J397" s="533">
        <v>42459</v>
      </c>
      <c r="K397" s="425">
        <v>45</v>
      </c>
      <c r="L397" s="610">
        <v>42414</v>
      </c>
      <c r="M397" s="780">
        <v>0</v>
      </c>
      <c r="N397" s="234" t="b">
        <v>1</v>
      </c>
      <c r="O397" s="234" t="s">
        <v>572</v>
      </c>
      <c r="P397" s="597" t="s">
        <v>377</v>
      </c>
      <c r="Q397" s="413" t="s">
        <v>179</v>
      </c>
      <c r="R397" s="795" t="s">
        <v>573</v>
      </c>
      <c r="S397" s="200"/>
      <c r="T397" s="201"/>
      <c r="U397" s="201"/>
      <c r="V397" s="200"/>
      <c r="W397" s="201"/>
      <c r="X397" s="202">
        <v>42551</v>
      </c>
      <c r="Y397" s="201"/>
      <c r="Z397" s="202"/>
      <c r="AA397" s="201"/>
      <c r="AB397" s="202"/>
      <c r="AC397" s="201"/>
      <c r="AD397" s="201"/>
      <c r="AE397" s="201"/>
      <c r="AF397" s="201"/>
      <c r="AG397" s="201"/>
      <c r="AH397" s="201"/>
      <c r="AI397" s="201"/>
      <c r="AJ397" s="201"/>
      <c r="AK397" s="201"/>
      <c r="AL397" s="201"/>
      <c r="AM397" s="201"/>
      <c r="AN397" s="201"/>
      <c r="AO397" s="201"/>
      <c r="AP397" s="201"/>
      <c r="AQ397" s="201"/>
      <c r="AR397" s="201"/>
      <c r="AS397" s="201"/>
      <c r="AT397" s="201"/>
      <c r="AU397" s="201"/>
      <c r="AV397" s="201"/>
      <c r="AW397" s="202">
        <v>42551</v>
      </c>
      <c r="AX397" s="201" t="s">
        <v>563</v>
      </c>
      <c r="AY397" s="589" t="e">
        <f ca="1">IF(AND([7]!TasksTable4[[#This Row],[Status]]&lt;&gt;"On Track",[7]!TasksTable4[[#This Row],[Start Date
(Calculated)]]&lt;TODAY()+7),"Review","No  Review")</f>
        <v>#REF!</v>
      </c>
      <c r="AZ397" s="525">
        <v>40</v>
      </c>
      <c r="BA397" s="525" t="s">
        <v>2491</v>
      </c>
      <c r="BB397" s="525"/>
      <c r="BC397" s="525"/>
      <c r="BD397" s="525"/>
      <c r="BE397" s="525"/>
      <c r="BF397" s="525"/>
      <c r="BG397" s="525" t="s">
        <v>152</v>
      </c>
      <c r="BH397" s="626"/>
      <c r="BI397" s="626"/>
      <c r="BJ397" s="626"/>
      <c r="BK397" s="626"/>
      <c r="BL397" s="626"/>
      <c r="BM397" s="701"/>
      <c r="BN397" s="701"/>
      <c r="BO397" s="701"/>
      <c r="BP397" s="701"/>
    </row>
    <row r="398" spans="2:68" ht="75" x14ac:dyDescent="0.2">
      <c r="B398" s="25" t="s">
        <v>312</v>
      </c>
      <c r="C398" s="397" t="s">
        <v>564</v>
      </c>
      <c r="D398" s="609" t="s">
        <v>995</v>
      </c>
      <c r="E398" s="609" t="s">
        <v>353</v>
      </c>
      <c r="F398" s="726" t="s">
        <v>2624</v>
      </c>
      <c r="G398" s="613" t="s">
        <v>176</v>
      </c>
      <c r="H398" s="613" t="b">
        <v>1</v>
      </c>
      <c r="I398" s="533"/>
      <c r="J398" s="533">
        <v>42460</v>
      </c>
      <c r="K398" s="425">
        <v>30</v>
      </c>
      <c r="L398" s="610">
        <f>J398-K398</f>
        <v>42430</v>
      </c>
      <c r="M398" s="780">
        <v>0</v>
      </c>
      <c r="N398" s="234" t="b">
        <v>1</v>
      </c>
      <c r="O398" s="234" t="s">
        <v>2532</v>
      </c>
      <c r="P398" s="597" t="s">
        <v>377</v>
      </c>
      <c r="Q398" s="413" t="s">
        <v>179</v>
      </c>
      <c r="R398" s="795" t="s">
        <v>579</v>
      </c>
      <c r="S398" s="200"/>
      <c r="T398" s="201"/>
      <c r="U398" s="201"/>
      <c r="V398" s="200">
        <v>42460</v>
      </c>
      <c r="W398" s="200">
        <v>42460</v>
      </c>
      <c r="X398" s="200">
        <v>42460</v>
      </c>
      <c r="Y398" s="201"/>
      <c r="Z398" s="202"/>
      <c r="AA398" s="201"/>
      <c r="AB398" s="202"/>
      <c r="AC398" s="201"/>
      <c r="AD398" s="201"/>
      <c r="AE398" s="201"/>
      <c r="AF398" s="201"/>
      <c r="AG398" s="201"/>
      <c r="AH398" s="201"/>
      <c r="AI398" s="201"/>
      <c r="AJ398" s="201"/>
      <c r="AK398" s="201"/>
      <c r="AL398" s="201"/>
      <c r="AM398" s="201"/>
      <c r="AN398" s="201"/>
      <c r="AO398" s="201"/>
      <c r="AP398" s="201"/>
      <c r="AQ398" s="201"/>
      <c r="AR398" s="201"/>
      <c r="AS398" s="201"/>
      <c r="AT398" s="201"/>
      <c r="AU398" s="201"/>
      <c r="AV398" s="201"/>
      <c r="AW398" s="202"/>
      <c r="AX398" s="201"/>
      <c r="AY398" s="589" t="e">
        <f ca="1">IF(AND([7]!TasksTable4[[#This Row],[Status]]&lt;&gt;"On Track",[7]!TasksTable4[[#This Row],[Start Date
(Calculated)]]&lt;TODAY()+7),"Review","No  Review")</f>
        <v>#REF!</v>
      </c>
      <c r="AZ398" s="525">
        <v>40</v>
      </c>
      <c r="BA398" s="525" t="s">
        <v>2491</v>
      </c>
      <c r="BB398" s="525"/>
      <c r="BC398" s="525"/>
      <c r="BD398" s="525"/>
      <c r="BE398" s="525"/>
      <c r="BF398" s="525"/>
      <c r="BG398" s="525" t="s">
        <v>152</v>
      </c>
      <c r="BH398" s="626"/>
      <c r="BI398" s="626"/>
      <c r="BJ398" s="626"/>
      <c r="BK398" s="626"/>
      <c r="BL398" s="626"/>
      <c r="BM398" s="701"/>
      <c r="BN398" s="701"/>
      <c r="BO398" s="701"/>
      <c r="BP398" s="701"/>
    </row>
    <row r="399" spans="2:68" ht="75" x14ac:dyDescent="0.2">
      <c r="B399" s="25" t="s">
        <v>312</v>
      </c>
      <c r="C399" s="397" t="s">
        <v>567</v>
      </c>
      <c r="D399" s="609" t="s">
        <v>995</v>
      </c>
      <c r="E399" s="609" t="s">
        <v>353</v>
      </c>
      <c r="F399" s="726" t="s">
        <v>2625</v>
      </c>
      <c r="G399" s="613" t="s">
        <v>551</v>
      </c>
      <c r="H399" s="613" t="b">
        <v>1</v>
      </c>
      <c r="I399" s="533"/>
      <c r="J399" s="533">
        <v>42460</v>
      </c>
      <c r="K399" s="425">
        <v>30</v>
      </c>
      <c r="L399" s="610">
        <f>J399-K399</f>
        <v>42430</v>
      </c>
      <c r="M399" s="780">
        <v>0</v>
      </c>
      <c r="N399" s="234" t="b">
        <v>1</v>
      </c>
      <c r="O399" s="234" t="s">
        <v>568</v>
      </c>
      <c r="P399" s="597" t="s">
        <v>377</v>
      </c>
      <c r="Q399" s="413" t="s">
        <v>179</v>
      </c>
      <c r="R399" s="795" t="s">
        <v>569</v>
      </c>
      <c r="S399" s="200"/>
      <c r="T399" s="201"/>
      <c r="U399" s="201"/>
      <c r="V399" s="200"/>
      <c r="W399" s="201"/>
      <c r="X399" s="202">
        <v>42430</v>
      </c>
      <c r="Y399" s="201"/>
      <c r="Z399" s="202"/>
      <c r="AA399" s="201"/>
      <c r="AB399" s="202"/>
      <c r="AC399" s="201"/>
      <c r="AD399" s="201"/>
      <c r="AE399" s="201"/>
      <c r="AF399" s="201"/>
      <c r="AG399" s="201"/>
      <c r="AH399" s="201"/>
      <c r="AI399" s="201"/>
      <c r="AJ399" s="201"/>
      <c r="AK399" s="201"/>
      <c r="AL399" s="201"/>
      <c r="AM399" s="201"/>
      <c r="AN399" s="201"/>
      <c r="AO399" s="201"/>
      <c r="AP399" s="201"/>
      <c r="AQ399" s="201"/>
      <c r="AR399" s="201"/>
      <c r="AS399" s="201"/>
      <c r="AT399" s="201"/>
      <c r="AU399" s="201"/>
      <c r="AV399" s="201"/>
      <c r="AW399" s="202">
        <v>42400</v>
      </c>
      <c r="AX399" s="201" t="s">
        <v>570</v>
      </c>
      <c r="AY399" s="589" t="e">
        <f ca="1">IF(AND([7]!TasksTable4[[#This Row],[Status]]&lt;&gt;"On Track",[7]!TasksTable4[[#This Row],[Start Date
(Calculated)]]&lt;TODAY()+7),"Review","No  Review")</f>
        <v>#REF!</v>
      </c>
      <c r="AZ399" s="525">
        <v>40</v>
      </c>
      <c r="BA399" s="525" t="s">
        <v>2491</v>
      </c>
      <c r="BB399" s="525"/>
      <c r="BC399" s="525"/>
      <c r="BD399" s="525"/>
      <c r="BE399" s="525"/>
      <c r="BF399" s="525"/>
      <c r="BG399" s="525" t="s">
        <v>152</v>
      </c>
      <c r="BH399" s="626"/>
      <c r="BI399" s="626"/>
      <c r="BJ399" s="626"/>
      <c r="BK399" s="626"/>
      <c r="BL399" s="626"/>
      <c r="BM399" s="701"/>
      <c r="BN399" s="701"/>
      <c r="BO399" s="701"/>
      <c r="BP399" s="701"/>
    </row>
    <row r="400" spans="2:68" ht="76.5" x14ac:dyDescent="0.2">
      <c r="B400" s="25" t="s">
        <v>312</v>
      </c>
      <c r="C400" s="397" t="s">
        <v>571</v>
      </c>
      <c r="D400" s="609" t="s">
        <v>995</v>
      </c>
      <c r="E400" s="609" t="s">
        <v>353</v>
      </c>
      <c r="F400" s="726" t="s">
        <v>2626</v>
      </c>
      <c r="G400" s="613" t="s">
        <v>551</v>
      </c>
      <c r="H400" s="613" t="b">
        <v>1</v>
      </c>
      <c r="I400" s="533"/>
      <c r="J400" s="533">
        <v>42644</v>
      </c>
      <c r="K400" s="425">
        <v>200</v>
      </c>
      <c r="L400" s="610">
        <v>42444</v>
      </c>
      <c r="M400" s="780">
        <v>0</v>
      </c>
      <c r="N400" s="234" t="b">
        <v>1</v>
      </c>
      <c r="O400" s="234" t="s">
        <v>568</v>
      </c>
      <c r="P400" s="597" t="s">
        <v>377</v>
      </c>
      <c r="Q400" s="413" t="s">
        <v>179</v>
      </c>
      <c r="R400" s="795" t="s">
        <v>569</v>
      </c>
      <c r="S400" s="200"/>
      <c r="T400" s="201"/>
      <c r="U400" s="201"/>
      <c r="V400" s="200"/>
      <c r="W400" s="201"/>
      <c r="X400" s="202">
        <v>42400</v>
      </c>
      <c r="Y400" s="201"/>
      <c r="Z400" s="202"/>
      <c r="AA400" s="201"/>
      <c r="AB400" s="202"/>
      <c r="AC400" s="201"/>
      <c r="AD400" s="201"/>
      <c r="AE400" s="201"/>
      <c r="AF400" s="201"/>
      <c r="AG400" s="201"/>
      <c r="AH400" s="201"/>
      <c r="AI400" s="201"/>
      <c r="AJ400" s="201"/>
      <c r="AK400" s="201"/>
      <c r="AL400" s="201"/>
      <c r="AM400" s="201"/>
      <c r="AN400" s="201"/>
      <c r="AO400" s="201"/>
      <c r="AP400" s="201"/>
      <c r="AQ400" s="201"/>
      <c r="AR400" s="201"/>
      <c r="AS400" s="201"/>
      <c r="AT400" s="201"/>
      <c r="AU400" s="201"/>
      <c r="AV400" s="201"/>
      <c r="AW400" s="202">
        <v>42400</v>
      </c>
      <c r="AX400" s="201" t="s">
        <v>546</v>
      </c>
      <c r="AY400" s="589" t="e">
        <f ca="1">IF(AND([7]!TasksTable4[[#This Row],[Status]]&lt;&gt;"On Track",[7]!TasksTable4[[#This Row],[Start Date
(Calculated)]]&lt;TODAY()+7),"Review","No  Review")</f>
        <v>#REF!</v>
      </c>
      <c r="AZ400" s="525">
        <v>1053</v>
      </c>
      <c r="BA400" s="525" t="s">
        <v>2491</v>
      </c>
      <c r="BB400" s="525"/>
      <c r="BC400" s="525"/>
      <c r="BD400" s="525"/>
      <c r="BE400" s="525"/>
      <c r="BF400" s="525"/>
      <c r="BG400" s="525" t="s">
        <v>152</v>
      </c>
      <c r="BH400" s="626"/>
      <c r="BI400" s="626"/>
      <c r="BJ400" s="626"/>
      <c r="BK400" s="626"/>
      <c r="BL400" s="626"/>
      <c r="BM400" s="701"/>
      <c r="BN400" s="701"/>
      <c r="BO400" s="701"/>
      <c r="BP400" s="701"/>
    </row>
    <row r="401" spans="1:104" ht="76.5" x14ac:dyDescent="0.2">
      <c r="B401" s="25" t="s">
        <v>312</v>
      </c>
      <c r="C401" s="397" t="s">
        <v>574</v>
      </c>
      <c r="D401" s="609" t="s">
        <v>995</v>
      </c>
      <c r="E401" s="609" t="s">
        <v>353</v>
      </c>
      <c r="F401" s="726" t="s">
        <v>2627</v>
      </c>
      <c r="G401" s="613" t="s">
        <v>364</v>
      </c>
      <c r="H401" s="613" t="b">
        <v>1</v>
      </c>
      <c r="I401" s="533"/>
      <c r="J401" s="533">
        <v>42644</v>
      </c>
      <c r="K401" s="425">
        <v>200</v>
      </c>
      <c r="L401" s="610">
        <v>42444</v>
      </c>
      <c r="M401" s="786">
        <v>0</v>
      </c>
      <c r="N401" s="613" t="b">
        <v>1</v>
      </c>
      <c r="O401" s="613" t="s">
        <v>568</v>
      </c>
      <c r="P401" s="656" t="s">
        <v>377</v>
      </c>
      <c r="Q401" s="534" t="s">
        <v>179</v>
      </c>
      <c r="R401" s="804" t="s">
        <v>569</v>
      </c>
      <c r="S401" s="200"/>
      <c r="T401" s="201"/>
      <c r="U401" s="201"/>
      <c r="V401" s="200"/>
      <c r="W401" s="201"/>
      <c r="X401" s="200"/>
      <c r="Y401" s="201"/>
      <c r="Z401" s="200"/>
      <c r="AA401" s="201"/>
      <c r="AB401" s="202"/>
      <c r="AC401" s="201"/>
      <c r="AD401" s="201"/>
      <c r="AE401" s="201"/>
      <c r="AF401" s="201"/>
      <c r="AG401" s="201"/>
      <c r="AH401" s="201"/>
      <c r="AI401" s="201"/>
      <c r="AJ401" s="201"/>
      <c r="AK401" s="201"/>
      <c r="AL401" s="201"/>
      <c r="AM401" s="201"/>
      <c r="AN401" s="201"/>
      <c r="AO401" s="201"/>
      <c r="AP401" s="201"/>
      <c r="AQ401" s="201"/>
      <c r="AR401" s="201"/>
      <c r="AS401" s="201"/>
      <c r="AT401" s="201"/>
      <c r="AU401" s="201"/>
      <c r="AV401" s="201"/>
      <c r="AW401" s="201"/>
      <c r="AX401" s="201"/>
      <c r="AY401" s="589" t="e">
        <f ca="1">IF(AND([7]!TasksTable4[[#This Row],[Status]]&lt;&gt;"On Track",[7]!TasksTable4[[#This Row],[Start Date
(Calculated)]]&lt;TODAY()+7),"Review","No  Review")</f>
        <v>#REF!</v>
      </c>
      <c r="AZ401" s="535">
        <v>800</v>
      </c>
      <c r="BA401" s="525" t="s">
        <v>2491</v>
      </c>
      <c r="BB401" s="525"/>
      <c r="BC401" s="525"/>
      <c r="BD401" s="525"/>
      <c r="BE401" s="525"/>
      <c r="BF401" s="525"/>
      <c r="BG401" s="525" t="s">
        <v>152</v>
      </c>
      <c r="BH401" s="626"/>
      <c r="BI401" s="626"/>
      <c r="BJ401" s="626"/>
      <c r="BK401" s="626"/>
      <c r="BL401" s="626"/>
      <c r="BM401" s="701"/>
      <c r="BN401" s="701"/>
      <c r="BO401" s="701"/>
      <c r="BP401" s="701"/>
    </row>
    <row r="402" spans="1:104" s="577" customFormat="1" ht="75" x14ac:dyDescent="0.2">
      <c r="A402" s="602"/>
      <c r="B402" s="600" t="s">
        <v>312</v>
      </c>
      <c r="C402" s="397" t="s">
        <v>577</v>
      </c>
      <c r="D402" s="609" t="s">
        <v>995</v>
      </c>
      <c r="E402" s="609" t="s">
        <v>353</v>
      </c>
      <c r="F402" s="726" t="s">
        <v>2628</v>
      </c>
      <c r="G402" s="613" t="s">
        <v>176</v>
      </c>
      <c r="H402" s="613" t="b">
        <v>1</v>
      </c>
      <c r="I402" s="533"/>
      <c r="J402" s="533">
        <v>42490</v>
      </c>
      <c r="K402" s="425">
        <v>30</v>
      </c>
      <c r="L402" s="610">
        <v>42460</v>
      </c>
      <c r="M402" s="780">
        <v>0</v>
      </c>
      <c r="N402" s="234" t="b">
        <v>1</v>
      </c>
      <c r="O402" s="234"/>
      <c r="P402" s="597" t="s">
        <v>377</v>
      </c>
      <c r="Q402" s="413" t="s">
        <v>2276</v>
      </c>
      <c r="R402" s="795" t="s">
        <v>545</v>
      </c>
      <c r="S402" s="200"/>
      <c r="T402" s="201"/>
      <c r="U402" s="201"/>
      <c r="V402" s="200"/>
      <c r="W402" s="201"/>
      <c r="X402" s="202"/>
      <c r="Y402" s="201"/>
      <c r="Z402" s="202"/>
      <c r="AA402" s="201"/>
      <c r="AB402" s="202"/>
      <c r="AC402" s="201"/>
      <c r="AD402" s="201"/>
      <c r="AE402" s="201"/>
      <c r="AF402" s="201"/>
      <c r="AG402" s="201"/>
      <c r="AH402" s="201"/>
      <c r="AI402" s="201"/>
      <c r="AJ402" s="201"/>
      <c r="AK402" s="201"/>
      <c r="AL402" s="201"/>
      <c r="AM402" s="201"/>
      <c r="AN402" s="201"/>
      <c r="AO402" s="201"/>
      <c r="AP402" s="201"/>
      <c r="AQ402" s="201"/>
      <c r="AR402" s="201"/>
      <c r="AS402" s="201"/>
      <c r="AT402" s="201"/>
      <c r="AU402" s="201"/>
      <c r="AV402" s="201"/>
      <c r="AW402" s="201"/>
      <c r="AX402" s="201"/>
      <c r="AY402" s="683" t="e">
        <f ca="1">IF(AND([7]!TasksTable4[[#This Row],[Status]]&lt;&gt;"On Track",[7]!TasksTable4[[#This Row],[Start Date
(Calculated)]]&lt;TODAY()+7),"Review","No  Review")</f>
        <v>#REF!</v>
      </c>
      <c r="AZ402" s="525">
        <v>40</v>
      </c>
      <c r="BA402" s="525" t="s">
        <v>2483</v>
      </c>
      <c r="BB402" s="525"/>
      <c r="BC402" s="525"/>
      <c r="BD402" s="525"/>
      <c r="BE402" s="527"/>
      <c r="BF402" s="527"/>
      <c r="BG402" s="525" t="s">
        <v>153</v>
      </c>
      <c r="BH402" s="626"/>
      <c r="BI402" s="626"/>
      <c r="BJ402" s="626"/>
      <c r="BK402" s="626"/>
      <c r="BL402" s="626"/>
      <c r="BM402" s="701"/>
      <c r="BN402" s="701"/>
      <c r="BO402" s="701"/>
      <c r="BP402" s="701"/>
      <c r="BQ402" s="604"/>
      <c r="BR402" s="604"/>
      <c r="BS402" s="604"/>
      <c r="BT402" s="604"/>
      <c r="BU402" s="604"/>
      <c r="BV402" s="604"/>
      <c r="BW402" s="604"/>
      <c r="BX402" s="604"/>
      <c r="BY402" s="604"/>
      <c r="BZ402" s="604"/>
      <c r="CA402" s="604"/>
      <c r="CB402" s="604"/>
      <c r="CC402" s="604"/>
      <c r="CD402" s="604"/>
      <c r="CE402" s="604"/>
      <c r="CF402" s="604"/>
      <c r="CG402" s="604"/>
      <c r="CH402" s="604"/>
      <c r="CI402" s="604"/>
      <c r="CJ402" s="604"/>
      <c r="CK402" s="604"/>
      <c r="CL402" s="604"/>
      <c r="CM402" s="604"/>
      <c r="CN402" s="604"/>
      <c r="CO402" s="604"/>
      <c r="CP402" s="604"/>
      <c r="CQ402" s="604"/>
      <c r="CR402" s="604"/>
      <c r="CS402" s="604"/>
      <c r="CT402" s="604"/>
      <c r="CU402" s="604"/>
      <c r="CV402" s="604"/>
      <c r="CW402" s="604"/>
      <c r="CX402" s="604"/>
      <c r="CY402" s="604"/>
      <c r="CZ402" s="604"/>
    </row>
    <row r="403" spans="1:104" ht="90" x14ac:dyDescent="0.2">
      <c r="A403" s="373" t="s">
        <v>310</v>
      </c>
      <c r="B403" s="25" t="s">
        <v>310</v>
      </c>
      <c r="C403" s="397" t="s">
        <v>582</v>
      </c>
      <c r="D403" s="609" t="s">
        <v>995</v>
      </c>
      <c r="E403" s="609" t="s">
        <v>353</v>
      </c>
      <c r="F403" s="726" t="s">
        <v>2629</v>
      </c>
      <c r="G403" s="613" t="s">
        <v>364</v>
      </c>
      <c r="H403" s="613" t="b">
        <v>0</v>
      </c>
      <c r="I403" s="533"/>
      <c r="J403" s="533">
        <v>42644</v>
      </c>
      <c r="K403" s="425">
        <v>180</v>
      </c>
      <c r="L403" s="610">
        <v>42464</v>
      </c>
      <c r="M403" s="780">
        <v>0</v>
      </c>
      <c r="N403" s="234" t="b">
        <v>1</v>
      </c>
      <c r="O403" s="234" t="s">
        <v>565</v>
      </c>
      <c r="P403" s="597" t="s">
        <v>377</v>
      </c>
      <c r="Q403" s="413" t="s">
        <v>179</v>
      </c>
      <c r="R403" s="795" t="s">
        <v>566</v>
      </c>
      <c r="S403" s="200"/>
      <c r="T403" s="201"/>
      <c r="U403" s="201"/>
      <c r="V403" s="200">
        <v>42459</v>
      </c>
      <c r="W403" s="201"/>
      <c r="X403" s="202"/>
      <c r="Y403" s="201"/>
      <c r="Z403" s="202"/>
      <c r="AA403" s="200">
        <v>42459</v>
      </c>
      <c r="AB403" s="202"/>
      <c r="AC403" s="201"/>
      <c r="AD403" s="201"/>
      <c r="AE403" s="201"/>
      <c r="AF403" s="201"/>
      <c r="AG403" s="201"/>
      <c r="AH403" s="201"/>
      <c r="AI403" s="201"/>
      <c r="AJ403" s="201"/>
      <c r="AK403" s="201"/>
      <c r="AL403" s="201"/>
      <c r="AM403" s="201"/>
      <c r="AN403" s="201"/>
      <c r="AO403" s="201"/>
      <c r="AP403" s="201"/>
      <c r="AQ403" s="201"/>
      <c r="AR403" s="201"/>
      <c r="AS403" s="201"/>
      <c r="AT403" s="201"/>
      <c r="AU403" s="201"/>
      <c r="AV403" s="201"/>
      <c r="AW403" s="201"/>
      <c r="AX403" s="201"/>
      <c r="AY403" s="589" t="e">
        <f ca="1">IF(AND([7]!TasksTable4[[#This Row],[Status]]&lt;&gt;"On Track",[7]!TasksTable4[[#This Row],[Start Date
(Calculated)]]&lt;TODAY()+7),"Review","No  Review")</f>
        <v>#REF!</v>
      </c>
      <c r="AZ403" s="525">
        <v>40</v>
      </c>
      <c r="BA403" s="525" t="s">
        <v>2491</v>
      </c>
      <c r="BB403" s="525"/>
      <c r="BC403" s="525"/>
      <c r="BD403" s="525"/>
      <c r="BE403" s="525"/>
      <c r="BF403" s="525"/>
      <c r="BG403" s="525" t="s">
        <v>152</v>
      </c>
      <c r="BH403" s="626"/>
      <c r="BI403" s="626"/>
      <c r="BJ403" s="626"/>
      <c r="BK403" s="626"/>
      <c r="BL403" s="626"/>
      <c r="BM403" s="701"/>
      <c r="BN403" s="701"/>
      <c r="BO403" s="701"/>
      <c r="BP403" s="701"/>
      <c r="BQ403" s="604"/>
      <c r="BR403" s="604"/>
      <c r="BS403" s="604"/>
      <c r="BT403" s="604"/>
      <c r="BU403" s="604"/>
      <c r="BV403" s="604"/>
      <c r="BW403" s="604"/>
      <c r="BX403" s="604"/>
      <c r="BY403" s="604"/>
      <c r="BZ403" s="604"/>
      <c r="CA403" s="604"/>
      <c r="CB403" s="604"/>
      <c r="CC403" s="604"/>
      <c r="CD403" s="604"/>
      <c r="CE403" s="604"/>
      <c r="CF403" s="604"/>
      <c r="CG403" s="604"/>
      <c r="CH403" s="604"/>
      <c r="CI403" s="604"/>
      <c r="CJ403" s="604"/>
      <c r="CK403" s="604"/>
      <c r="CL403" s="604"/>
      <c r="CM403" s="604"/>
      <c r="CN403" s="604"/>
      <c r="CO403" s="604"/>
      <c r="CP403" s="604"/>
      <c r="CQ403" s="604"/>
      <c r="CR403" s="604"/>
      <c r="CS403" s="604"/>
      <c r="CT403" s="604"/>
      <c r="CU403" s="604"/>
      <c r="CV403" s="604"/>
      <c r="CW403" s="604"/>
      <c r="CX403" s="604"/>
      <c r="CY403" s="604"/>
      <c r="CZ403" s="604"/>
    </row>
    <row r="404" spans="1:104" ht="75" x14ac:dyDescent="0.2">
      <c r="B404" s="25" t="s">
        <v>310</v>
      </c>
      <c r="C404" s="397" t="s">
        <v>1019</v>
      </c>
      <c r="D404" s="609" t="s">
        <v>995</v>
      </c>
      <c r="E404" s="609" t="s">
        <v>353</v>
      </c>
      <c r="F404" s="726" t="s">
        <v>2630</v>
      </c>
      <c r="G404" s="613" t="s">
        <v>176</v>
      </c>
      <c r="H404" s="613" t="b">
        <v>1</v>
      </c>
      <c r="I404" s="533"/>
      <c r="J404" s="533">
        <v>42644</v>
      </c>
      <c r="K404" s="425">
        <v>180</v>
      </c>
      <c r="L404" s="610">
        <v>42464</v>
      </c>
      <c r="M404" s="780">
        <v>0</v>
      </c>
      <c r="N404" s="234" t="b">
        <v>1</v>
      </c>
      <c r="O404" s="234" t="s">
        <v>575</v>
      </c>
      <c r="P404" s="597" t="s">
        <v>377</v>
      </c>
      <c r="Q404" s="413" t="s">
        <v>179</v>
      </c>
      <c r="R404" s="795" t="s">
        <v>576</v>
      </c>
      <c r="S404" s="200"/>
      <c r="T404" s="201"/>
      <c r="U404" s="201"/>
      <c r="V404" s="200">
        <v>42459</v>
      </c>
      <c r="W404" s="201"/>
      <c r="X404" s="202"/>
      <c r="Y404" s="201"/>
      <c r="Z404" s="202"/>
      <c r="AA404" s="201"/>
      <c r="AB404" s="202"/>
      <c r="AC404" s="201"/>
      <c r="AD404" s="201"/>
      <c r="AE404" s="201"/>
      <c r="AF404" s="201"/>
      <c r="AG404" s="201"/>
      <c r="AH404" s="201"/>
      <c r="AI404" s="201"/>
      <c r="AJ404" s="201"/>
      <c r="AK404" s="201"/>
      <c r="AL404" s="201"/>
      <c r="AM404" s="201"/>
      <c r="AN404" s="201"/>
      <c r="AO404" s="201"/>
      <c r="AP404" s="201"/>
      <c r="AQ404" s="201"/>
      <c r="AR404" s="201"/>
      <c r="AS404" s="201"/>
      <c r="AT404" s="201"/>
      <c r="AU404" s="201"/>
      <c r="AV404" s="201"/>
      <c r="AW404" s="201"/>
      <c r="AX404" s="201"/>
      <c r="AY404" s="589" t="e">
        <f ca="1">IF(AND([7]!TasksTable4[[#This Row],[Status]]&lt;&gt;"On Track",[7]!TasksTable4[[#This Row],[Start Date
(Calculated)]]&lt;TODAY()+7),"Review","No  Review")</f>
        <v>#REF!</v>
      </c>
      <c r="AZ404" s="525">
        <v>40</v>
      </c>
      <c r="BA404" s="525" t="s">
        <v>2491</v>
      </c>
      <c r="BB404" s="525"/>
      <c r="BC404" s="525"/>
      <c r="BD404" s="525"/>
      <c r="BE404" s="525"/>
      <c r="BF404" s="525"/>
      <c r="BG404" s="525" t="s">
        <v>152</v>
      </c>
      <c r="BH404" s="626"/>
      <c r="BI404" s="626"/>
      <c r="BJ404" s="626"/>
      <c r="BK404" s="626"/>
      <c r="BL404" s="626"/>
      <c r="BM404" s="701"/>
      <c r="BN404" s="701"/>
      <c r="BO404" s="701"/>
      <c r="BP404" s="701"/>
      <c r="BQ404" s="604"/>
      <c r="BR404" s="604"/>
      <c r="BS404" s="604"/>
      <c r="BT404" s="604"/>
      <c r="BU404" s="604"/>
      <c r="BV404" s="604"/>
      <c r="BW404" s="604"/>
      <c r="BX404" s="604"/>
      <c r="BY404" s="604"/>
      <c r="BZ404" s="604"/>
      <c r="CA404" s="604"/>
      <c r="CB404" s="604"/>
      <c r="CC404" s="604"/>
      <c r="CD404" s="604"/>
      <c r="CE404" s="604"/>
      <c r="CF404" s="604"/>
      <c r="CG404" s="604"/>
      <c r="CH404" s="604"/>
      <c r="CI404" s="604"/>
      <c r="CJ404" s="604"/>
      <c r="CK404" s="604"/>
      <c r="CL404" s="604"/>
      <c r="CM404" s="604"/>
      <c r="CN404" s="604"/>
      <c r="CO404" s="604"/>
      <c r="CP404" s="604"/>
      <c r="CQ404" s="604"/>
      <c r="CR404" s="604"/>
      <c r="CS404" s="604"/>
      <c r="CT404" s="604"/>
      <c r="CU404" s="604"/>
      <c r="CV404" s="604"/>
      <c r="CW404" s="604"/>
      <c r="CX404" s="604"/>
      <c r="CY404" s="604"/>
      <c r="CZ404" s="604"/>
    </row>
    <row r="405" spans="1:104" s="505" customFormat="1" ht="75" x14ac:dyDescent="0.2">
      <c r="A405" s="503"/>
      <c r="B405" s="504" t="s">
        <v>310</v>
      </c>
      <c r="C405" s="397" t="s">
        <v>1020</v>
      </c>
      <c r="D405" s="609" t="s">
        <v>995</v>
      </c>
      <c r="E405" s="609" t="s">
        <v>353</v>
      </c>
      <c r="F405" s="726" t="s">
        <v>2631</v>
      </c>
      <c r="G405" s="613" t="s">
        <v>176</v>
      </c>
      <c r="H405" s="613" t="b">
        <v>0</v>
      </c>
      <c r="I405" s="533"/>
      <c r="J405" s="533">
        <v>42644</v>
      </c>
      <c r="K405" s="425">
        <v>180</v>
      </c>
      <c r="L405" s="610">
        <v>42464</v>
      </c>
      <c r="M405" s="780">
        <v>0</v>
      </c>
      <c r="N405" s="234" t="b">
        <v>1</v>
      </c>
      <c r="O405" s="234" t="s">
        <v>2870</v>
      </c>
      <c r="P405" s="597" t="s">
        <v>377</v>
      </c>
      <c r="Q405" s="413" t="s">
        <v>179</v>
      </c>
      <c r="R405" s="795" t="s">
        <v>569</v>
      </c>
      <c r="S405" s="200"/>
      <c r="T405" s="201"/>
      <c r="U405" s="201"/>
      <c r="V405" s="200"/>
      <c r="W405" s="201"/>
      <c r="X405" s="202"/>
      <c r="Y405" s="201"/>
      <c r="Z405" s="202">
        <v>42521</v>
      </c>
      <c r="AA405" s="201"/>
      <c r="AB405" s="202"/>
      <c r="AC405" s="201"/>
      <c r="AD405" s="201"/>
      <c r="AE405" s="201"/>
      <c r="AF405" s="201"/>
      <c r="AG405" s="201"/>
      <c r="AH405" s="201"/>
      <c r="AI405" s="201"/>
      <c r="AJ405" s="201"/>
      <c r="AK405" s="201"/>
      <c r="AL405" s="201"/>
      <c r="AM405" s="201"/>
      <c r="AN405" s="201"/>
      <c r="AO405" s="201"/>
      <c r="AP405" s="201"/>
      <c r="AQ405" s="201"/>
      <c r="AR405" s="201"/>
      <c r="AS405" s="201"/>
      <c r="AT405" s="201"/>
      <c r="AU405" s="201"/>
      <c r="AV405" s="201"/>
      <c r="AW405" s="200"/>
      <c r="AX405" s="200"/>
      <c r="AY405" s="589" t="e">
        <f ca="1">IF(AND([7]!TasksTable4[[#This Row],[Status]]&lt;&gt;"On Track",[7]!TasksTable4[[#This Row],[Start Date
(Calculated)]]&lt;TODAY()+7),"Review","No  Review")</f>
        <v>#REF!</v>
      </c>
      <c r="AZ405" s="525">
        <v>60</v>
      </c>
      <c r="BA405" s="525" t="s">
        <v>2491</v>
      </c>
      <c r="BB405" s="525"/>
      <c r="BC405" s="525"/>
      <c r="BD405" s="525"/>
      <c r="BE405" s="525"/>
      <c r="BF405" s="525"/>
      <c r="BG405" s="525" t="s">
        <v>152</v>
      </c>
      <c r="BH405" s="626"/>
      <c r="BI405" s="626"/>
      <c r="BJ405" s="626"/>
      <c r="BK405" s="626"/>
      <c r="BL405" s="626"/>
      <c r="BM405" s="701"/>
      <c r="BN405" s="701"/>
      <c r="BO405" s="701"/>
      <c r="BP405" s="701"/>
      <c r="BQ405" s="604"/>
      <c r="BR405" s="604"/>
      <c r="BS405" s="604"/>
      <c r="BT405" s="604"/>
      <c r="BU405" s="604"/>
      <c r="BV405" s="604"/>
      <c r="BW405" s="604"/>
      <c r="BX405" s="604"/>
      <c r="BY405" s="604"/>
      <c r="BZ405" s="604"/>
      <c r="CA405" s="604"/>
      <c r="CB405" s="604"/>
      <c r="CC405" s="604"/>
      <c r="CD405" s="604"/>
      <c r="CE405" s="604"/>
      <c r="CF405" s="604"/>
      <c r="CG405" s="604"/>
      <c r="CH405" s="604"/>
      <c r="CI405" s="604"/>
      <c r="CJ405" s="604"/>
      <c r="CK405" s="604"/>
      <c r="CL405" s="604"/>
      <c r="CM405" s="604"/>
      <c r="CN405" s="604"/>
      <c r="CO405" s="604"/>
      <c r="CP405" s="604"/>
      <c r="CQ405" s="604"/>
      <c r="CR405" s="604"/>
      <c r="CS405" s="604"/>
      <c r="CT405" s="604"/>
      <c r="CU405" s="604"/>
      <c r="CV405" s="604"/>
      <c r="CW405" s="604"/>
      <c r="CX405" s="604"/>
      <c r="CY405" s="604"/>
      <c r="CZ405" s="604"/>
    </row>
    <row r="406" spans="1:104" ht="75" x14ac:dyDescent="0.2">
      <c r="B406" s="25" t="s">
        <v>310</v>
      </c>
      <c r="C406" s="397" t="s">
        <v>1021</v>
      </c>
      <c r="D406" s="609" t="s">
        <v>995</v>
      </c>
      <c r="E406" s="609" t="s">
        <v>353</v>
      </c>
      <c r="F406" s="726" t="s">
        <v>2632</v>
      </c>
      <c r="G406" s="613" t="s">
        <v>176</v>
      </c>
      <c r="H406" s="613" t="b">
        <v>1</v>
      </c>
      <c r="I406" s="533"/>
      <c r="J406" s="533">
        <v>42644</v>
      </c>
      <c r="K406" s="425">
        <v>180</v>
      </c>
      <c r="L406" s="610">
        <v>42464</v>
      </c>
      <c r="M406" s="780">
        <v>0.05</v>
      </c>
      <c r="N406" s="234" t="b">
        <v>1</v>
      </c>
      <c r="O406" s="234"/>
      <c r="P406" s="597" t="s">
        <v>377</v>
      </c>
      <c r="Q406" s="413" t="s">
        <v>2276</v>
      </c>
      <c r="R406" s="795" t="s">
        <v>569</v>
      </c>
      <c r="S406" s="200"/>
      <c r="T406" s="201"/>
      <c r="U406" s="201"/>
      <c r="V406" s="200"/>
      <c r="W406" s="201"/>
      <c r="X406" s="202"/>
      <c r="Y406" s="201"/>
      <c r="Z406" s="202"/>
      <c r="AA406" s="201"/>
      <c r="AB406" s="202"/>
      <c r="AC406" s="201"/>
      <c r="AD406" s="201"/>
      <c r="AE406" s="201"/>
      <c r="AF406" s="201"/>
      <c r="AG406" s="201"/>
      <c r="AH406" s="201"/>
      <c r="AI406" s="201"/>
      <c r="AJ406" s="201"/>
      <c r="AK406" s="201"/>
      <c r="AL406" s="201"/>
      <c r="AM406" s="201"/>
      <c r="AN406" s="201"/>
      <c r="AO406" s="201"/>
      <c r="AP406" s="201"/>
      <c r="AQ406" s="201"/>
      <c r="AR406" s="201"/>
      <c r="AS406" s="201"/>
      <c r="AT406" s="201"/>
      <c r="AU406" s="201"/>
      <c r="AV406" s="201"/>
      <c r="AW406" s="201"/>
      <c r="AX406" s="201"/>
      <c r="AY406" s="589" t="e">
        <f ca="1">IF(AND([7]!TasksTable4[[#This Row],[Status]]&lt;&gt;"On Track",[7]!TasksTable4[[#This Row],[Start Date
(Calculated)]]&lt;TODAY()+7),"Review","No  Review")</f>
        <v>#REF!</v>
      </c>
      <c r="AZ406" s="525">
        <v>60</v>
      </c>
      <c r="BA406" s="525" t="s">
        <v>2491</v>
      </c>
      <c r="BB406" s="525"/>
      <c r="BC406" s="525"/>
      <c r="BD406" s="525"/>
      <c r="BE406" s="525"/>
      <c r="BF406" s="525"/>
      <c r="BG406" s="525" t="s">
        <v>153</v>
      </c>
      <c r="BH406" s="626"/>
      <c r="BI406" s="626"/>
      <c r="BJ406" s="626"/>
      <c r="BK406" s="626"/>
      <c r="BL406" s="626"/>
      <c r="BM406" s="701"/>
      <c r="BN406" s="701"/>
      <c r="BO406" s="701"/>
      <c r="BP406" s="701"/>
    </row>
    <row r="407" spans="1:104" ht="75" x14ac:dyDescent="0.2">
      <c r="B407" s="25" t="s">
        <v>310</v>
      </c>
      <c r="C407" s="397" t="s">
        <v>1022</v>
      </c>
      <c r="D407" s="609" t="s">
        <v>995</v>
      </c>
      <c r="E407" s="609" t="s">
        <v>353</v>
      </c>
      <c r="F407" s="726" t="s">
        <v>2633</v>
      </c>
      <c r="G407" s="613" t="s">
        <v>176</v>
      </c>
      <c r="H407" s="613" t="b">
        <v>1</v>
      </c>
      <c r="I407" s="533"/>
      <c r="J407" s="533">
        <v>42551</v>
      </c>
      <c r="K407" s="425">
        <v>60</v>
      </c>
      <c r="L407" s="610">
        <v>42491</v>
      </c>
      <c r="M407" s="780">
        <v>0</v>
      </c>
      <c r="N407" s="234" t="s">
        <v>1348</v>
      </c>
      <c r="O407" s="234" t="s">
        <v>558</v>
      </c>
      <c r="P407" s="597" t="s">
        <v>377</v>
      </c>
      <c r="Q407" s="413" t="s">
        <v>179</v>
      </c>
      <c r="R407" s="795" t="s">
        <v>556</v>
      </c>
      <c r="S407" s="200"/>
      <c r="T407" s="201"/>
      <c r="U407" s="201"/>
      <c r="V407" s="200"/>
      <c r="W407" s="201"/>
      <c r="X407" s="202"/>
      <c r="Y407" s="201"/>
      <c r="Z407" s="202"/>
      <c r="AA407" s="201"/>
      <c r="AB407" s="202"/>
      <c r="AC407" s="201"/>
      <c r="AD407" s="201"/>
      <c r="AE407" s="201"/>
      <c r="AF407" s="201"/>
      <c r="AG407" s="201"/>
      <c r="AH407" s="201"/>
      <c r="AI407" s="201"/>
      <c r="AJ407" s="201"/>
      <c r="AK407" s="201"/>
      <c r="AL407" s="201"/>
      <c r="AM407" s="201"/>
      <c r="AN407" s="201"/>
      <c r="AO407" s="201"/>
      <c r="AP407" s="201"/>
      <c r="AQ407" s="201"/>
      <c r="AR407" s="201"/>
      <c r="AS407" s="201"/>
      <c r="AT407" s="201"/>
      <c r="AU407" s="201"/>
      <c r="AV407" s="201"/>
      <c r="AW407" s="200"/>
      <c r="AX407" s="201"/>
      <c r="AY407" s="589" t="e">
        <f ca="1">IF(AND([7]!TasksTable4[[#This Row],[Status]]&lt;&gt;"On Track",[7]!TasksTable4[[#This Row],[Start Date
(Calculated)]]&lt;TODAY()+7),"Review","No  Review")</f>
        <v>#REF!</v>
      </c>
      <c r="AZ407" s="525">
        <v>0</v>
      </c>
      <c r="BA407" s="525" t="s">
        <v>2491</v>
      </c>
      <c r="BB407" s="525"/>
      <c r="BC407" s="525"/>
      <c r="BD407" s="525"/>
      <c r="BE407" s="525"/>
      <c r="BF407" s="525"/>
      <c r="BG407" s="525" t="s">
        <v>152</v>
      </c>
      <c r="BH407" s="626"/>
      <c r="BI407" s="626"/>
      <c r="BJ407" s="626"/>
      <c r="BK407" s="626"/>
      <c r="BL407" s="626"/>
      <c r="BM407" s="701"/>
      <c r="BN407" s="701"/>
      <c r="BO407" s="701"/>
      <c r="BP407" s="701"/>
    </row>
    <row r="408" spans="1:104" ht="75" x14ac:dyDescent="0.2">
      <c r="B408" s="25" t="s">
        <v>310</v>
      </c>
      <c r="C408" s="397" t="s">
        <v>1023</v>
      </c>
      <c r="D408" s="609" t="s">
        <v>995</v>
      </c>
      <c r="E408" s="609" t="s">
        <v>353</v>
      </c>
      <c r="F408" s="726" t="s">
        <v>2634</v>
      </c>
      <c r="G408" s="613" t="s">
        <v>176</v>
      </c>
      <c r="H408" s="613" t="b">
        <v>1</v>
      </c>
      <c r="I408" s="533"/>
      <c r="J408" s="533">
        <v>42551</v>
      </c>
      <c r="K408" s="425">
        <v>60</v>
      </c>
      <c r="L408" s="610">
        <v>42491</v>
      </c>
      <c r="M408" s="650">
        <v>0</v>
      </c>
      <c r="N408" s="234" t="s">
        <v>1348</v>
      </c>
      <c r="O408" s="234" t="s">
        <v>558</v>
      </c>
      <c r="P408" s="232" t="s">
        <v>377</v>
      </c>
      <c r="Q408" s="413" t="s">
        <v>179</v>
      </c>
      <c r="R408" s="805" t="s">
        <v>559</v>
      </c>
      <c r="S408" s="200"/>
      <c r="T408" s="201"/>
      <c r="U408" s="201"/>
      <c r="V408" s="200"/>
      <c r="W408" s="201"/>
      <c r="X408" s="202"/>
      <c r="Y408" s="201"/>
      <c r="Z408" s="202"/>
      <c r="AA408" s="201"/>
      <c r="AB408" s="202"/>
      <c r="AC408" s="201"/>
      <c r="AD408" s="201"/>
      <c r="AE408" s="201"/>
      <c r="AF408" s="201"/>
      <c r="AG408" s="201"/>
      <c r="AH408" s="201"/>
      <c r="AI408" s="201"/>
      <c r="AJ408" s="201"/>
      <c r="AK408" s="201"/>
      <c r="AL408" s="201"/>
      <c r="AM408" s="201"/>
      <c r="AN408" s="201"/>
      <c r="AO408" s="201"/>
      <c r="AP408" s="201"/>
      <c r="AQ408" s="201"/>
      <c r="AR408" s="201"/>
      <c r="AS408" s="201"/>
      <c r="AT408" s="201"/>
      <c r="AU408" s="201"/>
      <c r="AV408" s="201"/>
      <c r="AW408" s="201"/>
      <c r="AX408" s="665"/>
      <c r="AY408" s="589" t="e">
        <f ca="1">IF(AND([7]!TasksTable4[[#This Row],[Status]]&lt;&gt;"On Track",[7]!TasksTable4[[#This Row],[Start Date
(Calculated)]]&lt;TODAY()+7),"Review","No  Review")</f>
        <v>#REF!</v>
      </c>
      <c r="AZ408" s="525">
        <v>80</v>
      </c>
      <c r="BA408" s="525" t="s">
        <v>2491</v>
      </c>
      <c r="BB408" s="525"/>
      <c r="BC408" s="525"/>
      <c r="BD408" s="525"/>
      <c r="BE408" s="525"/>
      <c r="BF408" s="525"/>
      <c r="BG408" s="525" t="s">
        <v>152</v>
      </c>
      <c r="BH408" s="626"/>
      <c r="BI408" s="626"/>
      <c r="BJ408" s="626"/>
      <c r="BK408" s="626"/>
      <c r="BL408" s="626"/>
      <c r="BM408" s="701"/>
      <c r="BN408" s="701"/>
      <c r="BO408" s="701"/>
      <c r="BP408" s="701"/>
    </row>
    <row r="409" spans="1:104" ht="75" x14ac:dyDescent="0.2">
      <c r="B409" s="25" t="s">
        <v>310</v>
      </c>
      <c r="C409" s="397" t="s">
        <v>1024</v>
      </c>
      <c r="D409" s="609" t="s">
        <v>995</v>
      </c>
      <c r="E409" s="609" t="s">
        <v>353</v>
      </c>
      <c r="F409" s="726" t="s">
        <v>2635</v>
      </c>
      <c r="G409" s="613" t="s">
        <v>176</v>
      </c>
      <c r="H409" s="613" t="b">
        <v>1</v>
      </c>
      <c r="I409" s="533"/>
      <c r="J409" s="533">
        <v>42613</v>
      </c>
      <c r="K409" s="425">
        <v>120</v>
      </c>
      <c r="L409" s="610">
        <v>42493</v>
      </c>
      <c r="M409" s="780">
        <v>0</v>
      </c>
      <c r="N409" s="234" t="b">
        <v>1</v>
      </c>
      <c r="O409" s="234" t="s">
        <v>561</v>
      </c>
      <c r="P409" s="234" t="s">
        <v>377</v>
      </c>
      <c r="Q409" s="413" t="s">
        <v>179</v>
      </c>
      <c r="R409" s="795" t="s">
        <v>562</v>
      </c>
      <c r="S409" s="200"/>
      <c r="T409" s="201"/>
      <c r="U409" s="201"/>
      <c r="V409" s="200"/>
      <c r="W409" s="200"/>
      <c r="X409" s="202">
        <v>42573</v>
      </c>
      <c r="Y409" s="201"/>
      <c r="Z409" s="202">
        <v>42573</v>
      </c>
      <c r="AA409" s="201"/>
      <c r="AB409" s="202"/>
      <c r="AC409" s="201"/>
      <c r="AD409" s="201"/>
      <c r="AE409" s="201"/>
      <c r="AF409" s="201"/>
      <c r="AG409" s="201"/>
      <c r="AH409" s="201"/>
      <c r="AI409" s="201"/>
      <c r="AJ409" s="201"/>
      <c r="AK409" s="201"/>
      <c r="AL409" s="201"/>
      <c r="AM409" s="201"/>
      <c r="AN409" s="201"/>
      <c r="AO409" s="201"/>
      <c r="AP409" s="201"/>
      <c r="AQ409" s="201"/>
      <c r="AR409" s="201"/>
      <c r="AS409" s="201"/>
      <c r="AT409" s="201"/>
      <c r="AU409" s="201"/>
      <c r="AV409" s="201"/>
      <c r="AW409" s="201"/>
      <c r="AX409" s="201"/>
      <c r="AY409" s="589" t="e">
        <f ca="1">IF(AND([7]!TasksTable4[[#This Row],[Status]]&lt;&gt;"On Track",[7]!TasksTable4[[#This Row],[Start Date
(Calculated)]]&lt;TODAY()+7),"Review","No  Review")</f>
        <v>#REF!</v>
      </c>
      <c r="AZ409" s="525">
        <v>400</v>
      </c>
      <c r="BA409" s="525" t="s">
        <v>2491</v>
      </c>
      <c r="BB409" s="525"/>
      <c r="BC409" s="525"/>
      <c r="BD409" s="525"/>
      <c r="BE409" s="525"/>
      <c r="BF409" s="525"/>
      <c r="BG409" s="525" t="s">
        <v>152</v>
      </c>
      <c r="BH409" s="626"/>
      <c r="BI409" s="626"/>
      <c r="BJ409" s="626"/>
      <c r="BK409" s="626"/>
      <c r="BL409" s="626"/>
      <c r="BM409" s="701"/>
      <c r="BN409" s="701"/>
      <c r="BO409" s="701"/>
      <c r="BP409" s="701"/>
    </row>
    <row r="410" spans="1:104" ht="75" x14ac:dyDescent="0.2">
      <c r="B410" s="25" t="s">
        <v>310</v>
      </c>
      <c r="C410" s="397" t="s">
        <v>1025</v>
      </c>
      <c r="D410" s="609" t="s">
        <v>995</v>
      </c>
      <c r="E410" s="609" t="s">
        <v>353</v>
      </c>
      <c r="F410" s="726" t="s">
        <v>2636</v>
      </c>
      <c r="G410" s="613" t="s">
        <v>176</v>
      </c>
      <c r="H410" s="613" t="b">
        <v>0</v>
      </c>
      <c r="I410" s="533"/>
      <c r="J410" s="533">
        <v>42644</v>
      </c>
      <c r="K410" s="425">
        <v>130</v>
      </c>
      <c r="L410" s="610">
        <v>42514</v>
      </c>
      <c r="M410" s="780">
        <v>0</v>
      </c>
      <c r="N410" s="234" t="b">
        <v>1</v>
      </c>
      <c r="O410" s="234" t="s">
        <v>2533</v>
      </c>
      <c r="P410" s="234" t="s">
        <v>377</v>
      </c>
      <c r="Q410" s="413" t="s">
        <v>179</v>
      </c>
      <c r="R410" s="795" t="s">
        <v>585</v>
      </c>
      <c r="S410" s="200"/>
      <c r="T410" s="201"/>
      <c r="U410" s="201"/>
      <c r="V410" s="200"/>
      <c r="W410" s="201"/>
      <c r="X410" s="202">
        <v>42573</v>
      </c>
      <c r="Y410" s="201"/>
      <c r="Z410" s="202">
        <v>42573</v>
      </c>
      <c r="AA410" s="201"/>
      <c r="AB410" s="202"/>
      <c r="AC410" s="201"/>
      <c r="AD410" s="201"/>
      <c r="AE410" s="201"/>
      <c r="AF410" s="201"/>
      <c r="AG410" s="201"/>
      <c r="AH410" s="201"/>
      <c r="AI410" s="201"/>
      <c r="AJ410" s="201"/>
      <c r="AK410" s="201"/>
      <c r="AL410" s="201"/>
      <c r="AM410" s="201"/>
      <c r="AN410" s="201"/>
      <c r="AO410" s="201"/>
      <c r="AP410" s="201"/>
      <c r="AQ410" s="201"/>
      <c r="AR410" s="201"/>
      <c r="AS410" s="201"/>
      <c r="AT410" s="201"/>
      <c r="AU410" s="201"/>
      <c r="AV410" s="201"/>
      <c r="AW410" s="202">
        <v>42490</v>
      </c>
      <c r="AX410" s="854" t="s">
        <v>361</v>
      </c>
      <c r="AY410" s="589" t="e">
        <f ca="1">IF(AND([7]!TasksTable4[[#This Row],[Status]]&lt;&gt;"On Track",[7]!TasksTable4[[#This Row],[Start Date
(Calculated)]]&lt;TODAY()+7),"Review","No  Review")</f>
        <v>#REF!</v>
      </c>
      <c r="AZ410" s="525">
        <v>80</v>
      </c>
      <c r="BA410" s="525" t="s">
        <v>2491</v>
      </c>
      <c r="BB410" s="525"/>
      <c r="BC410" s="525"/>
      <c r="BD410" s="525"/>
      <c r="BE410" s="525"/>
      <c r="BF410" s="525"/>
      <c r="BG410" s="525" t="s">
        <v>152</v>
      </c>
      <c r="BH410" s="626"/>
      <c r="BI410" s="626"/>
      <c r="BJ410" s="626"/>
      <c r="BK410" s="626"/>
      <c r="BL410" s="626"/>
      <c r="BM410" s="701"/>
      <c r="BN410" s="701"/>
      <c r="BO410" s="701"/>
      <c r="BP410" s="701"/>
    </row>
    <row r="411" spans="1:104" ht="75" x14ac:dyDescent="0.2">
      <c r="B411" s="25" t="s">
        <v>310</v>
      </c>
      <c r="C411" s="397" t="s">
        <v>2315</v>
      </c>
      <c r="D411" s="609" t="s">
        <v>995</v>
      </c>
      <c r="E411" s="609" t="s">
        <v>353</v>
      </c>
      <c r="F411" s="726" t="s">
        <v>1508</v>
      </c>
      <c r="G411" s="613" t="s">
        <v>176</v>
      </c>
      <c r="H411" s="613" t="b">
        <v>1</v>
      </c>
      <c r="I411" s="533"/>
      <c r="J411" s="533">
        <v>42644</v>
      </c>
      <c r="K411" s="425">
        <v>120</v>
      </c>
      <c r="L411" s="610">
        <v>42524</v>
      </c>
      <c r="M411" s="780">
        <v>0</v>
      </c>
      <c r="N411" s="234" t="b">
        <v>1</v>
      </c>
      <c r="O411" s="234" t="s">
        <v>568</v>
      </c>
      <c r="P411" s="234" t="s">
        <v>377</v>
      </c>
      <c r="Q411" s="413" t="s">
        <v>179</v>
      </c>
      <c r="R411" s="795" t="s">
        <v>569</v>
      </c>
      <c r="S411" s="641"/>
      <c r="T411" s="641"/>
      <c r="U411" s="641"/>
      <c r="V411" s="641"/>
      <c r="W411" s="641"/>
      <c r="X411" s="641"/>
      <c r="Y411" s="641"/>
      <c r="Z411" s="202"/>
      <c r="AA411" s="641"/>
      <c r="AB411" s="641"/>
      <c r="AC411" s="641"/>
      <c r="AD411" s="641"/>
      <c r="AE411" s="641"/>
      <c r="AF411" s="641"/>
      <c r="AG411" s="641"/>
      <c r="AH411" s="641"/>
      <c r="AI411" s="641"/>
      <c r="AJ411" s="641"/>
      <c r="AK411" s="641"/>
      <c r="AL411" s="641"/>
      <c r="AM411" s="641"/>
      <c r="AN411" s="641"/>
      <c r="AO411" s="641"/>
      <c r="AP411" s="641"/>
      <c r="AQ411" s="641"/>
      <c r="AR411" s="641"/>
      <c r="AS411" s="641"/>
      <c r="AT411" s="641"/>
      <c r="AU411" s="641"/>
      <c r="AV411" s="641"/>
      <c r="AW411" s="641"/>
      <c r="AX411" s="677"/>
      <c r="AY411" s="589" t="e">
        <f ca="1">IF(AND([7]!TasksTable4[[#This Row],[Status]]&lt;&gt;"On Track",[7]!TasksTable4[[#This Row],[Start Date
(Calculated)]]&lt;TODAY()+7),"Review","No  Review")</f>
        <v>#REF!</v>
      </c>
      <c r="AZ411" s="525">
        <v>120</v>
      </c>
      <c r="BA411" s="525" t="s">
        <v>2491</v>
      </c>
      <c r="BB411" s="535"/>
      <c r="BC411" s="535"/>
      <c r="BD411" s="525"/>
      <c r="BE411" s="525"/>
      <c r="BF411" s="525"/>
      <c r="BG411" s="525" t="s">
        <v>152</v>
      </c>
      <c r="BH411" s="626"/>
      <c r="BI411" s="626"/>
      <c r="BJ411" s="626"/>
      <c r="BK411" s="626"/>
      <c r="BL411" s="626"/>
      <c r="BM411" s="701"/>
      <c r="BN411" s="701"/>
      <c r="BO411" s="701"/>
      <c r="BP411" s="701"/>
    </row>
    <row r="412" spans="1:104" ht="45" x14ac:dyDescent="0.2">
      <c r="B412" s="25" t="s">
        <v>310</v>
      </c>
      <c r="C412" s="237" t="s">
        <v>2438</v>
      </c>
      <c r="D412" s="578" t="s">
        <v>328</v>
      </c>
      <c r="E412" s="578" t="s">
        <v>996</v>
      </c>
      <c r="F412" s="238" t="s">
        <v>2380</v>
      </c>
      <c r="G412" s="243" t="s">
        <v>364</v>
      </c>
      <c r="H412" s="243" t="b">
        <v>1</v>
      </c>
      <c r="I412" s="265"/>
      <c r="J412" s="265">
        <v>42444</v>
      </c>
      <c r="K412" s="243"/>
      <c r="L412" s="603">
        <f>TasksTable4[[#This Row],[Required Completion Date]]-TasksTable4[[#This Row],[Days to Accomplish]]</f>
        <v>42444</v>
      </c>
      <c r="M412" s="164">
        <v>0</v>
      </c>
      <c r="N412" s="593" t="b">
        <v>0</v>
      </c>
      <c r="O412" s="652"/>
      <c r="P412" s="593" t="s">
        <v>2228</v>
      </c>
      <c r="Q412" s="413" t="s">
        <v>179</v>
      </c>
      <c r="R412" s="658"/>
      <c r="S412" s="176"/>
      <c r="T412" s="593"/>
      <c r="U412" s="593"/>
      <c r="V412" s="593"/>
      <c r="W412" s="593"/>
      <c r="X412" s="593"/>
      <c r="Y412" s="593"/>
      <c r="Z412" s="593"/>
      <c r="AA412" s="593"/>
      <c r="AB412" s="593"/>
      <c r="AC412" s="593"/>
      <c r="AD412" s="593"/>
      <c r="AE412" s="593"/>
      <c r="AF412" s="593"/>
      <c r="AG412" s="593"/>
      <c r="AH412" s="593"/>
      <c r="AI412" s="593"/>
      <c r="AJ412" s="593"/>
      <c r="AK412" s="593"/>
      <c r="AL412" s="593"/>
      <c r="AM412" s="593"/>
      <c r="AN412" s="593"/>
      <c r="AO412" s="593"/>
      <c r="AP412" s="593"/>
      <c r="AQ412" s="593"/>
      <c r="AR412" s="593"/>
      <c r="AS412" s="593"/>
      <c r="AT412" s="593"/>
      <c r="AU412" s="593"/>
      <c r="AV412" s="593"/>
      <c r="AW412" s="593"/>
      <c r="AX412" s="677"/>
      <c r="AY412" s="589" t="str">
        <f ca="1">IF(AND(TasksTable4[[#This Row],[Status]]&lt;&gt;"On Track",TasksTable4[[#This Row],[Start Date
(Calculated)]]&lt;TODAY()+7),"Review","No  Review")</f>
        <v>No  Review</v>
      </c>
      <c r="AZ412" s="525">
        <f>TasksTable4[[#This Row],[Days to Accomplish]]*8</f>
        <v>0</v>
      </c>
      <c r="BA412" s="525" t="s">
        <v>2410</v>
      </c>
      <c r="BB412" s="525"/>
      <c r="BC412" s="525"/>
      <c r="BD412" s="525"/>
      <c r="BE412" s="543"/>
      <c r="BF412" s="543"/>
      <c r="BG412" s="525"/>
      <c r="BH412" s="626"/>
      <c r="BI412" s="626"/>
      <c r="BJ412" s="626"/>
      <c r="BK412" s="626"/>
      <c r="BL412" s="626"/>
      <c r="BM412" s="701"/>
      <c r="BN412" s="701"/>
      <c r="BO412" s="701"/>
      <c r="BP412" s="701"/>
    </row>
    <row r="413" spans="1:104" ht="45" x14ac:dyDescent="0.2">
      <c r="B413" s="491" t="s">
        <v>310</v>
      </c>
      <c r="C413" s="237" t="s">
        <v>2439</v>
      </c>
      <c r="D413" s="578" t="s">
        <v>328</v>
      </c>
      <c r="E413" s="578" t="s">
        <v>996</v>
      </c>
      <c r="F413" s="238" t="s">
        <v>781</v>
      </c>
      <c r="G413" s="243" t="s">
        <v>364</v>
      </c>
      <c r="H413" s="243" t="b">
        <v>1</v>
      </c>
      <c r="I413" s="265"/>
      <c r="J413" s="265">
        <v>42444</v>
      </c>
      <c r="K413" s="243">
        <v>0</v>
      </c>
      <c r="L413" s="603">
        <f>TasksTable4[[#This Row],[Required Completion Date]]-TasksTable4[[#This Row],[Days to Accomplish]]</f>
        <v>42444</v>
      </c>
      <c r="M413" s="242"/>
      <c r="N413" s="239" t="b">
        <v>1</v>
      </c>
      <c r="O413" s="564" t="s">
        <v>2375</v>
      </c>
      <c r="P413" s="238" t="s">
        <v>771</v>
      </c>
      <c r="Q413" s="413" t="s">
        <v>179</v>
      </c>
      <c r="R413" s="564" t="s">
        <v>782</v>
      </c>
      <c r="S413" s="244"/>
      <c r="T413" s="245"/>
      <c r="U413" s="245"/>
      <c r="V413" s="245"/>
      <c r="W413" s="245"/>
      <c r="X413" s="246">
        <v>42400</v>
      </c>
      <c r="Y413" s="245"/>
      <c r="Z413" s="245"/>
      <c r="AA413" s="245"/>
      <c r="AB413" s="245"/>
      <c r="AC413" s="245"/>
      <c r="AD413" s="245"/>
      <c r="AE413" s="245"/>
      <c r="AF413" s="245"/>
      <c r="AG413" s="245"/>
      <c r="AH413" s="245"/>
      <c r="AI413" s="245"/>
      <c r="AJ413" s="245"/>
      <c r="AK413" s="245"/>
      <c r="AL413" s="245"/>
      <c r="AM413" s="245"/>
      <c r="AN413" s="245"/>
      <c r="AO413" s="245"/>
      <c r="AP413" s="245"/>
      <c r="AQ413" s="245"/>
      <c r="AR413" s="245"/>
      <c r="AS413" s="245"/>
      <c r="AT413" s="245"/>
      <c r="AU413" s="245"/>
      <c r="AV413" s="245"/>
      <c r="AW413" s="245"/>
      <c r="AX413" s="860"/>
      <c r="AY413" s="589" t="str">
        <f ca="1">IF(AND(TasksTable4[[#This Row],[Status]]&lt;&gt;"On Track",TasksTable4[[#This Row],[Start Date
(Calculated)]]&lt;TODAY()+7),"Review","No  Review")</f>
        <v>No  Review</v>
      </c>
      <c r="AZ413" s="525">
        <v>0</v>
      </c>
      <c r="BA413" s="525"/>
      <c r="BB413" s="525"/>
      <c r="BC413" s="525"/>
      <c r="BD413" s="525"/>
      <c r="BE413" s="543"/>
      <c r="BF413" s="543"/>
      <c r="BG413" s="525"/>
      <c r="BH413" s="626"/>
      <c r="BI413" s="626"/>
      <c r="BJ413" s="626"/>
      <c r="BK413" s="626"/>
      <c r="BL413" s="626"/>
      <c r="BM413" s="701"/>
      <c r="BN413" s="701"/>
      <c r="BO413" s="701"/>
      <c r="BP413" s="701"/>
    </row>
    <row r="414" spans="1:104" ht="45" x14ac:dyDescent="0.2">
      <c r="B414" s="491" t="s">
        <v>310</v>
      </c>
      <c r="C414" s="237" t="s">
        <v>2440</v>
      </c>
      <c r="D414" s="578" t="s">
        <v>328</v>
      </c>
      <c r="E414" s="578" t="s">
        <v>996</v>
      </c>
      <c r="F414" s="238" t="s">
        <v>2204</v>
      </c>
      <c r="G414" s="243" t="s">
        <v>364</v>
      </c>
      <c r="H414" s="243" t="b">
        <v>1</v>
      </c>
      <c r="I414" s="265"/>
      <c r="J414" s="265">
        <v>42475</v>
      </c>
      <c r="K414" s="243">
        <v>30</v>
      </c>
      <c r="L414" s="603">
        <f>TasksTable4[[#This Row],[Required Completion Date]]-TasksTable4[[#This Row],[Days to Accomplish]]</f>
        <v>42445</v>
      </c>
      <c r="M414" s="242"/>
      <c r="N414" s="239" t="b">
        <v>1</v>
      </c>
      <c r="O414" s="564" t="s">
        <v>2374</v>
      </c>
      <c r="P414" s="238" t="s">
        <v>771</v>
      </c>
      <c r="Q414" s="413" t="s">
        <v>179</v>
      </c>
      <c r="R414" s="564" t="s">
        <v>2205</v>
      </c>
      <c r="S414" s="250">
        <v>42400</v>
      </c>
      <c r="T414" s="251"/>
      <c r="U414" s="251"/>
      <c r="V414" s="251"/>
      <c r="W414" s="251"/>
      <c r="X414" s="252"/>
      <c r="Y414" s="251"/>
      <c r="Z414" s="251"/>
      <c r="AA414" s="251"/>
      <c r="AB414" s="251"/>
      <c r="AC414" s="251"/>
      <c r="AD414" s="251"/>
      <c r="AE414" s="251"/>
      <c r="AF414" s="251"/>
      <c r="AG414" s="251"/>
      <c r="AH414" s="251"/>
      <c r="AI414" s="251"/>
      <c r="AJ414" s="251"/>
      <c r="AK414" s="251"/>
      <c r="AL414" s="251"/>
      <c r="AM414" s="251"/>
      <c r="AN414" s="251"/>
      <c r="AO414" s="251"/>
      <c r="AP414" s="251"/>
      <c r="AQ414" s="251"/>
      <c r="AR414" s="251"/>
      <c r="AS414" s="251"/>
      <c r="AT414" s="251"/>
      <c r="AU414" s="251"/>
      <c r="AV414" s="251"/>
      <c r="AW414" s="251"/>
      <c r="AX414" s="856"/>
      <c r="AY414" s="589" t="str">
        <f ca="1">IF(AND(TasksTable4[[#This Row],[Status]]&lt;&gt;"On Track",TasksTable4[[#This Row],[Start Date
(Calculated)]]&lt;TODAY()+7),"Review","No  Review")</f>
        <v>No  Review</v>
      </c>
      <c r="AZ414" s="525">
        <v>0</v>
      </c>
      <c r="BA414" s="525"/>
      <c r="BB414" s="525"/>
      <c r="BC414" s="525"/>
      <c r="BD414" s="525"/>
      <c r="BE414" s="543"/>
      <c r="BF414" s="543"/>
      <c r="BG414" s="525"/>
      <c r="BH414" s="626"/>
      <c r="BI414" s="626"/>
      <c r="BJ414" s="626"/>
      <c r="BK414" s="626"/>
      <c r="BL414" s="626"/>
      <c r="BM414" s="701"/>
      <c r="BN414" s="701"/>
      <c r="BO414" s="701"/>
      <c r="BP414" s="701"/>
    </row>
    <row r="415" spans="1:104" ht="45" x14ac:dyDescent="0.2">
      <c r="B415" s="491" t="s">
        <v>310</v>
      </c>
      <c r="C415" s="237" t="s">
        <v>2441</v>
      </c>
      <c r="D415" s="578" t="s">
        <v>328</v>
      </c>
      <c r="E415" s="578" t="s">
        <v>996</v>
      </c>
      <c r="F415" s="564" t="s">
        <v>2384</v>
      </c>
      <c r="G415" s="243" t="s">
        <v>364</v>
      </c>
      <c r="H415" s="549" t="b">
        <v>1</v>
      </c>
      <c r="I415" s="565"/>
      <c r="J415" s="565">
        <v>42475</v>
      </c>
      <c r="K415" s="243">
        <v>31</v>
      </c>
      <c r="L415" s="603">
        <f>TasksTable4[[#This Row],[Required Completion Date]]-TasksTable4[[#This Row],[Days to Accomplish]]</f>
        <v>42444</v>
      </c>
      <c r="M415" s="256"/>
      <c r="N415" s="239" t="b">
        <v>1</v>
      </c>
      <c r="O415" s="564" t="s">
        <v>2374</v>
      </c>
      <c r="P415" s="238" t="s">
        <v>771</v>
      </c>
      <c r="Q415" s="413" t="s">
        <v>179</v>
      </c>
      <c r="R415" s="564" t="s">
        <v>2385</v>
      </c>
      <c r="S415" s="257"/>
      <c r="T415" s="258"/>
      <c r="U415" s="258"/>
      <c r="V415" s="257"/>
      <c r="W415" s="258"/>
      <c r="X415" s="259">
        <v>42400</v>
      </c>
      <c r="Y415" s="258"/>
      <c r="Z415" s="258"/>
      <c r="AA415" s="258"/>
      <c r="AB415" s="258"/>
      <c r="AC415" s="258"/>
      <c r="AD415" s="258"/>
      <c r="AE415" s="258"/>
      <c r="AF415" s="258"/>
      <c r="AG415" s="258"/>
      <c r="AH415" s="258"/>
      <c r="AI415" s="258"/>
      <c r="AJ415" s="258"/>
      <c r="AK415" s="258"/>
      <c r="AL415" s="258"/>
      <c r="AM415" s="258"/>
      <c r="AN415" s="258"/>
      <c r="AO415" s="258"/>
      <c r="AP415" s="258"/>
      <c r="AQ415" s="258"/>
      <c r="AR415" s="258"/>
      <c r="AS415" s="258"/>
      <c r="AT415" s="258"/>
      <c r="AU415" s="258"/>
      <c r="AV415" s="258"/>
      <c r="AW415" s="258"/>
      <c r="AX415" s="859"/>
      <c r="AY415" s="589" t="str">
        <f ca="1">IF(AND(TasksTable4[[#This Row],[Status]]&lt;&gt;"On Track",TasksTable4[[#This Row],[Start Date
(Calculated)]]&lt;TODAY()+7),"Review","No  Review")</f>
        <v>No  Review</v>
      </c>
      <c r="AZ415" s="525">
        <v>16</v>
      </c>
      <c r="BA415" s="525" t="s">
        <v>2404</v>
      </c>
      <c r="BB415" s="525"/>
      <c r="BC415" s="525"/>
      <c r="BD415" s="525"/>
      <c r="BE415" s="543"/>
      <c r="BF415" s="543"/>
      <c r="BG415" s="525"/>
      <c r="BH415" s="626"/>
      <c r="BI415" s="626"/>
      <c r="BJ415" s="626"/>
      <c r="BK415" s="626"/>
      <c r="BL415" s="626"/>
      <c r="BM415" s="701"/>
      <c r="BN415" s="701"/>
      <c r="BO415" s="701"/>
      <c r="BP415" s="701"/>
    </row>
    <row r="416" spans="1:104" ht="45" x14ac:dyDescent="0.2">
      <c r="B416" s="491" t="s">
        <v>310</v>
      </c>
      <c r="C416" s="237" t="s">
        <v>2442</v>
      </c>
      <c r="D416" s="578" t="s">
        <v>328</v>
      </c>
      <c r="E416" s="578" t="s">
        <v>996</v>
      </c>
      <c r="F416" s="564" t="s">
        <v>2395</v>
      </c>
      <c r="G416" s="243" t="s">
        <v>364</v>
      </c>
      <c r="H416" s="561" t="b">
        <v>1</v>
      </c>
      <c r="I416" s="562"/>
      <c r="J416" s="562">
        <v>42510</v>
      </c>
      <c r="K416" s="243">
        <v>32</v>
      </c>
      <c r="L416" s="603">
        <f>TasksTable4[[#This Row],[Required Completion Date]]-TasksTable4[[#This Row],[Days to Accomplish]]</f>
        <v>42478</v>
      </c>
      <c r="M416" s="256"/>
      <c r="N416" s="239" t="b">
        <v>1</v>
      </c>
      <c r="O416" s="564" t="s">
        <v>2374</v>
      </c>
      <c r="P416" s="238" t="s">
        <v>771</v>
      </c>
      <c r="Q416" s="413" t="s">
        <v>179</v>
      </c>
      <c r="R416" s="564" t="s">
        <v>2385</v>
      </c>
      <c r="S416" s="261"/>
      <c r="T416" s="262"/>
      <c r="U416" s="262"/>
      <c r="V416" s="261"/>
      <c r="W416" s="262"/>
      <c r="X416" s="263">
        <v>42400</v>
      </c>
      <c r="Y416" s="262"/>
      <c r="Z416" s="262"/>
      <c r="AA416" s="262"/>
      <c r="AB416" s="262"/>
      <c r="AC416" s="262"/>
      <c r="AD416" s="262"/>
      <c r="AE416" s="262"/>
      <c r="AF416" s="262"/>
      <c r="AG416" s="262"/>
      <c r="AH416" s="262"/>
      <c r="AI416" s="262"/>
      <c r="AJ416" s="262"/>
      <c r="AK416" s="262"/>
      <c r="AL416" s="262"/>
      <c r="AM416" s="262"/>
      <c r="AN416" s="262"/>
      <c r="AO416" s="262"/>
      <c r="AP416" s="262"/>
      <c r="AQ416" s="262"/>
      <c r="AR416" s="262"/>
      <c r="AS416" s="262"/>
      <c r="AT416" s="262"/>
      <c r="AU416" s="262"/>
      <c r="AV416" s="262"/>
      <c r="AW416" s="262"/>
      <c r="AX416" s="857"/>
      <c r="AY416" s="589" t="str">
        <f ca="1">IF(AND(TasksTable4[[#This Row],[Status]]&lt;&gt;"On Track",TasksTable4[[#This Row],[Start Date
(Calculated)]]&lt;TODAY()+7),"Review","No  Review")</f>
        <v>No  Review</v>
      </c>
      <c r="AZ416" s="525">
        <v>16</v>
      </c>
      <c r="BA416" s="525" t="s">
        <v>2404</v>
      </c>
      <c r="BB416" s="525"/>
      <c r="BC416" s="525"/>
      <c r="BD416" s="525"/>
      <c r="BE416" s="543"/>
      <c r="BF416" s="543"/>
      <c r="BG416" s="525"/>
      <c r="BH416" s="626"/>
      <c r="BI416" s="626"/>
      <c r="BJ416" s="626"/>
      <c r="BK416" s="626"/>
      <c r="BL416" s="626"/>
      <c r="BM416" s="701"/>
      <c r="BN416" s="701"/>
      <c r="BO416" s="701"/>
      <c r="BP416" s="701"/>
    </row>
    <row r="417" spans="1:68" ht="75" x14ac:dyDescent="0.2">
      <c r="B417" s="491" t="s">
        <v>310</v>
      </c>
      <c r="C417" s="237" t="s">
        <v>2443</v>
      </c>
      <c r="D417" s="578" t="s">
        <v>328</v>
      </c>
      <c r="E417" s="578" t="s">
        <v>996</v>
      </c>
      <c r="F417" s="564" t="s">
        <v>2197</v>
      </c>
      <c r="G417" s="243" t="s">
        <v>364</v>
      </c>
      <c r="H417" s="561" t="b">
        <v>1</v>
      </c>
      <c r="I417" s="562"/>
      <c r="J417" s="562">
        <v>42521</v>
      </c>
      <c r="K417" s="561">
        <v>60</v>
      </c>
      <c r="L417" s="603">
        <f>TasksTable4[[#This Row],[Required Completion Date]]-TasksTable4[[#This Row],[Days to Accomplish]]</f>
        <v>42461</v>
      </c>
      <c r="M417" s="256"/>
      <c r="N417" s="239" t="b">
        <v>1</v>
      </c>
      <c r="O417" s="564" t="s">
        <v>2374</v>
      </c>
      <c r="P417" s="238" t="s">
        <v>771</v>
      </c>
      <c r="Q417" s="413" t="s">
        <v>179</v>
      </c>
      <c r="R417" s="564" t="s">
        <v>2198</v>
      </c>
      <c r="S417" s="257"/>
      <c r="T417" s="258"/>
      <c r="U417" s="258"/>
      <c r="V417" s="288"/>
      <c r="W417" s="258"/>
      <c r="X417" s="259">
        <v>42400</v>
      </c>
      <c r="Y417" s="258"/>
      <c r="Z417" s="258"/>
      <c r="AA417" s="258"/>
      <c r="AB417" s="258"/>
      <c r="AC417" s="258"/>
      <c r="AD417" s="258"/>
      <c r="AE417" s="258"/>
      <c r="AF417" s="258"/>
      <c r="AG417" s="258"/>
      <c r="AH417" s="258"/>
      <c r="AI417" s="258"/>
      <c r="AJ417" s="258"/>
      <c r="AK417" s="258"/>
      <c r="AL417" s="258"/>
      <c r="AM417" s="258"/>
      <c r="AN417" s="258"/>
      <c r="AO417" s="258"/>
      <c r="AP417" s="258"/>
      <c r="AQ417" s="258"/>
      <c r="AR417" s="258"/>
      <c r="AS417" s="258"/>
      <c r="AT417" s="258"/>
      <c r="AU417" s="258"/>
      <c r="AV417" s="258"/>
      <c r="AW417" s="258"/>
      <c r="AX417" s="859"/>
      <c r="AY417" s="589" t="str">
        <f ca="1">IF(AND(TasksTable4[[#This Row],[Status]]&lt;&gt;"On Track",TasksTable4[[#This Row],[Start Date
(Calculated)]]&lt;TODAY()+7),"Review","No  Review")</f>
        <v>No  Review</v>
      </c>
      <c r="AZ417" s="525">
        <v>8</v>
      </c>
      <c r="BA417" s="525" t="s">
        <v>2404</v>
      </c>
      <c r="BB417" s="525"/>
      <c r="BC417" s="525"/>
      <c r="BD417" s="525"/>
      <c r="BE417" s="543"/>
      <c r="BF417" s="543"/>
      <c r="BG417" s="525"/>
      <c r="BH417" s="626"/>
      <c r="BI417" s="626"/>
      <c r="BJ417" s="626"/>
      <c r="BK417" s="626"/>
      <c r="BL417" s="626"/>
      <c r="BM417" s="701"/>
      <c r="BN417" s="701"/>
      <c r="BO417" s="701"/>
      <c r="BP417" s="701"/>
    </row>
    <row r="418" spans="1:68" ht="45" x14ac:dyDescent="0.2">
      <c r="B418" s="491" t="s">
        <v>310</v>
      </c>
      <c r="C418" s="237" t="s">
        <v>2444</v>
      </c>
      <c r="D418" s="578" t="s">
        <v>328</v>
      </c>
      <c r="E418" s="578" t="s">
        <v>996</v>
      </c>
      <c r="F418" s="564" t="s">
        <v>2400</v>
      </c>
      <c r="G418" s="243" t="s">
        <v>364</v>
      </c>
      <c r="H418" s="561" t="b">
        <v>1</v>
      </c>
      <c r="I418" s="562"/>
      <c r="J418" s="562">
        <v>42559</v>
      </c>
      <c r="K418" s="561">
        <v>46</v>
      </c>
      <c r="L418" s="603">
        <f>TasksTable4[[#This Row],[Required Completion Date]]-TasksTable4[[#This Row],[Days to Accomplish]]</f>
        <v>42513</v>
      </c>
      <c r="M418" s="242"/>
      <c r="N418" s="239" t="b">
        <v>1</v>
      </c>
      <c r="O418" s="564" t="s">
        <v>2375</v>
      </c>
      <c r="P418" s="239" t="s">
        <v>771</v>
      </c>
      <c r="Q418" s="413" t="s">
        <v>179</v>
      </c>
      <c r="R418" s="564" t="s">
        <v>2385</v>
      </c>
      <c r="S418" s="250">
        <v>42400</v>
      </c>
      <c r="T418" s="251"/>
      <c r="U418" s="303"/>
      <c r="V418" s="251"/>
      <c r="W418" s="251"/>
      <c r="X418" s="252"/>
      <c r="Y418" s="251"/>
      <c r="Z418" s="251"/>
      <c r="AA418" s="251"/>
      <c r="AB418" s="251"/>
      <c r="AC418" s="251"/>
      <c r="AD418" s="251"/>
      <c r="AE418" s="251"/>
      <c r="AF418" s="251"/>
      <c r="AG418" s="251"/>
      <c r="AH418" s="251"/>
      <c r="AI418" s="251"/>
      <c r="AJ418" s="251"/>
      <c r="AK418" s="251"/>
      <c r="AL418" s="251"/>
      <c r="AM418" s="251"/>
      <c r="AN418" s="251"/>
      <c r="AO418" s="251"/>
      <c r="AP418" s="251"/>
      <c r="AQ418" s="251"/>
      <c r="AR418" s="251"/>
      <c r="AS418" s="251"/>
      <c r="AT418" s="251"/>
      <c r="AU418" s="251"/>
      <c r="AV418" s="251"/>
      <c r="AW418" s="251"/>
      <c r="AX418" s="856"/>
      <c r="AY418" s="589" t="str">
        <f ca="1">IF(AND(TasksTable4[[#This Row],[Status]]&lt;&gt;"On Track",TasksTable4[[#This Row],[Start Date
(Calculated)]]&lt;TODAY()+7),"Review","No  Review")</f>
        <v>No  Review</v>
      </c>
      <c r="AZ418" s="525">
        <v>24</v>
      </c>
      <c r="BA418" s="525" t="s">
        <v>2404</v>
      </c>
      <c r="BB418" s="525"/>
      <c r="BC418" s="525"/>
      <c r="BD418" s="525"/>
      <c r="BE418" s="543"/>
      <c r="BF418" s="543"/>
      <c r="BG418" s="525"/>
      <c r="BH418" s="626"/>
      <c r="BI418" s="626"/>
      <c r="BJ418" s="626"/>
      <c r="BK418" s="626"/>
      <c r="BL418" s="626"/>
      <c r="BM418" s="701"/>
      <c r="BN418" s="701"/>
      <c r="BO418" s="701"/>
      <c r="BP418" s="701"/>
    </row>
    <row r="419" spans="1:68" ht="105" x14ac:dyDescent="0.2">
      <c r="B419" s="491" t="s">
        <v>310</v>
      </c>
      <c r="C419" s="563" t="s">
        <v>2445</v>
      </c>
      <c r="D419" s="578" t="s">
        <v>988</v>
      </c>
      <c r="E419" s="609" t="s">
        <v>989</v>
      </c>
      <c r="F419" s="623" t="s">
        <v>2432</v>
      </c>
      <c r="G419" s="623" t="s">
        <v>176</v>
      </c>
      <c r="H419" s="623" t="b">
        <v>1</v>
      </c>
      <c r="I419" s="559"/>
      <c r="J419" s="559">
        <v>42552</v>
      </c>
      <c r="K419" s="623">
        <v>120</v>
      </c>
      <c r="L419" s="603">
        <f>TasksTable4[[#This Row],[Required Completion Date]]-TasksTable4[[#This Row],[Days to Accomplish]]</f>
        <v>42432</v>
      </c>
      <c r="M419" s="256"/>
      <c r="N419" s="239" t="b">
        <v>1</v>
      </c>
      <c r="O419" s="564" t="s">
        <v>2412</v>
      </c>
      <c r="P419" s="238" t="s">
        <v>771</v>
      </c>
      <c r="Q419" s="413" t="s">
        <v>179</v>
      </c>
      <c r="R419" s="564" t="s">
        <v>2343</v>
      </c>
      <c r="S419" s="257"/>
      <c r="T419" s="258"/>
      <c r="U419" s="288"/>
      <c r="V419" s="258"/>
      <c r="W419" s="258"/>
      <c r="X419" s="259">
        <v>42400</v>
      </c>
      <c r="Y419" s="258"/>
      <c r="Z419" s="258"/>
      <c r="AA419" s="258"/>
      <c r="AB419" s="258"/>
      <c r="AC419" s="258"/>
      <c r="AD419" s="258"/>
      <c r="AE419" s="258"/>
      <c r="AF419" s="258"/>
      <c r="AG419" s="258"/>
      <c r="AH419" s="258"/>
      <c r="AI419" s="258"/>
      <c r="AJ419" s="258"/>
      <c r="AK419" s="258"/>
      <c r="AL419" s="258"/>
      <c r="AM419" s="258"/>
      <c r="AN419" s="258"/>
      <c r="AO419" s="258"/>
      <c r="AP419" s="258"/>
      <c r="AQ419" s="258"/>
      <c r="AR419" s="258"/>
      <c r="AS419" s="258"/>
      <c r="AT419" s="258"/>
      <c r="AU419" s="258"/>
      <c r="AV419" s="258"/>
      <c r="AW419" s="258"/>
      <c r="AX419" s="859"/>
      <c r="AY419" s="589" t="str">
        <f ca="1">IF(AND(TasksTable4[[#This Row],[Status]]&lt;&gt;"On Track",TasksTable4[[#This Row],[Start Date
(Calculated)]]&lt;TODAY()+7),"Review","No  Review")</f>
        <v>No  Review</v>
      </c>
      <c r="AZ419" s="525"/>
      <c r="BA419" s="525" t="s">
        <v>2903</v>
      </c>
      <c r="BB419" s="525"/>
      <c r="BC419" s="525"/>
      <c r="BD419" s="525"/>
      <c r="BE419" s="543"/>
      <c r="BF419" s="543"/>
      <c r="BG419" s="525"/>
      <c r="BH419" s="626"/>
      <c r="BI419" s="626"/>
      <c r="BJ419" s="626"/>
      <c r="BK419" s="626"/>
      <c r="BL419" s="626"/>
      <c r="BM419" s="701"/>
      <c r="BN419" s="701"/>
      <c r="BO419" s="701"/>
      <c r="BP419" s="701"/>
    </row>
    <row r="420" spans="1:68" ht="45" x14ac:dyDescent="0.2">
      <c r="B420" s="491" t="s">
        <v>310</v>
      </c>
      <c r="C420" s="563" t="s">
        <v>2447</v>
      </c>
      <c r="D420" s="578" t="s">
        <v>988</v>
      </c>
      <c r="E420" s="609" t="s">
        <v>989</v>
      </c>
      <c r="F420" s="623" t="s">
        <v>2433</v>
      </c>
      <c r="G420" s="623" t="s">
        <v>176</v>
      </c>
      <c r="H420" s="623" t="b">
        <v>0</v>
      </c>
      <c r="I420" s="559"/>
      <c r="J420" s="559">
        <v>42583</v>
      </c>
      <c r="K420" s="623">
        <v>30</v>
      </c>
      <c r="L420" s="603">
        <f>TasksTable4[[#This Row],[Required Completion Date]]-TasksTable4[[#This Row],[Days to Accomplish]]</f>
        <v>42553</v>
      </c>
      <c r="M420" s="564"/>
      <c r="N420" s="564" t="b">
        <v>1</v>
      </c>
      <c r="O420" s="564" t="s">
        <v>2346</v>
      </c>
      <c r="P420" s="623" t="s">
        <v>2446</v>
      </c>
      <c r="Q420" s="413" t="s">
        <v>179</v>
      </c>
      <c r="R420" s="564" t="s">
        <v>2346</v>
      </c>
      <c r="S420" s="566"/>
      <c r="T420" s="567"/>
      <c r="U420" s="567"/>
      <c r="V420" s="567"/>
      <c r="W420" s="567"/>
      <c r="X420" s="567"/>
      <c r="Y420" s="567"/>
      <c r="Z420" s="567"/>
      <c r="AA420" s="567"/>
      <c r="AB420" s="569">
        <v>42460</v>
      </c>
      <c r="AC420" s="262"/>
      <c r="AD420" s="262"/>
      <c r="AE420" s="262"/>
      <c r="AF420" s="262"/>
      <c r="AG420" s="262"/>
      <c r="AH420" s="262"/>
      <c r="AI420" s="262"/>
      <c r="AJ420" s="262"/>
      <c r="AK420" s="262"/>
      <c r="AL420" s="262"/>
      <c r="AM420" s="262"/>
      <c r="AN420" s="262"/>
      <c r="AO420" s="262"/>
      <c r="AP420" s="262"/>
      <c r="AQ420" s="262"/>
      <c r="AR420" s="262"/>
      <c r="AS420" s="262"/>
      <c r="AT420" s="262"/>
      <c r="AU420" s="262"/>
      <c r="AV420" s="262"/>
      <c r="AW420" s="262"/>
      <c r="AX420" s="857"/>
      <c r="AY420" s="589" t="str">
        <f ca="1">IF(AND(TasksTable4[[#This Row],[Status]]&lt;&gt;"On Track",TasksTable4[[#This Row],[Start Date
(Calculated)]]&lt;TODAY()+7),"Review","No  Review")</f>
        <v>No  Review</v>
      </c>
      <c r="AZ420" s="525">
        <v>8</v>
      </c>
      <c r="BA420" s="525" t="s">
        <v>2431</v>
      </c>
      <c r="BB420" s="525"/>
      <c r="BC420" s="525"/>
      <c r="BD420" s="525"/>
      <c r="BE420" s="543"/>
      <c r="BF420" s="543"/>
      <c r="BG420" s="525"/>
      <c r="BH420" s="626"/>
      <c r="BI420" s="626"/>
      <c r="BJ420" s="626"/>
      <c r="BK420" s="626"/>
      <c r="BL420" s="626"/>
      <c r="BM420" s="701"/>
      <c r="BN420" s="701"/>
      <c r="BO420" s="701"/>
      <c r="BP420" s="701"/>
    </row>
    <row r="421" spans="1:68" ht="75" x14ac:dyDescent="0.2">
      <c r="B421" s="491" t="s">
        <v>310</v>
      </c>
      <c r="C421" s="563" t="s">
        <v>2448</v>
      </c>
      <c r="D421" s="578" t="s">
        <v>988</v>
      </c>
      <c r="E421" s="609" t="s">
        <v>989</v>
      </c>
      <c r="F421" s="623" t="s">
        <v>2435</v>
      </c>
      <c r="G421" s="623" t="s">
        <v>176</v>
      </c>
      <c r="H421" s="623" t="b">
        <v>0</v>
      </c>
      <c r="I421" s="559"/>
      <c r="J421" s="559">
        <v>42583</v>
      </c>
      <c r="K421" s="623">
        <v>40</v>
      </c>
      <c r="L421" s="603">
        <f>TasksTable4[[#This Row],[Required Completion Date]]-TasksTable4[[#This Row],[Days to Accomplish]]</f>
        <v>42543</v>
      </c>
      <c r="M421" s="564"/>
      <c r="N421" s="564" t="b">
        <v>1</v>
      </c>
      <c r="O421" s="623" t="s">
        <v>2452</v>
      </c>
      <c r="P421" s="623" t="s">
        <v>2446</v>
      </c>
      <c r="Q421" s="413" t="s">
        <v>179</v>
      </c>
      <c r="R421" s="564" t="s">
        <v>2348</v>
      </c>
      <c r="S421" s="566"/>
      <c r="T421" s="567"/>
      <c r="U421" s="567"/>
      <c r="V421" s="567"/>
      <c r="W421" s="567"/>
      <c r="X421" s="567"/>
      <c r="Y421" s="567"/>
      <c r="Z421" s="567"/>
      <c r="AA421" s="567"/>
      <c r="AB421" s="569">
        <v>42460</v>
      </c>
      <c r="AC421" s="262"/>
      <c r="AD421" s="262"/>
      <c r="AE421" s="262"/>
      <c r="AF421" s="262"/>
      <c r="AG421" s="262"/>
      <c r="AH421" s="262"/>
      <c r="AI421" s="262"/>
      <c r="AJ421" s="262"/>
      <c r="AK421" s="262"/>
      <c r="AL421" s="262"/>
      <c r="AM421" s="262"/>
      <c r="AN421" s="262"/>
      <c r="AO421" s="262"/>
      <c r="AP421" s="262"/>
      <c r="AQ421" s="262"/>
      <c r="AR421" s="262"/>
      <c r="AS421" s="262"/>
      <c r="AT421" s="262"/>
      <c r="AU421" s="262"/>
      <c r="AV421" s="262"/>
      <c r="AW421" s="262"/>
      <c r="AX421" s="857"/>
      <c r="AY421" s="589" t="str">
        <f ca="1">IF(AND(TasksTable4[[#This Row],[Status]]&lt;&gt;"On Track",TasksTable4[[#This Row],[Start Date
(Calculated)]]&lt;TODAY()+7),"Review","No  Review")</f>
        <v>No  Review</v>
      </c>
      <c r="AZ421" s="525">
        <v>8</v>
      </c>
      <c r="BA421" s="525" t="s">
        <v>2431</v>
      </c>
      <c r="BB421" s="525"/>
      <c r="BC421" s="525"/>
      <c r="BD421" s="525"/>
      <c r="BE421" s="543"/>
      <c r="BF421" s="543"/>
      <c r="BG421" s="525"/>
      <c r="BH421" s="626"/>
      <c r="BI421" s="626"/>
      <c r="BJ421" s="626"/>
      <c r="BK421" s="626"/>
      <c r="BL421" s="626"/>
      <c r="BM421" s="701"/>
      <c r="BN421" s="701"/>
      <c r="BO421" s="701"/>
      <c r="BP421" s="701"/>
    </row>
    <row r="422" spans="1:68" ht="45" x14ac:dyDescent="0.2">
      <c r="B422" s="491" t="s">
        <v>310</v>
      </c>
      <c r="C422" s="563" t="s">
        <v>2449</v>
      </c>
      <c r="D422" s="578" t="s">
        <v>988</v>
      </c>
      <c r="E422" s="609" t="s">
        <v>989</v>
      </c>
      <c r="F422" s="623" t="s">
        <v>2421</v>
      </c>
      <c r="G422" s="623" t="s">
        <v>176</v>
      </c>
      <c r="H422" s="623" t="b">
        <v>1</v>
      </c>
      <c r="I422" s="559"/>
      <c r="J422" s="559">
        <v>42520</v>
      </c>
      <c r="K422" s="623">
        <v>10</v>
      </c>
      <c r="L422" s="603">
        <f>TasksTable4[[#This Row],[Required Completion Date]]-TasksTable4[[#This Row],[Days to Accomplish]]</f>
        <v>42510</v>
      </c>
      <c r="M422" s="564"/>
      <c r="N422" s="564" t="b">
        <v>1</v>
      </c>
      <c r="O422" s="623" t="s">
        <v>885</v>
      </c>
      <c r="P422" s="623" t="s">
        <v>2446</v>
      </c>
      <c r="Q422" s="413" t="s">
        <v>179</v>
      </c>
      <c r="R422" s="623" t="s">
        <v>885</v>
      </c>
      <c r="S422" s="566"/>
      <c r="T422" s="567"/>
      <c r="U422" s="567"/>
      <c r="V422" s="567"/>
      <c r="W422" s="567"/>
      <c r="X422" s="567"/>
      <c r="Y422" s="567"/>
      <c r="Z422" s="567"/>
      <c r="AA422" s="567"/>
      <c r="AB422" s="569">
        <v>42460</v>
      </c>
      <c r="AC422" s="262"/>
      <c r="AD422" s="262"/>
      <c r="AE422" s="262"/>
      <c r="AF422" s="262"/>
      <c r="AG422" s="262"/>
      <c r="AH422" s="262"/>
      <c r="AI422" s="262"/>
      <c r="AJ422" s="262"/>
      <c r="AK422" s="262"/>
      <c r="AL422" s="262"/>
      <c r="AM422" s="262"/>
      <c r="AN422" s="262"/>
      <c r="AO422" s="262"/>
      <c r="AP422" s="262"/>
      <c r="AQ422" s="262"/>
      <c r="AR422" s="262"/>
      <c r="AS422" s="262"/>
      <c r="AT422" s="262"/>
      <c r="AU422" s="262"/>
      <c r="AV422" s="262"/>
      <c r="AW422" s="262"/>
      <c r="AX422" s="857"/>
      <c r="AY422" s="589" t="str">
        <f ca="1">IF(AND(TasksTable4[[#This Row],[Status]]&lt;&gt;"On Track",TasksTable4[[#This Row],[Start Date
(Calculated)]]&lt;TODAY()+7),"Review","No  Review")</f>
        <v>No  Review</v>
      </c>
      <c r="AZ422" s="525">
        <v>2</v>
      </c>
      <c r="BA422" s="525" t="s">
        <v>2431</v>
      </c>
      <c r="BB422" s="525"/>
      <c r="BC422" s="525"/>
      <c r="BD422" s="525"/>
      <c r="BE422" s="543"/>
      <c r="BF422" s="543"/>
      <c r="BG422" s="525"/>
      <c r="BH422" s="626"/>
      <c r="BI422" s="626"/>
      <c r="BJ422" s="626"/>
      <c r="BK422" s="626"/>
      <c r="BL422" s="626"/>
      <c r="BM422" s="701"/>
      <c r="BN422" s="701"/>
      <c r="BO422" s="701"/>
      <c r="BP422" s="701"/>
    </row>
    <row r="423" spans="1:68" ht="60" x14ac:dyDescent="0.2">
      <c r="B423" s="491" t="s">
        <v>310</v>
      </c>
      <c r="C423" s="563" t="s">
        <v>2450</v>
      </c>
      <c r="D423" s="578" t="s">
        <v>988</v>
      </c>
      <c r="E423" s="609" t="s">
        <v>989</v>
      </c>
      <c r="F423" s="623" t="s">
        <v>2453</v>
      </c>
      <c r="G423" s="623" t="s">
        <v>176</v>
      </c>
      <c r="H423" s="623" t="b">
        <v>1</v>
      </c>
      <c r="I423" s="559"/>
      <c r="J423" s="559">
        <v>42583</v>
      </c>
      <c r="K423" s="623">
        <v>75</v>
      </c>
      <c r="L423" s="603">
        <f>TasksTable4[[#This Row],[Required Completion Date]]-TasksTable4[[#This Row],[Days to Accomplish]]</f>
        <v>42508</v>
      </c>
      <c r="M423" s="564"/>
      <c r="N423" s="564" t="b">
        <v>1</v>
      </c>
      <c r="O423" s="623" t="s">
        <v>2374</v>
      </c>
      <c r="P423" s="623" t="s">
        <v>2446</v>
      </c>
      <c r="Q423" s="413" t="s">
        <v>179</v>
      </c>
      <c r="R423" s="623" t="s">
        <v>2385</v>
      </c>
      <c r="S423" s="566"/>
      <c r="T423" s="567"/>
      <c r="U423" s="567"/>
      <c r="V423" s="567"/>
      <c r="W423" s="567"/>
      <c r="X423" s="567"/>
      <c r="Y423" s="567"/>
      <c r="Z423" s="567"/>
      <c r="AA423" s="567"/>
      <c r="AB423" s="569">
        <v>42460</v>
      </c>
      <c r="AC423" s="262"/>
      <c r="AD423" s="262"/>
      <c r="AE423" s="262"/>
      <c r="AF423" s="262"/>
      <c r="AG423" s="262"/>
      <c r="AH423" s="262"/>
      <c r="AI423" s="262"/>
      <c r="AJ423" s="262"/>
      <c r="AK423" s="262"/>
      <c r="AL423" s="262"/>
      <c r="AM423" s="262"/>
      <c r="AN423" s="262"/>
      <c r="AO423" s="262"/>
      <c r="AP423" s="262"/>
      <c r="AQ423" s="262"/>
      <c r="AR423" s="262"/>
      <c r="AS423" s="262"/>
      <c r="AT423" s="262"/>
      <c r="AU423" s="262"/>
      <c r="AV423" s="262"/>
      <c r="AW423" s="262"/>
      <c r="AX423" s="857"/>
      <c r="AY423" s="589" t="str">
        <f ca="1">IF(AND(TasksTable4[[#This Row],[Status]]&lt;&gt;"On Track",TasksTable4[[#This Row],[Start Date
(Calculated)]]&lt;TODAY()+7),"Review","No  Review")</f>
        <v>No  Review</v>
      </c>
      <c r="AZ423" s="525">
        <v>80</v>
      </c>
      <c r="BA423" s="525" t="s">
        <v>2431</v>
      </c>
      <c r="BB423" s="525"/>
      <c r="BC423" s="525"/>
      <c r="BD423" s="525"/>
      <c r="BE423" s="543"/>
      <c r="BF423" s="543"/>
      <c r="BG423" s="525"/>
      <c r="BH423" s="626"/>
      <c r="BI423" s="626"/>
      <c r="BJ423" s="626"/>
      <c r="BK423" s="626"/>
      <c r="BL423" s="626"/>
      <c r="BM423" s="701"/>
      <c r="BN423" s="701"/>
      <c r="BO423" s="701"/>
      <c r="BP423" s="701"/>
    </row>
    <row r="424" spans="1:68" ht="45" x14ac:dyDescent="0.2">
      <c r="B424" s="491" t="s">
        <v>310</v>
      </c>
      <c r="C424" s="563" t="s">
        <v>2451</v>
      </c>
      <c r="D424" s="578" t="s">
        <v>988</v>
      </c>
      <c r="E424" s="609" t="s">
        <v>989</v>
      </c>
      <c r="F424" s="623" t="s">
        <v>2204</v>
      </c>
      <c r="G424" s="623" t="s">
        <v>176</v>
      </c>
      <c r="H424" s="623" t="b">
        <v>0</v>
      </c>
      <c r="I424" s="559"/>
      <c r="J424" s="559">
        <v>42475</v>
      </c>
      <c r="K424" s="623">
        <v>30</v>
      </c>
      <c r="L424" s="603">
        <f>TasksTable4[[#This Row],[Required Completion Date]]-TasksTable4[[#This Row],[Days to Accomplish]]</f>
        <v>42445</v>
      </c>
      <c r="M424" s="564"/>
      <c r="N424" s="564" t="b">
        <v>1</v>
      </c>
      <c r="O424" s="623" t="s">
        <v>922</v>
      </c>
      <c r="P424" s="623" t="s">
        <v>2446</v>
      </c>
      <c r="Q424" s="413" t="s">
        <v>179</v>
      </c>
      <c r="R424" s="623" t="s">
        <v>2454</v>
      </c>
      <c r="S424" s="566"/>
      <c r="T424" s="567"/>
      <c r="U424" s="567"/>
      <c r="V424" s="567"/>
      <c r="W424" s="567"/>
      <c r="X424" s="567"/>
      <c r="Y424" s="567"/>
      <c r="Z424" s="567"/>
      <c r="AA424" s="567"/>
      <c r="AB424" s="569">
        <v>42460</v>
      </c>
      <c r="AC424" s="262"/>
      <c r="AD424" s="262"/>
      <c r="AE424" s="262"/>
      <c r="AF424" s="262"/>
      <c r="AG424" s="262"/>
      <c r="AH424" s="262"/>
      <c r="AI424" s="262"/>
      <c r="AJ424" s="262"/>
      <c r="AK424" s="262"/>
      <c r="AL424" s="262"/>
      <c r="AM424" s="262"/>
      <c r="AN424" s="262"/>
      <c r="AO424" s="262"/>
      <c r="AP424" s="262"/>
      <c r="AQ424" s="262"/>
      <c r="AR424" s="262"/>
      <c r="AS424" s="262"/>
      <c r="AT424" s="262"/>
      <c r="AU424" s="262"/>
      <c r="AV424" s="262"/>
      <c r="AW424" s="262"/>
      <c r="AX424" s="857"/>
      <c r="AY424" s="589" t="str">
        <f ca="1">IF(AND(TasksTable4[[#This Row],[Status]]&lt;&gt;"On Track",TasksTable4[[#This Row],[Start Date
(Calculated)]]&lt;TODAY()+7),"Review","No  Review")</f>
        <v>No  Review</v>
      </c>
      <c r="AZ424" s="525">
        <v>20</v>
      </c>
      <c r="BA424" s="525" t="s">
        <v>2431</v>
      </c>
      <c r="BB424" s="525"/>
      <c r="BC424" s="525"/>
      <c r="BD424" s="525"/>
      <c r="BE424" s="543"/>
      <c r="BF424" s="543"/>
      <c r="BG424" s="525"/>
      <c r="BH424" s="626"/>
      <c r="BI424" s="626"/>
      <c r="BJ424" s="626"/>
      <c r="BK424" s="626"/>
      <c r="BL424" s="626"/>
      <c r="BM424" s="701"/>
      <c r="BN424" s="701"/>
      <c r="BO424" s="701"/>
      <c r="BP424" s="701"/>
    </row>
    <row r="425" spans="1:68" ht="45" x14ac:dyDescent="0.2">
      <c r="B425" s="491" t="s">
        <v>310</v>
      </c>
      <c r="C425" s="563" t="s">
        <v>2455</v>
      </c>
      <c r="D425" s="578" t="s">
        <v>988</v>
      </c>
      <c r="E425" s="609" t="s">
        <v>989</v>
      </c>
      <c r="F425" s="623" t="s">
        <v>2456</v>
      </c>
      <c r="G425" s="623" t="s">
        <v>176</v>
      </c>
      <c r="H425" s="623" t="b">
        <v>0</v>
      </c>
      <c r="I425" s="559"/>
      <c r="J425" s="559">
        <v>42475</v>
      </c>
      <c r="K425" s="623">
        <v>30</v>
      </c>
      <c r="L425" s="603">
        <f>TasksTable4[[#This Row],[Required Completion Date]]-TasksTable4[[#This Row],[Days to Accomplish]]</f>
        <v>42445</v>
      </c>
      <c r="M425" s="564"/>
      <c r="N425" s="564" t="b">
        <v>1</v>
      </c>
      <c r="O425" s="623" t="s">
        <v>922</v>
      </c>
      <c r="P425" s="623" t="s">
        <v>2446</v>
      </c>
      <c r="Q425" s="413" t="s">
        <v>179</v>
      </c>
      <c r="R425" s="623" t="s">
        <v>2454</v>
      </c>
      <c r="S425" s="566"/>
      <c r="T425" s="567"/>
      <c r="U425" s="567"/>
      <c r="V425" s="567"/>
      <c r="W425" s="567"/>
      <c r="X425" s="567"/>
      <c r="Y425" s="567"/>
      <c r="Z425" s="567"/>
      <c r="AA425" s="567"/>
      <c r="AB425" s="569">
        <v>42460</v>
      </c>
      <c r="AC425" s="262"/>
      <c r="AD425" s="262"/>
      <c r="AE425" s="262"/>
      <c r="AF425" s="262"/>
      <c r="AG425" s="262"/>
      <c r="AH425" s="262"/>
      <c r="AI425" s="262"/>
      <c r="AJ425" s="262"/>
      <c r="AK425" s="262"/>
      <c r="AL425" s="262"/>
      <c r="AM425" s="262"/>
      <c r="AN425" s="262"/>
      <c r="AO425" s="262"/>
      <c r="AP425" s="262"/>
      <c r="AQ425" s="262"/>
      <c r="AR425" s="262"/>
      <c r="AS425" s="262"/>
      <c r="AT425" s="262"/>
      <c r="AU425" s="262"/>
      <c r="AV425" s="262"/>
      <c r="AW425" s="262"/>
      <c r="AX425" s="857"/>
      <c r="AY425" s="589" t="str">
        <f ca="1">IF(AND(TasksTable4[[#This Row],[Status]]&lt;&gt;"On Track",TasksTable4[[#This Row],[Start Date
(Calculated)]]&lt;TODAY()+7),"Review","No  Review")</f>
        <v>No  Review</v>
      </c>
      <c r="AZ425" s="525">
        <v>40</v>
      </c>
      <c r="BA425" s="525" t="s">
        <v>2431</v>
      </c>
      <c r="BB425" s="525"/>
      <c r="BC425" s="525"/>
      <c r="BD425" s="525"/>
      <c r="BE425" s="543"/>
      <c r="BF425" s="543"/>
      <c r="BG425" s="525"/>
      <c r="BH425" s="626"/>
      <c r="BI425" s="626"/>
      <c r="BJ425" s="626"/>
      <c r="BK425" s="626"/>
      <c r="BL425" s="626"/>
      <c r="BM425" s="701"/>
      <c r="BN425" s="701"/>
      <c r="BO425" s="701"/>
      <c r="BP425" s="701"/>
    </row>
    <row r="426" spans="1:68" ht="90" x14ac:dyDescent="0.2">
      <c r="B426" s="491" t="s">
        <v>310</v>
      </c>
      <c r="C426" s="158" t="s">
        <v>468</v>
      </c>
      <c r="D426" s="578" t="s">
        <v>995</v>
      </c>
      <c r="E426" s="578" t="s">
        <v>1236</v>
      </c>
      <c r="F426" s="621" t="s">
        <v>2702</v>
      </c>
      <c r="G426" s="344" t="s">
        <v>176</v>
      </c>
      <c r="H426" s="344" t="b">
        <v>1</v>
      </c>
      <c r="I426" s="517"/>
      <c r="J426" s="517">
        <v>42429</v>
      </c>
      <c r="K426" s="344">
        <v>30</v>
      </c>
      <c r="L426" s="603">
        <f>TasksTable4[[#This Row],[Required Completion Date]]-TasksTable4[[#This Row],[Days to Accomplish]]</f>
        <v>42399</v>
      </c>
      <c r="M426" s="164">
        <v>0.2</v>
      </c>
      <c r="N426" s="593" t="b">
        <v>1</v>
      </c>
      <c r="O426" s="593" t="s">
        <v>444</v>
      </c>
      <c r="P426" s="593" t="s">
        <v>384</v>
      </c>
      <c r="Q426" s="413" t="s">
        <v>2276</v>
      </c>
      <c r="R426" s="593" t="s">
        <v>446</v>
      </c>
      <c r="S426" s="176"/>
      <c r="T426" s="593"/>
      <c r="U426" s="593"/>
      <c r="V426" s="176"/>
      <c r="W426" s="331">
        <v>42429</v>
      </c>
      <c r="X426" s="331"/>
      <c r="Y426" s="593"/>
      <c r="Z426" s="593"/>
      <c r="AA426" s="593"/>
      <c r="AB426" s="593"/>
      <c r="AC426" s="593"/>
      <c r="AD426" s="593"/>
      <c r="AE426" s="593"/>
      <c r="AF426" s="593"/>
      <c r="AG426" s="593"/>
      <c r="AH426" s="593"/>
      <c r="AI426" s="593"/>
      <c r="AJ426" s="593"/>
      <c r="AK426" s="593"/>
      <c r="AL426" s="593"/>
      <c r="AM426" s="593"/>
      <c r="AN426" s="593"/>
      <c r="AO426" s="593"/>
      <c r="AP426" s="593"/>
      <c r="AQ426" s="593"/>
      <c r="AR426" s="593"/>
      <c r="AS426" s="593"/>
      <c r="AT426" s="593"/>
      <c r="AU426" s="593"/>
      <c r="AV426" s="593"/>
      <c r="AW426" s="593"/>
      <c r="AX426" s="677"/>
      <c r="AY426" s="589" t="str">
        <f ca="1">IF(AND(TasksTable4[[#This Row],[Status]]&lt;&gt;"On Track",TasksTable4[[#This Row],[Start Date
(Calculated)]]&lt;TODAY()+7),"Review","No  Review")</f>
        <v>No  Review</v>
      </c>
      <c r="AZ426" s="525">
        <v>5</v>
      </c>
      <c r="BA426" s="525" t="s">
        <v>2464</v>
      </c>
      <c r="BB426" s="525"/>
      <c r="BC426" s="525"/>
      <c r="BD426" s="525"/>
      <c r="BE426" s="543"/>
      <c r="BF426" s="543"/>
      <c r="BG426" s="525" t="s">
        <v>152</v>
      </c>
      <c r="BH426" s="626"/>
      <c r="BI426" s="626"/>
      <c r="BJ426" s="626"/>
      <c r="BK426" s="626"/>
      <c r="BL426" s="626"/>
      <c r="BM426" s="701"/>
      <c r="BN426" s="701"/>
      <c r="BO426" s="701"/>
      <c r="BP426" s="701"/>
    </row>
    <row r="427" spans="1:68" ht="75" x14ac:dyDescent="0.2">
      <c r="A427" s="373" t="s">
        <v>307</v>
      </c>
      <c r="B427" s="491" t="s">
        <v>307</v>
      </c>
      <c r="C427" s="158" t="s">
        <v>470</v>
      </c>
      <c r="D427" s="578" t="s">
        <v>995</v>
      </c>
      <c r="E427" s="578" t="s">
        <v>1236</v>
      </c>
      <c r="F427" s="621" t="s">
        <v>2703</v>
      </c>
      <c r="G427" s="344" t="s">
        <v>176</v>
      </c>
      <c r="H427" s="344" t="b">
        <v>1</v>
      </c>
      <c r="I427" s="517" t="s">
        <v>2974</v>
      </c>
      <c r="J427" s="517">
        <v>42490</v>
      </c>
      <c r="K427" s="344">
        <v>30</v>
      </c>
      <c r="L427" s="603">
        <f>TasksTable4[[#This Row],[Required Completion Date]]-TasksTable4[[#This Row],[Days to Accomplish]]</f>
        <v>42460</v>
      </c>
      <c r="M427" s="335">
        <v>0.2</v>
      </c>
      <c r="N427" s="330" t="b">
        <v>1</v>
      </c>
      <c r="O427" s="593" t="s">
        <v>448</v>
      </c>
      <c r="P427" s="593" t="s">
        <v>384</v>
      </c>
      <c r="Q427" s="413" t="s">
        <v>2276</v>
      </c>
      <c r="R427" s="330" t="s">
        <v>450</v>
      </c>
      <c r="S427" s="334"/>
      <c r="T427" s="330"/>
      <c r="U427" s="330"/>
      <c r="V427" s="334"/>
      <c r="W427" s="330"/>
      <c r="X427" s="330"/>
      <c r="Y427" s="330"/>
      <c r="Z427" s="336">
        <v>42490</v>
      </c>
      <c r="AA427" s="330"/>
      <c r="AB427" s="330"/>
      <c r="AC427" s="330"/>
      <c r="AD427" s="330"/>
      <c r="AE427" s="330"/>
      <c r="AF427" s="330"/>
      <c r="AG427" s="330"/>
      <c r="AH427" s="330"/>
      <c r="AI427" s="330"/>
      <c r="AJ427" s="330"/>
      <c r="AK427" s="330"/>
      <c r="AL427" s="330"/>
      <c r="AM427" s="330"/>
      <c r="AN427" s="330"/>
      <c r="AO427" s="330"/>
      <c r="AP427" s="330"/>
      <c r="AQ427" s="330"/>
      <c r="AR427" s="330"/>
      <c r="AS427" s="330"/>
      <c r="AT427" s="330"/>
      <c r="AU427" s="330"/>
      <c r="AV427" s="330"/>
      <c r="AW427" s="330"/>
      <c r="AX427" s="330"/>
      <c r="AY427" s="589" t="str">
        <f ca="1">IF(AND(TasksTable4[[#This Row],[Status]]&lt;&gt;"On Track",TasksTable4[[#This Row],[Start Date
(Calculated)]]&lt;TODAY()+7),"Review","No  Review")</f>
        <v>No  Review</v>
      </c>
      <c r="AZ427" s="525">
        <v>5</v>
      </c>
      <c r="BA427" s="525" t="s">
        <v>2464</v>
      </c>
      <c r="BB427" s="525"/>
      <c r="BC427" s="525"/>
      <c r="BD427" s="525"/>
      <c r="BE427" s="543"/>
      <c r="BF427" s="543"/>
      <c r="BG427" s="525" t="s">
        <v>152</v>
      </c>
      <c r="BH427" s="626"/>
      <c r="BI427" s="626"/>
      <c r="BJ427" s="626"/>
      <c r="BK427" s="626"/>
      <c r="BL427" s="626"/>
      <c r="BM427" s="701"/>
      <c r="BN427" s="701"/>
      <c r="BO427" s="701"/>
      <c r="BP427" s="701"/>
    </row>
    <row r="428" spans="1:68" ht="75" x14ac:dyDescent="0.2">
      <c r="B428" s="491" t="s">
        <v>307</v>
      </c>
      <c r="C428" s="158" t="s">
        <v>471</v>
      </c>
      <c r="D428" s="578" t="s">
        <v>995</v>
      </c>
      <c r="E428" s="578" t="s">
        <v>1236</v>
      </c>
      <c r="F428" s="621" t="s">
        <v>2704</v>
      </c>
      <c r="G428" s="494" t="s">
        <v>176</v>
      </c>
      <c r="H428" s="494" t="b">
        <v>1</v>
      </c>
      <c r="I428" s="497"/>
      <c r="J428" s="497">
        <v>42460</v>
      </c>
      <c r="K428" s="494">
        <v>30</v>
      </c>
      <c r="L428" s="603">
        <f>TasksTable4[[#This Row],[Required Completion Date]]-TasksTable4[[#This Row],[Days to Accomplish]]</f>
        <v>42430</v>
      </c>
      <c r="M428" s="335">
        <v>0.2</v>
      </c>
      <c r="N428" s="330" t="b">
        <v>1</v>
      </c>
      <c r="O428" s="593" t="s">
        <v>452</v>
      </c>
      <c r="P428" s="593" t="s">
        <v>384</v>
      </c>
      <c r="Q428" s="413" t="s">
        <v>2276</v>
      </c>
      <c r="R428" s="330" t="s">
        <v>453</v>
      </c>
      <c r="S428" s="334"/>
      <c r="T428" s="336">
        <v>42460</v>
      </c>
      <c r="U428" s="330"/>
      <c r="V428" s="336">
        <v>42460</v>
      </c>
      <c r="W428" s="336">
        <v>42460</v>
      </c>
      <c r="X428" s="330"/>
      <c r="Y428" s="330"/>
      <c r="Z428" s="330"/>
      <c r="AA428" s="330"/>
      <c r="AB428" s="330"/>
      <c r="AC428" s="330"/>
      <c r="AD428" s="330"/>
      <c r="AE428" s="330"/>
      <c r="AF428" s="330"/>
      <c r="AG428" s="330"/>
      <c r="AH428" s="330"/>
      <c r="AI428" s="330"/>
      <c r="AJ428" s="330"/>
      <c r="AK428" s="330"/>
      <c r="AL428" s="330"/>
      <c r="AM428" s="330"/>
      <c r="AN428" s="330"/>
      <c r="AO428" s="330"/>
      <c r="AP428" s="330"/>
      <c r="AQ428" s="330"/>
      <c r="AR428" s="330"/>
      <c r="AS428" s="330"/>
      <c r="AT428" s="330"/>
      <c r="AU428" s="330"/>
      <c r="AV428" s="330"/>
      <c r="AW428" s="330"/>
      <c r="AX428" s="330"/>
      <c r="AY428" s="589" t="str">
        <f ca="1">IF(AND(TasksTable4[[#This Row],[Status]]&lt;&gt;"On Track",TasksTable4[[#This Row],[Start Date
(Calculated)]]&lt;TODAY()+7),"Review","No  Review")</f>
        <v>No  Review</v>
      </c>
      <c r="AZ428" s="525">
        <v>10</v>
      </c>
      <c r="BA428" s="525" t="s">
        <v>2464</v>
      </c>
      <c r="BB428" s="525"/>
      <c r="BC428" s="525"/>
      <c r="BD428" s="525"/>
      <c r="BE428" s="543"/>
      <c r="BF428" s="543"/>
      <c r="BG428" s="525" t="s">
        <v>152</v>
      </c>
      <c r="BH428" s="626"/>
      <c r="BI428" s="626"/>
      <c r="BJ428" s="626"/>
      <c r="BK428" s="626"/>
      <c r="BL428" s="626"/>
      <c r="BM428" s="701"/>
      <c r="BN428" s="701"/>
      <c r="BO428" s="701"/>
      <c r="BP428" s="701"/>
    </row>
    <row r="429" spans="1:68" ht="135" x14ac:dyDescent="0.2">
      <c r="B429" s="491" t="s">
        <v>307</v>
      </c>
      <c r="C429" s="158" t="s">
        <v>472</v>
      </c>
      <c r="D429" s="578" t="s">
        <v>995</v>
      </c>
      <c r="E429" s="578" t="s">
        <v>1236</v>
      </c>
      <c r="F429" s="621" t="s">
        <v>2705</v>
      </c>
      <c r="G429" s="494" t="s">
        <v>176</v>
      </c>
      <c r="H429" s="494" t="b">
        <v>1</v>
      </c>
      <c r="I429" s="497"/>
      <c r="J429" s="497">
        <v>42460</v>
      </c>
      <c r="K429" s="494">
        <v>30</v>
      </c>
      <c r="L429" s="603">
        <f>TasksTable4[[#This Row],[Required Completion Date]]-TasksTable4[[#This Row],[Days to Accomplish]]</f>
        <v>42430</v>
      </c>
      <c r="M429" s="335">
        <v>0.2</v>
      </c>
      <c r="N429" s="330" t="b">
        <v>1</v>
      </c>
      <c r="O429" s="593" t="s">
        <v>1115</v>
      </c>
      <c r="P429" s="593" t="s">
        <v>384</v>
      </c>
      <c r="Q429" s="413" t="s">
        <v>2276</v>
      </c>
      <c r="R429" s="593" t="s">
        <v>455</v>
      </c>
      <c r="S429" s="176"/>
      <c r="T429" s="593"/>
      <c r="U429" s="593"/>
      <c r="V429" s="176"/>
      <c r="W429" s="593"/>
      <c r="X429" s="593"/>
      <c r="Y429" s="593"/>
      <c r="Z429" s="593"/>
      <c r="AA429" s="593"/>
      <c r="AB429" s="336">
        <v>42460</v>
      </c>
      <c r="AC429" s="593"/>
      <c r="AD429" s="593"/>
      <c r="AE429" s="593"/>
      <c r="AF429" s="593"/>
      <c r="AG429" s="593"/>
      <c r="AH429" s="593"/>
      <c r="AI429" s="593"/>
      <c r="AJ429" s="593"/>
      <c r="AK429" s="593"/>
      <c r="AL429" s="593"/>
      <c r="AM429" s="593"/>
      <c r="AN429" s="593"/>
      <c r="AO429" s="593"/>
      <c r="AP429" s="593"/>
      <c r="AQ429" s="593"/>
      <c r="AR429" s="593"/>
      <c r="AS429" s="593"/>
      <c r="AT429" s="593"/>
      <c r="AU429" s="593"/>
      <c r="AV429" s="593"/>
      <c r="AW429" s="593"/>
      <c r="AX429" s="593"/>
      <c r="AY429" s="589" t="str">
        <f ca="1">IF(AND(TasksTable4[[#This Row],[Status]]&lt;&gt;"On Track",TasksTable4[[#This Row],[Start Date
(Calculated)]]&lt;TODAY()+7),"Review","No  Review")</f>
        <v>No  Review</v>
      </c>
      <c r="AZ429" s="525">
        <v>20</v>
      </c>
      <c r="BA429" s="525" t="s">
        <v>2464</v>
      </c>
      <c r="BB429" s="525"/>
      <c r="BC429" s="525"/>
      <c r="BD429" s="525"/>
      <c r="BE429" s="543"/>
      <c r="BF429" s="543"/>
      <c r="BG429" s="525" t="s">
        <v>152</v>
      </c>
      <c r="BH429" s="626"/>
      <c r="BI429" s="626"/>
      <c r="BJ429" s="626"/>
      <c r="BK429" s="626"/>
      <c r="BL429" s="626"/>
      <c r="BM429" s="701"/>
      <c r="BN429" s="701"/>
      <c r="BO429" s="701"/>
      <c r="BP429" s="701"/>
    </row>
    <row r="430" spans="1:68" ht="105" x14ac:dyDescent="0.2">
      <c r="B430" s="491" t="s">
        <v>307</v>
      </c>
      <c r="C430" s="158" t="s">
        <v>473</v>
      </c>
      <c r="D430" s="578" t="s">
        <v>995</v>
      </c>
      <c r="E430" s="578" t="s">
        <v>1236</v>
      </c>
      <c r="F430" s="621" t="s">
        <v>2725</v>
      </c>
      <c r="G430" s="494" t="s">
        <v>176</v>
      </c>
      <c r="H430" s="494" t="b">
        <v>0</v>
      </c>
      <c r="I430" s="497"/>
      <c r="J430" s="497">
        <v>42460</v>
      </c>
      <c r="K430" s="494">
        <v>30</v>
      </c>
      <c r="L430" s="603">
        <f>TasksTable4[[#This Row],[Required Completion Date]]-TasksTable4[[#This Row],[Days to Accomplish]]</f>
        <v>42430</v>
      </c>
      <c r="M430" s="335">
        <v>0.2</v>
      </c>
      <c r="N430" s="330" t="b">
        <v>1</v>
      </c>
      <c r="O430" s="593" t="s">
        <v>457</v>
      </c>
      <c r="P430" s="593" t="s">
        <v>384</v>
      </c>
      <c r="Q430" s="413" t="s">
        <v>2276</v>
      </c>
      <c r="R430" s="593" t="s">
        <v>458</v>
      </c>
      <c r="S430" s="176"/>
      <c r="T430" s="593"/>
      <c r="U430" s="593"/>
      <c r="V430" s="336">
        <v>42460</v>
      </c>
      <c r="W430" s="336">
        <v>42460</v>
      </c>
      <c r="X430" s="593"/>
      <c r="Y430" s="593"/>
      <c r="Z430" s="593"/>
      <c r="AA430" s="593"/>
      <c r="AB430" s="593"/>
      <c r="AC430" s="593"/>
      <c r="AD430" s="593"/>
      <c r="AE430" s="593"/>
      <c r="AF430" s="593"/>
      <c r="AG430" s="593"/>
      <c r="AH430" s="593"/>
      <c r="AI430" s="593"/>
      <c r="AJ430" s="593"/>
      <c r="AK430" s="593"/>
      <c r="AL430" s="593"/>
      <c r="AM430" s="593"/>
      <c r="AN430" s="593"/>
      <c r="AO430" s="593"/>
      <c r="AP430" s="593"/>
      <c r="AQ430" s="593"/>
      <c r="AR430" s="593"/>
      <c r="AS430" s="593"/>
      <c r="AT430" s="593"/>
      <c r="AU430" s="593"/>
      <c r="AV430" s="593"/>
      <c r="AW430" s="336">
        <v>42460</v>
      </c>
      <c r="AX430" s="593" t="s">
        <v>361</v>
      </c>
      <c r="AY430" s="589" t="str">
        <f ca="1">IF(AND(TasksTable4[[#This Row],[Status]]&lt;&gt;"On Track",TasksTable4[[#This Row],[Start Date
(Calculated)]]&lt;TODAY()+7),"Review","No  Review")</f>
        <v>No  Review</v>
      </c>
      <c r="AZ430" s="525">
        <v>10</v>
      </c>
      <c r="BA430" s="525" t="s">
        <v>2464</v>
      </c>
      <c r="BB430" s="525"/>
      <c r="BC430" s="525"/>
      <c r="BD430" s="525"/>
      <c r="BE430" s="543"/>
      <c r="BF430" s="543"/>
      <c r="BG430" s="525" t="s">
        <v>152</v>
      </c>
      <c r="BH430" s="626"/>
      <c r="BI430" s="626"/>
      <c r="BJ430" s="626"/>
      <c r="BK430" s="626"/>
      <c r="BL430" s="626"/>
      <c r="BM430" s="701"/>
      <c r="BN430" s="701"/>
      <c r="BO430" s="701"/>
      <c r="BP430" s="701"/>
    </row>
    <row r="431" spans="1:68" ht="105" x14ac:dyDescent="0.2">
      <c r="B431" s="491" t="s">
        <v>307</v>
      </c>
      <c r="C431" s="158" t="s">
        <v>474</v>
      </c>
      <c r="D431" s="578" t="s">
        <v>995</v>
      </c>
      <c r="E431" s="578" t="s">
        <v>1236</v>
      </c>
      <c r="F431" s="621" t="s">
        <v>2707</v>
      </c>
      <c r="G431" s="494" t="s">
        <v>176</v>
      </c>
      <c r="H431" s="494" t="b">
        <v>1</v>
      </c>
      <c r="I431" s="517" t="s">
        <v>2973</v>
      </c>
      <c r="J431" s="497">
        <v>42460</v>
      </c>
      <c r="K431" s="494">
        <v>30</v>
      </c>
      <c r="L431" s="603">
        <f>TasksTable4[[#This Row],[Required Completion Date]]-TasksTable4[[#This Row],[Days to Accomplish]]</f>
        <v>42430</v>
      </c>
      <c r="M431" s="335">
        <v>0.1</v>
      </c>
      <c r="N431" s="330" t="b">
        <v>1</v>
      </c>
      <c r="O431" s="593" t="s">
        <v>460</v>
      </c>
      <c r="P431" s="593" t="s">
        <v>384</v>
      </c>
      <c r="Q431" s="413" t="s">
        <v>2276</v>
      </c>
      <c r="R431" s="593" t="s">
        <v>461</v>
      </c>
      <c r="S431" s="176"/>
      <c r="T431" s="593"/>
      <c r="U431" s="593"/>
      <c r="V431" s="176"/>
      <c r="W431" s="593"/>
      <c r="X431" s="336">
        <v>42460</v>
      </c>
      <c r="Y431" s="593"/>
      <c r="Z431" s="593"/>
      <c r="AA431" s="593"/>
      <c r="AB431" s="593"/>
      <c r="AC431" s="593"/>
      <c r="AD431" s="593"/>
      <c r="AE431" s="593"/>
      <c r="AF431" s="593"/>
      <c r="AG431" s="593"/>
      <c r="AH431" s="593"/>
      <c r="AI431" s="593"/>
      <c r="AJ431" s="593"/>
      <c r="AK431" s="593"/>
      <c r="AL431" s="593"/>
      <c r="AM431" s="593"/>
      <c r="AN431" s="593"/>
      <c r="AO431" s="593"/>
      <c r="AP431" s="593"/>
      <c r="AQ431" s="593"/>
      <c r="AR431" s="593"/>
      <c r="AS431" s="593"/>
      <c r="AT431" s="593"/>
      <c r="AU431" s="593"/>
      <c r="AV431" s="593"/>
      <c r="AW431" s="593"/>
      <c r="AX431" s="593"/>
      <c r="AY431" s="589" t="str">
        <f ca="1">IF(AND(TasksTable4[[#This Row],[Status]]&lt;&gt;"On Track",TasksTable4[[#This Row],[Start Date
(Calculated)]]&lt;TODAY()+7),"Review","No  Review")</f>
        <v>No  Review</v>
      </c>
      <c r="AZ431" s="525">
        <v>15</v>
      </c>
      <c r="BA431" s="525" t="s">
        <v>2464</v>
      </c>
      <c r="BB431" s="525"/>
      <c r="BC431" s="525"/>
      <c r="BD431" s="525"/>
      <c r="BE431" s="543"/>
      <c r="BF431" s="543"/>
      <c r="BG431" s="525" t="s">
        <v>152</v>
      </c>
      <c r="BH431" s="626"/>
      <c r="BI431" s="626"/>
      <c r="BJ431" s="626"/>
      <c r="BK431" s="626"/>
      <c r="BL431" s="626"/>
      <c r="BM431" s="701"/>
      <c r="BN431" s="701"/>
      <c r="BO431" s="701"/>
      <c r="BP431" s="701"/>
    </row>
    <row r="432" spans="1:68" ht="75" x14ac:dyDescent="0.2">
      <c r="B432" s="491" t="s">
        <v>307</v>
      </c>
      <c r="C432" s="158" t="s">
        <v>475</v>
      </c>
      <c r="D432" s="578" t="s">
        <v>995</v>
      </c>
      <c r="E432" s="578" t="s">
        <v>1236</v>
      </c>
      <c r="F432" s="621" t="s">
        <v>2726</v>
      </c>
      <c r="G432" s="494" t="s">
        <v>176</v>
      </c>
      <c r="H432" s="494" t="b">
        <v>1</v>
      </c>
      <c r="I432" s="497"/>
      <c r="J432" s="497">
        <v>42490</v>
      </c>
      <c r="K432" s="494">
        <v>60</v>
      </c>
      <c r="L432" s="603">
        <f>TasksTable4[[#This Row],[Required Completion Date]]-TasksTable4[[#This Row],[Days to Accomplish]]</f>
        <v>42430</v>
      </c>
      <c r="M432" s="335">
        <v>0.2</v>
      </c>
      <c r="N432" s="330" t="b">
        <v>1</v>
      </c>
      <c r="O432" s="593" t="s">
        <v>476</v>
      </c>
      <c r="P432" s="593" t="s">
        <v>384</v>
      </c>
      <c r="Q432" s="413" t="s">
        <v>2276</v>
      </c>
      <c r="R432" s="330" t="s">
        <v>453</v>
      </c>
      <c r="S432" s="176"/>
      <c r="T432" s="331">
        <v>42490</v>
      </c>
      <c r="U432" s="593"/>
      <c r="V432" s="331">
        <v>42490</v>
      </c>
      <c r="W432" s="331">
        <v>42490</v>
      </c>
      <c r="X432" s="593"/>
      <c r="Y432" s="593"/>
      <c r="Z432" s="593"/>
      <c r="AA432" s="593"/>
      <c r="AB432" s="593"/>
      <c r="AC432" s="593"/>
      <c r="AD432" s="593"/>
      <c r="AE432" s="593"/>
      <c r="AF432" s="593"/>
      <c r="AG432" s="593"/>
      <c r="AH432" s="593"/>
      <c r="AI432" s="593"/>
      <c r="AJ432" s="593"/>
      <c r="AK432" s="593"/>
      <c r="AL432" s="593"/>
      <c r="AM432" s="593"/>
      <c r="AN432" s="593"/>
      <c r="AO432" s="593"/>
      <c r="AP432" s="593"/>
      <c r="AQ432" s="593"/>
      <c r="AR432" s="593"/>
      <c r="AS432" s="593"/>
      <c r="AT432" s="593"/>
      <c r="AU432" s="593"/>
      <c r="AV432" s="593"/>
      <c r="AW432" s="593"/>
      <c r="AX432" s="593"/>
      <c r="AY432" s="589" t="str">
        <f ca="1">IF(AND(TasksTable4[[#This Row],[Status]]&lt;&gt;"On Track",TasksTable4[[#This Row],[Start Date
(Calculated)]]&lt;TODAY()+7),"Review","No  Review")</f>
        <v>No  Review</v>
      </c>
      <c r="AZ432" s="525">
        <v>25</v>
      </c>
      <c r="BA432" s="525" t="s">
        <v>2464</v>
      </c>
      <c r="BB432" s="525"/>
      <c r="BC432" s="525"/>
      <c r="BD432" s="525"/>
      <c r="BE432" s="543"/>
      <c r="BF432" s="543"/>
      <c r="BG432" s="525" t="s">
        <v>152</v>
      </c>
      <c r="BH432" s="626"/>
      <c r="BI432" s="626"/>
      <c r="BJ432" s="626"/>
      <c r="BK432" s="626"/>
      <c r="BL432" s="626"/>
      <c r="BM432" s="701"/>
      <c r="BN432" s="701"/>
      <c r="BO432" s="701"/>
      <c r="BP432" s="701"/>
    </row>
    <row r="433" spans="1:68" ht="75" x14ac:dyDescent="0.2">
      <c r="B433" s="491" t="s">
        <v>307</v>
      </c>
      <c r="C433" s="158" t="s">
        <v>527</v>
      </c>
      <c r="D433" s="578" t="s">
        <v>995</v>
      </c>
      <c r="E433" s="578" t="s">
        <v>1236</v>
      </c>
      <c r="F433" s="621" t="s">
        <v>2708</v>
      </c>
      <c r="G433" s="494" t="s">
        <v>176</v>
      </c>
      <c r="H433" s="494" t="b">
        <v>0</v>
      </c>
      <c r="I433" s="497"/>
      <c r="J433" s="497">
        <v>42490</v>
      </c>
      <c r="K433" s="494">
        <v>60</v>
      </c>
      <c r="L433" s="603">
        <f>TasksTable4[[#This Row],[Required Completion Date]]-TasksTable4[[#This Row],[Days to Accomplish]]</f>
        <v>42430</v>
      </c>
      <c r="M433" s="335">
        <v>0</v>
      </c>
      <c r="N433" s="330" t="b">
        <v>0</v>
      </c>
      <c r="O433" s="593"/>
      <c r="P433" s="593" t="s">
        <v>384</v>
      </c>
      <c r="Q433" s="413" t="s">
        <v>179</v>
      </c>
      <c r="R433" s="330"/>
      <c r="S433" s="176"/>
      <c r="T433" s="593"/>
      <c r="U433" s="593"/>
      <c r="V433" s="176"/>
      <c r="W433" s="593"/>
      <c r="X433" s="593"/>
      <c r="Y433" s="593"/>
      <c r="Z433" s="331"/>
      <c r="AA433" s="593"/>
      <c r="AB433" s="593"/>
      <c r="AC433" s="593"/>
      <c r="AD433" s="593"/>
      <c r="AE433" s="593"/>
      <c r="AF433" s="593"/>
      <c r="AG433" s="593"/>
      <c r="AH433" s="593"/>
      <c r="AI433" s="593"/>
      <c r="AJ433" s="593"/>
      <c r="AK433" s="593"/>
      <c r="AL433" s="593"/>
      <c r="AM433" s="593"/>
      <c r="AN433" s="593"/>
      <c r="AO433" s="593"/>
      <c r="AP433" s="593"/>
      <c r="AQ433" s="593"/>
      <c r="AR433" s="593"/>
      <c r="AS433" s="593"/>
      <c r="AT433" s="593"/>
      <c r="AU433" s="593"/>
      <c r="AV433" s="593"/>
      <c r="AW433" s="593"/>
      <c r="AX433" s="593"/>
      <c r="AY433" s="589" t="str">
        <f ca="1">IF(AND(TasksTable4[[#This Row],[Status]]&lt;&gt;"On Track",TasksTable4[[#This Row],[Start Date
(Calculated)]]&lt;TODAY()+7),"Review","No  Review")</f>
        <v>No  Review</v>
      </c>
      <c r="AZ433" s="525">
        <v>0</v>
      </c>
      <c r="BA433" s="525" t="s">
        <v>2464</v>
      </c>
      <c r="BB433" s="525"/>
      <c r="BC433" s="525"/>
      <c r="BD433" s="525"/>
      <c r="BE433" s="543"/>
      <c r="BF433" s="543"/>
      <c r="BG433" s="525" t="s">
        <v>153</v>
      </c>
      <c r="BH433" s="626"/>
      <c r="BI433" s="626"/>
      <c r="BJ433" s="626"/>
      <c r="BK433" s="626"/>
      <c r="BL433" s="626"/>
      <c r="BM433" s="701"/>
      <c r="BN433" s="701"/>
      <c r="BO433" s="701"/>
      <c r="BP433" s="701"/>
    </row>
    <row r="434" spans="1:68" ht="75" x14ac:dyDescent="0.2">
      <c r="B434" s="491" t="s">
        <v>307</v>
      </c>
      <c r="C434" s="158" t="s">
        <v>528</v>
      </c>
      <c r="D434" s="578" t="s">
        <v>995</v>
      </c>
      <c r="E434" s="578" t="s">
        <v>1236</v>
      </c>
      <c r="F434" s="621" t="s">
        <v>2709</v>
      </c>
      <c r="G434" s="494" t="s">
        <v>176</v>
      </c>
      <c r="H434" s="494" t="b">
        <v>1</v>
      </c>
      <c r="I434" s="497"/>
      <c r="J434" s="497">
        <v>42490</v>
      </c>
      <c r="K434" s="494">
        <v>60</v>
      </c>
      <c r="L434" s="603">
        <f>TasksTable4[[#This Row],[Required Completion Date]]-TasksTable4[[#This Row],[Days to Accomplish]]</f>
        <v>42430</v>
      </c>
      <c r="M434" s="335">
        <v>0</v>
      </c>
      <c r="N434" s="330" t="b">
        <v>0</v>
      </c>
      <c r="O434" s="593"/>
      <c r="P434" s="593" t="s">
        <v>384</v>
      </c>
      <c r="Q434" s="413" t="s">
        <v>179</v>
      </c>
      <c r="R434" s="330"/>
      <c r="S434" s="176"/>
      <c r="T434" s="593"/>
      <c r="U434" s="593"/>
      <c r="V434" s="176"/>
      <c r="W434" s="593"/>
      <c r="X434" s="593"/>
      <c r="Y434" s="593"/>
      <c r="Z434" s="331"/>
      <c r="AA434" s="593"/>
      <c r="AB434" s="593"/>
      <c r="AC434" s="593"/>
      <c r="AD434" s="593"/>
      <c r="AE434" s="593"/>
      <c r="AF434" s="593"/>
      <c r="AG434" s="593"/>
      <c r="AH434" s="593"/>
      <c r="AI434" s="593"/>
      <c r="AJ434" s="593"/>
      <c r="AK434" s="593"/>
      <c r="AL434" s="593"/>
      <c r="AM434" s="593"/>
      <c r="AN434" s="593"/>
      <c r="AO434" s="593"/>
      <c r="AP434" s="593"/>
      <c r="AQ434" s="593"/>
      <c r="AR434" s="593"/>
      <c r="AS434" s="593"/>
      <c r="AT434" s="593"/>
      <c r="AU434" s="593"/>
      <c r="AV434" s="593"/>
      <c r="AW434" s="593"/>
      <c r="AX434" s="593"/>
      <c r="AY434" s="589" t="str">
        <f ca="1">IF(AND(TasksTable4[[#This Row],[Status]]&lt;&gt;"On Track",TasksTable4[[#This Row],[Start Date
(Calculated)]]&lt;TODAY()+7),"Review","No  Review")</f>
        <v>No  Review</v>
      </c>
      <c r="AZ434" s="525">
        <v>0</v>
      </c>
      <c r="BA434" s="525" t="s">
        <v>2464</v>
      </c>
      <c r="BB434" s="525"/>
      <c r="BC434" s="525"/>
      <c r="BD434" s="525"/>
      <c r="BE434" s="543"/>
      <c r="BF434" s="543"/>
      <c r="BG434" s="525" t="s">
        <v>153</v>
      </c>
      <c r="BH434" s="626"/>
      <c r="BI434" s="626"/>
      <c r="BJ434" s="626"/>
      <c r="BK434" s="626"/>
      <c r="BL434" s="626"/>
      <c r="BM434" s="701"/>
      <c r="BN434" s="701"/>
      <c r="BO434" s="701"/>
      <c r="BP434" s="701"/>
    </row>
    <row r="435" spans="1:68" ht="75" x14ac:dyDescent="0.2">
      <c r="B435" s="491" t="s">
        <v>307</v>
      </c>
      <c r="C435" s="158" t="s">
        <v>529</v>
      </c>
      <c r="D435" s="578" t="s">
        <v>995</v>
      </c>
      <c r="E435" s="578" t="s">
        <v>1236</v>
      </c>
      <c r="F435" s="621" t="s">
        <v>2710</v>
      </c>
      <c r="G435" s="344" t="s">
        <v>176</v>
      </c>
      <c r="H435" s="494" t="b">
        <v>1</v>
      </c>
      <c r="I435" s="517"/>
      <c r="J435" s="517">
        <v>42582</v>
      </c>
      <c r="K435" s="344">
        <v>90</v>
      </c>
      <c r="L435" s="603">
        <f>TasksTable4[[#This Row],[Required Completion Date]]-TasksTable4[[#This Row],[Days to Accomplish]]</f>
        <v>42492</v>
      </c>
      <c r="M435" s="335">
        <v>0</v>
      </c>
      <c r="N435" s="330" t="b">
        <v>0</v>
      </c>
      <c r="O435" s="593"/>
      <c r="P435" s="593" t="s">
        <v>384</v>
      </c>
      <c r="Q435" s="413" t="s">
        <v>179</v>
      </c>
      <c r="R435" s="330"/>
      <c r="S435" s="176"/>
      <c r="T435" s="593"/>
      <c r="U435" s="593"/>
      <c r="V435" s="176"/>
      <c r="W435" s="593"/>
      <c r="X435" s="593"/>
      <c r="Y435" s="593"/>
      <c r="Z435" s="331"/>
      <c r="AA435" s="593"/>
      <c r="AB435" s="593"/>
      <c r="AC435" s="593"/>
      <c r="AD435" s="593"/>
      <c r="AE435" s="593"/>
      <c r="AF435" s="593"/>
      <c r="AG435" s="593"/>
      <c r="AH435" s="593"/>
      <c r="AI435" s="593"/>
      <c r="AJ435" s="593"/>
      <c r="AK435" s="593"/>
      <c r="AL435" s="593"/>
      <c r="AM435" s="593"/>
      <c r="AN435" s="593"/>
      <c r="AO435" s="593"/>
      <c r="AP435" s="593"/>
      <c r="AQ435" s="593"/>
      <c r="AR435" s="593"/>
      <c r="AS435" s="593"/>
      <c r="AT435" s="593"/>
      <c r="AU435" s="593"/>
      <c r="AV435" s="593"/>
      <c r="AW435" s="593"/>
      <c r="AX435" s="593"/>
      <c r="AY435" s="589" t="str">
        <f ca="1">IF(AND(TasksTable4[[#This Row],[Status]]&lt;&gt;"On Track",TasksTable4[[#This Row],[Start Date
(Calculated)]]&lt;TODAY()+7),"Review","No  Review")</f>
        <v>No  Review</v>
      </c>
      <c r="AZ435" s="525">
        <v>0</v>
      </c>
      <c r="BA435" s="525" t="s">
        <v>2464</v>
      </c>
      <c r="BB435" s="525"/>
      <c r="BC435" s="525"/>
      <c r="BD435" s="525"/>
      <c r="BE435" s="543"/>
      <c r="BF435" s="543"/>
      <c r="BG435" s="525" t="s">
        <v>152</v>
      </c>
      <c r="BH435" s="626"/>
      <c r="BI435" s="626"/>
      <c r="BJ435" s="626"/>
      <c r="BK435" s="626"/>
      <c r="BL435" s="626"/>
      <c r="BM435" s="701"/>
      <c r="BN435" s="701"/>
      <c r="BO435" s="701"/>
      <c r="BP435" s="701"/>
    </row>
    <row r="436" spans="1:68" ht="120" x14ac:dyDescent="0.2">
      <c r="B436" s="491" t="s">
        <v>307</v>
      </c>
      <c r="C436" s="158" t="s">
        <v>1118</v>
      </c>
      <c r="D436" s="578" t="s">
        <v>995</v>
      </c>
      <c r="E436" s="578" t="s">
        <v>1236</v>
      </c>
      <c r="F436" s="621" t="s">
        <v>2727</v>
      </c>
      <c r="G436" s="344" t="s">
        <v>176</v>
      </c>
      <c r="H436" s="494" t="b">
        <v>1</v>
      </c>
      <c r="I436" s="517"/>
      <c r="J436" s="517">
        <v>42460</v>
      </c>
      <c r="K436" s="344">
        <v>30</v>
      </c>
      <c r="L436" s="603">
        <f>TasksTable4[[#This Row],[Required Completion Date]]-TasksTable4[[#This Row],[Days to Accomplish]]</f>
        <v>42430</v>
      </c>
      <c r="M436" s="164">
        <v>0</v>
      </c>
      <c r="N436" s="593" t="b">
        <v>1</v>
      </c>
      <c r="O436" s="160" t="s">
        <v>2283</v>
      </c>
      <c r="P436" s="593" t="s">
        <v>384</v>
      </c>
      <c r="Q436" s="413" t="s">
        <v>179</v>
      </c>
      <c r="R436" s="593" t="s">
        <v>446</v>
      </c>
      <c r="S436" s="176"/>
      <c r="T436" s="593"/>
      <c r="U436" s="593"/>
      <c r="V436" s="176">
        <v>42460</v>
      </c>
      <c r="W436" s="331">
        <v>42460</v>
      </c>
      <c r="X436" s="331">
        <v>42460</v>
      </c>
      <c r="Y436" s="593"/>
      <c r="Z436" s="331"/>
      <c r="AA436" s="593"/>
      <c r="AB436" s="593"/>
      <c r="AC436" s="593"/>
      <c r="AD436" s="593"/>
      <c r="AE436" s="593"/>
      <c r="AF436" s="593"/>
      <c r="AG436" s="593"/>
      <c r="AH436" s="593"/>
      <c r="AI436" s="593"/>
      <c r="AJ436" s="593"/>
      <c r="AK436" s="593"/>
      <c r="AL436" s="593"/>
      <c r="AM436" s="593"/>
      <c r="AN436" s="593"/>
      <c r="AO436" s="593"/>
      <c r="AP436" s="593"/>
      <c r="AQ436" s="593"/>
      <c r="AR436" s="593"/>
      <c r="AS436" s="593"/>
      <c r="AT436" s="593"/>
      <c r="AU436" s="593"/>
      <c r="AV436" s="593"/>
      <c r="AW436" s="593"/>
      <c r="AX436" s="593"/>
      <c r="AY436" s="589" t="str">
        <f ca="1">IF(AND(TasksTable4[[#This Row],[Status]]&lt;&gt;"On Track",TasksTable4[[#This Row],[Start Date
(Calculated)]]&lt;TODAY()+7),"Review","No  Review")</f>
        <v>No  Review</v>
      </c>
      <c r="AZ436" s="525">
        <v>25</v>
      </c>
      <c r="BA436" s="525" t="s">
        <v>2464</v>
      </c>
      <c r="BB436" s="525"/>
      <c r="BC436" s="525"/>
      <c r="BD436" s="525"/>
      <c r="BE436" s="543"/>
      <c r="BF436" s="543"/>
      <c r="BG436" s="525" t="s">
        <v>152</v>
      </c>
      <c r="BH436" s="626"/>
      <c r="BI436" s="626"/>
      <c r="BJ436" s="626"/>
      <c r="BK436" s="626"/>
      <c r="BL436" s="626"/>
      <c r="BM436" s="701"/>
      <c r="BN436" s="701"/>
      <c r="BO436" s="701"/>
      <c r="BP436" s="701"/>
    </row>
    <row r="437" spans="1:68" ht="75" x14ac:dyDescent="0.2">
      <c r="B437" s="491" t="s">
        <v>307</v>
      </c>
      <c r="C437" s="158" t="s">
        <v>1121</v>
      </c>
      <c r="D437" s="578" t="s">
        <v>995</v>
      </c>
      <c r="E437" s="578" t="s">
        <v>1236</v>
      </c>
      <c r="F437" s="621" t="s">
        <v>2728</v>
      </c>
      <c r="G437" s="344" t="s">
        <v>176</v>
      </c>
      <c r="H437" s="344" t="b">
        <v>1</v>
      </c>
      <c r="I437" s="517"/>
      <c r="J437" s="517">
        <v>42460</v>
      </c>
      <c r="K437" s="344">
        <v>30</v>
      </c>
      <c r="L437" s="603">
        <f>TasksTable4[[#This Row],[Required Completion Date]]-TasksTable4[[#This Row],[Days to Accomplish]]</f>
        <v>42430</v>
      </c>
      <c r="M437" s="164">
        <v>0.1</v>
      </c>
      <c r="N437" s="593" t="b">
        <v>1</v>
      </c>
      <c r="O437" s="160" t="s">
        <v>1123</v>
      </c>
      <c r="P437" s="593" t="s">
        <v>384</v>
      </c>
      <c r="Q437" s="413" t="s">
        <v>2276</v>
      </c>
      <c r="R437" s="593" t="s">
        <v>446</v>
      </c>
      <c r="S437" s="176"/>
      <c r="T437" s="593"/>
      <c r="U437" s="593"/>
      <c r="V437" s="176"/>
      <c r="W437" s="331">
        <v>42460</v>
      </c>
      <c r="X437" s="331">
        <v>42460</v>
      </c>
      <c r="Y437" s="593"/>
      <c r="Z437" s="331"/>
      <c r="AA437" s="593"/>
      <c r="AB437" s="593"/>
      <c r="AC437" s="593"/>
      <c r="AD437" s="593"/>
      <c r="AE437" s="593"/>
      <c r="AF437" s="593"/>
      <c r="AG437" s="593"/>
      <c r="AH437" s="593"/>
      <c r="AI437" s="593"/>
      <c r="AJ437" s="593"/>
      <c r="AK437" s="593"/>
      <c r="AL437" s="593"/>
      <c r="AM437" s="593"/>
      <c r="AN437" s="593"/>
      <c r="AO437" s="593"/>
      <c r="AP437" s="593"/>
      <c r="AQ437" s="593"/>
      <c r="AR437" s="593"/>
      <c r="AS437" s="593"/>
      <c r="AT437" s="593"/>
      <c r="AU437" s="593"/>
      <c r="AV437" s="593"/>
      <c r="AW437" s="593"/>
      <c r="AX437" s="593"/>
      <c r="AY437" s="589" t="str">
        <f ca="1">IF(AND(TasksTable4[[#This Row],[Status]]&lt;&gt;"On Track",TasksTable4[[#This Row],[Start Date
(Calculated)]]&lt;TODAY()+7),"Review","No  Review")</f>
        <v>No  Review</v>
      </c>
      <c r="AZ437" s="525">
        <v>5</v>
      </c>
      <c r="BA437" s="525" t="s">
        <v>2464</v>
      </c>
      <c r="BB437" s="525"/>
      <c r="BC437" s="525"/>
      <c r="BD437" s="525"/>
      <c r="BE437" s="543"/>
      <c r="BF437" s="543"/>
      <c r="BG437" s="525" t="s">
        <v>152</v>
      </c>
      <c r="BH437" s="626"/>
      <c r="BI437" s="626"/>
      <c r="BJ437" s="626"/>
      <c r="BK437" s="626"/>
      <c r="BL437" s="626"/>
      <c r="BM437" s="701"/>
      <c r="BN437" s="701"/>
      <c r="BO437" s="701"/>
      <c r="BP437" s="701"/>
    </row>
    <row r="438" spans="1:68" ht="75" x14ac:dyDescent="0.2">
      <c r="B438" s="491" t="s">
        <v>307</v>
      </c>
      <c r="C438" s="158" t="s">
        <v>1124</v>
      </c>
      <c r="D438" s="578" t="s">
        <v>995</v>
      </c>
      <c r="E438" s="578" t="s">
        <v>1236</v>
      </c>
      <c r="F438" s="621" t="s">
        <v>2729</v>
      </c>
      <c r="G438" s="494" t="s">
        <v>176</v>
      </c>
      <c r="H438" s="494" t="b">
        <v>1</v>
      </c>
      <c r="I438" s="497"/>
      <c r="J438" s="497">
        <v>42582</v>
      </c>
      <c r="K438" s="330">
        <v>60</v>
      </c>
      <c r="L438" s="603">
        <f>TasksTable4[[#This Row],[Required Completion Date]]-TasksTable4[[#This Row],[Days to Accomplish]]</f>
        <v>42522</v>
      </c>
      <c r="M438" s="335">
        <v>0.1</v>
      </c>
      <c r="N438" s="330" t="b">
        <v>1</v>
      </c>
      <c r="O438" s="160" t="s">
        <v>2284</v>
      </c>
      <c r="P438" s="593" t="s">
        <v>384</v>
      </c>
      <c r="Q438" s="413" t="s">
        <v>2276</v>
      </c>
      <c r="R438" s="330"/>
      <c r="S438" s="334"/>
      <c r="T438" s="330"/>
      <c r="U438" s="330"/>
      <c r="V438" s="334">
        <v>42582</v>
      </c>
      <c r="W438" s="336">
        <v>42582</v>
      </c>
      <c r="X438" s="336">
        <v>42582</v>
      </c>
      <c r="Y438" s="330"/>
      <c r="Z438" s="336"/>
      <c r="AA438" s="330"/>
      <c r="AB438" s="330"/>
      <c r="AC438" s="330"/>
      <c r="AD438" s="330"/>
      <c r="AE438" s="330"/>
      <c r="AF438" s="330"/>
      <c r="AG438" s="330"/>
      <c r="AH438" s="330"/>
      <c r="AI438" s="330"/>
      <c r="AJ438" s="330"/>
      <c r="AK438" s="330"/>
      <c r="AL438" s="330"/>
      <c r="AM438" s="330"/>
      <c r="AN438" s="330"/>
      <c r="AO438" s="330"/>
      <c r="AP438" s="330"/>
      <c r="AQ438" s="330"/>
      <c r="AR438" s="330"/>
      <c r="AS438" s="330"/>
      <c r="AT438" s="330"/>
      <c r="AU438" s="330"/>
      <c r="AV438" s="330"/>
      <c r="AW438" s="330"/>
      <c r="AX438" s="330"/>
      <c r="AY438" s="589" t="str">
        <f ca="1">IF(AND(TasksTable4[[#This Row],[Status]]&lt;&gt;"On Track",TasksTable4[[#This Row],[Start Date
(Calculated)]]&lt;TODAY()+7),"Review","No  Review")</f>
        <v>No  Review</v>
      </c>
      <c r="AZ438" s="525">
        <v>25</v>
      </c>
      <c r="BA438" s="525" t="s">
        <v>2464</v>
      </c>
      <c r="BB438" s="525"/>
      <c r="BC438" s="525"/>
      <c r="BD438" s="525"/>
      <c r="BE438" s="543"/>
      <c r="BF438" s="543"/>
      <c r="BG438" s="525" t="s">
        <v>152</v>
      </c>
      <c r="BH438" s="626"/>
      <c r="BI438" s="626"/>
      <c r="BJ438" s="626"/>
      <c r="BK438" s="626"/>
      <c r="BL438" s="626"/>
      <c r="BM438" s="701"/>
      <c r="BN438" s="701"/>
      <c r="BO438" s="701"/>
      <c r="BP438" s="701"/>
    </row>
    <row r="439" spans="1:68" ht="135" x14ac:dyDescent="0.2">
      <c r="B439" s="491" t="s">
        <v>307</v>
      </c>
      <c r="C439" s="158" t="s">
        <v>1127</v>
      </c>
      <c r="D439" s="578" t="s">
        <v>995</v>
      </c>
      <c r="E439" s="578" t="s">
        <v>1236</v>
      </c>
      <c r="F439" s="621" t="s">
        <v>2730</v>
      </c>
      <c r="G439" s="494" t="s">
        <v>176</v>
      </c>
      <c r="H439" s="494" t="b">
        <v>0</v>
      </c>
      <c r="I439" s="497"/>
      <c r="J439" s="497">
        <v>42582</v>
      </c>
      <c r="K439" s="330">
        <v>30</v>
      </c>
      <c r="L439" s="603">
        <f>TasksTable4[[#This Row],[Required Completion Date]]-TasksTable4[[#This Row],[Days to Accomplish]]</f>
        <v>42552</v>
      </c>
      <c r="M439" s="335">
        <v>0.05</v>
      </c>
      <c r="N439" s="330" t="b">
        <v>1</v>
      </c>
      <c r="O439" s="160" t="s">
        <v>1129</v>
      </c>
      <c r="P439" s="593" t="s">
        <v>384</v>
      </c>
      <c r="Q439" s="413" t="s">
        <v>2276</v>
      </c>
      <c r="R439" s="330"/>
      <c r="S439" s="334"/>
      <c r="T439" s="330"/>
      <c r="U439" s="330"/>
      <c r="V439" s="334">
        <v>42582</v>
      </c>
      <c r="W439" s="334">
        <v>42582</v>
      </c>
      <c r="X439" s="334">
        <v>42582</v>
      </c>
      <c r="Y439" s="330"/>
      <c r="Z439" s="336"/>
      <c r="AA439" s="330"/>
      <c r="AB439" s="330"/>
      <c r="AC439" s="330"/>
      <c r="AD439" s="330"/>
      <c r="AE439" s="330"/>
      <c r="AF439" s="330"/>
      <c r="AG439" s="330"/>
      <c r="AH439" s="330"/>
      <c r="AI439" s="330"/>
      <c r="AJ439" s="330"/>
      <c r="AK439" s="330"/>
      <c r="AL439" s="330"/>
      <c r="AM439" s="330"/>
      <c r="AN439" s="330"/>
      <c r="AO439" s="330"/>
      <c r="AP439" s="330"/>
      <c r="AQ439" s="330"/>
      <c r="AR439" s="330"/>
      <c r="AS439" s="330"/>
      <c r="AT439" s="330"/>
      <c r="AU439" s="330"/>
      <c r="AV439" s="330"/>
      <c r="AW439" s="330"/>
      <c r="AX439" s="330"/>
      <c r="AY439" s="589" t="str">
        <f ca="1">IF(AND(TasksTable4[[#This Row],[Status]]&lt;&gt;"On Track",TasksTable4[[#This Row],[Start Date
(Calculated)]]&lt;TODAY()+7),"Review","No  Review")</f>
        <v>No  Review</v>
      </c>
      <c r="AZ439" s="525">
        <v>5</v>
      </c>
      <c r="BA439" s="525" t="s">
        <v>2464</v>
      </c>
      <c r="BB439" s="525"/>
      <c r="BC439" s="525"/>
      <c r="BD439" s="525"/>
      <c r="BE439" s="543"/>
      <c r="BF439" s="543"/>
      <c r="BG439" s="525" t="s">
        <v>152</v>
      </c>
      <c r="BH439" s="626"/>
      <c r="BI439" s="626"/>
      <c r="BJ439" s="626"/>
      <c r="BK439" s="626"/>
      <c r="BL439" s="626"/>
      <c r="BM439" s="701"/>
      <c r="BN439" s="701"/>
      <c r="BO439" s="701"/>
      <c r="BP439" s="701"/>
    </row>
    <row r="440" spans="1:68" ht="75" x14ac:dyDescent="0.2">
      <c r="B440" s="491" t="s">
        <v>307</v>
      </c>
      <c r="C440" s="158" t="s">
        <v>1130</v>
      </c>
      <c r="D440" s="578" t="s">
        <v>995</v>
      </c>
      <c r="E440" s="578" t="s">
        <v>1236</v>
      </c>
      <c r="F440" s="621" t="s">
        <v>2731</v>
      </c>
      <c r="G440" s="494" t="s">
        <v>176</v>
      </c>
      <c r="H440" s="494" t="b">
        <v>0</v>
      </c>
      <c r="I440" s="497"/>
      <c r="J440" s="497">
        <v>42582</v>
      </c>
      <c r="K440" s="330">
        <v>30</v>
      </c>
      <c r="L440" s="603">
        <f>TasksTable4[[#This Row],[Required Completion Date]]-TasksTable4[[#This Row],[Days to Accomplish]]</f>
        <v>42552</v>
      </c>
      <c r="M440" s="335">
        <v>0</v>
      </c>
      <c r="N440" s="330" t="b">
        <v>1</v>
      </c>
      <c r="O440" s="160" t="s">
        <v>1132</v>
      </c>
      <c r="P440" s="593" t="s">
        <v>384</v>
      </c>
      <c r="Q440" s="413" t="s">
        <v>179</v>
      </c>
      <c r="R440" s="330"/>
      <c r="S440" s="334"/>
      <c r="T440" s="330"/>
      <c r="U440" s="330"/>
      <c r="V440" s="334">
        <v>42582</v>
      </c>
      <c r="W440" s="334">
        <v>42582</v>
      </c>
      <c r="X440" s="330"/>
      <c r="Y440" s="330"/>
      <c r="Z440" s="336"/>
      <c r="AA440" s="330"/>
      <c r="AB440" s="330"/>
      <c r="AC440" s="330"/>
      <c r="AD440" s="330"/>
      <c r="AE440" s="330"/>
      <c r="AF440" s="330"/>
      <c r="AG440" s="330"/>
      <c r="AH440" s="330"/>
      <c r="AI440" s="330"/>
      <c r="AJ440" s="330"/>
      <c r="AK440" s="330"/>
      <c r="AL440" s="330"/>
      <c r="AM440" s="330"/>
      <c r="AN440" s="330"/>
      <c r="AO440" s="330"/>
      <c r="AP440" s="330"/>
      <c r="AQ440" s="330"/>
      <c r="AR440" s="330"/>
      <c r="AS440" s="330"/>
      <c r="AT440" s="330"/>
      <c r="AU440" s="330"/>
      <c r="AV440" s="330"/>
      <c r="AW440" s="330"/>
      <c r="AX440" s="330"/>
      <c r="AY440" s="589" t="str">
        <f ca="1">IF(AND(TasksTable4[[#This Row],[Status]]&lt;&gt;"On Track",TasksTable4[[#This Row],[Start Date
(Calculated)]]&lt;TODAY()+7),"Review","No  Review")</f>
        <v>No  Review</v>
      </c>
      <c r="AZ440" s="525">
        <v>5</v>
      </c>
      <c r="BA440" s="525" t="s">
        <v>2464</v>
      </c>
      <c r="BB440" s="525"/>
      <c r="BC440" s="525"/>
      <c r="BD440" s="525"/>
      <c r="BE440" s="543"/>
      <c r="BF440" s="543"/>
      <c r="BG440" s="525" t="s">
        <v>152</v>
      </c>
      <c r="BH440" s="626"/>
      <c r="BI440" s="626"/>
      <c r="BJ440" s="626"/>
      <c r="BK440" s="626"/>
      <c r="BL440" s="626"/>
      <c r="BM440" s="701"/>
      <c r="BN440" s="701"/>
      <c r="BO440" s="701"/>
      <c r="BP440" s="701"/>
    </row>
    <row r="441" spans="1:68" ht="75" x14ac:dyDescent="0.2">
      <c r="B441" s="491" t="s">
        <v>307</v>
      </c>
      <c r="C441" s="158" t="s">
        <v>1133</v>
      </c>
      <c r="D441" s="578" t="s">
        <v>995</v>
      </c>
      <c r="E441" s="578" t="s">
        <v>1236</v>
      </c>
      <c r="F441" s="621" t="s">
        <v>2732</v>
      </c>
      <c r="G441" s="494" t="s">
        <v>176</v>
      </c>
      <c r="H441" s="494" t="b">
        <v>0</v>
      </c>
      <c r="I441" s="497"/>
      <c r="J441" s="497">
        <v>42521</v>
      </c>
      <c r="K441" s="330">
        <v>30</v>
      </c>
      <c r="L441" s="603">
        <f>TasksTable4[[#This Row],[Required Completion Date]]-TasksTable4[[#This Row],[Days to Accomplish]]</f>
        <v>42491</v>
      </c>
      <c r="M441" s="335">
        <v>0</v>
      </c>
      <c r="N441" s="330" t="b">
        <v>1</v>
      </c>
      <c r="O441" s="160" t="s">
        <v>1135</v>
      </c>
      <c r="P441" s="593" t="s">
        <v>384</v>
      </c>
      <c r="Q441" s="413" t="s">
        <v>179</v>
      </c>
      <c r="R441" s="330"/>
      <c r="S441" s="334"/>
      <c r="T441" s="336">
        <v>42521</v>
      </c>
      <c r="U441" s="330"/>
      <c r="V441" s="334">
        <v>42521</v>
      </c>
      <c r="W441" s="336">
        <v>42521</v>
      </c>
      <c r="X441" s="330"/>
      <c r="Y441" s="330"/>
      <c r="Z441" s="336"/>
      <c r="AA441" s="330"/>
      <c r="AB441" s="330"/>
      <c r="AC441" s="330"/>
      <c r="AD441" s="330"/>
      <c r="AE441" s="330"/>
      <c r="AF441" s="330"/>
      <c r="AG441" s="330"/>
      <c r="AH441" s="330"/>
      <c r="AI441" s="330"/>
      <c r="AJ441" s="330"/>
      <c r="AK441" s="330"/>
      <c r="AL441" s="330"/>
      <c r="AM441" s="330"/>
      <c r="AN441" s="330"/>
      <c r="AO441" s="330"/>
      <c r="AP441" s="330"/>
      <c r="AQ441" s="330"/>
      <c r="AR441" s="330"/>
      <c r="AS441" s="330"/>
      <c r="AT441" s="330"/>
      <c r="AU441" s="330"/>
      <c r="AV441" s="330"/>
      <c r="AW441" s="330"/>
      <c r="AX441" s="330"/>
      <c r="AY441" s="589" t="str">
        <f ca="1">IF(AND(TasksTable4[[#This Row],[Status]]&lt;&gt;"On Track",TasksTable4[[#This Row],[Start Date
(Calculated)]]&lt;TODAY()+7),"Review","No  Review")</f>
        <v>No  Review</v>
      </c>
      <c r="AZ441" s="525">
        <v>10</v>
      </c>
      <c r="BA441" s="525" t="s">
        <v>2464</v>
      </c>
      <c r="BB441" s="525"/>
      <c r="BC441" s="525"/>
      <c r="BD441" s="525"/>
      <c r="BE441" s="543"/>
      <c r="BF441" s="543"/>
      <c r="BG441" s="525" t="s">
        <v>152</v>
      </c>
      <c r="BH441" s="626"/>
      <c r="BI441" s="626"/>
      <c r="BJ441" s="626"/>
      <c r="BK441" s="626"/>
      <c r="BL441" s="626"/>
      <c r="BM441" s="701"/>
      <c r="BN441" s="701"/>
      <c r="BO441" s="701"/>
      <c r="BP441" s="701"/>
    </row>
    <row r="442" spans="1:68" ht="75" x14ac:dyDescent="0.2">
      <c r="B442" s="491" t="s">
        <v>307</v>
      </c>
      <c r="C442" s="158" t="s">
        <v>1136</v>
      </c>
      <c r="D442" s="578" t="s">
        <v>995</v>
      </c>
      <c r="E442" s="578" t="s">
        <v>1236</v>
      </c>
      <c r="F442" s="621" t="s">
        <v>2733</v>
      </c>
      <c r="G442" s="494" t="s">
        <v>176</v>
      </c>
      <c r="H442" s="494" t="b">
        <v>0</v>
      </c>
      <c r="I442" s="497"/>
      <c r="J442" s="497">
        <v>42582</v>
      </c>
      <c r="K442" s="330">
        <v>30</v>
      </c>
      <c r="L442" s="603">
        <f>TasksTable4[[#This Row],[Required Completion Date]]-TasksTable4[[#This Row],[Days to Accomplish]]</f>
        <v>42552</v>
      </c>
      <c r="M442" s="335">
        <v>0</v>
      </c>
      <c r="N442" s="330" t="b">
        <v>1</v>
      </c>
      <c r="O442" s="160" t="s">
        <v>1138</v>
      </c>
      <c r="P442" s="593" t="s">
        <v>384</v>
      </c>
      <c r="Q442" s="413" t="s">
        <v>179</v>
      </c>
      <c r="R442" s="330"/>
      <c r="S442" s="334"/>
      <c r="T442" s="336">
        <v>42582</v>
      </c>
      <c r="U442" s="330"/>
      <c r="V442" s="334">
        <v>42582</v>
      </c>
      <c r="W442" s="336">
        <v>42582</v>
      </c>
      <c r="X442" s="330"/>
      <c r="Y442" s="330"/>
      <c r="Z442" s="336"/>
      <c r="AA442" s="330"/>
      <c r="AB442" s="330"/>
      <c r="AC442" s="330"/>
      <c r="AD442" s="330"/>
      <c r="AE442" s="330"/>
      <c r="AF442" s="330"/>
      <c r="AG442" s="330"/>
      <c r="AH442" s="330"/>
      <c r="AI442" s="330"/>
      <c r="AJ442" s="330"/>
      <c r="AK442" s="330"/>
      <c r="AL442" s="330"/>
      <c r="AM442" s="330"/>
      <c r="AN442" s="330"/>
      <c r="AO442" s="330"/>
      <c r="AP442" s="330"/>
      <c r="AQ442" s="330"/>
      <c r="AR442" s="330"/>
      <c r="AS442" s="330"/>
      <c r="AT442" s="330"/>
      <c r="AU442" s="330"/>
      <c r="AV442" s="330"/>
      <c r="AW442" s="330"/>
      <c r="AX442" s="330"/>
      <c r="AY442" s="589" t="str">
        <f ca="1">IF(AND(TasksTable4[[#This Row],[Status]]&lt;&gt;"On Track",TasksTable4[[#This Row],[Start Date
(Calculated)]]&lt;TODAY()+7),"Review","No  Review")</f>
        <v>No  Review</v>
      </c>
      <c r="AZ442" s="525">
        <v>20</v>
      </c>
      <c r="BA442" s="525" t="s">
        <v>2464</v>
      </c>
      <c r="BB442" s="525"/>
      <c r="BC442" s="525"/>
      <c r="BD442" s="525"/>
      <c r="BE442" s="543"/>
      <c r="BF442" s="543"/>
      <c r="BG442" s="525" t="s">
        <v>152</v>
      </c>
      <c r="BH442" s="626"/>
      <c r="BI442" s="626"/>
      <c r="BJ442" s="626"/>
      <c r="BK442" s="626"/>
      <c r="BL442" s="626"/>
      <c r="BM442" s="701"/>
      <c r="BN442" s="701"/>
      <c r="BO442" s="701"/>
      <c r="BP442" s="701"/>
    </row>
    <row r="443" spans="1:68" ht="75" x14ac:dyDescent="0.2">
      <c r="B443" s="491" t="s">
        <v>307</v>
      </c>
      <c r="C443" s="158" t="s">
        <v>1139</v>
      </c>
      <c r="D443" s="578" t="s">
        <v>995</v>
      </c>
      <c r="E443" s="578" t="s">
        <v>1236</v>
      </c>
      <c r="F443" s="621" t="s">
        <v>2734</v>
      </c>
      <c r="G443" s="494" t="s">
        <v>176</v>
      </c>
      <c r="H443" s="494" t="b">
        <v>0</v>
      </c>
      <c r="I443" s="497"/>
      <c r="J443" s="497">
        <v>42460</v>
      </c>
      <c r="K443" s="330">
        <v>30</v>
      </c>
      <c r="L443" s="603">
        <f>TasksTable4[[#This Row],[Required Completion Date]]-TasksTable4[[#This Row],[Days to Accomplish]]</f>
        <v>42430</v>
      </c>
      <c r="M443" s="335">
        <v>0</v>
      </c>
      <c r="N443" s="330" t="b">
        <v>1</v>
      </c>
      <c r="O443" s="160" t="s">
        <v>1138</v>
      </c>
      <c r="P443" s="593" t="s">
        <v>384</v>
      </c>
      <c r="Q443" s="413" t="s">
        <v>179</v>
      </c>
      <c r="R443" s="330"/>
      <c r="S443" s="334"/>
      <c r="T443" s="330"/>
      <c r="U443" s="330"/>
      <c r="V443" s="334">
        <v>42460</v>
      </c>
      <c r="W443" s="336">
        <v>42460</v>
      </c>
      <c r="X443" s="330"/>
      <c r="Y443" s="330"/>
      <c r="Z443" s="336"/>
      <c r="AA443" s="330"/>
      <c r="AB443" s="330"/>
      <c r="AC443" s="330"/>
      <c r="AD443" s="330"/>
      <c r="AE443" s="330"/>
      <c r="AF443" s="330"/>
      <c r="AG443" s="330"/>
      <c r="AH443" s="330"/>
      <c r="AI443" s="330"/>
      <c r="AJ443" s="330"/>
      <c r="AK443" s="330"/>
      <c r="AL443" s="330"/>
      <c r="AM443" s="330"/>
      <c r="AN443" s="330"/>
      <c r="AO443" s="330"/>
      <c r="AP443" s="330"/>
      <c r="AQ443" s="330"/>
      <c r="AR443" s="330"/>
      <c r="AS443" s="330"/>
      <c r="AT443" s="330"/>
      <c r="AU443" s="330"/>
      <c r="AV443" s="330"/>
      <c r="AW443" s="330"/>
      <c r="AX443" s="330"/>
      <c r="AY443" s="589" t="str">
        <f ca="1">IF(AND(TasksTable4[[#This Row],[Status]]&lt;&gt;"On Track",TasksTable4[[#This Row],[Start Date
(Calculated)]]&lt;TODAY()+7),"Review","No  Review")</f>
        <v>No  Review</v>
      </c>
      <c r="AZ443" s="525">
        <v>20</v>
      </c>
      <c r="BA443" s="525" t="s">
        <v>2464</v>
      </c>
      <c r="BB443" s="525"/>
      <c r="BC443" s="525"/>
      <c r="BD443" s="525"/>
      <c r="BE443" s="543"/>
      <c r="BF443" s="543"/>
      <c r="BG443" s="525" t="s">
        <v>152</v>
      </c>
      <c r="BH443" s="626"/>
      <c r="BI443" s="626"/>
      <c r="BJ443" s="626"/>
      <c r="BK443" s="626"/>
      <c r="BL443" s="626"/>
      <c r="BM443" s="701"/>
      <c r="BN443" s="701"/>
      <c r="BO443" s="701"/>
      <c r="BP443" s="701"/>
    </row>
    <row r="444" spans="1:68" ht="90" x14ac:dyDescent="0.2">
      <c r="B444" s="491" t="s">
        <v>307</v>
      </c>
      <c r="C444" s="158" t="s">
        <v>1142</v>
      </c>
      <c r="D444" s="578" t="s">
        <v>995</v>
      </c>
      <c r="E444" s="578" t="s">
        <v>1236</v>
      </c>
      <c r="F444" s="621" t="s">
        <v>2735</v>
      </c>
      <c r="G444" s="494" t="s">
        <v>176</v>
      </c>
      <c r="H444" s="494" t="b">
        <v>1</v>
      </c>
      <c r="I444" s="497"/>
      <c r="J444" s="497">
        <v>42460</v>
      </c>
      <c r="K444" s="330">
        <v>30</v>
      </c>
      <c r="L444" s="603">
        <f>TasksTable4[[#This Row],[Required Completion Date]]-TasksTable4[[#This Row],[Days to Accomplish]]</f>
        <v>42430</v>
      </c>
      <c r="M444" s="335">
        <v>0.1</v>
      </c>
      <c r="N444" s="330" t="b">
        <v>1</v>
      </c>
      <c r="O444" s="593" t="s">
        <v>1114</v>
      </c>
      <c r="P444" s="593" t="s">
        <v>384</v>
      </c>
      <c r="Q444" s="413" t="s">
        <v>2276</v>
      </c>
      <c r="R444" s="330"/>
      <c r="S444" s="334"/>
      <c r="T444" s="336">
        <v>42460</v>
      </c>
      <c r="U444" s="330"/>
      <c r="V444" s="336">
        <v>42460</v>
      </c>
      <c r="W444" s="336">
        <v>42460</v>
      </c>
      <c r="X444" s="330"/>
      <c r="Y444" s="330"/>
      <c r="Z444" s="330"/>
      <c r="AA444" s="330"/>
      <c r="AB444" s="330"/>
      <c r="AC444" s="330"/>
      <c r="AD444" s="330"/>
      <c r="AE444" s="330"/>
      <c r="AF444" s="330"/>
      <c r="AG444" s="330"/>
      <c r="AH444" s="330"/>
      <c r="AI444" s="330"/>
      <c r="AJ444" s="330"/>
      <c r="AK444" s="330"/>
      <c r="AL444" s="330"/>
      <c r="AM444" s="330"/>
      <c r="AN444" s="330"/>
      <c r="AO444" s="330"/>
      <c r="AP444" s="330"/>
      <c r="AQ444" s="330"/>
      <c r="AR444" s="330"/>
      <c r="AS444" s="330"/>
      <c r="AT444" s="330"/>
      <c r="AU444" s="330"/>
      <c r="AV444" s="330"/>
      <c r="AW444" s="330"/>
      <c r="AX444" s="330"/>
      <c r="AY444" s="589" t="str">
        <f ca="1">IF(AND(TasksTable4[[#This Row],[Status]]&lt;&gt;"On Track",TasksTable4[[#This Row],[Start Date
(Calculated)]]&lt;TODAY()+7),"Review","No  Review")</f>
        <v>No  Review</v>
      </c>
      <c r="AZ444" s="525">
        <v>25</v>
      </c>
      <c r="BA444" s="525" t="s">
        <v>2464</v>
      </c>
      <c r="BB444" s="525"/>
      <c r="BC444" s="525"/>
      <c r="BD444" s="525"/>
      <c r="BE444" s="543"/>
      <c r="BF444" s="543"/>
      <c r="BG444" s="525" t="s">
        <v>152</v>
      </c>
      <c r="BH444" s="626"/>
      <c r="BI444" s="626"/>
      <c r="BJ444" s="626"/>
      <c r="BK444" s="626"/>
      <c r="BL444" s="626"/>
      <c r="BM444" s="701"/>
      <c r="BN444" s="701"/>
      <c r="BO444" s="701"/>
      <c r="BP444" s="701"/>
    </row>
    <row r="445" spans="1:68" ht="75" x14ac:dyDescent="0.2">
      <c r="B445" s="491" t="s">
        <v>307</v>
      </c>
      <c r="C445" s="158" t="s">
        <v>1143</v>
      </c>
      <c r="D445" s="578" t="s">
        <v>995</v>
      </c>
      <c r="E445" s="578" t="s">
        <v>1236</v>
      </c>
      <c r="F445" s="621" t="s">
        <v>2736</v>
      </c>
      <c r="G445" s="494" t="s">
        <v>176</v>
      </c>
      <c r="H445" s="494" t="b">
        <v>0</v>
      </c>
      <c r="I445" s="497"/>
      <c r="J445" s="497">
        <v>42490</v>
      </c>
      <c r="K445" s="330">
        <v>30</v>
      </c>
      <c r="L445" s="603">
        <f>TasksTable4[[#This Row],[Required Completion Date]]-TasksTable4[[#This Row],[Days to Accomplish]]</f>
        <v>42460</v>
      </c>
      <c r="M445" s="164">
        <v>0</v>
      </c>
      <c r="N445" s="593" t="s">
        <v>1348</v>
      </c>
      <c r="O445" s="593" t="s">
        <v>1145</v>
      </c>
      <c r="P445" s="593" t="s">
        <v>384</v>
      </c>
      <c r="Q445" s="413" t="s">
        <v>179</v>
      </c>
      <c r="R445" s="593"/>
      <c r="S445" s="176"/>
      <c r="T445" s="593"/>
      <c r="U445" s="593"/>
      <c r="V445" s="593"/>
      <c r="W445" s="593"/>
      <c r="X445" s="593"/>
      <c r="Y445" s="593"/>
      <c r="Z445" s="593"/>
      <c r="AA445" s="593"/>
      <c r="AB445" s="593"/>
      <c r="AC445" s="593"/>
      <c r="AD445" s="593"/>
      <c r="AE445" s="593"/>
      <c r="AF445" s="593"/>
      <c r="AG445" s="593"/>
      <c r="AH445" s="593"/>
      <c r="AI445" s="593"/>
      <c r="AJ445" s="593"/>
      <c r="AK445" s="593"/>
      <c r="AL445" s="593"/>
      <c r="AM445" s="593"/>
      <c r="AN445" s="593"/>
      <c r="AO445" s="593"/>
      <c r="AP445" s="593"/>
      <c r="AQ445" s="593"/>
      <c r="AR445" s="593"/>
      <c r="AS445" s="593"/>
      <c r="AT445" s="593"/>
      <c r="AU445" s="593"/>
      <c r="AV445" s="593"/>
      <c r="AW445" s="593"/>
      <c r="AX445" s="593"/>
      <c r="AY445" s="589" t="str">
        <f ca="1">IF(AND(TasksTable4[[#This Row],[Status]]&lt;&gt;"On Track",TasksTable4[[#This Row],[Start Date
(Calculated)]]&lt;TODAY()+7),"Review","No  Review")</f>
        <v>No  Review</v>
      </c>
      <c r="AZ445" s="525">
        <v>5</v>
      </c>
      <c r="BA445" s="525" t="s">
        <v>2464</v>
      </c>
      <c r="BB445" s="525"/>
      <c r="BC445" s="525"/>
      <c r="BD445" s="525"/>
      <c r="BE445" s="543"/>
      <c r="BF445" s="543"/>
      <c r="BG445" s="525" t="s">
        <v>152</v>
      </c>
      <c r="BH445" s="626"/>
      <c r="BI445" s="626"/>
      <c r="BJ445" s="626"/>
      <c r="BK445" s="626"/>
      <c r="BL445" s="626"/>
      <c r="BM445" s="701"/>
      <c r="BN445" s="701"/>
      <c r="BO445" s="701"/>
      <c r="BP445" s="701"/>
    </row>
    <row r="446" spans="1:68" ht="75" x14ac:dyDescent="0.2">
      <c r="B446" s="491" t="s">
        <v>307</v>
      </c>
      <c r="C446" s="158" t="s">
        <v>1146</v>
      </c>
      <c r="D446" s="578" t="s">
        <v>995</v>
      </c>
      <c r="E446" s="578" t="s">
        <v>1236</v>
      </c>
      <c r="F446" s="621" t="s">
        <v>2720</v>
      </c>
      <c r="G446" s="617" t="s">
        <v>176</v>
      </c>
      <c r="H446" s="617" t="b">
        <v>0</v>
      </c>
      <c r="I446" s="618"/>
      <c r="J446" s="618">
        <v>42521</v>
      </c>
      <c r="K446" s="385">
        <v>30</v>
      </c>
      <c r="L446" s="603">
        <f>TasksTable4[[#This Row],[Required Completion Date]]-TasksTable4[[#This Row],[Days to Accomplish]]</f>
        <v>42491</v>
      </c>
      <c r="M446" s="164">
        <v>0</v>
      </c>
      <c r="N446" s="593" t="s">
        <v>1348</v>
      </c>
      <c r="O446" s="593" t="s">
        <v>1147</v>
      </c>
      <c r="P446" s="593" t="s">
        <v>384</v>
      </c>
      <c r="Q446" s="413" t="s">
        <v>179</v>
      </c>
      <c r="R446" s="593"/>
      <c r="S446" s="176"/>
      <c r="T446" s="593"/>
      <c r="U446" s="593"/>
      <c r="V446" s="593"/>
      <c r="W446" s="593"/>
      <c r="X446" s="593"/>
      <c r="Y446" s="593"/>
      <c r="Z446" s="593"/>
      <c r="AA446" s="593"/>
      <c r="AB446" s="593"/>
      <c r="AC446" s="593"/>
      <c r="AD446" s="593"/>
      <c r="AE446" s="593"/>
      <c r="AF446" s="593"/>
      <c r="AG446" s="593"/>
      <c r="AH446" s="593"/>
      <c r="AI446" s="593"/>
      <c r="AJ446" s="593"/>
      <c r="AK446" s="593"/>
      <c r="AL446" s="593"/>
      <c r="AM446" s="593"/>
      <c r="AN446" s="593"/>
      <c r="AO446" s="593"/>
      <c r="AP446" s="593"/>
      <c r="AQ446" s="593"/>
      <c r="AR446" s="593"/>
      <c r="AS446" s="593"/>
      <c r="AT446" s="593"/>
      <c r="AU446" s="593"/>
      <c r="AV446" s="593"/>
      <c r="AW446" s="593"/>
      <c r="AX446" s="593"/>
      <c r="AY446" s="589" t="str">
        <f ca="1">IF(AND(TasksTable4[[#This Row],[Status]]&lt;&gt;"On Track",TasksTable4[[#This Row],[Start Date
(Calculated)]]&lt;TODAY()+7),"Review","No  Review")</f>
        <v>No  Review</v>
      </c>
      <c r="AZ446" s="525">
        <v>0</v>
      </c>
      <c r="BA446" s="525" t="s">
        <v>2464</v>
      </c>
      <c r="BB446" s="525"/>
      <c r="BC446" s="525"/>
      <c r="BD446" s="525"/>
      <c r="BE446" s="543"/>
      <c r="BF446" s="543"/>
      <c r="BG446" s="525" t="s">
        <v>152</v>
      </c>
      <c r="BH446" s="626"/>
      <c r="BI446" s="626"/>
      <c r="BJ446" s="626"/>
      <c r="BK446" s="626"/>
      <c r="BL446" s="626"/>
      <c r="BM446" s="701"/>
      <c r="BN446" s="701"/>
      <c r="BO446" s="701"/>
      <c r="BP446" s="701"/>
    </row>
    <row r="447" spans="1:68" ht="75" x14ac:dyDescent="0.2">
      <c r="B447" s="491" t="s">
        <v>307</v>
      </c>
      <c r="C447" s="158" t="s">
        <v>2465</v>
      </c>
      <c r="D447" s="578" t="s">
        <v>995</v>
      </c>
      <c r="E447" s="578" t="s">
        <v>1236</v>
      </c>
      <c r="F447" s="621" t="s">
        <v>2737</v>
      </c>
      <c r="G447" s="494" t="s">
        <v>176</v>
      </c>
      <c r="H447" s="494" t="b">
        <v>1</v>
      </c>
      <c r="I447" s="497"/>
      <c r="J447" s="497">
        <v>42582</v>
      </c>
      <c r="K447" s="330">
        <v>150</v>
      </c>
      <c r="L447" s="603">
        <f>TasksTable4[[#This Row],[Required Completion Date]]-TasksTable4[[#This Row],[Days to Accomplish]]</f>
        <v>42432</v>
      </c>
      <c r="M447" s="335">
        <v>0</v>
      </c>
      <c r="N447" s="330" t="b">
        <v>1</v>
      </c>
      <c r="O447" s="593" t="s">
        <v>2307</v>
      </c>
      <c r="P447" s="593" t="s">
        <v>384</v>
      </c>
      <c r="Q447" s="413" t="s">
        <v>179</v>
      </c>
      <c r="R447" s="330"/>
      <c r="S447" s="334"/>
      <c r="T447" s="336">
        <v>42582</v>
      </c>
      <c r="U447" s="330"/>
      <c r="V447" s="336">
        <v>42582</v>
      </c>
      <c r="W447" s="336">
        <v>42582</v>
      </c>
      <c r="X447" s="330"/>
      <c r="Y447" s="330"/>
      <c r="Z447" s="330"/>
      <c r="AA447" s="330"/>
      <c r="AB447" s="330"/>
      <c r="AC447" s="330"/>
      <c r="AD447" s="330"/>
      <c r="AE447" s="330"/>
      <c r="AF447" s="330"/>
      <c r="AG447" s="330"/>
      <c r="AH447" s="330"/>
      <c r="AI447" s="330"/>
      <c r="AJ447" s="330"/>
      <c r="AK447" s="330"/>
      <c r="AL447" s="330"/>
      <c r="AM447" s="330"/>
      <c r="AN447" s="330"/>
      <c r="AO447" s="330"/>
      <c r="AP447" s="330"/>
      <c r="AQ447" s="330"/>
      <c r="AR447" s="330"/>
      <c r="AS447" s="330"/>
      <c r="AT447" s="330"/>
      <c r="AU447" s="330"/>
      <c r="AV447" s="330"/>
      <c r="AW447" s="330"/>
      <c r="AX447" s="330"/>
      <c r="AY447" s="589" t="str">
        <f ca="1">IF(AND(TasksTable4[[#This Row],[Status]]&lt;&gt;"On Track",TasksTable4[[#This Row],[Start Date
(Calculated)]]&lt;TODAY()+7),"Review","No  Review")</f>
        <v>No  Review</v>
      </c>
      <c r="AZ447" s="525">
        <v>450</v>
      </c>
      <c r="BA447" s="525" t="s">
        <v>2464</v>
      </c>
      <c r="BB447" s="686"/>
      <c r="BC447" s="531"/>
      <c r="BD447" s="686"/>
      <c r="BE447" s="543"/>
      <c r="BF447" s="543"/>
      <c r="BG447" s="525" t="s">
        <v>152</v>
      </c>
      <c r="BH447" s="626"/>
      <c r="BI447" s="626"/>
      <c r="BJ447" s="626"/>
      <c r="BK447" s="626"/>
      <c r="BL447" s="626"/>
      <c r="BM447" s="701"/>
      <c r="BN447" s="701"/>
      <c r="BO447" s="701"/>
      <c r="BP447" s="701"/>
    </row>
    <row r="448" spans="1:68" s="604" customFormat="1" ht="75" x14ac:dyDescent="0.2">
      <c r="A448" s="602"/>
      <c r="B448" s="491"/>
      <c r="C448" s="158" t="s">
        <v>2965</v>
      </c>
      <c r="D448" s="578" t="s">
        <v>995</v>
      </c>
      <c r="E448" s="578" t="s">
        <v>1236</v>
      </c>
      <c r="F448" s="621" t="s">
        <v>2959</v>
      </c>
      <c r="G448" s="494" t="s">
        <v>176</v>
      </c>
      <c r="H448" s="494" t="b">
        <v>1</v>
      </c>
      <c r="I448" s="517" t="s">
        <v>2995</v>
      </c>
      <c r="J448" s="497">
        <v>42551</v>
      </c>
      <c r="K448" s="330">
        <v>30</v>
      </c>
      <c r="L448" s="603">
        <f>TasksTable4[[#This Row],[Required Completion Date]]-TasksTable4[[#This Row],[Days to Accomplish]]</f>
        <v>42521</v>
      </c>
      <c r="M448" s="335">
        <v>0</v>
      </c>
      <c r="N448" s="330" t="b">
        <v>1</v>
      </c>
      <c r="O448" s="593" t="s">
        <v>2959</v>
      </c>
      <c r="P448" s="593" t="s">
        <v>384</v>
      </c>
      <c r="Q448" s="413" t="s">
        <v>179</v>
      </c>
      <c r="R448" s="330"/>
      <c r="S448" s="334"/>
      <c r="T448" s="336"/>
      <c r="U448" s="330"/>
      <c r="V448" s="336"/>
      <c r="W448" s="336"/>
      <c r="X448" s="330"/>
      <c r="Y448" s="330"/>
      <c r="Z448" s="330"/>
      <c r="AA448" s="330"/>
      <c r="AB448" s="330"/>
      <c r="AC448" s="330"/>
      <c r="AD448" s="330"/>
      <c r="AE448" s="330"/>
      <c r="AF448" s="330"/>
      <c r="AG448" s="330"/>
      <c r="AH448" s="330"/>
      <c r="AI448" s="330"/>
      <c r="AJ448" s="330"/>
      <c r="AK448" s="330"/>
      <c r="AL448" s="330"/>
      <c r="AM448" s="330"/>
      <c r="AN448" s="330"/>
      <c r="AO448" s="330"/>
      <c r="AP448" s="330"/>
      <c r="AQ448" s="330"/>
      <c r="AR448" s="330"/>
      <c r="AS448" s="330"/>
      <c r="AT448" s="330"/>
      <c r="AU448" s="330"/>
      <c r="AV448" s="330"/>
      <c r="AW448" s="330"/>
      <c r="AX448" s="680"/>
      <c r="AY448" s="589" t="str">
        <f ca="1">IF(AND(TasksTable4[[#This Row],[Status]]&lt;&gt;"On Track",TasksTable4[[#This Row],[Start Date
(Calculated)]]&lt;TODAY()+7),"Review","No  Review")</f>
        <v>No  Review</v>
      </c>
      <c r="AZ448" s="612">
        <v>50</v>
      </c>
      <c r="BA448" s="612" t="s">
        <v>2464</v>
      </c>
      <c r="BB448" s="686"/>
      <c r="BC448" s="531"/>
      <c r="BD448" s="686"/>
      <c r="BE448" s="543"/>
      <c r="BF448" s="543"/>
      <c r="BG448" s="525" t="s">
        <v>152</v>
      </c>
      <c r="BH448" s="626"/>
      <c r="BI448" s="626"/>
      <c r="BJ448" s="626"/>
      <c r="BK448" s="626"/>
      <c r="BL448" s="626"/>
      <c r="BM448" s="701"/>
      <c r="BN448" s="701"/>
      <c r="BO448" s="701"/>
      <c r="BP448" s="701"/>
    </row>
    <row r="449" spans="1:68" s="604" customFormat="1" ht="75" x14ac:dyDescent="0.2">
      <c r="A449" s="602"/>
      <c r="B449" s="491"/>
      <c r="C449" s="158" t="s">
        <v>2964</v>
      </c>
      <c r="D449" s="578" t="s">
        <v>995</v>
      </c>
      <c r="E449" s="578" t="s">
        <v>1236</v>
      </c>
      <c r="F449" s="621" t="s">
        <v>2960</v>
      </c>
      <c r="G449" s="494" t="s">
        <v>176</v>
      </c>
      <c r="H449" s="494" t="b">
        <v>1</v>
      </c>
      <c r="I449" s="517" t="s">
        <v>2996</v>
      </c>
      <c r="J449" s="497">
        <v>42582</v>
      </c>
      <c r="K449" s="330">
        <v>15</v>
      </c>
      <c r="L449" s="603">
        <f>TasksTable4[[#This Row],[Required Completion Date]]-TasksTable4[[#This Row],[Days to Accomplish]]</f>
        <v>42567</v>
      </c>
      <c r="M449" s="335">
        <v>0</v>
      </c>
      <c r="N449" s="330" t="b">
        <v>1</v>
      </c>
      <c r="O449" s="593" t="s">
        <v>2960</v>
      </c>
      <c r="P449" s="593" t="s">
        <v>384</v>
      </c>
      <c r="Q449" s="413" t="s">
        <v>179</v>
      </c>
      <c r="R449" s="330"/>
      <c r="S449" s="334"/>
      <c r="T449" s="336"/>
      <c r="U449" s="330"/>
      <c r="V449" s="336"/>
      <c r="W449" s="336"/>
      <c r="X449" s="330"/>
      <c r="Y449" s="330"/>
      <c r="Z449" s="330"/>
      <c r="AA449" s="330"/>
      <c r="AB449" s="330"/>
      <c r="AC449" s="330"/>
      <c r="AD449" s="330"/>
      <c r="AE449" s="330"/>
      <c r="AF449" s="330"/>
      <c r="AG449" s="330"/>
      <c r="AH449" s="330"/>
      <c r="AI449" s="330"/>
      <c r="AJ449" s="330"/>
      <c r="AK449" s="330"/>
      <c r="AL449" s="330"/>
      <c r="AM449" s="330"/>
      <c r="AN449" s="330"/>
      <c r="AO449" s="330"/>
      <c r="AP449" s="330"/>
      <c r="AQ449" s="330"/>
      <c r="AR449" s="330"/>
      <c r="AS449" s="330"/>
      <c r="AT449" s="330"/>
      <c r="AU449" s="330"/>
      <c r="AV449" s="330"/>
      <c r="AW449" s="330"/>
      <c r="AX449" s="680"/>
      <c r="AY449" s="589" t="str">
        <f ca="1">IF(AND(TasksTable4[[#This Row],[Status]]&lt;&gt;"On Track",TasksTable4[[#This Row],[Start Date
(Calculated)]]&lt;TODAY()+7),"Review","No  Review")</f>
        <v>No  Review</v>
      </c>
      <c r="AZ449" s="612">
        <v>10</v>
      </c>
      <c r="BA449" s="612" t="s">
        <v>2464</v>
      </c>
      <c r="BB449" s="686"/>
      <c r="BC449" s="531"/>
      <c r="BD449" s="686"/>
      <c r="BE449" s="543"/>
      <c r="BF449" s="543"/>
      <c r="BG449" s="525" t="s">
        <v>152</v>
      </c>
      <c r="BH449" s="626"/>
      <c r="BI449" s="626"/>
      <c r="BJ449" s="626"/>
      <c r="BK449" s="626"/>
      <c r="BL449" s="626"/>
      <c r="BM449" s="701"/>
      <c r="BN449" s="701"/>
      <c r="BO449" s="701"/>
      <c r="BP449" s="701"/>
    </row>
    <row r="450" spans="1:68" s="604" customFormat="1" ht="75" x14ac:dyDescent="0.2">
      <c r="A450" s="602"/>
      <c r="B450" s="491"/>
      <c r="C450" s="158" t="s">
        <v>2963</v>
      </c>
      <c r="D450" s="578" t="s">
        <v>995</v>
      </c>
      <c r="E450" s="578" t="s">
        <v>1236</v>
      </c>
      <c r="F450" s="621" t="s">
        <v>2961</v>
      </c>
      <c r="G450" s="494" t="s">
        <v>176</v>
      </c>
      <c r="H450" s="494" t="b">
        <v>1</v>
      </c>
      <c r="I450" s="497"/>
      <c r="J450" s="497">
        <v>42582</v>
      </c>
      <c r="K450" s="330">
        <v>30</v>
      </c>
      <c r="L450" s="603">
        <f>TasksTable4[[#This Row],[Required Completion Date]]-TasksTable4[[#This Row],[Days to Accomplish]]</f>
        <v>42552</v>
      </c>
      <c r="M450" s="335">
        <v>0</v>
      </c>
      <c r="N450" s="330" t="b">
        <v>1</v>
      </c>
      <c r="O450" s="593" t="s">
        <v>2961</v>
      </c>
      <c r="P450" s="593" t="s">
        <v>384</v>
      </c>
      <c r="Q450" s="413" t="s">
        <v>179</v>
      </c>
      <c r="R450" s="330"/>
      <c r="S450" s="334"/>
      <c r="T450" s="336"/>
      <c r="U450" s="330"/>
      <c r="V450" s="336"/>
      <c r="W450" s="336"/>
      <c r="X450" s="330"/>
      <c r="Y450" s="330"/>
      <c r="Z450" s="330"/>
      <c r="AA450" s="330"/>
      <c r="AB450" s="330"/>
      <c r="AC450" s="330"/>
      <c r="AD450" s="330"/>
      <c r="AE450" s="330"/>
      <c r="AF450" s="330"/>
      <c r="AG450" s="330"/>
      <c r="AH450" s="330"/>
      <c r="AI450" s="330"/>
      <c r="AJ450" s="330"/>
      <c r="AK450" s="330"/>
      <c r="AL450" s="330"/>
      <c r="AM450" s="330"/>
      <c r="AN450" s="330"/>
      <c r="AO450" s="330"/>
      <c r="AP450" s="330"/>
      <c r="AQ450" s="330"/>
      <c r="AR450" s="330"/>
      <c r="AS450" s="330"/>
      <c r="AT450" s="330"/>
      <c r="AU450" s="330"/>
      <c r="AV450" s="330"/>
      <c r="AW450" s="330"/>
      <c r="AX450" s="680"/>
      <c r="AY450" s="589" t="str">
        <f ca="1">IF(AND(TasksTable4[[#This Row],[Status]]&lt;&gt;"On Track",TasksTable4[[#This Row],[Start Date
(Calculated)]]&lt;TODAY()+7),"Review","No  Review")</f>
        <v>No  Review</v>
      </c>
      <c r="AZ450" s="612">
        <v>50</v>
      </c>
      <c r="BA450" s="612" t="s">
        <v>2464</v>
      </c>
      <c r="BB450" s="686"/>
      <c r="BC450" s="531"/>
      <c r="BD450" s="686"/>
      <c r="BE450" s="543"/>
      <c r="BF450" s="543"/>
      <c r="BG450" s="525" t="s">
        <v>152</v>
      </c>
      <c r="BH450" s="626"/>
      <c r="BI450" s="626"/>
      <c r="BJ450" s="626"/>
      <c r="BK450" s="626"/>
      <c r="BL450" s="626"/>
      <c r="BM450" s="701"/>
      <c r="BN450" s="701"/>
      <c r="BO450" s="701"/>
      <c r="BP450" s="701"/>
    </row>
    <row r="451" spans="1:68" s="604" customFormat="1" ht="75" x14ac:dyDescent="0.2">
      <c r="A451" s="602"/>
      <c r="B451" s="491"/>
      <c r="C451" s="158" t="s">
        <v>2966</v>
      </c>
      <c r="D451" s="578" t="s">
        <v>995</v>
      </c>
      <c r="E451" s="578" t="s">
        <v>1236</v>
      </c>
      <c r="F451" s="621" t="s">
        <v>2962</v>
      </c>
      <c r="G451" s="494" t="s">
        <v>176</v>
      </c>
      <c r="H451" s="494" t="b">
        <v>1</v>
      </c>
      <c r="I451" s="497"/>
      <c r="J451" s="497">
        <v>42582</v>
      </c>
      <c r="K451" s="330">
        <v>30</v>
      </c>
      <c r="L451" s="603">
        <f>TasksTable4[[#This Row],[Required Completion Date]]-TasksTable4[[#This Row],[Days to Accomplish]]</f>
        <v>42552</v>
      </c>
      <c r="M451" s="335">
        <v>0</v>
      </c>
      <c r="N451" s="330" t="b">
        <v>1</v>
      </c>
      <c r="O451" s="593" t="s">
        <v>2962</v>
      </c>
      <c r="P451" s="593" t="s">
        <v>384</v>
      </c>
      <c r="Q451" s="413" t="s">
        <v>179</v>
      </c>
      <c r="R451" s="330"/>
      <c r="S451" s="334"/>
      <c r="T451" s="336"/>
      <c r="U451" s="330"/>
      <c r="V451" s="336"/>
      <c r="W451" s="336"/>
      <c r="X451" s="330"/>
      <c r="Y451" s="330"/>
      <c r="Z451" s="330"/>
      <c r="AA451" s="330"/>
      <c r="AB451" s="330"/>
      <c r="AC451" s="330"/>
      <c r="AD451" s="330"/>
      <c r="AE451" s="330"/>
      <c r="AF451" s="330"/>
      <c r="AG451" s="330"/>
      <c r="AH451" s="330"/>
      <c r="AI451" s="330"/>
      <c r="AJ451" s="330"/>
      <c r="AK451" s="330"/>
      <c r="AL451" s="330"/>
      <c r="AM451" s="330"/>
      <c r="AN451" s="330"/>
      <c r="AO451" s="330"/>
      <c r="AP451" s="330"/>
      <c r="AQ451" s="330"/>
      <c r="AR451" s="330"/>
      <c r="AS451" s="330"/>
      <c r="AT451" s="330"/>
      <c r="AU451" s="330"/>
      <c r="AV451" s="330"/>
      <c r="AW451" s="330"/>
      <c r="AX451" s="680"/>
      <c r="AY451" s="589" t="str">
        <f ca="1">IF(AND(TasksTable4[[#This Row],[Status]]&lt;&gt;"On Track",TasksTable4[[#This Row],[Start Date
(Calculated)]]&lt;TODAY()+7),"Review","No  Review")</f>
        <v>No  Review</v>
      </c>
      <c r="AZ451" s="612">
        <v>40</v>
      </c>
      <c r="BA451" s="612" t="s">
        <v>2464</v>
      </c>
      <c r="BB451" s="686"/>
      <c r="BC451" s="531"/>
      <c r="BD451" s="686"/>
      <c r="BE451" s="543"/>
      <c r="BF451" s="543"/>
      <c r="BG451" s="525" t="s">
        <v>152</v>
      </c>
      <c r="BH451" s="626"/>
      <c r="BI451" s="626"/>
      <c r="BJ451" s="626"/>
      <c r="BK451" s="626"/>
      <c r="BL451" s="626"/>
      <c r="BM451" s="701"/>
      <c r="BN451" s="701"/>
      <c r="BO451" s="701"/>
      <c r="BP451" s="701"/>
    </row>
    <row r="452" spans="1:68" ht="90" x14ac:dyDescent="0.2">
      <c r="B452" s="491" t="s">
        <v>307</v>
      </c>
      <c r="C452" s="158" t="s">
        <v>477</v>
      </c>
      <c r="D452" s="578" t="s">
        <v>995</v>
      </c>
      <c r="E452" s="578" t="s">
        <v>1239</v>
      </c>
      <c r="F452" s="621" t="s">
        <v>2702</v>
      </c>
      <c r="G452" s="344" t="s">
        <v>176</v>
      </c>
      <c r="H452" s="344" t="b">
        <v>1</v>
      </c>
      <c r="I452" s="517"/>
      <c r="J452" s="517">
        <v>42429</v>
      </c>
      <c r="K452" s="344">
        <v>30</v>
      </c>
      <c r="L452" s="603">
        <f>TasksTable4[[#This Row],[Required Completion Date]]-TasksTable4[[#This Row],[Days to Accomplish]]</f>
        <v>42399</v>
      </c>
      <c r="M452" s="164">
        <v>0.2</v>
      </c>
      <c r="N452" s="593" t="b">
        <v>1</v>
      </c>
      <c r="O452" s="593" t="s">
        <v>1215</v>
      </c>
      <c r="P452" s="593" t="s">
        <v>386</v>
      </c>
      <c r="Q452" s="413" t="s">
        <v>2276</v>
      </c>
      <c r="R452" s="593" t="s">
        <v>446</v>
      </c>
      <c r="S452" s="176"/>
      <c r="T452" s="593"/>
      <c r="U452" s="593"/>
      <c r="V452" s="176"/>
      <c r="W452" s="331">
        <v>42429</v>
      </c>
      <c r="X452" s="331"/>
      <c r="Y452" s="593"/>
      <c r="Z452" s="331">
        <v>42429</v>
      </c>
      <c r="AA452" s="593"/>
      <c r="AB452" s="593"/>
      <c r="AC452" s="593"/>
      <c r="AD452" s="593"/>
      <c r="AE452" s="593"/>
      <c r="AF452" s="593"/>
      <c r="AG452" s="593"/>
      <c r="AH452" s="593"/>
      <c r="AI452" s="593"/>
      <c r="AJ452" s="593"/>
      <c r="AK452" s="593"/>
      <c r="AL452" s="593"/>
      <c r="AM452" s="593"/>
      <c r="AN452" s="593"/>
      <c r="AO452" s="593"/>
      <c r="AP452" s="593"/>
      <c r="AQ452" s="593"/>
      <c r="AR452" s="593"/>
      <c r="AS452" s="593"/>
      <c r="AT452" s="593"/>
      <c r="AU452" s="593"/>
      <c r="AV452" s="593"/>
      <c r="AW452" s="593"/>
      <c r="AX452" s="593"/>
      <c r="AY452" s="589" t="str">
        <f ca="1">IF(AND(TasksTable4[[#This Row],[Status]]&lt;&gt;"On Track",TasksTable4[[#This Row],[Start Date
(Calculated)]]&lt;TODAY()+7),"Review","No  Review")</f>
        <v>No  Review</v>
      </c>
      <c r="AZ452" s="525">
        <v>5</v>
      </c>
      <c r="BA452" s="525" t="s">
        <v>2464</v>
      </c>
      <c r="BB452" s="525"/>
      <c r="BC452" s="525"/>
      <c r="BD452" s="525"/>
      <c r="BE452" s="543"/>
      <c r="BF452" s="543"/>
      <c r="BG452" s="525" t="s">
        <v>152</v>
      </c>
      <c r="BH452" s="626"/>
      <c r="BI452" s="626"/>
      <c r="BJ452" s="626"/>
      <c r="BK452" s="626"/>
      <c r="BL452" s="626"/>
      <c r="BM452" s="701"/>
      <c r="BN452" s="701"/>
      <c r="BO452" s="701"/>
      <c r="BP452" s="701"/>
    </row>
    <row r="453" spans="1:68" ht="75" x14ac:dyDescent="0.2">
      <c r="B453" s="491" t="s">
        <v>307</v>
      </c>
      <c r="C453" s="158" t="s">
        <v>479</v>
      </c>
      <c r="D453" s="578" t="s">
        <v>995</v>
      </c>
      <c r="E453" s="578" t="s">
        <v>1239</v>
      </c>
      <c r="F453" s="621" t="s">
        <v>2703</v>
      </c>
      <c r="G453" s="344" t="s">
        <v>176</v>
      </c>
      <c r="H453" s="344" t="b">
        <v>1</v>
      </c>
      <c r="I453" s="517" t="s">
        <v>2974</v>
      </c>
      <c r="J453" s="517">
        <v>42490</v>
      </c>
      <c r="K453" s="344">
        <v>30</v>
      </c>
      <c r="L453" s="603">
        <f>TasksTable4[[#This Row],[Required Completion Date]]-TasksTable4[[#This Row],[Days to Accomplish]]</f>
        <v>42460</v>
      </c>
      <c r="M453" s="335">
        <v>0.2</v>
      </c>
      <c r="N453" s="330" t="b">
        <v>1</v>
      </c>
      <c r="O453" s="593" t="s">
        <v>448</v>
      </c>
      <c r="P453" s="593" t="s">
        <v>386</v>
      </c>
      <c r="Q453" s="413" t="s">
        <v>2276</v>
      </c>
      <c r="R453" s="330" t="s">
        <v>450</v>
      </c>
      <c r="S453" s="334"/>
      <c r="T453" s="330"/>
      <c r="U453" s="330"/>
      <c r="V453" s="334"/>
      <c r="W453" s="330"/>
      <c r="X453" s="330"/>
      <c r="Y453" s="330"/>
      <c r="Z453" s="336">
        <v>42490</v>
      </c>
      <c r="AA453" s="330"/>
      <c r="AB453" s="330"/>
      <c r="AC453" s="330"/>
      <c r="AD453" s="330"/>
      <c r="AE453" s="330"/>
      <c r="AF453" s="330"/>
      <c r="AG453" s="330"/>
      <c r="AH453" s="330"/>
      <c r="AI453" s="330"/>
      <c r="AJ453" s="330"/>
      <c r="AK453" s="330"/>
      <c r="AL453" s="330"/>
      <c r="AM453" s="330"/>
      <c r="AN453" s="330"/>
      <c r="AO453" s="330"/>
      <c r="AP453" s="330"/>
      <c r="AQ453" s="330"/>
      <c r="AR453" s="330"/>
      <c r="AS453" s="330"/>
      <c r="AT453" s="330"/>
      <c r="AU453" s="330"/>
      <c r="AV453" s="330"/>
      <c r="AW453" s="330"/>
      <c r="AX453" s="330"/>
      <c r="AY453" s="589" t="str">
        <f ca="1">IF(AND(TasksTable4[[#This Row],[Status]]&lt;&gt;"On Track",TasksTable4[[#This Row],[Start Date
(Calculated)]]&lt;TODAY()+7),"Review","No  Review")</f>
        <v>No  Review</v>
      </c>
      <c r="AZ453" s="525">
        <v>5</v>
      </c>
      <c r="BA453" s="525" t="s">
        <v>2464</v>
      </c>
      <c r="BB453" s="525"/>
      <c r="BC453" s="525"/>
      <c r="BD453" s="525"/>
      <c r="BE453" s="543"/>
      <c r="BF453" s="543"/>
      <c r="BG453" s="525" t="s">
        <v>152</v>
      </c>
      <c r="BH453" s="626"/>
      <c r="BI453" s="626"/>
      <c r="BJ453" s="626"/>
      <c r="BK453" s="626"/>
      <c r="BL453" s="626"/>
      <c r="BM453" s="701"/>
      <c r="BN453" s="701"/>
      <c r="BO453" s="701"/>
      <c r="BP453" s="701"/>
    </row>
    <row r="454" spans="1:68" ht="75" x14ac:dyDescent="0.2">
      <c r="B454" s="491" t="s">
        <v>307</v>
      </c>
      <c r="C454" s="158" t="s">
        <v>480</v>
      </c>
      <c r="D454" s="578" t="s">
        <v>995</v>
      </c>
      <c r="E454" s="578" t="s">
        <v>1239</v>
      </c>
      <c r="F454" s="621" t="s">
        <v>2704</v>
      </c>
      <c r="G454" s="344" t="s">
        <v>176</v>
      </c>
      <c r="H454" s="494" t="b">
        <v>1</v>
      </c>
      <c r="I454" s="517"/>
      <c r="J454" s="517">
        <v>42460</v>
      </c>
      <c r="K454" s="344">
        <v>30</v>
      </c>
      <c r="L454" s="603">
        <f>TasksTable4[[#This Row],[Required Completion Date]]-TasksTable4[[#This Row],[Days to Accomplish]]</f>
        <v>42430</v>
      </c>
      <c r="M454" s="335">
        <v>0.2</v>
      </c>
      <c r="N454" s="330" t="b">
        <v>1</v>
      </c>
      <c r="O454" s="593" t="s">
        <v>452</v>
      </c>
      <c r="P454" s="593" t="s">
        <v>386</v>
      </c>
      <c r="Q454" s="413" t="s">
        <v>2276</v>
      </c>
      <c r="R454" s="330" t="s">
        <v>453</v>
      </c>
      <c r="S454" s="334"/>
      <c r="T454" s="336">
        <v>42460</v>
      </c>
      <c r="U454" s="330"/>
      <c r="V454" s="336">
        <v>42460</v>
      </c>
      <c r="W454" s="336">
        <v>42460</v>
      </c>
      <c r="X454" s="330"/>
      <c r="Y454" s="330"/>
      <c r="Z454" s="330"/>
      <c r="AA454" s="330"/>
      <c r="AB454" s="330"/>
      <c r="AC454" s="330"/>
      <c r="AD454" s="330"/>
      <c r="AE454" s="330"/>
      <c r="AF454" s="330"/>
      <c r="AG454" s="330"/>
      <c r="AH454" s="330"/>
      <c r="AI454" s="330"/>
      <c r="AJ454" s="330"/>
      <c r="AK454" s="330"/>
      <c r="AL454" s="330"/>
      <c r="AM454" s="330"/>
      <c r="AN454" s="330"/>
      <c r="AO454" s="330"/>
      <c r="AP454" s="330"/>
      <c r="AQ454" s="330"/>
      <c r="AR454" s="330"/>
      <c r="AS454" s="330"/>
      <c r="AT454" s="330"/>
      <c r="AU454" s="330"/>
      <c r="AV454" s="330"/>
      <c r="AW454" s="330"/>
      <c r="AX454" s="330"/>
      <c r="AY454" s="589" t="str">
        <f ca="1">IF(AND(TasksTable4[[#This Row],[Status]]&lt;&gt;"On Track",TasksTable4[[#This Row],[Start Date
(Calculated)]]&lt;TODAY()+7),"Review","No  Review")</f>
        <v>No  Review</v>
      </c>
      <c r="AZ454" s="525">
        <v>10</v>
      </c>
      <c r="BA454" s="525" t="s">
        <v>2464</v>
      </c>
      <c r="BB454" s="525"/>
      <c r="BC454" s="525"/>
      <c r="BD454" s="525"/>
      <c r="BE454" s="543"/>
      <c r="BF454" s="543"/>
      <c r="BG454" s="525" t="s">
        <v>152</v>
      </c>
      <c r="BH454" s="626"/>
      <c r="BI454" s="626"/>
      <c r="BJ454" s="626"/>
      <c r="BK454" s="626"/>
      <c r="BL454" s="626"/>
      <c r="BM454" s="701"/>
      <c r="BN454" s="701"/>
      <c r="BO454" s="701"/>
      <c r="BP454" s="701"/>
    </row>
    <row r="455" spans="1:68" ht="90" x14ac:dyDescent="0.2">
      <c r="B455" s="491" t="s">
        <v>307</v>
      </c>
      <c r="C455" s="158" t="s">
        <v>481</v>
      </c>
      <c r="D455" s="578" t="s">
        <v>995</v>
      </c>
      <c r="E455" s="578" t="s">
        <v>1239</v>
      </c>
      <c r="F455" s="399" t="s">
        <v>2705</v>
      </c>
      <c r="G455" s="344" t="s">
        <v>176</v>
      </c>
      <c r="H455" s="344" t="b">
        <v>1</v>
      </c>
      <c r="I455" s="517"/>
      <c r="J455" s="517">
        <v>42460</v>
      </c>
      <c r="K455" s="344">
        <v>30</v>
      </c>
      <c r="L455" s="603">
        <f>TasksTable4[[#This Row],[Required Completion Date]]-TasksTable4[[#This Row],[Days to Accomplish]]</f>
        <v>42430</v>
      </c>
      <c r="M455" s="335">
        <v>0.2</v>
      </c>
      <c r="N455" s="330" t="b">
        <v>1</v>
      </c>
      <c r="O455" s="593" t="s">
        <v>1216</v>
      </c>
      <c r="P455" s="593" t="s">
        <v>386</v>
      </c>
      <c r="Q455" s="413" t="s">
        <v>2276</v>
      </c>
      <c r="R455" s="593" t="s">
        <v>455</v>
      </c>
      <c r="S455" s="176"/>
      <c r="T455" s="593"/>
      <c r="U455" s="593"/>
      <c r="V455" s="176"/>
      <c r="W455" s="593"/>
      <c r="X455" s="593"/>
      <c r="Y455" s="593"/>
      <c r="Z455" s="593"/>
      <c r="AA455" s="593"/>
      <c r="AB455" s="336">
        <v>42460</v>
      </c>
      <c r="AC455" s="593"/>
      <c r="AD455" s="593"/>
      <c r="AE455" s="593"/>
      <c r="AF455" s="593"/>
      <c r="AG455" s="593"/>
      <c r="AH455" s="593"/>
      <c r="AI455" s="593"/>
      <c r="AJ455" s="593"/>
      <c r="AK455" s="593"/>
      <c r="AL455" s="593"/>
      <c r="AM455" s="593"/>
      <c r="AN455" s="593"/>
      <c r="AO455" s="593"/>
      <c r="AP455" s="593"/>
      <c r="AQ455" s="593"/>
      <c r="AR455" s="593"/>
      <c r="AS455" s="593"/>
      <c r="AT455" s="593"/>
      <c r="AU455" s="593"/>
      <c r="AV455" s="593"/>
      <c r="AW455" s="593"/>
      <c r="AX455" s="593"/>
      <c r="AY455" s="589" t="str">
        <f ca="1">IF(AND(TasksTable4[[#This Row],[Status]]&lt;&gt;"On Track",TasksTable4[[#This Row],[Start Date
(Calculated)]]&lt;TODAY()+7),"Review","No  Review")</f>
        <v>No  Review</v>
      </c>
      <c r="AZ455" s="525">
        <v>20</v>
      </c>
      <c r="BA455" s="525" t="s">
        <v>2464</v>
      </c>
      <c r="BB455" s="525"/>
      <c r="BC455" s="525"/>
      <c r="BD455" s="525"/>
      <c r="BE455" s="543"/>
      <c r="BF455" s="543"/>
      <c r="BG455" s="525" t="s">
        <v>152</v>
      </c>
      <c r="BH455" s="626"/>
      <c r="BI455" s="626"/>
      <c r="BJ455" s="626"/>
      <c r="BK455" s="626"/>
      <c r="BL455" s="626"/>
      <c r="BM455" s="701"/>
      <c r="BN455" s="701"/>
      <c r="BO455" s="701"/>
      <c r="BP455" s="701"/>
    </row>
    <row r="456" spans="1:68" ht="75" x14ac:dyDescent="0.2">
      <c r="B456" s="491" t="s">
        <v>307</v>
      </c>
      <c r="C456" s="158" t="s">
        <v>482</v>
      </c>
      <c r="D456" s="578" t="s">
        <v>995</v>
      </c>
      <c r="E456" s="578" t="s">
        <v>1239</v>
      </c>
      <c r="F456" s="399" t="s">
        <v>2706</v>
      </c>
      <c r="G456" s="344" t="s">
        <v>176</v>
      </c>
      <c r="H456" s="344" t="b">
        <v>0</v>
      </c>
      <c r="I456" s="517"/>
      <c r="J456" s="517">
        <v>42460</v>
      </c>
      <c r="K456" s="344">
        <v>30</v>
      </c>
      <c r="L456" s="603">
        <f>TasksTable4[[#This Row],[Required Completion Date]]-TasksTable4[[#This Row],[Days to Accomplish]]</f>
        <v>42430</v>
      </c>
      <c r="M456" s="335">
        <v>0.2</v>
      </c>
      <c r="N456" s="330" t="b">
        <v>1</v>
      </c>
      <c r="O456" s="593" t="s">
        <v>457</v>
      </c>
      <c r="P456" s="593" t="s">
        <v>386</v>
      </c>
      <c r="Q456" s="413" t="s">
        <v>2276</v>
      </c>
      <c r="R456" s="593" t="s">
        <v>458</v>
      </c>
      <c r="S456" s="176"/>
      <c r="T456" s="593"/>
      <c r="U456" s="593"/>
      <c r="V456" s="336">
        <v>42460</v>
      </c>
      <c r="W456" s="336">
        <v>42460</v>
      </c>
      <c r="X456" s="593"/>
      <c r="Y456" s="593"/>
      <c r="Z456" s="593"/>
      <c r="AA456" s="593"/>
      <c r="AB456" s="593"/>
      <c r="AC456" s="593"/>
      <c r="AD456" s="593"/>
      <c r="AE456" s="593"/>
      <c r="AF456" s="593"/>
      <c r="AG456" s="593"/>
      <c r="AH456" s="593"/>
      <c r="AI456" s="593"/>
      <c r="AJ456" s="593"/>
      <c r="AK456" s="593"/>
      <c r="AL456" s="593"/>
      <c r="AM456" s="593"/>
      <c r="AN456" s="593"/>
      <c r="AO456" s="593"/>
      <c r="AP456" s="593"/>
      <c r="AQ456" s="593"/>
      <c r="AR456" s="593"/>
      <c r="AS456" s="593"/>
      <c r="AT456" s="593"/>
      <c r="AU456" s="593"/>
      <c r="AV456" s="593"/>
      <c r="AW456" s="336">
        <v>42460</v>
      </c>
      <c r="AX456" s="593" t="s">
        <v>361</v>
      </c>
      <c r="AY456" s="589" t="str">
        <f ca="1">IF(AND(TasksTable4[[#This Row],[Status]]&lt;&gt;"On Track",TasksTable4[[#This Row],[Start Date
(Calculated)]]&lt;TODAY()+7),"Review","No  Review")</f>
        <v>No  Review</v>
      </c>
      <c r="AZ456" s="525">
        <v>10</v>
      </c>
      <c r="BA456" s="525" t="s">
        <v>2464</v>
      </c>
      <c r="BB456" s="525"/>
      <c r="BC456" s="525"/>
      <c r="BD456" s="525"/>
      <c r="BE456" s="543"/>
      <c r="BF456" s="543"/>
      <c r="BG456" s="525" t="s">
        <v>152</v>
      </c>
      <c r="BH456" s="626"/>
      <c r="BI456" s="626"/>
      <c r="BJ456" s="626"/>
      <c r="BK456" s="626"/>
      <c r="BL456" s="626"/>
      <c r="BM456" s="701"/>
      <c r="BN456" s="701"/>
      <c r="BO456" s="701"/>
      <c r="BP456" s="701"/>
    </row>
    <row r="457" spans="1:68" ht="105" x14ac:dyDescent="0.2">
      <c r="B457" s="491" t="s">
        <v>307</v>
      </c>
      <c r="C457" s="158" t="s">
        <v>483</v>
      </c>
      <c r="D457" s="578" t="s">
        <v>995</v>
      </c>
      <c r="E457" s="578" t="s">
        <v>1239</v>
      </c>
      <c r="F457" s="399" t="s">
        <v>2707</v>
      </c>
      <c r="G457" s="344" t="s">
        <v>176</v>
      </c>
      <c r="H457" s="344" t="b">
        <v>1</v>
      </c>
      <c r="I457" s="517" t="s">
        <v>2973</v>
      </c>
      <c r="J457" s="517">
        <v>42460</v>
      </c>
      <c r="K457" s="344">
        <v>30</v>
      </c>
      <c r="L457" s="603">
        <f>TasksTable4[[#This Row],[Required Completion Date]]-TasksTable4[[#This Row],[Days to Accomplish]]</f>
        <v>42430</v>
      </c>
      <c r="M457" s="335">
        <v>0.1</v>
      </c>
      <c r="N457" s="330" t="b">
        <v>1</v>
      </c>
      <c r="O457" s="593" t="s">
        <v>1217</v>
      </c>
      <c r="P457" s="593" t="s">
        <v>386</v>
      </c>
      <c r="Q457" s="413" t="s">
        <v>2276</v>
      </c>
      <c r="R457" s="593" t="s">
        <v>461</v>
      </c>
      <c r="S457" s="176"/>
      <c r="T457" s="593"/>
      <c r="U457" s="593"/>
      <c r="V457" s="176"/>
      <c r="W457" s="593"/>
      <c r="X457" s="336">
        <v>42460</v>
      </c>
      <c r="Y457" s="593"/>
      <c r="Z457" s="593"/>
      <c r="AA457" s="593"/>
      <c r="AB457" s="593"/>
      <c r="AC457" s="593"/>
      <c r="AD457" s="593"/>
      <c r="AE457" s="593"/>
      <c r="AF457" s="593"/>
      <c r="AG457" s="593"/>
      <c r="AH457" s="593"/>
      <c r="AI457" s="593"/>
      <c r="AJ457" s="593"/>
      <c r="AK457" s="593"/>
      <c r="AL457" s="593"/>
      <c r="AM457" s="593"/>
      <c r="AN457" s="593"/>
      <c r="AO457" s="593"/>
      <c r="AP457" s="593"/>
      <c r="AQ457" s="593"/>
      <c r="AR457" s="593"/>
      <c r="AS457" s="593"/>
      <c r="AT457" s="593"/>
      <c r="AU457" s="593"/>
      <c r="AV457" s="593"/>
      <c r="AW457" s="593"/>
      <c r="AX457" s="593"/>
      <c r="AY457" s="589" t="str">
        <f ca="1">IF(AND(TasksTable4[[#This Row],[Status]]&lt;&gt;"On Track",TasksTable4[[#This Row],[Start Date
(Calculated)]]&lt;TODAY()+7),"Review","No  Review")</f>
        <v>No  Review</v>
      </c>
      <c r="AZ457" s="525">
        <v>15</v>
      </c>
      <c r="BA457" s="525" t="s">
        <v>2464</v>
      </c>
      <c r="BB457" s="525"/>
      <c r="BC457" s="525"/>
      <c r="BD457" s="525"/>
      <c r="BE457" s="543"/>
      <c r="BF457" s="543"/>
      <c r="BG457" s="525" t="s">
        <v>152</v>
      </c>
      <c r="BH457" s="626"/>
      <c r="BI457" s="626"/>
      <c r="BJ457" s="626"/>
      <c r="BK457" s="626"/>
      <c r="BL457" s="626"/>
      <c r="BM457" s="701"/>
      <c r="BN457" s="701"/>
      <c r="BO457" s="701"/>
      <c r="BP457" s="701"/>
    </row>
    <row r="458" spans="1:68" ht="75" x14ac:dyDescent="0.2">
      <c r="B458" s="491" t="s">
        <v>307</v>
      </c>
      <c r="C458" s="158" t="s">
        <v>536</v>
      </c>
      <c r="D458" s="578" t="s">
        <v>995</v>
      </c>
      <c r="E458" s="578" t="s">
        <v>1239</v>
      </c>
      <c r="F458" s="399" t="s">
        <v>2708</v>
      </c>
      <c r="G458" s="344" t="s">
        <v>176</v>
      </c>
      <c r="H458" s="344" t="b">
        <v>0</v>
      </c>
      <c r="I458" s="517"/>
      <c r="J458" s="517">
        <v>42490</v>
      </c>
      <c r="K458" s="344">
        <v>60</v>
      </c>
      <c r="L458" s="603">
        <f>TasksTable4[[#This Row],[Required Completion Date]]-TasksTable4[[#This Row],[Days to Accomplish]]</f>
        <v>42430</v>
      </c>
      <c r="M458" s="335">
        <v>0</v>
      </c>
      <c r="N458" s="330" t="b">
        <v>0</v>
      </c>
      <c r="O458" s="593"/>
      <c r="P458" s="593" t="s">
        <v>386</v>
      </c>
      <c r="Q458" s="413" t="s">
        <v>179</v>
      </c>
      <c r="R458" s="330"/>
      <c r="S458" s="176"/>
      <c r="T458" s="593"/>
      <c r="U458" s="593"/>
      <c r="V458" s="176"/>
      <c r="W458" s="593"/>
      <c r="X458" s="593"/>
      <c r="Y458" s="593"/>
      <c r="Z458" s="331"/>
      <c r="AA458" s="593"/>
      <c r="AB458" s="593"/>
      <c r="AC458" s="593"/>
      <c r="AD458" s="593"/>
      <c r="AE458" s="593"/>
      <c r="AF458" s="593"/>
      <c r="AG458" s="593"/>
      <c r="AH458" s="593"/>
      <c r="AI458" s="593"/>
      <c r="AJ458" s="593"/>
      <c r="AK458" s="593"/>
      <c r="AL458" s="593"/>
      <c r="AM458" s="593"/>
      <c r="AN458" s="593"/>
      <c r="AO458" s="593"/>
      <c r="AP458" s="593"/>
      <c r="AQ458" s="593"/>
      <c r="AR458" s="593"/>
      <c r="AS458" s="593"/>
      <c r="AT458" s="593"/>
      <c r="AU458" s="593"/>
      <c r="AV458" s="593"/>
      <c r="AW458" s="593"/>
      <c r="AX458" s="593"/>
      <c r="AY458" s="589" t="str">
        <f ca="1">IF(AND(TasksTable4[[#This Row],[Status]]&lt;&gt;"On Track",TasksTable4[[#This Row],[Start Date
(Calculated)]]&lt;TODAY()+7),"Review","No  Review")</f>
        <v>No  Review</v>
      </c>
      <c r="AZ458" s="525">
        <v>0</v>
      </c>
      <c r="BA458" s="525" t="s">
        <v>2464</v>
      </c>
      <c r="BB458" s="525"/>
      <c r="BC458" s="525"/>
      <c r="BD458" s="525"/>
      <c r="BE458" s="543"/>
      <c r="BF458" s="543"/>
      <c r="BG458" s="525" t="s">
        <v>153</v>
      </c>
      <c r="BH458" s="626"/>
      <c r="BI458" s="626"/>
      <c r="BJ458" s="626"/>
      <c r="BK458" s="626"/>
      <c r="BL458" s="626"/>
      <c r="BM458" s="701"/>
      <c r="BN458" s="701"/>
      <c r="BO458" s="701"/>
      <c r="BP458" s="701"/>
    </row>
    <row r="459" spans="1:68" ht="75" x14ac:dyDescent="0.2">
      <c r="B459" s="491" t="s">
        <v>307</v>
      </c>
      <c r="C459" s="158" t="s">
        <v>537</v>
      </c>
      <c r="D459" s="578" t="s">
        <v>995</v>
      </c>
      <c r="E459" s="578" t="s">
        <v>1239</v>
      </c>
      <c r="F459" s="399" t="s">
        <v>2709</v>
      </c>
      <c r="G459" s="344" t="s">
        <v>176</v>
      </c>
      <c r="H459" s="344" t="b">
        <v>1</v>
      </c>
      <c r="I459" s="517"/>
      <c r="J459" s="517">
        <v>42490</v>
      </c>
      <c r="K459" s="344">
        <v>60</v>
      </c>
      <c r="L459" s="603">
        <f>TasksTable4[[#This Row],[Required Completion Date]]-TasksTable4[[#This Row],[Days to Accomplish]]</f>
        <v>42430</v>
      </c>
      <c r="M459" s="335">
        <v>0</v>
      </c>
      <c r="N459" s="330" t="b">
        <v>0</v>
      </c>
      <c r="O459" s="593"/>
      <c r="P459" s="593" t="s">
        <v>386</v>
      </c>
      <c r="Q459" s="413" t="s">
        <v>179</v>
      </c>
      <c r="R459" s="330"/>
      <c r="S459" s="176"/>
      <c r="T459" s="593"/>
      <c r="U459" s="593"/>
      <c r="V459" s="176"/>
      <c r="W459" s="593"/>
      <c r="X459" s="593"/>
      <c r="Y459" s="593"/>
      <c r="Z459" s="331"/>
      <c r="AA459" s="593"/>
      <c r="AB459" s="593"/>
      <c r="AC459" s="593"/>
      <c r="AD459" s="593"/>
      <c r="AE459" s="593"/>
      <c r="AF459" s="593"/>
      <c r="AG459" s="593"/>
      <c r="AH459" s="593"/>
      <c r="AI459" s="593"/>
      <c r="AJ459" s="593"/>
      <c r="AK459" s="593"/>
      <c r="AL459" s="593"/>
      <c r="AM459" s="593"/>
      <c r="AN459" s="593"/>
      <c r="AO459" s="593"/>
      <c r="AP459" s="593"/>
      <c r="AQ459" s="593"/>
      <c r="AR459" s="593"/>
      <c r="AS459" s="593"/>
      <c r="AT459" s="593"/>
      <c r="AU459" s="593"/>
      <c r="AV459" s="593"/>
      <c r="AW459" s="593"/>
      <c r="AX459" s="593"/>
      <c r="AY459" s="589" t="str">
        <f ca="1">IF(AND(TasksTable4[[#This Row],[Status]]&lt;&gt;"On Track",TasksTable4[[#This Row],[Start Date
(Calculated)]]&lt;TODAY()+7),"Review","No  Review")</f>
        <v>No  Review</v>
      </c>
      <c r="AZ459" s="525">
        <v>0</v>
      </c>
      <c r="BA459" s="525" t="s">
        <v>2464</v>
      </c>
      <c r="BB459" s="525"/>
      <c r="BC459" s="525"/>
      <c r="BD459" s="525"/>
      <c r="BE459" s="543"/>
      <c r="BF459" s="543"/>
      <c r="BG459" s="525" t="s">
        <v>153</v>
      </c>
      <c r="BH459" s="626"/>
      <c r="BI459" s="626"/>
      <c r="BJ459" s="626"/>
      <c r="BK459" s="626"/>
      <c r="BL459" s="626"/>
      <c r="BM459" s="701"/>
      <c r="BN459" s="701"/>
      <c r="BO459" s="701"/>
      <c r="BP459" s="701"/>
    </row>
    <row r="460" spans="1:68" ht="75" x14ac:dyDescent="0.2">
      <c r="B460" s="491" t="s">
        <v>307</v>
      </c>
      <c r="C460" s="158" t="s">
        <v>538</v>
      </c>
      <c r="D460" s="578" t="s">
        <v>995</v>
      </c>
      <c r="E460" s="578" t="s">
        <v>1239</v>
      </c>
      <c r="F460" s="399" t="s">
        <v>2710</v>
      </c>
      <c r="G460" s="344" t="s">
        <v>176</v>
      </c>
      <c r="H460" s="344" t="b">
        <v>1</v>
      </c>
      <c r="I460" s="517"/>
      <c r="J460" s="517">
        <v>42582</v>
      </c>
      <c r="K460" s="344">
        <v>90</v>
      </c>
      <c r="L460" s="603">
        <f>TasksTable4[[#This Row],[Required Completion Date]]-TasksTable4[[#This Row],[Days to Accomplish]]</f>
        <v>42492</v>
      </c>
      <c r="M460" s="335">
        <v>0</v>
      </c>
      <c r="N460" s="330" t="b">
        <v>0</v>
      </c>
      <c r="O460" s="593"/>
      <c r="P460" s="593" t="s">
        <v>386</v>
      </c>
      <c r="Q460" s="413" t="s">
        <v>179</v>
      </c>
      <c r="R460" s="330"/>
      <c r="S460" s="176"/>
      <c r="T460" s="593"/>
      <c r="U460" s="593"/>
      <c r="V460" s="176"/>
      <c r="W460" s="593"/>
      <c r="X460" s="593"/>
      <c r="Y460" s="593"/>
      <c r="Z460" s="331"/>
      <c r="AA460" s="593"/>
      <c r="AB460" s="593"/>
      <c r="AC460" s="593"/>
      <c r="AD460" s="593"/>
      <c r="AE460" s="593"/>
      <c r="AF460" s="593"/>
      <c r="AG460" s="593"/>
      <c r="AH460" s="593"/>
      <c r="AI460" s="593"/>
      <c r="AJ460" s="593"/>
      <c r="AK460" s="593"/>
      <c r="AL460" s="593"/>
      <c r="AM460" s="593"/>
      <c r="AN460" s="593"/>
      <c r="AO460" s="593"/>
      <c r="AP460" s="593"/>
      <c r="AQ460" s="593"/>
      <c r="AR460" s="593"/>
      <c r="AS460" s="593"/>
      <c r="AT460" s="593"/>
      <c r="AU460" s="593"/>
      <c r="AV460" s="593"/>
      <c r="AW460" s="593"/>
      <c r="AX460" s="593"/>
      <c r="AY460" s="589" t="str">
        <f ca="1">IF(AND(TasksTable4[[#This Row],[Status]]&lt;&gt;"On Track",TasksTable4[[#This Row],[Start Date
(Calculated)]]&lt;TODAY()+7),"Review","No  Review")</f>
        <v>No  Review</v>
      </c>
      <c r="AZ460" s="525">
        <v>0</v>
      </c>
      <c r="BA460" s="525" t="s">
        <v>2464</v>
      </c>
      <c r="BB460" s="525"/>
      <c r="BC460" s="525"/>
      <c r="BD460" s="525"/>
      <c r="BE460" s="543"/>
      <c r="BF460" s="543"/>
      <c r="BG460" s="525" t="s">
        <v>152</v>
      </c>
      <c r="BH460" s="626"/>
      <c r="BI460" s="626"/>
      <c r="BJ460" s="626"/>
      <c r="BK460" s="626"/>
      <c r="BL460" s="626"/>
      <c r="BM460" s="701"/>
      <c r="BN460" s="701"/>
      <c r="BO460" s="701"/>
      <c r="BP460" s="701"/>
    </row>
    <row r="461" spans="1:68" ht="75" x14ac:dyDescent="0.2">
      <c r="B461" s="491" t="s">
        <v>307</v>
      </c>
      <c r="C461" s="158" t="s">
        <v>1218</v>
      </c>
      <c r="D461" s="578" t="s">
        <v>995</v>
      </c>
      <c r="E461" s="578" t="s">
        <v>1239</v>
      </c>
      <c r="F461" s="399" t="s">
        <v>2762</v>
      </c>
      <c r="G461" s="344" t="s">
        <v>176</v>
      </c>
      <c r="H461" s="344" t="b">
        <v>1</v>
      </c>
      <c r="I461" s="517"/>
      <c r="J461" s="517">
        <v>42460</v>
      </c>
      <c r="K461" s="593">
        <v>30</v>
      </c>
      <c r="L461" s="603">
        <f>TasksTable4[[#This Row],[Required Completion Date]]-TasksTable4[[#This Row],[Days to Accomplish]]</f>
        <v>42430</v>
      </c>
      <c r="M461" s="164">
        <v>0</v>
      </c>
      <c r="N461" s="593" t="b">
        <v>1</v>
      </c>
      <c r="O461" s="160" t="s">
        <v>1220</v>
      </c>
      <c r="P461" s="593" t="s">
        <v>386</v>
      </c>
      <c r="Q461" s="413" t="s">
        <v>179</v>
      </c>
      <c r="R461" s="593"/>
      <c r="S461" s="176"/>
      <c r="T461" s="593"/>
      <c r="U461" s="593"/>
      <c r="V461" s="331">
        <v>42460</v>
      </c>
      <c r="W461" s="331">
        <v>42460</v>
      </c>
      <c r="X461" s="593"/>
      <c r="Y461" s="593"/>
      <c r="Z461" s="331">
        <v>42460</v>
      </c>
      <c r="AA461" s="593"/>
      <c r="AB461" s="593"/>
      <c r="AC461" s="593"/>
      <c r="AD461" s="593"/>
      <c r="AE461" s="593"/>
      <c r="AF461" s="593"/>
      <c r="AG461" s="593"/>
      <c r="AH461" s="593"/>
      <c r="AI461" s="593"/>
      <c r="AJ461" s="593"/>
      <c r="AK461" s="593"/>
      <c r="AL461" s="593"/>
      <c r="AM461" s="593"/>
      <c r="AN461" s="593"/>
      <c r="AO461" s="593"/>
      <c r="AP461" s="593"/>
      <c r="AQ461" s="593"/>
      <c r="AR461" s="593"/>
      <c r="AS461" s="593"/>
      <c r="AT461" s="593"/>
      <c r="AU461" s="593"/>
      <c r="AV461" s="593"/>
      <c r="AW461" s="593"/>
      <c r="AX461" s="593"/>
      <c r="AY461" s="589" t="str">
        <f ca="1">IF(AND(TasksTable4[[#This Row],[Status]]&lt;&gt;"On Track",TasksTable4[[#This Row],[Start Date
(Calculated)]]&lt;TODAY()+7),"Review","No  Review")</f>
        <v>No  Review</v>
      </c>
      <c r="AZ461" s="525">
        <v>10</v>
      </c>
      <c r="BA461" s="525" t="s">
        <v>2464</v>
      </c>
      <c r="BB461" s="525"/>
      <c r="BC461" s="525"/>
      <c r="BD461" s="525"/>
      <c r="BE461" s="543"/>
      <c r="BF461" s="543"/>
      <c r="BG461" s="525" t="s">
        <v>152</v>
      </c>
      <c r="BH461" s="626"/>
      <c r="BI461" s="626"/>
      <c r="BJ461" s="626"/>
      <c r="BK461" s="626"/>
      <c r="BL461" s="626"/>
      <c r="BM461" s="701"/>
      <c r="BN461" s="701"/>
      <c r="BO461" s="701"/>
      <c r="BP461" s="701"/>
    </row>
    <row r="462" spans="1:68" ht="105" x14ac:dyDescent="0.2">
      <c r="B462" s="491" t="s">
        <v>307</v>
      </c>
      <c r="C462" s="158" t="s">
        <v>1221</v>
      </c>
      <c r="D462" s="578" t="s">
        <v>995</v>
      </c>
      <c r="E462" s="578" t="s">
        <v>1239</v>
      </c>
      <c r="F462" s="399" t="s">
        <v>2763</v>
      </c>
      <c r="G462" s="344" t="s">
        <v>176</v>
      </c>
      <c r="H462" s="344" t="b">
        <v>1</v>
      </c>
      <c r="I462" s="517"/>
      <c r="J462" s="517">
        <v>42490</v>
      </c>
      <c r="K462" s="593">
        <v>30</v>
      </c>
      <c r="L462" s="603">
        <f>TasksTable4[[#This Row],[Required Completion Date]]-TasksTable4[[#This Row],[Days to Accomplish]]</f>
        <v>42460</v>
      </c>
      <c r="M462" s="164">
        <v>0</v>
      </c>
      <c r="N462" s="593" t="b">
        <v>1</v>
      </c>
      <c r="O462" s="160" t="s">
        <v>1223</v>
      </c>
      <c r="P462" s="593" t="s">
        <v>386</v>
      </c>
      <c r="Q462" s="413" t="s">
        <v>179</v>
      </c>
      <c r="R462" s="593"/>
      <c r="S462" s="176"/>
      <c r="T462" s="593"/>
      <c r="U462" s="593"/>
      <c r="V462" s="331">
        <v>42490</v>
      </c>
      <c r="W462" s="331">
        <v>42490</v>
      </c>
      <c r="X462" s="593"/>
      <c r="Y462" s="593"/>
      <c r="Z462" s="331">
        <v>42490</v>
      </c>
      <c r="AA462" s="593"/>
      <c r="AB462" s="593"/>
      <c r="AC462" s="593"/>
      <c r="AD462" s="593"/>
      <c r="AE462" s="593"/>
      <c r="AF462" s="593"/>
      <c r="AG462" s="593"/>
      <c r="AH462" s="593"/>
      <c r="AI462" s="593"/>
      <c r="AJ462" s="593"/>
      <c r="AK462" s="593"/>
      <c r="AL462" s="593"/>
      <c r="AM462" s="593"/>
      <c r="AN462" s="593"/>
      <c r="AO462" s="593"/>
      <c r="AP462" s="593"/>
      <c r="AQ462" s="593"/>
      <c r="AR462" s="593"/>
      <c r="AS462" s="593"/>
      <c r="AT462" s="593"/>
      <c r="AU462" s="593"/>
      <c r="AV462" s="593"/>
      <c r="AW462" s="593"/>
      <c r="AX462" s="593"/>
      <c r="AY462" s="589" t="str">
        <f ca="1">IF(AND(TasksTable4[[#This Row],[Status]]&lt;&gt;"On Track",TasksTable4[[#This Row],[Start Date
(Calculated)]]&lt;TODAY()+7),"Review","No  Review")</f>
        <v>No  Review</v>
      </c>
      <c r="AZ462" s="525">
        <v>20</v>
      </c>
      <c r="BA462" s="525" t="s">
        <v>2464</v>
      </c>
      <c r="BB462" s="525"/>
      <c r="BC462" s="525"/>
      <c r="BD462" s="525"/>
      <c r="BE462" s="543"/>
      <c r="BF462" s="543"/>
      <c r="BG462" s="525" t="s">
        <v>152</v>
      </c>
      <c r="BH462" s="626"/>
      <c r="BI462" s="626"/>
      <c r="BJ462" s="626"/>
      <c r="BK462" s="626"/>
      <c r="BL462" s="626"/>
      <c r="BM462" s="701"/>
      <c r="BN462" s="701"/>
      <c r="BO462" s="701"/>
      <c r="BP462" s="701"/>
    </row>
    <row r="463" spans="1:68" ht="135" x14ac:dyDescent="0.2">
      <c r="B463" s="491" t="s">
        <v>307</v>
      </c>
      <c r="C463" s="158" t="s">
        <v>1224</v>
      </c>
      <c r="D463" s="578" t="s">
        <v>995</v>
      </c>
      <c r="E463" s="578" t="s">
        <v>1239</v>
      </c>
      <c r="F463" s="399" t="s">
        <v>2764</v>
      </c>
      <c r="G463" s="344" t="s">
        <v>176</v>
      </c>
      <c r="H463" s="344" t="b">
        <v>1</v>
      </c>
      <c r="I463" s="517"/>
      <c r="J463" s="517">
        <v>42490</v>
      </c>
      <c r="K463" s="593">
        <v>30</v>
      </c>
      <c r="L463" s="603">
        <f>TasksTable4[[#This Row],[Required Completion Date]]-TasksTable4[[#This Row],[Days to Accomplish]]</f>
        <v>42460</v>
      </c>
      <c r="M463" s="164">
        <v>0</v>
      </c>
      <c r="N463" s="593" t="b">
        <v>1</v>
      </c>
      <c r="O463" s="160" t="s">
        <v>1226</v>
      </c>
      <c r="P463" s="593" t="s">
        <v>386</v>
      </c>
      <c r="Q463" s="413" t="s">
        <v>179</v>
      </c>
      <c r="R463" s="593"/>
      <c r="S463" s="176"/>
      <c r="T463" s="593"/>
      <c r="U463" s="593"/>
      <c r="V463" s="331">
        <v>42490</v>
      </c>
      <c r="W463" s="331">
        <v>42490</v>
      </c>
      <c r="X463" s="593"/>
      <c r="Y463" s="593"/>
      <c r="Z463" s="331">
        <v>42490</v>
      </c>
      <c r="AA463" s="593"/>
      <c r="AB463" s="593"/>
      <c r="AC463" s="593"/>
      <c r="AD463" s="593"/>
      <c r="AE463" s="593"/>
      <c r="AF463" s="593"/>
      <c r="AG463" s="593"/>
      <c r="AH463" s="593"/>
      <c r="AI463" s="593"/>
      <c r="AJ463" s="593"/>
      <c r="AK463" s="593"/>
      <c r="AL463" s="593"/>
      <c r="AM463" s="593"/>
      <c r="AN463" s="593"/>
      <c r="AO463" s="593"/>
      <c r="AP463" s="593"/>
      <c r="AQ463" s="593"/>
      <c r="AR463" s="593"/>
      <c r="AS463" s="593"/>
      <c r="AT463" s="593"/>
      <c r="AU463" s="593"/>
      <c r="AV463" s="593"/>
      <c r="AW463" s="593"/>
      <c r="AX463" s="593"/>
      <c r="AY463" s="589" t="str">
        <f ca="1">IF(AND(TasksTable4[[#This Row],[Status]]&lt;&gt;"On Track",TasksTable4[[#This Row],[Start Date
(Calculated)]]&lt;TODAY()+7),"Review","No  Review")</f>
        <v>No  Review</v>
      </c>
      <c r="AZ463" s="525">
        <v>20</v>
      </c>
      <c r="BA463" s="525" t="s">
        <v>2464</v>
      </c>
      <c r="BB463" s="525"/>
      <c r="BC463" s="525"/>
      <c r="BD463" s="525"/>
      <c r="BE463" s="543"/>
      <c r="BF463" s="543"/>
      <c r="BG463" s="525" t="s">
        <v>152</v>
      </c>
      <c r="BH463" s="626"/>
      <c r="BI463" s="626"/>
      <c r="BJ463" s="626"/>
      <c r="BK463" s="626"/>
      <c r="BL463" s="626"/>
      <c r="BM463" s="701"/>
      <c r="BN463" s="701"/>
      <c r="BO463" s="701"/>
      <c r="BP463" s="701"/>
    </row>
    <row r="464" spans="1:68" ht="75" x14ac:dyDescent="0.2">
      <c r="B464" s="491" t="s">
        <v>307</v>
      </c>
      <c r="C464" s="158" t="s">
        <v>1227</v>
      </c>
      <c r="D464" s="578" t="s">
        <v>995</v>
      </c>
      <c r="E464" s="578" t="s">
        <v>1239</v>
      </c>
      <c r="F464" s="399" t="s">
        <v>2765</v>
      </c>
      <c r="G464" s="344" t="s">
        <v>176</v>
      </c>
      <c r="H464" s="344" t="b">
        <v>0</v>
      </c>
      <c r="I464" s="517"/>
      <c r="J464" s="517">
        <v>42490</v>
      </c>
      <c r="K464" s="593">
        <v>30</v>
      </c>
      <c r="L464" s="603">
        <f>TasksTable4[[#This Row],[Required Completion Date]]-TasksTable4[[#This Row],[Days to Accomplish]]</f>
        <v>42460</v>
      </c>
      <c r="M464" s="164">
        <v>0</v>
      </c>
      <c r="N464" s="593" t="b">
        <v>1</v>
      </c>
      <c r="O464" s="160" t="s">
        <v>1229</v>
      </c>
      <c r="P464" s="593" t="s">
        <v>386</v>
      </c>
      <c r="Q464" s="413" t="s">
        <v>179</v>
      </c>
      <c r="R464" s="593"/>
      <c r="S464" s="176"/>
      <c r="T464" s="593"/>
      <c r="U464" s="593"/>
      <c r="V464" s="331">
        <v>42490</v>
      </c>
      <c r="W464" s="331">
        <v>42490</v>
      </c>
      <c r="X464" s="593"/>
      <c r="Y464" s="593"/>
      <c r="Z464" s="331">
        <v>42490</v>
      </c>
      <c r="AA464" s="593"/>
      <c r="AB464" s="593"/>
      <c r="AC464" s="593"/>
      <c r="AD464" s="593"/>
      <c r="AE464" s="593"/>
      <c r="AF464" s="593"/>
      <c r="AG464" s="593"/>
      <c r="AH464" s="593"/>
      <c r="AI464" s="593"/>
      <c r="AJ464" s="593"/>
      <c r="AK464" s="593"/>
      <c r="AL464" s="593"/>
      <c r="AM464" s="593"/>
      <c r="AN464" s="593"/>
      <c r="AO464" s="593"/>
      <c r="AP464" s="593"/>
      <c r="AQ464" s="593"/>
      <c r="AR464" s="593"/>
      <c r="AS464" s="593"/>
      <c r="AT464" s="593"/>
      <c r="AU464" s="593"/>
      <c r="AV464" s="593"/>
      <c r="AW464" s="593"/>
      <c r="AX464" s="593"/>
      <c r="AY464" s="589" t="str">
        <f ca="1">IF(AND(TasksTable4[[#This Row],[Status]]&lt;&gt;"On Track",TasksTable4[[#This Row],[Start Date
(Calculated)]]&lt;TODAY()+7),"Review","No  Review")</f>
        <v>No  Review</v>
      </c>
      <c r="AZ464" s="525">
        <v>10</v>
      </c>
      <c r="BA464" s="525" t="s">
        <v>2464</v>
      </c>
      <c r="BB464" s="525"/>
      <c r="BC464" s="525"/>
      <c r="BD464" s="525"/>
      <c r="BE464" s="543"/>
      <c r="BF464" s="543"/>
      <c r="BG464" s="525" t="s">
        <v>152</v>
      </c>
      <c r="BH464" s="626"/>
      <c r="BI464" s="626"/>
      <c r="BJ464" s="626"/>
      <c r="BK464" s="626"/>
      <c r="BL464" s="626"/>
      <c r="BM464" s="701"/>
      <c r="BN464" s="701"/>
      <c r="BO464" s="701"/>
      <c r="BP464" s="701"/>
    </row>
    <row r="465" spans="1:68" ht="90" x14ac:dyDescent="0.2">
      <c r="B465" s="491" t="s">
        <v>307</v>
      </c>
      <c r="C465" s="158" t="s">
        <v>1230</v>
      </c>
      <c r="D465" s="578" t="s">
        <v>995</v>
      </c>
      <c r="E465" s="578" t="s">
        <v>1239</v>
      </c>
      <c r="F465" s="399" t="s">
        <v>2766</v>
      </c>
      <c r="G465" s="344" t="s">
        <v>176</v>
      </c>
      <c r="H465" s="344" t="b">
        <v>0</v>
      </c>
      <c r="I465" s="517"/>
      <c r="J465" s="517">
        <v>42521</v>
      </c>
      <c r="K465" s="593">
        <v>30</v>
      </c>
      <c r="L465" s="584">
        <f>TasksTable4[[#This Row],[Required Completion Date]]-TasksTable4[[#This Row],[Days to Accomplish]]</f>
        <v>42491</v>
      </c>
      <c r="M465" s="164">
        <v>0</v>
      </c>
      <c r="N465" s="593" t="b">
        <v>1</v>
      </c>
      <c r="O465" s="160" t="s">
        <v>1232</v>
      </c>
      <c r="P465" s="593" t="s">
        <v>386</v>
      </c>
      <c r="Q465" s="413" t="s">
        <v>179</v>
      </c>
      <c r="R465" s="593"/>
      <c r="S465" s="176"/>
      <c r="T465" s="593"/>
      <c r="U465" s="593"/>
      <c r="V465" s="331">
        <v>42521</v>
      </c>
      <c r="W465" s="331">
        <v>42521</v>
      </c>
      <c r="X465" s="593"/>
      <c r="Y465" s="593"/>
      <c r="Z465" s="331">
        <v>42521</v>
      </c>
      <c r="AA465" s="593"/>
      <c r="AB465" s="593"/>
      <c r="AC465" s="593"/>
      <c r="AD465" s="593"/>
      <c r="AE465" s="593"/>
      <c r="AF465" s="593"/>
      <c r="AG465" s="593"/>
      <c r="AH465" s="593"/>
      <c r="AI465" s="593"/>
      <c r="AJ465" s="593"/>
      <c r="AK465" s="593"/>
      <c r="AL465" s="593"/>
      <c r="AM465" s="593"/>
      <c r="AN465" s="593"/>
      <c r="AO465" s="593"/>
      <c r="AP465" s="593"/>
      <c r="AQ465" s="593"/>
      <c r="AR465" s="593"/>
      <c r="AS465" s="593"/>
      <c r="AT465" s="593"/>
      <c r="AU465" s="593"/>
      <c r="AV465" s="593"/>
      <c r="AW465" s="593"/>
      <c r="AX465" s="593"/>
      <c r="AY465" s="589" t="str">
        <f ca="1">IF(AND(TasksTable4[[#This Row],[Status]]&lt;&gt;"On Track",TasksTable4[[#This Row],[Start Date
(Calculated)]]&lt;TODAY()+7),"Review","No  Review")</f>
        <v>No  Review</v>
      </c>
      <c r="AZ465" s="525">
        <v>20</v>
      </c>
      <c r="BA465" s="525" t="s">
        <v>2464</v>
      </c>
      <c r="BB465" s="525"/>
      <c r="BC465" s="525"/>
      <c r="BD465" s="525"/>
      <c r="BE465" s="543"/>
      <c r="BF465" s="543"/>
      <c r="BG465" s="525" t="s">
        <v>152</v>
      </c>
      <c r="BH465" s="626"/>
      <c r="BI465" s="626"/>
      <c r="BJ465" s="626"/>
      <c r="BK465" s="626"/>
      <c r="BL465" s="626"/>
      <c r="BM465" s="701"/>
      <c r="BN465" s="701"/>
      <c r="BO465" s="701"/>
      <c r="BP465" s="701"/>
    </row>
    <row r="466" spans="1:68" ht="105" x14ac:dyDescent="0.2">
      <c r="B466" s="491" t="s">
        <v>307</v>
      </c>
      <c r="C466" s="158" t="s">
        <v>1233</v>
      </c>
      <c r="D466" s="578" t="s">
        <v>995</v>
      </c>
      <c r="E466" s="578" t="s">
        <v>1239</v>
      </c>
      <c r="F466" s="399" t="s">
        <v>2767</v>
      </c>
      <c r="G466" s="344" t="s">
        <v>176</v>
      </c>
      <c r="H466" s="344" t="b">
        <v>0</v>
      </c>
      <c r="I466" s="517"/>
      <c r="J466" s="517">
        <v>42521</v>
      </c>
      <c r="K466" s="593">
        <v>30</v>
      </c>
      <c r="L466" s="584">
        <f>TasksTable4[[#This Row],[Required Completion Date]]-TasksTable4[[#This Row],[Days to Accomplish]]</f>
        <v>42491</v>
      </c>
      <c r="M466" s="164">
        <v>0</v>
      </c>
      <c r="N466" s="593" t="s">
        <v>1348</v>
      </c>
      <c r="O466" s="593" t="s">
        <v>1234</v>
      </c>
      <c r="P466" s="593" t="s">
        <v>386</v>
      </c>
      <c r="Q466" s="413" t="s">
        <v>179</v>
      </c>
      <c r="R466" s="593"/>
      <c r="S466" s="176"/>
      <c r="T466" s="593"/>
      <c r="U466" s="593"/>
      <c r="V466" s="593"/>
      <c r="W466" s="593"/>
      <c r="X466" s="593"/>
      <c r="Y466" s="593"/>
      <c r="Z466" s="593"/>
      <c r="AA466" s="593"/>
      <c r="AB466" s="593"/>
      <c r="AC466" s="593"/>
      <c r="AD466" s="593"/>
      <c r="AE466" s="593"/>
      <c r="AF466" s="593"/>
      <c r="AG466" s="593"/>
      <c r="AH466" s="593"/>
      <c r="AI466" s="593"/>
      <c r="AJ466" s="593"/>
      <c r="AK466" s="593"/>
      <c r="AL466" s="593"/>
      <c r="AM466" s="593"/>
      <c r="AN466" s="593"/>
      <c r="AO466" s="593"/>
      <c r="AP466" s="593"/>
      <c r="AQ466" s="593"/>
      <c r="AR466" s="593"/>
      <c r="AS466" s="593"/>
      <c r="AT466" s="593"/>
      <c r="AU466" s="593"/>
      <c r="AV466" s="593"/>
      <c r="AW466" s="593"/>
      <c r="AX466" s="593"/>
      <c r="AY466" s="589" t="str">
        <f ca="1">IF(AND(TasksTable4[[#This Row],[Status]]&lt;&gt;"On Track",TasksTable4[[#This Row],[Start Date
(Calculated)]]&lt;TODAY()+7),"Review","No  Review")</f>
        <v>No  Review</v>
      </c>
      <c r="AZ466" s="525">
        <v>0</v>
      </c>
      <c r="BA466" s="525" t="s">
        <v>2464</v>
      </c>
      <c r="BB466" s="525"/>
      <c r="BC466" s="525"/>
      <c r="BD466" s="525"/>
      <c r="BE466" s="543"/>
      <c r="BF466" s="543"/>
      <c r="BG466" s="525" t="s">
        <v>152</v>
      </c>
      <c r="BH466" s="626"/>
      <c r="BI466" s="626"/>
      <c r="BJ466" s="626"/>
      <c r="BK466" s="626"/>
      <c r="BL466" s="626"/>
      <c r="BM466" s="701"/>
      <c r="BN466" s="701"/>
      <c r="BO466" s="701"/>
      <c r="BP466" s="701"/>
    </row>
    <row r="467" spans="1:68" ht="75" x14ac:dyDescent="0.2">
      <c r="B467" s="491" t="s">
        <v>307</v>
      </c>
      <c r="C467" s="158" t="s">
        <v>2406</v>
      </c>
      <c r="D467" s="578" t="s">
        <v>995</v>
      </c>
      <c r="E467" s="578" t="s">
        <v>1239</v>
      </c>
      <c r="F467" s="621" t="s">
        <v>2768</v>
      </c>
      <c r="G467" s="494" t="s">
        <v>176</v>
      </c>
      <c r="H467" s="494" t="b">
        <v>1</v>
      </c>
      <c r="I467" s="497"/>
      <c r="J467" s="497">
        <v>42582</v>
      </c>
      <c r="K467" s="330">
        <v>150</v>
      </c>
      <c r="L467" s="584">
        <f>TasksTable4[[#This Row],[Required Completion Date]]-TasksTable4[[#This Row],[Days to Accomplish]]</f>
        <v>42432</v>
      </c>
      <c r="M467" s="335">
        <v>0</v>
      </c>
      <c r="N467" s="330" t="b">
        <v>1</v>
      </c>
      <c r="O467" s="593" t="s">
        <v>2307</v>
      </c>
      <c r="P467" s="593" t="s">
        <v>386</v>
      </c>
      <c r="Q467" s="413" t="s">
        <v>179</v>
      </c>
      <c r="R467" s="330"/>
      <c r="S467" s="334"/>
      <c r="T467" s="336">
        <v>42582</v>
      </c>
      <c r="U467" s="330"/>
      <c r="V467" s="336">
        <v>42582</v>
      </c>
      <c r="W467" s="336">
        <v>42582</v>
      </c>
      <c r="X467" s="330"/>
      <c r="Y467" s="330"/>
      <c r="Z467" s="330"/>
      <c r="AA467" s="330"/>
      <c r="AB467" s="330"/>
      <c r="AC467" s="330"/>
      <c r="AD467" s="330"/>
      <c r="AE467" s="330"/>
      <c r="AF467" s="330"/>
      <c r="AG467" s="330"/>
      <c r="AH467" s="330"/>
      <c r="AI467" s="330"/>
      <c r="AJ467" s="330"/>
      <c r="AK467" s="330"/>
      <c r="AL467" s="330"/>
      <c r="AM467" s="330"/>
      <c r="AN467" s="330"/>
      <c r="AO467" s="330"/>
      <c r="AP467" s="330"/>
      <c r="AQ467" s="330"/>
      <c r="AR467" s="330"/>
      <c r="AS467" s="330"/>
      <c r="AT467" s="330"/>
      <c r="AU467" s="330"/>
      <c r="AV467" s="330"/>
      <c r="AW467" s="330"/>
      <c r="AX467" s="330"/>
      <c r="AY467" s="589" t="str">
        <f ca="1">IF(AND(TasksTable4[[#This Row],[Status]]&lt;&gt;"On Track",TasksTable4[[#This Row],[Start Date
(Calculated)]]&lt;TODAY()+7),"Review","No  Review")</f>
        <v>No  Review</v>
      </c>
      <c r="AZ467" s="525">
        <v>60</v>
      </c>
      <c r="BA467" s="525" t="s">
        <v>2464</v>
      </c>
      <c r="BB467" s="686"/>
      <c r="BC467" s="531"/>
      <c r="BD467" s="686"/>
      <c r="BE467" s="543"/>
      <c r="BF467" s="543"/>
      <c r="BG467" s="525" t="s">
        <v>152</v>
      </c>
      <c r="BH467" s="626"/>
      <c r="BI467" s="626"/>
      <c r="BJ467" s="626"/>
      <c r="BK467" s="626"/>
      <c r="BL467" s="626"/>
      <c r="BM467" s="701"/>
      <c r="BN467" s="701"/>
      <c r="BO467" s="701"/>
      <c r="BP467" s="701"/>
    </row>
    <row r="468" spans="1:68" s="604" customFormat="1" ht="75" x14ac:dyDescent="0.2">
      <c r="A468" s="602"/>
      <c r="B468" s="491"/>
      <c r="C468" s="158" t="s">
        <v>2967</v>
      </c>
      <c r="D468" s="578" t="s">
        <v>995</v>
      </c>
      <c r="E468" s="578" t="s">
        <v>1239</v>
      </c>
      <c r="F468" s="621" t="s">
        <v>2959</v>
      </c>
      <c r="G468" s="494" t="s">
        <v>176</v>
      </c>
      <c r="H468" s="494" t="b">
        <v>1</v>
      </c>
      <c r="I468" s="517" t="s">
        <v>2995</v>
      </c>
      <c r="J468" s="497">
        <v>42551</v>
      </c>
      <c r="K468" s="330">
        <v>30</v>
      </c>
      <c r="L468" s="603">
        <f>TasksTable4[[#This Row],[Required Completion Date]]-TasksTable4[[#This Row],[Days to Accomplish]]</f>
        <v>42521</v>
      </c>
      <c r="M468" s="335">
        <v>0</v>
      </c>
      <c r="N468" s="330" t="b">
        <v>1</v>
      </c>
      <c r="O468" s="593" t="s">
        <v>2959</v>
      </c>
      <c r="P468" s="593" t="s">
        <v>386</v>
      </c>
      <c r="Q468" s="413" t="s">
        <v>179</v>
      </c>
      <c r="R468" s="330"/>
      <c r="S468" s="334"/>
      <c r="T468" s="336"/>
      <c r="U468" s="330"/>
      <c r="V468" s="336"/>
      <c r="W468" s="336"/>
      <c r="X468" s="330"/>
      <c r="Y468" s="330"/>
      <c r="Z468" s="330"/>
      <c r="AA468" s="330"/>
      <c r="AB468" s="330"/>
      <c r="AC468" s="330"/>
      <c r="AD468" s="330"/>
      <c r="AE468" s="330"/>
      <c r="AF468" s="330"/>
      <c r="AG468" s="330"/>
      <c r="AH468" s="330"/>
      <c r="AI468" s="330"/>
      <c r="AJ468" s="330"/>
      <c r="AK468" s="330"/>
      <c r="AL468" s="330"/>
      <c r="AM468" s="330"/>
      <c r="AN468" s="330"/>
      <c r="AO468" s="330"/>
      <c r="AP468" s="330"/>
      <c r="AQ468" s="330"/>
      <c r="AR468" s="330"/>
      <c r="AS468" s="330"/>
      <c r="AT468" s="330"/>
      <c r="AU468" s="330"/>
      <c r="AV468" s="330"/>
      <c r="AW468" s="330"/>
      <c r="AX468" s="680"/>
      <c r="AY468" s="589" t="str">
        <f ca="1">IF(AND(TasksTable4[[#This Row],[Status]]&lt;&gt;"On Track",TasksTable4[[#This Row],[Start Date
(Calculated)]]&lt;TODAY()+7),"Review","No  Review")</f>
        <v>No  Review</v>
      </c>
      <c r="AZ468" s="612">
        <v>20</v>
      </c>
      <c r="BA468" s="612" t="s">
        <v>2464</v>
      </c>
      <c r="BB468" s="686"/>
      <c r="BC468" s="531"/>
      <c r="BD468" s="686"/>
      <c r="BE468" s="543"/>
      <c r="BF468" s="543"/>
      <c r="BG468" s="525" t="s">
        <v>152</v>
      </c>
      <c r="BH468" s="626"/>
      <c r="BI468" s="626"/>
      <c r="BJ468" s="626"/>
      <c r="BK468" s="626"/>
      <c r="BL468" s="626"/>
      <c r="BM468" s="701"/>
      <c r="BN468" s="701"/>
      <c r="BO468" s="701"/>
      <c r="BP468" s="701"/>
    </row>
    <row r="469" spans="1:68" ht="90" x14ac:dyDescent="0.2">
      <c r="B469" s="491" t="s">
        <v>307</v>
      </c>
      <c r="C469" s="158" t="s">
        <v>484</v>
      </c>
      <c r="D469" s="578" t="s">
        <v>995</v>
      </c>
      <c r="E469" s="578" t="s">
        <v>1237</v>
      </c>
      <c r="F469" s="621" t="s">
        <v>2702</v>
      </c>
      <c r="G469" s="617" t="s">
        <v>176</v>
      </c>
      <c r="H469" s="617" t="b">
        <v>1</v>
      </c>
      <c r="I469" s="517"/>
      <c r="J469" s="517">
        <v>42429</v>
      </c>
      <c r="K469" s="344">
        <v>30</v>
      </c>
      <c r="L469" s="584">
        <f>TasksTable4[[#This Row],[Required Completion Date]]-TasksTable4[[#This Row],[Days to Accomplish]]</f>
        <v>42399</v>
      </c>
      <c r="M469" s="164">
        <v>0.2</v>
      </c>
      <c r="N469" s="593" t="b">
        <v>1</v>
      </c>
      <c r="O469" s="593" t="s">
        <v>444</v>
      </c>
      <c r="P469" s="593" t="s">
        <v>388</v>
      </c>
      <c r="Q469" s="413" t="s">
        <v>2276</v>
      </c>
      <c r="R469" s="593" t="s">
        <v>446</v>
      </c>
      <c r="S469" s="176"/>
      <c r="T469" s="593"/>
      <c r="U469" s="593"/>
      <c r="V469" s="176"/>
      <c r="W469" s="331">
        <v>42429</v>
      </c>
      <c r="X469" s="331"/>
      <c r="Y469" s="593"/>
      <c r="Z469" s="593"/>
      <c r="AA469" s="593"/>
      <c r="AB469" s="593"/>
      <c r="AC469" s="593"/>
      <c r="AD469" s="593"/>
      <c r="AE469" s="593"/>
      <c r="AF469" s="593"/>
      <c r="AG469" s="593"/>
      <c r="AH469" s="593"/>
      <c r="AI469" s="593"/>
      <c r="AJ469" s="593"/>
      <c r="AK469" s="593"/>
      <c r="AL469" s="593"/>
      <c r="AM469" s="593"/>
      <c r="AN469" s="593"/>
      <c r="AO469" s="593"/>
      <c r="AP469" s="593"/>
      <c r="AQ469" s="593"/>
      <c r="AR469" s="593"/>
      <c r="AS469" s="593"/>
      <c r="AT469" s="593"/>
      <c r="AU469" s="593"/>
      <c r="AV469" s="593"/>
      <c r="AW469" s="593"/>
      <c r="AX469" s="593"/>
      <c r="AY469" s="589" t="str">
        <f ca="1">IF(AND(TasksTable4[[#This Row],[Status]]&lt;&gt;"On Track",TasksTable4[[#This Row],[Start Date
(Calculated)]]&lt;TODAY()+7),"Review","No  Review")</f>
        <v>No  Review</v>
      </c>
      <c r="AZ469" s="525">
        <v>5</v>
      </c>
      <c r="BA469" s="525" t="s">
        <v>2464</v>
      </c>
      <c r="BB469" s="525"/>
      <c r="BC469" s="525"/>
      <c r="BD469" s="525"/>
      <c r="BE469" s="543"/>
      <c r="BF469" s="543"/>
      <c r="BG469" s="525" t="s">
        <v>152</v>
      </c>
      <c r="BH469" s="626"/>
      <c r="BI469" s="626"/>
      <c r="BJ469" s="626"/>
      <c r="BK469" s="626"/>
      <c r="BL469" s="626"/>
      <c r="BM469" s="701"/>
      <c r="BN469" s="701"/>
      <c r="BO469" s="701"/>
      <c r="BP469" s="701"/>
    </row>
    <row r="470" spans="1:68" ht="75" x14ac:dyDescent="0.2">
      <c r="B470" s="491" t="s">
        <v>307</v>
      </c>
      <c r="C470" s="158" t="s">
        <v>486</v>
      </c>
      <c r="D470" s="578" t="s">
        <v>995</v>
      </c>
      <c r="E470" s="578" t="s">
        <v>1237</v>
      </c>
      <c r="F470" s="621" t="s">
        <v>2703</v>
      </c>
      <c r="G470" s="617" t="s">
        <v>176</v>
      </c>
      <c r="H470" s="617" t="b">
        <v>1</v>
      </c>
      <c r="I470" s="517" t="s">
        <v>2974</v>
      </c>
      <c r="J470" s="517">
        <v>42490</v>
      </c>
      <c r="K470" s="344">
        <v>30</v>
      </c>
      <c r="L470" s="584">
        <f>TasksTable4[[#This Row],[Required Completion Date]]-TasksTable4[[#This Row],[Days to Accomplish]]</f>
        <v>42460</v>
      </c>
      <c r="M470" s="335">
        <v>0.2</v>
      </c>
      <c r="N470" s="330" t="b">
        <v>1</v>
      </c>
      <c r="O470" s="593" t="s">
        <v>448</v>
      </c>
      <c r="P470" s="593" t="s">
        <v>388</v>
      </c>
      <c r="Q470" s="413" t="s">
        <v>2276</v>
      </c>
      <c r="R470" s="330" t="s">
        <v>450</v>
      </c>
      <c r="S470" s="334"/>
      <c r="T470" s="330"/>
      <c r="U470" s="330"/>
      <c r="V470" s="334"/>
      <c r="W470" s="330"/>
      <c r="X470" s="330"/>
      <c r="Y470" s="330"/>
      <c r="Z470" s="336">
        <v>42490</v>
      </c>
      <c r="AA470" s="330"/>
      <c r="AB470" s="330"/>
      <c r="AC470" s="330"/>
      <c r="AD470" s="330"/>
      <c r="AE470" s="330"/>
      <c r="AF470" s="330"/>
      <c r="AG470" s="330"/>
      <c r="AH470" s="330"/>
      <c r="AI470" s="330"/>
      <c r="AJ470" s="330"/>
      <c r="AK470" s="330"/>
      <c r="AL470" s="330"/>
      <c r="AM470" s="330"/>
      <c r="AN470" s="330"/>
      <c r="AO470" s="330"/>
      <c r="AP470" s="330"/>
      <c r="AQ470" s="330"/>
      <c r="AR470" s="330"/>
      <c r="AS470" s="330"/>
      <c r="AT470" s="330"/>
      <c r="AU470" s="330"/>
      <c r="AV470" s="330"/>
      <c r="AW470" s="330"/>
      <c r="AX470" s="330"/>
      <c r="AY470" s="589" t="str">
        <f ca="1">IF(AND(TasksTable4[[#This Row],[Status]]&lt;&gt;"On Track",TasksTable4[[#This Row],[Start Date
(Calculated)]]&lt;TODAY()+7),"Review","No  Review")</f>
        <v>No  Review</v>
      </c>
      <c r="AZ470" s="525">
        <v>5</v>
      </c>
      <c r="BA470" s="525" t="s">
        <v>2464</v>
      </c>
      <c r="BB470" s="525"/>
      <c r="BC470" s="525"/>
      <c r="BD470" s="525"/>
      <c r="BE470" s="543"/>
      <c r="BF470" s="543"/>
      <c r="BG470" s="525" t="s">
        <v>152</v>
      </c>
      <c r="BH470" s="626"/>
      <c r="BI470" s="626"/>
      <c r="BJ470" s="626"/>
      <c r="BK470" s="626"/>
      <c r="BL470" s="626"/>
      <c r="BM470" s="701"/>
      <c r="BN470" s="701"/>
      <c r="BO470" s="701"/>
      <c r="BP470" s="701"/>
    </row>
    <row r="471" spans="1:68" ht="75" x14ac:dyDescent="0.2">
      <c r="B471" s="491" t="s">
        <v>307</v>
      </c>
      <c r="C471" s="158" t="s">
        <v>487</v>
      </c>
      <c r="D471" s="578" t="s">
        <v>995</v>
      </c>
      <c r="E471" s="578" t="s">
        <v>1237</v>
      </c>
      <c r="F471" s="621" t="s">
        <v>2704</v>
      </c>
      <c r="G471" s="617" t="s">
        <v>176</v>
      </c>
      <c r="H471" s="617" t="b">
        <v>1</v>
      </c>
      <c r="I471" s="517"/>
      <c r="J471" s="517">
        <v>42460</v>
      </c>
      <c r="K471" s="344">
        <v>30</v>
      </c>
      <c r="L471" s="584">
        <f>TasksTable4[[#This Row],[Required Completion Date]]-TasksTable4[[#This Row],[Days to Accomplish]]</f>
        <v>42430</v>
      </c>
      <c r="M471" s="335">
        <v>0.2</v>
      </c>
      <c r="N471" s="330" t="b">
        <v>1</v>
      </c>
      <c r="O471" s="593" t="s">
        <v>452</v>
      </c>
      <c r="P471" s="593" t="s">
        <v>388</v>
      </c>
      <c r="Q471" s="413" t="s">
        <v>2276</v>
      </c>
      <c r="R471" s="330" t="s">
        <v>453</v>
      </c>
      <c r="S471" s="334"/>
      <c r="T471" s="336">
        <v>42460</v>
      </c>
      <c r="U471" s="330"/>
      <c r="V471" s="336">
        <v>42460</v>
      </c>
      <c r="W471" s="336">
        <v>42460</v>
      </c>
      <c r="X471" s="330"/>
      <c r="Y471" s="330"/>
      <c r="Z471" s="330"/>
      <c r="AA471" s="330"/>
      <c r="AB471" s="330"/>
      <c r="AC471" s="330"/>
      <c r="AD471" s="330"/>
      <c r="AE471" s="330"/>
      <c r="AF471" s="330"/>
      <c r="AG471" s="330"/>
      <c r="AH471" s="330"/>
      <c r="AI471" s="330"/>
      <c r="AJ471" s="330"/>
      <c r="AK471" s="330"/>
      <c r="AL471" s="330"/>
      <c r="AM471" s="330"/>
      <c r="AN471" s="330"/>
      <c r="AO471" s="330"/>
      <c r="AP471" s="330"/>
      <c r="AQ471" s="330"/>
      <c r="AR471" s="330"/>
      <c r="AS471" s="330"/>
      <c r="AT471" s="330"/>
      <c r="AU471" s="330"/>
      <c r="AV471" s="330"/>
      <c r="AW471" s="330"/>
      <c r="AX471" s="330"/>
      <c r="AY471" s="589" t="str">
        <f ca="1">IF(AND(TasksTable4[[#This Row],[Status]]&lt;&gt;"On Track",TasksTable4[[#This Row],[Start Date
(Calculated)]]&lt;TODAY()+7),"Review","No  Review")</f>
        <v>No  Review</v>
      </c>
      <c r="AZ471" s="525">
        <v>10</v>
      </c>
      <c r="BA471" s="525" t="s">
        <v>2464</v>
      </c>
      <c r="BB471" s="525"/>
      <c r="BC471" s="525"/>
      <c r="BD471" s="525"/>
      <c r="BE471" s="543"/>
      <c r="BF471" s="543"/>
      <c r="BG471" s="525" t="s">
        <v>152</v>
      </c>
      <c r="BH471" s="626"/>
      <c r="BI471" s="626"/>
      <c r="BJ471" s="626"/>
      <c r="BK471" s="626"/>
      <c r="BL471" s="626"/>
      <c r="BM471" s="701"/>
      <c r="BN471" s="701"/>
      <c r="BO471" s="701"/>
      <c r="BP471" s="701"/>
    </row>
    <row r="472" spans="1:68" s="604" customFormat="1" ht="120" x14ac:dyDescent="0.2">
      <c r="A472" s="602"/>
      <c r="B472" s="491" t="s">
        <v>306</v>
      </c>
      <c r="C472" s="158" t="s">
        <v>488</v>
      </c>
      <c r="D472" s="578" t="s">
        <v>995</v>
      </c>
      <c r="E472" s="578" t="s">
        <v>1237</v>
      </c>
      <c r="F472" s="622" t="s">
        <v>2705</v>
      </c>
      <c r="G472" s="751" t="s">
        <v>176</v>
      </c>
      <c r="H472" s="751" t="b">
        <v>1</v>
      </c>
      <c r="I472" s="345"/>
      <c r="J472" s="345">
        <v>42460</v>
      </c>
      <c r="K472" s="346">
        <v>30</v>
      </c>
      <c r="L472" s="603">
        <f>TasksTable4[[#This Row],[Required Completion Date]]-TasksTable4[[#This Row],[Days to Accomplish]]</f>
        <v>42430</v>
      </c>
      <c r="M472" s="383">
        <v>0.2</v>
      </c>
      <c r="N472" s="338" t="b">
        <v>1</v>
      </c>
      <c r="O472" s="593" t="s">
        <v>1148</v>
      </c>
      <c r="P472" s="235" t="s">
        <v>388</v>
      </c>
      <c r="Q472" s="657" t="s">
        <v>2276</v>
      </c>
      <c r="R472" s="593" t="s">
        <v>455</v>
      </c>
      <c r="S472" s="355"/>
      <c r="T472" s="593"/>
      <c r="U472" s="235"/>
      <c r="V472" s="355"/>
      <c r="W472" s="235"/>
      <c r="X472" s="593"/>
      <c r="Y472" s="235"/>
      <c r="Z472" s="593"/>
      <c r="AA472" s="235"/>
      <c r="AB472" s="339">
        <v>42460</v>
      </c>
      <c r="AC472" s="235"/>
      <c r="AD472" s="235"/>
      <c r="AE472" s="235"/>
      <c r="AF472" s="235"/>
      <c r="AG472" s="235"/>
      <c r="AH472" s="235"/>
      <c r="AI472" s="235"/>
      <c r="AJ472" s="235"/>
      <c r="AK472" s="235"/>
      <c r="AL472" s="235"/>
      <c r="AM472" s="235"/>
      <c r="AN472" s="235"/>
      <c r="AO472" s="235"/>
      <c r="AP472" s="235"/>
      <c r="AQ472" s="235"/>
      <c r="AR472" s="235"/>
      <c r="AS472" s="235"/>
      <c r="AT472" s="235"/>
      <c r="AU472" s="235"/>
      <c r="AV472" s="235"/>
      <c r="AW472" s="235"/>
      <c r="AX472" s="358"/>
      <c r="AY472" s="589" t="str">
        <f ca="1">IF(AND(TasksTable4[[#This Row],[Status]]&lt;&gt;"On Track",TasksTable4[[#This Row],[Start Date
(Calculated)]]&lt;TODAY()+7),"Review","No  Review")</f>
        <v>No  Review</v>
      </c>
      <c r="AZ472" s="527">
        <v>20</v>
      </c>
      <c r="BA472" s="527" t="s">
        <v>2464</v>
      </c>
      <c r="BB472" s="527"/>
      <c r="BC472" s="525"/>
      <c r="BD472" s="527"/>
      <c r="BE472" s="542"/>
      <c r="BF472" s="542"/>
      <c r="BG472" s="527" t="s">
        <v>152</v>
      </c>
      <c r="BH472" s="626"/>
      <c r="BI472" s="626"/>
      <c r="BJ472" s="626"/>
      <c r="BK472" s="626"/>
      <c r="BL472" s="626"/>
      <c r="BM472" s="701"/>
      <c r="BN472" s="701"/>
      <c r="BO472" s="701"/>
      <c r="BP472" s="701"/>
    </row>
    <row r="473" spans="1:68" ht="75" x14ac:dyDescent="0.2">
      <c r="A473" s="373" t="s">
        <v>306</v>
      </c>
      <c r="B473" s="491" t="s">
        <v>306</v>
      </c>
      <c r="C473" s="158" t="s">
        <v>489</v>
      </c>
      <c r="D473" s="578" t="s">
        <v>995</v>
      </c>
      <c r="E473" s="578" t="s">
        <v>1237</v>
      </c>
      <c r="F473" s="621" t="s">
        <v>2706</v>
      </c>
      <c r="G473" s="617" t="s">
        <v>176</v>
      </c>
      <c r="H473" s="617" t="b">
        <v>0</v>
      </c>
      <c r="I473" s="517"/>
      <c r="J473" s="517">
        <v>42460</v>
      </c>
      <c r="K473" s="344">
        <v>30</v>
      </c>
      <c r="L473" s="584">
        <f>TasksTable4[[#This Row],[Required Completion Date]]-TasksTable4[[#This Row],[Days to Accomplish]]</f>
        <v>42430</v>
      </c>
      <c r="M473" s="335">
        <v>0.2</v>
      </c>
      <c r="N473" s="330" t="b">
        <v>1</v>
      </c>
      <c r="O473" s="593" t="s">
        <v>457</v>
      </c>
      <c r="P473" s="593" t="s">
        <v>388</v>
      </c>
      <c r="Q473" s="413" t="s">
        <v>2276</v>
      </c>
      <c r="R473" s="593" t="s">
        <v>458</v>
      </c>
      <c r="S473" s="176"/>
      <c r="T473" s="593"/>
      <c r="U473" s="593"/>
      <c r="V473" s="336">
        <v>42460</v>
      </c>
      <c r="W473" s="336">
        <v>42460</v>
      </c>
      <c r="X473" s="593"/>
      <c r="Y473" s="593"/>
      <c r="Z473" s="593"/>
      <c r="AA473" s="593"/>
      <c r="AB473" s="593"/>
      <c r="AC473" s="593"/>
      <c r="AD473" s="593"/>
      <c r="AE473" s="593"/>
      <c r="AF473" s="593"/>
      <c r="AG473" s="593"/>
      <c r="AH473" s="593"/>
      <c r="AI473" s="593"/>
      <c r="AJ473" s="593"/>
      <c r="AK473" s="593"/>
      <c r="AL473" s="593"/>
      <c r="AM473" s="593"/>
      <c r="AN473" s="593"/>
      <c r="AO473" s="593"/>
      <c r="AP473" s="593"/>
      <c r="AQ473" s="593"/>
      <c r="AR473" s="593"/>
      <c r="AS473" s="593"/>
      <c r="AT473" s="593"/>
      <c r="AU473" s="593"/>
      <c r="AV473" s="593"/>
      <c r="AW473" s="336">
        <v>42460</v>
      </c>
      <c r="AX473" s="593" t="s">
        <v>361</v>
      </c>
      <c r="AY473" s="589" t="str">
        <f ca="1">IF(AND(TasksTable4[[#This Row],[Status]]&lt;&gt;"On Track",TasksTable4[[#This Row],[Start Date
(Calculated)]]&lt;TODAY()+7),"Review","No  Review")</f>
        <v>No  Review</v>
      </c>
      <c r="AZ473" s="525">
        <v>10</v>
      </c>
      <c r="BA473" s="525" t="s">
        <v>2464</v>
      </c>
      <c r="BB473" s="525"/>
      <c r="BC473" s="525"/>
      <c r="BD473" s="525"/>
      <c r="BE473" s="543"/>
      <c r="BF473" s="543"/>
      <c r="BG473" s="525" t="s">
        <v>152</v>
      </c>
      <c r="BH473" s="626"/>
      <c r="BI473" s="626"/>
      <c r="BJ473" s="626"/>
      <c r="BK473" s="626"/>
      <c r="BL473" s="626"/>
      <c r="BM473" s="701"/>
      <c r="BN473" s="701"/>
      <c r="BO473" s="701"/>
      <c r="BP473" s="701"/>
    </row>
    <row r="474" spans="1:68" s="604" customFormat="1" ht="105" x14ac:dyDescent="0.2">
      <c r="A474" s="602"/>
      <c r="B474" s="491" t="s">
        <v>306</v>
      </c>
      <c r="C474" s="158" t="s">
        <v>490</v>
      </c>
      <c r="D474" s="578" t="s">
        <v>995</v>
      </c>
      <c r="E474" s="578" t="s">
        <v>1237</v>
      </c>
      <c r="F474" s="622" t="s">
        <v>2707</v>
      </c>
      <c r="G474" s="748" t="s">
        <v>176</v>
      </c>
      <c r="H474" s="748" t="b">
        <v>1</v>
      </c>
      <c r="I474" s="712" t="s">
        <v>2973</v>
      </c>
      <c r="J474" s="517">
        <v>42460</v>
      </c>
      <c r="K474" s="346">
        <v>30</v>
      </c>
      <c r="L474" s="603">
        <f>TasksTable4[[#This Row],[Required Completion Date]]-TasksTable4[[#This Row],[Days to Accomplish]]</f>
        <v>42430</v>
      </c>
      <c r="M474" s="383">
        <v>0.1</v>
      </c>
      <c r="N474" s="338" t="b">
        <v>1</v>
      </c>
      <c r="O474" s="235" t="s">
        <v>460</v>
      </c>
      <c r="P474" s="593" t="s">
        <v>388</v>
      </c>
      <c r="Q474" s="413" t="s">
        <v>2276</v>
      </c>
      <c r="R474" s="235" t="s">
        <v>461</v>
      </c>
      <c r="S474" s="355"/>
      <c r="T474" s="235"/>
      <c r="U474" s="235"/>
      <c r="V474" s="355"/>
      <c r="W474" s="235"/>
      <c r="X474" s="336">
        <v>42460</v>
      </c>
      <c r="Y474" s="235"/>
      <c r="Z474" s="593"/>
      <c r="AA474" s="235"/>
      <c r="AB474" s="235"/>
      <c r="AC474" s="235"/>
      <c r="AD474" s="235"/>
      <c r="AE474" s="235"/>
      <c r="AF474" s="235"/>
      <c r="AG474" s="235"/>
      <c r="AH474" s="235"/>
      <c r="AI474" s="235"/>
      <c r="AJ474" s="235"/>
      <c r="AK474" s="235"/>
      <c r="AL474" s="235"/>
      <c r="AM474" s="235"/>
      <c r="AN474" s="235"/>
      <c r="AO474" s="235"/>
      <c r="AP474" s="235"/>
      <c r="AQ474" s="235"/>
      <c r="AR474" s="235"/>
      <c r="AS474" s="235"/>
      <c r="AT474" s="235"/>
      <c r="AU474" s="235"/>
      <c r="AV474" s="235"/>
      <c r="AW474" s="235"/>
      <c r="AX474" s="358"/>
      <c r="AY474" s="589" t="str">
        <f ca="1">IF(AND(TasksTable4[[#This Row],[Status]]&lt;&gt;"On Track",TasksTable4[[#This Row],[Start Date
(Calculated)]]&lt;TODAY()+7),"Review","No  Review")</f>
        <v>No  Review</v>
      </c>
      <c r="AZ474" s="527">
        <v>15</v>
      </c>
      <c r="BA474" s="527" t="s">
        <v>2464</v>
      </c>
      <c r="BB474" s="527"/>
      <c r="BC474" s="525"/>
      <c r="BD474" s="527"/>
      <c r="BE474" s="542"/>
      <c r="BF474" s="542"/>
      <c r="BG474" s="527" t="s">
        <v>152</v>
      </c>
      <c r="BH474" s="626"/>
      <c r="BI474" s="626"/>
      <c r="BJ474" s="626"/>
      <c r="BK474" s="626"/>
      <c r="BL474" s="626"/>
      <c r="BM474" s="701"/>
      <c r="BN474" s="701"/>
      <c r="BO474" s="701"/>
      <c r="BP474" s="701"/>
    </row>
    <row r="475" spans="1:68" ht="75" x14ac:dyDescent="0.2">
      <c r="B475" s="491" t="s">
        <v>306</v>
      </c>
      <c r="C475" s="158" t="s">
        <v>530</v>
      </c>
      <c r="D475" s="578" t="s">
        <v>995</v>
      </c>
      <c r="E475" s="578" t="s">
        <v>1237</v>
      </c>
      <c r="F475" s="621" t="s">
        <v>2708</v>
      </c>
      <c r="G475" s="344" t="s">
        <v>176</v>
      </c>
      <c r="H475" s="494" t="b">
        <v>0</v>
      </c>
      <c r="I475" s="517"/>
      <c r="J475" s="517">
        <v>42490</v>
      </c>
      <c r="K475" s="344">
        <v>60</v>
      </c>
      <c r="L475" s="584">
        <f>TasksTable4[[#This Row],[Required Completion Date]]-TasksTable4[[#This Row],[Days to Accomplish]]</f>
        <v>42430</v>
      </c>
      <c r="M475" s="335">
        <v>0</v>
      </c>
      <c r="N475" s="330" t="b">
        <v>0</v>
      </c>
      <c r="O475" s="593"/>
      <c r="P475" s="593" t="s">
        <v>388</v>
      </c>
      <c r="Q475" s="413" t="s">
        <v>179</v>
      </c>
      <c r="R475" s="330"/>
      <c r="S475" s="176"/>
      <c r="T475" s="593"/>
      <c r="U475" s="593"/>
      <c r="V475" s="176"/>
      <c r="W475" s="593"/>
      <c r="X475" s="593"/>
      <c r="Y475" s="593"/>
      <c r="Z475" s="331"/>
      <c r="AA475" s="593"/>
      <c r="AB475" s="593"/>
      <c r="AC475" s="593"/>
      <c r="AD475" s="593"/>
      <c r="AE475" s="593"/>
      <c r="AF475" s="593"/>
      <c r="AG475" s="593"/>
      <c r="AH475" s="593"/>
      <c r="AI475" s="593"/>
      <c r="AJ475" s="593"/>
      <c r="AK475" s="593"/>
      <c r="AL475" s="593"/>
      <c r="AM475" s="593"/>
      <c r="AN475" s="593"/>
      <c r="AO475" s="593"/>
      <c r="AP475" s="593"/>
      <c r="AQ475" s="593"/>
      <c r="AR475" s="593"/>
      <c r="AS475" s="593"/>
      <c r="AT475" s="593"/>
      <c r="AU475" s="593"/>
      <c r="AV475" s="593"/>
      <c r="AW475" s="593"/>
      <c r="AX475" s="593"/>
      <c r="AY475" s="589" t="str">
        <f ca="1">IF(AND(TasksTable4[[#This Row],[Status]]&lt;&gt;"On Track",TasksTable4[[#This Row],[Start Date
(Calculated)]]&lt;TODAY()+7),"Review","No  Review")</f>
        <v>No  Review</v>
      </c>
      <c r="AZ475" s="525">
        <v>0</v>
      </c>
      <c r="BA475" s="525" t="s">
        <v>2464</v>
      </c>
      <c r="BB475" s="525"/>
      <c r="BC475" s="525"/>
      <c r="BD475" s="525"/>
      <c r="BE475" s="543"/>
      <c r="BF475" s="543"/>
      <c r="BG475" s="525" t="s">
        <v>153</v>
      </c>
      <c r="BH475" s="626"/>
      <c r="BI475" s="626"/>
      <c r="BJ475" s="626"/>
      <c r="BK475" s="626"/>
      <c r="BL475" s="626"/>
      <c r="BM475" s="701"/>
      <c r="BN475" s="701"/>
      <c r="BO475" s="701"/>
      <c r="BP475" s="701"/>
    </row>
    <row r="476" spans="1:68" s="604" customFormat="1" ht="75" x14ac:dyDescent="0.2">
      <c r="A476" s="602"/>
      <c r="B476" s="491" t="s">
        <v>306</v>
      </c>
      <c r="C476" s="158" t="s">
        <v>531</v>
      </c>
      <c r="D476" s="578" t="s">
        <v>995</v>
      </c>
      <c r="E476" s="578" t="s">
        <v>1237</v>
      </c>
      <c r="F476" s="622" t="s">
        <v>2709</v>
      </c>
      <c r="G476" s="346" t="s">
        <v>176</v>
      </c>
      <c r="H476" s="748" t="b">
        <v>1</v>
      </c>
      <c r="I476" s="712"/>
      <c r="J476" s="517">
        <v>42490</v>
      </c>
      <c r="K476" s="346">
        <v>60</v>
      </c>
      <c r="L476" s="603">
        <f>TasksTable4[[#This Row],[Required Completion Date]]-TasksTable4[[#This Row],[Days to Accomplish]]</f>
        <v>42430</v>
      </c>
      <c r="M476" s="383">
        <v>0</v>
      </c>
      <c r="N476" s="338" t="b">
        <v>0</v>
      </c>
      <c r="O476" s="235"/>
      <c r="P476" s="593" t="s">
        <v>388</v>
      </c>
      <c r="Q476" s="413" t="s">
        <v>179</v>
      </c>
      <c r="R476" s="338"/>
      <c r="S476" s="355"/>
      <c r="T476" s="235"/>
      <c r="U476" s="235"/>
      <c r="V476" s="355"/>
      <c r="W476" s="235"/>
      <c r="X476" s="235"/>
      <c r="Y476" s="235"/>
      <c r="Z476" s="357"/>
      <c r="AA476" s="235"/>
      <c r="AB476" s="235"/>
      <c r="AC476" s="235"/>
      <c r="AD476" s="235"/>
      <c r="AE476" s="235"/>
      <c r="AF476" s="235"/>
      <c r="AG476" s="235"/>
      <c r="AH476" s="235"/>
      <c r="AI476" s="235"/>
      <c r="AJ476" s="235"/>
      <c r="AK476" s="235"/>
      <c r="AL476" s="235"/>
      <c r="AM476" s="235"/>
      <c r="AN476" s="235"/>
      <c r="AO476" s="235"/>
      <c r="AP476" s="235"/>
      <c r="AQ476" s="235"/>
      <c r="AR476" s="235"/>
      <c r="AS476" s="235"/>
      <c r="AT476" s="235"/>
      <c r="AU476" s="235"/>
      <c r="AV476" s="235"/>
      <c r="AW476" s="235"/>
      <c r="AX476" s="358"/>
      <c r="AY476" s="589" t="str">
        <f ca="1">IF(AND(TasksTable4[[#This Row],[Status]]&lt;&gt;"On Track",TasksTable4[[#This Row],[Start Date
(Calculated)]]&lt;TODAY()+7),"Review","No  Review")</f>
        <v>No  Review</v>
      </c>
      <c r="AZ476" s="527">
        <v>0</v>
      </c>
      <c r="BA476" s="527" t="s">
        <v>2464</v>
      </c>
      <c r="BB476" s="527"/>
      <c r="BC476" s="525"/>
      <c r="BD476" s="527"/>
      <c r="BE476" s="542"/>
      <c r="BF476" s="542"/>
      <c r="BG476" s="527" t="s">
        <v>153</v>
      </c>
      <c r="BH476" s="626"/>
      <c r="BI476" s="626"/>
      <c r="BJ476" s="626"/>
      <c r="BK476" s="626"/>
      <c r="BL476" s="626"/>
      <c r="BM476" s="701"/>
      <c r="BN476" s="701"/>
      <c r="BO476" s="701"/>
      <c r="BP476" s="701"/>
    </row>
    <row r="477" spans="1:68" ht="75" x14ac:dyDescent="0.2">
      <c r="B477" s="491" t="s">
        <v>306</v>
      </c>
      <c r="C477" s="158" t="s">
        <v>532</v>
      </c>
      <c r="D477" s="578" t="s">
        <v>995</v>
      </c>
      <c r="E477" s="578" t="s">
        <v>1237</v>
      </c>
      <c r="F477" s="621" t="s">
        <v>2710</v>
      </c>
      <c r="G477" s="344" t="s">
        <v>176</v>
      </c>
      <c r="H477" s="344" t="b">
        <v>1</v>
      </c>
      <c r="I477" s="517"/>
      <c r="J477" s="517">
        <v>42582</v>
      </c>
      <c r="K477" s="344">
        <v>90</v>
      </c>
      <c r="L477" s="584">
        <f>TasksTable4[[#This Row],[Required Completion Date]]-TasksTable4[[#This Row],[Days to Accomplish]]</f>
        <v>42492</v>
      </c>
      <c r="M477" s="335">
        <v>0</v>
      </c>
      <c r="N477" s="330" t="b">
        <v>0</v>
      </c>
      <c r="O477" s="593"/>
      <c r="P477" s="593" t="s">
        <v>388</v>
      </c>
      <c r="Q477" s="413" t="s">
        <v>179</v>
      </c>
      <c r="R477" s="330"/>
      <c r="S477" s="176"/>
      <c r="T477" s="593"/>
      <c r="U477" s="593"/>
      <c r="V477" s="176"/>
      <c r="W477" s="593"/>
      <c r="X477" s="593"/>
      <c r="Y477" s="593"/>
      <c r="Z477" s="331"/>
      <c r="AA477" s="593"/>
      <c r="AB477" s="593"/>
      <c r="AC477" s="593"/>
      <c r="AD477" s="593"/>
      <c r="AE477" s="593"/>
      <c r="AF477" s="593"/>
      <c r="AG477" s="593"/>
      <c r="AH477" s="593"/>
      <c r="AI477" s="593"/>
      <c r="AJ477" s="593"/>
      <c r="AK477" s="593"/>
      <c r="AL477" s="593"/>
      <c r="AM477" s="593"/>
      <c r="AN477" s="593"/>
      <c r="AO477" s="593"/>
      <c r="AP477" s="593"/>
      <c r="AQ477" s="593"/>
      <c r="AR477" s="593"/>
      <c r="AS477" s="593"/>
      <c r="AT477" s="593"/>
      <c r="AU477" s="593"/>
      <c r="AV477" s="593"/>
      <c r="AW477" s="593"/>
      <c r="AX477" s="593"/>
      <c r="AY477" s="589" t="str">
        <f ca="1">IF(AND(TasksTable4[[#This Row],[Status]]&lt;&gt;"On Track",TasksTable4[[#This Row],[Start Date
(Calculated)]]&lt;TODAY()+7),"Review","No  Review")</f>
        <v>No  Review</v>
      </c>
      <c r="AZ477" s="525">
        <v>0</v>
      </c>
      <c r="BA477" s="525" t="s">
        <v>2464</v>
      </c>
      <c r="BB477" s="525"/>
      <c r="BC477" s="525"/>
      <c r="BD477" s="525"/>
      <c r="BE477" s="543"/>
      <c r="BF477" s="543"/>
      <c r="BG477" s="525" t="s">
        <v>152</v>
      </c>
      <c r="BH477" s="626"/>
      <c r="BI477" s="626"/>
      <c r="BJ477" s="626"/>
      <c r="BK477" s="626"/>
      <c r="BL477" s="626"/>
      <c r="BM477" s="701"/>
      <c r="BN477" s="701"/>
      <c r="BO477" s="701"/>
      <c r="BP477" s="701"/>
    </row>
    <row r="478" spans="1:68" ht="75" x14ac:dyDescent="0.2">
      <c r="B478" s="491" t="s">
        <v>306</v>
      </c>
      <c r="C478" s="158" t="s">
        <v>1149</v>
      </c>
      <c r="D478" s="578" t="s">
        <v>995</v>
      </c>
      <c r="E478" s="578" t="s">
        <v>1237</v>
      </c>
      <c r="F478" s="621" t="s">
        <v>2738</v>
      </c>
      <c r="G478" s="494" t="s">
        <v>1151</v>
      </c>
      <c r="H478" s="494" t="b">
        <v>1</v>
      </c>
      <c r="I478" s="497"/>
      <c r="J478" s="497">
        <v>42490</v>
      </c>
      <c r="K478" s="494">
        <v>30</v>
      </c>
      <c r="L478" s="584">
        <f>TasksTable4[[#This Row],[Required Completion Date]]-TasksTable4[[#This Row],[Days to Accomplish]]</f>
        <v>42460</v>
      </c>
      <c r="M478" s="388">
        <v>0.05</v>
      </c>
      <c r="N478" s="385" t="b">
        <v>1</v>
      </c>
      <c r="O478" s="234" t="s">
        <v>1152</v>
      </c>
      <c r="P478" s="234" t="s">
        <v>388</v>
      </c>
      <c r="Q478" s="413" t="s">
        <v>2276</v>
      </c>
      <c r="R478" s="385" t="s">
        <v>1153</v>
      </c>
      <c r="S478" s="596"/>
      <c r="T478" s="596"/>
      <c r="U478" s="190">
        <v>42490</v>
      </c>
      <c r="V478" s="190">
        <v>42490</v>
      </c>
      <c r="W478" s="596"/>
      <c r="X478" s="190">
        <v>42490</v>
      </c>
      <c r="Y478" s="596"/>
      <c r="Z478" s="596"/>
      <c r="AA478" s="596"/>
      <c r="AB478" s="596"/>
      <c r="AC478" s="596"/>
      <c r="AD478" s="596"/>
      <c r="AE478" s="596"/>
      <c r="AF478" s="596"/>
      <c r="AG478" s="596"/>
      <c r="AH478" s="596"/>
      <c r="AI478" s="596"/>
      <c r="AJ478" s="596"/>
      <c r="AK478" s="596"/>
      <c r="AL478" s="596"/>
      <c r="AM478" s="595"/>
      <c r="AN478" s="595"/>
      <c r="AO478" s="595"/>
      <c r="AP478" s="595"/>
      <c r="AQ478" s="595"/>
      <c r="AR478" s="595"/>
      <c r="AS478" s="595"/>
      <c r="AT478" s="595"/>
      <c r="AU478" s="595"/>
      <c r="AV478" s="595"/>
      <c r="AW478" s="595"/>
      <c r="AX478" s="595"/>
      <c r="AY478" s="589" t="str">
        <f ca="1">IF(AND(TasksTable4[[#This Row],[Status]]&lt;&gt;"On Track",TasksTable4[[#This Row],[Start Date
(Calculated)]]&lt;TODAY()+7),"Review","No  Review")</f>
        <v>No  Review</v>
      </c>
      <c r="AZ478" s="525">
        <v>10</v>
      </c>
      <c r="BA478" s="525" t="s">
        <v>2464</v>
      </c>
      <c r="BB478" s="525"/>
      <c r="BC478" s="525"/>
      <c r="BD478" s="525"/>
      <c r="BE478" s="543"/>
      <c r="BF478" s="543"/>
      <c r="BG478" s="525" t="s">
        <v>152</v>
      </c>
      <c r="BH478" s="626"/>
      <c r="BI478" s="626"/>
      <c r="BJ478" s="626"/>
      <c r="BK478" s="626"/>
      <c r="BL478" s="626"/>
      <c r="BM478" s="701"/>
      <c r="BN478" s="701"/>
      <c r="BO478" s="701"/>
      <c r="BP478" s="701"/>
    </row>
    <row r="479" spans="1:68" ht="75" x14ac:dyDescent="0.2">
      <c r="B479" s="491" t="s">
        <v>306</v>
      </c>
      <c r="C479" s="158" t="s">
        <v>1154</v>
      </c>
      <c r="D479" s="578" t="s">
        <v>995</v>
      </c>
      <c r="E479" s="578" t="s">
        <v>1237</v>
      </c>
      <c r="F479" s="621" t="s">
        <v>2739</v>
      </c>
      <c r="G479" s="494" t="s">
        <v>1151</v>
      </c>
      <c r="H479" s="494" t="b">
        <v>0</v>
      </c>
      <c r="I479" s="497"/>
      <c r="J479" s="497">
        <v>42582</v>
      </c>
      <c r="K479" s="494">
        <v>30</v>
      </c>
      <c r="L479" s="584">
        <f>TasksTable4[[#This Row],[Required Completion Date]]-TasksTable4[[#This Row],[Days to Accomplish]]</f>
        <v>42552</v>
      </c>
      <c r="M479" s="388">
        <v>0.05</v>
      </c>
      <c r="N479" s="385" t="b">
        <v>1</v>
      </c>
      <c r="O479" s="234" t="s">
        <v>1152</v>
      </c>
      <c r="P479" s="234" t="s">
        <v>388</v>
      </c>
      <c r="Q479" s="413" t="s">
        <v>2276</v>
      </c>
      <c r="R479" s="385" t="s">
        <v>1156</v>
      </c>
      <c r="S479" s="596"/>
      <c r="T479" s="596"/>
      <c r="U479" s="190">
        <v>42582</v>
      </c>
      <c r="V479" s="190">
        <v>42582</v>
      </c>
      <c r="W479" s="596"/>
      <c r="X479" s="190">
        <v>42582</v>
      </c>
      <c r="Y479" s="596"/>
      <c r="Z479" s="596"/>
      <c r="AA479" s="596"/>
      <c r="AB479" s="596"/>
      <c r="AC479" s="596"/>
      <c r="AD479" s="596"/>
      <c r="AE479" s="596"/>
      <c r="AF479" s="596"/>
      <c r="AG479" s="596"/>
      <c r="AH479" s="596"/>
      <c r="AI479" s="596"/>
      <c r="AJ479" s="596"/>
      <c r="AK479" s="596"/>
      <c r="AL479" s="596"/>
      <c r="AM479" s="595"/>
      <c r="AN479" s="595"/>
      <c r="AO479" s="595"/>
      <c r="AP479" s="595"/>
      <c r="AQ479" s="595"/>
      <c r="AR479" s="595"/>
      <c r="AS479" s="595"/>
      <c r="AT479" s="595"/>
      <c r="AU479" s="595"/>
      <c r="AV479" s="595"/>
      <c r="AW479" s="595"/>
      <c r="AX479" s="595"/>
      <c r="AY479" s="589" t="str">
        <f ca="1">IF(AND(TasksTable4[[#This Row],[Status]]&lt;&gt;"On Track",TasksTable4[[#This Row],[Start Date
(Calculated)]]&lt;TODAY()+7),"Review","No  Review")</f>
        <v>No  Review</v>
      </c>
      <c r="AZ479" s="525">
        <v>5</v>
      </c>
      <c r="BA479" s="525" t="s">
        <v>2464</v>
      </c>
      <c r="BB479" s="525"/>
      <c r="BC479" s="525"/>
      <c r="BD479" s="525"/>
      <c r="BE479" s="543"/>
      <c r="BF479" s="543"/>
      <c r="BG479" s="525" t="s">
        <v>152</v>
      </c>
      <c r="BH479" s="626"/>
      <c r="BI479" s="626"/>
      <c r="BJ479" s="626"/>
      <c r="BK479" s="626"/>
      <c r="BL479" s="626"/>
      <c r="BM479" s="701"/>
      <c r="BN479" s="701"/>
      <c r="BO479" s="701"/>
      <c r="BP479" s="701"/>
    </row>
    <row r="480" spans="1:68" ht="75" x14ac:dyDescent="0.2">
      <c r="B480" s="491" t="s">
        <v>306</v>
      </c>
      <c r="C480" s="158" t="s">
        <v>1157</v>
      </c>
      <c r="D480" s="578" t="s">
        <v>995</v>
      </c>
      <c r="E480" s="578" t="s">
        <v>1237</v>
      </c>
      <c r="F480" s="621" t="s">
        <v>2740</v>
      </c>
      <c r="G480" s="494" t="s">
        <v>1151</v>
      </c>
      <c r="H480" s="494" t="b">
        <v>0</v>
      </c>
      <c r="I480" s="497"/>
      <c r="J480" s="497">
        <v>42582</v>
      </c>
      <c r="K480" s="494">
        <v>30</v>
      </c>
      <c r="L480" s="584">
        <f>TasksTable4[[#This Row],[Required Completion Date]]-TasksTable4[[#This Row],[Days to Accomplish]]</f>
        <v>42552</v>
      </c>
      <c r="M480" s="388">
        <v>0.05</v>
      </c>
      <c r="N480" s="385" t="b">
        <v>1</v>
      </c>
      <c r="O480" s="234" t="s">
        <v>1152</v>
      </c>
      <c r="P480" s="234" t="s">
        <v>388</v>
      </c>
      <c r="Q480" s="413" t="s">
        <v>2276</v>
      </c>
      <c r="R480" s="385" t="s">
        <v>1159</v>
      </c>
      <c r="S480" s="596"/>
      <c r="T480" s="596"/>
      <c r="U480" s="190">
        <v>42582</v>
      </c>
      <c r="V480" s="190">
        <v>42582</v>
      </c>
      <c r="W480" s="596"/>
      <c r="X480" s="190">
        <v>42582</v>
      </c>
      <c r="Y480" s="596"/>
      <c r="Z480" s="596"/>
      <c r="AA480" s="596"/>
      <c r="AB480" s="596"/>
      <c r="AC480" s="596"/>
      <c r="AD480" s="596"/>
      <c r="AE480" s="596"/>
      <c r="AF480" s="596"/>
      <c r="AG480" s="596"/>
      <c r="AH480" s="596"/>
      <c r="AI480" s="596"/>
      <c r="AJ480" s="596"/>
      <c r="AK480" s="596"/>
      <c r="AL480" s="596"/>
      <c r="AM480" s="595"/>
      <c r="AN480" s="595"/>
      <c r="AO480" s="595"/>
      <c r="AP480" s="595"/>
      <c r="AQ480" s="595"/>
      <c r="AR480" s="595"/>
      <c r="AS480" s="595"/>
      <c r="AT480" s="595"/>
      <c r="AU480" s="595"/>
      <c r="AV480" s="595"/>
      <c r="AW480" s="595"/>
      <c r="AX480" s="595"/>
      <c r="AY480" s="589" t="str">
        <f ca="1">IF(AND(TasksTable4[[#This Row],[Status]]&lt;&gt;"On Track",TasksTable4[[#This Row],[Start Date
(Calculated)]]&lt;TODAY()+7),"Review","No  Review")</f>
        <v>No  Review</v>
      </c>
      <c r="AZ480" s="525">
        <v>5</v>
      </c>
      <c r="BA480" s="525" t="s">
        <v>2464</v>
      </c>
      <c r="BB480" s="525"/>
      <c r="BC480" s="525"/>
      <c r="BD480" s="525"/>
      <c r="BE480" s="543"/>
      <c r="BF480" s="543"/>
      <c r="BG480" s="525" t="s">
        <v>152</v>
      </c>
      <c r="BH480" s="626"/>
      <c r="BI480" s="626"/>
      <c r="BJ480" s="626"/>
      <c r="BK480" s="626"/>
      <c r="BL480" s="626"/>
      <c r="BM480" s="701"/>
      <c r="BN480" s="701"/>
      <c r="BO480" s="701"/>
      <c r="BP480" s="701"/>
    </row>
    <row r="481" spans="1:68" ht="75" x14ac:dyDescent="0.2">
      <c r="B481" s="491" t="s">
        <v>306</v>
      </c>
      <c r="C481" s="158" t="s">
        <v>1160</v>
      </c>
      <c r="D481" s="578" t="s">
        <v>995</v>
      </c>
      <c r="E481" s="578" t="s">
        <v>1237</v>
      </c>
      <c r="F481" s="621" t="s">
        <v>2741</v>
      </c>
      <c r="G481" s="494" t="s">
        <v>1151</v>
      </c>
      <c r="H481" s="494" t="b">
        <v>1</v>
      </c>
      <c r="I481" s="497"/>
      <c r="J481" s="497">
        <v>42460</v>
      </c>
      <c r="K481" s="494">
        <v>30</v>
      </c>
      <c r="L481" s="584">
        <f>TasksTable4[[#This Row],[Required Completion Date]]-TasksTable4[[#This Row],[Days to Accomplish]]</f>
        <v>42430</v>
      </c>
      <c r="M481" s="388">
        <v>0.05</v>
      </c>
      <c r="N481" s="385" t="b">
        <v>1</v>
      </c>
      <c r="O481" s="234" t="s">
        <v>1162</v>
      </c>
      <c r="P481" s="234" t="s">
        <v>388</v>
      </c>
      <c r="Q481" s="413" t="s">
        <v>2276</v>
      </c>
      <c r="R481" s="385" t="s">
        <v>1163</v>
      </c>
      <c r="S481" s="596"/>
      <c r="T481" s="596"/>
      <c r="U481" s="190">
        <v>42460</v>
      </c>
      <c r="V481" s="190">
        <v>42460</v>
      </c>
      <c r="W481" s="190">
        <v>42460</v>
      </c>
      <c r="X481" s="596"/>
      <c r="Y481" s="596"/>
      <c r="Z481" s="596"/>
      <c r="AA481" s="596"/>
      <c r="AB481" s="596"/>
      <c r="AC481" s="596"/>
      <c r="AD481" s="596"/>
      <c r="AE481" s="596"/>
      <c r="AF481" s="596"/>
      <c r="AG481" s="596"/>
      <c r="AH481" s="596"/>
      <c r="AI481" s="596"/>
      <c r="AJ481" s="596"/>
      <c r="AK481" s="596"/>
      <c r="AL481" s="596"/>
      <c r="AM481" s="595"/>
      <c r="AN481" s="595"/>
      <c r="AO481" s="595"/>
      <c r="AP481" s="595"/>
      <c r="AQ481" s="595"/>
      <c r="AR481" s="595"/>
      <c r="AS481" s="595"/>
      <c r="AT481" s="595"/>
      <c r="AU481" s="595"/>
      <c r="AV481" s="595"/>
      <c r="AW481" s="595"/>
      <c r="AX481" s="595"/>
      <c r="AY481" s="589" t="str">
        <f ca="1">IF(AND(TasksTable4[[#This Row],[Status]]&lt;&gt;"On Track",TasksTable4[[#This Row],[Start Date
(Calculated)]]&lt;TODAY()+7),"Review","No  Review")</f>
        <v>No  Review</v>
      </c>
      <c r="AZ481" s="525">
        <v>20</v>
      </c>
      <c r="BA481" s="525" t="s">
        <v>2464</v>
      </c>
      <c r="BB481" s="525"/>
      <c r="BC481" s="525"/>
      <c r="BD481" s="525"/>
      <c r="BE481" s="543"/>
      <c r="BF481" s="543"/>
      <c r="BG481" s="525" t="s">
        <v>152</v>
      </c>
      <c r="BH481" s="626"/>
      <c r="BI481" s="626"/>
      <c r="BJ481" s="626"/>
      <c r="BK481" s="626"/>
      <c r="BL481" s="626"/>
      <c r="BM481" s="701"/>
      <c r="BN481" s="701"/>
      <c r="BO481" s="701"/>
      <c r="BP481" s="701"/>
    </row>
    <row r="482" spans="1:68" ht="75" x14ac:dyDescent="0.2">
      <c r="B482" s="491" t="s">
        <v>306</v>
      </c>
      <c r="C482" s="158" t="s">
        <v>1164</v>
      </c>
      <c r="D482" s="578" t="s">
        <v>995</v>
      </c>
      <c r="E482" s="578" t="s">
        <v>1237</v>
      </c>
      <c r="F482" s="621" t="s">
        <v>2742</v>
      </c>
      <c r="G482" s="494" t="s">
        <v>1151</v>
      </c>
      <c r="H482" s="494" t="b">
        <v>1</v>
      </c>
      <c r="I482" s="497"/>
      <c r="J482" s="497">
        <v>42460</v>
      </c>
      <c r="K482" s="494">
        <v>30</v>
      </c>
      <c r="L482" s="584">
        <f>TasksTable4[[#This Row],[Required Completion Date]]-TasksTable4[[#This Row],[Days to Accomplish]]</f>
        <v>42430</v>
      </c>
      <c r="M482" s="388">
        <v>0.05</v>
      </c>
      <c r="N482" s="385" t="b">
        <v>1</v>
      </c>
      <c r="O482" s="234" t="s">
        <v>1152</v>
      </c>
      <c r="P482" s="234" t="s">
        <v>388</v>
      </c>
      <c r="Q482" s="413" t="s">
        <v>2276</v>
      </c>
      <c r="R482" s="385" t="s">
        <v>1163</v>
      </c>
      <c r="S482" s="596"/>
      <c r="T482" s="596"/>
      <c r="U482" s="190">
        <v>42460</v>
      </c>
      <c r="V482" s="190">
        <v>42460</v>
      </c>
      <c r="W482" s="190">
        <v>42460</v>
      </c>
      <c r="X482" s="596"/>
      <c r="Y482" s="596"/>
      <c r="Z482" s="596"/>
      <c r="AA482" s="596"/>
      <c r="AB482" s="596"/>
      <c r="AC482" s="596"/>
      <c r="AD482" s="596"/>
      <c r="AE482" s="596"/>
      <c r="AF482" s="596"/>
      <c r="AG482" s="596"/>
      <c r="AH482" s="596"/>
      <c r="AI482" s="596"/>
      <c r="AJ482" s="596"/>
      <c r="AK482" s="596"/>
      <c r="AL482" s="596"/>
      <c r="AM482" s="595"/>
      <c r="AN482" s="595"/>
      <c r="AO482" s="595"/>
      <c r="AP482" s="595"/>
      <c r="AQ482" s="595"/>
      <c r="AR482" s="595"/>
      <c r="AS482" s="595"/>
      <c r="AT482" s="595"/>
      <c r="AU482" s="595"/>
      <c r="AV482" s="595"/>
      <c r="AW482" s="595"/>
      <c r="AX482" s="595"/>
      <c r="AY482" s="589" t="str">
        <f ca="1">IF(AND(TasksTable4[[#This Row],[Status]]&lt;&gt;"On Track",TasksTable4[[#This Row],[Start Date
(Calculated)]]&lt;TODAY()+7),"Review","No  Review")</f>
        <v>No  Review</v>
      </c>
      <c r="AZ482" s="525">
        <v>10</v>
      </c>
      <c r="BA482" s="525" t="s">
        <v>2464</v>
      </c>
      <c r="BB482" s="525"/>
      <c r="BC482" s="525"/>
      <c r="BD482" s="525"/>
      <c r="BE482" s="543"/>
      <c r="BF482" s="543"/>
      <c r="BG482" s="525" t="s">
        <v>152</v>
      </c>
      <c r="BH482" s="626"/>
      <c r="BI482" s="626"/>
      <c r="BJ482" s="626"/>
      <c r="BK482" s="626"/>
      <c r="BL482" s="626"/>
      <c r="BM482" s="701"/>
      <c r="BN482" s="701"/>
      <c r="BO482" s="701"/>
      <c r="BP482" s="701"/>
    </row>
    <row r="483" spans="1:68" ht="75" x14ac:dyDescent="0.2">
      <c r="B483" s="491" t="s">
        <v>306</v>
      </c>
      <c r="C483" s="158" t="s">
        <v>1166</v>
      </c>
      <c r="D483" s="578" t="s">
        <v>995</v>
      </c>
      <c r="E483" s="578" t="s">
        <v>1237</v>
      </c>
      <c r="F483" s="621" t="s">
        <v>2743</v>
      </c>
      <c r="G483" s="494" t="s">
        <v>1151</v>
      </c>
      <c r="H483" s="494" t="b">
        <v>1</v>
      </c>
      <c r="I483" s="497"/>
      <c r="J483" s="497">
        <v>42490</v>
      </c>
      <c r="K483" s="494">
        <v>30</v>
      </c>
      <c r="L483" s="584">
        <f>TasksTable4[[#This Row],[Required Completion Date]]-TasksTable4[[#This Row],[Days to Accomplish]]</f>
        <v>42460</v>
      </c>
      <c r="M483" s="388">
        <v>0.05</v>
      </c>
      <c r="N483" s="385" t="b">
        <v>1</v>
      </c>
      <c r="O483" s="234" t="s">
        <v>1152</v>
      </c>
      <c r="P483" s="234" t="s">
        <v>388</v>
      </c>
      <c r="Q483" s="413" t="s">
        <v>2276</v>
      </c>
      <c r="R483" s="385" t="s">
        <v>1168</v>
      </c>
      <c r="S483" s="596"/>
      <c r="T483" s="596"/>
      <c r="U483" s="190">
        <v>42490</v>
      </c>
      <c r="V483" s="190">
        <v>42490</v>
      </c>
      <c r="W483" s="190">
        <v>42490</v>
      </c>
      <c r="X483" s="596"/>
      <c r="Y483" s="596"/>
      <c r="Z483" s="596"/>
      <c r="AA483" s="596"/>
      <c r="AB483" s="596"/>
      <c r="AC483" s="596"/>
      <c r="AD483" s="596"/>
      <c r="AE483" s="596"/>
      <c r="AF483" s="596"/>
      <c r="AG483" s="596"/>
      <c r="AH483" s="596"/>
      <c r="AI483" s="596"/>
      <c r="AJ483" s="596"/>
      <c r="AK483" s="596"/>
      <c r="AL483" s="596"/>
      <c r="AM483" s="595"/>
      <c r="AN483" s="595"/>
      <c r="AO483" s="595"/>
      <c r="AP483" s="595"/>
      <c r="AQ483" s="595"/>
      <c r="AR483" s="595"/>
      <c r="AS483" s="595"/>
      <c r="AT483" s="595"/>
      <c r="AU483" s="595"/>
      <c r="AV483" s="595"/>
      <c r="AW483" s="595"/>
      <c r="AX483" s="595"/>
      <c r="AY483" s="589" t="str">
        <f ca="1">IF(AND(TasksTable4[[#This Row],[Status]]&lt;&gt;"On Track",TasksTable4[[#This Row],[Start Date
(Calculated)]]&lt;TODAY()+7),"Review","No  Review")</f>
        <v>No  Review</v>
      </c>
      <c r="AZ483" s="525">
        <v>20</v>
      </c>
      <c r="BA483" s="525" t="s">
        <v>2464</v>
      </c>
      <c r="BB483" s="525"/>
      <c r="BC483" s="525"/>
      <c r="BD483" s="525"/>
      <c r="BE483" s="543"/>
      <c r="BF483" s="543"/>
      <c r="BG483" s="525" t="s">
        <v>152</v>
      </c>
      <c r="BH483" s="626"/>
      <c r="BI483" s="626"/>
      <c r="BJ483" s="626"/>
      <c r="BK483" s="626"/>
      <c r="BL483" s="626"/>
      <c r="BM483" s="701"/>
      <c r="BN483" s="701"/>
      <c r="BO483" s="701"/>
      <c r="BP483" s="701"/>
    </row>
    <row r="484" spans="1:68" ht="75" x14ac:dyDescent="0.2">
      <c r="B484" s="491" t="s">
        <v>306</v>
      </c>
      <c r="C484" s="158" t="s">
        <v>1169</v>
      </c>
      <c r="D484" s="578" t="s">
        <v>995</v>
      </c>
      <c r="E484" s="578" t="s">
        <v>1237</v>
      </c>
      <c r="F484" s="621" t="s">
        <v>2744</v>
      </c>
      <c r="G484" s="494" t="s">
        <v>1151</v>
      </c>
      <c r="H484" s="494" t="b">
        <v>1</v>
      </c>
      <c r="I484" s="497"/>
      <c r="J484" s="497">
        <v>42460</v>
      </c>
      <c r="K484" s="494">
        <v>30</v>
      </c>
      <c r="L484" s="584">
        <f>TasksTable4[[#This Row],[Required Completion Date]]-TasksTable4[[#This Row],[Days to Accomplish]]</f>
        <v>42430</v>
      </c>
      <c r="M484" s="388">
        <v>0.05</v>
      </c>
      <c r="N484" s="385" t="b">
        <v>1</v>
      </c>
      <c r="O484" s="385" t="s">
        <v>1152</v>
      </c>
      <c r="P484" s="234" t="s">
        <v>388</v>
      </c>
      <c r="Q484" s="413" t="s">
        <v>2276</v>
      </c>
      <c r="R484" s="385" t="s">
        <v>1152</v>
      </c>
      <c r="S484" s="596"/>
      <c r="T484" s="190">
        <v>42460</v>
      </c>
      <c r="U484" s="596"/>
      <c r="V484" s="190">
        <v>42460</v>
      </c>
      <c r="W484" s="190">
        <v>42460</v>
      </c>
      <c r="X484" s="596"/>
      <c r="Y484" s="596"/>
      <c r="Z484" s="596"/>
      <c r="AA484" s="596"/>
      <c r="AB484" s="596"/>
      <c r="AC484" s="596"/>
      <c r="AD484" s="596"/>
      <c r="AE484" s="596"/>
      <c r="AF484" s="596"/>
      <c r="AG484" s="596"/>
      <c r="AH484" s="596"/>
      <c r="AI484" s="596"/>
      <c r="AJ484" s="596"/>
      <c r="AK484" s="596"/>
      <c r="AL484" s="596"/>
      <c r="AM484" s="595"/>
      <c r="AN484" s="595"/>
      <c r="AO484" s="595"/>
      <c r="AP484" s="595"/>
      <c r="AQ484" s="595"/>
      <c r="AR484" s="595"/>
      <c r="AS484" s="595"/>
      <c r="AT484" s="595"/>
      <c r="AU484" s="595"/>
      <c r="AV484" s="595"/>
      <c r="AW484" s="595"/>
      <c r="AX484" s="595"/>
      <c r="AY484" s="589" t="str">
        <f ca="1">IF(AND(TasksTable4[[#This Row],[Status]]&lt;&gt;"On Track",TasksTable4[[#This Row],[Start Date
(Calculated)]]&lt;TODAY()+7),"Review","No  Review")</f>
        <v>No  Review</v>
      </c>
      <c r="AZ484" s="525">
        <v>25</v>
      </c>
      <c r="BA484" s="525" t="s">
        <v>2464</v>
      </c>
      <c r="BB484" s="525"/>
      <c r="BC484" s="525"/>
      <c r="BD484" s="525"/>
      <c r="BE484" s="543"/>
      <c r="BF484" s="543"/>
      <c r="BG484" s="525" t="s">
        <v>152</v>
      </c>
      <c r="BH484" s="626"/>
      <c r="BI484" s="626"/>
      <c r="BJ484" s="626"/>
      <c r="BK484" s="626"/>
      <c r="BL484" s="626"/>
      <c r="BM484" s="701"/>
      <c r="BN484" s="701"/>
      <c r="BO484" s="701"/>
      <c r="BP484" s="701"/>
    </row>
    <row r="485" spans="1:68" ht="75" x14ac:dyDescent="0.2">
      <c r="B485" s="491" t="s">
        <v>306</v>
      </c>
      <c r="C485" s="158" t="s">
        <v>1171</v>
      </c>
      <c r="D485" s="578" t="s">
        <v>995</v>
      </c>
      <c r="E485" s="578" t="s">
        <v>1237</v>
      </c>
      <c r="F485" s="621" t="s">
        <v>2745</v>
      </c>
      <c r="G485" s="494" t="s">
        <v>176</v>
      </c>
      <c r="H485" s="494" t="b">
        <v>1</v>
      </c>
      <c r="I485" s="497"/>
      <c r="J485" s="497">
        <v>42460</v>
      </c>
      <c r="K485" s="330">
        <v>30</v>
      </c>
      <c r="L485" s="584">
        <f>TasksTable4[[#This Row],[Required Completion Date]]-TasksTable4[[#This Row],[Days to Accomplish]]</f>
        <v>42430</v>
      </c>
      <c r="M485" s="335">
        <v>0.1</v>
      </c>
      <c r="N485" s="330" t="b">
        <v>1</v>
      </c>
      <c r="O485" s="330" t="s">
        <v>1114</v>
      </c>
      <c r="P485" s="234" t="s">
        <v>388</v>
      </c>
      <c r="Q485" s="413" t="s">
        <v>2276</v>
      </c>
      <c r="R485" s="330"/>
      <c r="S485" s="334"/>
      <c r="T485" s="336">
        <v>42460</v>
      </c>
      <c r="U485" s="330"/>
      <c r="V485" s="336">
        <v>42460</v>
      </c>
      <c r="W485" s="336">
        <v>42460</v>
      </c>
      <c r="X485" s="330"/>
      <c r="Y485" s="330"/>
      <c r="Z485" s="330"/>
      <c r="AA485" s="330"/>
      <c r="AB485" s="330"/>
      <c r="AC485" s="330"/>
      <c r="AD485" s="330"/>
      <c r="AE485" s="330"/>
      <c r="AF485" s="330"/>
      <c r="AG485" s="330"/>
      <c r="AH485" s="330"/>
      <c r="AI485" s="330"/>
      <c r="AJ485" s="330"/>
      <c r="AK485" s="330"/>
      <c r="AL485" s="330"/>
      <c r="AM485" s="330"/>
      <c r="AN485" s="330"/>
      <c r="AO485" s="330"/>
      <c r="AP485" s="330"/>
      <c r="AQ485" s="330"/>
      <c r="AR485" s="330"/>
      <c r="AS485" s="330"/>
      <c r="AT485" s="330"/>
      <c r="AU485" s="330"/>
      <c r="AV485" s="330"/>
      <c r="AW485" s="330"/>
      <c r="AX485" s="330"/>
      <c r="AY485" s="589" t="str">
        <f ca="1">IF(AND(TasksTable4[[#This Row],[Status]]&lt;&gt;"On Track",TasksTable4[[#This Row],[Start Date
(Calculated)]]&lt;TODAY()+7),"Review","No  Review")</f>
        <v>No  Review</v>
      </c>
      <c r="AZ485" s="525">
        <v>25</v>
      </c>
      <c r="BA485" s="525" t="s">
        <v>2464</v>
      </c>
      <c r="BB485" s="525"/>
      <c r="BC485" s="525"/>
      <c r="BD485" s="525"/>
      <c r="BE485" s="543"/>
      <c r="BF485" s="543"/>
      <c r="BG485" s="525" t="s">
        <v>152</v>
      </c>
      <c r="BH485" s="626"/>
      <c r="BI485" s="626"/>
      <c r="BJ485" s="626"/>
      <c r="BK485" s="626"/>
      <c r="BL485" s="626"/>
      <c r="BM485" s="701"/>
      <c r="BN485" s="701"/>
      <c r="BO485" s="701"/>
      <c r="BP485" s="701"/>
    </row>
    <row r="486" spans="1:68" ht="75" x14ac:dyDescent="0.2">
      <c r="B486" s="491" t="s">
        <v>306</v>
      </c>
      <c r="C486" s="158" t="s">
        <v>1172</v>
      </c>
      <c r="D486" s="578" t="s">
        <v>995</v>
      </c>
      <c r="E486" s="578" t="s">
        <v>1237</v>
      </c>
      <c r="F486" s="621" t="s">
        <v>2746</v>
      </c>
      <c r="G486" s="344" t="s">
        <v>176</v>
      </c>
      <c r="H486" s="344" t="b">
        <v>0</v>
      </c>
      <c r="I486" s="497"/>
      <c r="J486" s="497">
        <v>42490</v>
      </c>
      <c r="K486" s="330">
        <v>30</v>
      </c>
      <c r="L486" s="584">
        <f>TasksTable4[[#This Row],[Required Completion Date]]-TasksTable4[[#This Row],[Days to Accomplish]]</f>
        <v>42460</v>
      </c>
      <c r="M486" s="164">
        <v>0</v>
      </c>
      <c r="N486" s="593" t="s">
        <v>1348</v>
      </c>
      <c r="O486" s="593" t="s">
        <v>1174</v>
      </c>
      <c r="P486" s="234" t="s">
        <v>388</v>
      </c>
      <c r="Q486" s="413" t="s">
        <v>179</v>
      </c>
      <c r="R486" s="593"/>
      <c r="S486" s="176"/>
      <c r="T486" s="593"/>
      <c r="U486" s="593"/>
      <c r="V486" s="593"/>
      <c r="W486" s="593"/>
      <c r="X486" s="593"/>
      <c r="Y486" s="593"/>
      <c r="Z486" s="593"/>
      <c r="AA486" s="593"/>
      <c r="AB486" s="593"/>
      <c r="AC486" s="593"/>
      <c r="AD486" s="593"/>
      <c r="AE486" s="593"/>
      <c r="AF486" s="593"/>
      <c r="AG486" s="593"/>
      <c r="AH486" s="593"/>
      <c r="AI486" s="593"/>
      <c r="AJ486" s="593"/>
      <c r="AK486" s="593"/>
      <c r="AL486" s="593"/>
      <c r="AM486" s="593"/>
      <c r="AN486" s="593"/>
      <c r="AO486" s="593"/>
      <c r="AP486" s="593"/>
      <c r="AQ486" s="593"/>
      <c r="AR486" s="593"/>
      <c r="AS486" s="593"/>
      <c r="AT486" s="593"/>
      <c r="AU486" s="593"/>
      <c r="AV486" s="593"/>
      <c r="AW486" s="593"/>
      <c r="AX486" s="593"/>
      <c r="AY486" s="589" t="str">
        <f ca="1">IF(AND(TasksTable4[[#This Row],[Status]]&lt;&gt;"On Track",TasksTable4[[#This Row],[Start Date
(Calculated)]]&lt;TODAY()+7),"Review","No  Review")</f>
        <v>No  Review</v>
      </c>
      <c r="AZ486" s="525">
        <v>5</v>
      </c>
      <c r="BA486" s="525" t="s">
        <v>2464</v>
      </c>
      <c r="BB486" s="525"/>
      <c r="BC486" s="525"/>
      <c r="BD486" s="525"/>
      <c r="BE486" s="543"/>
      <c r="BF486" s="543"/>
      <c r="BG486" s="525" t="s">
        <v>152</v>
      </c>
      <c r="BH486" s="626"/>
      <c r="BI486" s="626"/>
      <c r="BJ486" s="626"/>
      <c r="BK486" s="626"/>
      <c r="BL486" s="626"/>
      <c r="BM486" s="701"/>
      <c r="BN486" s="701"/>
      <c r="BO486" s="701"/>
      <c r="BP486" s="701"/>
    </row>
    <row r="487" spans="1:68" ht="75" x14ac:dyDescent="0.2">
      <c r="B487" s="491" t="s">
        <v>306</v>
      </c>
      <c r="C487" s="158" t="s">
        <v>1175</v>
      </c>
      <c r="D487" s="578" t="s">
        <v>995</v>
      </c>
      <c r="E487" s="578" t="s">
        <v>1237</v>
      </c>
      <c r="F487" s="621" t="s">
        <v>2720</v>
      </c>
      <c r="G487" s="344" t="s">
        <v>176</v>
      </c>
      <c r="H487" s="344" t="b">
        <v>0</v>
      </c>
      <c r="I487" s="618"/>
      <c r="J487" s="618">
        <v>42521</v>
      </c>
      <c r="K487" s="385">
        <v>30</v>
      </c>
      <c r="L487" s="584">
        <f>TasksTable4[[#This Row],[Required Completion Date]]-TasksTable4[[#This Row],[Days to Accomplish]]</f>
        <v>42491</v>
      </c>
      <c r="M487" s="164">
        <v>0</v>
      </c>
      <c r="N487" s="593" t="s">
        <v>1348</v>
      </c>
      <c r="O487" s="593" t="s">
        <v>1176</v>
      </c>
      <c r="P487" s="234" t="s">
        <v>388</v>
      </c>
      <c r="Q487" s="413" t="s">
        <v>179</v>
      </c>
      <c r="R487" s="593"/>
      <c r="S487" s="176"/>
      <c r="T487" s="593"/>
      <c r="U487" s="593"/>
      <c r="V487" s="593"/>
      <c r="W487" s="593"/>
      <c r="X487" s="593"/>
      <c r="Y487" s="593"/>
      <c r="Z487" s="593"/>
      <c r="AA487" s="593"/>
      <c r="AB487" s="593"/>
      <c r="AC487" s="593"/>
      <c r="AD487" s="593"/>
      <c r="AE487" s="593"/>
      <c r="AF487" s="593"/>
      <c r="AG487" s="593"/>
      <c r="AH487" s="593"/>
      <c r="AI487" s="593"/>
      <c r="AJ487" s="593"/>
      <c r="AK487" s="593"/>
      <c r="AL487" s="593"/>
      <c r="AM487" s="593"/>
      <c r="AN487" s="593"/>
      <c r="AO487" s="593"/>
      <c r="AP487" s="593"/>
      <c r="AQ487" s="593"/>
      <c r="AR487" s="593"/>
      <c r="AS487" s="593"/>
      <c r="AT487" s="593"/>
      <c r="AU487" s="593"/>
      <c r="AV487" s="593"/>
      <c r="AW487" s="593"/>
      <c r="AX487" s="593"/>
      <c r="AY487" s="589" t="str">
        <f ca="1">IF(AND(TasksTable4[[#This Row],[Status]]&lt;&gt;"On Track",TasksTable4[[#This Row],[Start Date
(Calculated)]]&lt;TODAY()+7),"Review","No  Review")</f>
        <v>No  Review</v>
      </c>
      <c r="AZ487" s="525">
        <v>0</v>
      </c>
      <c r="BA487" s="525" t="s">
        <v>2464</v>
      </c>
      <c r="BB487" s="525"/>
      <c r="BC487" s="525"/>
      <c r="BD487" s="525"/>
      <c r="BE487" s="543"/>
      <c r="BF487" s="543"/>
      <c r="BG487" s="525" t="s">
        <v>152</v>
      </c>
      <c r="BH487" s="626"/>
      <c r="BI487" s="626"/>
      <c r="BJ487" s="626"/>
      <c r="BK487" s="626"/>
      <c r="BL487" s="626"/>
      <c r="BM487" s="701"/>
      <c r="BN487" s="701"/>
      <c r="BO487" s="701"/>
      <c r="BP487" s="701"/>
    </row>
    <row r="488" spans="1:68" ht="75" x14ac:dyDescent="0.2">
      <c r="B488" s="491" t="s">
        <v>306</v>
      </c>
      <c r="C488" s="158" t="s">
        <v>2409</v>
      </c>
      <c r="D488" s="578" t="s">
        <v>995</v>
      </c>
      <c r="E488" s="578" t="s">
        <v>1237</v>
      </c>
      <c r="F488" s="621" t="s">
        <v>2747</v>
      </c>
      <c r="G488" s="494" t="s">
        <v>176</v>
      </c>
      <c r="H488" s="494" t="b">
        <v>1</v>
      </c>
      <c r="I488" s="497"/>
      <c r="J488" s="497">
        <v>42582</v>
      </c>
      <c r="K488" s="330">
        <v>150</v>
      </c>
      <c r="L488" s="584">
        <f>TasksTable4[[#This Row],[Required Completion Date]]-TasksTable4[[#This Row],[Days to Accomplish]]</f>
        <v>42432</v>
      </c>
      <c r="M488" s="335">
        <v>0</v>
      </c>
      <c r="N488" s="330" t="b">
        <v>1</v>
      </c>
      <c r="O488" s="593" t="s">
        <v>2307</v>
      </c>
      <c r="P488" s="593" t="s">
        <v>388</v>
      </c>
      <c r="Q488" s="413" t="s">
        <v>179</v>
      </c>
      <c r="R488" s="330"/>
      <c r="S488" s="334"/>
      <c r="T488" s="336">
        <v>42582</v>
      </c>
      <c r="U488" s="330"/>
      <c r="V488" s="336">
        <v>42582</v>
      </c>
      <c r="W488" s="336">
        <v>42582</v>
      </c>
      <c r="X488" s="330"/>
      <c r="Y488" s="330"/>
      <c r="Z488" s="330"/>
      <c r="AA488" s="330"/>
      <c r="AB488" s="330"/>
      <c r="AC488" s="330"/>
      <c r="AD488" s="330"/>
      <c r="AE488" s="330"/>
      <c r="AF488" s="330"/>
      <c r="AG488" s="330"/>
      <c r="AH488" s="330"/>
      <c r="AI488" s="330"/>
      <c r="AJ488" s="330"/>
      <c r="AK488" s="330"/>
      <c r="AL488" s="330"/>
      <c r="AM488" s="330"/>
      <c r="AN488" s="330"/>
      <c r="AO488" s="330"/>
      <c r="AP488" s="330"/>
      <c r="AQ488" s="330"/>
      <c r="AR488" s="330"/>
      <c r="AS488" s="330"/>
      <c r="AT488" s="330"/>
      <c r="AU488" s="330"/>
      <c r="AV488" s="330"/>
      <c r="AW488" s="330"/>
      <c r="AX488" s="330"/>
      <c r="AY488" s="589" t="str">
        <f ca="1">IF(AND(TasksTable4[[#This Row],[Status]]&lt;&gt;"On Track",TasksTable4[[#This Row],[Start Date
(Calculated)]]&lt;TODAY()+7),"Review","No  Review")</f>
        <v>No  Review</v>
      </c>
      <c r="AZ488" s="525">
        <v>450</v>
      </c>
      <c r="BA488" s="525" t="s">
        <v>2464</v>
      </c>
      <c r="BB488" s="686"/>
      <c r="BC488" s="531"/>
      <c r="BD488" s="686"/>
      <c r="BE488" s="543"/>
      <c r="BF488" s="543"/>
      <c r="BG488" s="525" t="s">
        <v>152</v>
      </c>
      <c r="BH488" s="626"/>
      <c r="BI488" s="626"/>
      <c r="BJ488" s="626"/>
      <c r="BK488" s="626"/>
      <c r="BL488" s="626"/>
      <c r="BM488" s="701"/>
      <c r="BN488" s="701"/>
      <c r="BO488" s="701"/>
      <c r="BP488" s="701"/>
    </row>
    <row r="489" spans="1:68" s="604" customFormat="1" ht="75" x14ac:dyDescent="0.2">
      <c r="A489" s="602"/>
      <c r="B489" s="491"/>
      <c r="C489" s="158" t="s">
        <v>2968</v>
      </c>
      <c r="D489" s="578" t="s">
        <v>995</v>
      </c>
      <c r="E489" s="578" t="s">
        <v>1237</v>
      </c>
      <c r="F489" s="621" t="s">
        <v>2959</v>
      </c>
      <c r="G489" s="494" t="s">
        <v>176</v>
      </c>
      <c r="H489" s="494" t="b">
        <v>1</v>
      </c>
      <c r="I489" s="517" t="s">
        <v>2995</v>
      </c>
      <c r="J489" s="497">
        <v>42551</v>
      </c>
      <c r="K489" s="330">
        <v>30</v>
      </c>
      <c r="L489" s="603">
        <f>TasksTable4[[#This Row],[Required Completion Date]]-TasksTable4[[#This Row],[Days to Accomplish]]</f>
        <v>42521</v>
      </c>
      <c r="M489" s="335">
        <v>0</v>
      </c>
      <c r="N489" s="330" t="b">
        <v>1</v>
      </c>
      <c r="O489" s="593" t="s">
        <v>2959</v>
      </c>
      <c r="P489" s="593" t="s">
        <v>388</v>
      </c>
      <c r="Q489" s="413" t="s">
        <v>179</v>
      </c>
      <c r="R489" s="330"/>
      <c r="S489" s="334"/>
      <c r="T489" s="336"/>
      <c r="U489" s="330"/>
      <c r="V489" s="336"/>
      <c r="W489" s="336"/>
      <c r="X489" s="330"/>
      <c r="Y489" s="330"/>
      <c r="Z489" s="330"/>
      <c r="AA489" s="330"/>
      <c r="AB489" s="330"/>
      <c r="AC489" s="330"/>
      <c r="AD489" s="330"/>
      <c r="AE489" s="330"/>
      <c r="AF489" s="330"/>
      <c r="AG489" s="330"/>
      <c r="AH489" s="330"/>
      <c r="AI489" s="330"/>
      <c r="AJ489" s="330"/>
      <c r="AK489" s="330"/>
      <c r="AL489" s="330"/>
      <c r="AM489" s="330"/>
      <c r="AN489" s="330"/>
      <c r="AO489" s="330"/>
      <c r="AP489" s="330"/>
      <c r="AQ489" s="330"/>
      <c r="AR489" s="330"/>
      <c r="AS489" s="330"/>
      <c r="AT489" s="330"/>
      <c r="AU489" s="330"/>
      <c r="AV489" s="330"/>
      <c r="AW489" s="330"/>
      <c r="AX489" s="680"/>
      <c r="AY489" s="589" t="str">
        <f ca="1">IF(AND(TasksTable4[[#This Row],[Status]]&lt;&gt;"On Track",TasksTable4[[#This Row],[Start Date
(Calculated)]]&lt;TODAY()+7),"Review","No  Review")</f>
        <v>No  Review</v>
      </c>
      <c r="AZ489" s="612">
        <v>50</v>
      </c>
      <c r="BA489" s="612" t="s">
        <v>2464</v>
      </c>
      <c r="BB489" s="686"/>
      <c r="BC489" s="531"/>
      <c r="BD489" s="686"/>
      <c r="BE489" s="543"/>
      <c r="BF489" s="543"/>
      <c r="BG489" s="525" t="s">
        <v>152</v>
      </c>
      <c r="BH489" s="626"/>
      <c r="BI489" s="626"/>
      <c r="BJ489" s="626"/>
      <c r="BK489" s="626"/>
      <c r="BL489" s="626"/>
      <c r="BM489" s="701"/>
      <c r="BN489" s="701"/>
      <c r="BO489" s="701"/>
      <c r="BP489" s="701"/>
    </row>
    <row r="490" spans="1:68" s="604" customFormat="1" ht="75" x14ac:dyDescent="0.2">
      <c r="A490" s="602"/>
      <c r="B490" s="491"/>
      <c r="C490" s="158" t="s">
        <v>2969</v>
      </c>
      <c r="D490" s="578" t="s">
        <v>995</v>
      </c>
      <c r="E490" s="578" t="s">
        <v>1237</v>
      </c>
      <c r="F490" s="621" t="s">
        <v>2960</v>
      </c>
      <c r="G490" s="494" t="s">
        <v>176</v>
      </c>
      <c r="H490" s="494" t="b">
        <v>1</v>
      </c>
      <c r="I490" s="517" t="s">
        <v>2996</v>
      </c>
      <c r="J490" s="497">
        <v>42582</v>
      </c>
      <c r="K490" s="330">
        <v>15</v>
      </c>
      <c r="L490" s="603">
        <f>TasksTable4[[#This Row],[Required Completion Date]]-TasksTable4[[#This Row],[Days to Accomplish]]</f>
        <v>42567</v>
      </c>
      <c r="M490" s="335">
        <v>0</v>
      </c>
      <c r="N490" s="330" t="b">
        <v>1</v>
      </c>
      <c r="O490" s="593" t="s">
        <v>2960</v>
      </c>
      <c r="P490" s="593" t="s">
        <v>388</v>
      </c>
      <c r="Q490" s="413" t="s">
        <v>179</v>
      </c>
      <c r="R490" s="330"/>
      <c r="S490" s="334"/>
      <c r="T490" s="336"/>
      <c r="U490" s="330"/>
      <c r="V490" s="336"/>
      <c r="W490" s="336"/>
      <c r="X490" s="330"/>
      <c r="Y490" s="330"/>
      <c r="Z490" s="330"/>
      <c r="AA490" s="330"/>
      <c r="AB490" s="330"/>
      <c r="AC490" s="330"/>
      <c r="AD490" s="330"/>
      <c r="AE490" s="330"/>
      <c r="AF490" s="330"/>
      <c r="AG490" s="330"/>
      <c r="AH490" s="330"/>
      <c r="AI490" s="330"/>
      <c r="AJ490" s="330"/>
      <c r="AK490" s="330"/>
      <c r="AL490" s="330"/>
      <c r="AM490" s="330"/>
      <c r="AN490" s="330"/>
      <c r="AO490" s="330"/>
      <c r="AP490" s="330"/>
      <c r="AQ490" s="330"/>
      <c r="AR490" s="330"/>
      <c r="AS490" s="330"/>
      <c r="AT490" s="330"/>
      <c r="AU490" s="330"/>
      <c r="AV490" s="330"/>
      <c r="AW490" s="330"/>
      <c r="AX490" s="680"/>
      <c r="AY490" s="589" t="str">
        <f ca="1">IF(AND(TasksTable4[[#This Row],[Status]]&lt;&gt;"On Track",TasksTable4[[#This Row],[Start Date
(Calculated)]]&lt;TODAY()+7),"Review","No  Review")</f>
        <v>No  Review</v>
      </c>
      <c r="AZ490" s="612">
        <v>10</v>
      </c>
      <c r="BA490" s="612" t="s">
        <v>2464</v>
      </c>
      <c r="BB490" s="686"/>
      <c r="BC490" s="531"/>
      <c r="BD490" s="686"/>
      <c r="BE490" s="543"/>
      <c r="BF490" s="543"/>
      <c r="BG490" s="525" t="s">
        <v>152</v>
      </c>
      <c r="BH490" s="626"/>
      <c r="BI490" s="626"/>
      <c r="BJ490" s="626"/>
      <c r="BK490" s="626"/>
      <c r="BL490" s="626"/>
      <c r="BM490" s="701"/>
      <c r="BN490" s="701"/>
      <c r="BO490" s="701"/>
      <c r="BP490" s="701"/>
    </row>
    <row r="491" spans="1:68" ht="90" x14ac:dyDescent="0.2">
      <c r="B491" s="491" t="s">
        <v>306</v>
      </c>
      <c r="C491" s="158" t="s">
        <v>491</v>
      </c>
      <c r="D491" s="578" t="s">
        <v>995</v>
      </c>
      <c r="E491" s="578" t="s">
        <v>1238</v>
      </c>
      <c r="F491" s="621" t="s">
        <v>2702</v>
      </c>
      <c r="G491" s="344" t="s">
        <v>176</v>
      </c>
      <c r="H491" s="344" t="b">
        <v>1</v>
      </c>
      <c r="I491" s="517"/>
      <c r="J491" s="517">
        <v>42429</v>
      </c>
      <c r="K491" s="344">
        <v>30</v>
      </c>
      <c r="L491" s="584">
        <f>TasksTable4[[#This Row],[Required Completion Date]]-TasksTable4[[#This Row],[Days to Accomplish]]</f>
        <v>42399</v>
      </c>
      <c r="M491" s="164">
        <v>0.2</v>
      </c>
      <c r="N491" s="593" t="b">
        <v>1</v>
      </c>
      <c r="O491" s="593" t="s">
        <v>444</v>
      </c>
      <c r="P491" s="593" t="s">
        <v>390</v>
      </c>
      <c r="Q491" s="413" t="s">
        <v>2276</v>
      </c>
      <c r="R491" s="593" t="s">
        <v>446</v>
      </c>
      <c r="S491" s="176"/>
      <c r="T491" s="593"/>
      <c r="U491" s="593"/>
      <c r="V491" s="176"/>
      <c r="W491" s="331">
        <v>42429</v>
      </c>
      <c r="X491" s="331"/>
      <c r="Y491" s="593"/>
      <c r="Z491" s="593"/>
      <c r="AA491" s="593"/>
      <c r="AB491" s="593"/>
      <c r="AC491" s="593"/>
      <c r="AD491" s="593"/>
      <c r="AE491" s="593"/>
      <c r="AF491" s="593"/>
      <c r="AG491" s="593"/>
      <c r="AH491" s="593"/>
      <c r="AI491" s="593"/>
      <c r="AJ491" s="593"/>
      <c r="AK491" s="593"/>
      <c r="AL491" s="593"/>
      <c r="AM491" s="593"/>
      <c r="AN491" s="593"/>
      <c r="AO491" s="593"/>
      <c r="AP491" s="593"/>
      <c r="AQ491" s="593"/>
      <c r="AR491" s="593"/>
      <c r="AS491" s="593"/>
      <c r="AT491" s="593"/>
      <c r="AU491" s="593"/>
      <c r="AV491" s="593"/>
      <c r="AW491" s="593"/>
      <c r="AX491" s="593"/>
      <c r="AY491" s="589" t="str">
        <f ca="1">IF(AND(TasksTable4[[#This Row],[Status]]&lt;&gt;"On Track",TasksTable4[[#This Row],[Start Date
(Calculated)]]&lt;TODAY()+7),"Review","No  Review")</f>
        <v>No  Review</v>
      </c>
      <c r="AZ491" s="525">
        <v>5</v>
      </c>
      <c r="BA491" s="525" t="s">
        <v>2464</v>
      </c>
      <c r="BB491" s="525"/>
      <c r="BC491" s="525"/>
      <c r="BD491" s="525"/>
      <c r="BE491" s="543"/>
      <c r="BF491" s="543"/>
      <c r="BG491" s="525" t="s">
        <v>152</v>
      </c>
      <c r="BH491" s="626"/>
      <c r="BI491" s="626"/>
      <c r="BJ491" s="626"/>
      <c r="BK491" s="626"/>
      <c r="BL491" s="626"/>
      <c r="BM491" s="701"/>
      <c r="BN491" s="701"/>
      <c r="BO491" s="701"/>
      <c r="BP491" s="701"/>
    </row>
    <row r="492" spans="1:68" ht="75" x14ac:dyDescent="0.2">
      <c r="B492" s="491" t="s">
        <v>306</v>
      </c>
      <c r="C492" s="158" t="s">
        <v>493</v>
      </c>
      <c r="D492" s="578" t="s">
        <v>995</v>
      </c>
      <c r="E492" s="578" t="s">
        <v>1238</v>
      </c>
      <c r="F492" s="621" t="s">
        <v>2703</v>
      </c>
      <c r="G492" s="344" t="s">
        <v>176</v>
      </c>
      <c r="H492" s="344" t="b">
        <v>1</v>
      </c>
      <c r="I492" s="517" t="s">
        <v>2974</v>
      </c>
      <c r="J492" s="517">
        <v>42490</v>
      </c>
      <c r="K492" s="344">
        <v>30</v>
      </c>
      <c r="L492" s="584">
        <f>TasksTable4[[#This Row],[Required Completion Date]]-TasksTable4[[#This Row],[Days to Accomplish]]</f>
        <v>42460</v>
      </c>
      <c r="M492" s="335">
        <v>0.2</v>
      </c>
      <c r="N492" s="330" t="b">
        <v>1</v>
      </c>
      <c r="O492" s="593" t="s">
        <v>448</v>
      </c>
      <c r="P492" s="593" t="s">
        <v>390</v>
      </c>
      <c r="Q492" s="413" t="s">
        <v>2276</v>
      </c>
      <c r="R492" s="330" t="s">
        <v>450</v>
      </c>
      <c r="S492" s="334"/>
      <c r="T492" s="330"/>
      <c r="U492" s="330"/>
      <c r="V492" s="334"/>
      <c r="W492" s="330"/>
      <c r="X492" s="330"/>
      <c r="Y492" s="330"/>
      <c r="Z492" s="336">
        <v>42490</v>
      </c>
      <c r="AA492" s="330"/>
      <c r="AB492" s="330"/>
      <c r="AC492" s="330"/>
      <c r="AD492" s="330"/>
      <c r="AE492" s="330"/>
      <c r="AF492" s="330"/>
      <c r="AG492" s="330"/>
      <c r="AH492" s="330"/>
      <c r="AI492" s="330"/>
      <c r="AJ492" s="330"/>
      <c r="AK492" s="330"/>
      <c r="AL492" s="330"/>
      <c r="AM492" s="330"/>
      <c r="AN492" s="330"/>
      <c r="AO492" s="330"/>
      <c r="AP492" s="330"/>
      <c r="AQ492" s="330"/>
      <c r="AR492" s="330"/>
      <c r="AS492" s="330"/>
      <c r="AT492" s="330"/>
      <c r="AU492" s="330"/>
      <c r="AV492" s="330"/>
      <c r="AW492" s="330"/>
      <c r="AX492" s="330"/>
      <c r="AY492" s="589" t="str">
        <f ca="1">IF(AND(TasksTable4[[#This Row],[Status]]&lt;&gt;"On Track",TasksTable4[[#This Row],[Start Date
(Calculated)]]&lt;TODAY()+7),"Review","No  Review")</f>
        <v>No  Review</v>
      </c>
      <c r="AZ492" s="525">
        <v>5</v>
      </c>
      <c r="BA492" s="525" t="s">
        <v>2464</v>
      </c>
      <c r="BB492" s="525"/>
      <c r="BC492" s="525"/>
      <c r="BD492" s="525"/>
      <c r="BE492" s="543"/>
      <c r="BF492" s="543"/>
      <c r="BG492" s="525" t="s">
        <v>152</v>
      </c>
      <c r="BH492" s="626"/>
      <c r="BI492" s="626"/>
      <c r="BJ492" s="626"/>
      <c r="BK492" s="626"/>
      <c r="BL492" s="626"/>
      <c r="BM492" s="701"/>
      <c r="BN492" s="701"/>
      <c r="BO492" s="701"/>
      <c r="BP492" s="701"/>
    </row>
    <row r="493" spans="1:68" ht="75" x14ac:dyDescent="0.2">
      <c r="B493" s="491" t="s">
        <v>306</v>
      </c>
      <c r="C493" s="158" t="s">
        <v>494</v>
      </c>
      <c r="D493" s="578" t="s">
        <v>995</v>
      </c>
      <c r="E493" s="578" t="s">
        <v>1238</v>
      </c>
      <c r="F493" s="621" t="s">
        <v>2704</v>
      </c>
      <c r="G493" s="344" t="s">
        <v>176</v>
      </c>
      <c r="H493" s="344" t="b">
        <v>1</v>
      </c>
      <c r="I493" s="517"/>
      <c r="J493" s="517">
        <v>42460</v>
      </c>
      <c r="K493" s="344">
        <v>30</v>
      </c>
      <c r="L493" s="584">
        <f>TasksTable4[[#This Row],[Required Completion Date]]-TasksTable4[[#This Row],[Days to Accomplish]]</f>
        <v>42430</v>
      </c>
      <c r="M493" s="335">
        <v>0.2</v>
      </c>
      <c r="N493" s="330" t="b">
        <v>1</v>
      </c>
      <c r="O493" s="593" t="s">
        <v>452</v>
      </c>
      <c r="P493" s="593" t="s">
        <v>390</v>
      </c>
      <c r="Q493" s="413" t="s">
        <v>2276</v>
      </c>
      <c r="R493" s="330" t="s">
        <v>453</v>
      </c>
      <c r="S493" s="334"/>
      <c r="T493" s="336">
        <v>42460</v>
      </c>
      <c r="U493" s="330"/>
      <c r="V493" s="336">
        <v>42460</v>
      </c>
      <c r="W493" s="336">
        <v>42460</v>
      </c>
      <c r="X493" s="330"/>
      <c r="Y493" s="330"/>
      <c r="Z493" s="330"/>
      <c r="AA493" s="330"/>
      <c r="AB493" s="330"/>
      <c r="AC493" s="330"/>
      <c r="AD493" s="330"/>
      <c r="AE493" s="330"/>
      <c r="AF493" s="330"/>
      <c r="AG493" s="330"/>
      <c r="AH493" s="330"/>
      <c r="AI493" s="330"/>
      <c r="AJ493" s="330"/>
      <c r="AK493" s="330"/>
      <c r="AL493" s="330"/>
      <c r="AM493" s="330"/>
      <c r="AN493" s="330"/>
      <c r="AO493" s="330"/>
      <c r="AP493" s="330"/>
      <c r="AQ493" s="330"/>
      <c r="AR493" s="330"/>
      <c r="AS493" s="330"/>
      <c r="AT493" s="330"/>
      <c r="AU493" s="330"/>
      <c r="AV493" s="330"/>
      <c r="AW493" s="330"/>
      <c r="AX493" s="330"/>
      <c r="AY493" s="589" t="str">
        <f ca="1">IF(AND(TasksTable4[[#This Row],[Status]]&lt;&gt;"On Track",TasksTable4[[#This Row],[Start Date
(Calculated)]]&lt;TODAY()+7),"Review","No  Review")</f>
        <v>No  Review</v>
      </c>
      <c r="AZ493" s="525">
        <v>10</v>
      </c>
      <c r="BA493" s="525" t="s">
        <v>2464</v>
      </c>
      <c r="BB493" s="525"/>
      <c r="BC493" s="525"/>
      <c r="BD493" s="525"/>
      <c r="BE493" s="543"/>
      <c r="BF493" s="543"/>
      <c r="BG493" s="525" t="s">
        <v>152</v>
      </c>
      <c r="BH493" s="626"/>
      <c r="BI493" s="626"/>
      <c r="BJ493" s="626"/>
      <c r="BK493" s="626"/>
      <c r="BL493" s="626"/>
      <c r="BM493" s="701"/>
      <c r="BN493" s="701"/>
      <c r="BO493" s="701"/>
      <c r="BP493" s="701"/>
    </row>
    <row r="494" spans="1:68" ht="105" x14ac:dyDescent="0.2">
      <c r="B494" s="491" t="s">
        <v>306</v>
      </c>
      <c r="C494" s="158" t="s">
        <v>495</v>
      </c>
      <c r="D494" s="578" t="s">
        <v>995</v>
      </c>
      <c r="E494" s="578" t="s">
        <v>1238</v>
      </c>
      <c r="F494" s="621" t="s">
        <v>2705</v>
      </c>
      <c r="G494" s="344" t="s">
        <v>176</v>
      </c>
      <c r="H494" s="344" t="b">
        <v>1</v>
      </c>
      <c r="I494" s="517"/>
      <c r="J494" s="517">
        <v>42460</v>
      </c>
      <c r="K494" s="344">
        <v>30</v>
      </c>
      <c r="L494" s="584">
        <f>TasksTable4[[#This Row],[Required Completion Date]]-TasksTable4[[#This Row],[Days to Accomplish]]</f>
        <v>42430</v>
      </c>
      <c r="M494" s="335">
        <v>0.2</v>
      </c>
      <c r="N494" s="330" t="b">
        <v>1</v>
      </c>
      <c r="O494" s="593" t="s">
        <v>1177</v>
      </c>
      <c r="P494" s="593" t="s">
        <v>390</v>
      </c>
      <c r="Q494" s="413" t="s">
        <v>2276</v>
      </c>
      <c r="R494" s="593" t="s">
        <v>455</v>
      </c>
      <c r="S494" s="176"/>
      <c r="T494" s="593"/>
      <c r="U494" s="593"/>
      <c r="V494" s="176"/>
      <c r="W494" s="593"/>
      <c r="X494" s="593"/>
      <c r="Y494" s="593"/>
      <c r="Z494" s="593"/>
      <c r="AA494" s="593"/>
      <c r="AB494" s="336">
        <v>42460</v>
      </c>
      <c r="AC494" s="593"/>
      <c r="AD494" s="593"/>
      <c r="AE494" s="593"/>
      <c r="AF494" s="593"/>
      <c r="AG494" s="593"/>
      <c r="AH494" s="593"/>
      <c r="AI494" s="593"/>
      <c r="AJ494" s="593"/>
      <c r="AK494" s="593"/>
      <c r="AL494" s="593"/>
      <c r="AM494" s="593"/>
      <c r="AN494" s="593"/>
      <c r="AO494" s="593"/>
      <c r="AP494" s="593"/>
      <c r="AQ494" s="593"/>
      <c r="AR494" s="593"/>
      <c r="AS494" s="593"/>
      <c r="AT494" s="593"/>
      <c r="AU494" s="593"/>
      <c r="AV494" s="593"/>
      <c r="AW494" s="593"/>
      <c r="AX494" s="593"/>
      <c r="AY494" s="589" t="str">
        <f ca="1">IF(AND(TasksTable4[[#This Row],[Status]]&lt;&gt;"On Track",TasksTable4[[#This Row],[Start Date
(Calculated)]]&lt;TODAY()+7),"Review","No  Review")</f>
        <v>No  Review</v>
      </c>
      <c r="AZ494" s="525">
        <v>20</v>
      </c>
      <c r="BA494" s="525" t="s">
        <v>2464</v>
      </c>
      <c r="BB494" s="525"/>
      <c r="BC494" s="525"/>
      <c r="BD494" s="525"/>
      <c r="BE494" s="543"/>
      <c r="BF494" s="543"/>
      <c r="BG494" s="525" t="s">
        <v>152</v>
      </c>
      <c r="BH494" s="626"/>
      <c r="BI494" s="626"/>
      <c r="BJ494" s="626"/>
      <c r="BK494" s="626"/>
      <c r="BL494" s="626"/>
      <c r="BM494" s="701"/>
      <c r="BN494" s="701"/>
      <c r="BO494" s="701"/>
      <c r="BP494" s="701"/>
    </row>
    <row r="495" spans="1:68" ht="75" x14ac:dyDescent="0.2">
      <c r="B495" s="491" t="s">
        <v>306</v>
      </c>
      <c r="C495" s="158" t="s">
        <v>496</v>
      </c>
      <c r="D495" s="578" t="s">
        <v>995</v>
      </c>
      <c r="E495" s="578" t="s">
        <v>1238</v>
      </c>
      <c r="F495" s="621" t="s">
        <v>2706</v>
      </c>
      <c r="G495" s="344" t="s">
        <v>176</v>
      </c>
      <c r="H495" s="344" t="b">
        <v>0</v>
      </c>
      <c r="I495" s="517"/>
      <c r="J495" s="517">
        <v>42460</v>
      </c>
      <c r="K495" s="344">
        <v>30</v>
      </c>
      <c r="L495" s="584">
        <f>TasksTable4[[#This Row],[Required Completion Date]]-TasksTable4[[#This Row],[Days to Accomplish]]</f>
        <v>42430</v>
      </c>
      <c r="M495" s="335">
        <v>0.2</v>
      </c>
      <c r="N495" s="330" t="b">
        <v>1</v>
      </c>
      <c r="O495" s="593" t="s">
        <v>457</v>
      </c>
      <c r="P495" s="593" t="s">
        <v>390</v>
      </c>
      <c r="Q495" s="413" t="s">
        <v>2276</v>
      </c>
      <c r="R495" s="593" t="s">
        <v>458</v>
      </c>
      <c r="S495" s="176"/>
      <c r="T495" s="593"/>
      <c r="U495" s="593"/>
      <c r="V495" s="336">
        <v>42460</v>
      </c>
      <c r="W495" s="336">
        <v>42460</v>
      </c>
      <c r="X495" s="593"/>
      <c r="Y495" s="593"/>
      <c r="Z495" s="593"/>
      <c r="AA495" s="593"/>
      <c r="AB495" s="593"/>
      <c r="AC495" s="593"/>
      <c r="AD495" s="593"/>
      <c r="AE495" s="593"/>
      <c r="AF495" s="593"/>
      <c r="AG495" s="593"/>
      <c r="AH495" s="593"/>
      <c r="AI495" s="593"/>
      <c r="AJ495" s="593"/>
      <c r="AK495" s="593"/>
      <c r="AL495" s="593"/>
      <c r="AM495" s="593"/>
      <c r="AN495" s="593"/>
      <c r="AO495" s="593"/>
      <c r="AP495" s="593"/>
      <c r="AQ495" s="593"/>
      <c r="AR495" s="593"/>
      <c r="AS495" s="593"/>
      <c r="AT495" s="593"/>
      <c r="AU495" s="593"/>
      <c r="AV495" s="593"/>
      <c r="AW495" s="336">
        <v>42460</v>
      </c>
      <c r="AX495" s="593" t="s">
        <v>361</v>
      </c>
      <c r="AY495" s="589" t="str">
        <f ca="1">IF(AND(TasksTable4[[#This Row],[Status]]&lt;&gt;"On Track",TasksTable4[[#This Row],[Start Date
(Calculated)]]&lt;TODAY()+7),"Review","No  Review")</f>
        <v>No  Review</v>
      </c>
      <c r="AZ495" s="525">
        <v>10</v>
      </c>
      <c r="BA495" s="525" t="s">
        <v>2464</v>
      </c>
      <c r="BB495" s="525"/>
      <c r="BC495" s="525"/>
      <c r="BD495" s="525"/>
      <c r="BE495" s="543"/>
      <c r="BF495" s="543"/>
      <c r="BG495" s="525" t="s">
        <v>152</v>
      </c>
      <c r="BH495" s="626"/>
      <c r="BI495" s="626"/>
      <c r="BJ495" s="626"/>
      <c r="BK495" s="626"/>
      <c r="BL495" s="626"/>
      <c r="BM495" s="701"/>
      <c r="BN495" s="701"/>
      <c r="BO495" s="701"/>
      <c r="BP495" s="701"/>
    </row>
    <row r="496" spans="1:68" s="604" customFormat="1" ht="105" x14ac:dyDescent="0.2">
      <c r="A496" s="602"/>
      <c r="B496" s="491" t="s">
        <v>306</v>
      </c>
      <c r="C496" s="158" t="s">
        <v>497</v>
      </c>
      <c r="D496" s="578" t="s">
        <v>995</v>
      </c>
      <c r="E496" s="578" t="s">
        <v>1238</v>
      </c>
      <c r="F496" s="621" t="s">
        <v>2707</v>
      </c>
      <c r="G496" s="344" t="s">
        <v>176</v>
      </c>
      <c r="H496" s="344" t="b">
        <v>1</v>
      </c>
      <c r="I496" s="517" t="s">
        <v>2973</v>
      </c>
      <c r="J496" s="517">
        <v>42460</v>
      </c>
      <c r="K496" s="344">
        <v>30</v>
      </c>
      <c r="L496" s="603">
        <f>TasksTable4[[#This Row],[Required Completion Date]]-TasksTable4[[#This Row],[Days to Accomplish]]</f>
        <v>42430</v>
      </c>
      <c r="M496" s="335">
        <v>0.1</v>
      </c>
      <c r="N496" s="330" t="b">
        <v>1</v>
      </c>
      <c r="O496" s="593" t="s">
        <v>460</v>
      </c>
      <c r="P496" s="593" t="s">
        <v>390</v>
      </c>
      <c r="Q496" s="413" t="s">
        <v>2276</v>
      </c>
      <c r="R496" s="593" t="s">
        <v>461</v>
      </c>
      <c r="S496" s="176"/>
      <c r="T496" s="593"/>
      <c r="U496" s="593"/>
      <c r="V496" s="176"/>
      <c r="W496" s="593"/>
      <c r="X496" s="336">
        <v>42460</v>
      </c>
      <c r="Y496" s="593"/>
      <c r="Z496" s="593"/>
      <c r="AA496" s="593"/>
      <c r="AB496" s="593"/>
      <c r="AC496" s="593"/>
      <c r="AD496" s="593"/>
      <c r="AE496" s="593"/>
      <c r="AF496" s="593"/>
      <c r="AG496" s="593"/>
      <c r="AH496" s="593"/>
      <c r="AI496" s="593"/>
      <c r="AJ496" s="593"/>
      <c r="AK496" s="593"/>
      <c r="AL496" s="593"/>
      <c r="AM496" s="593"/>
      <c r="AN496" s="593"/>
      <c r="AO496" s="593"/>
      <c r="AP496" s="593"/>
      <c r="AQ496" s="593"/>
      <c r="AR496" s="593"/>
      <c r="AS496" s="593"/>
      <c r="AT496" s="593"/>
      <c r="AU496" s="593"/>
      <c r="AV496" s="593"/>
      <c r="AW496" s="593"/>
      <c r="AX496" s="593"/>
      <c r="AY496" s="589" t="str">
        <f ca="1">IF(AND(TasksTable4[[#This Row],[Status]]&lt;&gt;"On Track",TasksTable4[[#This Row],[Start Date
(Calculated)]]&lt;TODAY()+7),"Review","No  Review")</f>
        <v>No  Review</v>
      </c>
      <c r="AZ496" s="525">
        <v>15</v>
      </c>
      <c r="BA496" s="525" t="s">
        <v>2464</v>
      </c>
      <c r="BB496" s="525"/>
      <c r="BC496" s="525"/>
      <c r="BD496" s="525"/>
      <c r="BE496" s="543"/>
      <c r="BF496" s="543"/>
      <c r="BG496" s="525" t="s">
        <v>152</v>
      </c>
      <c r="BH496" s="626"/>
      <c r="BI496" s="626"/>
      <c r="BJ496" s="626"/>
      <c r="BK496" s="626"/>
      <c r="BL496" s="626"/>
      <c r="BM496" s="701"/>
      <c r="BN496" s="701"/>
      <c r="BO496" s="701"/>
      <c r="BP496" s="701"/>
    </row>
    <row r="497" spans="1:68" s="604" customFormat="1" ht="75" x14ac:dyDescent="0.2">
      <c r="A497" s="602"/>
      <c r="B497" s="491" t="s">
        <v>306</v>
      </c>
      <c r="C497" s="158" t="s">
        <v>533</v>
      </c>
      <c r="D497" s="578" t="s">
        <v>995</v>
      </c>
      <c r="E497" s="578" t="s">
        <v>1238</v>
      </c>
      <c r="F497" s="621" t="s">
        <v>2708</v>
      </c>
      <c r="G497" s="344" t="s">
        <v>176</v>
      </c>
      <c r="H497" s="344" t="b">
        <v>0</v>
      </c>
      <c r="I497" s="517"/>
      <c r="J497" s="517">
        <v>42490</v>
      </c>
      <c r="K497" s="344">
        <v>60</v>
      </c>
      <c r="L497" s="603">
        <f>TasksTable4[[#This Row],[Required Completion Date]]-TasksTable4[[#This Row],[Days to Accomplish]]</f>
        <v>42430</v>
      </c>
      <c r="M497" s="335">
        <v>0</v>
      </c>
      <c r="N497" s="330" t="b">
        <v>0</v>
      </c>
      <c r="O497" s="593"/>
      <c r="P497" s="593" t="s">
        <v>390</v>
      </c>
      <c r="Q497" s="413" t="s">
        <v>179</v>
      </c>
      <c r="R497" s="330"/>
      <c r="S497" s="176"/>
      <c r="T497" s="593"/>
      <c r="U497" s="593"/>
      <c r="V497" s="176"/>
      <c r="W497" s="593"/>
      <c r="X497" s="593"/>
      <c r="Y497" s="593"/>
      <c r="Z497" s="331"/>
      <c r="AA497" s="593"/>
      <c r="AB497" s="593"/>
      <c r="AC497" s="593"/>
      <c r="AD497" s="593"/>
      <c r="AE497" s="593"/>
      <c r="AF497" s="593"/>
      <c r="AG497" s="593"/>
      <c r="AH497" s="593"/>
      <c r="AI497" s="593"/>
      <c r="AJ497" s="593"/>
      <c r="AK497" s="593"/>
      <c r="AL497" s="593"/>
      <c r="AM497" s="593"/>
      <c r="AN497" s="593"/>
      <c r="AO497" s="593"/>
      <c r="AP497" s="593"/>
      <c r="AQ497" s="593"/>
      <c r="AR497" s="593"/>
      <c r="AS497" s="593"/>
      <c r="AT497" s="593"/>
      <c r="AU497" s="593"/>
      <c r="AV497" s="593"/>
      <c r="AW497" s="593"/>
      <c r="AX497" s="593"/>
      <c r="AY497" s="589" t="str">
        <f ca="1">IF(AND(TasksTable4[[#This Row],[Status]]&lt;&gt;"On Track",TasksTable4[[#This Row],[Start Date
(Calculated)]]&lt;TODAY()+7),"Review","No  Review")</f>
        <v>No  Review</v>
      </c>
      <c r="AZ497" s="525">
        <v>0</v>
      </c>
      <c r="BA497" s="525" t="s">
        <v>2464</v>
      </c>
      <c r="BB497" s="525"/>
      <c r="BC497" s="525"/>
      <c r="BD497" s="525"/>
      <c r="BE497" s="543"/>
      <c r="BF497" s="543"/>
      <c r="BG497" s="525" t="s">
        <v>153</v>
      </c>
      <c r="BH497" s="626"/>
      <c r="BI497" s="626"/>
      <c r="BJ497" s="626"/>
      <c r="BK497" s="626"/>
      <c r="BL497" s="626"/>
      <c r="BM497" s="701"/>
      <c r="BN497" s="701"/>
      <c r="BO497" s="701"/>
      <c r="BP497" s="701"/>
    </row>
    <row r="498" spans="1:68" s="604" customFormat="1" ht="75" x14ac:dyDescent="0.2">
      <c r="A498" s="602"/>
      <c r="B498" s="491" t="s">
        <v>306</v>
      </c>
      <c r="C498" s="158" t="s">
        <v>534</v>
      </c>
      <c r="D498" s="578" t="s">
        <v>995</v>
      </c>
      <c r="E498" s="578" t="s">
        <v>1238</v>
      </c>
      <c r="F498" s="621" t="s">
        <v>2709</v>
      </c>
      <c r="G498" s="344" t="s">
        <v>176</v>
      </c>
      <c r="H498" s="344" t="b">
        <v>1</v>
      </c>
      <c r="I498" s="517"/>
      <c r="J498" s="517">
        <v>42490</v>
      </c>
      <c r="K498" s="344">
        <v>60</v>
      </c>
      <c r="L498" s="603">
        <f>TasksTable4[[#This Row],[Required Completion Date]]-TasksTable4[[#This Row],[Days to Accomplish]]</f>
        <v>42430</v>
      </c>
      <c r="M498" s="335">
        <v>0</v>
      </c>
      <c r="N498" s="330" t="b">
        <v>0</v>
      </c>
      <c r="O498" s="593"/>
      <c r="P498" s="593" t="s">
        <v>390</v>
      </c>
      <c r="Q498" s="413" t="s">
        <v>179</v>
      </c>
      <c r="R498" s="330"/>
      <c r="S498" s="176"/>
      <c r="T498" s="593"/>
      <c r="U498" s="593"/>
      <c r="V498" s="176"/>
      <c r="W498" s="593"/>
      <c r="X498" s="593"/>
      <c r="Y498" s="593"/>
      <c r="Z498" s="331"/>
      <c r="AA498" s="593"/>
      <c r="AB498" s="593"/>
      <c r="AC498" s="593"/>
      <c r="AD498" s="593"/>
      <c r="AE498" s="593"/>
      <c r="AF498" s="593"/>
      <c r="AG498" s="593"/>
      <c r="AH498" s="593"/>
      <c r="AI498" s="593"/>
      <c r="AJ498" s="593"/>
      <c r="AK498" s="593"/>
      <c r="AL498" s="593"/>
      <c r="AM498" s="593"/>
      <c r="AN498" s="593"/>
      <c r="AO498" s="593"/>
      <c r="AP498" s="593"/>
      <c r="AQ498" s="593"/>
      <c r="AR498" s="593"/>
      <c r="AS498" s="593"/>
      <c r="AT498" s="593"/>
      <c r="AU498" s="593"/>
      <c r="AV498" s="593"/>
      <c r="AW498" s="593"/>
      <c r="AX498" s="593"/>
      <c r="AY498" s="589" t="str">
        <f ca="1">IF(AND(TasksTable4[[#This Row],[Status]]&lt;&gt;"On Track",TasksTable4[[#This Row],[Start Date
(Calculated)]]&lt;TODAY()+7),"Review","No  Review")</f>
        <v>No  Review</v>
      </c>
      <c r="AZ498" s="525">
        <v>0</v>
      </c>
      <c r="BA498" s="525" t="s">
        <v>2464</v>
      </c>
      <c r="BB498" s="525"/>
      <c r="BC498" s="525"/>
      <c r="BD498" s="525"/>
      <c r="BE498" s="543"/>
      <c r="BF498" s="543"/>
      <c r="BG498" s="525" t="s">
        <v>153</v>
      </c>
      <c r="BH498" s="626"/>
      <c r="BI498" s="626"/>
      <c r="BJ498" s="626"/>
      <c r="BK498" s="626"/>
      <c r="BL498" s="626"/>
      <c r="BM498" s="701"/>
      <c r="BN498" s="701"/>
      <c r="BO498" s="701"/>
      <c r="BP498" s="701"/>
    </row>
    <row r="499" spans="1:68" s="604" customFormat="1" ht="75" x14ac:dyDescent="0.2">
      <c r="A499" s="602"/>
      <c r="B499" s="491" t="s">
        <v>306</v>
      </c>
      <c r="C499" s="158" t="s">
        <v>535</v>
      </c>
      <c r="D499" s="578" t="s">
        <v>995</v>
      </c>
      <c r="E499" s="578" t="s">
        <v>1238</v>
      </c>
      <c r="F499" s="621" t="s">
        <v>2710</v>
      </c>
      <c r="G499" s="344" t="s">
        <v>176</v>
      </c>
      <c r="H499" s="344" t="b">
        <v>1</v>
      </c>
      <c r="I499" s="517"/>
      <c r="J499" s="517">
        <v>42582</v>
      </c>
      <c r="K499" s="344">
        <v>90</v>
      </c>
      <c r="L499" s="603">
        <f>TasksTable4[[#This Row],[Required Completion Date]]-TasksTable4[[#This Row],[Days to Accomplish]]</f>
        <v>42492</v>
      </c>
      <c r="M499" s="335">
        <v>0</v>
      </c>
      <c r="N499" s="330" t="b">
        <v>0</v>
      </c>
      <c r="O499" s="593"/>
      <c r="P499" s="593" t="s">
        <v>390</v>
      </c>
      <c r="Q499" s="413" t="s">
        <v>179</v>
      </c>
      <c r="R499" s="330"/>
      <c r="S499" s="176"/>
      <c r="T499" s="593"/>
      <c r="U499" s="593"/>
      <c r="V499" s="176"/>
      <c r="W499" s="593"/>
      <c r="X499" s="593"/>
      <c r="Y499" s="593"/>
      <c r="Z499" s="331"/>
      <c r="AA499" s="593"/>
      <c r="AB499" s="593"/>
      <c r="AC499" s="593"/>
      <c r="AD499" s="593"/>
      <c r="AE499" s="593"/>
      <c r="AF499" s="593"/>
      <c r="AG499" s="593"/>
      <c r="AH499" s="593"/>
      <c r="AI499" s="593"/>
      <c r="AJ499" s="593"/>
      <c r="AK499" s="593"/>
      <c r="AL499" s="593"/>
      <c r="AM499" s="593"/>
      <c r="AN499" s="593"/>
      <c r="AO499" s="593"/>
      <c r="AP499" s="593"/>
      <c r="AQ499" s="593"/>
      <c r="AR499" s="593"/>
      <c r="AS499" s="593"/>
      <c r="AT499" s="593"/>
      <c r="AU499" s="593"/>
      <c r="AV499" s="593"/>
      <c r="AW499" s="593"/>
      <c r="AX499" s="593"/>
      <c r="AY499" s="589" t="str">
        <f ca="1">IF(AND(TasksTable4[[#This Row],[Status]]&lt;&gt;"On Track",TasksTable4[[#This Row],[Start Date
(Calculated)]]&lt;TODAY()+7),"Review","No  Review")</f>
        <v>No  Review</v>
      </c>
      <c r="AZ499" s="525">
        <v>0</v>
      </c>
      <c r="BA499" s="525" t="s">
        <v>2464</v>
      </c>
      <c r="BB499" s="525"/>
      <c r="BC499" s="525"/>
      <c r="BD499" s="525"/>
      <c r="BE499" s="543"/>
      <c r="BF499" s="543"/>
      <c r="BG499" s="525" t="s">
        <v>152</v>
      </c>
      <c r="BH499" s="626"/>
      <c r="BI499" s="626"/>
      <c r="BJ499" s="626"/>
      <c r="BK499" s="626"/>
      <c r="BL499" s="626"/>
      <c r="BM499" s="701"/>
      <c r="BN499" s="701"/>
      <c r="BO499" s="701"/>
      <c r="BP499" s="701"/>
    </row>
    <row r="500" spans="1:68" s="604" customFormat="1" ht="90" x14ac:dyDescent="0.2">
      <c r="A500" s="602"/>
      <c r="B500" s="491" t="s">
        <v>306</v>
      </c>
      <c r="C500" s="158" t="s">
        <v>1178</v>
      </c>
      <c r="D500" s="578" t="s">
        <v>995</v>
      </c>
      <c r="E500" s="578" t="s">
        <v>1238</v>
      </c>
      <c r="F500" s="621" t="s">
        <v>2748</v>
      </c>
      <c r="G500" s="344" t="s">
        <v>176</v>
      </c>
      <c r="H500" s="494" t="b">
        <v>1</v>
      </c>
      <c r="I500" s="517"/>
      <c r="J500" s="517">
        <v>42460</v>
      </c>
      <c r="K500" s="593">
        <v>30</v>
      </c>
      <c r="L500" s="603">
        <f>TasksTable4[[#This Row],[Required Completion Date]]-TasksTable4[[#This Row],[Days to Accomplish]]</f>
        <v>42430</v>
      </c>
      <c r="M500" s="164">
        <v>0.1</v>
      </c>
      <c r="N500" s="593" t="b">
        <v>1</v>
      </c>
      <c r="O500" s="593" t="s">
        <v>1180</v>
      </c>
      <c r="P500" s="593" t="s">
        <v>390</v>
      </c>
      <c r="Q500" s="413" t="s">
        <v>2276</v>
      </c>
      <c r="R500" s="593"/>
      <c r="S500" s="176"/>
      <c r="T500" s="593"/>
      <c r="U500" s="593"/>
      <c r="V500" s="331">
        <v>42460</v>
      </c>
      <c r="W500" s="593"/>
      <c r="X500" s="331">
        <v>42460</v>
      </c>
      <c r="Y500" s="593"/>
      <c r="Z500" s="593"/>
      <c r="AA500" s="593"/>
      <c r="AB500" s="593"/>
      <c r="AC500" s="593"/>
      <c r="AD500" s="593"/>
      <c r="AE500" s="593"/>
      <c r="AF500" s="593"/>
      <c r="AG500" s="593"/>
      <c r="AH500" s="593"/>
      <c r="AI500" s="593"/>
      <c r="AJ500" s="593"/>
      <c r="AK500" s="593"/>
      <c r="AL500" s="593"/>
      <c r="AM500" s="593"/>
      <c r="AN500" s="593"/>
      <c r="AO500" s="593"/>
      <c r="AP500" s="593"/>
      <c r="AQ500" s="593"/>
      <c r="AR500" s="593"/>
      <c r="AS500" s="593"/>
      <c r="AT500" s="593"/>
      <c r="AU500" s="593"/>
      <c r="AV500" s="593"/>
      <c r="AW500" s="593"/>
      <c r="AX500" s="593"/>
      <c r="AY500" s="589" t="str">
        <f ca="1">IF(AND(TasksTable4[[#This Row],[Status]]&lt;&gt;"On Track",TasksTable4[[#This Row],[Start Date
(Calculated)]]&lt;TODAY()+7),"Review","No  Review")</f>
        <v>No  Review</v>
      </c>
      <c r="AZ500" s="525">
        <v>25</v>
      </c>
      <c r="BA500" s="525" t="s">
        <v>2464</v>
      </c>
      <c r="BB500" s="525"/>
      <c r="BC500" s="525"/>
      <c r="BD500" s="525"/>
      <c r="BE500" s="543"/>
      <c r="BF500" s="543"/>
      <c r="BG500" s="525" t="s">
        <v>152</v>
      </c>
      <c r="BH500" s="626"/>
      <c r="BI500" s="626"/>
      <c r="BJ500" s="626"/>
      <c r="BK500" s="626"/>
      <c r="BL500" s="626"/>
      <c r="BM500" s="701"/>
      <c r="BN500" s="701"/>
      <c r="BO500" s="701"/>
      <c r="BP500" s="701"/>
    </row>
    <row r="501" spans="1:68" s="604" customFormat="1" ht="75" x14ac:dyDescent="0.2">
      <c r="A501" s="602"/>
      <c r="B501" s="491" t="s">
        <v>306</v>
      </c>
      <c r="C501" s="494" t="s">
        <v>1181</v>
      </c>
      <c r="D501" s="495" t="s">
        <v>995</v>
      </c>
      <c r="E501" s="495" t="s">
        <v>1238</v>
      </c>
      <c r="F501" s="621" t="s">
        <v>2749</v>
      </c>
      <c r="G501" s="496" t="s">
        <v>176</v>
      </c>
      <c r="H501" s="494" t="b">
        <v>1</v>
      </c>
      <c r="I501" s="497"/>
      <c r="J501" s="497">
        <v>42460</v>
      </c>
      <c r="K501" s="494">
        <v>30</v>
      </c>
      <c r="L501" s="603">
        <f>TasksTable4[[#This Row],[Required Completion Date]]-TasksTable4[[#This Row],[Days to Accomplish]]</f>
        <v>42430</v>
      </c>
      <c r="M501" s="164">
        <v>0.1</v>
      </c>
      <c r="N501" s="593" t="b">
        <v>1</v>
      </c>
      <c r="O501" s="593" t="s">
        <v>1183</v>
      </c>
      <c r="P501" s="593" t="s">
        <v>390</v>
      </c>
      <c r="Q501" s="413" t="s">
        <v>2276</v>
      </c>
      <c r="R501" s="593"/>
      <c r="S501" s="176"/>
      <c r="T501" s="593"/>
      <c r="U501" s="593"/>
      <c r="V501" s="331">
        <v>42460</v>
      </c>
      <c r="W501" s="331">
        <v>42460</v>
      </c>
      <c r="X501" s="593"/>
      <c r="Y501" s="593"/>
      <c r="Z501" s="331">
        <v>42460</v>
      </c>
      <c r="AA501" s="593"/>
      <c r="AB501" s="593"/>
      <c r="AC501" s="593"/>
      <c r="AD501" s="593"/>
      <c r="AE501" s="593"/>
      <c r="AF501" s="593"/>
      <c r="AG501" s="593"/>
      <c r="AH501" s="593"/>
      <c r="AI501" s="593"/>
      <c r="AJ501" s="593"/>
      <c r="AK501" s="593"/>
      <c r="AL501" s="593"/>
      <c r="AM501" s="593"/>
      <c r="AN501" s="593"/>
      <c r="AO501" s="593"/>
      <c r="AP501" s="593"/>
      <c r="AQ501" s="593"/>
      <c r="AR501" s="593"/>
      <c r="AS501" s="593"/>
      <c r="AT501" s="593"/>
      <c r="AU501" s="593"/>
      <c r="AV501" s="593"/>
      <c r="AW501" s="593"/>
      <c r="AX501" s="593"/>
      <c r="AY501" s="589" t="str">
        <f ca="1">IF(AND(TasksTable4[[#This Row],[Status]]&lt;&gt;"On Track",TasksTable4[[#This Row],[Start Date
(Calculated)]]&lt;TODAY()+7),"Review","No  Review")</f>
        <v>No  Review</v>
      </c>
      <c r="AZ501" s="525">
        <v>25</v>
      </c>
      <c r="BA501" s="525" t="s">
        <v>2464</v>
      </c>
      <c r="BB501" s="525"/>
      <c r="BC501" s="525"/>
      <c r="BD501" s="525"/>
      <c r="BE501" s="543"/>
      <c r="BF501" s="543"/>
      <c r="BG501" s="525" t="s">
        <v>152</v>
      </c>
      <c r="BH501" s="626"/>
      <c r="BI501" s="626"/>
      <c r="BJ501" s="626"/>
      <c r="BK501" s="626"/>
      <c r="BL501" s="626"/>
      <c r="BM501" s="701"/>
      <c r="BN501" s="701"/>
      <c r="BO501" s="701"/>
      <c r="BP501" s="701"/>
    </row>
    <row r="502" spans="1:68" ht="75" x14ac:dyDescent="0.2">
      <c r="A502" s="373" t="s">
        <v>319</v>
      </c>
      <c r="B502" s="214" t="s">
        <v>319</v>
      </c>
      <c r="C502" s="158" t="s">
        <v>1184</v>
      </c>
      <c r="D502" s="159" t="s">
        <v>995</v>
      </c>
      <c r="E502" s="159" t="s">
        <v>1238</v>
      </c>
      <c r="F502" s="621" t="s">
        <v>2750</v>
      </c>
      <c r="G502" s="344" t="s">
        <v>176</v>
      </c>
      <c r="H502" s="344" t="b">
        <v>0</v>
      </c>
      <c r="I502" s="757"/>
      <c r="J502" s="773">
        <v>42521</v>
      </c>
      <c r="K502" s="593">
        <v>30</v>
      </c>
      <c r="L502" s="584">
        <f>TasksTable4[[#This Row],[Required Completion Date]]-TasksTable4[[#This Row],[Days to Accomplish]]</f>
        <v>42491</v>
      </c>
      <c r="M502" s="164">
        <v>0</v>
      </c>
      <c r="N502" s="593" t="b">
        <v>1</v>
      </c>
      <c r="O502" s="593" t="s">
        <v>1186</v>
      </c>
      <c r="P502" s="593" t="s">
        <v>390</v>
      </c>
      <c r="Q502" s="413" t="s">
        <v>179</v>
      </c>
      <c r="R502" s="593"/>
      <c r="S502" s="176"/>
      <c r="T502" s="593"/>
      <c r="U502" s="593"/>
      <c r="V502" s="331">
        <v>42521</v>
      </c>
      <c r="W502" s="331">
        <v>42521</v>
      </c>
      <c r="X502" s="593"/>
      <c r="Y502" s="593"/>
      <c r="Z502" s="593"/>
      <c r="AA502" s="593"/>
      <c r="AB502" s="593"/>
      <c r="AC502" s="593"/>
      <c r="AD502" s="593"/>
      <c r="AE502" s="593"/>
      <c r="AF502" s="593"/>
      <c r="AG502" s="593"/>
      <c r="AH502" s="593"/>
      <c r="AI502" s="593"/>
      <c r="AJ502" s="593"/>
      <c r="AK502" s="593"/>
      <c r="AL502" s="593"/>
      <c r="AM502" s="593"/>
      <c r="AN502" s="593"/>
      <c r="AO502" s="593"/>
      <c r="AP502" s="593"/>
      <c r="AQ502" s="593"/>
      <c r="AR502" s="593"/>
      <c r="AS502" s="593"/>
      <c r="AT502" s="593"/>
      <c r="AU502" s="593"/>
      <c r="AV502" s="593"/>
      <c r="AW502" s="593"/>
      <c r="AX502" s="593"/>
      <c r="AY502" s="589" t="str">
        <f ca="1">IF(AND(TasksTable4[[#This Row],[Status]]&lt;&gt;"On Track",TasksTable4[[#This Row],[Start Date
(Calculated)]]&lt;TODAY()+7),"Review","No  Review")</f>
        <v>No  Review</v>
      </c>
      <c r="AZ502" s="525">
        <v>50</v>
      </c>
      <c r="BA502" s="525" t="s">
        <v>2464</v>
      </c>
      <c r="BB502" s="525"/>
      <c r="BC502" s="525"/>
      <c r="BD502" s="525"/>
      <c r="BE502" s="543"/>
      <c r="BF502" s="543"/>
      <c r="BG502" s="525" t="s">
        <v>152</v>
      </c>
      <c r="BH502" s="626"/>
      <c r="BI502" s="626"/>
      <c r="BJ502" s="626"/>
      <c r="BK502" s="626"/>
      <c r="BL502" s="626"/>
      <c r="BM502" s="701"/>
      <c r="BN502" s="701"/>
      <c r="BO502" s="701"/>
      <c r="BP502" s="701"/>
    </row>
    <row r="503" spans="1:68" ht="75" x14ac:dyDescent="0.2">
      <c r="B503" s="214" t="s">
        <v>319</v>
      </c>
      <c r="C503" s="158" t="s">
        <v>1187</v>
      </c>
      <c r="D503" s="159" t="s">
        <v>995</v>
      </c>
      <c r="E503" s="159" t="s">
        <v>1238</v>
      </c>
      <c r="F503" s="621" t="s">
        <v>2751</v>
      </c>
      <c r="G503" s="494" t="s">
        <v>176</v>
      </c>
      <c r="H503" s="494" t="b">
        <v>0</v>
      </c>
      <c r="I503" s="763"/>
      <c r="J503" s="770">
        <v>42551</v>
      </c>
      <c r="K503" s="330">
        <v>30</v>
      </c>
      <c r="L503" s="584">
        <f>TasksTable4[[#This Row],[Required Completion Date]]-TasksTable4[[#This Row],[Days to Accomplish]]</f>
        <v>42521</v>
      </c>
      <c r="M503" s="164">
        <v>0</v>
      </c>
      <c r="N503" s="593" t="s">
        <v>1348</v>
      </c>
      <c r="O503" s="593" t="s">
        <v>1189</v>
      </c>
      <c r="P503" s="593" t="s">
        <v>390</v>
      </c>
      <c r="Q503" s="413" t="s">
        <v>179</v>
      </c>
      <c r="R503" s="593"/>
      <c r="S503" s="176"/>
      <c r="T503" s="593"/>
      <c r="U503" s="593"/>
      <c r="V503" s="593"/>
      <c r="W503" s="593"/>
      <c r="X503" s="593"/>
      <c r="Y503" s="593"/>
      <c r="Z503" s="593"/>
      <c r="AA503" s="593"/>
      <c r="AB503" s="593"/>
      <c r="AC503" s="593"/>
      <c r="AD503" s="593"/>
      <c r="AE503" s="593"/>
      <c r="AF503" s="593"/>
      <c r="AG503" s="593"/>
      <c r="AH503" s="593"/>
      <c r="AI503" s="593"/>
      <c r="AJ503" s="593"/>
      <c r="AK503" s="593"/>
      <c r="AL503" s="593"/>
      <c r="AM503" s="593"/>
      <c r="AN503" s="593"/>
      <c r="AO503" s="593"/>
      <c r="AP503" s="593"/>
      <c r="AQ503" s="593"/>
      <c r="AR503" s="593"/>
      <c r="AS503" s="593"/>
      <c r="AT503" s="593"/>
      <c r="AU503" s="593"/>
      <c r="AV503" s="593"/>
      <c r="AW503" s="593"/>
      <c r="AX503" s="593"/>
      <c r="AY503" s="589" t="str">
        <f ca="1">IF(AND(TasksTable4[[#This Row],[Status]]&lt;&gt;"On Track",TasksTable4[[#This Row],[Start Date
(Calculated)]]&lt;TODAY()+7),"Review","No  Review")</f>
        <v>No  Review</v>
      </c>
      <c r="AZ503" s="525">
        <v>20</v>
      </c>
      <c r="BA503" s="525" t="s">
        <v>2464</v>
      </c>
      <c r="BB503" s="525"/>
      <c r="BC503" s="525"/>
      <c r="BD503" s="525"/>
      <c r="BE503" s="543"/>
      <c r="BF503" s="543"/>
      <c r="BG503" s="525" t="s">
        <v>152</v>
      </c>
      <c r="BH503" s="626"/>
      <c r="BI503" s="626"/>
      <c r="BJ503" s="626"/>
      <c r="BK503" s="626"/>
      <c r="BL503" s="626"/>
      <c r="BM503" s="701"/>
      <c r="BN503" s="701"/>
      <c r="BO503" s="701"/>
      <c r="BP503" s="701"/>
    </row>
    <row r="504" spans="1:68" ht="75" x14ac:dyDescent="0.2">
      <c r="B504" s="214" t="s">
        <v>319</v>
      </c>
      <c r="C504" s="158" t="s">
        <v>1190</v>
      </c>
      <c r="D504" s="159" t="s">
        <v>995</v>
      </c>
      <c r="E504" s="159" t="s">
        <v>1238</v>
      </c>
      <c r="F504" s="621" t="s">
        <v>2752</v>
      </c>
      <c r="G504" s="494" t="s">
        <v>176</v>
      </c>
      <c r="H504" s="494" t="b">
        <v>0</v>
      </c>
      <c r="I504" s="763"/>
      <c r="J504" s="770">
        <v>42521</v>
      </c>
      <c r="K504" s="330">
        <v>30</v>
      </c>
      <c r="L504" s="584">
        <f>TasksTable4[[#This Row],[Required Completion Date]]-TasksTable4[[#This Row],[Days to Accomplish]]</f>
        <v>42491</v>
      </c>
      <c r="M504" s="164">
        <v>0</v>
      </c>
      <c r="N504" s="593" t="b">
        <v>1</v>
      </c>
      <c r="O504" s="593" t="s">
        <v>1192</v>
      </c>
      <c r="P504" s="593" t="s">
        <v>390</v>
      </c>
      <c r="Q504" s="413" t="s">
        <v>179</v>
      </c>
      <c r="R504" s="593"/>
      <c r="S504" s="176"/>
      <c r="T504" s="593"/>
      <c r="U504" s="593"/>
      <c r="V504" s="331">
        <v>42521</v>
      </c>
      <c r="W504" s="593"/>
      <c r="X504" s="593"/>
      <c r="Y504" s="593"/>
      <c r="Z504" s="593"/>
      <c r="AA504" s="593"/>
      <c r="AB504" s="593"/>
      <c r="AC504" s="593"/>
      <c r="AD504" s="593"/>
      <c r="AE504" s="593"/>
      <c r="AF504" s="593"/>
      <c r="AG504" s="593"/>
      <c r="AH504" s="593"/>
      <c r="AI504" s="593"/>
      <c r="AJ504" s="593"/>
      <c r="AK504" s="593"/>
      <c r="AL504" s="593"/>
      <c r="AM504" s="593"/>
      <c r="AN504" s="593"/>
      <c r="AO504" s="593"/>
      <c r="AP504" s="593"/>
      <c r="AQ504" s="593"/>
      <c r="AR504" s="593"/>
      <c r="AS504" s="593"/>
      <c r="AT504" s="593"/>
      <c r="AU504" s="593"/>
      <c r="AV504" s="593"/>
      <c r="AW504" s="593"/>
      <c r="AX504" s="593"/>
      <c r="AY504" s="589" t="str">
        <f ca="1">IF(AND(TasksTable4[[#This Row],[Status]]&lt;&gt;"On Track",TasksTable4[[#This Row],[Start Date
(Calculated)]]&lt;TODAY()+7),"Review","No  Review")</f>
        <v>No  Review</v>
      </c>
      <c r="AZ504" s="525">
        <v>20</v>
      </c>
      <c r="BA504" s="525" t="s">
        <v>2464</v>
      </c>
      <c r="BB504" s="525"/>
      <c r="BC504" s="525"/>
      <c r="BD504" s="525"/>
      <c r="BE504" s="543"/>
      <c r="BF504" s="543"/>
      <c r="BG504" s="525" t="s">
        <v>152</v>
      </c>
      <c r="BH504" s="626"/>
      <c r="BI504" s="626"/>
      <c r="BJ504" s="626"/>
      <c r="BK504" s="626"/>
      <c r="BL504" s="626"/>
      <c r="BM504" s="701"/>
      <c r="BN504" s="701"/>
      <c r="BO504" s="701"/>
      <c r="BP504" s="701"/>
    </row>
    <row r="505" spans="1:68" ht="75" x14ac:dyDescent="0.2">
      <c r="B505" s="214" t="s">
        <v>319</v>
      </c>
      <c r="C505" s="158" t="s">
        <v>1193</v>
      </c>
      <c r="D505" s="159" t="s">
        <v>995</v>
      </c>
      <c r="E505" s="159" t="s">
        <v>1238</v>
      </c>
      <c r="F505" s="621" t="s">
        <v>2753</v>
      </c>
      <c r="G505" s="494" t="s">
        <v>176</v>
      </c>
      <c r="H505" s="494" t="b">
        <v>0</v>
      </c>
      <c r="I505" s="763"/>
      <c r="J505" s="770">
        <v>42521</v>
      </c>
      <c r="K505" s="330">
        <v>30</v>
      </c>
      <c r="L505" s="584">
        <f>TasksTable4[[#This Row],[Required Completion Date]]-TasksTable4[[#This Row],[Days to Accomplish]]</f>
        <v>42491</v>
      </c>
      <c r="M505" s="164">
        <v>0</v>
      </c>
      <c r="N505" s="593" t="b">
        <v>1</v>
      </c>
      <c r="O505" s="593" t="s">
        <v>1195</v>
      </c>
      <c r="P505" s="593" t="s">
        <v>390</v>
      </c>
      <c r="Q505" s="413" t="s">
        <v>179</v>
      </c>
      <c r="R505" s="593"/>
      <c r="S505" s="176"/>
      <c r="T505" s="331">
        <v>42521</v>
      </c>
      <c r="U505" s="593"/>
      <c r="V505" s="331">
        <v>42521</v>
      </c>
      <c r="W505" s="331">
        <v>42521</v>
      </c>
      <c r="X505" s="593"/>
      <c r="Y505" s="593"/>
      <c r="Z505" s="331">
        <v>42521</v>
      </c>
      <c r="AA505" s="593"/>
      <c r="AB505" s="593"/>
      <c r="AC505" s="593"/>
      <c r="AD505" s="593"/>
      <c r="AE505" s="593"/>
      <c r="AF505" s="593"/>
      <c r="AG505" s="593"/>
      <c r="AH505" s="593"/>
      <c r="AI505" s="593"/>
      <c r="AJ505" s="593"/>
      <c r="AK505" s="593"/>
      <c r="AL505" s="593"/>
      <c r="AM505" s="593"/>
      <c r="AN505" s="593"/>
      <c r="AO505" s="593"/>
      <c r="AP505" s="593"/>
      <c r="AQ505" s="593"/>
      <c r="AR505" s="593"/>
      <c r="AS505" s="593"/>
      <c r="AT505" s="593"/>
      <c r="AU505" s="593"/>
      <c r="AV505" s="593"/>
      <c r="AW505" s="593"/>
      <c r="AX505" s="593"/>
      <c r="AY505" s="589" t="str">
        <f ca="1">IF(AND(TasksTable4[[#This Row],[Status]]&lt;&gt;"On Track",TasksTable4[[#This Row],[Start Date
(Calculated)]]&lt;TODAY()+7),"Review","No  Review")</f>
        <v>No  Review</v>
      </c>
      <c r="AZ505" s="525">
        <v>25</v>
      </c>
      <c r="BA505" s="525" t="s">
        <v>2464</v>
      </c>
      <c r="BB505" s="525"/>
      <c r="BC505" s="525"/>
      <c r="BD505" s="525"/>
      <c r="BE505" s="543"/>
      <c r="BF505" s="543"/>
      <c r="BG505" s="525" t="s">
        <v>152</v>
      </c>
      <c r="BH505" s="626"/>
      <c r="BI505" s="626"/>
      <c r="BJ505" s="626"/>
      <c r="BK505" s="626"/>
      <c r="BL505" s="626"/>
      <c r="BM505" s="701"/>
      <c r="BN505" s="701"/>
      <c r="BO505" s="701"/>
      <c r="BP505" s="701"/>
    </row>
    <row r="506" spans="1:68" ht="75" x14ac:dyDescent="0.2">
      <c r="B506" s="214" t="s">
        <v>319</v>
      </c>
      <c r="C506" s="158" t="s">
        <v>1196</v>
      </c>
      <c r="D506" s="159" t="s">
        <v>995</v>
      </c>
      <c r="E506" s="159" t="s">
        <v>1238</v>
      </c>
      <c r="F506" s="621" t="s">
        <v>2754</v>
      </c>
      <c r="G506" s="494" t="s">
        <v>176</v>
      </c>
      <c r="H506" s="494" t="b">
        <v>0</v>
      </c>
      <c r="I506" s="763"/>
      <c r="J506" s="770">
        <v>42490</v>
      </c>
      <c r="K506" s="330">
        <v>30</v>
      </c>
      <c r="L506" s="584">
        <f>TasksTable4[[#This Row],[Required Completion Date]]-TasksTable4[[#This Row],[Days to Accomplish]]</f>
        <v>42460</v>
      </c>
      <c r="M506" s="164">
        <v>0.1</v>
      </c>
      <c r="N506" s="593" t="b">
        <v>1</v>
      </c>
      <c r="O506" s="593" t="s">
        <v>1198</v>
      </c>
      <c r="P506" s="593" t="s">
        <v>390</v>
      </c>
      <c r="Q506" s="413" t="s">
        <v>2276</v>
      </c>
      <c r="R506" s="593"/>
      <c r="S506" s="176"/>
      <c r="T506" s="593"/>
      <c r="U506" s="593"/>
      <c r="V506" s="331">
        <v>42490</v>
      </c>
      <c r="W506" s="331">
        <v>42490</v>
      </c>
      <c r="X506" s="593"/>
      <c r="Y506" s="593"/>
      <c r="Z506" s="331"/>
      <c r="AA506" s="593"/>
      <c r="AB506" s="593"/>
      <c r="AC506" s="593"/>
      <c r="AD506" s="593"/>
      <c r="AE506" s="593"/>
      <c r="AF506" s="593"/>
      <c r="AG506" s="593"/>
      <c r="AH506" s="593"/>
      <c r="AI506" s="593"/>
      <c r="AJ506" s="593"/>
      <c r="AK506" s="593"/>
      <c r="AL506" s="593"/>
      <c r="AM506" s="593"/>
      <c r="AN506" s="593"/>
      <c r="AO506" s="593"/>
      <c r="AP506" s="593"/>
      <c r="AQ506" s="593"/>
      <c r="AR506" s="593"/>
      <c r="AS506" s="593"/>
      <c r="AT506" s="593"/>
      <c r="AU506" s="593"/>
      <c r="AV506" s="593"/>
      <c r="AW506" s="593"/>
      <c r="AX506" s="593"/>
      <c r="AY506" s="589" t="str">
        <f ca="1">IF(AND(TasksTable4[[#This Row],[Status]]&lt;&gt;"On Track",TasksTable4[[#This Row],[Start Date
(Calculated)]]&lt;TODAY()+7),"Review","No  Review")</f>
        <v>No  Review</v>
      </c>
      <c r="AZ506" s="525">
        <v>20</v>
      </c>
      <c r="BA506" s="525" t="s">
        <v>2464</v>
      </c>
      <c r="BB506" s="525"/>
      <c r="BC506" s="525"/>
      <c r="BD506" s="525"/>
      <c r="BE506" s="543"/>
      <c r="BF506" s="543"/>
      <c r="BG506" s="525" t="s">
        <v>152</v>
      </c>
      <c r="BH506" s="626"/>
      <c r="BI506" s="626"/>
      <c r="BJ506" s="626"/>
      <c r="BK506" s="626"/>
      <c r="BL506" s="626"/>
      <c r="BM506" s="701"/>
      <c r="BN506" s="701"/>
      <c r="BO506" s="701"/>
      <c r="BP506" s="701"/>
    </row>
    <row r="507" spans="1:68" ht="75" x14ac:dyDescent="0.2">
      <c r="B507" s="214" t="s">
        <v>319</v>
      </c>
      <c r="C507" s="723" t="s">
        <v>1199</v>
      </c>
      <c r="D507" s="630" t="s">
        <v>995</v>
      </c>
      <c r="E507" s="630" t="s">
        <v>1238</v>
      </c>
      <c r="F507" s="619" t="s">
        <v>2755</v>
      </c>
      <c r="G507" s="752" t="s">
        <v>176</v>
      </c>
      <c r="H507" s="752" t="b">
        <v>0</v>
      </c>
      <c r="I507" s="770"/>
      <c r="J507" s="770">
        <v>42490</v>
      </c>
      <c r="K507" s="778">
        <v>30</v>
      </c>
      <c r="L507" s="584">
        <f>TasksTable4[[#This Row],[Required Completion Date]]-TasksTable4[[#This Row],[Days to Accomplish]]</f>
        <v>42460</v>
      </c>
      <c r="M507" s="164">
        <v>0</v>
      </c>
      <c r="N507" s="593" t="b">
        <v>1</v>
      </c>
      <c r="O507" s="593" t="s">
        <v>1201</v>
      </c>
      <c r="P507" s="593" t="s">
        <v>390</v>
      </c>
      <c r="Q507" s="413" t="s">
        <v>179</v>
      </c>
      <c r="R507" s="593"/>
      <c r="S507" s="176"/>
      <c r="T507" s="593"/>
      <c r="U507" s="593"/>
      <c r="V507" s="331">
        <v>42490</v>
      </c>
      <c r="W507" s="331">
        <v>42490</v>
      </c>
      <c r="X507" s="593"/>
      <c r="Y507" s="593"/>
      <c r="Z507" s="593"/>
      <c r="AA507" s="593"/>
      <c r="AB507" s="593"/>
      <c r="AC507" s="593"/>
      <c r="AD507" s="593"/>
      <c r="AE507" s="593"/>
      <c r="AF507" s="593"/>
      <c r="AG507" s="593"/>
      <c r="AH507" s="593"/>
      <c r="AI507" s="593"/>
      <c r="AJ507" s="593"/>
      <c r="AK507" s="593"/>
      <c r="AL507" s="593"/>
      <c r="AM507" s="593"/>
      <c r="AN507" s="593"/>
      <c r="AO507" s="593"/>
      <c r="AP507" s="593"/>
      <c r="AQ507" s="593"/>
      <c r="AR507" s="593"/>
      <c r="AS507" s="593"/>
      <c r="AT507" s="593"/>
      <c r="AU507" s="593"/>
      <c r="AV507" s="593"/>
      <c r="AW507" s="593"/>
      <c r="AX507" s="593"/>
      <c r="AY507" s="589" t="str">
        <f ca="1">IF(AND(TasksTable4[[#This Row],[Status]]&lt;&gt;"On Track",TasksTable4[[#This Row],[Start Date
(Calculated)]]&lt;TODAY()+7),"Review","No  Review")</f>
        <v>No  Review</v>
      </c>
      <c r="AZ507" s="525">
        <v>10</v>
      </c>
      <c r="BA507" s="525" t="s">
        <v>2464</v>
      </c>
      <c r="BB507" s="525"/>
      <c r="BC507" s="525"/>
      <c r="BD507" s="525"/>
      <c r="BE507" s="543"/>
      <c r="BF507" s="543"/>
      <c r="BG507" s="525" t="s">
        <v>152</v>
      </c>
      <c r="BH507" s="626"/>
      <c r="BI507" s="626"/>
      <c r="BJ507" s="626"/>
      <c r="BK507" s="626"/>
      <c r="BL507" s="626"/>
      <c r="BM507" s="701"/>
      <c r="BN507" s="701"/>
      <c r="BO507" s="701"/>
      <c r="BP507" s="701"/>
    </row>
    <row r="508" spans="1:68" ht="75" x14ac:dyDescent="0.2">
      <c r="A508" s="373" t="s">
        <v>305</v>
      </c>
      <c r="B508" s="482" t="s">
        <v>305</v>
      </c>
      <c r="C508" s="628" t="s">
        <v>1202</v>
      </c>
      <c r="D508" s="629" t="s">
        <v>995</v>
      </c>
      <c r="E508" s="629" t="s">
        <v>1238</v>
      </c>
      <c r="F508" s="147" t="s">
        <v>2756</v>
      </c>
      <c r="G508" s="743" t="s">
        <v>176</v>
      </c>
      <c r="H508" s="743" t="b">
        <v>1</v>
      </c>
      <c r="I508" s="771"/>
      <c r="J508" s="771">
        <v>42429</v>
      </c>
      <c r="K508" s="779">
        <v>30</v>
      </c>
      <c r="L508" s="603">
        <f>TasksTable4[[#This Row],[Required Completion Date]]-TasksTable4[[#This Row],[Days to Accomplish]]</f>
        <v>42399</v>
      </c>
      <c r="M508" s="231">
        <v>0.1</v>
      </c>
      <c r="N508" s="100" t="b">
        <v>1</v>
      </c>
      <c r="O508" s="100" t="s">
        <v>1204</v>
      </c>
      <c r="P508" s="100" t="s">
        <v>390</v>
      </c>
      <c r="Q508" s="413" t="s">
        <v>2276</v>
      </c>
      <c r="R508" s="103"/>
      <c r="S508" s="101"/>
      <c r="T508" s="103"/>
      <c r="U508" s="103"/>
      <c r="V508" s="100"/>
      <c r="W508" s="828">
        <v>42429</v>
      </c>
      <c r="X508" s="100"/>
      <c r="Y508" s="103"/>
      <c r="Z508" s="100"/>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498"/>
      <c r="AY508" s="589" t="str">
        <f ca="1">IF(AND(TasksTable4[[#This Row],[Status]]&lt;&gt;"On Track",TasksTable4[[#This Row],[Start Date
(Calculated)]]&lt;TODAY()+7),"Review","No  Review")</f>
        <v>No  Review</v>
      </c>
      <c r="AZ508" s="527">
        <v>25</v>
      </c>
      <c r="BA508" s="527" t="s">
        <v>2464</v>
      </c>
      <c r="BB508" s="527"/>
      <c r="BC508" s="525"/>
      <c r="BD508" s="525"/>
      <c r="BE508" s="543"/>
      <c r="BF508" s="543"/>
      <c r="BG508" s="525" t="s">
        <v>152</v>
      </c>
      <c r="BH508" s="626"/>
      <c r="BI508" s="626"/>
      <c r="BJ508" s="626"/>
      <c r="BK508" s="626"/>
      <c r="BL508" s="626"/>
      <c r="BM508" s="701"/>
      <c r="BN508" s="701"/>
      <c r="BO508" s="701"/>
      <c r="BP508" s="701"/>
    </row>
    <row r="509" spans="1:68" ht="75" x14ac:dyDescent="0.2">
      <c r="B509" s="482" t="s">
        <v>305</v>
      </c>
      <c r="C509" s="628" t="s">
        <v>1205</v>
      </c>
      <c r="D509" s="629" t="s">
        <v>995</v>
      </c>
      <c r="E509" s="629" t="s">
        <v>1238</v>
      </c>
      <c r="F509" s="632" t="s">
        <v>2757</v>
      </c>
      <c r="G509" s="743" t="s">
        <v>176</v>
      </c>
      <c r="H509" s="743" t="b">
        <v>1</v>
      </c>
      <c r="I509" s="754"/>
      <c r="J509" s="754">
        <v>42490</v>
      </c>
      <c r="K509" s="774">
        <v>30</v>
      </c>
      <c r="L509" s="603">
        <f>TasksTable4[[#This Row],[Required Completion Date]]-TasksTable4[[#This Row],[Days to Accomplish]]</f>
        <v>42460</v>
      </c>
      <c r="M509" s="231">
        <v>0</v>
      </c>
      <c r="N509" s="100" t="b">
        <v>1</v>
      </c>
      <c r="O509" s="100" t="s">
        <v>1207</v>
      </c>
      <c r="P509" s="100" t="s">
        <v>390</v>
      </c>
      <c r="Q509" s="413" t="s">
        <v>179</v>
      </c>
      <c r="R509" s="498"/>
      <c r="S509" s="811"/>
      <c r="T509" s="498"/>
      <c r="U509" s="498"/>
      <c r="V509" s="826">
        <v>42490</v>
      </c>
      <c r="W509" s="498"/>
      <c r="X509" s="498"/>
      <c r="Y509" s="498"/>
      <c r="Z509" s="100"/>
      <c r="AA509" s="498"/>
      <c r="AB509" s="498"/>
      <c r="AC509" s="498"/>
      <c r="AD509" s="498"/>
      <c r="AE509" s="498"/>
      <c r="AF509" s="498"/>
      <c r="AG509" s="498"/>
      <c r="AH509" s="498"/>
      <c r="AI509" s="498"/>
      <c r="AJ509" s="498"/>
      <c r="AK509" s="498"/>
      <c r="AL509" s="498"/>
      <c r="AM509" s="498"/>
      <c r="AN509" s="498"/>
      <c r="AO509" s="498"/>
      <c r="AP509" s="498"/>
      <c r="AQ509" s="498"/>
      <c r="AR509" s="498"/>
      <c r="AS509" s="498"/>
      <c r="AT509" s="498"/>
      <c r="AU509" s="498"/>
      <c r="AV509" s="498"/>
      <c r="AW509" s="826">
        <v>42490</v>
      </c>
      <c r="AX509" s="498" t="s">
        <v>361</v>
      </c>
      <c r="AY509" s="589" t="str">
        <f ca="1">IF(AND(TasksTable4[[#This Row],[Status]]&lt;&gt;"On Track",TasksTable4[[#This Row],[Start Date
(Calculated)]]&lt;TODAY()+7),"Review","No  Review")</f>
        <v>No  Review</v>
      </c>
      <c r="AZ509" s="527">
        <v>20</v>
      </c>
      <c r="BA509" s="527" t="s">
        <v>2464</v>
      </c>
      <c r="BB509" s="527"/>
      <c r="BC509" s="525"/>
      <c r="BD509" s="525"/>
      <c r="BE509" s="543"/>
      <c r="BF509" s="543"/>
      <c r="BG509" s="525" t="s">
        <v>152</v>
      </c>
      <c r="BH509" s="626"/>
      <c r="BI509" s="626"/>
      <c r="BJ509" s="626"/>
      <c r="BK509" s="626"/>
      <c r="BL509" s="626"/>
      <c r="BM509" s="701"/>
      <c r="BN509" s="701"/>
      <c r="BO509" s="701"/>
      <c r="BP509" s="701"/>
    </row>
    <row r="510" spans="1:68" ht="75" x14ac:dyDescent="0.2">
      <c r="B510" s="482" t="s">
        <v>305</v>
      </c>
      <c r="C510" s="628" t="s">
        <v>1208</v>
      </c>
      <c r="D510" s="629" t="s">
        <v>995</v>
      </c>
      <c r="E510" s="629" t="s">
        <v>1238</v>
      </c>
      <c r="F510" s="632" t="s">
        <v>2758</v>
      </c>
      <c r="G510" s="743" t="s">
        <v>176</v>
      </c>
      <c r="H510" s="743" t="b">
        <v>0</v>
      </c>
      <c r="I510" s="754"/>
      <c r="J510" s="754">
        <v>42582</v>
      </c>
      <c r="K510" s="774">
        <v>30</v>
      </c>
      <c r="L510" s="603">
        <f>TasksTable4[[#This Row],[Required Completion Date]]-TasksTable4[[#This Row],[Days to Accomplish]]</f>
        <v>42552</v>
      </c>
      <c r="M510" s="231">
        <v>0</v>
      </c>
      <c r="N510" s="100" t="s">
        <v>1348</v>
      </c>
      <c r="O510" s="100" t="s">
        <v>1210</v>
      </c>
      <c r="P510" s="500" t="s">
        <v>390</v>
      </c>
      <c r="Q510" s="413" t="s">
        <v>179</v>
      </c>
      <c r="R510" s="498"/>
      <c r="S510" s="811"/>
      <c r="T510" s="498"/>
      <c r="U510" s="498"/>
      <c r="V510" s="498"/>
      <c r="W510" s="498"/>
      <c r="X510" s="498"/>
      <c r="Y510" s="498"/>
      <c r="Z510" s="498"/>
      <c r="AA510" s="498"/>
      <c r="AB510" s="498"/>
      <c r="AC510" s="498"/>
      <c r="AD510" s="498"/>
      <c r="AE510" s="498"/>
      <c r="AF510" s="498"/>
      <c r="AG510" s="498"/>
      <c r="AH510" s="498"/>
      <c r="AI510" s="498"/>
      <c r="AJ510" s="498"/>
      <c r="AK510" s="498"/>
      <c r="AL510" s="498"/>
      <c r="AM510" s="498"/>
      <c r="AN510" s="498"/>
      <c r="AO510" s="498"/>
      <c r="AP510" s="498"/>
      <c r="AQ510" s="498"/>
      <c r="AR510" s="498"/>
      <c r="AS510" s="498"/>
      <c r="AT510" s="498"/>
      <c r="AU510" s="498"/>
      <c r="AV510" s="498"/>
      <c r="AW510" s="498"/>
      <c r="AX510" s="498"/>
      <c r="AY510" s="589" t="str">
        <f ca="1">IF(AND(TasksTable4[[#This Row],[Status]]&lt;&gt;"On Track",TasksTable4[[#This Row],[Start Date
(Calculated)]]&lt;TODAY()+7),"Review","No  Review")</f>
        <v>No  Review</v>
      </c>
      <c r="AZ510" s="527">
        <v>10</v>
      </c>
      <c r="BA510" s="527" t="s">
        <v>2464</v>
      </c>
      <c r="BB510" s="527"/>
      <c r="BC510" s="525"/>
      <c r="BD510" s="525"/>
      <c r="BE510" s="543"/>
      <c r="BF510" s="543"/>
      <c r="BG510" s="525" t="s">
        <v>152</v>
      </c>
      <c r="BH510" s="626"/>
      <c r="BI510" s="626"/>
      <c r="BJ510" s="626"/>
      <c r="BK510" s="626"/>
      <c r="BL510" s="626"/>
      <c r="BM510" s="701"/>
      <c r="BN510" s="701"/>
      <c r="BO510" s="701"/>
      <c r="BP510" s="701"/>
    </row>
    <row r="511" spans="1:68" s="604" customFormat="1" ht="75" x14ac:dyDescent="0.2">
      <c r="A511" s="602"/>
      <c r="B511" s="482" t="s">
        <v>305</v>
      </c>
      <c r="C511" s="628" t="s">
        <v>1211</v>
      </c>
      <c r="D511" s="629" t="s">
        <v>995</v>
      </c>
      <c r="E511" s="629" t="s">
        <v>1238</v>
      </c>
      <c r="F511" s="632" t="s">
        <v>2759</v>
      </c>
      <c r="G511" s="151" t="s">
        <v>176</v>
      </c>
      <c r="H511" s="151" t="b">
        <v>1</v>
      </c>
      <c r="I511" s="640"/>
      <c r="J511" s="640">
        <v>42490</v>
      </c>
      <c r="K511" s="500">
        <v>30</v>
      </c>
      <c r="L511" s="603">
        <f>TasksTable4[[#This Row],[Required Completion Date]]-TasksTable4[[#This Row],[Days to Accomplish]]</f>
        <v>42460</v>
      </c>
      <c r="M511" s="231">
        <v>0</v>
      </c>
      <c r="N511" s="100" t="b">
        <v>1</v>
      </c>
      <c r="O511" s="100" t="s">
        <v>1207</v>
      </c>
      <c r="P511" s="100" t="s">
        <v>390</v>
      </c>
      <c r="Q511" s="413" t="s">
        <v>179</v>
      </c>
      <c r="R511" s="498"/>
      <c r="S511" s="811"/>
      <c r="T511" s="498"/>
      <c r="U511" s="498"/>
      <c r="V511" s="826">
        <v>42490</v>
      </c>
      <c r="W511" s="826">
        <v>42490</v>
      </c>
      <c r="X511" s="498"/>
      <c r="Y511" s="498"/>
      <c r="Z511" s="498"/>
      <c r="AA511" s="498"/>
      <c r="AB511" s="498"/>
      <c r="AC511" s="498"/>
      <c r="AD511" s="498"/>
      <c r="AE511" s="498"/>
      <c r="AF511" s="498"/>
      <c r="AG511" s="498"/>
      <c r="AH511" s="498"/>
      <c r="AI511" s="498"/>
      <c r="AJ511" s="498"/>
      <c r="AK511" s="498"/>
      <c r="AL511" s="498"/>
      <c r="AM511" s="498"/>
      <c r="AN511" s="498"/>
      <c r="AO511" s="498"/>
      <c r="AP511" s="498"/>
      <c r="AQ511" s="498"/>
      <c r="AR511" s="498"/>
      <c r="AS511" s="498"/>
      <c r="AT511" s="498"/>
      <c r="AU511" s="498"/>
      <c r="AV511" s="498"/>
      <c r="AW511" s="498"/>
      <c r="AX511" s="498"/>
      <c r="AY511" s="589" t="str">
        <f ca="1">IF(AND(TasksTable4[[#This Row],[Status]]&lt;&gt;"On Track",TasksTable4[[#This Row],[Start Date
(Calculated)]]&lt;TODAY()+7),"Review","No  Review")</f>
        <v>No  Review</v>
      </c>
      <c r="AZ511" s="527">
        <v>40</v>
      </c>
      <c r="BA511" s="527" t="s">
        <v>2464</v>
      </c>
      <c r="BB511" s="527"/>
      <c r="BC511" s="525"/>
      <c r="BD511" s="525"/>
      <c r="BE511" s="543"/>
      <c r="BF511" s="543"/>
      <c r="BG511" s="525" t="s">
        <v>152</v>
      </c>
      <c r="BH511" s="626"/>
      <c r="BI511" s="626"/>
      <c r="BJ511" s="626"/>
      <c r="BK511" s="626"/>
      <c r="BL511" s="626"/>
      <c r="BM511" s="701"/>
      <c r="BN511" s="701"/>
      <c r="BO511" s="701"/>
      <c r="BP511" s="701"/>
    </row>
    <row r="512" spans="1:68" ht="75" x14ac:dyDescent="0.2">
      <c r="B512" s="482" t="s">
        <v>305</v>
      </c>
      <c r="C512" s="628" t="s">
        <v>1213</v>
      </c>
      <c r="D512" s="629" t="s">
        <v>995</v>
      </c>
      <c r="E512" s="629" t="s">
        <v>1238</v>
      </c>
      <c r="F512" s="632" t="s">
        <v>2720</v>
      </c>
      <c r="G512" s="151" t="s">
        <v>176</v>
      </c>
      <c r="H512" s="151" t="b">
        <v>0</v>
      </c>
      <c r="I512" s="640"/>
      <c r="J512" s="640">
        <v>42521</v>
      </c>
      <c r="K512" s="500">
        <v>30</v>
      </c>
      <c r="L512" s="603">
        <f>TasksTable4[[#This Row],[Required Completion Date]]-TasksTable4[[#This Row],[Days to Accomplish]]</f>
        <v>42491</v>
      </c>
      <c r="M512" s="231">
        <v>0</v>
      </c>
      <c r="N512" s="100" t="s">
        <v>1348</v>
      </c>
      <c r="O512" s="100" t="s">
        <v>1214</v>
      </c>
      <c r="P512" s="100" t="s">
        <v>390</v>
      </c>
      <c r="Q512" s="413" t="s">
        <v>179</v>
      </c>
      <c r="R512" s="498"/>
      <c r="S512" s="811"/>
      <c r="T512" s="498"/>
      <c r="U512" s="498"/>
      <c r="V512" s="498"/>
      <c r="W512" s="498"/>
      <c r="X512" s="498"/>
      <c r="Y512" s="498"/>
      <c r="Z512" s="498"/>
      <c r="AA512" s="498"/>
      <c r="AB512" s="498"/>
      <c r="AC512" s="498"/>
      <c r="AD512" s="498"/>
      <c r="AE512" s="498"/>
      <c r="AF512" s="498"/>
      <c r="AG512" s="498"/>
      <c r="AH512" s="498"/>
      <c r="AI512" s="498"/>
      <c r="AJ512" s="498"/>
      <c r="AK512" s="498"/>
      <c r="AL512" s="498"/>
      <c r="AM512" s="498"/>
      <c r="AN512" s="498"/>
      <c r="AO512" s="498"/>
      <c r="AP512" s="498"/>
      <c r="AQ512" s="498"/>
      <c r="AR512" s="498"/>
      <c r="AS512" s="498"/>
      <c r="AT512" s="498"/>
      <c r="AU512" s="498"/>
      <c r="AV512" s="498"/>
      <c r="AW512" s="498"/>
      <c r="AX512" s="498"/>
      <c r="AY512" s="589" t="str">
        <f ca="1">IF(AND(TasksTable4[[#This Row],[Status]]&lt;&gt;"On Track",TasksTable4[[#This Row],[Start Date
(Calculated)]]&lt;TODAY()+7),"Review","No  Review")</f>
        <v>No  Review</v>
      </c>
      <c r="AZ512" s="527">
        <v>0</v>
      </c>
      <c r="BA512" s="527" t="s">
        <v>2464</v>
      </c>
      <c r="BB512" s="527"/>
      <c r="BC512" s="525"/>
      <c r="BD512" s="525"/>
      <c r="BE512" s="543"/>
      <c r="BF512" s="543"/>
      <c r="BG512" s="525" t="s">
        <v>152</v>
      </c>
      <c r="BH512" s="626"/>
      <c r="BI512" s="626"/>
      <c r="BJ512" s="626"/>
      <c r="BK512" s="626"/>
      <c r="BL512" s="626"/>
      <c r="BM512" s="701"/>
      <c r="BN512" s="701"/>
      <c r="BO512" s="701"/>
      <c r="BP512" s="701"/>
    </row>
    <row r="513" spans="1:68" ht="75" x14ac:dyDescent="0.2">
      <c r="B513" s="482" t="s">
        <v>305</v>
      </c>
      <c r="C513" s="628" t="s">
        <v>2405</v>
      </c>
      <c r="D513" s="629" t="s">
        <v>995</v>
      </c>
      <c r="E513" s="629" t="s">
        <v>1238</v>
      </c>
      <c r="F513" s="632" t="s">
        <v>2760</v>
      </c>
      <c r="G513" s="743" t="s">
        <v>176</v>
      </c>
      <c r="H513" s="743" t="b">
        <v>1</v>
      </c>
      <c r="I513" s="754"/>
      <c r="J513" s="754">
        <v>42582</v>
      </c>
      <c r="K513" s="774">
        <v>150</v>
      </c>
      <c r="L513" s="603">
        <f>TasksTable4[[#This Row],[Required Completion Date]]-TasksTable4[[#This Row],[Days to Accomplish]]</f>
        <v>42432</v>
      </c>
      <c r="M513" s="392">
        <v>0</v>
      </c>
      <c r="N513" s="774" t="b">
        <v>1</v>
      </c>
      <c r="O513" s="500" t="s">
        <v>2307</v>
      </c>
      <c r="P513" s="500" t="s">
        <v>390</v>
      </c>
      <c r="Q513" s="413" t="s">
        <v>179</v>
      </c>
      <c r="R513" s="796"/>
      <c r="S513" s="807"/>
      <c r="T513" s="817">
        <v>42582</v>
      </c>
      <c r="U513" s="796"/>
      <c r="V513" s="817">
        <v>42582</v>
      </c>
      <c r="W513" s="817">
        <v>42582</v>
      </c>
      <c r="X513" s="796"/>
      <c r="Y513" s="796"/>
      <c r="Z513" s="796"/>
      <c r="AA513" s="796"/>
      <c r="AB513" s="796"/>
      <c r="AC513" s="796"/>
      <c r="AD513" s="796"/>
      <c r="AE513" s="796"/>
      <c r="AF513" s="796"/>
      <c r="AG513" s="796"/>
      <c r="AH513" s="796"/>
      <c r="AI513" s="796"/>
      <c r="AJ513" s="796"/>
      <c r="AK513" s="796"/>
      <c r="AL513" s="796"/>
      <c r="AM513" s="796"/>
      <c r="AN513" s="796"/>
      <c r="AO513" s="796"/>
      <c r="AP513" s="796"/>
      <c r="AQ513" s="796"/>
      <c r="AR513" s="796"/>
      <c r="AS513" s="796"/>
      <c r="AT513" s="796"/>
      <c r="AU513" s="796"/>
      <c r="AV513" s="796"/>
      <c r="AW513" s="796"/>
      <c r="AX513" s="796"/>
      <c r="AY513" s="589" t="str">
        <f ca="1">IF(AND(TasksTable4[[#This Row],[Status]]&lt;&gt;"On Track",TasksTable4[[#This Row],[Start Date
(Calculated)]]&lt;TODAY()+7),"Review","No  Review")</f>
        <v>No  Review</v>
      </c>
      <c r="AZ513" s="527">
        <v>300</v>
      </c>
      <c r="BA513" s="527" t="s">
        <v>2464</v>
      </c>
      <c r="BB513" s="865"/>
      <c r="BC513" s="531"/>
      <c r="BD513" s="686"/>
      <c r="BE513" s="543"/>
      <c r="BF513" s="543"/>
      <c r="BG513" s="525" t="s">
        <v>152</v>
      </c>
      <c r="BH513" s="626"/>
      <c r="BI513" s="626"/>
      <c r="BJ513" s="626"/>
      <c r="BK513" s="626"/>
      <c r="BL513" s="626"/>
      <c r="BM513" s="701"/>
      <c r="BN513" s="701"/>
      <c r="BO513" s="701"/>
      <c r="BP513" s="701"/>
    </row>
    <row r="514" spans="1:68" ht="75" x14ac:dyDescent="0.2">
      <c r="B514" s="482" t="s">
        <v>305</v>
      </c>
      <c r="C514" s="628" t="s">
        <v>2407</v>
      </c>
      <c r="D514" s="629" t="s">
        <v>995</v>
      </c>
      <c r="E514" s="629" t="s">
        <v>1238</v>
      </c>
      <c r="F514" s="146" t="s">
        <v>2761</v>
      </c>
      <c r="G514" s="743" t="s">
        <v>176</v>
      </c>
      <c r="H514" s="753" t="b">
        <v>0</v>
      </c>
      <c r="I514" s="762"/>
      <c r="J514" s="762">
        <v>42582</v>
      </c>
      <c r="K514" s="776">
        <v>120</v>
      </c>
      <c r="L514" s="603">
        <f>TasksTable4[[#This Row],[Required Completion Date]]-TasksTable4[[#This Row],[Days to Accomplish]]</f>
        <v>42462</v>
      </c>
      <c r="M514" s="392">
        <v>0</v>
      </c>
      <c r="N514" s="776" t="b">
        <v>1</v>
      </c>
      <c r="O514" s="105" t="s">
        <v>2408</v>
      </c>
      <c r="P514" s="105" t="s">
        <v>390</v>
      </c>
      <c r="Q514" s="413" t="s">
        <v>179</v>
      </c>
      <c r="R514" s="802"/>
      <c r="S514" s="815"/>
      <c r="T514" s="821"/>
      <c r="U514" s="802"/>
      <c r="V514" s="821">
        <v>42582</v>
      </c>
      <c r="W514" s="821">
        <v>42582</v>
      </c>
      <c r="X514" s="802"/>
      <c r="Y514" s="802"/>
      <c r="Z514" s="802"/>
      <c r="AA514" s="802"/>
      <c r="AB514" s="802"/>
      <c r="AC514" s="802"/>
      <c r="AD514" s="802"/>
      <c r="AE514" s="802"/>
      <c r="AF514" s="802"/>
      <c r="AG514" s="802"/>
      <c r="AH514" s="802"/>
      <c r="AI514" s="802"/>
      <c r="AJ514" s="802"/>
      <c r="AK514" s="802"/>
      <c r="AL514" s="802"/>
      <c r="AM514" s="802"/>
      <c r="AN514" s="802"/>
      <c r="AO514" s="802"/>
      <c r="AP514" s="802"/>
      <c r="AQ514" s="802"/>
      <c r="AR514" s="802"/>
      <c r="AS514" s="802"/>
      <c r="AT514" s="802"/>
      <c r="AU514" s="802"/>
      <c r="AV514" s="802"/>
      <c r="AW514" s="802"/>
      <c r="AX514" s="802"/>
      <c r="AY514" s="589" t="str">
        <f ca="1">IF(AND(TasksTable4[[#This Row],[Status]]&lt;&gt;"On Track",TasksTable4[[#This Row],[Start Date
(Calculated)]]&lt;TODAY()+7),"Review","No  Review")</f>
        <v>No  Review</v>
      </c>
      <c r="AZ514" s="527">
        <v>450</v>
      </c>
      <c r="BA514" s="527" t="s">
        <v>2464</v>
      </c>
      <c r="BB514" s="865"/>
      <c r="BC514" s="531"/>
      <c r="BD514" s="543"/>
      <c r="BE514" s="543"/>
      <c r="BF514" s="543"/>
      <c r="BG514" s="525" t="s">
        <v>152</v>
      </c>
      <c r="BH514" s="626"/>
      <c r="BI514" s="626"/>
      <c r="BJ514" s="626"/>
      <c r="BK514" s="626"/>
      <c r="BL514" s="626"/>
      <c r="BM514" s="701"/>
      <c r="BN514" s="701"/>
      <c r="BO514" s="701"/>
      <c r="BP514" s="701"/>
    </row>
    <row r="515" spans="1:68" s="604" customFormat="1" ht="75" x14ac:dyDescent="0.2">
      <c r="A515" s="602"/>
      <c r="B515" s="482"/>
      <c r="C515" s="628" t="s">
        <v>2970</v>
      </c>
      <c r="D515" s="578" t="s">
        <v>995</v>
      </c>
      <c r="E515" s="629" t="s">
        <v>1238</v>
      </c>
      <c r="F515" s="621" t="s">
        <v>2959</v>
      </c>
      <c r="G515" s="494" t="s">
        <v>176</v>
      </c>
      <c r="H515" s="494" t="b">
        <v>1</v>
      </c>
      <c r="I515" s="517" t="s">
        <v>2995</v>
      </c>
      <c r="J515" s="497">
        <v>42551</v>
      </c>
      <c r="K515" s="330">
        <v>30</v>
      </c>
      <c r="L515" s="603">
        <f>TasksTable4[[#This Row],[Required Completion Date]]-TasksTable4[[#This Row],[Days to Accomplish]]</f>
        <v>42521</v>
      </c>
      <c r="M515" s="335">
        <v>0</v>
      </c>
      <c r="N515" s="330" t="b">
        <v>1</v>
      </c>
      <c r="O515" s="593" t="s">
        <v>2959</v>
      </c>
      <c r="P515" s="105" t="s">
        <v>390</v>
      </c>
      <c r="Q515" s="413" t="s">
        <v>179</v>
      </c>
      <c r="R515" s="330"/>
      <c r="S515" s="334"/>
      <c r="T515" s="336"/>
      <c r="U515" s="330"/>
      <c r="V515" s="336"/>
      <c r="W515" s="336"/>
      <c r="X515" s="330"/>
      <c r="Y515" s="330"/>
      <c r="Z515" s="330"/>
      <c r="AA515" s="330"/>
      <c r="AB515" s="330"/>
      <c r="AC515" s="330"/>
      <c r="AD515" s="330"/>
      <c r="AE515" s="330"/>
      <c r="AF515" s="330"/>
      <c r="AG515" s="330"/>
      <c r="AH515" s="330"/>
      <c r="AI515" s="330"/>
      <c r="AJ515" s="330"/>
      <c r="AK515" s="330"/>
      <c r="AL515" s="330"/>
      <c r="AM515" s="330"/>
      <c r="AN515" s="330"/>
      <c r="AO515" s="330"/>
      <c r="AP515" s="330"/>
      <c r="AQ515" s="330"/>
      <c r="AR515" s="330"/>
      <c r="AS515" s="330"/>
      <c r="AT515" s="330"/>
      <c r="AU515" s="330"/>
      <c r="AV515" s="330"/>
      <c r="AW515" s="330"/>
      <c r="AX515" s="680"/>
      <c r="AY515" s="589" t="str">
        <f ca="1">IF(AND(TasksTable4[[#This Row],[Status]]&lt;&gt;"On Track",TasksTable4[[#This Row],[Start Date
(Calculated)]]&lt;TODAY()+7),"Review","No  Review")</f>
        <v>No  Review</v>
      </c>
      <c r="AZ515" s="612">
        <v>50</v>
      </c>
      <c r="BA515" s="612" t="s">
        <v>2464</v>
      </c>
      <c r="BB515" s="686"/>
      <c r="BC515" s="531"/>
      <c r="BD515" s="686"/>
      <c r="BE515" s="543"/>
      <c r="BF515" s="543"/>
      <c r="BG515" s="525" t="s">
        <v>152</v>
      </c>
      <c r="BH515" s="626"/>
      <c r="BI515" s="626"/>
      <c r="BJ515" s="626"/>
      <c r="BK515" s="626"/>
      <c r="BL515" s="626"/>
      <c r="BM515" s="701"/>
      <c r="BN515" s="701"/>
      <c r="BO515" s="701"/>
      <c r="BP515" s="701"/>
    </row>
    <row r="516" spans="1:68" s="604" customFormat="1" ht="75" x14ac:dyDescent="0.2">
      <c r="A516" s="602"/>
      <c r="B516" s="482"/>
      <c r="C516" s="628" t="s">
        <v>2971</v>
      </c>
      <c r="D516" s="578" t="s">
        <v>995</v>
      </c>
      <c r="E516" s="629" t="s">
        <v>1238</v>
      </c>
      <c r="F516" s="621" t="s">
        <v>2960</v>
      </c>
      <c r="G516" s="494" t="s">
        <v>176</v>
      </c>
      <c r="H516" s="494" t="b">
        <v>1</v>
      </c>
      <c r="I516" s="517" t="s">
        <v>2996</v>
      </c>
      <c r="J516" s="497">
        <v>42582</v>
      </c>
      <c r="K516" s="330">
        <v>15</v>
      </c>
      <c r="L516" s="603">
        <f>TasksTable4[[#This Row],[Required Completion Date]]-TasksTable4[[#This Row],[Days to Accomplish]]</f>
        <v>42567</v>
      </c>
      <c r="M516" s="335">
        <v>0</v>
      </c>
      <c r="N516" s="330" t="b">
        <v>1</v>
      </c>
      <c r="O516" s="593" t="s">
        <v>2960</v>
      </c>
      <c r="P516" s="105" t="s">
        <v>390</v>
      </c>
      <c r="Q516" s="413" t="s">
        <v>179</v>
      </c>
      <c r="R516" s="330"/>
      <c r="S516" s="334"/>
      <c r="T516" s="336"/>
      <c r="U516" s="330"/>
      <c r="V516" s="336"/>
      <c r="W516" s="336"/>
      <c r="X516" s="330"/>
      <c r="Y516" s="330"/>
      <c r="Z516" s="330"/>
      <c r="AA516" s="330"/>
      <c r="AB516" s="330"/>
      <c r="AC516" s="330"/>
      <c r="AD516" s="330"/>
      <c r="AE516" s="330"/>
      <c r="AF516" s="330"/>
      <c r="AG516" s="330"/>
      <c r="AH516" s="330"/>
      <c r="AI516" s="330"/>
      <c r="AJ516" s="330"/>
      <c r="AK516" s="330"/>
      <c r="AL516" s="330"/>
      <c r="AM516" s="330"/>
      <c r="AN516" s="330"/>
      <c r="AO516" s="330"/>
      <c r="AP516" s="330"/>
      <c r="AQ516" s="330"/>
      <c r="AR516" s="330"/>
      <c r="AS516" s="330"/>
      <c r="AT516" s="330"/>
      <c r="AU516" s="330"/>
      <c r="AV516" s="330"/>
      <c r="AW516" s="330"/>
      <c r="AX516" s="680"/>
      <c r="AY516" s="589" t="str">
        <f ca="1">IF(AND(TasksTable4[[#This Row],[Status]]&lt;&gt;"On Track",TasksTable4[[#This Row],[Start Date
(Calculated)]]&lt;TODAY()+7),"Review","No  Review")</f>
        <v>No  Review</v>
      </c>
      <c r="AZ516" s="612">
        <v>10</v>
      </c>
      <c r="BA516" s="612" t="s">
        <v>2464</v>
      </c>
      <c r="BB516" s="686"/>
      <c r="BC516" s="531"/>
      <c r="BD516" s="686"/>
      <c r="BE516" s="543"/>
      <c r="BF516" s="543"/>
      <c r="BG516" s="525" t="s">
        <v>152</v>
      </c>
      <c r="BH516" s="626"/>
      <c r="BI516" s="626"/>
      <c r="BJ516" s="626"/>
      <c r="BK516" s="626"/>
      <c r="BL516" s="626"/>
      <c r="BM516" s="701"/>
      <c r="BN516" s="701"/>
      <c r="BO516" s="701"/>
      <c r="BP516" s="701"/>
    </row>
    <row r="517" spans="1:68" ht="60" x14ac:dyDescent="0.2">
      <c r="B517" s="482" t="s">
        <v>305</v>
      </c>
      <c r="C517" s="687" t="s">
        <v>2326</v>
      </c>
      <c r="D517" s="689" t="s">
        <v>328</v>
      </c>
      <c r="E517" s="691" t="s">
        <v>337</v>
      </c>
      <c r="F517" s="729" t="s">
        <v>2327</v>
      </c>
      <c r="G517" s="694" t="s">
        <v>176</v>
      </c>
      <c r="H517" s="694" t="b">
        <v>1</v>
      </c>
      <c r="I517" s="696"/>
      <c r="J517" s="696">
        <v>42510</v>
      </c>
      <c r="K517" s="697">
        <v>32</v>
      </c>
      <c r="L517" s="603">
        <f>TasksTable4[[#This Row],[Required Completion Date]]-TasksTable4[[#This Row],[Days to Accomplish]]</f>
        <v>42478</v>
      </c>
      <c r="M517" s="782">
        <v>0</v>
      </c>
      <c r="N517" s="729" t="b">
        <v>1</v>
      </c>
      <c r="O517" s="789" t="s">
        <v>1516</v>
      </c>
      <c r="P517" s="777" t="s">
        <v>1517</v>
      </c>
      <c r="Q517" s="413" t="s">
        <v>179</v>
      </c>
      <c r="R517" s="797" t="s">
        <v>1518</v>
      </c>
      <c r="S517" s="797"/>
      <c r="T517" s="819">
        <v>42478</v>
      </c>
      <c r="U517" s="797"/>
      <c r="V517" s="797"/>
      <c r="W517" s="797"/>
      <c r="X517" s="819">
        <v>42478</v>
      </c>
      <c r="Y517" s="797"/>
      <c r="Z517" s="819">
        <v>42478</v>
      </c>
      <c r="AA517" s="797"/>
      <c r="AB517" s="797"/>
      <c r="AC517" s="797"/>
      <c r="AD517" s="797"/>
      <c r="AE517" s="797"/>
      <c r="AF517" s="797"/>
      <c r="AG517" s="797"/>
      <c r="AH517" s="797"/>
      <c r="AI517" s="797"/>
      <c r="AJ517" s="797"/>
      <c r="AK517" s="797"/>
      <c r="AL517" s="797"/>
      <c r="AM517" s="842"/>
      <c r="AN517" s="842"/>
      <c r="AO517" s="842"/>
      <c r="AP517" s="842"/>
      <c r="AQ517" s="842"/>
      <c r="AR517" s="842"/>
      <c r="AS517" s="842"/>
      <c r="AT517" s="842"/>
      <c r="AU517" s="842"/>
      <c r="AV517" s="842"/>
      <c r="AW517" s="842"/>
      <c r="AX517" s="842"/>
      <c r="AY517" s="589" t="str">
        <f ca="1">IF(AND(TasksTable4[[#This Row],[Status]]&lt;&gt;"On Track",TasksTable4[[#This Row],[Start Date
(Calculated)]]&lt;TODAY()+7),"Review","No  Review")</f>
        <v>No  Review</v>
      </c>
      <c r="AZ517" s="527">
        <v>200</v>
      </c>
      <c r="BA517" s="527" t="s">
        <v>2308</v>
      </c>
      <c r="BB517" s="527"/>
      <c r="BC517" s="525" t="s">
        <v>2309</v>
      </c>
      <c r="BD517" s="525"/>
      <c r="BE517" s="543"/>
      <c r="BF517" s="543"/>
      <c r="BG517" s="525"/>
      <c r="BH517" s="626"/>
      <c r="BI517" s="626"/>
      <c r="BJ517" s="626"/>
      <c r="BK517" s="626"/>
      <c r="BL517" s="626"/>
      <c r="BM517" s="701"/>
      <c r="BN517" s="701"/>
      <c r="BO517" s="701"/>
      <c r="BP517" s="701"/>
    </row>
    <row r="518" spans="1:68" ht="45" x14ac:dyDescent="0.2">
      <c r="B518" s="482" t="s">
        <v>305</v>
      </c>
      <c r="C518" s="688" t="s">
        <v>1607</v>
      </c>
      <c r="D518" s="689" t="s">
        <v>328</v>
      </c>
      <c r="E518" s="691" t="s">
        <v>337</v>
      </c>
      <c r="F518" s="729" t="s">
        <v>1608</v>
      </c>
      <c r="G518" s="694" t="s">
        <v>176</v>
      </c>
      <c r="H518" s="694" t="b">
        <v>1</v>
      </c>
      <c r="I518" s="760"/>
      <c r="J518" s="760">
        <v>42573</v>
      </c>
      <c r="K518" s="777">
        <v>40</v>
      </c>
      <c r="L518" s="603">
        <f>TasksTable4[[#This Row],[Required Completion Date]]-TasksTable4[[#This Row],[Days to Accomplish]]</f>
        <v>42533</v>
      </c>
      <c r="M518" s="782">
        <v>0</v>
      </c>
      <c r="N518" s="729" t="b">
        <v>1</v>
      </c>
      <c r="O518" s="789" t="s">
        <v>1609</v>
      </c>
      <c r="P518" s="777" t="s">
        <v>1517</v>
      </c>
      <c r="Q518" s="413" t="s">
        <v>179</v>
      </c>
      <c r="R518" s="797" t="s">
        <v>1596</v>
      </c>
      <c r="S518" s="797"/>
      <c r="T518" s="797"/>
      <c r="U518" s="797"/>
      <c r="V518" s="797"/>
      <c r="W518" s="797"/>
      <c r="X518" s="819">
        <v>42533</v>
      </c>
      <c r="Y518" s="797"/>
      <c r="Z518" s="819">
        <v>42533</v>
      </c>
      <c r="AA518" s="797"/>
      <c r="AB518" s="797"/>
      <c r="AC518" s="797"/>
      <c r="AD518" s="797"/>
      <c r="AE518" s="797"/>
      <c r="AF518" s="797"/>
      <c r="AG518" s="797"/>
      <c r="AH518" s="797"/>
      <c r="AI518" s="797"/>
      <c r="AJ518" s="797"/>
      <c r="AK518" s="797"/>
      <c r="AL518" s="797"/>
      <c r="AM518" s="842"/>
      <c r="AN518" s="842"/>
      <c r="AO518" s="842"/>
      <c r="AP518" s="842"/>
      <c r="AQ518" s="842"/>
      <c r="AR518" s="842"/>
      <c r="AS518" s="842"/>
      <c r="AT518" s="842"/>
      <c r="AU518" s="842"/>
      <c r="AV518" s="842"/>
      <c r="AW518" s="842"/>
      <c r="AX518" s="842"/>
      <c r="AY518" s="589" t="str">
        <f ca="1">IF(AND(TasksTable4[[#This Row],[Status]]&lt;&gt;"On Track",TasksTable4[[#This Row],[Start Date
(Calculated)]]&lt;TODAY()+7),"Review","No  Review")</f>
        <v>No  Review</v>
      </c>
      <c r="AZ518" s="527">
        <v>8</v>
      </c>
      <c r="BA518" s="527" t="s">
        <v>2308</v>
      </c>
      <c r="BB518" s="527"/>
      <c r="BC518" s="525"/>
      <c r="BD518" s="525"/>
      <c r="BE518" s="543"/>
      <c r="BF518" s="543"/>
      <c r="BG518" s="525"/>
      <c r="BH518" s="626"/>
      <c r="BI518" s="626"/>
      <c r="BJ518" s="626"/>
      <c r="BK518" s="626"/>
      <c r="BL518" s="626"/>
      <c r="BM518" s="701"/>
      <c r="BN518" s="701"/>
      <c r="BO518" s="701"/>
      <c r="BP518" s="701"/>
    </row>
    <row r="519" spans="1:68" ht="60" x14ac:dyDescent="0.2">
      <c r="B519" s="482" t="s">
        <v>305</v>
      </c>
      <c r="C519" s="688" t="s">
        <v>1610</v>
      </c>
      <c r="D519" s="689" t="s">
        <v>328</v>
      </c>
      <c r="E519" s="691" t="s">
        <v>337</v>
      </c>
      <c r="F519" s="693" t="s">
        <v>1611</v>
      </c>
      <c r="G519" s="694" t="s">
        <v>176</v>
      </c>
      <c r="H519" s="694" t="b">
        <v>1</v>
      </c>
      <c r="I519" s="760"/>
      <c r="J519" s="760">
        <v>42573</v>
      </c>
      <c r="K519" s="655">
        <v>40</v>
      </c>
      <c r="L519" s="603">
        <f>TasksTable4[[#This Row],[Required Completion Date]]-TasksTable4[[#This Row],[Days to Accomplish]]</f>
        <v>42533</v>
      </c>
      <c r="M519" s="782">
        <v>0</v>
      </c>
      <c r="N519" s="729" t="b">
        <v>1</v>
      </c>
      <c r="O519" s="733" t="s">
        <v>1609</v>
      </c>
      <c r="P519" s="775" t="s">
        <v>1517</v>
      </c>
      <c r="Q519" s="413" t="s">
        <v>179</v>
      </c>
      <c r="R519" s="800" t="s">
        <v>1596</v>
      </c>
      <c r="S519" s="800"/>
      <c r="T519" s="800"/>
      <c r="U519" s="800"/>
      <c r="V519" s="800"/>
      <c r="W519" s="800"/>
      <c r="X519" s="823">
        <v>42533</v>
      </c>
      <c r="Y519" s="800"/>
      <c r="Z519" s="823">
        <v>42533</v>
      </c>
      <c r="AA519" s="800"/>
      <c r="AB519" s="800"/>
      <c r="AC519" s="800"/>
      <c r="AD519" s="800"/>
      <c r="AE519" s="800"/>
      <c r="AF519" s="800"/>
      <c r="AG519" s="800"/>
      <c r="AH519" s="800"/>
      <c r="AI519" s="800"/>
      <c r="AJ519" s="800"/>
      <c r="AK519" s="800"/>
      <c r="AL519" s="800"/>
      <c r="AM519" s="843"/>
      <c r="AN519" s="843"/>
      <c r="AO519" s="843"/>
      <c r="AP519" s="843"/>
      <c r="AQ519" s="843"/>
      <c r="AR519" s="843"/>
      <c r="AS519" s="843"/>
      <c r="AT519" s="843"/>
      <c r="AU519" s="843"/>
      <c r="AV519" s="843"/>
      <c r="AW519" s="843"/>
      <c r="AX519" s="843"/>
      <c r="AY519" s="589" t="str">
        <f ca="1">IF(AND(TasksTable4[[#This Row],[Status]]&lt;&gt;"On Track",TasksTable4[[#This Row],[Start Date
(Calculated)]]&lt;TODAY()+7),"Review","No  Review")</f>
        <v>No  Review</v>
      </c>
      <c r="AZ519" s="527">
        <v>8</v>
      </c>
      <c r="BA519" s="527" t="s">
        <v>2308</v>
      </c>
      <c r="BB519" s="527"/>
      <c r="BC519" s="525"/>
      <c r="BD519" s="525"/>
      <c r="BE519" s="543"/>
      <c r="BF519" s="543"/>
      <c r="BG519" s="525"/>
      <c r="BH519" s="626"/>
      <c r="BI519" s="626"/>
      <c r="BJ519" s="626"/>
      <c r="BK519" s="626"/>
      <c r="BL519" s="626"/>
      <c r="BM519" s="701"/>
      <c r="BN519" s="701"/>
      <c r="BO519" s="701"/>
      <c r="BP519" s="701"/>
    </row>
    <row r="520" spans="1:68" ht="45" x14ac:dyDescent="0.2">
      <c r="B520" s="482" t="s">
        <v>305</v>
      </c>
      <c r="C520" s="688" t="s">
        <v>1612</v>
      </c>
      <c r="D520" s="689" t="s">
        <v>328</v>
      </c>
      <c r="E520" s="691" t="s">
        <v>337</v>
      </c>
      <c r="F520" s="691" t="s">
        <v>1613</v>
      </c>
      <c r="G520" s="694" t="s">
        <v>176</v>
      </c>
      <c r="H520" s="694" t="b">
        <v>0</v>
      </c>
      <c r="I520" s="765"/>
      <c r="J520" s="765">
        <v>42521</v>
      </c>
      <c r="K520" s="694">
        <v>40</v>
      </c>
      <c r="L520" s="603">
        <f>TasksTable4[[#This Row],[Required Completion Date]]-TasksTable4[[#This Row],[Days to Accomplish]]</f>
        <v>42481</v>
      </c>
      <c r="M520" s="782">
        <v>0</v>
      </c>
      <c r="N520" s="691" t="b">
        <v>1</v>
      </c>
      <c r="O520" s="692" t="s">
        <v>1614</v>
      </c>
      <c r="P520" s="746" t="s">
        <v>1517</v>
      </c>
      <c r="Q520" s="413" t="s">
        <v>179</v>
      </c>
      <c r="R520" s="803" t="s">
        <v>1615</v>
      </c>
      <c r="S520" s="694"/>
      <c r="T520" s="803"/>
      <c r="U520" s="803"/>
      <c r="V520" s="694"/>
      <c r="W520" s="803"/>
      <c r="X520" s="694"/>
      <c r="Y520" s="803"/>
      <c r="Z520" s="834">
        <v>42481</v>
      </c>
      <c r="AA520" s="803"/>
      <c r="AB520" s="803"/>
      <c r="AC520" s="803"/>
      <c r="AD520" s="803"/>
      <c r="AE520" s="803"/>
      <c r="AF520" s="803"/>
      <c r="AG520" s="803"/>
      <c r="AH520" s="803"/>
      <c r="AI520" s="803"/>
      <c r="AJ520" s="803"/>
      <c r="AK520" s="803"/>
      <c r="AL520" s="803"/>
      <c r="AM520" s="845"/>
      <c r="AN520" s="845"/>
      <c r="AO520" s="845"/>
      <c r="AP520" s="845"/>
      <c r="AQ520" s="845"/>
      <c r="AR520" s="845"/>
      <c r="AS520" s="845"/>
      <c r="AT520" s="845"/>
      <c r="AU520" s="845"/>
      <c r="AV520" s="845"/>
      <c r="AW520" s="848">
        <v>42481</v>
      </c>
      <c r="AX520" s="862" t="s">
        <v>1616</v>
      </c>
      <c r="AY520" s="589" t="str">
        <f ca="1">IF(AND(TasksTable4[[#This Row],[Status]]&lt;&gt;"On Track",TasksTable4[[#This Row],[Start Date
(Calculated)]]&lt;TODAY()+7),"Review","No  Review")</f>
        <v>No  Review</v>
      </c>
      <c r="AZ520" s="527">
        <v>16</v>
      </c>
      <c r="BA520" s="527" t="s">
        <v>2308</v>
      </c>
      <c r="BB520" s="527"/>
      <c r="BC520" s="525"/>
      <c r="BD520" s="525"/>
      <c r="BE520" s="543"/>
      <c r="BF520" s="543"/>
      <c r="BG520" s="525"/>
      <c r="BH520" s="626"/>
      <c r="BI520" s="626"/>
      <c r="BJ520" s="626"/>
      <c r="BK520" s="626"/>
      <c r="BL520" s="626"/>
      <c r="BM520" s="701"/>
      <c r="BN520" s="701"/>
      <c r="BO520" s="701"/>
      <c r="BP520" s="701"/>
    </row>
    <row r="521" spans="1:68" ht="45" x14ac:dyDescent="0.2">
      <c r="B521" s="482" t="s">
        <v>305</v>
      </c>
      <c r="C521" s="688" t="s">
        <v>1617</v>
      </c>
      <c r="D521" s="689" t="s">
        <v>328</v>
      </c>
      <c r="E521" s="691" t="s">
        <v>337</v>
      </c>
      <c r="F521" s="729" t="s">
        <v>1618</v>
      </c>
      <c r="G521" s="694" t="s">
        <v>176</v>
      </c>
      <c r="H521" s="694" t="b">
        <v>0</v>
      </c>
      <c r="I521" s="769"/>
      <c r="J521" s="769">
        <v>42521</v>
      </c>
      <c r="K521" s="777">
        <v>40</v>
      </c>
      <c r="L521" s="603">
        <f>TasksTable4[[#This Row],[Required Completion Date]]-TasksTable4[[#This Row],[Days to Accomplish]]</f>
        <v>42481</v>
      </c>
      <c r="M521" s="782">
        <v>0</v>
      </c>
      <c r="N521" s="729" t="b">
        <v>1</v>
      </c>
      <c r="O521" s="789" t="s">
        <v>1614</v>
      </c>
      <c r="P521" s="777" t="s">
        <v>1517</v>
      </c>
      <c r="Q521" s="413" t="s">
        <v>179</v>
      </c>
      <c r="R521" s="797" t="s">
        <v>1615</v>
      </c>
      <c r="S521" s="797"/>
      <c r="T521" s="797"/>
      <c r="U521" s="797"/>
      <c r="V521" s="797"/>
      <c r="W521" s="797"/>
      <c r="X521" s="797"/>
      <c r="Y521" s="797"/>
      <c r="Z521" s="819">
        <v>42481</v>
      </c>
      <c r="AA521" s="797"/>
      <c r="AB521" s="797"/>
      <c r="AC521" s="797"/>
      <c r="AD521" s="797"/>
      <c r="AE521" s="797"/>
      <c r="AF521" s="797"/>
      <c r="AG521" s="797"/>
      <c r="AH521" s="797"/>
      <c r="AI521" s="797"/>
      <c r="AJ521" s="797"/>
      <c r="AK521" s="797"/>
      <c r="AL521" s="797"/>
      <c r="AM521" s="842"/>
      <c r="AN521" s="842"/>
      <c r="AO521" s="842"/>
      <c r="AP521" s="842"/>
      <c r="AQ521" s="842"/>
      <c r="AR521" s="842"/>
      <c r="AS521" s="842"/>
      <c r="AT521" s="842"/>
      <c r="AU521" s="842"/>
      <c r="AV521" s="842"/>
      <c r="AW521" s="849">
        <v>42481</v>
      </c>
      <c r="AX521" s="862" t="s">
        <v>1616</v>
      </c>
      <c r="AY521" s="589" t="str">
        <f ca="1">IF(AND(TasksTable4[[#This Row],[Status]]&lt;&gt;"On Track",TasksTable4[[#This Row],[Start Date
(Calculated)]]&lt;TODAY()+7),"Review","No  Review")</f>
        <v>No  Review</v>
      </c>
      <c r="AZ521" s="527">
        <v>16</v>
      </c>
      <c r="BA521" s="527" t="s">
        <v>2308</v>
      </c>
      <c r="BB521" s="527"/>
      <c r="BC521" s="525"/>
      <c r="BD521" s="525"/>
      <c r="BE521" s="543"/>
      <c r="BF521" s="543"/>
      <c r="BG521" s="525"/>
      <c r="BH521" s="626"/>
      <c r="BI521" s="626"/>
      <c r="BJ521" s="626"/>
      <c r="BK521" s="626"/>
      <c r="BL521" s="626"/>
      <c r="BM521" s="701"/>
      <c r="BN521" s="701"/>
      <c r="BO521" s="701"/>
      <c r="BP521" s="701"/>
    </row>
    <row r="522" spans="1:68" ht="45" x14ac:dyDescent="0.2">
      <c r="B522" s="482" t="s">
        <v>305</v>
      </c>
      <c r="C522" s="688" t="s">
        <v>1621</v>
      </c>
      <c r="D522" s="689" t="s">
        <v>328</v>
      </c>
      <c r="E522" s="691" t="s">
        <v>337</v>
      </c>
      <c r="F522" s="693" t="s">
        <v>1622</v>
      </c>
      <c r="G522" s="694" t="s">
        <v>176</v>
      </c>
      <c r="H522" s="655" t="b">
        <v>0</v>
      </c>
      <c r="I522" s="760"/>
      <c r="J522" s="769">
        <v>42522</v>
      </c>
      <c r="K522" s="775">
        <v>30</v>
      </c>
      <c r="L522" s="603">
        <f>TasksTable4[[#This Row],[Required Completion Date]]-TasksTable4[[#This Row],[Days to Accomplish]]</f>
        <v>42492</v>
      </c>
      <c r="M522" s="534">
        <v>0</v>
      </c>
      <c r="N522" s="729" t="b">
        <v>1</v>
      </c>
      <c r="O522" s="693"/>
      <c r="P522" s="697" t="s">
        <v>1517</v>
      </c>
      <c r="Q522" s="413" t="s">
        <v>179</v>
      </c>
      <c r="R522" s="800"/>
      <c r="S522" s="800"/>
      <c r="T522" s="800"/>
      <c r="U522" s="800"/>
      <c r="V522" s="800"/>
      <c r="W522" s="800"/>
      <c r="X522" s="800"/>
      <c r="Y522" s="800"/>
      <c r="Z522" s="823">
        <v>42481</v>
      </c>
      <c r="AA522" s="800"/>
      <c r="AB522" s="800"/>
      <c r="AC522" s="800"/>
      <c r="AD522" s="800"/>
      <c r="AE522" s="800"/>
      <c r="AF522" s="800"/>
      <c r="AG522" s="800"/>
      <c r="AH522" s="800"/>
      <c r="AI522" s="800"/>
      <c r="AJ522" s="800"/>
      <c r="AK522" s="800"/>
      <c r="AL522" s="800"/>
      <c r="AM522" s="843"/>
      <c r="AN522" s="843"/>
      <c r="AO522" s="843"/>
      <c r="AP522" s="843"/>
      <c r="AQ522" s="843"/>
      <c r="AR522" s="843"/>
      <c r="AS522" s="843"/>
      <c r="AT522" s="843"/>
      <c r="AU522" s="843"/>
      <c r="AV522" s="843"/>
      <c r="AW522" s="843"/>
      <c r="AX522" s="843"/>
      <c r="AY522" s="589" t="str">
        <f ca="1">IF(AND(TasksTable4[[#This Row],[Status]]&lt;&gt;"On Track",TasksTable4[[#This Row],[Start Date
(Calculated)]]&lt;TODAY()+7),"Review","No  Review")</f>
        <v>No  Review</v>
      </c>
      <c r="AZ522" s="527">
        <v>8</v>
      </c>
      <c r="BA522" s="527" t="s">
        <v>2308</v>
      </c>
      <c r="BB522" s="527">
        <v>8</v>
      </c>
      <c r="BC522" s="525" t="s">
        <v>2332</v>
      </c>
      <c r="BD522" s="525"/>
      <c r="BE522" s="543"/>
      <c r="BF522" s="543"/>
      <c r="BG522" s="525"/>
      <c r="BH522" s="626"/>
      <c r="BI522" s="626"/>
      <c r="BJ522" s="626"/>
      <c r="BK522" s="626"/>
      <c r="BL522" s="626"/>
      <c r="BM522" s="701"/>
      <c r="BN522" s="701"/>
      <c r="BO522" s="701"/>
      <c r="BP522" s="701"/>
    </row>
    <row r="523" spans="1:68" ht="45" x14ac:dyDescent="0.2">
      <c r="B523" s="482" t="s">
        <v>305</v>
      </c>
      <c r="C523" s="688" t="s">
        <v>1623</v>
      </c>
      <c r="D523" s="689" t="s">
        <v>328</v>
      </c>
      <c r="E523" s="691" t="s">
        <v>337</v>
      </c>
      <c r="F523" s="729" t="s">
        <v>1624</v>
      </c>
      <c r="G523" s="694" t="s">
        <v>176</v>
      </c>
      <c r="H523" s="694" t="b">
        <v>0</v>
      </c>
      <c r="I523" s="696"/>
      <c r="J523" s="696">
        <v>42582</v>
      </c>
      <c r="K523" s="697">
        <v>90</v>
      </c>
      <c r="L523" s="603">
        <f>TasksTable4[[#This Row],[Required Completion Date]]-TasksTable4[[#This Row],[Days to Accomplish]]</f>
        <v>42492</v>
      </c>
      <c r="M523" s="782">
        <v>0</v>
      </c>
      <c r="N523" s="729" t="b">
        <v>1</v>
      </c>
      <c r="O523" s="789" t="s">
        <v>1625</v>
      </c>
      <c r="P523" s="777" t="s">
        <v>1517</v>
      </c>
      <c r="Q523" s="413" t="s">
        <v>179</v>
      </c>
      <c r="R523" s="797" t="s">
        <v>1626</v>
      </c>
      <c r="S523" s="797"/>
      <c r="T523" s="819"/>
      <c r="U523" s="797"/>
      <c r="V523" s="797"/>
      <c r="W523" s="797"/>
      <c r="X523" s="819"/>
      <c r="Y523" s="797"/>
      <c r="Z523" s="819">
        <v>42492</v>
      </c>
      <c r="AA523" s="797"/>
      <c r="AB523" s="832">
        <v>42492</v>
      </c>
      <c r="AC523" s="797"/>
      <c r="AD523" s="797"/>
      <c r="AE523" s="797"/>
      <c r="AF523" s="797"/>
      <c r="AG523" s="797"/>
      <c r="AH523" s="797"/>
      <c r="AI523" s="797"/>
      <c r="AJ523" s="797"/>
      <c r="AK523" s="797"/>
      <c r="AL523" s="797"/>
      <c r="AM523" s="842"/>
      <c r="AN523" s="842"/>
      <c r="AO523" s="842"/>
      <c r="AP523" s="842"/>
      <c r="AQ523" s="842"/>
      <c r="AR523" s="842"/>
      <c r="AS523" s="842"/>
      <c r="AT523" s="842"/>
      <c r="AU523" s="842"/>
      <c r="AV523" s="842"/>
      <c r="AW523" s="842"/>
      <c r="AX523" s="842"/>
      <c r="AY523" s="589" t="str">
        <f ca="1">IF(AND(TasksTable4[[#This Row],[Status]]&lt;&gt;"On Track",TasksTable4[[#This Row],[Start Date
(Calculated)]]&lt;TODAY()+7),"Review","No  Review")</f>
        <v>No  Review</v>
      </c>
      <c r="AZ523" s="527">
        <v>8</v>
      </c>
      <c r="BA523" s="527" t="s">
        <v>2308</v>
      </c>
      <c r="BB523" s="527"/>
      <c r="BC523" s="525"/>
      <c r="BD523" s="525"/>
      <c r="BE523" s="543"/>
      <c r="BF523" s="543"/>
      <c r="BG523" s="525"/>
      <c r="BH523" s="626"/>
      <c r="BI523" s="626"/>
      <c r="BJ523" s="626"/>
      <c r="BK523" s="626"/>
      <c r="BL523" s="626"/>
      <c r="BM523" s="701"/>
      <c r="BN523" s="701"/>
      <c r="BO523" s="701"/>
      <c r="BP523" s="701"/>
    </row>
    <row r="524" spans="1:68" ht="75" x14ac:dyDescent="0.2">
      <c r="B524" s="482" t="s">
        <v>305</v>
      </c>
      <c r="C524" s="688" t="s">
        <v>1627</v>
      </c>
      <c r="D524" s="689" t="s">
        <v>328</v>
      </c>
      <c r="E524" s="691" t="s">
        <v>337</v>
      </c>
      <c r="F524" s="693" t="s">
        <v>1628</v>
      </c>
      <c r="G524" s="694" t="s">
        <v>176</v>
      </c>
      <c r="H524" s="655" t="b">
        <v>0</v>
      </c>
      <c r="I524" s="696"/>
      <c r="J524" s="696">
        <v>42582</v>
      </c>
      <c r="K524" s="655">
        <v>90</v>
      </c>
      <c r="L524" s="603">
        <f>TasksTable4[[#This Row],[Required Completion Date]]-TasksTable4[[#This Row],[Days to Accomplish]]</f>
        <v>42492</v>
      </c>
      <c r="M524" s="534">
        <v>0</v>
      </c>
      <c r="N524" s="693" t="b">
        <v>1</v>
      </c>
      <c r="O524" s="693" t="s">
        <v>1629</v>
      </c>
      <c r="P524" s="655" t="s">
        <v>1517</v>
      </c>
      <c r="Q524" s="413" t="s">
        <v>179</v>
      </c>
      <c r="R524" s="800" t="s">
        <v>1626</v>
      </c>
      <c r="S524" s="800"/>
      <c r="T524" s="823"/>
      <c r="U524" s="800"/>
      <c r="V524" s="800"/>
      <c r="W524" s="800"/>
      <c r="X524" s="823"/>
      <c r="Y524" s="800"/>
      <c r="Z524" s="835">
        <v>42492</v>
      </c>
      <c r="AA524" s="800"/>
      <c r="AB524" s="827">
        <v>42492</v>
      </c>
      <c r="AC524" s="800"/>
      <c r="AD524" s="800"/>
      <c r="AE524" s="800"/>
      <c r="AF524" s="800"/>
      <c r="AG524" s="800"/>
      <c r="AH524" s="800"/>
      <c r="AI524" s="800"/>
      <c r="AJ524" s="800"/>
      <c r="AK524" s="800"/>
      <c r="AL524" s="800"/>
      <c r="AM524" s="843"/>
      <c r="AN524" s="843"/>
      <c r="AO524" s="843"/>
      <c r="AP524" s="843"/>
      <c r="AQ524" s="843"/>
      <c r="AR524" s="843"/>
      <c r="AS524" s="843"/>
      <c r="AT524" s="843"/>
      <c r="AU524" s="843"/>
      <c r="AV524" s="843"/>
      <c r="AW524" s="843"/>
      <c r="AX524" s="843"/>
      <c r="AY524" s="589" t="str">
        <f ca="1">IF(AND(TasksTable4[[#This Row],[Status]]&lt;&gt;"On Track",TasksTable4[[#This Row],[Start Date
(Calculated)]]&lt;TODAY()+7),"Review","No  Review")</f>
        <v>No  Review</v>
      </c>
      <c r="AZ524" s="527">
        <v>4</v>
      </c>
      <c r="BA524" s="527" t="s">
        <v>2308</v>
      </c>
      <c r="BB524" s="527"/>
      <c r="BC524" s="525"/>
      <c r="BD524" s="525"/>
      <c r="BE524" s="543"/>
      <c r="BF524" s="543"/>
      <c r="BG524" s="525"/>
      <c r="BH524" s="626"/>
      <c r="BI524" s="626"/>
      <c r="BJ524" s="626"/>
      <c r="BK524" s="626"/>
      <c r="BL524" s="626"/>
      <c r="BM524" s="701"/>
      <c r="BN524" s="701"/>
      <c r="BO524" s="701"/>
      <c r="BP524" s="701"/>
    </row>
    <row r="525" spans="1:68" ht="45" x14ac:dyDescent="0.2">
      <c r="B525" s="482" t="s">
        <v>305</v>
      </c>
      <c r="C525" s="688" t="s">
        <v>1630</v>
      </c>
      <c r="D525" s="689" t="s">
        <v>328</v>
      </c>
      <c r="E525" s="691" t="s">
        <v>337</v>
      </c>
      <c r="F525" s="693" t="s">
        <v>1631</v>
      </c>
      <c r="G525" s="694" t="s">
        <v>176</v>
      </c>
      <c r="H525" s="694" t="b">
        <v>0</v>
      </c>
      <c r="I525" s="696"/>
      <c r="J525" s="695">
        <v>42521</v>
      </c>
      <c r="K525" s="655">
        <v>90</v>
      </c>
      <c r="L525" s="603">
        <f>TasksTable4[[#This Row],[Required Completion Date]]-TasksTable4[[#This Row],[Days to Accomplish]]</f>
        <v>42431</v>
      </c>
      <c r="M525" s="534">
        <v>0</v>
      </c>
      <c r="N525" s="693" t="b">
        <v>1</v>
      </c>
      <c r="O525" s="693" t="s">
        <v>1632</v>
      </c>
      <c r="P525" s="655" t="s">
        <v>1517</v>
      </c>
      <c r="Q525" s="413" t="s">
        <v>179</v>
      </c>
      <c r="R525" s="800" t="s">
        <v>1633</v>
      </c>
      <c r="S525" s="800"/>
      <c r="T525" s="800"/>
      <c r="U525" s="800"/>
      <c r="V525" s="800"/>
      <c r="W525" s="800"/>
      <c r="X525" s="827">
        <v>42431</v>
      </c>
      <c r="Y525" s="800"/>
      <c r="Z525" s="765">
        <v>42431</v>
      </c>
      <c r="AA525" s="800"/>
      <c r="AB525" s="800"/>
      <c r="AC525" s="800"/>
      <c r="AD525" s="800"/>
      <c r="AE525" s="800"/>
      <c r="AF525" s="800"/>
      <c r="AG525" s="800"/>
      <c r="AH525" s="800"/>
      <c r="AI525" s="800"/>
      <c r="AJ525" s="800"/>
      <c r="AK525" s="800"/>
      <c r="AL525" s="800"/>
      <c r="AM525" s="843"/>
      <c r="AN525" s="843"/>
      <c r="AO525" s="843"/>
      <c r="AP525" s="843"/>
      <c r="AQ525" s="843"/>
      <c r="AR525" s="843"/>
      <c r="AS525" s="843"/>
      <c r="AT525" s="843"/>
      <c r="AU525" s="843"/>
      <c r="AV525" s="843"/>
      <c r="AW525" s="843"/>
      <c r="AX525" s="843"/>
      <c r="AY525" s="589" t="str">
        <f ca="1">IF(AND(TasksTable4[[#This Row],[Status]]&lt;&gt;"On Track",TasksTable4[[#This Row],[Start Date
(Calculated)]]&lt;TODAY()+7),"Review","No  Review")</f>
        <v>No  Review</v>
      </c>
      <c r="AZ525" s="527">
        <v>16</v>
      </c>
      <c r="BA525" s="527" t="s">
        <v>2308</v>
      </c>
      <c r="BB525" s="527"/>
      <c r="BC525" s="525"/>
      <c r="BD525" s="525"/>
      <c r="BE525" s="543"/>
      <c r="BF525" s="543"/>
      <c r="BG525" s="525"/>
      <c r="BH525" s="626"/>
      <c r="BI525" s="626"/>
      <c r="BJ525" s="626"/>
      <c r="BK525" s="626"/>
      <c r="BL525" s="626"/>
      <c r="BM525" s="701"/>
      <c r="BN525" s="701"/>
      <c r="BO525" s="701"/>
      <c r="BP525" s="701"/>
    </row>
    <row r="526" spans="1:68" ht="45" x14ac:dyDescent="0.2">
      <c r="B526" s="482" t="s">
        <v>305</v>
      </c>
      <c r="C526" s="688" t="s">
        <v>1634</v>
      </c>
      <c r="D526" s="689" t="s">
        <v>328</v>
      </c>
      <c r="E526" s="691" t="s">
        <v>337</v>
      </c>
      <c r="F526" s="693" t="s">
        <v>1635</v>
      </c>
      <c r="G526" s="694" t="s">
        <v>176</v>
      </c>
      <c r="H526" s="694" t="b">
        <v>0</v>
      </c>
      <c r="I526" s="696"/>
      <c r="J526" s="695">
        <v>42521</v>
      </c>
      <c r="K526" s="655">
        <v>30</v>
      </c>
      <c r="L526" s="603">
        <f>TasksTable4[[#This Row],[Required Completion Date]]-TasksTable4[[#This Row],[Days to Accomplish]]</f>
        <v>42491</v>
      </c>
      <c r="M526" s="534">
        <v>0</v>
      </c>
      <c r="N526" s="693" t="b">
        <v>1</v>
      </c>
      <c r="O526" s="693" t="s">
        <v>1636</v>
      </c>
      <c r="P526" s="655" t="s">
        <v>1517</v>
      </c>
      <c r="Q526" s="413" t="s">
        <v>179</v>
      </c>
      <c r="R526" s="798"/>
      <c r="S526" s="800"/>
      <c r="T526" s="800"/>
      <c r="U526" s="800"/>
      <c r="V526" s="827">
        <v>42491</v>
      </c>
      <c r="W526" s="800"/>
      <c r="X526" s="827">
        <v>42491</v>
      </c>
      <c r="Y526" s="800"/>
      <c r="Z526" s="765">
        <v>42491</v>
      </c>
      <c r="AA526" s="800"/>
      <c r="AB526" s="800"/>
      <c r="AC526" s="800"/>
      <c r="AD526" s="800"/>
      <c r="AE526" s="800"/>
      <c r="AF526" s="800"/>
      <c r="AG526" s="800"/>
      <c r="AH526" s="800"/>
      <c r="AI526" s="800"/>
      <c r="AJ526" s="800"/>
      <c r="AK526" s="800"/>
      <c r="AL526" s="800"/>
      <c r="AM526" s="843"/>
      <c r="AN526" s="843"/>
      <c r="AO526" s="843"/>
      <c r="AP526" s="843"/>
      <c r="AQ526" s="843"/>
      <c r="AR526" s="843"/>
      <c r="AS526" s="843"/>
      <c r="AT526" s="843"/>
      <c r="AU526" s="843"/>
      <c r="AV526" s="843"/>
      <c r="AW526" s="843"/>
      <c r="AX526" s="843"/>
      <c r="AY526" s="589" t="str">
        <f ca="1">IF(AND(TasksTable4[[#This Row],[Status]]&lt;&gt;"On Track",TasksTable4[[#This Row],[Start Date
(Calculated)]]&lt;TODAY()+7),"Review","No  Review")</f>
        <v>No  Review</v>
      </c>
      <c r="AZ526" s="527">
        <v>16</v>
      </c>
      <c r="BA526" s="527" t="s">
        <v>2308</v>
      </c>
      <c r="BB526" s="527"/>
      <c r="BC526" s="525"/>
      <c r="BD526" s="525"/>
      <c r="BE526" s="543"/>
      <c r="BF526" s="543"/>
      <c r="BG526" s="525"/>
      <c r="BH526" s="626"/>
      <c r="BI526" s="626"/>
      <c r="BJ526" s="626"/>
      <c r="BK526" s="626"/>
      <c r="BL526" s="626"/>
      <c r="BM526" s="701"/>
      <c r="BN526" s="701"/>
      <c r="BO526" s="701"/>
      <c r="BP526" s="701"/>
    </row>
    <row r="527" spans="1:68" ht="45" x14ac:dyDescent="0.2">
      <c r="B527" s="482" t="s">
        <v>305</v>
      </c>
      <c r="C527" s="688" t="s">
        <v>1637</v>
      </c>
      <c r="D527" s="689" t="s">
        <v>328</v>
      </c>
      <c r="E527" s="691" t="s">
        <v>337</v>
      </c>
      <c r="F527" s="693" t="s">
        <v>1638</v>
      </c>
      <c r="G527" s="694" t="s">
        <v>176</v>
      </c>
      <c r="H527" s="694" t="b">
        <v>0</v>
      </c>
      <c r="I527" s="696"/>
      <c r="J527" s="695">
        <v>42582</v>
      </c>
      <c r="K527" s="655">
        <v>90</v>
      </c>
      <c r="L527" s="603">
        <f>TasksTable4[[#This Row],[Required Completion Date]]-TasksTable4[[#This Row],[Days to Accomplish]]</f>
        <v>42492</v>
      </c>
      <c r="M527" s="534">
        <v>0</v>
      </c>
      <c r="N527" s="693" t="b">
        <v>1</v>
      </c>
      <c r="O527" s="693" t="s">
        <v>1639</v>
      </c>
      <c r="P527" s="655" t="s">
        <v>1517</v>
      </c>
      <c r="Q527" s="413" t="s">
        <v>179</v>
      </c>
      <c r="R527" s="798"/>
      <c r="S527" s="800"/>
      <c r="T527" s="800"/>
      <c r="U527" s="800"/>
      <c r="V527" s="800"/>
      <c r="W527" s="800"/>
      <c r="X527" s="800"/>
      <c r="Y527" s="800"/>
      <c r="Z527" s="765">
        <v>42492</v>
      </c>
      <c r="AA527" s="800"/>
      <c r="AB527" s="800"/>
      <c r="AC527" s="800"/>
      <c r="AD527" s="800"/>
      <c r="AE527" s="800"/>
      <c r="AF527" s="800"/>
      <c r="AG527" s="800"/>
      <c r="AH527" s="800"/>
      <c r="AI527" s="800"/>
      <c r="AJ527" s="800"/>
      <c r="AK527" s="800"/>
      <c r="AL527" s="800"/>
      <c r="AM527" s="843"/>
      <c r="AN527" s="843"/>
      <c r="AO527" s="843"/>
      <c r="AP527" s="843"/>
      <c r="AQ527" s="843"/>
      <c r="AR527" s="843"/>
      <c r="AS527" s="843"/>
      <c r="AT527" s="843"/>
      <c r="AU527" s="843"/>
      <c r="AV527" s="843"/>
      <c r="AW527" s="843"/>
      <c r="AX527" s="843"/>
      <c r="AY527" s="589" t="str">
        <f ca="1">IF(AND(TasksTable4[[#This Row],[Status]]&lt;&gt;"On Track",TasksTable4[[#This Row],[Start Date
(Calculated)]]&lt;TODAY()+7),"Review","No  Review")</f>
        <v>No  Review</v>
      </c>
      <c r="AZ527" s="527">
        <v>8</v>
      </c>
      <c r="BA527" s="527" t="s">
        <v>2308</v>
      </c>
      <c r="BB527" s="527"/>
      <c r="BC527" s="525"/>
      <c r="BD527" s="525"/>
      <c r="BE527" s="543"/>
      <c r="BF527" s="543"/>
      <c r="BG527" s="525"/>
      <c r="BH527" s="626"/>
      <c r="BI527" s="626"/>
      <c r="BJ527" s="626"/>
      <c r="BK527" s="626"/>
      <c r="BL527" s="626"/>
      <c r="BM527" s="701"/>
      <c r="BN527" s="701"/>
      <c r="BO527" s="701"/>
      <c r="BP527" s="701"/>
    </row>
    <row r="528" spans="1:68" ht="45" x14ac:dyDescent="0.2">
      <c r="B528" s="482" t="s">
        <v>305</v>
      </c>
      <c r="C528" s="688" t="s">
        <v>1643</v>
      </c>
      <c r="D528" s="689" t="s">
        <v>328</v>
      </c>
      <c r="E528" s="691" t="s">
        <v>337</v>
      </c>
      <c r="F528" s="693" t="s">
        <v>1644</v>
      </c>
      <c r="G528" s="694" t="s">
        <v>176</v>
      </c>
      <c r="H528" s="694" t="b">
        <v>0</v>
      </c>
      <c r="I528" s="696"/>
      <c r="J528" s="695">
        <v>42582</v>
      </c>
      <c r="K528" s="655">
        <v>90</v>
      </c>
      <c r="L528" s="603">
        <f>TasksTable4[[#This Row],[Required Completion Date]]-TasksTable4[[#This Row],[Days to Accomplish]]</f>
        <v>42492</v>
      </c>
      <c r="M528" s="534">
        <v>0</v>
      </c>
      <c r="N528" s="693" t="b">
        <v>1</v>
      </c>
      <c r="O528" s="693" t="s">
        <v>1645</v>
      </c>
      <c r="P528" s="655" t="s">
        <v>1517</v>
      </c>
      <c r="Q528" s="413" t="s">
        <v>179</v>
      </c>
      <c r="R528" s="798"/>
      <c r="S528" s="800"/>
      <c r="T528" s="800"/>
      <c r="U528" s="800"/>
      <c r="V528" s="800"/>
      <c r="W528" s="800"/>
      <c r="X528" s="800"/>
      <c r="Y528" s="800"/>
      <c r="Z528" s="765">
        <v>42492</v>
      </c>
      <c r="AA528" s="800"/>
      <c r="AB528" s="800"/>
      <c r="AC528" s="800"/>
      <c r="AD528" s="800"/>
      <c r="AE528" s="800"/>
      <c r="AF528" s="800"/>
      <c r="AG528" s="800"/>
      <c r="AH528" s="800"/>
      <c r="AI528" s="800"/>
      <c r="AJ528" s="800"/>
      <c r="AK528" s="800"/>
      <c r="AL528" s="800"/>
      <c r="AM528" s="843"/>
      <c r="AN528" s="843"/>
      <c r="AO528" s="843"/>
      <c r="AP528" s="843"/>
      <c r="AQ528" s="843"/>
      <c r="AR528" s="843"/>
      <c r="AS528" s="843"/>
      <c r="AT528" s="843"/>
      <c r="AU528" s="843"/>
      <c r="AV528" s="843"/>
      <c r="AW528" s="843"/>
      <c r="AX528" s="843"/>
      <c r="AY528" s="589" t="str">
        <f ca="1">IF(AND(TasksTable4[[#This Row],[Status]]&lt;&gt;"On Track",TasksTable4[[#This Row],[Start Date
(Calculated)]]&lt;TODAY()+7),"Review","No  Review")</f>
        <v>No  Review</v>
      </c>
      <c r="AZ528" s="527">
        <v>8</v>
      </c>
      <c r="BA528" s="527" t="s">
        <v>2308</v>
      </c>
      <c r="BB528" s="527"/>
      <c r="BC528" s="525"/>
      <c r="BD528" s="525"/>
      <c r="BE528" s="543"/>
      <c r="BF528" s="543"/>
      <c r="BG528" s="525"/>
      <c r="BH528" s="626"/>
      <c r="BI528" s="626"/>
      <c r="BJ528" s="626"/>
      <c r="BK528" s="626"/>
      <c r="BL528" s="626"/>
      <c r="BM528" s="701"/>
      <c r="BN528" s="701"/>
      <c r="BO528" s="701"/>
      <c r="BP528" s="701"/>
    </row>
    <row r="529" spans="2:68" ht="45" x14ac:dyDescent="0.2">
      <c r="B529" s="482" t="s">
        <v>305</v>
      </c>
      <c r="C529" s="687" t="s">
        <v>1646</v>
      </c>
      <c r="D529" s="689" t="s">
        <v>328</v>
      </c>
      <c r="E529" s="691" t="s">
        <v>337</v>
      </c>
      <c r="F529" s="693" t="s">
        <v>1647</v>
      </c>
      <c r="G529" s="694" t="s">
        <v>176</v>
      </c>
      <c r="H529" s="694" t="b">
        <v>0</v>
      </c>
      <c r="I529" s="696"/>
      <c r="J529" s="695">
        <v>42551</v>
      </c>
      <c r="K529" s="655">
        <v>90</v>
      </c>
      <c r="L529" s="603">
        <f>TasksTable4[[#This Row],[Required Completion Date]]-TasksTable4[[#This Row],[Days to Accomplish]]</f>
        <v>42461</v>
      </c>
      <c r="M529" s="534">
        <v>0</v>
      </c>
      <c r="N529" s="693" t="b">
        <v>1</v>
      </c>
      <c r="O529" s="693" t="s">
        <v>1648</v>
      </c>
      <c r="P529" s="655" t="s">
        <v>1517</v>
      </c>
      <c r="Q529" s="413" t="s">
        <v>179</v>
      </c>
      <c r="R529" s="799"/>
      <c r="S529" s="800"/>
      <c r="T529" s="800"/>
      <c r="U529" s="800"/>
      <c r="V529" s="800"/>
      <c r="W529" s="800"/>
      <c r="X529" s="800"/>
      <c r="Y529" s="800"/>
      <c r="Z529" s="765">
        <v>42461</v>
      </c>
      <c r="AA529" s="800"/>
      <c r="AB529" s="800"/>
      <c r="AC529" s="800"/>
      <c r="AD529" s="800"/>
      <c r="AE529" s="800"/>
      <c r="AF529" s="800"/>
      <c r="AG529" s="800"/>
      <c r="AH529" s="800"/>
      <c r="AI529" s="800"/>
      <c r="AJ529" s="800"/>
      <c r="AK529" s="800"/>
      <c r="AL529" s="800"/>
      <c r="AM529" s="843"/>
      <c r="AN529" s="843"/>
      <c r="AO529" s="843"/>
      <c r="AP529" s="843"/>
      <c r="AQ529" s="843"/>
      <c r="AR529" s="843"/>
      <c r="AS529" s="843"/>
      <c r="AT529" s="843"/>
      <c r="AU529" s="843"/>
      <c r="AV529" s="843"/>
      <c r="AW529" s="843"/>
      <c r="AX529" s="843"/>
      <c r="AY529" s="589" t="str">
        <f ca="1">IF(AND(TasksTable4[[#This Row],[Status]]&lt;&gt;"On Track",TasksTable4[[#This Row],[Start Date
(Calculated)]]&lt;TODAY()+7),"Review","No  Review")</f>
        <v>No  Review</v>
      </c>
      <c r="AZ529" s="527">
        <v>4</v>
      </c>
      <c r="BA529" s="527" t="s">
        <v>2308</v>
      </c>
      <c r="BB529" s="527"/>
      <c r="BC529" s="525"/>
      <c r="BD529" s="525"/>
      <c r="BE529" s="543"/>
      <c r="BF529" s="543"/>
      <c r="BG529" s="525"/>
      <c r="BH529" s="626"/>
      <c r="BI529" s="626"/>
      <c r="BJ529" s="626"/>
      <c r="BK529" s="626"/>
      <c r="BL529" s="626"/>
      <c r="BM529" s="701"/>
      <c r="BN529" s="701"/>
      <c r="BO529" s="701"/>
      <c r="BP529" s="701"/>
    </row>
    <row r="530" spans="2:68" ht="45" x14ac:dyDescent="0.2">
      <c r="B530" s="482" t="s">
        <v>305</v>
      </c>
      <c r="C530" s="688" t="s">
        <v>1652</v>
      </c>
      <c r="D530" s="689" t="s">
        <v>328</v>
      </c>
      <c r="E530" s="691" t="s">
        <v>337</v>
      </c>
      <c r="F530" s="693" t="s">
        <v>1653</v>
      </c>
      <c r="G530" s="694" t="s">
        <v>176</v>
      </c>
      <c r="H530" s="694" t="b">
        <v>0</v>
      </c>
      <c r="I530" s="696"/>
      <c r="J530" s="695">
        <v>42582</v>
      </c>
      <c r="K530" s="655">
        <v>90</v>
      </c>
      <c r="L530" s="603">
        <f>TasksTable4[[#This Row],[Required Completion Date]]-TasksTable4[[#This Row],[Days to Accomplish]]</f>
        <v>42492</v>
      </c>
      <c r="M530" s="782">
        <v>0</v>
      </c>
      <c r="N530" s="693" t="b">
        <v>1</v>
      </c>
      <c r="O530" s="693" t="s">
        <v>1654</v>
      </c>
      <c r="P530" s="655" t="s">
        <v>1517</v>
      </c>
      <c r="Q530" s="413" t="s">
        <v>179</v>
      </c>
      <c r="R530" s="799"/>
      <c r="S530" s="800"/>
      <c r="T530" s="800"/>
      <c r="U530" s="800"/>
      <c r="V530" s="800"/>
      <c r="W530" s="800"/>
      <c r="X530" s="800"/>
      <c r="Y530" s="800"/>
      <c r="Z530" s="765">
        <v>42492</v>
      </c>
      <c r="AA530" s="800"/>
      <c r="AB530" s="800"/>
      <c r="AC530" s="800"/>
      <c r="AD530" s="800"/>
      <c r="AE530" s="800"/>
      <c r="AF530" s="800"/>
      <c r="AG530" s="800"/>
      <c r="AH530" s="800"/>
      <c r="AI530" s="800"/>
      <c r="AJ530" s="800"/>
      <c r="AK530" s="800"/>
      <c r="AL530" s="800"/>
      <c r="AM530" s="843"/>
      <c r="AN530" s="843"/>
      <c r="AO530" s="843"/>
      <c r="AP530" s="843"/>
      <c r="AQ530" s="843"/>
      <c r="AR530" s="843"/>
      <c r="AS530" s="843"/>
      <c r="AT530" s="843"/>
      <c r="AU530" s="843"/>
      <c r="AV530" s="843"/>
      <c r="AW530" s="843"/>
      <c r="AX530" s="843"/>
      <c r="AY530" s="589" t="str">
        <f ca="1">IF(AND(TasksTable4[[#This Row],[Status]]&lt;&gt;"On Track",TasksTable4[[#This Row],[Start Date
(Calculated)]]&lt;TODAY()+7),"Review","No  Review")</f>
        <v>No  Review</v>
      </c>
      <c r="AZ530" s="527">
        <v>16</v>
      </c>
      <c r="BA530" s="527" t="s">
        <v>2308</v>
      </c>
      <c r="BB530" s="527">
        <v>8</v>
      </c>
      <c r="BC530" s="525" t="s">
        <v>2415</v>
      </c>
      <c r="BD530" s="525"/>
      <c r="BE530" s="543"/>
      <c r="BF530" s="543"/>
      <c r="BG530" s="525"/>
      <c r="BH530" s="626"/>
      <c r="BI530" s="626"/>
      <c r="BJ530" s="626"/>
      <c r="BK530" s="626"/>
      <c r="BL530" s="626"/>
      <c r="BM530" s="701"/>
      <c r="BN530" s="701"/>
      <c r="BO530" s="701"/>
      <c r="BP530" s="701"/>
    </row>
    <row r="531" spans="2:68" ht="45" x14ac:dyDescent="0.2">
      <c r="B531" s="482" t="s">
        <v>305</v>
      </c>
      <c r="C531" s="688" t="s">
        <v>1655</v>
      </c>
      <c r="D531" s="689" t="s">
        <v>328</v>
      </c>
      <c r="E531" s="691" t="s">
        <v>337</v>
      </c>
      <c r="F531" s="693" t="s">
        <v>1656</v>
      </c>
      <c r="G531" s="694" t="s">
        <v>176</v>
      </c>
      <c r="H531" s="694" t="b">
        <v>0</v>
      </c>
      <c r="I531" s="760"/>
      <c r="J531" s="759">
        <v>42551</v>
      </c>
      <c r="K531" s="775">
        <v>90</v>
      </c>
      <c r="L531" s="603">
        <f>TasksTable4[[#This Row],[Required Completion Date]]-TasksTable4[[#This Row],[Days to Accomplish]]</f>
        <v>42461</v>
      </c>
      <c r="M531" s="534">
        <v>0</v>
      </c>
      <c r="N531" s="693" t="b">
        <v>1</v>
      </c>
      <c r="O531" s="693" t="s">
        <v>1657</v>
      </c>
      <c r="P531" s="655" t="s">
        <v>1517</v>
      </c>
      <c r="Q531" s="413" t="s">
        <v>179</v>
      </c>
      <c r="R531" s="799"/>
      <c r="S531" s="800"/>
      <c r="T531" s="800"/>
      <c r="U531" s="800"/>
      <c r="V531" s="800"/>
      <c r="W531" s="800"/>
      <c r="X531" s="800"/>
      <c r="Y531" s="800"/>
      <c r="Z531" s="765">
        <v>42461</v>
      </c>
      <c r="AA531" s="800"/>
      <c r="AB531" s="800"/>
      <c r="AC531" s="800"/>
      <c r="AD531" s="800"/>
      <c r="AE531" s="800"/>
      <c r="AF531" s="800"/>
      <c r="AG531" s="800"/>
      <c r="AH531" s="800"/>
      <c r="AI531" s="800"/>
      <c r="AJ531" s="800"/>
      <c r="AK531" s="800"/>
      <c r="AL531" s="800"/>
      <c r="AM531" s="843"/>
      <c r="AN531" s="843"/>
      <c r="AO531" s="843"/>
      <c r="AP531" s="843"/>
      <c r="AQ531" s="843"/>
      <c r="AR531" s="843"/>
      <c r="AS531" s="843"/>
      <c r="AT531" s="843"/>
      <c r="AU531" s="843"/>
      <c r="AV531" s="843"/>
      <c r="AW531" s="843"/>
      <c r="AX531" s="843"/>
      <c r="AY531" s="589" t="str">
        <f ca="1">IF(AND(TasksTable4[[#This Row],[Status]]&lt;&gt;"On Track",TasksTable4[[#This Row],[Start Date
(Calculated)]]&lt;TODAY()+7),"Review","No  Review")</f>
        <v>No  Review</v>
      </c>
      <c r="AZ531" s="527">
        <v>8</v>
      </c>
      <c r="BA531" s="527" t="s">
        <v>2308</v>
      </c>
      <c r="BB531" s="527"/>
      <c r="BC531" s="525"/>
      <c r="BD531" s="525"/>
      <c r="BE531" s="543"/>
      <c r="BF531" s="543"/>
      <c r="BG531" s="525"/>
      <c r="BH531" s="626"/>
      <c r="BI531" s="626"/>
      <c r="BJ531" s="626"/>
      <c r="BK531" s="626"/>
      <c r="BL531" s="626"/>
      <c r="BM531" s="701"/>
      <c r="BN531" s="701"/>
      <c r="BO531" s="701"/>
      <c r="BP531" s="701"/>
    </row>
    <row r="532" spans="2:68" ht="45" x14ac:dyDescent="0.2">
      <c r="B532" s="482" t="s">
        <v>305</v>
      </c>
      <c r="C532" s="688" t="s">
        <v>1658</v>
      </c>
      <c r="D532" s="689" t="s">
        <v>328</v>
      </c>
      <c r="E532" s="691" t="s">
        <v>337</v>
      </c>
      <c r="F532" s="693" t="s">
        <v>1659</v>
      </c>
      <c r="G532" s="694" t="s">
        <v>176</v>
      </c>
      <c r="H532" s="694" t="b">
        <v>0</v>
      </c>
      <c r="I532" s="760"/>
      <c r="J532" s="759">
        <v>42582</v>
      </c>
      <c r="K532" s="775">
        <v>90</v>
      </c>
      <c r="L532" s="603">
        <f>TasksTable4[[#This Row],[Required Completion Date]]-TasksTable4[[#This Row],[Days to Accomplish]]</f>
        <v>42492</v>
      </c>
      <c r="M532" s="534">
        <v>0</v>
      </c>
      <c r="N532" s="693" t="b">
        <v>1</v>
      </c>
      <c r="O532" s="693" t="s">
        <v>1660</v>
      </c>
      <c r="P532" s="655" t="s">
        <v>1517</v>
      </c>
      <c r="Q532" s="413" t="s">
        <v>179</v>
      </c>
      <c r="R532" s="799"/>
      <c r="S532" s="694"/>
      <c r="T532" s="800"/>
      <c r="U532" s="800"/>
      <c r="V532" s="800"/>
      <c r="W532" s="800"/>
      <c r="X532" s="800"/>
      <c r="Y532" s="800"/>
      <c r="Z532" s="827">
        <v>42492</v>
      </c>
      <c r="AA532" s="800"/>
      <c r="AB532" s="800"/>
      <c r="AC532" s="800"/>
      <c r="AD532" s="800"/>
      <c r="AE532" s="800"/>
      <c r="AF532" s="800"/>
      <c r="AG532" s="800"/>
      <c r="AH532" s="800"/>
      <c r="AI532" s="800"/>
      <c r="AJ532" s="800"/>
      <c r="AK532" s="800"/>
      <c r="AL532" s="800"/>
      <c r="AM532" s="843"/>
      <c r="AN532" s="843"/>
      <c r="AO532" s="843"/>
      <c r="AP532" s="843"/>
      <c r="AQ532" s="843"/>
      <c r="AR532" s="843"/>
      <c r="AS532" s="843"/>
      <c r="AT532" s="843"/>
      <c r="AU532" s="843"/>
      <c r="AV532" s="843"/>
      <c r="AW532" s="843"/>
      <c r="AX532" s="843"/>
      <c r="AY532" s="589" t="str">
        <f ca="1">IF(AND(TasksTable4[[#This Row],[Status]]&lt;&gt;"On Track",TasksTable4[[#This Row],[Start Date
(Calculated)]]&lt;TODAY()+7),"Review","No  Review")</f>
        <v>No  Review</v>
      </c>
      <c r="AZ532" s="527">
        <v>4</v>
      </c>
      <c r="BA532" s="527" t="s">
        <v>2308</v>
      </c>
      <c r="BB532" s="527"/>
      <c r="BC532" s="525"/>
      <c r="BD532" s="525"/>
      <c r="BE532" s="543"/>
      <c r="BF532" s="543"/>
      <c r="BG532" s="525"/>
      <c r="BH532" s="626"/>
      <c r="BI532" s="626"/>
      <c r="BJ532" s="626"/>
      <c r="BK532" s="626"/>
      <c r="BL532" s="626"/>
      <c r="BM532" s="701"/>
      <c r="BN532" s="701"/>
      <c r="BO532" s="701"/>
      <c r="BP532" s="701"/>
    </row>
    <row r="533" spans="2:68" ht="45" x14ac:dyDescent="0.2">
      <c r="B533" s="482" t="s">
        <v>305</v>
      </c>
      <c r="C533" s="688" t="s">
        <v>1661</v>
      </c>
      <c r="D533" s="689" t="s">
        <v>328</v>
      </c>
      <c r="E533" s="691" t="s">
        <v>337</v>
      </c>
      <c r="F533" s="693" t="s">
        <v>1662</v>
      </c>
      <c r="G533" s="694" t="s">
        <v>176</v>
      </c>
      <c r="H533" s="655" t="b">
        <v>0</v>
      </c>
      <c r="I533" s="695"/>
      <c r="J533" s="695">
        <v>42551</v>
      </c>
      <c r="K533" s="655">
        <v>30</v>
      </c>
      <c r="L533" s="603">
        <f>TasksTable4[[#This Row],[Required Completion Date]]-TasksTable4[[#This Row],[Days to Accomplish]]</f>
        <v>42521</v>
      </c>
      <c r="M533" s="782">
        <v>0</v>
      </c>
      <c r="N533" s="693" t="b">
        <v>1</v>
      </c>
      <c r="O533" s="693" t="s">
        <v>1663</v>
      </c>
      <c r="P533" s="655" t="s">
        <v>1517</v>
      </c>
      <c r="Q533" s="413" t="s">
        <v>179</v>
      </c>
      <c r="R533" s="799"/>
      <c r="S533" s="800"/>
      <c r="T533" s="800"/>
      <c r="U533" s="800"/>
      <c r="V533" s="800"/>
      <c r="W533" s="800"/>
      <c r="X533" s="800"/>
      <c r="Y533" s="800"/>
      <c r="Z533" s="827">
        <v>42521</v>
      </c>
      <c r="AA533" s="800"/>
      <c r="AB533" s="800"/>
      <c r="AC533" s="800"/>
      <c r="AD533" s="800"/>
      <c r="AE533" s="800"/>
      <c r="AF533" s="800"/>
      <c r="AG533" s="800"/>
      <c r="AH533" s="800"/>
      <c r="AI533" s="800"/>
      <c r="AJ533" s="800"/>
      <c r="AK533" s="800"/>
      <c r="AL533" s="800"/>
      <c r="AM533" s="843"/>
      <c r="AN533" s="843"/>
      <c r="AO533" s="843"/>
      <c r="AP533" s="843"/>
      <c r="AQ533" s="843"/>
      <c r="AR533" s="843"/>
      <c r="AS533" s="843"/>
      <c r="AT533" s="843"/>
      <c r="AU533" s="843"/>
      <c r="AV533" s="843"/>
      <c r="AW533" s="843"/>
      <c r="AX533" s="843"/>
      <c r="AY533" s="589" t="str">
        <f ca="1">IF(AND(TasksTable4[[#This Row],[Status]]&lt;&gt;"On Track",TasksTable4[[#This Row],[Start Date
(Calculated)]]&lt;TODAY()+7),"Review","No  Review")</f>
        <v>No  Review</v>
      </c>
      <c r="AZ533" s="527">
        <v>2</v>
      </c>
      <c r="BA533" s="527" t="s">
        <v>2308</v>
      </c>
      <c r="BB533" s="527"/>
      <c r="BC533" s="525"/>
      <c r="BD533" s="525"/>
      <c r="BE533" s="543"/>
      <c r="BF533" s="543"/>
      <c r="BG533" s="525"/>
      <c r="BH533" s="626"/>
      <c r="BI533" s="626"/>
      <c r="BJ533" s="626"/>
      <c r="BK533" s="626"/>
      <c r="BL533" s="626"/>
      <c r="BM533" s="701"/>
      <c r="BN533" s="701"/>
      <c r="BO533" s="701"/>
      <c r="BP533" s="701"/>
    </row>
    <row r="534" spans="2:68" ht="45" x14ac:dyDescent="0.2">
      <c r="B534" s="482" t="s">
        <v>305</v>
      </c>
      <c r="C534" s="688" t="s">
        <v>1664</v>
      </c>
      <c r="D534" s="689" t="s">
        <v>328</v>
      </c>
      <c r="E534" s="691" t="s">
        <v>337</v>
      </c>
      <c r="F534" s="741" t="s">
        <v>1665</v>
      </c>
      <c r="G534" s="694" t="s">
        <v>176</v>
      </c>
      <c r="H534" s="655" t="b">
        <v>0</v>
      </c>
      <c r="I534" s="759"/>
      <c r="J534" s="759">
        <v>42551</v>
      </c>
      <c r="K534" s="775">
        <v>90</v>
      </c>
      <c r="L534" s="603">
        <f>TasksTable4[[#This Row],[Required Completion Date]]-TasksTable4[[#This Row],[Days to Accomplish]]</f>
        <v>42461</v>
      </c>
      <c r="M534" s="534">
        <v>0</v>
      </c>
      <c r="N534" s="693" t="b">
        <v>0</v>
      </c>
      <c r="O534" s="741"/>
      <c r="P534" s="438" t="s">
        <v>1517</v>
      </c>
      <c r="Q534" s="413" t="s">
        <v>179</v>
      </c>
      <c r="R534" s="806"/>
      <c r="S534" s="438"/>
      <c r="T534" s="438"/>
      <c r="U534" s="438"/>
      <c r="V534" s="438"/>
      <c r="W534" s="438"/>
      <c r="X534" s="438"/>
      <c r="Y534" s="438"/>
      <c r="Z534" s="833">
        <v>42461</v>
      </c>
      <c r="AA534" s="438"/>
      <c r="AB534" s="438"/>
      <c r="AC534" s="438"/>
      <c r="AD534" s="438"/>
      <c r="AE534" s="438"/>
      <c r="AF534" s="438"/>
      <c r="AG534" s="438"/>
      <c r="AH534" s="438"/>
      <c r="AI534" s="438"/>
      <c r="AJ534" s="438"/>
      <c r="AK534" s="438"/>
      <c r="AL534" s="438"/>
      <c r="AM534" s="439"/>
      <c r="AN534" s="439"/>
      <c r="AO534" s="439"/>
      <c r="AP534" s="439"/>
      <c r="AQ534" s="439"/>
      <c r="AR534" s="439"/>
      <c r="AS534" s="439"/>
      <c r="AT534" s="439"/>
      <c r="AU534" s="439"/>
      <c r="AV534" s="439"/>
      <c r="AW534" s="439"/>
      <c r="AX534" s="439"/>
      <c r="AY534" s="589" t="str">
        <f ca="1">IF(AND(TasksTable4[[#This Row],[Status]]&lt;&gt;"On Track",TasksTable4[[#This Row],[Start Date
(Calculated)]]&lt;TODAY()+7),"Review","No  Review")</f>
        <v>No  Review</v>
      </c>
      <c r="AZ534" s="527">
        <v>8</v>
      </c>
      <c r="BA534" s="527" t="s">
        <v>2308</v>
      </c>
      <c r="BB534" s="527">
        <v>8</v>
      </c>
      <c r="BC534" s="525" t="s">
        <v>2415</v>
      </c>
      <c r="BD534" s="525"/>
      <c r="BE534" s="543"/>
      <c r="BF534" s="543"/>
      <c r="BG534" s="525"/>
      <c r="BH534" s="626"/>
      <c r="BI534" s="626"/>
      <c r="BJ534" s="626"/>
      <c r="BK534" s="626"/>
      <c r="BL534" s="626"/>
      <c r="BM534" s="701"/>
      <c r="BN534" s="701"/>
      <c r="BO534" s="701"/>
      <c r="BP534" s="701"/>
    </row>
    <row r="535" spans="2:68" ht="45" x14ac:dyDescent="0.2">
      <c r="B535" s="482" t="s">
        <v>305</v>
      </c>
      <c r="C535" s="688" t="s">
        <v>1666</v>
      </c>
      <c r="D535" s="690" t="s">
        <v>328</v>
      </c>
      <c r="E535" s="692" t="s">
        <v>337</v>
      </c>
      <c r="F535" s="733" t="s">
        <v>1667</v>
      </c>
      <c r="G535" s="746" t="s">
        <v>176</v>
      </c>
      <c r="H535" s="694" t="b">
        <v>0</v>
      </c>
      <c r="I535" s="760"/>
      <c r="J535" s="759">
        <v>42582</v>
      </c>
      <c r="K535" s="775">
        <v>90</v>
      </c>
      <c r="L535" s="603">
        <f>TasksTable4[[#This Row],[Required Completion Date]]-TasksTable4[[#This Row],[Days to Accomplish]]</f>
        <v>42492</v>
      </c>
      <c r="M535" s="782">
        <v>0</v>
      </c>
      <c r="N535" s="693" t="b">
        <v>0</v>
      </c>
      <c r="O535" s="693"/>
      <c r="P535" s="655" t="s">
        <v>1517</v>
      </c>
      <c r="Q535" s="413" t="s">
        <v>179</v>
      </c>
      <c r="R535" s="799"/>
      <c r="S535" s="800"/>
      <c r="T535" s="800"/>
      <c r="U535" s="800"/>
      <c r="V535" s="800"/>
      <c r="W535" s="800"/>
      <c r="X535" s="800"/>
      <c r="Y535" s="800"/>
      <c r="Z535" s="827">
        <v>42492</v>
      </c>
      <c r="AA535" s="800"/>
      <c r="AB535" s="800"/>
      <c r="AC535" s="800"/>
      <c r="AD535" s="800"/>
      <c r="AE535" s="800"/>
      <c r="AF535" s="800"/>
      <c r="AG535" s="800"/>
      <c r="AH535" s="800"/>
      <c r="AI535" s="800"/>
      <c r="AJ535" s="800"/>
      <c r="AK535" s="800"/>
      <c r="AL535" s="800"/>
      <c r="AM535" s="843"/>
      <c r="AN535" s="843"/>
      <c r="AO535" s="843"/>
      <c r="AP535" s="843"/>
      <c r="AQ535" s="843"/>
      <c r="AR535" s="843"/>
      <c r="AS535" s="843"/>
      <c r="AT535" s="843"/>
      <c r="AU535" s="843"/>
      <c r="AV535" s="843"/>
      <c r="AW535" s="843"/>
      <c r="AX535" s="843"/>
      <c r="AY535" s="589" t="str">
        <f ca="1">IF(AND(TasksTable4[[#This Row],[Status]]&lt;&gt;"On Track",TasksTable4[[#This Row],[Start Date
(Calculated)]]&lt;TODAY()+7),"Review","No  Review")</f>
        <v>No  Review</v>
      </c>
      <c r="AZ535" s="527">
        <v>24</v>
      </c>
      <c r="BA535" s="527" t="s">
        <v>2308</v>
      </c>
      <c r="BB535" s="527"/>
      <c r="BC535" s="525"/>
      <c r="BD535" s="525"/>
      <c r="BE535" s="543"/>
      <c r="BF535" s="543"/>
      <c r="BG535" s="525"/>
      <c r="BH535" s="626"/>
      <c r="BI535" s="626"/>
      <c r="BJ535" s="626"/>
      <c r="BK535" s="626"/>
      <c r="BL535" s="626"/>
      <c r="BM535" s="701"/>
      <c r="BN535" s="701"/>
      <c r="BO535" s="701"/>
      <c r="BP535" s="701"/>
    </row>
    <row r="536" spans="2:68" ht="45" x14ac:dyDescent="0.2">
      <c r="B536" s="482" t="s">
        <v>305</v>
      </c>
      <c r="C536" s="688" t="s">
        <v>1668</v>
      </c>
      <c r="D536" s="689" t="s">
        <v>328</v>
      </c>
      <c r="E536" s="691" t="s">
        <v>337</v>
      </c>
      <c r="F536" s="693" t="s">
        <v>2862</v>
      </c>
      <c r="G536" s="694" t="s">
        <v>176</v>
      </c>
      <c r="H536" s="655" t="b">
        <v>1</v>
      </c>
      <c r="I536" s="695"/>
      <c r="J536" s="695">
        <v>42582</v>
      </c>
      <c r="K536" s="655">
        <v>90</v>
      </c>
      <c r="L536" s="603">
        <f>TasksTable4[[#This Row],[Required Completion Date]]-TasksTable4[[#This Row],[Days to Accomplish]]</f>
        <v>42492</v>
      </c>
      <c r="M536" s="534">
        <v>0</v>
      </c>
      <c r="N536" s="693" t="b">
        <v>1</v>
      </c>
      <c r="O536" s="693" t="s">
        <v>1660</v>
      </c>
      <c r="P536" s="655" t="s">
        <v>1517</v>
      </c>
      <c r="Q536" s="413" t="s">
        <v>179</v>
      </c>
      <c r="R536" s="799"/>
      <c r="S536" s="800"/>
      <c r="T536" s="800"/>
      <c r="U536" s="800"/>
      <c r="V536" s="800"/>
      <c r="W536" s="800"/>
      <c r="X536" s="800"/>
      <c r="Y536" s="800"/>
      <c r="Z536" s="827">
        <v>42461</v>
      </c>
      <c r="AA536" s="800"/>
      <c r="AB536" s="800"/>
      <c r="AC536" s="800"/>
      <c r="AD536" s="800"/>
      <c r="AE536" s="800"/>
      <c r="AF536" s="800"/>
      <c r="AG536" s="800"/>
      <c r="AH536" s="800"/>
      <c r="AI536" s="800"/>
      <c r="AJ536" s="800"/>
      <c r="AK536" s="800"/>
      <c r="AL536" s="800"/>
      <c r="AM536" s="843"/>
      <c r="AN536" s="843"/>
      <c r="AO536" s="843"/>
      <c r="AP536" s="843"/>
      <c r="AQ536" s="843"/>
      <c r="AR536" s="843"/>
      <c r="AS536" s="843"/>
      <c r="AT536" s="843"/>
      <c r="AU536" s="843"/>
      <c r="AV536" s="843"/>
      <c r="AW536" s="843"/>
      <c r="AX536" s="843"/>
      <c r="AY536" s="589" t="str">
        <f ca="1">IF(AND(TasksTable4[[#This Row],[Status]]&lt;&gt;"On Track",TasksTable4[[#This Row],[Start Date
(Calculated)]]&lt;TODAY()+7),"Review","No  Review")</f>
        <v>No  Review</v>
      </c>
      <c r="AZ536" s="527">
        <v>8</v>
      </c>
      <c r="BA536" s="527" t="s">
        <v>2308</v>
      </c>
      <c r="BB536" s="527"/>
      <c r="BC536" s="525"/>
      <c r="BD536" s="525"/>
      <c r="BE536" s="543"/>
      <c r="BF536" s="543"/>
      <c r="BG536" s="525"/>
      <c r="BH536" s="626"/>
      <c r="BI536" s="626"/>
      <c r="BJ536" s="626"/>
      <c r="BK536" s="626"/>
      <c r="BL536" s="626"/>
      <c r="BM536" s="701"/>
      <c r="BN536" s="701"/>
      <c r="BO536" s="701"/>
      <c r="BP536" s="701"/>
    </row>
    <row r="537" spans="2:68" ht="45" x14ac:dyDescent="0.2">
      <c r="B537" s="482" t="s">
        <v>305</v>
      </c>
      <c r="C537" s="688" t="s">
        <v>1670</v>
      </c>
      <c r="D537" s="690" t="s">
        <v>328</v>
      </c>
      <c r="E537" s="692" t="s">
        <v>337</v>
      </c>
      <c r="F537" s="734" t="s">
        <v>1671</v>
      </c>
      <c r="G537" s="747" t="s">
        <v>176</v>
      </c>
      <c r="H537" s="655" t="b">
        <v>0</v>
      </c>
      <c r="I537" s="759"/>
      <c r="J537" s="759">
        <v>42551</v>
      </c>
      <c r="K537" s="747">
        <v>90</v>
      </c>
      <c r="L537" s="603">
        <f>TasksTable4[[#This Row],[Required Completion Date]]-TasksTable4[[#This Row],[Days to Accomplish]]</f>
        <v>42461</v>
      </c>
      <c r="M537" s="534">
        <v>0</v>
      </c>
      <c r="N537" s="693" t="b">
        <v>1</v>
      </c>
      <c r="O537" s="741" t="s">
        <v>1672</v>
      </c>
      <c r="P537" s="438" t="s">
        <v>1517</v>
      </c>
      <c r="Q537" s="413" t="s">
        <v>179</v>
      </c>
      <c r="R537" s="806"/>
      <c r="S537" s="694"/>
      <c r="T537" s="438"/>
      <c r="U537" s="438"/>
      <c r="V537" s="438"/>
      <c r="W537" s="438"/>
      <c r="X537" s="438"/>
      <c r="Y537" s="438"/>
      <c r="Z537" s="833">
        <v>42461</v>
      </c>
      <c r="AA537" s="438"/>
      <c r="AB537" s="438"/>
      <c r="AC537" s="438"/>
      <c r="AD537" s="438"/>
      <c r="AE537" s="438"/>
      <c r="AF537" s="438"/>
      <c r="AG537" s="694"/>
      <c r="AH537" s="438"/>
      <c r="AI537" s="438"/>
      <c r="AJ537" s="438"/>
      <c r="AK537" s="438"/>
      <c r="AL537" s="438"/>
      <c r="AM537" s="439"/>
      <c r="AN537" s="439"/>
      <c r="AO537" s="439"/>
      <c r="AP537" s="439"/>
      <c r="AQ537" s="439"/>
      <c r="AR537" s="439"/>
      <c r="AS537" s="439"/>
      <c r="AT537" s="439"/>
      <c r="AU537" s="439"/>
      <c r="AV537" s="439"/>
      <c r="AW537" s="439"/>
      <c r="AX537" s="439"/>
      <c r="AY537" s="589" t="str">
        <f ca="1">IF(AND(TasksTable4[[#This Row],[Status]]&lt;&gt;"On Track",TasksTable4[[#This Row],[Start Date
(Calculated)]]&lt;TODAY()+7),"Review","No  Review")</f>
        <v>No  Review</v>
      </c>
      <c r="AZ537" s="527">
        <v>16</v>
      </c>
      <c r="BA537" s="527" t="s">
        <v>2308</v>
      </c>
      <c r="BB537" s="527"/>
      <c r="BC537" s="525"/>
      <c r="BD537" s="525"/>
      <c r="BE537" s="543"/>
      <c r="BF537" s="543"/>
      <c r="BG537" s="525"/>
      <c r="BH537" s="626"/>
      <c r="BI537" s="626"/>
      <c r="BJ537" s="626"/>
      <c r="BK537" s="626"/>
      <c r="BL537" s="626"/>
      <c r="BM537" s="701"/>
      <c r="BN537" s="701"/>
      <c r="BO537" s="701"/>
      <c r="BP537" s="701"/>
    </row>
    <row r="538" spans="2:68" ht="45" x14ac:dyDescent="0.2">
      <c r="B538" s="482" t="s">
        <v>305</v>
      </c>
      <c r="C538" s="688" t="s">
        <v>1673</v>
      </c>
      <c r="D538" s="690" t="s">
        <v>328</v>
      </c>
      <c r="E538" s="692" t="s">
        <v>337</v>
      </c>
      <c r="F538" s="734" t="s">
        <v>1674</v>
      </c>
      <c r="G538" s="747" t="s">
        <v>176</v>
      </c>
      <c r="H538" s="694" t="b">
        <v>0</v>
      </c>
      <c r="I538" s="760"/>
      <c r="J538" s="759">
        <v>42551</v>
      </c>
      <c r="K538" s="747">
        <v>30</v>
      </c>
      <c r="L538" s="603">
        <f>TasksTable4[[#This Row],[Required Completion Date]]-TasksTable4[[#This Row],[Days to Accomplish]]</f>
        <v>42521</v>
      </c>
      <c r="M538" s="534">
        <v>0</v>
      </c>
      <c r="N538" s="741" t="b">
        <v>1</v>
      </c>
      <c r="O538" s="741"/>
      <c r="P538" s="438" t="s">
        <v>1517</v>
      </c>
      <c r="Q538" s="413" t="s">
        <v>179</v>
      </c>
      <c r="R538" s="438" t="s">
        <v>1675</v>
      </c>
      <c r="S538" s="438"/>
      <c r="T538" s="438"/>
      <c r="U538" s="438"/>
      <c r="V538" s="438"/>
      <c r="W538" s="438"/>
      <c r="X538" s="438"/>
      <c r="Y538" s="438"/>
      <c r="Z538" s="833">
        <v>42521</v>
      </c>
      <c r="AA538" s="438"/>
      <c r="AB538" s="438"/>
      <c r="AC538" s="438"/>
      <c r="AD538" s="438"/>
      <c r="AE538" s="438"/>
      <c r="AF538" s="438"/>
      <c r="AG538" s="438"/>
      <c r="AH538" s="438"/>
      <c r="AI538" s="438"/>
      <c r="AJ538" s="438"/>
      <c r="AK538" s="438"/>
      <c r="AL538" s="438"/>
      <c r="AM538" s="439"/>
      <c r="AN538" s="439"/>
      <c r="AO538" s="439"/>
      <c r="AP538" s="439"/>
      <c r="AQ538" s="439"/>
      <c r="AR538" s="439"/>
      <c r="AS538" s="439"/>
      <c r="AT538" s="439"/>
      <c r="AU538" s="439"/>
      <c r="AV538" s="439"/>
      <c r="AW538" s="439"/>
      <c r="AX538" s="439"/>
      <c r="AY538" s="589" t="str">
        <f ca="1">IF(AND(TasksTable4[[#This Row],[Status]]&lt;&gt;"On Track",TasksTable4[[#This Row],[Start Date
(Calculated)]]&lt;TODAY()+7),"Review","No  Review")</f>
        <v>No  Review</v>
      </c>
      <c r="AZ538" s="527">
        <v>2</v>
      </c>
      <c r="BA538" s="527" t="s">
        <v>2308</v>
      </c>
      <c r="BB538" s="527"/>
      <c r="BC538" s="525"/>
      <c r="BD538" s="525"/>
      <c r="BE538" s="543"/>
      <c r="BF538" s="543"/>
      <c r="BG538" s="525"/>
      <c r="BH538" s="626"/>
      <c r="BI538" s="626"/>
      <c r="BJ538" s="626"/>
      <c r="BK538" s="626"/>
      <c r="BL538" s="626"/>
      <c r="BM538" s="701"/>
      <c r="BN538" s="701"/>
      <c r="BO538" s="701"/>
      <c r="BP538" s="701"/>
    </row>
    <row r="539" spans="2:68" ht="45" x14ac:dyDescent="0.2">
      <c r="B539" s="482" t="s">
        <v>305</v>
      </c>
      <c r="C539" s="688" t="s">
        <v>1676</v>
      </c>
      <c r="D539" s="690" t="s">
        <v>328</v>
      </c>
      <c r="E539" s="692" t="s">
        <v>337</v>
      </c>
      <c r="F539" s="734" t="s">
        <v>1677</v>
      </c>
      <c r="G539" s="747" t="s">
        <v>176</v>
      </c>
      <c r="H539" s="694" t="b">
        <v>1</v>
      </c>
      <c r="I539" s="760"/>
      <c r="J539" s="759">
        <v>42582</v>
      </c>
      <c r="K539" s="747">
        <v>90</v>
      </c>
      <c r="L539" s="603">
        <f>TasksTable4[[#This Row],[Required Completion Date]]-TasksTable4[[#This Row],[Days to Accomplish]]</f>
        <v>42492</v>
      </c>
      <c r="M539" s="534">
        <v>0</v>
      </c>
      <c r="N539" s="741" t="b">
        <v>1</v>
      </c>
      <c r="O539" s="741" t="s">
        <v>1660</v>
      </c>
      <c r="P539" s="438" t="s">
        <v>1517</v>
      </c>
      <c r="Q539" s="413" t="s">
        <v>179</v>
      </c>
      <c r="R539" s="438"/>
      <c r="S539" s="438"/>
      <c r="T539" s="438"/>
      <c r="U539" s="438"/>
      <c r="V539" s="438"/>
      <c r="W539" s="438"/>
      <c r="X539" s="438"/>
      <c r="Y539" s="438"/>
      <c r="Z539" s="833">
        <v>42492</v>
      </c>
      <c r="AA539" s="438"/>
      <c r="AB539" s="438"/>
      <c r="AC539" s="438"/>
      <c r="AD539" s="438"/>
      <c r="AE539" s="438"/>
      <c r="AF539" s="438"/>
      <c r="AG539" s="438"/>
      <c r="AH539" s="438"/>
      <c r="AI539" s="438"/>
      <c r="AJ539" s="438"/>
      <c r="AK539" s="438"/>
      <c r="AL539" s="438"/>
      <c r="AM539" s="439"/>
      <c r="AN539" s="439"/>
      <c r="AO539" s="439"/>
      <c r="AP539" s="439"/>
      <c r="AQ539" s="439"/>
      <c r="AR539" s="439"/>
      <c r="AS539" s="439"/>
      <c r="AT539" s="439"/>
      <c r="AU539" s="439"/>
      <c r="AV539" s="439"/>
      <c r="AW539" s="439"/>
      <c r="AX539" s="439"/>
      <c r="AY539" s="589" t="str">
        <f ca="1">IF(AND(TasksTable4[[#This Row],[Status]]&lt;&gt;"On Track",TasksTable4[[#This Row],[Start Date
(Calculated)]]&lt;TODAY()+7),"Review","No  Review")</f>
        <v>No  Review</v>
      </c>
      <c r="AZ539" s="527">
        <v>2</v>
      </c>
      <c r="BA539" s="527" t="s">
        <v>2308</v>
      </c>
      <c r="BB539" s="527"/>
      <c r="BC539" s="525"/>
      <c r="BD539" s="525"/>
      <c r="BE539" s="543"/>
      <c r="BF539" s="543"/>
      <c r="BG539" s="525"/>
      <c r="BH539" s="626"/>
      <c r="BI539" s="626"/>
      <c r="BJ539" s="626"/>
      <c r="BK539" s="626"/>
      <c r="BL539" s="626"/>
      <c r="BM539" s="701"/>
      <c r="BN539" s="701"/>
      <c r="BO539" s="701"/>
      <c r="BP539" s="701"/>
    </row>
    <row r="540" spans="2:68" ht="45" x14ac:dyDescent="0.2">
      <c r="B540" s="482" t="s">
        <v>305</v>
      </c>
      <c r="C540" s="687" t="s">
        <v>1678</v>
      </c>
      <c r="D540" s="689" t="s">
        <v>328</v>
      </c>
      <c r="E540" s="691" t="s">
        <v>337</v>
      </c>
      <c r="F540" s="738" t="s">
        <v>1679</v>
      </c>
      <c r="G540" s="438" t="s">
        <v>176</v>
      </c>
      <c r="H540" s="694" t="b">
        <v>0</v>
      </c>
      <c r="I540" s="696"/>
      <c r="J540" s="696">
        <v>42551</v>
      </c>
      <c r="K540" s="438">
        <v>90</v>
      </c>
      <c r="L540" s="603">
        <f>TasksTable4[[#This Row],[Required Completion Date]]-TasksTable4[[#This Row],[Days to Accomplish]]</f>
        <v>42461</v>
      </c>
      <c r="M540" s="534">
        <v>0</v>
      </c>
      <c r="N540" s="741" t="b">
        <v>1</v>
      </c>
      <c r="O540" s="741" t="s">
        <v>1680</v>
      </c>
      <c r="P540" s="438" t="s">
        <v>1517</v>
      </c>
      <c r="Q540" s="413" t="s">
        <v>179</v>
      </c>
      <c r="R540" s="438"/>
      <c r="S540" s="694"/>
      <c r="T540" s="438"/>
      <c r="U540" s="438"/>
      <c r="V540" s="438"/>
      <c r="W540" s="438"/>
      <c r="X540" s="765">
        <v>42461</v>
      </c>
      <c r="Y540" s="438"/>
      <c r="Z540" s="833">
        <v>42461</v>
      </c>
      <c r="AA540" s="438"/>
      <c r="AB540" s="438"/>
      <c r="AC540" s="438"/>
      <c r="AD540" s="438"/>
      <c r="AE540" s="438"/>
      <c r="AF540" s="438"/>
      <c r="AG540" s="438"/>
      <c r="AH540" s="438"/>
      <c r="AI540" s="438"/>
      <c r="AJ540" s="438"/>
      <c r="AK540" s="438"/>
      <c r="AL540" s="438"/>
      <c r="AM540" s="439"/>
      <c r="AN540" s="439"/>
      <c r="AO540" s="439"/>
      <c r="AP540" s="439"/>
      <c r="AQ540" s="439"/>
      <c r="AR540" s="439"/>
      <c r="AS540" s="439"/>
      <c r="AT540" s="439"/>
      <c r="AU540" s="439"/>
      <c r="AV540" s="439"/>
      <c r="AW540" s="439"/>
      <c r="AX540" s="439"/>
      <c r="AY540" s="589" t="str">
        <f ca="1">IF(AND(TasksTable4[[#This Row],[Status]]&lt;&gt;"On Track",TasksTable4[[#This Row],[Start Date
(Calculated)]]&lt;TODAY()+7),"Review","No  Review")</f>
        <v>No  Review</v>
      </c>
      <c r="AZ540" s="527">
        <v>2</v>
      </c>
      <c r="BA540" s="527" t="s">
        <v>2308</v>
      </c>
      <c r="BB540" s="527"/>
      <c r="BC540" s="525"/>
      <c r="BD540" s="525"/>
      <c r="BE540" s="543"/>
      <c r="BF540" s="543"/>
      <c r="BG540" s="525"/>
      <c r="BH540" s="626"/>
      <c r="BI540" s="626"/>
      <c r="BJ540" s="626"/>
      <c r="BK540" s="626"/>
      <c r="BL540" s="626"/>
      <c r="BM540" s="701"/>
      <c r="BN540" s="701"/>
      <c r="BO540" s="701"/>
      <c r="BP540" s="701"/>
    </row>
    <row r="541" spans="2:68" ht="45" x14ac:dyDescent="0.2">
      <c r="B541" s="482" t="s">
        <v>305</v>
      </c>
      <c r="C541" s="688" t="s">
        <v>1681</v>
      </c>
      <c r="D541" s="690" t="s">
        <v>328</v>
      </c>
      <c r="E541" s="692" t="s">
        <v>337</v>
      </c>
      <c r="F541" s="734" t="s">
        <v>1682</v>
      </c>
      <c r="G541" s="746" t="s">
        <v>176</v>
      </c>
      <c r="H541" s="694" t="b">
        <v>0</v>
      </c>
      <c r="I541" s="760"/>
      <c r="J541" s="760">
        <v>42582</v>
      </c>
      <c r="K541" s="775">
        <v>90</v>
      </c>
      <c r="L541" s="603">
        <f>TasksTable4[[#This Row],[Required Completion Date]]-TasksTable4[[#This Row],[Days to Accomplish]]</f>
        <v>42492</v>
      </c>
      <c r="M541" s="534">
        <v>0</v>
      </c>
      <c r="N541" s="693" t="b">
        <v>1</v>
      </c>
      <c r="O541" s="693" t="s">
        <v>1683</v>
      </c>
      <c r="P541" s="655" t="s">
        <v>1517</v>
      </c>
      <c r="Q541" s="413" t="s">
        <v>179</v>
      </c>
      <c r="R541" s="800"/>
      <c r="S541" s="800"/>
      <c r="T541" s="800"/>
      <c r="U541" s="800"/>
      <c r="V541" s="800"/>
      <c r="W541" s="800"/>
      <c r="X541" s="800"/>
      <c r="Y541" s="800"/>
      <c r="Z541" s="827">
        <v>42492</v>
      </c>
      <c r="AA541" s="800"/>
      <c r="AB541" s="800"/>
      <c r="AC541" s="800"/>
      <c r="AD541" s="800"/>
      <c r="AE541" s="800"/>
      <c r="AF541" s="800"/>
      <c r="AG541" s="800"/>
      <c r="AH541" s="800"/>
      <c r="AI541" s="800"/>
      <c r="AJ541" s="800"/>
      <c r="AK541" s="800"/>
      <c r="AL541" s="800"/>
      <c r="AM541" s="843"/>
      <c r="AN541" s="843"/>
      <c r="AO541" s="843"/>
      <c r="AP541" s="843"/>
      <c r="AQ541" s="843"/>
      <c r="AR541" s="843"/>
      <c r="AS541" s="843"/>
      <c r="AT541" s="843"/>
      <c r="AU541" s="843"/>
      <c r="AV541" s="843"/>
      <c r="AW541" s="843"/>
      <c r="AX541" s="843"/>
      <c r="AY541" s="589" t="str">
        <f ca="1">IF(AND(TasksTable4[[#This Row],[Status]]&lt;&gt;"On Track",TasksTable4[[#This Row],[Start Date
(Calculated)]]&lt;TODAY()+7),"Review","No  Review")</f>
        <v>No  Review</v>
      </c>
      <c r="AZ541" s="527">
        <v>4</v>
      </c>
      <c r="BA541" s="527" t="s">
        <v>2308</v>
      </c>
      <c r="BB541" s="527"/>
      <c r="BC541" s="525"/>
      <c r="BD541" s="525"/>
      <c r="BE541" s="543"/>
      <c r="BF541" s="543"/>
      <c r="BG541" s="525"/>
      <c r="BH541" s="626"/>
      <c r="BI541" s="626"/>
      <c r="BJ541" s="626"/>
      <c r="BK541" s="626"/>
      <c r="BL541" s="626"/>
      <c r="BM541" s="701"/>
      <c r="BN541" s="701"/>
      <c r="BO541" s="701"/>
      <c r="BP541" s="701"/>
    </row>
    <row r="542" spans="2:68" ht="45" x14ac:dyDescent="0.2">
      <c r="B542" s="482" t="s">
        <v>305</v>
      </c>
      <c r="C542" s="688" t="s">
        <v>1684</v>
      </c>
      <c r="D542" s="690" t="s">
        <v>328</v>
      </c>
      <c r="E542" s="692" t="s">
        <v>337</v>
      </c>
      <c r="F542" s="733" t="s">
        <v>1685</v>
      </c>
      <c r="G542" s="746" t="s">
        <v>176</v>
      </c>
      <c r="H542" s="655" t="b">
        <v>0</v>
      </c>
      <c r="I542" s="759"/>
      <c r="J542" s="759">
        <v>42551</v>
      </c>
      <c r="K542" s="775">
        <v>90</v>
      </c>
      <c r="L542" s="603">
        <f>TasksTable4[[#This Row],[Required Completion Date]]-TasksTable4[[#This Row],[Days to Accomplish]]</f>
        <v>42461</v>
      </c>
      <c r="M542" s="534">
        <v>0</v>
      </c>
      <c r="N542" s="693" t="b">
        <v>1</v>
      </c>
      <c r="O542" s="693" t="s">
        <v>1686</v>
      </c>
      <c r="P542" s="655" t="s">
        <v>1517</v>
      </c>
      <c r="Q542" s="413" t="s">
        <v>179</v>
      </c>
      <c r="R542" s="800"/>
      <c r="S542" s="800"/>
      <c r="T542" s="800"/>
      <c r="U542" s="800"/>
      <c r="V542" s="800"/>
      <c r="W542" s="800"/>
      <c r="X542" s="800"/>
      <c r="Y542" s="800"/>
      <c r="Z542" s="827">
        <v>42461</v>
      </c>
      <c r="AA542" s="800"/>
      <c r="AB542" s="800"/>
      <c r="AC542" s="800"/>
      <c r="AD542" s="800"/>
      <c r="AE542" s="800"/>
      <c r="AF542" s="800"/>
      <c r="AG542" s="800"/>
      <c r="AH542" s="800"/>
      <c r="AI542" s="800"/>
      <c r="AJ542" s="800"/>
      <c r="AK542" s="800"/>
      <c r="AL542" s="800"/>
      <c r="AM542" s="843"/>
      <c r="AN542" s="843"/>
      <c r="AO542" s="843"/>
      <c r="AP542" s="843"/>
      <c r="AQ542" s="843"/>
      <c r="AR542" s="843"/>
      <c r="AS542" s="843"/>
      <c r="AT542" s="843"/>
      <c r="AU542" s="843"/>
      <c r="AV542" s="843"/>
      <c r="AW542" s="843"/>
      <c r="AX542" s="843"/>
      <c r="AY542" s="589" t="str">
        <f ca="1">IF(AND(TasksTable4[[#This Row],[Status]]&lt;&gt;"On Track",TasksTable4[[#This Row],[Start Date
(Calculated)]]&lt;TODAY()+7),"Review","No  Review")</f>
        <v>No  Review</v>
      </c>
      <c r="AZ542" s="527">
        <v>8</v>
      </c>
      <c r="BA542" s="527" t="s">
        <v>2308</v>
      </c>
      <c r="BB542" s="527"/>
      <c r="BC542" s="525"/>
      <c r="BD542" s="525"/>
      <c r="BE542" s="543"/>
      <c r="BF542" s="543"/>
      <c r="BG542" s="525"/>
      <c r="BH542" s="626"/>
      <c r="BI542" s="626"/>
      <c r="BJ542" s="626"/>
      <c r="BK542" s="626"/>
      <c r="BL542" s="626"/>
      <c r="BM542" s="701"/>
      <c r="BN542" s="701"/>
      <c r="BO542" s="701"/>
      <c r="BP542" s="701"/>
    </row>
    <row r="543" spans="2:68" ht="45" x14ac:dyDescent="0.2">
      <c r="B543" s="482" t="s">
        <v>305</v>
      </c>
      <c r="C543" s="688" t="s">
        <v>1687</v>
      </c>
      <c r="D543" s="690" t="s">
        <v>328</v>
      </c>
      <c r="E543" s="692" t="s">
        <v>1600</v>
      </c>
      <c r="F543" s="693" t="s">
        <v>1601</v>
      </c>
      <c r="G543" s="746" t="s">
        <v>176</v>
      </c>
      <c r="H543" s="655" t="b">
        <v>0</v>
      </c>
      <c r="I543" s="759"/>
      <c r="J543" s="759">
        <v>42551</v>
      </c>
      <c r="K543" s="775">
        <v>90</v>
      </c>
      <c r="L543" s="603">
        <f>TasksTable4[[#This Row],[Required Completion Date]]-TasksTable4[[#This Row],[Days to Accomplish]]</f>
        <v>42461</v>
      </c>
      <c r="M543" s="534">
        <v>0</v>
      </c>
      <c r="N543" s="693" t="b">
        <v>1</v>
      </c>
      <c r="O543" s="693"/>
      <c r="P543" s="655" t="s">
        <v>1517</v>
      </c>
      <c r="Q543" s="413" t="s">
        <v>179</v>
      </c>
      <c r="R543" s="800"/>
      <c r="S543" s="800"/>
      <c r="T543" s="800"/>
      <c r="U543" s="800"/>
      <c r="V543" s="800"/>
      <c r="W543" s="800"/>
      <c r="X543" s="800"/>
      <c r="Y543" s="800"/>
      <c r="Z543" s="827">
        <v>42461</v>
      </c>
      <c r="AA543" s="800"/>
      <c r="AB543" s="800"/>
      <c r="AC543" s="800"/>
      <c r="AD543" s="800"/>
      <c r="AE543" s="800"/>
      <c r="AF543" s="800"/>
      <c r="AG543" s="800"/>
      <c r="AH543" s="800"/>
      <c r="AI543" s="800"/>
      <c r="AJ543" s="800"/>
      <c r="AK543" s="800"/>
      <c r="AL543" s="800"/>
      <c r="AM543" s="843"/>
      <c r="AN543" s="843"/>
      <c r="AO543" s="843"/>
      <c r="AP543" s="843"/>
      <c r="AQ543" s="843"/>
      <c r="AR543" s="843"/>
      <c r="AS543" s="843"/>
      <c r="AT543" s="843"/>
      <c r="AU543" s="843"/>
      <c r="AV543" s="843"/>
      <c r="AW543" s="843"/>
      <c r="AX543" s="843"/>
      <c r="AY543" s="589" t="str">
        <f ca="1">IF(AND(TasksTable4[[#This Row],[Status]]&lt;&gt;"On Track",TasksTable4[[#This Row],[Start Date
(Calculated)]]&lt;TODAY()+7),"Review","No  Review")</f>
        <v>No  Review</v>
      </c>
      <c r="AZ543" s="527">
        <v>16</v>
      </c>
      <c r="BA543" s="527" t="s">
        <v>2308</v>
      </c>
      <c r="BB543" s="527"/>
      <c r="BC543" s="525"/>
      <c r="BD543" s="525"/>
      <c r="BE543" s="543"/>
      <c r="BF543" s="543"/>
      <c r="BG543" s="525"/>
      <c r="BH543" s="626"/>
      <c r="BI543" s="626"/>
      <c r="BJ543" s="626"/>
      <c r="BK543" s="626"/>
      <c r="BL543" s="626"/>
      <c r="BM543" s="701"/>
      <c r="BN543" s="701"/>
      <c r="BO543" s="701"/>
      <c r="BP543" s="701"/>
    </row>
    <row r="544" spans="2:68" ht="45" x14ac:dyDescent="0.2">
      <c r="B544" s="482" t="s">
        <v>305</v>
      </c>
      <c r="C544" s="688" t="s">
        <v>1688</v>
      </c>
      <c r="D544" s="690" t="s">
        <v>328</v>
      </c>
      <c r="E544" s="692" t="s">
        <v>337</v>
      </c>
      <c r="F544" s="733" t="s">
        <v>1689</v>
      </c>
      <c r="G544" s="746" t="s">
        <v>176</v>
      </c>
      <c r="H544" s="655" t="b">
        <v>0</v>
      </c>
      <c r="I544" s="759"/>
      <c r="J544" s="759">
        <v>42551</v>
      </c>
      <c r="K544" s="775">
        <v>90</v>
      </c>
      <c r="L544" s="603">
        <f>TasksTable4[[#This Row],[Required Completion Date]]-TasksTable4[[#This Row],[Days to Accomplish]]</f>
        <v>42461</v>
      </c>
      <c r="M544" s="534">
        <v>0</v>
      </c>
      <c r="N544" s="693" t="b">
        <v>1</v>
      </c>
      <c r="O544" s="693" t="s">
        <v>1690</v>
      </c>
      <c r="P544" s="655" t="s">
        <v>1517</v>
      </c>
      <c r="Q544" s="413" t="s">
        <v>179</v>
      </c>
      <c r="R544" s="800"/>
      <c r="S544" s="694"/>
      <c r="T544" s="694"/>
      <c r="U544" s="800"/>
      <c r="V544" s="800"/>
      <c r="W544" s="800"/>
      <c r="X544" s="800"/>
      <c r="Y544" s="800"/>
      <c r="Z544" s="827">
        <v>42461</v>
      </c>
      <c r="AA544" s="800"/>
      <c r="AB544" s="800"/>
      <c r="AC544" s="800"/>
      <c r="AD544" s="800"/>
      <c r="AE544" s="800"/>
      <c r="AF544" s="800"/>
      <c r="AG544" s="800"/>
      <c r="AH544" s="800"/>
      <c r="AI544" s="800"/>
      <c r="AJ544" s="800"/>
      <c r="AK544" s="800"/>
      <c r="AL544" s="800"/>
      <c r="AM544" s="843"/>
      <c r="AN544" s="843"/>
      <c r="AO544" s="843"/>
      <c r="AP544" s="843"/>
      <c r="AQ544" s="843"/>
      <c r="AR544" s="843"/>
      <c r="AS544" s="843"/>
      <c r="AT544" s="843"/>
      <c r="AU544" s="843"/>
      <c r="AV544" s="843"/>
      <c r="AW544" s="843"/>
      <c r="AX544" s="843"/>
      <c r="AY544" s="589" t="str">
        <f ca="1">IF(AND(TasksTable4[[#This Row],[Status]]&lt;&gt;"On Track",TasksTable4[[#This Row],[Start Date
(Calculated)]]&lt;TODAY()+7),"Review","No  Review")</f>
        <v>No  Review</v>
      </c>
      <c r="AZ544" s="527">
        <v>2</v>
      </c>
      <c r="BA544" s="527" t="s">
        <v>2308</v>
      </c>
      <c r="BB544" s="527"/>
      <c r="BC544" s="525"/>
      <c r="BD544" s="525"/>
      <c r="BE544" s="543"/>
      <c r="BF544" s="543"/>
      <c r="BG544" s="525"/>
      <c r="BH544" s="626"/>
      <c r="BI544" s="626"/>
      <c r="BJ544" s="626"/>
      <c r="BK544" s="626"/>
      <c r="BL544" s="626"/>
      <c r="BM544" s="701"/>
      <c r="BN544" s="701"/>
      <c r="BO544" s="701"/>
      <c r="BP544" s="701"/>
    </row>
    <row r="545" spans="1:68" ht="45" x14ac:dyDescent="0.2">
      <c r="B545" s="482" t="s">
        <v>305</v>
      </c>
      <c r="C545" s="687" t="s">
        <v>1694</v>
      </c>
      <c r="D545" s="689" t="s">
        <v>328</v>
      </c>
      <c r="E545" s="691" t="s">
        <v>337</v>
      </c>
      <c r="F545" s="729" t="s">
        <v>1695</v>
      </c>
      <c r="G545" s="694" t="s">
        <v>176</v>
      </c>
      <c r="H545" s="694" t="b">
        <v>0</v>
      </c>
      <c r="I545" s="696"/>
      <c r="J545" s="696">
        <v>42582</v>
      </c>
      <c r="K545" s="697">
        <v>90</v>
      </c>
      <c r="L545" s="603">
        <f>TasksTable4[[#This Row],[Required Completion Date]]-TasksTable4[[#This Row],[Days to Accomplish]]</f>
        <v>42492</v>
      </c>
      <c r="M545" s="782">
        <v>0</v>
      </c>
      <c r="N545" s="729" t="b">
        <v>1</v>
      </c>
      <c r="O545" s="729"/>
      <c r="P545" s="697" t="s">
        <v>1517</v>
      </c>
      <c r="Q545" s="413" t="s">
        <v>179</v>
      </c>
      <c r="R545" s="797"/>
      <c r="S545" s="797"/>
      <c r="T545" s="797"/>
      <c r="U545" s="797"/>
      <c r="V545" s="797"/>
      <c r="W545" s="797"/>
      <c r="X545" s="694"/>
      <c r="Y545" s="797"/>
      <c r="Z545" s="832">
        <v>42492</v>
      </c>
      <c r="AA545" s="797"/>
      <c r="AB545" s="797"/>
      <c r="AC545" s="797"/>
      <c r="AD545" s="797"/>
      <c r="AE545" s="797"/>
      <c r="AF545" s="797"/>
      <c r="AG545" s="797"/>
      <c r="AH545" s="797"/>
      <c r="AI545" s="797"/>
      <c r="AJ545" s="797"/>
      <c r="AK545" s="797"/>
      <c r="AL545" s="797"/>
      <c r="AM545" s="842"/>
      <c r="AN545" s="842"/>
      <c r="AO545" s="842"/>
      <c r="AP545" s="842"/>
      <c r="AQ545" s="842"/>
      <c r="AR545" s="842"/>
      <c r="AS545" s="842"/>
      <c r="AT545" s="842"/>
      <c r="AU545" s="842"/>
      <c r="AV545" s="842"/>
      <c r="AW545" s="842"/>
      <c r="AX545" s="842"/>
      <c r="AY545" s="589" t="str">
        <f ca="1">IF(AND(TasksTable4[[#This Row],[Status]]&lt;&gt;"On Track",TasksTable4[[#This Row],[Start Date
(Calculated)]]&lt;TODAY()+7),"Review","No  Review")</f>
        <v>No  Review</v>
      </c>
      <c r="AZ545" s="527">
        <v>8</v>
      </c>
      <c r="BA545" s="527" t="s">
        <v>2308</v>
      </c>
      <c r="BB545" s="527"/>
      <c r="BC545" s="525"/>
      <c r="BD545" s="525"/>
      <c r="BE545" s="543"/>
      <c r="BF545" s="543"/>
      <c r="BG545" s="525"/>
      <c r="BH545" s="626"/>
      <c r="BI545" s="626"/>
      <c r="BJ545" s="626"/>
      <c r="BK545" s="626"/>
      <c r="BL545" s="626"/>
      <c r="BM545" s="701"/>
      <c r="BN545" s="701"/>
      <c r="BO545" s="701"/>
      <c r="BP545" s="701"/>
    </row>
    <row r="546" spans="1:68" ht="45" x14ac:dyDescent="0.2">
      <c r="B546" s="482" t="s">
        <v>305</v>
      </c>
      <c r="C546" s="687" t="s">
        <v>1696</v>
      </c>
      <c r="D546" s="689" t="s">
        <v>328</v>
      </c>
      <c r="E546" s="691" t="s">
        <v>337</v>
      </c>
      <c r="F546" s="729" t="s">
        <v>1697</v>
      </c>
      <c r="G546" s="694" t="s">
        <v>176</v>
      </c>
      <c r="H546" s="694" t="b">
        <v>0</v>
      </c>
      <c r="I546" s="696"/>
      <c r="J546" s="696">
        <v>42582</v>
      </c>
      <c r="K546" s="697">
        <v>90</v>
      </c>
      <c r="L546" s="603">
        <f>TasksTable4[[#This Row],[Required Completion Date]]-TasksTable4[[#This Row],[Days to Accomplish]]</f>
        <v>42492</v>
      </c>
      <c r="M546" s="782">
        <v>0</v>
      </c>
      <c r="N546" s="729" t="b">
        <v>1</v>
      </c>
      <c r="O546" s="729"/>
      <c r="P546" s="697" t="s">
        <v>1517</v>
      </c>
      <c r="Q546" s="413" t="s">
        <v>179</v>
      </c>
      <c r="R546" s="797" t="s">
        <v>1698</v>
      </c>
      <c r="S546" s="797"/>
      <c r="T546" s="797"/>
      <c r="U546" s="797"/>
      <c r="V546" s="797"/>
      <c r="W546" s="797"/>
      <c r="X546" s="694"/>
      <c r="Y546" s="797"/>
      <c r="Z546" s="832">
        <v>42492</v>
      </c>
      <c r="AA546" s="797"/>
      <c r="AB546" s="797"/>
      <c r="AC546" s="797"/>
      <c r="AD546" s="797"/>
      <c r="AE546" s="797"/>
      <c r="AF546" s="797"/>
      <c r="AG546" s="797"/>
      <c r="AH546" s="797"/>
      <c r="AI546" s="797"/>
      <c r="AJ546" s="797"/>
      <c r="AK546" s="797"/>
      <c r="AL546" s="797"/>
      <c r="AM546" s="842"/>
      <c r="AN546" s="842"/>
      <c r="AO546" s="842"/>
      <c r="AP546" s="842"/>
      <c r="AQ546" s="842"/>
      <c r="AR546" s="842"/>
      <c r="AS546" s="842"/>
      <c r="AT546" s="842"/>
      <c r="AU546" s="842"/>
      <c r="AV546" s="842"/>
      <c r="AW546" s="842"/>
      <c r="AX546" s="842"/>
      <c r="AY546" s="589" t="str">
        <f ca="1">IF(AND(TasksTable4[[#This Row],[Status]]&lt;&gt;"On Track",TasksTable4[[#This Row],[Start Date
(Calculated)]]&lt;TODAY()+7),"Review","No  Review")</f>
        <v>No  Review</v>
      </c>
      <c r="AZ546" s="527">
        <v>4</v>
      </c>
      <c r="BA546" s="527" t="s">
        <v>2308</v>
      </c>
      <c r="BB546" s="527"/>
      <c r="BC546" s="525"/>
      <c r="BD546" s="525"/>
      <c r="BE546" s="543"/>
      <c r="BF546" s="543"/>
      <c r="BG546" s="525"/>
      <c r="BH546" s="626"/>
      <c r="BI546" s="626"/>
      <c r="BJ546" s="626"/>
      <c r="BK546" s="626"/>
      <c r="BL546" s="626"/>
      <c r="BM546" s="701"/>
      <c r="BN546" s="701"/>
      <c r="BO546" s="701"/>
      <c r="BP546" s="701"/>
    </row>
    <row r="547" spans="1:68" ht="45" x14ac:dyDescent="0.2">
      <c r="B547" s="482" t="s">
        <v>305</v>
      </c>
      <c r="C547" s="687" t="s">
        <v>1699</v>
      </c>
      <c r="D547" s="689" t="s">
        <v>328</v>
      </c>
      <c r="E547" s="691" t="s">
        <v>337</v>
      </c>
      <c r="F547" s="693" t="s">
        <v>1700</v>
      </c>
      <c r="G547" s="694" t="s">
        <v>176</v>
      </c>
      <c r="H547" s="694" t="b">
        <v>1</v>
      </c>
      <c r="I547" s="696"/>
      <c r="J547" s="696">
        <v>42551</v>
      </c>
      <c r="K547" s="655">
        <v>90</v>
      </c>
      <c r="L547" s="603">
        <f>TasksTable4[[#This Row],[Required Completion Date]]-TasksTable4[[#This Row],[Days to Accomplish]]</f>
        <v>42461</v>
      </c>
      <c r="M547" s="534">
        <v>0</v>
      </c>
      <c r="N547" s="729" t="b">
        <v>1</v>
      </c>
      <c r="O547" s="693" t="s">
        <v>1701</v>
      </c>
      <c r="P547" s="697" t="s">
        <v>1517</v>
      </c>
      <c r="Q547" s="413" t="s">
        <v>179</v>
      </c>
      <c r="R547" s="798"/>
      <c r="S547" s="800"/>
      <c r="T547" s="800"/>
      <c r="U547" s="800"/>
      <c r="V547" s="800"/>
      <c r="W547" s="800"/>
      <c r="X547" s="800"/>
      <c r="Y547" s="800"/>
      <c r="Z547" s="827">
        <v>42461</v>
      </c>
      <c r="AA547" s="800"/>
      <c r="AB547" s="800"/>
      <c r="AC547" s="800"/>
      <c r="AD547" s="800"/>
      <c r="AE547" s="800"/>
      <c r="AF547" s="800"/>
      <c r="AG547" s="800"/>
      <c r="AH547" s="800"/>
      <c r="AI547" s="800"/>
      <c r="AJ547" s="800"/>
      <c r="AK547" s="800"/>
      <c r="AL547" s="800"/>
      <c r="AM547" s="843"/>
      <c r="AN547" s="843"/>
      <c r="AO547" s="843"/>
      <c r="AP547" s="843"/>
      <c r="AQ547" s="843"/>
      <c r="AR547" s="843"/>
      <c r="AS547" s="843"/>
      <c r="AT547" s="843"/>
      <c r="AU547" s="843"/>
      <c r="AV547" s="843"/>
      <c r="AW547" s="843"/>
      <c r="AX547" s="843"/>
      <c r="AY547" s="589" t="str">
        <f ca="1">IF(AND(TasksTable4[[#This Row],[Status]]&lt;&gt;"On Track",TasksTable4[[#This Row],[Start Date
(Calculated)]]&lt;TODAY()+7),"Review","No  Review")</f>
        <v>No  Review</v>
      </c>
      <c r="AZ547" s="527">
        <v>16</v>
      </c>
      <c r="BA547" s="527" t="s">
        <v>2308</v>
      </c>
      <c r="BB547" s="527"/>
      <c r="BC547" s="525"/>
      <c r="BD547" s="525"/>
      <c r="BE547" s="543"/>
      <c r="BF547" s="543"/>
      <c r="BG547" s="525"/>
      <c r="BH547" s="626"/>
      <c r="BI547" s="626"/>
      <c r="BJ547" s="626"/>
      <c r="BK547" s="626"/>
      <c r="BL547" s="626"/>
      <c r="BM547" s="701"/>
      <c r="BN547" s="701"/>
      <c r="BO547" s="701"/>
      <c r="BP547" s="701"/>
    </row>
    <row r="548" spans="1:68" s="577" customFormat="1" ht="45" x14ac:dyDescent="0.2">
      <c r="A548" s="583"/>
      <c r="B548" s="482" t="s">
        <v>305</v>
      </c>
      <c r="C548" s="687" t="s">
        <v>1702</v>
      </c>
      <c r="D548" s="689" t="s">
        <v>328</v>
      </c>
      <c r="E548" s="691" t="s">
        <v>337</v>
      </c>
      <c r="F548" s="693" t="s">
        <v>1703</v>
      </c>
      <c r="G548" s="694" t="s">
        <v>176</v>
      </c>
      <c r="H548" s="655" t="b">
        <v>0</v>
      </c>
      <c r="I548" s="695"/>
      <c r="J548" s="695">
        <v>42551</v>
      </c>
      <c r="K548" s="655">
        <v>90</v>
      </c>
      <c r="L548" s="603">
        <f>TasksTable4[[#This Row],[Required Completion Date]]-TasksTable4[[#This Row],[Days to Accomplish]]</f>
        <v>42461</v>
      </c>
      <c r="M548" s="782">
        <v>0</v>
      </c>
      <c r="N548" s="693" t="b">
        <v>1</v>
      </c>
      <c r="O548" s="733" t="s">
        <v>1704</v>
      </c>
      <c r="P548" s="777" t="s">
        <v>1517</v>
      </c>
      <c r="Q548" s="413" t="s">
        <v>179</v>
      </c>
      <c r="R548" s="800" t="s">
        <v>1705</v>
      </c>
      <c r="S548" s="800"/>
      <c r="T548" s="800"/>
      <c r="U548" s="800"/>
      <c r="V548" s="800"/>
      <c r="W548" s="800"/>
      <c r="X548" s="823">
        <v>42492</v>
      </c>
      <c r="Y548" s="800"/>
      <c r="Z548" s="823">
        <v>42492</v>
      </c>
      <c r="AA548" s="800"/>
      <c r="AB548" s="800"/>
      <c r="AC548" s="800"/>
      <c r="AD548" s="800"/>
      <c r="AE548" s="800"/>
      <c r="AF548" s="800"/>
      <c r="AG548" s="800"/>
      <c r="AH548" s="800"/>
      <c r="AI548" s="800"/>
      <c r="AJ548" s="800"/>
      <c r="AK548" s="800"/>
      <c r="AL548" s="800"/>
      <c r="AM548" s="843"/>
      <c r="AN548" s="843"/>
      <c r="AO548" s="843"/>
      <c r="AP548" s="843"/>
      <c r="AQ548" s="843"/>
      <c r="AR548" s="843"/>
      <c r="AS548" s="843"/>
      <c r="AT548" s="843"/>
      <c r="AU548" s="843"/>
      <c r="AV548" s="843"/>
      <c r="AW548" s="843"/>
      <c r="AX548" s="843"/>
      <c r="AY548" s="589" t="str">
        <f ca="1">IF(AND(TasksTable4[[#This Row],[Status]]&lt;&gt;"On Track",TasksTable4[[#This Row],[Start Date
(Calculated)]]&lt;TODAY()+7),"Review","No  Review")</f>
        <v>No  Review</v>
      </c>
      <c r="AZ548" s="527">
        <v>8</v>
      </c>
      <c r="BA548" s="527" t="s">
        <v>2308</v>
      </c>
      <c r="BB548" s="527"/>
      <c r="BC548" s="525"/>
      <c r="BD548" s="525"/>
      <c r="BE548" s="543"/>
      <c r="BF548" s="543"/>
      <c r="BG548" s="525"/>
      <c r="BH548" s="626"/>
      <c r="BI548" s="626"/>
      <c r="BJ548" s="626"/>
      <c r="BK548" s="626"/>
      <c r="BL548" s="626"/>
      <c r="BM548" s="701"/>
      <c r="BN548" s="701"/>
      <c r="BO548" s="701"/>
      <c r="BP548" s="701"/>
    </row>
    <row r="549" spans="1:68" s="577" customFormat="1" ht="45" x14ac:dyDescent="0.2">
      <c r="A549" s="568" t="s">
        <v>320</v>
      </c>
      <c r="B549" s="568" t="s">
        <v>320</v>
      </c>
      <c r="C549" s="425" t="s">
        <v>1706</v>
      </c>
      <c r="D549" s="429" t="s">
        <v>328</v>
      </c>
      <c r="E549" s="427" t="s">
        <v>337</v>
      </c>
      <c r="F549" s="636" t="s">
        <v>1707</v>
      </c>
      <c r="G549" s="637" t="s">
        <v>176</v>
      </c>
      <c r="H549" s="425" t="b">
        <v>0</v>
      </c>
      <c r="I549" s="430"/>
      <c r="J549" s="430">
        <v>42573</v>
      </c>
      <c r="K549" s="425">
        <v>16</v>
      </c>
      <c r="L549" s="584">
        <f>TasksTable4[[#This Row],[Required Completion Date]]-TasksTable4[[#This Row],[Days to Accomplish]]</f>
        <v>42557</v>
      </c>
      <c r="M549" s="782">
        <v>0</v>
      </c>
      <c r="N549" s="693" t="b">
        <v>1</v>
      </c>
      <c r="O549" s="733" t="s">
        <v>1708</v>
      </c>
      <c r="P549" s="777" t="s">
        <v>1517</v>
      </c>
      <c r="Q549" s="413" t="s">
        <v>179</v>
      </c>
      <c r="R549" s="800" t="s">
        <v>1596</v>
      </c>
      <c r="S549" s="800"/>
      <c r="T549" s="800"/>
      <c r="U549" s="800"/>
      <c r="V549" s="800"/>
      <c r="W549" s="800"/>
      <c r="X549" s="823">
        <v>42557</v>
      </c>
      <c r="Y549" s="800"/>
      <c r="Z549" s="823">
        <v>42557</v>
      </c>
      <c r="AA549" s="800"/>
      <c r="AB549" s="800"/>
      <c r="AC549" s="800"/>
      <c r="AD549" s="800"/>
      <c r="AE549" s="800"/>
      <c r="AF549" s="800"/>
      <c r="AG549" s="800"/>
      <c r="AH549" s="800"/>
      <c r="AI549" s="800"/>
      <c r="AJ549" s="800"/>
      <c r="AK549" s="800"/>
      <c r="AL549" s="800"/>
      <c r="AM549" s="843"/>
      <c r="AN549" s="843"/>
      <c r="AO549" s="843"/>
      <c r="AP549" s="843"/>
      <c r="AQ549" s="843"/>
      <c r="AR549" s="843"/>
      <c r="AS549" s="843"/>
      <c r="AT549" s="843"/>
      <c r="AU549" s="843"/>
      <c r="AV549" s="843"/>
      <c r="AW549" s="843"/>
      <c r="AX549" s="843"/>
      <c r="AY549" s="589" t="str">
        <f ca="1">IF(AND(TasksTable4[[#This Row],[Status]]&lt;&gt;"On Track",TasksTable4[[#This Row],[Start Date
(Calculated)]]&lt;TODAY()+7),"Review","No  Review")</f>
        <v>No  Review</v>
      </c>
      <c r="AZ549" s="527">
        <v>4</v>
      </c>
      <c r="BA549" s="527" t="s">
        <v>2308</v>
      </c>
      <c r="BB549" s="527"/>
      <c r="BC549" s="525"/>
      <c r="BD549" s="525"/>
      <c r="BE549" s="543"/>
      <c r="BF549" s="543"/>
      <c r="BG549" s="525"/>
      <c r="BH549" s="626"/>
      <c r="BI549" s="626"/>
      <c r="BJ549" s="626"/>
      <c r="BK549" s="626"/>
      <c r="BL549" s="626"/>
      <c r="BM549" s="701"/>
      <c r="BN549" s="701"/>
      <c r="BO549" s="701"/>
      <c r="BP549" s="701"/>
    </row>
    <row r="550" spans="1:68" s="577" customFormat="1" ht="45" x14ac:dyDescent="0.2">
      <c r="A550" s="583"/>
      <c r="B550" s="568" t="s">
        <v>320</v>
      </c>
      <c r="C550" s="442" t="s">
        <v>1709</v>
      </c>
      <c r="D550" s="429" t="s">
        <v>328</v>
      </c>
      <c r="E550" s="443" t="s">
        <v>337</v>
      </c>
      <c r="F550" s="727" t="s">
        <v>2576</v>
      </c>
      <c r="G550" s="637" t="s">
        <v>176</v>
      </c>
      <c r="H550" s="425" t="b">
        <v>1</v>
      </c>
      <c r="I550" s="430"/>
      <c r="J550" s="430">
        <v>42554</v>
      </c>
      <c r="K550" s="425">
        <v>21</v>
      </c>
      <c r="L550" s="584">
        <f>TasksTable4[[#This Row],[Required Completion Date]]-TasksTable4[[#This Row],[Days to Accomplish]]</f>
        <v>42533</v>
      </c>
      <c r="M550" s="425">
        <v>0</v>
      </c>
      <c r="N550" s="427" t="b">
        <v>1</v>
      </c>
      <c r="O550" s="427" t="s">
        <v>1516</v>
      </c>
      <c r="P550" s="425" t="s">
        <v>1517</v>
      </c>
      <c r="Q550" s="413" t="s">
        <v>179</v>
      </c>
      <c r="R550" s="433"/>
      <c r="S550" s="425"/>
      <c r="T550" s="425"/>
      <c r="U550" s="425"/>
      <c r="V550" s="425"/>
      <c r="W550" s="425"/>
      <c r="X550" s="425"/>
      <c r="Y550" s="425"/>
      <c r="Z550" s="428">
        <v>42533</v>
      </c>
      <c r="AA550" s="425"/>
      <c r="AB550" s="425"/>
      <c r="AC550" s="425"/>
      <c r="AD550" s="425"/>
      <c r="AE550" s="425"/>
      <c r="AF550" s="425"/>
      <c r="AG550" s="425"/>
      <c r="AH550" s="425"/>
      <c r="AI550" s="425"/>
      <c r="AJ550" s="425"/>
      <c r="AK550" s="425"/>
      <c r="AL550" s="425"/>
      <c r="AM550" s="422"/>
      <c r="AN550" s="422"/>
      <c r="AO550" s="422"/>
      <c r="AP550" s="422"/>
      <c r="AQ550" s="422"/>
      <c r="AR550" s="422"/>
      <c r="AS550" s="422"/>
      <c r="AT550" s="422"/>
      <c r="AU550" s="422"/>
      <c r="AV550" s="422"/>
      <c r="AW550" s="422"/>
      <c r="AX550" s="851"/>
      <c r="AY550" s="589" t="str">
        <f ca="1">IF(AND(TasksTable4[[#This Row],[Status]]&lt;&gt;"On Track",TasksTable4[[#This Row],[Start Date
(Calculated)]]&lt;TODAY()+7),"Review","No  Review")</f>
        <v>No  Review</v>
      </c>
      <c r="AZ550" s="525">
        <v>24</v>
      </c>
      <c r="BA550" s="525" t="s">
        <v>2308</v>
      </c>
      <c r="BB550" s="527"/>
      <c r="BC550" s="525"/>
      <c r="BD550" s="525"/>
      <c r="BE550" s="543"/>
      <c r="BF550" s="543"/>
      <c r="BG550" s="525"/>
      <c r="BH550" s="626"/>
      <c r="BI550" s="626"/>
      <c r="BJ550" s="626"/>
      <c r="BK550" s="626"/>
      <c r="BL550" s="626"/>
      <c r="BM550" s="701"/>
      <c r="BN550" s="701"/>
      <c r="BO550" s="701"/>
      <c r="BP550" s="701"/>
    </row>
    <row r="551" spans="1:68" s="577" customFormat="1" ht="45" x14ac:dyDescent="0.2">
      <c r="A551" s="583"/>
      <c r="B551" s="568" t="s">
        <v>320</v>
      </c>
      <c r="C551" s="442" t="s">
        <v>1855</v>
      </c>
      <c r="D551" s="429" t="s">
        <v>328</v>
      </c>
      <c r="E551" s="443" t="s">
        <v>337</v>
      </c>
      <c r="F551" s="727" t="s">
        <v>2577</v>
      </c>
      <c r="G551" s="637" t="s">
        <v>176</v>
      </c>
      <c r="H551" s="534" t="b">
        <v>1</v>
      </c>
      <c r="I551" s="711"/>
      <c r="J551" s="430">
        <v>42554</v>
      </c>
      <c r="K551" s="425">
        <v>34</v>
      </c>
      <c r="L551" s="584">
        <f>TasksTable4[[#This Row],[Required Completion Date]]-TasksTable4[[#This Row],[Days to Accomplish]]</f>
        <v>42520</v>
      </c>
      <c r="M551" s="425">
        <v>0</v>
      </c>
      <c r="N551" s="427" t="b">
        <v>1</v>
      </c>
      <c r="O551" s="427" t="s">
        <v>1590</v>
      </c>
      <c r="P551" s="425" t="s">
        <v>1517</v>
      </c>
      <c r="Q551" s="413" t="s">
        <v>179</v>
      </c>
      <c r="R551" s="425" t="s">
        <v>1606</v>
      </c>
      <c r="S551" s="425"/>
      <c r="T551" s="425"/>
      <c r="U551" s="425"/>
      <c r="V551" s="425"/>
      <c r="W551" s="425"/>
      <c r="X551" s="425"/>
      <c r="Y551" s="425"/>
      <c r="Z551" s="428">
        <v>42520</v>
      </c>
      <c r="AA551" s="425"/>
      <c r="AB551" s="425"/>
      <c r="AC551" s="425"/>
      <c r="AD551" s="425"/>
      <c r="AE551" s="425"/>
      <c r="AF551" s="425"/>
      <c r="AG551" s="425"/>
      <c r="AH551" s="425"/>
      <c r="AI551" s="425"/>
      <c r="AJ551" s="425"/>
      <c r="AK551" s="425"/>
      <c r="AL551" s="425"/>
      <c r="AM551" s="422"/>
      <c r="AN551" s="422"/>
      <c r="AO551" s="422"/>
      <c r="AP551" s="422"/>
      <c r="AQ551" s="422"/>
      <c r="AR551" s="422"/>
      <c r="AS551" s="422"/>
      <c r="AT551" s="422"/>
      <c r="AU551" s="422"/>
      <c r="AV551" s="422"/>
      <c r="AW551" s="422"/>
      <c r="AX551" s="851"/>
      <c r="AY551" s="589" t="str">
        <f ca="1">IF(AND(TasksTable4[[#This Row],[Status]]&lt;&gt;"On Track",TasksTable4[[#This Row],[Start Date
(Calculated)]]&lt;TODAY()+7),"Review","No  Review")</f>
        <v>No  Review</v>
      </c>
      <c r="AZ551" s="525">
        <v>24</v>
      </c>
      <c r="BA551" s="525" t="s">
        <v>2308</v>
      </c>
      <c r="BB551" s="527"/>
      <c r="BC551" s="525"/>
      <c r="BD551" s="525"/>
      <c r="BE551" s="543"/>
      <c r="BF551" s="543"/>
      <c r="BG551" s="525"/>
      <c r="BH551" s="626"/>
      <c r="BI551" s="626"/>
      <c r="BJ551" s="626"/>
      <c r="BK551" s="626"/>
      <c r="BL551" s="626"/>
      <c r="BM551" s="701"/>
      <c r="BN551" s="701"/>
      <c r="BO551" s="701"/>
      <c r="BP551" s="701"/>
    </row>
    <row r="552" spans="1:68" s="577" customFormat="1" ht="45" x14ac:dyDescent="0.2">
      <c r="A552" s="583"/>
      <c r="B552" s="568" t="s">
        <v>320</v>
      </c>
      <c r="C552" s="425" t="s">
        <v>1856</v>
      </c>
      <c r="D552" s="429" t="s">
        <v>328</v>
      </c>
      <c r="E552" s="427" t="s">
        <v>337</v>
      </c>
      <c r="F552" s="636" t="s">
        <v>1710</v>
      </c>
      <c r="G552" s="637" t="s">
        <v>176</v>
      </c>
      <c r="H552" s="425" t="b">
        <v>0</v>
      </c>
      <c r="I552" s="430"/>
      <c r="J552" s="430">
        <v>42521</v>
      </c>
      <c r="K552" s="425">
        <v>60</v>
      </c>
      <c r="L552" s="584">
        <f>TasksTable4[[#This Row],[Required Completion Date]]-TasksTable4[[#This Row],[Days to Accomplish]]</f>
        <v>42461</v>
      </c>
      <c r="M552" s="425"/>
      <c r="N552" s="427" t="b">
        <v>0</v>
      </c>
      <c r="O552" s="427"/>
      <c r="P552" s="425" t="s">
        <v>1517</v>
      </c>
      <c r="Q552" s="413" t="s">
        <v>179</v>
      </c>
      <c r="R552" s="425"/>
      <c r="S552" s="425"/>
      <c r="T552" s="425"/>
      <c r="U552" s="425"/>
      <c r="V552" s="425"/>
      <c r="W552" s="425"/>
      <c r="X552" s="428"/>
      <c r="Y552" s="425"/>
      <c r="Z552" s="428"/>
      <c r="AA552" s="425"/>
      <c r="AB552" s="425"/>
      <c r="AC552" s="425"/>
      <c r="AD552" s="425"/>
      <c r="AE552" s="425"/>
      <c r="AF552" s="425"/>
      <c r="AG552" s="425"/>
      <c r="AH552" s="425"/>
      <c r="AI552" s="425"/>
      <c r="AJ552" s="425"/>
      <c r="AK552" s="425"/>
      <c r="AL552" s="425"/>
      <c r="AM552" s="422"/>
      <c r="AN552" s="422"/>
      <c r="AO552" s="422"/>
      <c r="AP552" s="422"/>
      <c r="AQ552" s="422"/>
      <c r="AR552" s="422"/>
      <c r="AS552" s="422"/>
      <c r="AT552" s="422"/>
      <c r="AU552" s="422"/>
      <c r="AV552" s="422"/>
      <c r="AW552" s="422"/>
      <c r="AX552" s="851"/>
      <c r="AY552" s="589" t="str">
        <f ca="1">IF(AND(TasksTable4[[#This Row],[Status]]&lt;&gt;"On Track",TasksTable4[[#This Row],[Start Date
(Calculated)]]&lt;TODAY()+7),"Review","No  Review")</f>
        <v>No  Review</v>
      </c>
      <c r="AZ552" s="525">
        <v>4</v>
      </c>
      <c r="BA552" s="525" t="s">
        <v>2308</v>
      </c>
      <c r="BB552" s="527"/>
      <c r="BC552" s="525"/>
      <c r="BD552" s="525"/>
      <c r="BE552" s="543"/>
      <c r="BF552" s="543"/>
      <c r="BG552" s="525"/>
      <c r="BH552" s="626"/>
      <c r="BI552" s="626"/>
      <c r="BJ552" s="626"/>
      <c r="BK552" s="626"/>
      <c r="BL552" s="626"/>
      <c r="BM552" s="701"/>
      <c r="BN552" s="701"/>
      <c r="BO552" s="701"/>
      <c r="BP552" s="701"/>
    </row>
    <row r="553" spans="1:68" s="577" customFormat="1" ht="45" x14ac:dyDescent="0.2">
      <c r="A553" s="583"/>
      <c r="B553" s="568" t="s">
        <v>320</v>
      </c>
      <c r="C553" s="442" t="s">
        <v>1858</v>
      </c>
      <c r="D553" s="429" t="s">
        <v>328</v>
      </c>
      <c r="E553" s="443" t="s">
        <v>337</v>
      </c>
      <c r="F553" s="727" t="s">
        <v>2861</v>
      </c>
      <c r="G553" s="637" t="s">
        <v>176</v>
      </c>
      <c r="H553" s="425" t="b">
        <v>0</v>
      </c>
      <c r="I553" s="430"/>
      <c r="J553" s="430">
        <v>42582</v>
      </c>
      <c r="K553" s="425">
        <v>27</v>
      </c>
      <c r="L553" s="584">
        <f>TasksTable4[[#This Row],[Required Completion Date]]-TasksTable4[[#This Row],[Days to Accomplish]]</f>
        <v>42555</v>
      </c>
      <c r="M553" s="425">
        <v>0</v>
      </c>
      <c r="N553" s="427" t="b">
        <v>0</v>
      </c>
      <c r="O553" s="427"/>
      <c r="P553" s="425" t="s">
        <v>1517</v>
      </c>
      <c r="Q553" s="413" t="s">
        <v>179</v>
      </c>
      <c r="R553" s="433"/>
      <c r="S553" s="425"/>
      <c r="T553" s="425"/>
      <c r="U553" s="425"/>
      <c r="V553" s="425"/>
      <c r="W553" s="425"/>
      <c r="X553" s="425"/>
      <c r="Y553" s="425"/>
      <c r="Z553" s="428">
        <v>42555</v>
      </c>
      <c r="AA553" s="425"/>
      <c r="AB553" s="425"/>
      <c r="AC553" s="425"/>
      <c r="AD553" s="425"/>
      <c r="AE553" s="425"/>
      <c r="AF553" s="425"/>
      <c r="AG553" s="425"/>
      <c r="AH553" s="425"/>
      <c r="AI553" s="425"/>
      <c r="AJ553" s="425"/>
      <c r="AK553" s="425"/>
      <c r="AL553" s="425"/>
      <c r="AM553" s="422"/>
      <c r="AN553" s="422"/>
      <c r="AO553" s="422"/>
      <c r="AP553" s="422"/>
      <c r="AQ553" s="422"/>
      <c r="AR553" s="422"/>
      <c r="AS553" s="422"/>
      <c r="AT553" s="422"/>
      <c r="AU553" s="422"/>
      <c r="AV553" s="422"/>
      <c r="AW553" s="422"/>
      <c r="AX553" s="851"/>
      <c r="AY553" s="589" t="str">
        <f ca="1">IF(AND(TasksTable4[[#This Row],[Status]]&lt;&gt;"On Track",TasksTable4[[#This Row],[Start Date
(Calculated)]]&lt;TODAY()+7),"Review","No  Review")</f>
        <v>No  Review</v>
      </c>
      <c r="AZ553" s="525">
        <v>24</v>
      </c>
      <c r="BA553" s="525" t="s">
        <v>2308</v>
      </c>
      <c r="BB553" s="527"/>
      <c r="BC553" s="525"/>
      <c r="BD553" s="525"/>
      <c r="BE553" s="543"/>
      <c r="BF553" s="543"/>
      <c r="BG553" s="525"/>
      <c r="BH553" s="626"/>
      <c r="BI553" s="626"/>
      <c r="BJ553" s="626"/>
      <c r="BK553" s="626"/>
      <c r="BL553" s="626"/>
      <c r="BM553" s="701"/>
      <c r="BN553" s="701"/>
      <c r="BO553" s="701"/>
      <c r="BP553" s="701"/>
    </row>
    <row r="554" spans="1:68" s="577" customFormat="1" ht="45" x14ac:dyDescent="0.2">
      <c r="A554" s="583"/>
      <c r="B554" s="568" t="s">
        <v>320</v>
      </c>
      <c r="C554" s="423" t="s">
        <v>1619</v>
      </c>
      <c r="D554" s="429" t="s">
        <v>328</v>
      </c>
      <c r="E554" s="427" t="s">
        <v>337</v>
      </c>
      <c r="F554" s="636" t="s">
        <v>1620</v>
      </c>
      <c r="G554" s="637" t="s">
        <v>176</v>
      </c>
      <c r="H554" s="425" t="b">
        <v>0</v>
      </c>
      <c r="I554" s="426"/>
      <c r="J554" s="426">
        <v>42521</v>
      </c>
      <c r="K554" s="425">
        <v>40</v>
      </c>
      <c r="L554" s="584">
        <f>TasksTable4[[#This Row],[Required Completion Date]]-TasksTable4[[#This Row],[Days to Accomplish]]</f>
        <v>42481</v>
      </c>
      <c r="M554" s="423">
        <v>0</v>
      </c>
      <c r="N554" s="427" t="b">
        <v>1</v>
      </c>
      <c r="O554" s="424" t="s">
        <v>1614</v>
      </c>
      <c r="P554" s="423" t="s">
        <v>1517</v>
      </c>
      <c r="Q554" s="413" t="s">
        <v>179</v>
      </c>
      <c r="R554" s="425" t="s">
        <v>1615</v>
      </c>
      <c r="S554" s="425"/>
      <c r="T554" s="425"/>
      <c r="U554" s="425"/>
      <c r="V554" s="425"/>
      <c r="W554" s="425"/>
      <c r="X554" s="425"/>
      <c r="Y554" s="425"/>
      <c r="Z554" s="428">
        <v>42481</v>
      </c>
      <c r="AA554" s="425"/>
      <c r="AB554" s="425"/>
      <c r="AC554" s="425"/>
      <c r="AD554" s="425"/>
      <c r="AE554" s="425"/>
      <c r="AF554" s="425"/>
      <c r="AG554" s="425"/>
      <c r="AH554" s="425"/>
      <c r="AI554" s="425"/>
      <c r="AJ554" s="425"/>
      <c r="AK554" s="425"/>
      <c r="AL554" s="425"/>
      <c r="AM554" s="422"/>
      <c r="AN554" s="422"/>
      <c r="AO554" s="422"/>
      <c r="AP554" s="422"/>
      <c r="AQ554" s="422"/>
      <c r="AR554" s="422"/>
      <c r="AS554" s="422"/>
      <c r="AT554" s="422"/>
      <c r="AU554" s="422"/>
      <c r="AV554" s="422"/>
      <c r="AW554" s="435">
        <v>42481</v>
      </c>
      <c r="AX554" s="863" t="s">
        <v>1616</v>
      </c>
      <c r="AY554" s="589" t="str">
        <f ca="1">IF(AND(TasksTable4[[#This Row],[Status]]&lt;&gt;"On Track",TasksTable4[[#This Row],[Start Date
(Calculated)]]&lt;TODAY()+7),"Review","No  Review")</f>
        <v>No  Review</v>
      </c>
      <c r="AZ554" s="525">
        <v>24</v>
      </c>
      <c r="BA554" s="525" t="s">
        <v>2308</v>
      </c>
      <c r="BB554" s="527"/>
      <c r="BC554" s="525"/>
      <c r="BD554" s="525"/>
      <c r="BE554" s="543"/>
      <c r="BF554" s="543"/>
      <c r="BG554" s="525"/>
      <c r="BH554" s="626"/>
      <c r="BI554" s="626"/>
      <c r="BJ554" s="626"/>
      <c r="BK554" s="626"/>
      <c r="BL554" s="626"/>
      <c r="BM554" s="701"/>
      <c r="BN554" s="701"/>
      <c r="BO554" s="701"/>
      <c r="BP554" s="701"/>
    </row>
    <row r="555" spans="1:68" s="577" customFormat="1" ht="60" x14ac:dyDescent="0.2">
      <c r="A555" s="583"/>
      <c r="B555" s="568" t="s">
        <v>320</v>
      </c>
      <c r="C555" s="425" t="s">
        <v>2330</v>
      </c>
      <c r="D555" s="429" t="s">
        <v>328</v>
      </c>
      <c r="E555" s="427" t="s">
        <v>337</v>
      </c>
      <c r="F555" s="636" t="s">
        <v>2331</v>
      </c>
      <c r="G555" s="637" t="s">
        <v>176</v>
      </c>
      <c r="H555" s="425" t="b">
        <v>1</v>
      </c>
      <c r="I555" s="430"/>
      <c r="J555" s="430">
        <v>42559</v>
      </c>
      <c r="K555" s="425">
        <v>46</v>
      </c>
      <c r="L555" s="584">
        <f>TasksTable4[[#This Row],[Required Completion Date]]-TasksTable4[[#This Row],[Days to Accomplish]]</f>
        <v>42513</v>
      </c>
      <c r="M555" s="425">
        <v>0</v>
      </c>
      <c r="N555" s="427" t="b">
        <v>1</v>
      </c>
      <c r="O555" s="427" t="s">
        <v>1590</v>
      </c>
      <c r="P555" s="423" t="s">
        <v>1517</v>
      </c>
      <c r="Q555" s="413" t="s">
        <v>179</v>
      </c>
      <c r="R555" s="425" t="s">
        <v>1606</v>
      </c>
      <c r="S555" s="425"/>
      <c r="T555" s="430">
        <v>42513</v>
      </c>
      <c r="U555" s="425"/>
      <c r="V555" s="425"/>
      <c r="W555" s="425"/>
      <c r="X555" s="430">
        <v>42513</v>
      </c>
      <c r="Y555" s="425"/>
      <c r="Z555" s="430">
        <v>42513</v>
      </c>
      <c r="AA555" s="425"/>
      <c r="AB555" s="425"/>
      <c r="AC555" s="425"/>
      <c r="AD555" s="425"/>
      <c r="AE555" s="425"/>
      <c r="AF555" s="425"/>
      <c r="AG555" s="425"/>
      <c r="AH555" s="425"/>
      <c r="AI555" s="425"/>
      <c r="AJ555" s="425"/>
      <c r="AK555" s="425"/>
      <c r="AL555" s="425"/>
      <c r="AM555" s="422"/>
      <c r="AN555" s="422"/>
      <c r="AO555" s="422"/>
      <c r="AP555" s="422"/>
      <c r="AQ555" s="422"/>
      <c r="AR555" s="422"/>
      <c r="AS555" s="422"/>
      <c r="AT555" s="422"/>
      <c r="AU555" s="422"/>
      <c r="AV555" s="422"/>
      <c r="AW555" s="422"/>
      <c r="AX555" s="851"/>
      <c r="AY555" s="589" t="str">
        <f ca="1">IF(AND(TasksTable4[[#This Row],[Status]]&lt;&gt;"On Track",TasksTable4[[#This Row],[Start Date
(Calculated)]]&lt;TODAY()+7),"Review","No  Review")</f>
        <v>No  Review</v>
      </c>
      <c r="AZ555" s="525">
        <v>200</v>
      </c>
      <c r="BA555" s="525" t="s">
        <v>2308</v>
      </c>
      <c r="BB555" s="527"/>
      <c r="BC555" s="525" t="s">
        <v>2309</v>
      </c>
      <c r="BD555" s="525"/>
      <c r="BE555" s="543"/>
      <c r="BF555" s="543"/>
      <c r="BG555" s="525"/>
      <c r="BH555" s="626"/>
      <c r="BI555" s="626"/>
      <c r="BJ555" s="626"/>
      <c r="BK555" s="626"/>
      <c r="BL555" s="626"/>
      <c r="BM555" s="701"/>
      <c r="BN555" s="701"/>
      <c r="BO555" s="701"/>
      <c r="BP555" s="701"/>
    </row>
    <row r="556" spans="1:68" s="577" customFormat="1" ht="60" x14ac:dyDescent="0.2">
      <c r="A556" s="583" t="s">
        <v>321</v>
      </c>
      <c r="B556" s="568" t="s">
        <v>321</v>
      </c>
      <c r="C556" s="425" t="s">
        <v>2328</v>
      </c>
      <c r="D556" s="429" t="s">
        <v>328</v>
      </c>
      <c r="E556" s="693" t="s">
        <v>337</v>
      </c>
      <c r="F556" s="427" t="s">
        <v>2329</v>
      </c>
      <c r="G556" s="425" t="s">
        <v>176</v>
      </c>
      <c r="H556" s="425" t="b">
        <v>1</v>
      </c>
      <c r="I556" s="426"/>
      <c r="J556" s="426">
        <v>42475</v>
      </c>
      <c r="K556" s="423">
        <v>95</v>
      </c>
      <c r="L556" s="584">
        <f>TasksTable4[[#This Row],[Required Completion Date]]-TasksTable4[[#This Row],[Days to Accomplish]]</f>
        <v>42380</v>
      </c>
      <c r="M556" s="591">
        <v>0.01</v>
      </c>
      <c r="N556" s="427" t="b">
        <v>1</v>
      </c>
      <c r="O556" s="424" t="s">
        <v>2882</v>
      </c>
      <c r="P556" s="423" t="s">
        <v>1517</v>
      </c>
      <c r="Q556" s="413" t="s">
        <v>2276</v>
      </c>
      <c r="R556" s="425" t="s">
        <v>2884</v>
      </c>
      <c r="S556" s="425"/>
      <c r="T556" s="428">
        <v>42444</v>
      </c>
      <c r="U556" s="425"/>
      <c r="V556" s="425"/>
      <c r="W556" s="425"/>
      <c r="X556" s="428">
        <v>42444</v>
      </c>
      <c r="Y556" s="425"/>
      <c r="Z556" s="428">
        <v>42444</v>
      </c>
      <c r="AA556" s="425"/>
      <c r="AB556" s="425"/>
      <c r="AC556" s="425"/>
      <c r="AD556" s="425"/>
      <c r="AE556" s="425"/>
      <c r="AF556" s="425"/>
      <c r="AG556" s="425"/>
      <c r="AH556" s="425"/>
      <c r="AI556" s="425"/>
      <c r="AJ556" s="425"/>
      <c r="AK556" s="425"/>
      <c r="AL556" s="425"/>
      <c r="AM556" s="422"/>
      <c r="AN556" s="422"/>
      <c r="AO556" s="422"/>
      <c r="AP556" s="422"/>
      <c r="AQ556" s="422"/>
      <c r="AR556" s="422"/>
      <c r="AS556" s="422"/>
      <c r="AT556" s="422"/>
      <c r="AU556" s="422"/>
      <c r="AV556" s="422"/>
      <c r="AW556" s="422"/>
      <c r="AX556" s="851"/>
      <c r="AY556" s="589" t="str">
        <f ca="1">IF(AND(TasksTable4[[#This Row],[Status]]&lt;&gt;"On Track",TasksTable4[[#This Row],[Start Date
(Calculated)]]&lt;TODAY()+7),"Review","No  Review")</f>
        <v>No  Review</v>
      </c>
      <c r="AZ556" s="525">
        <v>200</v>
      </c>
      <c r="BA556" s="525" t="s">
        <v>2308</v>
      </c>
      <c r="BB556" s="527"/>
      <c r="BC556" s="525" t="s">
        <v>2309</v>
      </c>
      <c r="BD556" s="525"/>
      <c r="BE556" s="543"/>
      <c r="BF556" s="543"/>
      <c r="BG556" s="525"/>
      <c r="BH556" s="626"/>
      <c r="BI556" s="626"/>
      <c r="BJ556" s="626"/>
      <c r="BK556" s="626"/>
      <c r="BL556" s="626"/>
      <c r="BM556" s="701"/>
      <c r="BN556" s="701"/>
      <c r="BO556" s="701"/>
      <c r="BP556" s="701"/>
    </row>
    <row r="557" spans="1:68" s="577" customFormat="1" ht="45" x14ac:dyDescent="0.2">
      <c r="A557" s="583"/>
      <c r="B557" s="568" t="s">
        <v>321</v>
      </c>
      <c r="C557" s="158" t="s">
        <v>2360</v>
      </c>
      <c r="D557" s="578" t="s">
        <v>2029</v>
      </c>
      <c r="E557" s="114" t="s">
        <v>359</v>
      </c>
      <c r="F557" s="160" t="s">
        <v>2336</v>
      </c>
      <c r="G557" s="593" t="s">
        <v>176</v>
      </c>
      <c r="H557" s="593" t="b">
        <v>0</v>
      </c>
      <c r="I557" s="641"/>
      <c r="J557" s="641">
        <v>42582</v>
      </c>
      <c r="K557" s="593">
        <v>150</v>
      </c>
      <c r="L557" s="584">
        <f>TasksTable4[[#This Row],[Required Completion Date]]-TasksTable4[[#This Row],[Days to Accomplish]]</f>
        <v>42432</v>
      </c>
      <c r="M557" s="164">
        <v>0</v>
      </c>
      <c r="N557" s="593" t="b">
        <v>1</v>
      </c>
      <c r="O557" s="593"/>
      <c r="P557" s="593" t="s">
        <v>2335</v>
      </c>
      <c r="Q557" s="413" t="s">
        <v>179</v>
      </c>
      <c r="R557" s="593" t="s">
        <v>2364</v>
      </c>
      <c r="S557" s="176"/>
      <c r="T557" s="593"/>
      <c r="U557" s="593"/>
      <c r="V557" s="593"/>
      <c r="W557" s="593"/>
      <c r="X557" s="176">
        <v>42486</v>
      </c>
      <c r="Y557" s="593"/>
      <c r="Z557" s="176"/>
      <c r="AA557" s="593"/>
      <c r="AB557" s="593"/>
      <c r="AC557" s="593"/>
      <c r="AD557" s="593"/>
      <c r="AE557" s="593"/>
      <c r="AF557" s="593"/>
      <c r="AG557" s="593"/>
      <c r="AH557" s="593"/>
      <c r="AI557" s="593"/>
      <c r="AJ557" s="593"/>
      <c r="AK557" s="593"/>
      <c r="AL557" s="593"/>
      <c r="AM557" s="593"/>
      <c r="AN557" s="593"/>
      <c r="AO557" s="593"/>
      <c r="AP557" s="593"/>
      <c r="AQ557" s="331">
        <v>42486</v>
      </c>
      <c r="AR557" s="593"/>
      <c r="AS557" s="593"/>
      <c r="AT557" s="593"/>
      <c r="AU557" s="593"/>
      <c r="AV557" s="593"/>
      <c r="AW557" s="593"/>
      <c r="AX557" s="593"/>
      <c r="AY557" s="589" t="str">
        <f ca="1">IF(AND(TasksTable4[[#This Row],[Status]]&lt;&gt;"On Track",TasksTable4[[#This Row],[Start Date
(Calculated)]]&lt;TODAY()+7),"Review","No  Review")</f>
        <v>No  Review</v>
      </c>
      <c r="AZ557" s="525">
        <v>40</v>
      </c>
      <c r="BA557" s="525" t="s">
        <v>2334</v>
      </c>
      <c r="BB557" s="527"/>
      <c r="BC557" s="525"/>
      <c r="BD557" s="525"/>
      <c r="BE557" s="543"/>
      <c r="BF557" s="543"/>
      <c r="BG557" s="525"/>
      <c r="BH557" s="626"/>
      <c r="BI557" s="626"/>
      <c r="BJ557" s="626"/>
      <c r="BK557" s="626"/>
      <c r="BL557" s="626"/>
      <c r="BM557" s="701"/>
      <c r="BN557" s="701"/>
      <c r="BO557" s="701"/>
      <c r="BP557" s="701"/>
    </row>
    <row r="558" spans="1:68" s="577" customFormat="1" ht="45" x14ac:dyDescent="0.2">
      <c r="A558" s="583"/>
      <c r="B558" s="568" t="s">
        <v>321</v>
      </c>
      <c r="C558" s="158" t="s">
        <v>2039</v>
      </c>
      <c r="D558" s="578" t="s">
        <v>2029</v>
      </c>
      <c r="E558" s="114" t="s">
        <v>359</v>
      </c>
      <c r="F558" s="160" t="s">
        <v>2337</v>
      </c>
      <c r="G558" s="593" t="s">
        <v>176</v>
      </c>
      <c r="H558" s="593" t="b">
        <v>0</v>
      </c>
      <c r="I558" s="641"/>
      <c r="J558" s="641">
        <v>42582</v>
      </c>
      <c r="K558" s="593">
        <v>150</v>
      </c>
      <c r="L558" s="584">
        <f>TasksTable4[[#This Row],[Required Completion Date]]-TasksTable4[[#This Row],[Days to Accomplish]]</f>
        <v>42432</v>
      </c>
      <c r="M558" s="164">
        <v>0</v>
      </c>
      <c r="N558" s="593" t="b">
        <v>1</v>
      </c>
      <c r="O558" s="593" t="s">
        <v>2338</v>
      </c>
      <c r="P558" s="593" t="s">
        <v>2339</v>
      </c>
      <c r="Q558" s="413" t="s">
        <v>179</v>
      </c>
      <c r="R558" s="593" t="s">
        <v>2364</v>
      </c>
      <c r="S558" s="176"/>
      <c r="T558" s="593"/>
      <c r="U558" s="593"/>
      <c r="V558" s="593"/>
      <c r="W558" s="593"/>
      <c r="X558" s="176">
        <f>L558</f>
        <v>42432</v>
      </c>
      <c r="Y558" s="593"/>
      <c r="Z558" s="176">
        <f>L558</f>
        <v>42432</v>
      </c>
      <c r="AA558" s="593"/>
      <c r="AB558" s="593"/>
      <c r="AC558" s="593"/>
      <c r="AD558" s="593"/>
      <c r="AE558" s="593"/>
      <c r="AF558" s="593"/>
      <c r="AG558" s="593"/>
      <c r="AH558" s="593"/>
      <c r="AI558" s="593"/>
      <c r="AJ558" s="593"/>
      <c r="AK558" s="593"/>
      <c r="AL558" s="593"/>
      <c r="AM558" s="593"/>
      <c r="AN558" s="593"/>
      <c r="AO558" s="593"/>
      <c r="AP558" s="593"/>
      <c r="AQ558" s="593"/>
      <c r="AR558" s="593"/>
      <c r="AS558" s="593"/>
      <c r="AT558" s="593"/>
      <c r="AU558" s="593"/>
      <c r="AV558" s="593"/>
      <c r="AW558" s="593"/>
      <c r="AX558" s="593"/>
      <c r="AY558" s="589" t="str">
        <f ca="1">IF(AND(TasksTable4[[#This Row],[Status]]&lt;&gt;"On Track",TasksTable4[[#This Row],[Start Date
(Calculated)]]&lt;TODAY()+7),"Review","No  Review")</f>
        <v>No  Review</v>
      </c>
      <c r="AZ558" s="525">
        <v>225</v>
      </c>
      <c r="BA558" s="525" t="s">
        <v>2334</v>
      </c>
      <c r="BB558" s="527">
        <v>10</v>
      </c>
      <c r="BC558" s="525" t="s">
        <v>2461</v>
      </c>
      <c r="BD558" s="525"/>
      <c r="BE558" s="543"/>
      <c r="BF558" s="543"/>
      <c r="BG558" s="525"/>
      <c r="BH558" s="626"/>
      <c r="BI558" s="626"/>
      <c r="BJ558" s="626"/>
      <c r="BK558" s="626"/>
      <c r="BL558" s="626"/>
      <c r="BM558" s="701"/>
      <c r="BN558" s="701"/>
      <c r="BO558" s="701"/>
      <c r="BP558" s="701"/>
    </row>
    <row r="559" spans="1:68" s="577" customFormat="1" ht="45" x14ac:dyDescent="0.2">
      <c r="A559" s="583"/>
      <c r="B559" s="568" t="s">
        <v>321</v>
      </c>
      <c r="C559" s="158" t="s">
        <v>2361</v>
      </c>
      <c r="D559" s="578" t="s">
        <v>2029</v>
      </c>
      <c r="E559" s="114" t="s">
        <v>359</v>
      </c>
      <c r="F559" s="160" t="s">
        <v>2340</v>
      </c>
      <c r="G559" s="593" t="s">
        <v>176</v>
      </c>
      <c r="H559" s="593" t="b">
        <v>0</v>
      </c>
      <c r="I559" s="641"/>
      <c r="J559" s="641">
        <v>42582</v>
      </c>
      <c r="K559" s="593">
        <v>120</v>
      </c>
      <c r="L559" s="584">
        <f>TasksTable4[[#This Row],[Required Completion Date]]-TasksTable4[[#This Row],[Days to Accomplish]]</f>
        <v>42462</v>
      </c>
      <c r="M559" s="164">
        <v>0</v>
      </c>
      <c r="N559" s="593" t="b">
        <v>1</v>
      </c>
      <c r="O559" s="593" t="s">
        <v>2053</v>
      </c>
      <c r="P559" s="593" t="s">
        <v>2054</v>
      </c>
      <c r="Q559" s="413" t="s">
        <v>179</v>
      </c>
      <c r="R559" s="593" t="s">
        <v>2055</v>
      </c>
      <c r="S559" s="176"/>
      <c r="T559" s="593"/>
      <c r="U559" s="593"/>
      <c r="V559" s="593"/>
      <c r="W559" s="593"/>
      <c r="X559" s="593"/>
      <c r="Y559" s="593"/>
      <c r="Z559" s="593"/>
      <c r="AA559" s="593"/>
      <c r="AB559" s="331">
        <v>42462</v>
      </c>
      <c r="AC559" s="593"/>
      <c r="AD559" s="593"/>
      <c r="AE559" s="593"/>
      <c r="AF559" s="593"/>
      <c r="AG559" s="593"/>
      <c r="AH559" s="593"/>
      <c r="AI559" s="593"/>
      <c r="AJ559" s="593"/>
      <c r="AK559" s="593"/>
      <c r="AL559" s="593"/>
      <c r="AM559" s="593"/>
      <c r="AN559" s="593"/>
      <c r="AO559" s="593"/>
      <c r="AP559" s="593"/>
      <c r="AQ559" s="593"/>
      <c r="AR559" s="593"/>
      <c r="AS559" s="593"/>
      <c r="AT559" s="593"/>
      <c r="AU559" s="593"/>
      <c r="AV559" s="593"/>
      <c r="AW559" s="593"/>
      <c r="AX559" s="593"/>
      <c r="AY559" s="589" t="str">
        <f ca="1">IF(AND(TasksTable4[[#This Row],[Status]]&lt;&gt;"On Track",TasksTable4[[#This Row],[Start Date
(Calculated)]]&lt;TODAY()+7),"Review","No  Review")</f>
        <v>No  Review</v>
      </c>
      <c r="AZ559" s="525">
        <v>20</v>
      </c>
      <c r="BA559" s="525" t="s">
        <v>2334</v>
      </c>
      <c r="BB559" s="527"/>
      <c r="BC559" s="525"/>
      <c r="BD559" s="525"/>
      <c r="BE559" s="543"/>
      <c r="BF559" s="543"/>
      <c r="BG559" s="525"/>
      <c r="BH559" s="626"/>
      <c r="BI559" s="626"/>
      <c r="BJ559" s="626"/>
      <c r="BK559" s="626"/>
      <c r="BL559" s="626"/>
      <c r="BM559" s="701"/>
      <c r="BN559" s="701"/>
      <c r="BO559" s="701"/>
      <c r="BP559" s="701"/>
    </row>
    <row r="560" spans="1:68" s="577" customFormat="1" ht="45" x14ac:dyDescent="0.2">
      <c r="A560" s="583"/>
      <c r="B560" s="568" t="s">
        <v>321</v>
      </c>
      <c r="C560" s="158" t="s">
        <v>2362</v>
      </c>
      <c r="D560" s="578" t="s">
        <v>2029</v>
      </c>
      <c r="E560" s="114" t="s">
        <v>359</v>
      </c>
      <c r="F560" s="160" t="s">
        <v>2892</v>
      </c>
      <c r="G560" s="593" t="s">
        <v>176</v>
      </c>
      <c r="H560" s="593" t="b">
        <v>0</v>
      </c>
      <c r="I560" s="641"/>
      <c r="J560" s="641">
        <v>42551</v>
      </c>
      <c r="K560" s="593">
        <v>60</v>
      </c>
      <c r="L560" s="584">
        <f>TasksTable4[[#This Row],[Required Completion Date]]-TasksTable4[[#This Row],[Days to Accomplish]]</f>
        <v>42491</v>
      </c>
      <c r="M560" s="164">
        <v>0</v>
      </c>
      <c r="N560" s="593" t="b">
        <v>0</v>
      </c>
      <c r="O560" s="593"/>
      <c r="P560" s="593" t="s">
        <v>2089</v>
      </c>
      <c r="Q560" s="413" t="s">
        <v>179</v>
      </c>
      <c r="R560" s="593" t="s">
        <v>2090</v>
      </c>
      <c r="S560" s="176"/>
      <c r="T560" s="593"/>
      <c r="U560" s="593"/>
      <c r="V560" s="593"/>
      <c r="W560" s="593"/>
      <c r="X560" s="593"/>
      <c r="Y560" s="593"/>
      <c r="Z560" s="593"/>
      <c r="AA560" s="593"/>
      <c r="AB560" s="593"/>
      <c r="AC560" s="593"/>
      <c r="AD560" s="593"/>
      <c r="AE560" s="593"/>
      <c r="AF560" s="593"/>
      <c r="AG560" s="593"/>
      <c r="AH560" s="593"/>
      <c r="AI560" s="593"/>
      <c r="AJ560" s="593"/>
      <c r="AK560" s="593"/>
      <c r="AL560" s="593"/>
      <c r="AM560" s="593"/>
      <c r="AN560" s="593"/>
      <c r="AO560" s="593"/>
      <c r="AP560" s="593"/>
      <c r="AQ560" s="593"/>
      <c r="AR560" s="593"/>
      <c r="AS560" s="593"/>
      <c r="AT560" s="593"/>
      <c r="AU560" s="593"/>
      <c r="AV560" s="593"/>
      <c r="AW560" s="593"/>
      <c r="AX560" s="593"/>
      <c r="AY560" s="589" t="str">
        <f ca="1">IF(AND(TasksTable4[[#This Row],[Status]]&lt;&gt;"On Track",TasksTable4[[#This Row],[Start Date
(Calculated)]]&lt;TODAY()+7),"Review","No  Review")</f>
        <v>No  Review</v>
      </c>
      <c r="AZ560" s="525">
        <v>10</v>
      </c>
      <c r="BA560" s="525" t="s">
        <v>2334</v>
      </c>
      <c r="BB560" s="527"/>
      <c r="BC560" s="525"/>
      <c r="BD560" s="525"/>
      <c r="BE560" s="543"/>
      <c r="BF560" s="543"/>
      <c r="BG560" s="525"/>
      <c r="BH560" s="626"/>
      <c r="BI560" s="626"/>
      <c r="BJ560" s="626"/>
      <c r="BK560" s="626"/>
      <c r="BL560" s="626"/>
      <c r="BM560" s="701"/>
      <c r="BN560" s="701"/>
      <c r="BO560" s="701"/>
      <c r="BP560" s="701"/>
    </row>
    <row r="561" spans="1:105" s="577" customFormat="1" ht="45" x14ac:dyDescent="0.2">
      <c r="A561" s="583"/>
      <c r="B561" s="568" t="s">
        <v>321</v>
      </c>
      <c r="C561" s="593" t="s">
        <v>2363</v>
      </c>
      <c r="D561" s="160" t="s">
        <v>2029</v>
      </c>
      <c r="E561" s="104" t="s">
        <v>359</v>
      </c>
      <c r="F561" s="631" t="s">
        <v>2167</v>
      </c>
      <c r="G561" s="446" t="s">
        <v>176</v>
      </c>
      <c r="H561" s="593" t="b">
        <v>0</v>
      </c>
      <c r="I561" s="641"/>
      <c r="J561" s="641">
        <v>42582</v>
      </c>
      <c r="K561" s="593">
        <v>30</v>
      </c>
      <c r="L561" s="584">
        <f>TasksTable4[[#This Row],[Required Completion Date]]-TasksTable4[[#This Row],[Days to Accomplish]]</f>
        <v>42552</v>
      </c>
      <c r="M561" s="164">
        <v>0</v>
      </c>
      <c r="N561" s="593" t="b">
        <v>1</v>
      </c>
      <c r="O561" s="593"/>
      <c r="P561" s="593" t="s">
        <v>2050</v>
      </c>
      <c r="Q561" s="413" t="s">
        <v>179</v>
      </c>
      <c r="R561" s="593" t="s">
        <v>2168</v>
      </c>
      <c r="S561" s="176"/>
      <c r="T561" s="593"/>
      <c r="U561" s="593"/>
      <c r="V561" s="593"/>
      <c r="W561" s="593"/>
      <c r="X561" s="331">
        <v>42491</v>
      </c>
      <c r="Y561" s="593"/>
      <c r="Z561" s="593"/>
      <c r="AA561" s="593"/>
      <c r="AB561" s="593"/>
      <c r="AC561" s="593"/>
      <c r="AD561" s="593"/>
      <c r="AE561" s="593"/>
      <c r="AF561" s="593"/>
      <c r="AG561" s="593"/>
      <c r="AH561" s="593"/>
      <c r="AI561" s="593"/>
      <c r="AJ561" s="593"/>
      <c r="AK561" s="593"/>
      <c r="AL561" s="593"/>
      <c r="AM561" s="593"/>
      <c r="AN561" s="593"/>
      <c r="AO561" s="593"/>
      <c r="AP561" s="593"/>
      <c r="AQ561" s="593"/>
      <c r="AR561" s="593"/>
      <c r="AS561" s="593"/>
      <c r="AT561" s="593"/>
      <c r="AU561" s="593"/>
      <c r="AV561" s="593"/>
      <c r="AW561" s="593"/>
      <c r="AX561" s="593"/>
      <c r="AY561" s="589" t="str">
        <f ca="1">IF(AND(TasksTable4[[#This Row],[Status]]&lt;&gt;"On Track",TasksTable4[[#This Row],[Start Date
(Calculated)]]&lt;TODAY()+7),"Review","No  Review")</f>
        <v>No  Review</v>
      </c>
      <c r="AZ561" s="525">
        <v>10</v>
      </c>
      <c r="BA561" s="525" t="s">
        <v>2334</v>
      </c>
      <c r="BB561" s="527"/>
      <c r="BC561" s="525"/>
      <c r="BD561" s="525"/>
      <c r="BE561" s="543"/>
      <c r="BF561" s="543"/>
      <c r="BG561" s="525"/>
      <c r="BH561" s="626"/>
      <c r="BI561" s="626"/>
      <c r="BJ561" s="626"/>
      <c r="BK561" s="626"/>
      <c r="BL561" s="626"/>
      <c r="BM561" s="701"/>
      <c r="BN561" s="701"/>
      <c r="BO561" s="701"/>
      <c r="BP561" s="701"/>
    </row>
    <row r="562" spans="1:105" s="577" customFormat="1" ht="45" x14ac:dyDescent="0.2">
      <c r="A562" s="583"/>
      <c r="B562" s="568" t="s">
        <v>321</v>
      </c>
      <c r="C562" s="158" t="s">
        <v>2028</v>
      </c>
      <c r="D562" s="578" t="s">
        <v>2029</v>
      </c>
      <c r="E562" s="114" t="s">
        <v>359</v>
      </c>
      <c r="F562" s="160" t="s">
        <v>2333</v>
      </c>
      <c r="G562" s="593" t="s">
        <v>176</v>
      </c>
      <c r="H562" s="593" t="b">
        <v>0</v>
      </c>
      <c r="I562" s="641"/>
      <c r="J562" s="641">
        <v>42582</v>
      </c>
      <c r="K562" s="593">
        <v>200</v>
      </c>
      <c r="L562" s="584">
        <f>TasksTable4[[#This Row],[Required Completion Date]]-TasksTable4[[#This Row],[Days to Accomplish]]</f>
        <v>42382</v>
      </c>
      <c r="M562" s="164">
        <v>7.0000000000000007E-2</v>
      </c>
      <c r="N562" s="593" t="b">
        <v>1</v>
      </c>
      <c r="O562" s="593"/>
      <c r="P562" s="593" t="s">
        <v>2031</v>
      </c>
      <c r="Q562" s="413" t="s">
        <v>2276</v>
      </c>
      <c r="R562" s="593" t="s">
        <v>2364</v>
      </c>
      <c r="S562" s="176"/>
      <c r="T562" s="593"/>
      <c r="U562" s="593"/>
      <c r="V562" s="593"/>
      <c r="W562" s="593"/>
      <c r="X562" s="176">
        <v>42382</v>
      </c>
      <c r="Y562" s="593"/>
      <c r="Z562" s="176"/>
      <c r="AA562" s="593"/>
      <c r="AB562" s="593"/>
      <c r="AC562" s="593"/>
      <c r="AD562" s="593"/>
      <c r="AE562" s="593"/>
      <c r="AF562" s="593"/>
      <c r="AG562" s="593"/>
      <c r="AH562" s="593"/>
      <c r="AI562" s="593"/>
      <c r="AJ562" s="593"/>
      <c r="AK562" s="593"/>
      <c r="AL562" s="593"/>
      <c r="AM562" s="593"/>
      <c r="AN562" s="593"/>
      <c r="AO562" s="593"/>
      <c r="AP562" s="593"/>
      <c r="AQ562" s="176"/>
      <c r="AR562" s="593"/>
      <c r="AS562" s="593"/>
      <c r="AT562" s="593"/>
      <c r="AU562" s="593"/>
      <c r="AV562" s="593"/>
      <c r="AW562" s="331">
        <v>42551</v>
      </c>
      <c r="AX562" s="593" t="s">
        <v>2034</v>
      </c>
      <c r="AY562" s="589" t="str">
        <f ca="1">IF(AND(TasksTable4[[#This Row],[Status]]&lt;&gt;"On Track",TasksTable4[[#This Row],[Start Date
(Calculated)]]&lt;TODAY()+7),"Review","No  Review")</f>
        <v>No  Review</v>
      </c>
      <c r="AZ562" s="525">
        <v>80</v>
      </c>
      <c r="BA562" s="525" t="s">
        <v>2334</v>
      </c>
      <c r="BB562" s="527"/>
      <c r="BC562" s="525"/>
      <c r="BD562" s="525"/>
      <c r="BE562" s="543"/>
      <c r="BF562" s="543"/>
      <c r="BG562" s="525"/>
      <c r="BH562" s="626"/>
      <c r="BI562" s="626"/>
      <c r="BJ562" s="626"/>
      <c r="BK562" s="626"/>
      <c r="BL562" s="626"/>
      <c r="BM562" s="701"/>
      <c r="BN562" s="701"/>
      <c r="BO562" s="701"/>
      <c r="BP562" s="701"/>
    </row>
    <row r="563" spans="1:105" s="577" customFormat="1" ht="30" x14ac:dyDescent="0.2">
      <c r="A563" s="583"/>
      <c r="B563" s="482"/>
      <c r="C563" s="98"/>
      <c r="D563" s="99"/>
      <c r="E563" s="99"/>
      <c r="F563" s="104"/>
      <c r="G563" s="100"/>
      <c r="H563" s="500"/>
      <c r="I563" s="499"/>
      <c r="J563" s="499"/>
      <c r="K563" s="105"/>
      <c r="L563" s="584" t="e">
        <f>[8]!TasksTable4[[#This Row],[Required Completion Date]]-[8]!TasksTable4[[#This Row],[Days to Accomplish]]</f>
        <v>#REF!</v>
      </c>
      <c r="M563" s="564"/>
      <c r="N563" s="564" t="b">
        <v>1</v>
      </c>
      <c r="O563" s="558" t="s">
        <v>922</v>
      </c>
      <c r="P563" s="558" t="s">
        <v>2446</v>
      </c>
      <c r="Q563" s="413" t="s">
        <v>179</v>
      </c>
      <c r="R563" s="564" t="s">
        <v>2457</v>
      </c>
      <c r="S563" s="566"/>
      <c r="T563" s="567"/>
      <c r="U563" s="567"/>
      <c r="V563" s="567"/>
      <c r="W563" s="567"/>
      <c r="X563" s="567"/>
      <c r="Y563" s="567"/>
      <c r="Z563" s="567"/>
      <c r="AA563" s="567"/>
      <c r="AB563" s="569">
        <v>42460</v>
      </c>
      <c r="AC563" s="262"/>
      <c r="AD563" s="262"/>
      <c r="AE563" s="262"/>
      <c r="AF563" s="262"/>
      <c r="AG563" s="262"/>
      <c r="AH563" s="262"/>
      <c r="AI563" s="262"/>
      <c r="AJ563" s="262"/>
      <c r="AK563" s="262"/>
      <c r="AL563" s="262"/>
      <c r="AM563" s="262"/>
      <c r="AN563" s="262"/>
      <c r="AO563" s="262"/>
      <c r="AP563" s="262"/>
      <c r="AQ563" s="262"/>
      <c r="AR563" s="262"/>
      <c r="AS563" s="262"/>
      <c r="AT563" s="262"/>
      <c r="AU563" s="262"/>
      <c r="AV563" s="262"/>
      <c r="AW563" s="262"/>
      <c r="AX563" s="262"/>
      <c r="AY563" s="589" t="e">
        <f ca="1">IF(AND(TasksTable4[[#This Row],[Status]]&lt;&gt;"On Track",TasksTable4[[#This Row],[Start Date
(Calculated)]]&lt;TODAY()+7),"Review","No  Review")</f>
        <v>#REF!</v>
      </c>
      <c r="AZ563" s="525"/>
      <c r="BA563" s="525"/>
      <c r="BB563" s="527"/>
      <c r="BC563" s="525"/>
      <c r="BD563" s="525"/>
      <c r="BE563" s="543"/>
      <c r="BF563" s="543"/>
      <c r="BG563" s="525"/>
      <c r="BH563" s="626"/>
      <c r="BI563" s="626"/>
      <c r="BJ563" s="626"/>
      <c r="BK563" s="626"/>
      <c r="BL563" s="626"/>
      <c r="BM563" s="701"/>
      <c r="BN563" s="701"/>
      <c r="BO563" s="701"/>
      <c r="BP563" s="701"/>
    </row>
    <row r="564" spans="1:105" s="577" customFormat="1" ht="15" x14ac:dyDescent="0.2">
      <c r="A564" s="583"/>
      <c r="B564" s="482"/>
      <c r="C564" s="98"/>
      <c r="D564" s="99"/>
      <c r="E564" s="99"/>
      <c r="F564" s="104"/>
      <c r="G564" s="100"/>
      <c r="H564" s="500"/>
      <c r="I564" s="499"/>
      <c r="J564" s="499"/>
      <c r="K564" s="105"/>
      <c r="L564" s="584" t="e">
        <f>[8]!TasksTable4[[#This Row],[Required Completion Date]]-[8]!TasksTable4[[#This Row],[Days to Accomplish]]</f>
        <v>#REF!</v>
      </c>
      <c r="M564" s="231"/>
      <c r="N564" s="500"/>
      <c r="O564" s="501"/>
      <c r="P564" s="500"/>
      <c r="Q564" s="413"/>
      <c r="R564" s="502"/>
      <c r="S564" s="109"/>
      <c r="T564" s="108"/>
      <c r="U564" s="108"/>
      <c r="V564" s="108"/>
      <c r="W564" s="108"/>
      <c r="X564" s="108"/>
      <c r="Y564" s="108"/>
      <c r="Z564" s="108"/>
      <c r="AA564" s="108"/>
      <c r="AB564" s="108"/>
      <c r="AC564" s="108"/>
      <c r="AD564" s="108"/>
      <c r="AE564" s="108"/>
      <c r="AF564" s="108"/>
      <c r="AG564" s="108"/>
      <c r="AH564" s="108"/>
      <c r="AI564" s="108"/>
      <c r="AJ564" s="108"/>
      <c r="AK564" s="108"/>
      <c r="AL564" s="108"/>
      <c r="AM564" s="108"/>
      <c r="AN564" s="108"/>
      <c r="AO564" s="108"/>
      <c r="AP564" s="108"/>
      <c r="AQ564" s="108"/>
      <c r="AR564" s="108"/>
      <c r="AS564" s="108"/>
      <c r="AT564" s="108"/>
      <c r="AU564" s="108"/>
      <c r="AV564" s="108"/>
      <c r="AW564" s="108"/>
      <c r="AX564" s="108"/>
      <c r="AY564" s="589" t="e">
        <f ca="1">IF(AND([8]!TasksTable4[[#This Row],[Status]]&lt;&gt;"On Track",[8]!TasksTable4[[#This Row],[Start Date
(Calculated)]]&lt;TODAY()+7),"Review","No  Review")</f>
        <v>#REF!</v>
      </c>
      <c r="AZ564" s="557"/>
      <c r="BA564" s="527"/>
      <c r="BB564" s="527"/>
      <c r="BC564" s="525"/>
      <c r="BD564" s="525"/>
      <c r="BE564" s="543"/>
      <c r="BF564" s="543"/>
      <c r="BG564" s="525"/>
      <c r="BH564" s="626"/>
      <c r="BI564" s="626"/>
      <c r="BJ564" s="626"/>
      <c r="BK564" s="626"/>
      <c r="BL564" s="626"/>
      <c r="BM564" s="701"/>
      <c r="BN564" s="701"/>
      <c r="BO564" s="701"/>
      <c r="BP564" s="701"/>
    </row>
    <row r="565" spans="1:105" s="577" customFormat="1" ht="15" x14ac:dyDescent="0.2">
      <c r="A565" s="583"/>
      <c r="B565" s="482"/>
      <c r="C565" s="98"/>
      <c r="D565" s="99"/>
      <c r="E565" s="99"/>
      <c r="F565" s="104"/>
      <c r="G565" s="100"/>
      <c r="H565" s="500"/>
      <c r="I565" s="499"/>
      <c r="J565" s="499"/>
      <c r="K565" s="105"/>
      <c r="L565" s="584" t="e">
        <f>[8]!TasksTable4[[#This Row],[Required Completion Date]]-[8]!TasksTable4[[#This Row],[Days to Accomplish]]</f>
        <v>#REF!</v>
      </c>
      <c r="M565" s="231"/>
      <c r="N565" s="500"/>
      <c r="O565" s="501"/>
      <c r="P565" s="500"/>
      <c r="Q565" s="413"/>
      <c r="R565" s="502"/>
      <c r="S565" s="109"/>
      <c r="T565" s="108"/>
      <c r="U565" s="108"/>
      <c r="V565" s="108"/>
      <c r="W565" s="108"/>
      <c r="X565" s="108"/>
      <c r="Y565" s="108"/>
      <c r="Z565" s="108"/>
      <c r="AA565" s="108"/>
      <c r="AB565" s="108"/>
      <c r="AC565" s="108"/>
      <c r="AD565" s="108"/>
      <c r="AE565" s="108"/>
      <c r="AF565" s="108"/>
      <c r="AG565" s="108"/>
      <c r="AH565" s="108"/>
      <c r="AI565" s="108"/>
      <c r="AJ565" s="108"/>
      <c r="AK565" s="108"/>
      <c r="AL565" s="108"/>
      <c r="AM565" s="108"/>
      <c r="AN565" s="108"/>
      <c r="AO565" s="108"/>
      <c r="AP565" s="108"/>
      <c r="AQ565" s="108"/>
      <c r="AR565" s="108"/>
      <c r="AS565" s="108"/>
      <c r="AT565" s="108"/>
      <c r="AU565" s="108"/>
      <c r="AV565" s="108"/>
      <c r="AW565" s="108"/>
      <c r="AX565" s="108"/>
      <c r="AY565" s="589" t="e">
        <f ca="1">IF(AND([8]!TasksTable4[[#This Row],[Status]]&lt;&gt;"On Track",[8]!TasksTable4[[#This Row],[Start Date
(Calculated)]]&lt;TODAY()+7),"Review","No  Review")</f>
        <v>#REF!</v>
      </c>
      <c r="AZ565" s="557"/>
      <c r="BA565" s="527"/>
      <c r="BB565" s="527"/>
      <c r="BC565" s="525"/>
      <c r="BD565" s="525"/>
      <c r="BE565" s="543"/>
      <c r="BF565" s="543"/>
      <c r="BG565" s="525"/>
      <c r="BH565" s="626"/>
      <c r="BI565" s="626"/>
      <c r="BJ565" s="626"/>
      <c r="BK565" s="626"/>
      <c r="BL565" s="626"/>
      <c r="BM565" s="701"/>
      <c r="BN565" s="701"/>
      <c r="BO565" s="701"/>
      <c r="BP565" s="701"/>
    </row>
    <row r="566" spans="1:105" s="577" customFormat="1" ht="15" x14ac:dyDescent="0.2">
      <c r="A566" s="583"/>
      <c r="B566" s="482"/>
      <c r="C566" s="98"/>
      <c r="D566" s="99"/>
      <c r="E566" s="99"/>
      <c r="F566" s="104"/>
      <c r="G566" s="100"/>
      <c r="H566" s="500"/>
      <c r="I566" s="499"/>
      <c r="J566" s="499"/>
      <c r="K566" s="105"/>
      <c r="L566" s="584" t="e">
        <f>[8]!TasksTable4[[#This Row],[Required Completion Date]]-[8]!TasksTable4[[#This Row],[Days to Accomplish]]</f>
        <v>#REF!</v>
      </c>
      <c r="M566" s="231"/>
      <c r="N566" s="500"/>
      <c r="O566" s="501"/>
      <c r="P566" s="500"/>
      <c r="Q566" s="413"/>
      <c r="R566" s="502"/>
      <c r="S566" s="109"/>
      <c r="T566" s="108"/>
      <c r="U566" s="108"/>
      <c r="V566" s="108"/>
      <c r="W566" s="108"/>
      <c r="X566" s="108"/>
      <c r="Y566" s="108"/>
      <c r="Z566" s="108"/>
      <c r="AA566" s="108"/>
      <c r="AB566" s="108"/>
      <c r="AC566" s="108"/>
      <c r="AD566" s="108"/>
      <c r="AE566" s="108"/>
      <c r="AF566" s="108"/>
      <c r="AG566" s="108"/>
      <c r="AH566" s="108"/>
      <c r="AI566" s="108"/>
      <c r="AJ566" s="108"/>
      <c r="AK566" s="108"/>
      <c r="AL566" s="108"/>
      <c r="AM566" s="108"/>
      <c r="AN566" s="108"/>
      <c r="AO566" s="108"/>
      <c r="AP566" s="108"/>
      <c r="AQ566" s="108"/>
      <c r="AR566" s="108"/>
      <c r="AS566" s="108"/>
      <c r="AT566" s="108"/>
      <c r="AU566" s="108"/>
      <c r="AV566" s="108"/>
      <c r="AW566" s="108"/>
      <c r="AX566" s="108"/>
      <c r="AY566" s="589" t="e">
        <f ca="1">IF(AND([8]!TasksTable4[[#This Row],[Status]]&lt;&gt;"On Track",[8]!TasksTable4[[#This Row],[Start Date
(Calculated)]]&lt;TODAY()+7),"Review","No  Review")</f>
        <v>#REF!</v>
      </c>
      <c r="AZ566" s="557"/>
      <c r="BA566" s="527"/>
      <c r="BB566" s="527"/>
      <c r="BC566" s="525"/>
      <c r="BD566" s="525"/>
      <c r="BE566" s="543"/>
      <c r="BF566" s="543"/>
      <c r="BG566" s="525"/>
      <c r="BH566" s="626"/>
      <c r="BI566" s="626"/>
      <c r="BJ566" s="626"/>
      <c r="BK566" s="626"/>
      <c r="BL566" s="626"/>
      <c r="BM566" s="701"/>
      <c r="BN566" s="701"/>
      <c r="BO566" s="701"/>
      <c r="BP566" s="701"/>
    </row>
    <row r="567" spans="1:105" s="577" customFormat="1" ht="15" x14ac:dyDescent="0.2">
      <c r="A567" s="583"/>
      <c r="B567" s="482"/>
      <c r="C567" s="98"/>
      <c r="D567" s="99"/>
      <c r="E567" s="99"/>
      <c r="F567" s="104"/>
      <c r="G567" s="100"/>
      <c r="H567" s="500"/>
      <c r="I567" s="499"/>
      <c r="J567" s="499"/>
      <c r="K567" s="105"/>
      <c r="L567" s="584" t="e">
        <f>[8]!TasksTable4[[#This Row],[Required Completion Date]]-[8]!TasksTable4[[#This Row],[Days to Accomplish]]</f>
        <v>#REF!</v>
      </c>
      <c r="M567" s="231"/>
      <c r="N567" s="500"/>
      <c r="O567" s="501"/>
      <c r="P567" s="500"/>
      <c r="Q567" s="413"/>
      <c r="R567" s="502"/>
      <c r="S567" s="109"/>
      <c r="T567" s="108"/>
      <c r="U567" s="108"/>
      <c r="V567" s="108"/>
      <c r="W567" s="108"/>
      <c r="X567" s="108"/>
      <c r="Y567" s="108"/>
      <c r="Z567" s="108"/>
      <c r="AA567" s="108"/>
      <c r="AB567" s="108"/>
      <c r="AC567" s="108"/>
      <c r="AD567" s="108"/>
      <c r="AE567" s="108"/>
      <c r="AF567" s="108"/>
      <c r="AG567" s="108"/>
      <c r="AH567" s="108"/>
      <c r="AI567" s="108"/>
      <c r="AJ567" s="108"/>
      <c r="AK567" s="108"/>
      <c r="AL567" s="108"/>
      <c r="AM567" s="108"/>
      <c r="AN567" s="108"/>
      <c r="AO567" s="108"/>
      <c r="AP567" s="108"/>
      <c r="AQ567" s="108"/>
      <c r="AR567" s="108"/>
      <c r="AS567" s="108"/>
      <c r="AT567" s="108"/>
      <c r="AU567" s="108"/>
      <c r="AV567" s="108"/>
      <c r="AW567" s="108"/>
      <c r="AX567" s="108"/>
      <c r="AY567" s="589" t="e">
        <f ca="1">IF(AND([8]!TasksTable4[[#This Row],[Status]]&lt;&gt;"On Track",[8]!TasksTable4[[#This Row],[Start Date
(Calculated)]]&lt;TODAY()+7),"Review","No  Review")</f>
        <v>#REF!</v>
      </c>
      <c r="AZ567" s="557"/>
      <c r="BA567" s="527"/>
      <c r="BB567" s="527"/>
      <c r="BC567" s="525"/>
      <c r="BD567" s="525"/>
      <c r="BE567" s="543"/>
      <c r="BF567" s="543"/>
      <c r="BG567" s="525"/>
      <c r="BH567" s="626"/>
      <c r="BI567" s="626"/>
      <c r="BJ567" s="626"/>
      <c r="BK567" s="626"/>
      <c r="BL567" s="626"/>
      <c r="BM567" s="701"/>
      <c r="BN567" s="701"/>
      <c r="BO567" s="701"/>
      <c r="BP567" s="701"/>
    </row>
    <row r="568" spans="1:105" s="577" customFormat="1" ht="15" x14ac:dyDescent="0.2">
      <c r="A568" s="583"/>
      <c r="B568" s="482"/>
      <c r="C568" s="98"/>
      <c r="D568" s="99"/>
      <c r="E568" s="99"/>
      <c r="F568" s="104"/>
      <c r="G568" s="100"/>
      <c r="H568" s="500"/>
      <c r="I568" s="499"/>
      <c r="J568" s="499"/>
      <c r="K568" s="105"/>
      <c r="L568" s="584" t="e">
        <f>[8]!TasksTable4[[#This Row],[Required Completion Date]]-[8]!TasksTable4[[#This Row],[Days to Accomplish]]</f>
        <v>#REF!</v>
      </c>
      <c r="M568" s="231"/>
      <c r="N568" s="500"/>
      <c r="O568" s="501"/>
      <c r="P568" s="500"/>
      <c r="Q568" s="413"/>
      <c r="R568" s="502"/>
      <c r="S568" s="109"/>
      <c r="T568" s="108"/>
      <c r="U568" s="108"/>
      <c r="V568" s="108"/>
      <c r="W568" s="108"/>
      <c r="X568" s="108"/>
      <c r="Y568" s="108"/>
      <c r="Z568" s="108"/>
      <c r="AA568" s="108"/>
      <c r="AB568" s="108"/>
      <c r="AC568" s="108"/>
      <c r="AD568" s="108"/>
      <c r="AE568" s="108"/>
      <c r="AF568" s="108"/>
      <c r="AG568" s="108"/>
      <c r="AH568" s="108"/>
      <c r="AI568" s="108"/>
      <c r="AJ568" s="108"/>
      <c r="AK568" s="108"/>
      <c r="AL568" s="108"/>
      <c r="AM568" s="108"/>
      <c r="AN568" s="108"/>
      <c r="AO568" s="108"/>
      <c r="AP568" s="108"/>
      <c r="AQ568" s="108"/>
      <c r="AR568" s="108"/>
      <c r="AS568" s="108"/>
      <c r="AT568" s="108"/>
      <c r="AU568" s="108"/>
      <c r="AV568" s="108"/>
      <c r="AW568" s="108"/>
      <c r="AX568" s="108"/>
      <c r="AY568" s="589" t="e">
        <f ca="1">IF(AND([8]!TasksTable4[[#This Row],[Status]]&lt;&gt;"On Track",[8]!TasksTable4[[#This Row],[Start Date
(Calculated)]]&lt;TODAY()+7),"Review","No  Review")</f>
        <v>#REF!</v>
      </c>
      <c r="AZ568" s="557"/>
      <c r="BA568" s="527"/>
      <c r="BB568" s="527"/>
      <c r="BC568" s="525"/>
      <c r="BD568" s="525"/>
      <c r="BE568" s="543"/>
      <c r="BF568" s="543"/>
      <c r="BG568" s="525"/>
      <c r="BH568" s="626"/>
      <c r="BI568" s="626"/>
      <c r="BJ568" s="626"/>
      <c r="BK568" s="626"/>
      <c r="BL568" s="626"/>
      <c r="BM568" s="701"/>
      <c r="BN568" s="701"/>
      <c r="BO568" s="701"/>
      <c r="BP568" s="701"/>
    </row>
    <row r="569" spans="1:105" s="577" customFormat="1" ht="15" x14ac:dyDescent="0.2">
      <c r="A569" s="583"/>
      <c r="B569" s="482"/>
      <c r="C569" s="98"/>
      <c r="D569" s="99"/>
      <c r="E569" s="99"/>
      <c r="F569" s="104"/>
      <c r="G569" s="100"/>
      <c r="H569" s="500"/>
      <c r="I569" s="499"/>
      <c r="J569" s="499"/>
      <c r="K569" s="105"/>
      <c r="L569" s="584" t="e">
        <f>[8]!TasksTable4[[#This Row],[Required Completion Date]]-[8]!TasksTable4[[#This Row],[Days to Accomplish]]</f>
        <v>#REF!</v>
      </c>
      <c r="M569" s="231"/>
      <c r="N569" s="500"/>
      <c r="O569" s="501"/>
      <c r="P569" s="500"/>
      <c r="Q569" s="413"/>
      <c r="R569" s="502"/>
      <c r="S569" s="109"/>
      <c r="T569" s="108"/>
      <c r="U569" s="108"/>
      <c r="V569" s="108"/>
      <c r="W569" s="108"/>
      <c r="X569" s="108"/>
      <c r="Y569" s="108"/>
      <c r="Z569" s="108"/>
      <c r="AA569" s="108"/>
      <c r="AB569" s="108"/>
      <c r="AC569" s="108"/>
      <c r="AD569" s="108"/>
      <c r="AE569" s="108"/>
      <c r="AF569" s="108"/>
      <c r="AG569" s="108"/>
      <c r="AH569" s="108"/>
      <c r="AI569" s="108"/>
      <c r="AJ569" s="108"/>
      <c r="AK569" s="108"/>
      <c r="AL569" s="108"/>
      <c r="AM569" s="108"/>
      <c r="AN569" s="108"/>
      <c r="AO569" s="108"/>
      <c r="AP569" s="108"/>
      <c r="AQ569" s="108"/>
      <c r="AR569" s="108"/>
      <c r="AS569" s="108"/>
      <c r="AT569" s="108"/>
      <c r="AU569" s="108"/>
      <c r="AV569" s="108"/>
      <c r="AW569" s="108"/>
      <c r="AX569" s="108"/>
      <c r="AY569" s="589" t="e">
        <f ca="1">IF(AND([8]!TasksTable4[[#This Row],[Status]]&lt;&gt;"On Track",[8]!TasksTable4[[#This Row],[Start Date
(Calculated)]]&lt;TODAY()+7),"Review","No  Review")</f>
        <v>#REF!</v>
      </c>
      <c r="AZ569" s="557"/>
      <c r="BA569" s="527"/>
      <c r="BB569" s="527"/>
      <c r="BC569" s="525"/>
      <c r="BD569" s="525"/>
      <c r="BE569" s="543"/>
      <c r="BF569" s="543"/>
      <c r="BG569" s="525"/>
      <c r="BH569" s="626"/>
      <c r="BI569" s="626"/>
      <c r="BJ569" s="626"/>
      <c r="BK569" s="626"/>
      <c r="BL569" s="626"/>
      <c r="BM569" s="701"/>
      <c r="BN569" s="701"/>
      <c r="BO569" s="701"/>
      <c r="BP569" s="701"/>
    </row>
    <row r="570" spans="1:105" s="577" customFormat="1" ht="15" x14ac:dyDescent="0.2">
      <c r="A570" s="583"/>
      <c r="B570" s="482"/>
      <c r="C570" s="98"/>
      <c r="D570" s="99"/>
      <c r="E570" s="99"/>
      <c r="F570" s="104"/>
      <c r="G570" s="100"/>
      <c r="H570" s="500"/>
      <c r="I570" s="499"/>
      <c r="J570" s="499"/>
      <c r="K570" s="105"/>
      <c r="L570" s="584" t="e">
        <f>[8]!TasksTable4[[#This Row],[Required Completion Date]]-[8]!TasksTable4[[#This Row],[Days to Accomplish]]</f>
        <v>#REF!</v>
      </c>
      <c r="M570" s="231"/>
      <c r="N570" s="500"/>
      <c r="O570" s="501"/>
      <c r="P570" s="500"/>
      <c r="Q570" s="413"/>
      <c r="R570" s="502"/>
      <c r="S570" s="109"/>
      <c r="T570" s="108"/>
      <c r="U570" s="108"/>
      <c r="V570" s="108"/>
      <c r="W570" s="108"/>
      <c r="X570" s="108"/>
      <c r="Y570" s="108"/>
      <c r="Z570" s="108"/>
      <c r="AA570" s="108"/>
      <c r="AB570" s="108"/>
      <c r="AC570" s="108"/>
      <c r="AD570" s="108"/>
      <c r="AE570" s="108"/>
      <c r="AF570" s="108"/>
      <c r="AG570" s="108"/>
      <c r="AH570" s="108"/>
      <c r="AI570" s="108"/>
      <c r="AJ570" s="108"/>
      <c r="AK570" s="108"/>
      <c r="AL570" s="108"/>
      <c r="AM570" s="108"/>
      <c r="AN570" s="108"/>
      <c r="AO570" s="108"/>
      <c r="AP570" s="108"/>
      <c r="AQ570" s="108"/>
      <c r="AR570" s="108"/>
      <c r="AS570" s="108"/>
      <c r="AT570" s="108"/>
      <c r="AU570" s="108"/>
      <c r="AV570" s="108"/>
      <c r="AW570" s="108"/>
      <c r="AX570" s="108"/>
      <c r="AY570" s="589" t="e">
        <f ca="1">IF(AND([8]!TasksTable4[[#This Row],[Status]]&lt;&gt;"On Track",[8]!TasksTable4[[#This Row],[Start Date
(Calculated)]]&lt;TODAY()+7),"Review","No  Review")</f>
        <v>#REF!</v>
      </c>
      <c r="AZ570" s="557"/>
      <c r="BA570" s="527"/>
      <c r="BB570" s="527"/>
      <c r="BC570" s="525"/>
      <c r="BD570" s="525"/>
      <c r="BE570" s="543"/>
      <c r="BF570" s="543"/>
      <c r="BG570" s="525"/>
      <c r="BH570" s="626"/>
      <c r="BI570" s="626"/>
      <c r="BJ570" s="626"/>
      <c r="BK570" s="626"/>
      <c r="BL570" s="626"/>
      <c r="BM570" s="701"/>
      <c r="BN570" s="701"/>
      <c r="BO570" s="701"/>
      <c r="BP570" s="701"/>
    </row>
    <row r="571" spans="1:105" s="577" customFormat="1" ht="15" x14ac:dyDescent="0.2">
      <c r="A571" s="583"/>
      <c r="B571" s="482"/>
      <c r="C571" s="98"/>
      <c r="D571" s="99"/>
      <c r="E571" s="99"/>
      <c r="F571" s="104"/>
      <c r="G571" s="100"/>
      <c r="H571" s="500"/>
      <c r="I571" s="499"/>
      <c r="J571" s="499"/>
      <c r="K571" s="105"/>
      <c r="L571" s="584" t="e">
        <f>[8]!TasksTable4[[#This Row],[Required Completion Date]]-[8]!TasksTable4[[#This Row],[Days to Accomplish]]</f>
        <v>#REF!</v>
      </c>
      <c r="M571" s="231"/>
      <c r="N571" s="500"/>
      <c r="O571" s="501"/>
      <c r="P571" s="500"/>
      <c r="Q571" s="413"/>
      <c r="R571" s="502"/>
      <c r="S571" s="109"/>
      <c r="T571" s="108"/>
      <c r="U571" s="108"/>
      <c r="V571" s="108"/>
      <c r="W571" s="108"/>
      <c r="X571" s="108"/>
      <c r="Y571" s="108"/>
      <c r="Z571" s="108"/>
      <c r="AA571" s="108"/>
      <c r="AB571" s="108"/>
      <c r="AC571" s="108"/>
      <c r="AD571" s="108"/>
      <c r="AE571" s="108"/>
      <c r="AF571" s="108"/>
      <c r="AG571" s="108"/>
      <c r="AH571" s="108"/>
      <c r="AI571" s="108"/>
      <c r="AJ571" s="108"/>
      <c r="AK571" s="108"/>
      <c r="AL571" s="108"/>
      <c r="AM571" s="108"/>
      <c r="AN571" s="108"/>
      <c r="AO571" s="108"/>
      <c r="AP571" s="108"/>
      <c r="AQ571" s="108"/>
      <c r="AR571" s="108"/>
      <c r="AS571" s="108"/>
      <c r="AT571" s="108"/>
      <c r="AU571" s="108"/>
      <c r="AV571" s="108"/>
      <c r="AW571" s="108"/>
      <c r="AX571" s="108"/>
      <c r="AY571" s="589" t="e">
        <f ca="1">IF(AND([8]!TasksTable4[[#This Row],[Status]]&lt;&gt;"On Track",[8]!TasksTable4[[#This Row],[Start Date
(Calculated)]]&lt;TODAY()+7),"Review","No  Review")</f>
        <v>#REF!</v>
      </c>
      <c r="AZ571" s="557"/>
      <c r="BA571" s="527"/>
      <c r="BB571" s="527"/>
      <c r="BC571" s="525"/>
      <c r="BD571" s="525"/>
      <c r="BE571" s="543"/>
      <c r="BF571" s="543"/>
      <c r="BG571" s="525"/>
      <c r="BH571" s="626"/>
      <c r="BI571" s="626"/>
      <c r="BJ571" s="626"/>
      <c r="BK571" s="626"/>
      <c r="BL571" s="626"/>
      <c r="BM571" s="701"/>
      <c r="BN571" s="701"/>
      <c r="BO571" s="701"/>
      <c r="BP571" s="701"/>
    </row>
    <row r="572" spans="1:105" s="577" customFormat="1" ht="15" x14ac:dyDescent="0.2">
      <c r="A572" s="583"/>
      <c r="B572" s="482"/>
      <c r="C572" s="98"/>
      <c r="D572" s="99"/>
      <c r="E572" s="99"/>
      <c r="F572" s="104"/>
      <c r="G572" s="100"/>
      <c r="H572" s="500"/>
      <c r="I572" s="499"/>
      <c r="J572" s="499"/>
      <c r="K572" s="105"/>
      <c r="L572" s="584" t="e">
        <f>[8]!TasksTable4[[#This Row],[Required Completion Date]]-[8]!TasksTable4[[#This Row],[Days to Accomplish]]</f>
        <v>#REF!</v>
      </c>
      <c r="M572" s="231"/>
      <c r="N572" s="500"/>
      <c r="O572" s="501"/>
      <c r="P572" s="500"/>
      <c r="Q572" s="413"/>
      <c r="R572" s="502"/>
      <c r="S572" s="109"/>
      <c r="T572" s="108"/>
      <c r="U572" s="108"/>
      <c r="V572" s="108"/>
      <c r="W572" s="108"/>
      <c r="X572" s="108"/>
      <c r="Y572" s="108"/>
      <c r="Z572" s="108"/>
      <c r="AA572" s="108"/>
      <c r="AB572" s="108"/>
      <c r="AC572" s="108"/>
      <c r="AD572" s="108"/>
      <c r="AE572" s="108"/>
      <c r="AF572" s="108"/>
      <c r="AG572" s="108"/>
      <c r="AH572" s="108"/>
      <c r="AI572" s="108"/>
      <c r="AJ572" s="108"/>
      <c r="AK572" s="108"/>
      <c r="AL572" s="108"/>
      <c r="AM572" s="108"/>
      <c r="AN572" s="108"/>
      <c r="AO572" s="108"/>
      <c r="AP572" s="108"/>
      <c r="AQ572" s="108"/>
      <c r="AR572" s="108"/>
      <c r="AS572" s="108"/>
      <c r="AT572" s="108"/>
      <c r="AU572" s="108"/>
      <c r="AV572" s="108"/>
      <c r="AW572" s="108"/>
      <c r="AX572" s="108"/>
      <c r="AY572" s="589" t="e">
        <f ca="1">IF(AND([8]!TasksTable4[[#This Row],[Status]]&lt;&gt;"On Track",[8]!TasksTable4[[#This Row],[Start Date
(Calculated)]]&lt;TODAY()+7),"Review","No  Review")</f>
        <v>#REF!</v>
      </c>
      <c r="AZ572" s="557"/>
      <c r="BA572" s="527"/>
      <c r="BB572" s="527"/>
      <c r="BC572" s="525"/>
      <c r="BD572" s="525"/>
      <c r="BE572" s="543"/>
      <c r="BF572" s="543"/>
      <c r="BG572" s="525"/>
      <c r="BH572" s="626"/>
      <c r="BI572" s="626"/>
      <c r="BJ572" s="626"/>
      <c r="BK572" s="626"/>
      <c r="BL572" s="626"/>
      <c r="BM572" s="701"/>
      <c r="BN572" s="701"/>
      <c r="BO572" s="701"/>
      <c r="BP572" s="701"/>
    </row>
    <row r="573" spans="1:105" s="577" customFormat="1" ht="15" x14ac:dyDescent="0.2">
      <c r="A573" s="583"/>
      <c r="B573" s="482"/>
      <c r="C573" s="98"/>
      <c r="D573" s="99"/>
      <c r="E573" s="99"/>
      <c r="F573" s="104"/>
      <c r="G573" s="100"/>
      <c r="H573" s="500"/>
      <c r="I573" s="499"/>
      <c r="J573" s="499"/>
      <c r="K573" s="105"/>
      <c r="L573" s="584" t="e">
        <f>[8]!TasksTable4[[#This Row],[Required Completion Date]]-[8]!TasksTable4[[#This Row],[Days to Accomplish]]</f>
        <v>#REF!</v>
      </c>
      <c r="M573" s="231"/>
      <c r="N573" s="500"/>
      <c r="O573" s="501"/>
      <c r="P573" s="500"/>
      <c r="Q573" s="413"/>
      <c r="R573" s="502"/>
      <c r="S573" s="109"/>
      <c r="T573" s="108"/>
      <c r="U573" s="108"/>
      <c r="V573" s="108"/>
      <c r="W573" s="108"/>
      <c r="X573" s="108"/>
      <c r="Y573" s="108"/>
      <c r="Z573" s="108"/>
      <c r="AA573" s="108"/>
      <c r="AB573" s="108"/>
      <c r="AC573" s="108"/>
      <c r="AD573" s="108"/>
      <c r="AE573" s="108"/>
      <c r="AF573" s="108"/>
      <c r="AG573" s="108"/>
      <c r="AH573" s="108"/>
      <c r="AI573" s="108"/>
      <c r="AJ573" s="108"/>
      <c r="AK573" s="108"/>
      <c r="AL573" s="108"/>
      <c r="AM573" s="108"/>
      <c r="AN573" s="108"/>
      <c r="AO573" s="108"/>
      <c r="AP573" s="108"/>
      <c r="AQ573" s="108"/>
      <c r="AR573" s="108"/>
      <c r="AS573" s="108"/>
      <c r="AT573" s="108"/>
      <c r="AU573" s="108"/>
      <c r="AV573" s="108"/>
      <c r="AW573" s="108"/>
      <c r="AX573" s="108"/>
      <c r="AY573" s="589" t="e">
        <f ca="1">IF(AND([8]!TasksTable4[[#This Row],[Status]]&lt;&gt;"On Track",[8]!TasksTable4[[#This Row],[Start Date
(Calculated)]]&lt;TODAY()+7),"Review","No  Review")</f>
        <v>#REF!</v>
      </c>
      <c r="AZ573" s="557"/>
      <c r="BA573" s="527"/>
      <c r="BB573" s="527"/>
      <c r="BC573" s="525"/>
      <c r="BD573" s="525"/>
      <c r="BE573" s="543"/>
      <c r="BF573" s="543"/>
      <c r="BG573" s="525"/>
      <c r="BH573" s="626"/>
      <c r="BI573" s="626"/>
      <c r="BJ573" s="626"/>
      <c r="BK573" s="626"/>
      <c r="BL573" s="626"/>
      <c r="BM573" s="701"/>
      <c r="BN573" s="701"/>
      <c r="BO573" s="701"/>
      <c r="BP573" s="701"/>
    </row>
    <row r="574" spans="1:105" x14ac:dyDescent="0.2">
      <c r="I574" s="483"/>
      <c r="J574" s="483"/>
      <c r="S574" s="483"/>
      <c r="T574" s="483"/>
      <c r="U574" s="483"/>
      <c r="V574" s="483"/>
      <c r="W574" s="483"/>
      <c r="X574" s="483"/>
      <c r="Y574" s="483"/>
      <c r="Z574" s="483"/>
      <c r="AA574" s="483"/>
      <c r="AB574" s="483"/>
      <c r="AC574" s="483"/>
      <c r="AD574" s="483"/>
      <c r="AE574" s="483"/>
      <c r="AF574" s="483"/>
      <c r="AG574" s="483"/>
      <c r="AH574" s="483"/>
      <c r="AI574" s="483"/>
      <c r="AJ574" s="483"/>
      <c r="AK574" s="483"/>
      <c r="AL574" s="483"/>
      <c r="AM574" s="484"/>
      <c r="AN574" s="484"/>
      <c r="AO574" s="484"/>
      <c r="AP574" s="484"/>
      <c r="AQ574" s="484"/>
      <c r="AR574" s="484"/>
      <c r="AS574" s="484"/>
      <c r="AT574" s="484"/>
      <c r="AU574" s="484"/>
      <c r="AV574" s="484"/>
      <c r="AW574" s="484"/>
      <c r="DA574" s="707">
        <f>SUM(BM574:CZ574)-SUM(BI574:BL574)</f>
        <v>0</v>
      </c>
    </row>
    <row r="575" spans="1:105" x14ac:dyDescent="0.2">
      <c r="I575" s="483"/>
      <c r="J575" s="483"/>
      <c r="S575" s="483"/>
      <c r="T575" s="483"/>
      <c r="U575" s="483"/>
      <c r="V575" s="483"/>
      <c r="W575" s="483"/>
      <c r="X575" s="483"/>
      <c r="Y575" s="483"/>
      <c r="Z575" s="483"/>
      <c r="AA575" s="483"/>
      <c r="AB575" s="483"/>
      <c r="AC575" s="483"/>
      <c r="AD575" s="483"/>
      <c r="AE575" s="483"/>
      <c r="AF575" s="483"/>
      <c r="AG575" s="483"/>
      <c r="AH575" s="483"/>
      <c r="AI575" s="483"/>
      <c r="AJ575" s="483"/>
      <c r="AK575" s="483"/>
      <c r="AL575" s="483"/>
      <c r="AM575" s="484"/>
      <c r="AN575" s="484"/>
      <c r="AO575" s="484"/>
      <c r="AP575" s="484"/>
      <c r="AQ575" s="484"/>
      <c r="AR575" s="484"/>
      <c r="AS575" s="484"/>
      <c r="AT575" s="484"/>
      <c r="AU575" s="484"/>
      <c r="AV575" s="484"/>
      <c r="AW575" s="484"/>
      <c r="BI575" s="709">
        <f>SUBTOTAL(9,BI10:BI574)</f>
        <v>1407</v>
      </c>
      <c r="BJ575" s="709">
        <f>SUBTOTAL(9,BJ10:BJ574)</f>
        <v>299</v>
      </c>
      <c r="BK575" s="709">
        <f>SUBTOTAL(9,BK10:BK574)</f>
        <v>268</v>
      </c>
      <c r="BL575" s="709">
        <f>SUBTOTAL(9,BL10:BL574)</f>
        <v>60</v>
      </c>
      <c r="BM575" s="709">
        <f>SUBTOTAL(9,BM10:BM574)</f>
        <v>0</v>
      </c>
      <c r="BN575" s="709">
        <f>SUBTOTAL(9,BN10:BN574)</f>
        <v>0</v>
      </c>
      <c r="BO575" s="709">
        <f>SUBTOTAL(9,BO10:BO574)</f>
        <v>0</v>
      </c>
      <c r="BP575" s="709">
        <f>SUBTOTAL(9,BP10:BP574)</f>
        <v>0</v>
      </c>
      <c r="BQ575" s="709">
        <f>SUBTOTAL(9,BQ10:BQ574)</f>
        <v>290</v>
      </c>
      <c r="BR575" s="709">
        <f>SUBTOTAL(9,BR10:BR574)</f>
        <v>194</v>
      </c>
      <c r="BS575" s="709">
        <f>SUBTOTAL(9,BS10:BS574)</f>
        <v>0</v>
      </c>
      <c r="BT575" s="709">
        <f>SUBTOTAL(9,BT10:BT574)</f>
        <v>0</v>
      </c>
      <c r="BU575" s="709">
        <f>SUBTOTAL(9,BU10:BU574)</f>
        <v>390</v>
      </c>
      <c r="BV575" s="709">
        <f>SUBTOTAL(9,BV10:BV574)</f>
        <v>128</v>
      </c>
      <c r="BW575" s="709">
        <f>SUBTOTAL(9,BW10:BW574)</f>
        <v>0</v>
      </c>
      <c r="BX575" s="709">
        <f>SUBTOTAL(9,BX10:BX574)</f>
        <v>0</v>
      </c>
      <c r="BY575" s="709">
        <f>SUBTOTAL(9,BY10:BY574)</f>
        <v>10</v>
      </c>
      <c r="BZ575" s="709">
        <f>SUBTOTAL(9,BZ10:BZ574)</f>
        <v>160</v>
      </c>
      <c r="CA575" s="709">
        <f>SUBTOTAL(9,CA10:CA574)</f>
        <v>14</v>
      </c>
      <c r="CB575" s="709">
        <f>SUBTOTAL(9,CB10:CB574)</f>
        <v>120</v>
      </c>
      <c r="CC575" s="709">
        <f>SUBTOTAL(9,CC10:CC574)</f>
        <v>120</v>
      </c>
      <c r="CD575" s="709">
        <f>SUBTOTAL(9,CD10:CD574)</f>
        <v>0</v>
      </c>
      <c r="CE575" s="709">
        <f>SUBTOTAL(9,CE10:CE574)</f>
        <v>42</v>
      </c>
      <c r="CF575" s="709">
        <f>SUBTOTAL(9,CF10:CF574)</f>
        <v>120</v>
      </c>
      <c r="CG575" s="709">
        <f>SUBTOTAL(9,CG10:CG574)</f>
        <v>420</v>
      </c>
      <c r="CH575" s="709">
        <f>SUBTOTAL(9,CH10:CH574)</f>
        <v>360</v>
      </c>
      <c r="CI575" s="709">
        <f>SUBTOTAL(9,CI10:CI574)</f>
        <v>70</v>
      </c>
      <c r="CJ575" s="709">
        <f>SUBTOTAL(9,CJ10:CJ574)</f>
        <v>190</v>
      </c>
      <c r="CK575" s="709">
        <f>SUBTOTAL(9,CK10:CK574)</f>
        <v>90</v>
      </c>
      <c r="CL575" s="709">
        <f>SUBTOTAL(9,CL10:CL574)</f>
        <v>180</v>
      </c>
      <c r="CM575" s="709">
        <f>SUBTOTAL(9,CM10:CM574)</f>
        <v>14</v>
      </c>
      <c r="CN575" s="709">
        <f>SUBTOTAL(9,CN10:CN574)</f>
        <v>0</v>
      </c>
      <c r="CO575" s="709">
        <f>SUBTOTAL(9,CO10:CO574)</f>
        <v>60</v>
      </c>
      <c r="CP575" s="709">
        <f>SUBTOTAL(9,CP10:CP574)</f>
        <v>0</v>
      </c>
      <c r="CQ575" s="709">
        <f>SUBTOTAL(9,CQ10:CQ574)</f>
        <v>0</v>
      </c>
      <c r="CR575" s="709">
        <f>SUBTOTAL(9,CR10:CR574)</f>
        <v>0</v>
      </c>
      <c r="CS575" s="709">
        <f>SUBTOTAL(9,CS10:CS574)</f>
        <v>0</v>
      </c>
      <c r="CT575" s="709">
        <f>SUBTOTAL(9,CT10:CT574)</f>
        <v>0</v>
      </c>
      <c r="CU575" s="709">
        <f>SUBTOTAL(9,CU10:CU574)</f>
        <v>0</v>
      </c>
      <c r="CV575" s="709">
        <f>SUBTOTAL(9,CV10:CV574)</f>
        <v>0</v>
      </c>
      <c r="CW575" s="709">
        <f>SUBTOTAL(9,CW10:CW574)</f>
        <v>0</v>
      </c>
      <c r="CX575" s="709">
        <f>SUBTOTAL(9,CX10:CX574)</f>
        <v>0</v>
      </c>
      <c r="CY575" s="709">
        <f>SUBTOTAL(9,CY10:CY574)</f>
        <v>0</v>
      </c>
      <c r="CZ575" s="709">
        <f>SUBTOTAL(9,CZ10:CZ574)</f>
        <v>0</v>
      </c>
      <c r="DA575" s="707">
        <f>SUM(BM575:CZ575)-SUM(BI575:BL575)</f>
        <v>938</v>
      </c>
    </row>
    <row r="576" spans="1:105" x14ac:dyDescent="0.2">
      <c r="I576" s="483"/>
      <c r="J576" s="483"/>
      <c r="S576" s="483"/>
      <c r="T576" s="483"/>
      <c r="U576" s="483"/>
      <c r="V576" s="483"/>
      <c r="W576" s="483"/>
      <c r="X576" s="483"/>
      <c r="Y576" s="483"/>
      <c r="Z576" s="483"/>
      <c r="AA576" s="483"/>
      <c r="AB576" s="483"/>
      <c r="AC576" s="483"/>
      <c r="AD576" s="483"/>
      <c r="AE576" s="483"/>
      <c r="AF576" s="483"/>
      <c r="AG576" s="483"/>
      <c r="AH576" s="483"/>
      <c r="AI576" s="483"/>
      <c r="AJ576" s="483"/>
      <c r="AK576" s="483"/>
      <c r="AL576" s="483"/>
      <c r="AM576" s="484"/>
      <c r="AN576" s="484"/>
      <c r="AO576" s="484"/>
      <c r="AP576" s="484"/>
      <c r="AQ576" s="484"/>
      <c r="AR576" s="484"/>
      <c r="AS576" s="484"/>
      <c r="AT576" s="484"/>
      <c r="AU576" s="484"/>
      <c r="AV576" s="484"/>
      <c r="AW576" s="484"/>
      <c r="BI576" s="715">
        <f>BI575/(2080/12*6)</f>
        <v>1.3528846153846155</v>
      </c>
      <c r="BJ576" s="715">
        <f>BJ575/(2080/12*6)</f>
        <v>0.28749999999999998</v>
      </c>
      <c r="BK576" s="715">
        <f>BK575/(2080/12*6)</f>
        <v>0.25769230769230766</v>
      </c>
      <c r="BL576" s="715">
        <f>BL575/(2080/12*6)</f>
        <v>5.7692307692307696E-2</v>
      </c>
      <c r="BM576" s="715">
        <f>BM575/(2080/12)</f>
        <v>0</v>
      </c>
      <c r="BN576" s="715">
        <f t="shared" ref="BN576:CZ576" si="1">BN575/(2080/12)</f>
        <v>0</v>
      </c>
      <c r="BO576" s="715">
        <f t="shared" si="1"/>
        <v>0</v>
      </c>
      <c r="BP576" s="715">
        <f t="shared" si="1"/>
        <v>0</v>
      </c>
      <c r="BQ576" s="715">
        <f t="shared" si="1"/>
        <v>1.6730769230769229</v>
      </c>
      <c r="BR576" s="715">
        <f t="shared" si="1"/>
        <v>1.1192307692307693</v>
      </c>
      <c r="BS576" s="715">
        <f t="shared" si="1"/>
        <v>0</v>
      </c>
      <c r="BT576" s="715">
        <f t="shared" si="1"/>
        <v>0</v>
      </c>
      <c r="BU576" s="715">
        <f t="shared" si="1"/>
        <v>2.25</v>
      </c>
      <c r="BV576" s="715">
        <f t="shared" si="1"/>
        <v>0.73846153846153839</v>
      </c>
      <c r="BW576" s="715">
        <f t="shared" si="1"/>
        <v>0</v>
      </c>
      <c r="BX576" s="715">
        <f t="shared" si="1"/>
        <v>0</v>
      </c>
      <c r="BY576" s="715">
        <f t="shared" si="1"/>
        <v>5.7692307692307689E-2</v>
      </c>
      <c r="BZ576" s="715">
        <f t="shared" si="1"/>
        <v>0.92307692307692302</v>
      </c>
      <c r="CA576" s="715">
        <f t="shared" si="1"/>
        <v>8.076923076923076E-2</v>
      </c>
      <c r="CB576" s="715">
        <f t="shared" si="1"/>
        <v>0.69230769230769229</v>
      </c>
      <c r="CC576" s="715">
        <f t="shared" si="1"/>
        <v>0.69230769230769229</v>
      </c>
      <c r="CD576" s="715">
        <f t="shared" si="1"/>
        <v>0</v>
      </c>
      <c r="CE576" s="715">
        <f t="shared" si="1"/>
        <v>0.24230769230769231</v>
      </c>
      <c r="CF576" s="715">
        <f t="shared" si="1"/>
        <v>0.69230769230769229</v>
      </c>
      <c r="CG576" s="715">
        <f t="shared" si="1"/>
        <v>2.4230769230769229</v>
      </c>
      <c r="CH576" s="715">
        <f t="shared" si="1"/>
        <v>2.0769230769230766</v>
      </c>
      <c r="CI576" s="715">
        <f t="shared" si="1"/>
        <v>0.4038461538461538</v>
      </c>
      <c r="CJ576" s="715">
        <f t="shared" si="1"/>
        <v>1.096153846153846</v>
      </c>
      <c r="CK576" s="715">
        <f t="shared" si="1"/>
        <v>0.51923076923076916</v>
      </c>
      <c r="CL576" s="715">
        <f t="shared" si="1"/>
        <v>1.0384615384615383</v>
      </c>
      <c r="CM576" s="715">
        <f t="shared" si="1"/>
        <v>8.076923076923076E-2</v>
      </c>
      <c r="CN576" s="715">
        <f t="shared" si="1"/>
        <v>0</v>
      </c>
      <c r="CO576" s="715">
        <f t="shared" si="1"/>
        <v>0.34615384615384615</v>
      </c>
      <c r="CP576" s="715">
        <f t="shared" si="1"/>
        <v>0</v>
      </c>
      <c r="CQ576" s="715">
        <f t="shared" si="1"/>
        <v>0</v>
      </c>
      <c r="CR576" s="715">
        <f t="shared" si="1"/>
        <v>0</v>
      </c>
      <c r="CS576" s="715">
        <f t="shared" si="1"/>
        <v>0</v>
      </c>
      <c r="CT576" s="715">
        <f t="shared" si="1"/>
        <v>0</v>
      </c>
      <c r="CU576" s="715">
        <f t="shared" si="1"/>
        <v>0</v>
      </c>
      <c r="CV576" s="715">
        <f t="shared" si="1"/>
        <v>0</v>
      </c>
      <c r="CW576" s="715">
        <f t="shared" si="1"/>
        <v>0</v>
      </c>
      <c r="CX576" s="715">
        <f t="shared" si="1"/>
        <v>0</v>
      </c>
      <c r="CY576" s="715">
        <f t="shared" si="1"/>
        <v>0</v>
      </c>
      <c r="CZ576" s="715">
        <f t="shared" si="1"/>
        <v>0</v>
      </c>
      <c r="DA576" s="707">
        <f>SUM(BM576:CZ576)-SUM(BI576:BL576)</f>
        <v>15.190384615384616</v>
      </c>
    </row>
    <row r="577" spans="9:64" x14ac:dyDescent="0.2">
      <c r="I577" s="483"/>
      <c r="J577" s="483"/>
      <c r="S577" s="483"/>
      <c r="T577" s="483"/>
      <c r="U577" s="483"/>
      <c r="V577" s="483"/>
      <c r="W577" s="483"/>
      <c r="X577" s="483"/>
      <c r="Y577" s="483"/>
      <c r="Z577" s="483"/>
      <c r="AA577" s="483"/>
      <c r="AB577" s="483"/>
      <c r="AC577" s="483"/>
      <c r="AD577" s="483"/>
      <c r="AE577" s="483"/>
      <c r="AF577" s="483"/>
      <c r="AG577" s="483"/>
      <c r="AH577" s="483"/>
      <c r="AI577" s="483"/>
      <c r="AJ577" s="483"/>
      <c r="AK577" s="483"/>
      <c r="AL577" s="483"/>
      <c r="AM577" s="484"/>
      <c r="AN577" s="484"/>
      <c r="AO577" s="484"/>
      <c r="AP577" s="484"/>
      <c r="AQ577" s="484"/>
      <c r="AR577" s="484"/>
      <c r="AS577" s="484"/>
      <c r="AT577" s="484"/>
      <c r="AU577" s="484"/>
      <c r="AV577" s="484"/>
      <c r="AW577" s="484"/>
      <c r="BI577" s="716">
        <f>BI575/SUM($BI$575:$BL$575)</f>
        <v>0.69174041297935107</v>
      </c>
      <c r="BJ577" s="716">
        <f>BJ575/SUM($BI$575:$BL$575)</f>
        <v>0.14700098328416913</v>
      </c>
      <c r="BK577" s="716">
        <f>BK575/SUM($BI$575:$BL$575)</f>
        <v>0.13176007866273354</v>
      </c>
      <c r="BL577" s="716">
        <f>BL575/SUM($BI$575:$BL$575)</f>
        <v>2.9498525073746312E-2</v>
      </c>
    </row>
    <row r="578" spans="9:64" x14ac:dyDescent="0.2">
      <c r="I578" s="483"/>
      <c r="J578" s="483"/>
      <c r="S578" s="483"/>
      <c r="T578" s="483"/>
      <c r="U578" s="483"/>
      <c r="V578" s="483"/>
      <c r="W578" s="483"/>
      <c r="X578" s="483"/>
      <c r="Y578" s="483"/>
      <c r="Z578" s="483"/>
      <c r="AA578" s="483"/>
      <c r="AB578" s="483"/>
      <c r="AC578" s="483"/>
      <c r="AD578" s="483"/>
      <c r="AE578" s="483"/>
      <c r="AF578" s="483"/>
      <c r="AG578" s="483"/>
      <c r="AH578" s="483"/>
      <c r="AI578" s="483"/>
      <c r="AJ578" s="483"/>
      <c r="AK578" s="483"/>
      <c r="AL578" s="483"/>
      <c r="AM578" s="484"/>
      <c r="AN578" s="484"/>
      <c r="AO578" s="484"/>
      <c r="AP578" s="484"/>
      <c r="AQ578" s="484"/>
      <c r="AR578" s="484"/>
      <c r="AS578" s="484"/>
      <c r="AT578" s="484"/>
      <c r="AU578" s="484"/>
      <c r="AV578" s="484"/>
      <c r="AW578" s="484"/>
    </row>
    <row r="579" spans="9:64" x14ac:dyDescent="0.2">
      <c r="I579" s="483"/>
      <c r="J579" s="483"/>
      <c r="S579" s="483"/>
      <c r="T579" s="483"/>
      <c r="U579" s="483"/>
      <c r="V579" s="483"/>
      <c r="W579" s="483"/>
      <c r="X579" s="483"/>
      <c r="Y579" s="483"/>
      <c r="Z579" s="483"/>
      <c r="AA579" s="483"/>
      <c r="AB579" s="483"/>
      <c r="AC579" s="483"/>
      <c r="AD579" s="483"/>
      <c r="AE579" s="483"/>
      <c r="AF579" s="483"/>
      <c r="AG579" s="483"/>
      <c r="AH579" s="483"/>
      <c r="AI579" s="483"/>
      <c r="AJ579" s="483"/>
      <c r="AK579" s="483"/>
      <c r="AL579" s="483"/>
      <c r="AM579" s="484"/>
      <c r="AN579" s="484"/>
      <c r="AO579" s="484"/>
      <c r="AP579" s="484"/>
      <c r="AQ579" s="484"/>
      <c r="AR579" s="484"/>
      <c r="AS579" s="484"/>
      <c r="AT579" s="484"/>
      <c r="AU579" s="484"/>
      <c r="AV579" s="484"/>
      <c r="AW579" s="484"/>
    </row>
    <row r="580" spans="9:64" x14ac:dyDescent="0.2">
      <c r="I580" s="483"/>
      <c r="J580" s="483"/>
      <c r="S580" s="483"/>
      <c r="T580" s="483"/>
      <c r="U580" s="483"/>
      <c r="V580" s="483"/>
      <c r="W580" s="483"/>
      <c r="X580" s="483"/>
      <c r="Y580" s="483"/>
      <c r="Z580" s="483"/>
      <c r="AA580" s="483"/>
      <c r="AB580" s="483"/>
      <c r="AC580" s="483"/>
      <c r="AD580" s="483"/>
      <c r="AE580" s="483"/>
      <c r="AF580" s="483"/>
      <c r="AG580" s="483"/>
      <c r="AH580" s="483"/>
      <c r="AI580" s="483"/>
      <c r="AJ580" s="483"/>
      <c r="AK580" s="483"/>
      <c r="AL580" s="483"/>
      <c r="AM580" s="484"/>
      <c r="AN580" s="484"/>
      <c r="AO580" s="484"/>
      <c r="AP580" s="484"/>
      <c r="AQ580" s="484"/>
      <c r="AR580" s="484"/>
      <c r="AS580" s="484"/>
      <c r="AT580" s="484"/>
      <c r="AU580" s="484"/>
      <c r="AV580" s="484"/>
      <c r="AW580" s="484"/>
    </row>
    <row r="581" spans="9:64" x14ac:dyDescent="0.2">
      <c r="I581" s="483"/>
      <c r="J581" s="483"/>
      <c r="S581" s="483"/>
      <c r="T581" s="483"/>
      <c r="U581" s="483"/>
      <c r="V581" s="483"/>
      <c r="W581" s="483"/>
      <c r="X581" s="483"/>
      <c r="Y581" s="483"/>
      <c r="Z581" s="483"/>
      <c r="AA581" s="483"/>
      <c r="AB581" s="483"/>
      <c r="AC581" s="483"/>
      <c r="AD581" s="483"/>
      <c r="AE581" s="483"/>
      <c r="AF581" s="483"/>
      <c r="AG581" s="483"/>
      <c r="AH581" s="483"/>
      <c r="AI581" s="483"/>
      <c r="AJ581" s="483"/>
      <c r="AK581" s="483"/>
      <c r="AL581" s="483"/>
      <c r="AM581" s="484"/>
      <c r="AN581" s="484"/>
      <c r="AO581" s="484"/>
      <c r="AP581" s="484"/>
      <c r="AQ581" s="484"/>
      <c r="AR581" s="484"/>
      <c r="AS581" s="484"/>
      <c r="AT581" s="484"/>
      <c r="AU581" s="484"/>
      <c r="AV581" s="484"/>
      <c r="AW581" s="484"/>
    </row>
    <row r="582" spans="9:64" x14ac:dyDescent="0.2">
      <c r="I582" s="483"/>
      <c r="J582" s="483"/>
      <c r="S582" s="483"/>
      <c r="T582" s="483"/>
      <c r="U582" s="483"/>
      <c r="V582" s="483"/>
      <c r="W582" s="483"/>
      <c r="X582" s="483"/>
      <c r="Y582" s="483"/>
      <c r="Z582" s="483"/>
      <c r="AA582" s="483"/>
      <c r="AB582" s="483"/>
      <c r="AC582" s="483"/>
      <c r="AD582" s="483"/>
      <c r="AE582" s="483"/>
      <c r="AF582" s="483"/>
      <c r="AG582" s="483"/>
      <c r="AH582" s="483"/>
      <c r="AI582" s="483"/>
      <c r="AJ582" s="483"/>
      <c r="AK582" s="483"/>
      <c r="AL582" s="483"/>
      <c r="AM582" s="484"/>
      <c r="AN582" s="484"/>
      <c r="AO582" s="484"/>
      <c r="AP582" s="484"/>
      <c r="AQ582" s="484"/>
      <c r="AR582" s="484"/>
      <c r="AS582" s="484"/>
      <c r="AT582" s="484"/>
      <c r="AU582" s="484"/>
      <c r="AV582" s="484"/>
      <c r="AW582" s="484"/>
    </row>
    <row r="583" spans="9:64" x14ac:dyDescent="0.2">
      <c r="I583" s="483"/>
      <c r="J583" s="483"/>
      <c r="S583" s="483"/>
      <c r="T583" s="483"/>
      <c r="U583" s="483"/>
      <c r="V583" s="483"/>
      <c r="W583" s="483"/>
      <c r="X583" s="483"/>
      <c r="Y583" s="483"/>
      <c r="Z583" s="483"/>
      <c r="AA583" s="483"/>
      <c r="AB583" s="483"/>
      <c r="AC583" s="483"/>
      <c r="AD583" s="483"/>
      <c r="AE583" s="483"/>
      <c r="AF583" s="483"/>
      <c r="AG583" s="483"/>
      <c r="AH583" s="483"/>
      <c r="AI583" s="483"/>
      <c r="AJ583" s="483"/>
      <c r="AK583" s="483"/>
      <c r="AL583" s="483"/>
      <c r="AM583" s="484"/>
      <c r="AN583" s="484"/>
      <c r="AO583" s="484"/>
      <c r="AP583" s="484"/>
      <c r="AQ583" s="484"/>
      <c r="AR583" s="484"/>
      <c r="AS583" s="484"/>
      <c r="AT583" s="484"/>
      <c r="AU583" s="484"/>
      <c r="AV583" s="484"/>
      <c r="AW583" s="484"/>
    </row>
    <row r="584" spans="9:64" x14ac:dyDescent="0.2">
      <c r="I584" s="483"/>
      <c r="J584" s="483"/>
      <c r="S584" s="483"/>
      <c r="T584" s="483"/>
      <c r="U584" s="483"/>
      <c r="V584" s="483"/>
      <c r="W584" s="483"/>
      <c r="X584" s="483"/>
      <c r="Y584" s="483"/>
      <c r="Z584" s="483"/>
      <c r="AA584" s="483"/>
      <c r="AB584" s="483"/>
      <c r="AC584" s="483"/>
      <c r="AD584" s="483"/>
      <c r="AE584" s="483"/>
      <c r="AF584" s="483"/>
      <c r="AG584" s="483"/>
      <c r="AH584" s="483"/>
      <c r="AI584" s="483"/>
      <c r="AJ584" s="483"/>
      <c r="AK584" s="483"/>
      <c r="AL584" s="483"/>
      <c r="AM584" s="484"/>
      <c r="AN584" s="484"/>
      <c r="AO584" s="484"/>
      <c r="AP584" s="484"/>
      <c r="AQ584" s="484"/>
      <c r="AR584" s="484"/>
      <c r="AS584" s="484"/>
      <c r="AT584" s="484"/>
      <c r="AU584" s="484"/>
      <c r="AV584" s="484"/>
      <c r="AW584" s="484"/>
    </row>
    <row r="585" spans="9:64" x14ac:dyDescent="0.2">
      <c r="I585" s="483"/>
      <c r="J585" s="483"/>
      <c r="S585" s="483"/>
      <c r="T585" s="483"/>
      <c r="U585" s="483"/>
      <c r="V585" s="483"/>
      <c r="W585" s="483"/>
      <c r="X585" s="483"/>
      <c r="Y585" s="483"/>
      <c r="Z585" s="483"/>
      <c r="AA585" s="483"/>
      <c r="AB585" s="483"/>
      <c r="AC585" s="483"/>
      <c r="AD585" s="483"/>
      <c r="AE585" s="483"/>
      <c r="AF585" s="483"/>
      <c r="AG585" s="483"/>
      <c r="AH585" s="483"/>
      <c r="AI585" s="483"/>
      <c r="AJ585" s="483"/>
      <c r="AK585" s="483"/>
      <c r="AL585" s="483"/>
      <c r="AM585" s="484"/>
      <c r="AN585" s="484"/>
      <c r="AO585" s="484"/>
      <c r="AP585" s="484"/>
      <c r="AQ585" s="484"/>
      <c r="AR585" s="484"/>
      <c r="AS585" s="484"/>
      <c r="AT585" s="484"/>
      <c r="AU585" s="484"/>
      <c r="AV585" s="484"/>
      <c r="AW585" s="484"/>
    </row>
    <row r="586" spans="9:64" x14ac:dyDescent="0.2">
      <c r="I586" s="483"/>
      <c r="J586" s="483"/>
      <c r="S586" s="483"/>
      <c r="T586" s="483"/>
      <c r="U586" s="483"/>
      <c r="V586" s="483"/>
      <c r="W586" s="483"/>
      <c r="X586" s="483"/>
      <c r="Y586" s="483"/>
      <c r="Z586" s="483"/>
      <c r="AA586" s="483"/>
      <c r="AB586" s="483"/>
      <c r="AC586" s="483"/>
      <c r="AD586" s="483"/>
      <c r="AE586" s="483"/>
      <c r="AF586" s="483"/>
      <c r="AG586" s="483"/>
      <c r="AH586" s="483"/>
      <c r="AI586" s="483"/>
      <c r="AJ586" s="483"/>
      <c r="AK586" s="483"/>
      <c r="AL586" s="483"/>
      <c r="AM586" s="484"/>
      <c r="AN586" s="484"/>
      <c r="AO586" s="484"/>
      <c r="AP586" s="484"/>
      <c r="AQ586" s="484"/>
      <c r="AR586" s="484"/>
      <c r="AS586" s="484"/>
      <c r="AT586" s="484"/>
      <c r="AU586" s="484"/>
      <c r="AV586" s="484"/>
      <c r="AW586" s="484"/>
    </row>
    <row r="587" spans="9:64" x14ac:dyDescent="0.2">
      <c r="S587" s="483"/>
      <c r="T587" s="483"/>
      <c r="U587" s="483"/>
      <c r="V587" s="483"/>
      <c r="W587" s="483"/>
      <c r="X587" s="483"/>
      <c r="Y587" s="483"/>
      <c r="Z587" s="483"/>
      <c r="AA587" s="483"/>
      <c r="AB587" s="483"/>
      <c r="AC587" s="483"/>
      <c r="AD587" s="483"/>
      <c r="AE587" s="483"/>
      <c r="AF587" s="483"/>
      <c r="AG587" s="483"/>
      <c r="AH587" s="483"/>
      <c r="AI587" s="483"/>
      <c r="AJ587" s="483"/>
      <c r="AK587" s="483"/>
      <c r="AL587" s="483"/>
      <c r="AM587" s="484"/>
      <c r="AN587" s="484"/>
      <c r="AO587" s="484"/>
      <c r="AP587" s="484"/>
      <c r="AQ587" s="484"/>
      <c r="AR587" s="484"/>
      <c r="AS587" s="484"/>
      <c r="AT587" s="484"/>
      <c r="AU587" s="484"/>
      <c r="AV587" s="484"/>
      <c r="AW587" s="484"/>
    </row>
    <row r="588" spans="9:64" x14ac:dyDescent="0.2">
      <c r="S588" s="483"/>
      <c r="T588" s="483"/>
      <c r="U588" s="483"/>
      <c r="V588" s="483"/>
      <c r="W588" s="483"/>
      <c r="X588" s="483"/>
      <c r="Y588" s="483"/>
      <c r="Z588" s="483"/>
      <c r="AA588" s="483"/>
      <c r="AB588" s="483"/>
      <c r="AC588" s="483"/>
      <c r="AD588" s="483"/>
      <c r="AE588" s="483"/>
      <c r="AF588" s="483"/>
      <c r="AG588" s="483"/>
      <c r="AH588" s="483"/>
      <c r="AI588" s="483"/>
      <c r="AJ588" s="483"/>
      <c r="AK588" s="483"/>
      <c r="AL588" s="483"/>
      <c r="AM588" s="484"/>
      <c r="AN588" s="484"/>
      <c r="AO588" s="484"/>
      <c r="AP588" s="484"/>
      <c r="AQ588" s="484"/>
      <c r="AR588" s="484"/>
      <c r="AS588" s="484"/>
      <c r="AT588" s="484"/>
      <c r="AU588" s="484"/>
      <c r="AV588" s="484"/>
      <c r="AW588" s="484"/>
    </row>
    <row r="589" spans="9:64" x14ac:dyDescent="0.2">
      <c r="S589" s="483"/>
      <c r="T589" s="483"/>
      <c r="U589" s="483"/>
      <c r="V589" s="483"/>
      <c r="W589" s="483"/>
      <c r="X589" s="483"/>
      <c r="Y589" s="483"/>
      <c r="Z589" s="483"/>
      <c r="AA589" s="483"/>
      <c r="AB589" s="483"/>
      <c r="AC589" s="483"/>
      <c r="AD589" s="483"/>
      <c r="AE589" s="483"/>
      <c r="AF589" s="483"/>
      <c r="AG589" s="483"/>
      <c r="AH589" s="483"/>
      <c r="AI589" s="483"/>
      <c r="AJ589" s="483"/>
      <c r="AK589" s="483"/>
      <c r="AL589" s="483"/>
      <c r="AM589" s="484"/>
      <c r="AN589" s="484"/>
      <c r="AO589" s="484"/>
      <c r="AP589" s="484"/>
      <c r="AQ589" s="484"/>
      <c r="AR589" s="484"/>
      <c r="AS589" s="484"/>
      <c r="AT589" s="484"/>
      <c r="AU589" s="484"/>
      <c r="AV589" s="484"/>
      <c r="AW589" s="484"/>
    </row>
    <row r="590" spans="9:64" x14ac:dyDescent="0.2">
      <c r="S590" s="483"/>
      <c r="T590" s="483"/>
      <c r="U590" s="483"/>
      <c r="V590" s="483"/>
      <c r="W590" s="483"/>
      <c r="X590" s="483"/>
      <c r="Y590" s="483"/>
      <c r="Z590" s="483"/>
      <c r="AA590" s="483"/>
      <c r="AB590" s="483"/>
      <c r="AC590" s="483"/>
      <c r="AD590" s="483"/>
      <c r="AE590" s="483"/>
      <c r="AF590" s="483"/>
      <c r="AG590" s="483"/>
      <c r="AH590" s="483"/>
      <c r="AI590" s="483"/>
      <c r="AJ590" s="483"/>
      <c r="AK590" s="483"/>
      <c r="AL590" s="483"/>
      <c r="AM590" s="484"/>
      <c r="AN590" s="484"/>
      <c r="AO590" s="484"/>
      <c r="AP590" s="484"/>
      <c r="AQ590" s="484"/>
      <c r="AR590" s="484"/>
      <c r="AS590" s="484"/>
      <c r="AT590" s="484"/>
      <c r="AU590" s="484"/>
      <c r="AV590" s="484"/>
      <c r="AW590" s="484"/>
    </row>
    <row r="591" spans="9:64" x14ac:dyDescent="0.2">
      <c r="S591" s="483"/>
      <c r="T591" s="483"/>
      <c r="U591" s="483"/>
      <c r="V591" s="483"/>
      <c r="W591" s="483"/>
      <c r="X591" s="483"/>
      <c r="Y591" s="483"/>
      <c r="Z591" s="483"/>
      <c r="AA591" s="483"/>
      <c r="AB591" s="483"/>
      <c r="AC591" s="483"/>
      <c r="AD591" s="483"/>
      <c r="AE591" s="483"/>
      <c r="AF591" s="483"/>
      <c r="AG591" s="483"/>
      <c r="AH591" s="483"/>
      <c r="AI591" s="483"/>
      <c r="AJ591" s="483"/>
      <c r="AK591" s="483"/>
      <c r="AL591" s="483"/>
      <c r="AM591" s="484"/>
      <c r="AN591" s="484"/>
      <c r="AO591" s="484"/>
      <c r="AP591" s="484"/>
      <c r="AQ591" s="484"/>
      <c r="AR591" s="484"/>
      <c r="AS591" s="484"/>
      <c r="AT591" s="484"/>
      <c r="AU591" s="484"/>
      <c r="AV591" s="484"/>
      <c r="AW591" s="484"/>
    </row>
    <row r="592" spans="9:64" x14ac:dyDescent="0.2">
      <c r="S592" s="483"/>
      <c r="T592" s="483"/>
      <c r="U592" s="483"/>
      <c r="V592" s="483"/>
      <c r="W592" s="483"/>
      <c r="X592" s="483"/>
      <c r="Y592" s="483"/>
      <c r="Z592" s="483"/>
      <c r="AA592" s="483"/>
      <c r="AB592" s="483"/>
      <c r="AC592" s="483"/>
      <c r="AD592" s="483"/>
      <c r="AE592" s="483"/>
      <c r="AF592" s="483"/>
      <c r="AG592" s="483"/>
      <c r="AH592" s="483"/>
      <c r="AI592" s="483"/>
      <c r="AJ592" s="483"/>
      <c r="AK592" s="483"/>
      <c r="AL592" s="483"/>
      <c r="AM592" s="484"/>
      <c r="AN592" s="484"/>
      <c r="AO592" s="484"/>
      <c r="AP592" s="484"/>
      <c r="AQ592" s="484"/>
      <c r="AR592" s="484"/>
      <c r="AS592" s="484"/>
      <c r="AT592" s="484"/>
      <c r="AU592" s="484"/>
      <c r="AV592" s="484"/>
      <c r="AW592" s="484"/>
    </row>
    <row r="593" spans="19:49" x14ac:dyDescent="0.2">
      <c r="S593" s="483"/>
      <c r="T593" s="483"/>
      <c r="U593" s="483"/>
      <c r="V593" s="483"/>
      <c r="W593" s="483"/>
      <c r="X593" s="483"/>
      <c r="Y593" s="483"/>
      <c r="Z593" s="483"/>
      <c r="AA593" s="483"/>
      <c r="AB593" s="483"/>
      <c r="AC593" s="483"/>
      <c r="AD593" s="483"/>
      <c r="AE593" s="483"/>
      <c r="AF593" s="483"/>
      <c r="AG593" s="483"/>
      <c r="AH593" s="483"/>
      <c r="AI593" s="483"/>
      <c r="AJ593" s="483"/>
      <c r="AK593" s="483"/>
      <c r="AL593" s="483"/>
      <c r="AM593" s="484"/>
      <c r="AN593" s="484"/>
      <c r="AO593" s="484"/>
      <c r="AP593" s="484"/>
      <c r="AQ593" s="484"/>
      <c r="AR593" s="484"/>
      <c r="AS593" s="484"/>
      <c r="AT593" s="484"/>
      <c r="AU593" s="484"/>
      <c r="AV593" s="484"/>
      <c r="AW593" s="484"/>
    </row>
    <row r="594" spans="19:49" x14ac:dyDescent="0.2">
      <c r="S594" s="483"/>
      <c r="T594" s="483"/>
      <c r="U594" s="483"/>
      <c r="V594" s="483"/>
      <c r="W594" s="483"/>
      <c r="X594" s="483"/>
      <c r="Y594" s="483"/>
      <c r="Z594" s="483"/>
      <c r="AA594" s="483"/>
      <c r="AB594" s="483"/>
      <c r="AC594" s="483"/>
      <c r="AD594" s="483"/>
      <c r="AE594" s="483"/>
      <c r="AF594" s="483"/>
      <c r="AG594" s="483"/>
      <c r="AH594" s="483"/>
      <c r="AI594" s="483"/>
      <c r="AJ594" s="483"/>
      <c r="AK594" s="483"/>
      <c r="AL594" s="483"/>
      <c r="AM594" s="484"/>
      <c r="AN594" s="484"/>
      <c r="AO594" s="484"/>
      <c r="AP594" s="484"/>
      <c r="AQ594" s="484"/>
      <c r="AR594" s="484"/>
      <c r="AS594" s="484"/>
      <c r="AT594" s="484"/>
      <c r="AU594" s="484"/>
      <c r="AV594" s="484"/>
      <c r="AW594" s="484"/>
    </row>
    <row r="595" spans="19:49" x14ac:dyDescent="0.2">
      <c r="S595" s="483"/>
      <c r="T595" s="483"/>
      <c r="U595" s="483"/>
      <c r="V595" s="483"/>
      <c r="W595" s="483"/>
      <c r="X595" s="483"/>
      <c r="Y595" s="483"/>
      <c r="Z595" s="483"/>
      <c r="AA595" s="483"/>
      <c r="AB595" s="483"/>
      <c r="AC595" s="483"/>
      <c r="AD595" s="483"/>
      <c r="AE595" s="483"/>
      <c r="AF595" s="483"/>
      <c r="AG595" s="483"/>
      <c r="AH595" s="483"/>
      <c r="AI595" s="483"/>
      <c r="AJ595" s="483"/>
      <c r="AK595" s="483"/>
      <c r="AL595" s="483"/>
      <c r="AM595" s="484"/>
      <c r="AN595" s="484"/>
      <c r="AO595" s="484"/>
      <c r="AP595" s="484"/>
      <c r="AQ595" s="484"/>
      <c r="AR595" s="484"/>
      <c r="AS595" s="484"/>
      <c r="AT595" s="484"/>
      <c r="AU595" s="484"/>
      <c r="AV595" s="484"/>
      <c r="AW595" s="484"/>
    </row>
    <row r="596" spans="19:49" x14ac:dyDescent="0.2">
      <c r="S596" s="483"/>
      <c r="T596" s="483"/>
      <c r="U596" s="483"/>
      <c r="V596" s="483"/>
      <c r="W596" s="483"/>
      <c r="X596" s="483"/>
      <c r="Y596" s="483"/>
      <c r="Z596" s="483"/>
      <c r="AA596" s="483"/>
      <c r="AB596" s="483"/>
      <c r="AC596" s="483"/>
      <c r="AD596" s="483"/>
      <c r="AE596" s="483"/>
      <c r="AF596" s="483"/>
      <c r="AG596" s="483"/>
      <c r="AH596" s="483"/>
      <c r="AI596" s="483"/>
      <c r="AJ596" s="483"/>
      <c r="AK596" s="483"/>
      <c r="AL596" s="483"/>
      <c r="AM596" s="484"/>
      <c r="AN596" s="484"/>
      <c r="AO596" s="484"/>
      <c r="AP596" s="484"/>
      <c r="AQ596" s="484"/>
      <c r="AR596" s="484"/>
      <c r="AS596" s="484"/>
      <c r="AT596" s="484"/>
      <c r="AU596" s="484"/>
      <c r="AV596" s="484"/>
      <c r="AW596" s="484"/>
    </row>
    <row r="597" spans="19:49" x14ac:dyDescent="0.2">
      <c r="S597" s="483"/>
      <c r="T597" s="483"/>
      <c r="U597" s="483"/>
      <c r="V597" s="483"/>
      <c r="W597" s="483"/>
      <c r="X597" s="483"/>
      <c r="Y597" s="483"/>
      <c r="Z597" s="483"/>
      <c r="AA597" s="483"/>
      <c r="AB597" s="483"/>
      <c r="AC597" s="483"/>
      <c r="AD597" s="483"/>
      <c r="AE597" s="483"/>
      <c r="AF597" s="483"/>
      <c r="AG597" s="483"/>
      <c r="AH597" s="483"/>
      <c r="AI597" s="483"/>
      <c r="AJ597" s="483"/>
      <c r="AK597" s="483"/>
      <c r="AL597" s="483"/>
      <c r="AM597" s="484"/>
      <c r="AN597" s="484"/>
      <c r="AO597" s="484"/>
      <c r="AP597" s="484"/>
      <c r="AQ597" s="484"/>
      <c r="AR597" s="484"/>
      <c r="AS597" s="484"/>
      <c r="AT597" s="484"/>
      <c r="AU597" s="484"/>
      <c r="AV597" s="484"/>
      <c r="AW597" s="484"/>
    </row>
    <row r="598" spans="19:49" x14ac:dyDescent="0.2">
      <c r="S598" s="483"/>
      <c r="T598" s="483"/>
      <c r="U598" s="483"/>
      <c r="V598" s="483"/>
      <c r="W598" s="483"/>
      <c r="X598" s="483"/>
      <c r="Y598" s="483"/>
      <c r="Z598" s="483"/>
      <c r="AA598" s="483"/>
      <c r="AB598" s="483"/>
      <c r="AC598" s="483"/>
      <c r="AD598" s="483"/>
      <c r="AE598" s="483"/>
      <c r="AF598" s="483"/>
      <c r="AG598" s="483"/>
      <c r="AH598" s="483"/>
      <c r="AI598" s="483"/>
      <c r="AJ598" s="483"/>
      <c r="AK598" s="483"/>
      <c r="AL598" s="483"/>
      <c r="AM598" s="484"/>
      <c r="AN598" s="484"/>
      <c r="AO598" s="484"/>
      <c r="AP598" s="484"/>
      <c r="AQ598" s="484"/>
      <c r="AR598" s="484"/>
      <c r="AS598" s="484"/>
      <c r="AT598" s="484"/>
      <c r="AU598" s="484"/>
      <c r="AV598" s="484"/>
      <c r="AW598" s="484"/>
    </row>
    <row r="599" spans="19:49" x14ac:dyDescent="0.2">
      <c r="S599" s="485"/>
      <c r="T599" s="485"/>
      <c r="U599" s="485"/>
      <c r="V599" s="485"/>
      <c r="W599" s="485"/>
      <c r="X599" s="485"/>
      <c r="Y599" s="485"/>
      <c r="Z599" s="485"/>
      <c r="AA599" s="485"/>
      <c r="AB599" s="485"/>
      <c r="AC599" s="485"/>
      <c r="AD599" s="485"/>
      <c r="AE599" s="485"/>
      <c r="AF599" s="485"/>
      <c r="AG599" s="485"/>
      <c r="AH599" s="485"/>
      <c r="AI599" s="485"/>
      <c r="AJ599" s="485"/>
      <c r="AK599" s="485"/>
      <c r="AL599" s="485"/>
      <c r="AM599" s="486"/>
      <c r="AN599" s="486"/>
      <c r="AO599" s="486"/>
      <c r="AP599" s="486"/>
      <c r="AQ599" s="486"/>
      <c r="AR599" s="486"/>
      <c r="AS599" s="486"/>
      <c r="AT599" s="486"/>
      <c r="AU599" s="486"/>
    </row>
    <row r="600" spans="19:49" x14ac:dyDescent="0.2">
      <c r="S600" s="485"/>
      <c r="T600" s="485"/>
      <c r="U600" s="485"/>
      <c r="V600" s="485"/>
      <c r="W600" s="485"/>
      <c r="X600" s="485"/>
      <c r="Y600" s="485"/>
      <c r="Z600" s="485"/>
      <c r="AA600" s="485"/>
      <c r="AB600" s="485"/>
      <c r="AC600" s="485"/>
      <c r="AD600" s="485"/>
      <c r="AE600" s="485"/>
      <c r="AF600" s="485"/>
      <c r="AG600" s="485"/>
      <c r="AH600" s="485"/>
      <c r="AI600" s="485"/>
      <c r="AJ600" s="485"/>
      <c r="AK600" s="485"/>
      <c r="AL600" s="485"/>
      <c r="AM600" s="486"/>
      <c r="AN600" s="486"/>
      <c r="AO600" s="486"/>
      <c r="AP600" s="486"/>
      <c r="AQ600" s="486"/>
      <c r="AR600" s="486"/>
      <c r="AS600" s="486"/>
      <c r="AT600" s="486"/>
      <c r="AU600" s="486"/>
    </row>
    <row r="601" spans="19:49" x14ac:dyDescent="0.2">
      <c r="S601" s="485"/>
      <c r="T601" s="485"/>
      <c r="U601" s="485"/>
      <c r="V601" s="485"/>
      <c r="W601" s="485"/>
      <c r="X601" s="485"/>
      <c r="Y601" s="485"/>
      <c r="Z601" s="485"/>
      <c r="AA601" s="485"/>
      <c r="AB601" s="485"/>
      <c r="AC601" s="485"/>
      <c r="AD601" s="485"/>
      <c r="AE601" s="485"/>
      <c r="AF601" s="485"/>
      <c r="AG601" s="485"/>
      <c r="AH601" s="485"/>
      <c r="AI601" s="485"/>
      <c r="AJ601" s="485"/>
      <c r="AK601" s="485"/>
      <c r="AL601" s="485"/>
      <c r="AM601" s="486"/>
      <c r="AN601" s="486"/>
      <c r="AO601" s="486"/>
      <c r="AP601" s="486"/>
      <c r="AQ601" s="486"/>
      <c r="AR601" s="486"/>
      <c r="AS601" s="486"/>
      <c r="AT601" s="486"/>
      <c r="AU601" s="486"/>
    </row>
    <row r="602" spans="19:49" x14ac:dyDescent="0.2">
      <c r="S602" s="485"/>
      <c r="T602" s="485"/>
      <c r="U602" s="485"/>
      <c r="V602" s="485"/>
      <c r="W602" s="485"/>
      <c r="X602" s="485"/>
      <c r="Y602" s="485"/>
      <c r="Z602" s="485"/>
      <c r="AA602" s="485"/>
      <c r="AB602" s="485"/>
      <c r="AC602" s="485"/>
      <c r="AD602" s="485"/>
      <c r="AE602" s="485"/>
      <c r="AF602" s="485"/>
      <c r="AG602" s="485"/>
      <c r="AH602" s="485"/>
      <c r="AI602" s="485"/>
      <c r="AJ602" s="485"/>
      <c r="AK602" s="485"/>
      <c r="AL602" s="485"/>
      <c r="AM602" s="486"/>
      <c r="AN602" s="486"/>
      <c r="AO602" s="486"/>
      <c r="AP602" s="486"/>
      <c r="AQ602" s="486"/>
      <c r="AR602" s="486"/>
      <c r="AS602" s="486"/>
      <c r="AT602" s="486"/>
      <c r="AU602" s="486"/>
    </row>
    <row r="603" spans="19:49" x14ac:dyDescent="0.2">
      <c r="S603" s="485"/>
      <c r="T603" s="485"/>
      <c r="U603" s="485"/>
      <c r="V603" s="485"/>
      <c r="W603" s="485"/>
      <c r="X603" s="485"/>
      <c r="Y603" s="485"/>
      <c r="Z603" s="485"/>
      <c r="AA603" s="485"/>
      <c r="AB603" s="485"/>
      <c r="AC603" s="485"/>
      <c r="AD603" s="485"/>
      <c r="AE603" s="485"/>
      <c r="AF603" s="485"/>
      <c r="AG603" s="485"/>
      <c r="AH603" s="485"/>
      <c r="AI603" s="485"/>
      <c r="AJ603" s="485"/>
      <c r="AK603" s="485"/>
      <c r="AL603" s="485"/>
      <c r="AM603" s="486"/>
      <c r="AN603" s="486"/>
      <c r="AO603" s="486"/>
      <c r="AP603" s="486"/>
      <c r="AQ603" s="486"/>
      <c r="AR603" s="486"/>
      <c r="AS603" s="486"/>
      <c r="AT603" s="486"/>
      <c r="AU603" s="486"/>
    </row>
    <row r="604" spans="19:49" x14ac:dyDescent="0.2">
      <c r="S604" s="485"/>
      <c r="T604" s="485"/>
      <c r="U604" s="485"/>
      <c r="V604" s="485"/>
      <c r="W604" s="485"/>
      <c r="X604" s="485"/>
      <c r="Y604" s="485"/>
      <c r="Z604" s="485"/>
      <c r="AA604" s="485"/>
      <c r="AB604" s="485"/>
      <c r="AC604" s="485"/>
      <c r="AD604" s="485"/>
      <c r="AE604" s="485"/>
      <c r="AF604" s="485"/>
      <c r="AG604" s="485"/>
      <c r="AH604" s="485"/>
      <c r="AI604" s="485"/>
      <c r="AJ604" s="485"/>
      <c r="AK604" s="485"/>
      <c r="AL604" s="485"/>
      <c r="AM604" s="486"/>
      <c r="AN604" s="486"/>
      <c r="AO604" s="486"/>
      <c r="AP604" s="486"/>
      <c r="AQ604" s="486"/>
      <c r="AR604" s="486"/>
      <c r="AS604" s="486"/>
      <c r="AT604" s="486"/>
      <c r="AU604" s="486"/>
    </row>
    <row r="605" spans="19:49" x14ac:dyDescent="0.2">
      <c r="S605" s="485"/>
      <c r="T605" s="485"/>
      <c r="U605" s="485"/>
      <c r="V605" s="485"/>
      <c r="W605" s="485"/>
      <c r="X605" s="485"/>
      <c r="Y605" s="485"/>
      <c r="Z605" s="485"/>
      <c r="AA605" s="485"/>
      <c r="AB605" s="485"/>
      <c r="AC605" s="485"/>
      <c r="AD605" s="485"/>
      <c r="AE605" s="485"/>
      <c r="AF605" s="485"/>
      <c r="AG605" s="485"/>
      <c r="AH605" s="485"/>
      <c r="AI605" s="485"/>
      <c r="AJ605" s="485"/>
      <c r="AK605" s="485"/>
      <c r="AL605" s="485"/>
      <c r="AM605" s="486"/>
      <c r="AN605" s="486"/>
      <c r="AO605" s="486"/>
      <c r="AP605" s="486"/>
      <c r="AQ605" s="486"/>
      <c r="AR605" s="486"/>
      <c r="AS605" s="486"/>
      <c r="AT605" s="486"/>
      <c r="AU605" s="486"/>
    </row>
    <row r="606" spans="19:49" x14ac:dyDescent="0.2">
      <c r="S606" s="485"/>
      <c r="T606" s="485"/>
      <c r="U606" s="485"/>
      <c r="V606" s="485"/>
      <c r="W606" s="485"/>
      <c r="X606" s="485"/>
      <c r="Y606" s="485"/>
      <c r="Z606" s="485"/>
      <c r="AA606" s="485"/>
      <c r="AB606" s="485"/>
      <c r="AC606" s="485"/>
      <c r="AD606" s="485"/>
      <c r="AE606" s="485"/>
      <c r="AF606" s="485"/>
      <c r="AG606" s="485"/>
      <c r="AH606" s="485"/>
      <c r="AI606" s="485"/>
      <c r="AJ606" s="485"/>
      <c r="AK606" s="485"/>
      <c r="AL606" s="485"/>
      <c r="AM606" s="486"/>
      <c r="AN606" s="486"/>
      <c r="AO606" s="486"/>
      <c r="AP606" s="486"/>
      <c r="AQ606" s="486"/>
      <c r="AR606" s="486"/>
      <c r="AS606" s="486"/>
      <c r="AT606" s="486"/>
      <c r="AU606" s="486"/>
    </row>
    <row r="607" spans="19:49" x14ac:dyDescent="0.2">
      <c r="S607" s="485"/>
      <c r="T607" s="485"/>
      <c r="U607" s="485"/>
      <c r="V607" s="485"/>
      <c r="W607" s="485"/>
      <c r="X607" s="485"/>
      <c r="Y607" s="485"/>
      <c r="Z607" s="485"/>
      <c r="AA607" s="485"/>
      <c r="AB607" s="485"/>
      <c r="AC607" s="485"/>
      <c r="AD607" s="485"/>
      <c r="AE607" s="485"/>
      <c r="AF607" s="485"/>
      <c r="AG607" s="485"/>
      <c r="AH607" s="485"/>
      <c r="AI607" s="485"/>
      <c r="AJ607" s="485"/>
      <c r="AK607" s="485"/>
      <c r="AL607" s="485"/>
      <c r="AM607" s="486"/>
      <c r="AN607" s="486"/>
      <c r="AO607" s="486"/>
      <c r="AP607" s="486"/>
      <c r="AQ607" s="486"/>
      <c r="AR607" s="486"/>
      <c r="AS607" s="486"/>
      <c r="AT607" s="486"/>
      <c r="AU607" s="486"/>
    </row>
    <row r="608" spans="19:49" x14ac:dyDescent="0.2">
      <c r="S608" s="485"/>
      <c r="T608" s="485"/>
      <c r="U608" s="485"/>
      <c r="V608" s="485"/>
      <c r="W608" s="485"/>
      <c r="X608" s="485"/>
      <c r="Y608" s="485"/>
      <c r="Z608" s="485"/>
      <c r="AA608" s="485"/>
      <c r="AB608" s="485"/>
      <c r="AC608" s="485"/>
      <c r="AD608" s="485"/>
      <c r="AE608" s="485"/>
      <c r="AF608" s="485"/>
      <c r="AG608" s="485"/>
      <c r="AH608" s="485"/>
      <c r="AI608" s="485"/>
      <c r="AJ608" s="485"/>
      <c r="AK608" s="485"/>
      <c r="AL608" s="485"/>
      <c r="AM608" s="486"/>
      <c r="AN608" s="486"/>
      <c r="AO608" s="486"/>
      <c r="AP608" s="486"/>
      <c r="AQ608" s="486"/>
      <c r="AR608" s="486"/>
      <c r="AS608" s="486"/>
      <c r="AT608" s="486"/>
      <c r="AU608" s="486"/>
    </row>
    <row r="609" spans="19:47" x14ac:dyDescent="0.2">
      <c r="S609" s="485"/>
      <c r="T609" s="485"/>
      <c r="U609" s="485"/>
      <c r="V609" s="485"/>
      <c r="W609" s="485"/>
      <c r="X609" s="485"/>
      <c r="Y609" s="485"/>
      <c r="Z609" s="485"/>
      <c r="AA609" s="485"/>
      <c r="AB609" s="485"/>
      <c r="AC609" s="485"/>
      <c r="AD609" s="485"/>
      <c r="AE609" s="485"/>
      <c r="AF609" s="485"/>
      <c r="AG609" s="485"/>
      <c r="AH609" s="485"/>
      <c r="AI609" s="485"/>
      <c r="AJ609" s="485"/>
      <c r="AK609" s="485"/>
      <c r="AL609" s="485"/>
      <c r="AM609" s="486"/>
      <c r="AN609" s="486"/>
      <c r="AO609" s="486"/>
      <c r="AP609" s="486"/>
      <c r="AQ609" s="486"/>
      <c r="AR609" s="486"/>
      <c r="AS609" s="486"/>
      <c r="AT609" s="486"/>
      <c r="AU609" s="486"/>
    </row>
    <row r="610" spans="19:47" x14ac:dyDescent="0.2">
      <c r="S610" s="485"/>
      <c r="T610" s="485"/>
      <c r="U610" s="485"/>
      <c r="V610" s="485"/>
      <c r="W610" s="485"/>
      <c r="X610" s="485"/>
      <c r="Y610" s="485"/>
      <c r="Z610" s="485"/>
      <c r="AA610" s="485"/>
      <c r="AB610" s="485"/>
      <c r="AC610" s="485"/>
      <c r="AD610" s="485"/>
      <c r="AE610" s="485"/>
      <c r="AF610" s="485"/>
      <c r="AG610" s="485"/>
      <c r="AH610" s="485"/>
      <c r="AI610" s="485"/>
      <c r="AJ610" s="485"/>
      <c r="AK610" s="485"/>
      <c r="AL610" s="485"/>
      <c r="AM610" s="486"/>
      <c r="AN610" s="486"/>
      <c r="AO610" s="486"/>
      <c r="AP610" s="486"/>
      <c r="AQ610" s="486"/>
      <c r="AR610" s="486"/>
      <c r="AS610" s="486"/>
      <c r="AT610" s="486"/>
      <c r="AU610" s="486"/>
    </row>
    <row r="611" spans="19:47" x14ac:dyDescent="0.2">
      <c r="S611" s="485"/>
      <c r="T611" s="485"/>
      <c r="U611" s="485"/>
      <c r="V611" s="485"/>
      <c r="W611" s="485"/>
      <c r="X611" s="485"/>
      <c r="Y611" s="485"/>
      <c r="Z611" s="485"/>
      <c r="AA611" s="485"/>
      <c r="AB611" s="485"/>
      <c r="AC611" s="485"/>
      <c r="AD611" s="485"/>
      <c r="AE611" s="485"/>
      <c r="AF611" s="485"/>
      <c r="AG611" s="485"/>
      <c r="AH611" s="485"/>
      <c r="AI611" s="485"/>
      <c r="AJ611" s="485"/>
      <c r="AK611" s="485"/>
      <c r="AL611" s="485"/>
      <c r="AM611" s="486"/>
      <c r="AN611" s="486"/>
      <c r="AO611" s="486"/>
      <c r="AP611" s="486"/>
      <c r="AQ611" s="486"/>
      <c r="AR611" s="486"/>
      <c r="AS611" s="486"/>
      <c r="AT611" s="486"/>
      <c r="AU611" s="486"/>
    </row>
    <row r="612" spans="19:47" x14ac:dyDescent="0.2">
      <c r="S612" s="485"/>
      <c r="T612" s="485"/>
      <c r="U612" s="485"/>
      <c r="V612" s="485"/>
      <c r="W612" s="485"/>
      <c r="X612" s="485"/>
      <c r="Y612" s="485"/>
      <c r="Z612" s="485"/>
      <c r="AA612" s="485"/>
      <c r="AB612" s="485"/>
      <c r="AC612" s="485"/>
      <c r="AD612" s="485"/>
      <c r="AE612" s="485"/>
      <c r="AF612" s="485"/>
      <c r="AG612" s="485"/>
      <c r="AH612" s="485"/>
      <c r="AI612" s="485"/>
      <c r="AJ612" s="485"/>
      <c r="AK612" s="485"/>
      <c r="AL612" s="485"/>
      <c r="AM612" s="486"/>
      <c r="AN612" s="486"/>
      <c r="AO612" s="486"/>
      <c r="AP612" s="486"/>
      <c r="AQ612" s="486"/>
      <c r="AR612" s="486"/>
      <c r="AS612" s="486"/>
      <c r="AT612" s="486"/>
      <c r="AU612" s="486"/>
    </row>
    <row r="613" spans="19:47" x14ac:dyDescent="0.2">
      <c r="S613" s="485"/>
      <c r="T613" s="485"/>
      <c r="U613" s="485"/>
      <c r="V613" s="485"/>
      <c r="W613" s="485"/>
      <c r="X613" s="485"/>
      <c r="Y613" s="485"/>
      <c r="Z613" s="485"/>
      <c r="AA613" s="485"/>
      <c r="AB613" s="485"/>
      <c r="AC613" s="485"/>
      <c r="AD613" s="485"/>
      <c r="AE613" s="485"/>
      <c r="AF613" s="485"/>
      <c r="AG613" s="485"/>
      <c r="AH613" s="485"/>
      <c r="AI613" s="485"/>
      <c r="AJ613" s="485"/>
      <c r="AK613" s="485"/>
      <c r="AL613" s="485"/>
      <c r="AM613" s="486"/>
      <c r="AN613" s="486"/>
      <c r="AO613" s="486"/>
      <c r="AP613" s="486"/>
      <c r="AQ613" s="486"/>
      <c r="AR613" s="486"/>
      <c r="AS613" s="486"/>
      <c r="AT613" s="486"/>
      <c r="AU613" s="486"/>
    </row>
    <row r="614" spans="19:47" x14ac:dyDescent="0.2">
      <c r="S614" s="485"/>
      <c r="T614" s="485"/>
      <c r="U614" s="485"/>
      <c r="V614" s="485"/>
      <c r="W614" s="485"/>
      <c r="X614" s="485"/>
      <c r="Y614" s="485"/>
      <c r="Z614" s="485"/>
      <c r="AA614" s="485"/>
      <c r="AB614" s="485"/>
      <c r="AC614" s="485"/>
      <c r="AD614" s="485"/>
      <c r="AE614" s="485"/>
      <c r="AF614" s="485"/>
      <c r="AG614" s="485"/>
      <c r="AH614" s="485"/>
      <c r="AI614" s="485"/>
      <c r="AJ614" s="485"/>
      <c r="AK614" s="485"/>
      <c r="AL614" s="485"/>
      <c r="AM614" s="486"/>
      <c r="AN614" s="486"/>
      <c r="AO614" s="486"/>
      <c r="AP614" s="486"/>
      <c r="AQ614" s="486"/>
      <c r="AR614" s="486"/>
      <c r="AS614" s="486"/>
      <c r="AT614" s="486"/>
      <c r="AU614" s="486"/>
    </row>
    <row r="615" spans="19:47" x14ac:dyDescent="0.2">
      <c r="S615" s="485"/>
      <c r="T615" s="485"/>
      <c r="U615" s="485"/>
      <c r="V615" s="485"/>
      <c r="W615" s="485"/>
      <c r="X615" s="485"/>
      <c r="Y615" s="485"/>
      <c r="Z615" s="485"/>
      <c r="AA615" s="485"/>
      <c r="AB615" s="485"/>
      <c r="AC615" s="485"/>
      <c r="AD615" s="485"/>
      <c r="AE615" s="485"/>
      <c r="AF615" s="485"/>
      <c r="AG615" s="485"/>
      <c r="AH615" s="485"/>
      <c r="AI615" s="485"/>
      <c r="AJ615" s="485"/>
      <c r="AK615" s="485"/>
      <c r="AL615" s="485"/>
      <c r="AM615" s="486"/>
      <c r="AN615" s="486"/>
      <c r="AO615" s="486"/>
      <c r="AP615" s="486"/>
      <c r="AQ615" s="486"/>
      <c r="AR615" s="486"/>
      <c r="AS615" s="486"/>
      <c r="AT615" s="486"/>
      <c r="AU615" s="486"/>
    </row>
    <row r="616" spans="19:47" x14ac:dyDescent="0.2">
      <c r="S616" s="485"/>
      <c r="T616" s="485"/>
      <c r="U616" s="485"/>
      <c r="V616" s="485"/>
      <c r="W616" s="485"/>
      <c r="X616" s="485"/>
      <c r="Y616" s="485"/>
      <c r="Z616" s="485"/>
      <c r="AA616" s="485"/>
      <c r="AB616" s="485"/>
      <c r="AC616" s="485"/>
      <c r="AD616" s="485"/>
      <c r="AE616" s="485"/>
      <c r="AF616" s="485"/>
      <c r="AG616" s="485"/>
      <c r="AH616" s="485"/>
      <c r="AI616" s="485"/>
      <c r="AJ616" s="485"/>
      <c r="AK616" s="485"/>
      <c r="AL616" s="485"/>
      <c r="AM616" s="486"/>
      <c r="AN616" s="486"/>
      <c r="AO616" s="486"/>
      <c r="AP616" s="486"/>
      <c r="AQ616" s="486"/>
      <c r="AR616" s="486"/>
      <c r="AS616" s="486"/>
      <c r="AT616" s="486"/>
      <c r="AU616" s="486"/>
    </row>
    <row r="617" spans="19:47" x14ac:dyDescent="0.2">
      <c r="S617" s="485"/>
      <c r="T617" s="485"/>
      <c r="U617" s="485"/>
      <c r="V617" s="485"/>
      <c r="W617" s="485"/>
      <c r="X617" s="485"/>
      <c r="Y617" s="485"/>
      <c r="Z617" s="485"/>
      <c r="AA617" s="485"/>
      <c r="AB617" s="485"/>
      <c r="AC617" s="485"/>
      <c r="AD617" s="485"/>
      <c r="AE617" s="485"/>
      <c r="AF617" s="485"/>
      <c r="AG617" s="485"/>
      <c r="AH617" s="485"/>
      <c r="AI617" s="485"/>
      <c r="AJ617" s="485"/>
      <c r="AK617" s="485"/>
      <c r="AL617" s="485"/>
      <c r="AM617" s="486"/>
      <c r="AN617" s="486"/>
      <c r="AO617" s="486"/>
      <c r="AP617" s="486"/>
      <c r="AQ617" s="486"/>
      <c r="AR617" s="486"/>
      <c r="AS617" s="486"/>
      <c r="AT617" s="486"/>
      <c r="AU617" s="486"/>
    </row>
    <row r="618" spans="19:47" x14ac:dyDescent="0.2">
      <c r="S618" s="485"/>
      <c r="T618" s="485"/>
      <c r="U618" s="485"/>
      <c r="V618" s="485"/>
      <c r="W618" s="485"/>
      <c r="X618" s="485"/>
      <c r="Y618" s="485"/>
      <c r="Z618" s="485"/>
      <c r="AA618" s="485"/>
      <c r="AB618" s="485"/>
      <c r="AC618" s="485"/>
      <c r="AD618" s="485"/>
      <c r="AE618" s="485"/>
      <c r="AF618" s="485"/>
      <c r="AG618" s="485"/>
      <c r="AH618" s="485"/>
      <c r="AI618" s="485"/>
      <c r="AJ618" s="485"/>
      <c r="AK618" s="485"/>
      <c r="AL618" s="485"/>
      <c r="AM618" s="486"/>
      <c r="AN618" s="486"/>
      <c r="AO618" s="486"/>
      <c r="AP618" s="486"/>
      <c r="AQ618" s="486"/>
      <c r="AR618" s="486"/>
      <c r="AS618" s="486"/>
      <c r="AT618" s="486"/>
      <c r="AU618" s="486"/>
    </row>
    <row r="619" spans="19:47" x14ac:dyDescent="0.2">
      <c r="S619" s="485"/>
      <c r="T619" s="485"/>
      <c r="U619" s="485"/>
      <c r="V619" s="485"/>
      <c r="W619" s="485"/>
      <c r="X619" s="485"/>
      <c r="Y619" s="485"/>
      <c r="Z619" s="485"/>
      <c r="AA619" s="485"/>
      <c r="AB619" s="485"/>
      <c r="AC619" s="485"/>
      <c r="AD619" s="485"/>
      <c r="AE619" s="485"/>
      <c r="AF619" s="485"/>
      <c r="AG619" s="485"/>
      <c r="AH619" s="485"/>
      <c r="AI619" s="485"/>
      <c r="AJ619" s="485"/>
      <c r="AK619" s="485"/>
      <c r="AL619" s="485"/>
      <c r="AM619" s="486"/>
      <c r="AN619" s="486"/>
      <c r="AO619" s="486"/>
      <c r="AP619" s="486"/>
      <c r="AQ619" s="486"/>
      <c r="AR619" s="486"/>
      <c r="AS619" s="486"/>
      <c r="AT619" s="486"/>
      <c r="AU619" s="486"/>
    </row>
    <row r="620" spans="19:47" x14ac:dyDescent="0.2">
      <c r="S620" s="485"/>
      <c r="T620" s="485"/>
      <c r="U620" s="485"/>
      <c r="V620" s="485"/>
      <c r="W620" s="485"/>
      <c r="X620" s="485"/>
      <c r="Y620" s="485"/>
      <c r="Z620" s="485"/>
      <c r="AA620" s="485"/>
      <c r="AB620" s="485"/>
      <c r="AC620" s="485"/>
      <c r="AD620" s="485"/>
      <c r="AE620" s="485"/>
      <c r="AF620" s="485"/>
      <c r="AG620" s="485"/>
      <c r="AH620" s="485"/>
      <c r="AI620" s="485"/>
      <c r="AJ620" s="485"/>
      <c r="AK620" s="485"/>
      <c r="AL620" s="485"/>
      <c r="AM620" s="486"/>
      <c r="AN620" s="486"/>
      <c r="AO620" s="486"/>
      <c r="AP620" s="486"/>
      <c r="AQ620" s="486"/>
      <c r="AR620" s="486"/>
      <c r="AS620" s="486"/>
      <c r="AT620" s="486"/>
      <c r="AU620" s="486"/>
    </row>
    <row r="621" spans="19:47" x14ac:dyDescent="0.2">
      <c r="S621" s="485"/>
      <c r="T621" s="485"/>
      <c r="U621" s="485"/>
      <c r="V621" s="485"/>
      <c r="W621" s="485"/>
      <c r="X621" s="485"/>
      <c r="Y621" s="485"/>
      <c r="Z621" s="485"/>
      <c r="AA621" s="485"/>
      <c r="AB621" s="485"/>
      <c r="AC621" s="485"/>
      <c r="AD621" s="485"/>
      <c r="AE621" s="485"/>
      <c r="AF621" s="485"/>
      <c r="AG621" s="485"/>
      <c r="AH621" s="485"/>
      <c r="AI621" s="485"/>
      <c r="AJ621" s="485"/>
      <c r="AK621" s="485"/>
      <c r="AL621" s="485"/>
      <c r="AM621" s="486"/>
      <c r="AN621" s="486"/>
      <c r="AO621" s="486"/>
      <c r="AP621" s="486"/>
      <c r="AQ621" s="486"/>
      <c r="AR621" s="486"/>
      <c r="AS621" s="486"/>
      <c r="AT621" s="486"/>
      <c r="AU621" s="486"/>
    </row>
    <row r="622" spans="19:47" x14ac:dyDescent="0.2">
      <c r="S622" s="485"/>
      <c r="T622" s="485"/>
      <c r="U622" s="485"/>
      <c r="V622" s="485"/>
      <c r="W622" s="485"/>
      <c r="X622" s="485"/>
      <c r="Y622" s="485"/>
      <c r="Z622" s="485"/>
      <c r="AA622" s="485"/>
      <c r="AB622" s="485"/>
      <c r="AC622" s="485"/>
      <c r="AD622" s="485"/>
      <c r="AE622" s="485"/>
      <c r="AF622" s="485"/>
      <c r="AG622" s="485"/>
      <c r="AH622" s="485"/>
      <c r="AI622" s="485"/>
      <c r="AJ622" s="485"/>
      <c r="AK622" s="485"/>
      <c r="AL622" s="485"/>
      <c r="AM622" s="486"/>
      <c r="AN622" s="486"/>
      <c r="AO622" s="486"/>
      <c r="AP622" s="486"/>
      <c r="AQ622" s="486"/>
      <c r="AR622" s="486"/>
      <c r="AS622" s="486"/>
      <c r="AT622" s="486"/>
      <c r="AU622" s="486"/>
    </row>
    <row r="623" spans="19:47" x14ac:dyDescent="0.2">
      <c r="S623" s="485"/>
      <c r="T623" s="485"/>
      <c r="U623" s="485"/>
      <c r="V623" s="485"/>
      <c r="W623" s="485"/>
      <c r="X623" s="485"/>
      <c r="Y623" s="485"/>
      <c r="Z623" s="485"/>
      <c r="AA623" s="485"/>
      <c r="AB623" s="485"/>
      <c r="AC623" s="485"/>
      <c r="AD623" s="485"/>
      <c r="AE623" s="485"/>
      <c r="AF623" s="485"/>
      <c r="AG623" s="485"/>
      <c r="AH623" s="485"/>
      <c r="AI623" s="485"/>
      <c r="AJ623" s="485"/>
      <c r="AK623" s="485"/>
      <c r="AL623" s="485"/>
      <c r="AM623" s="486"/>
      <c r="AN623" s="486"/>
      <c r="AO623" s="486"/>
      <c r="AP623" s="486"/>
      <c r="AQ623" s="486"/>
      <c r="AR623" s="486"/>
      <c r="AS623" s="486"/>
      <c r="AT623" s="486"/>
      <c r="AU623" s="486"/>
    </row>
    <row r="624" spans="19:47" x14ac:dyDescent="0.2">
      <c r="S624" s="485"/>
      <c r="T624" s="485"/>
      <c r="U624" s="485"/>
      <c r="V624" s="485"/>
      <c r="W624" s="485"/>
      <c r="X624" s="485"/>
      <c r="Y624" s="485"/>
      <c r="Z624" s="485"/>
      <c r="AA624" s="485"/>
      <c r="AB624" s="485"/>
      <c r="AC624" s="485"/>
      <c r="AD624" s="485"/>
      <c r="AE624" s="485"/>
      <c r="AF624" s="485"/>
      <c r="AG624" s="485"/>
      <c r="AH624" s="485"/>
      <c r="AI624" s="485"/>
      <c r="AJ624" s="485"/>
      <c r="AK624" s="485"/>
      <c r="AL624" s="485"/>
      <c r="AM624" s="486"/>
      <c r="AN624" s="486"/>
      <c r="AO624" s="486"/>
      <c r="AP624" s="486"/>
      <c r="AQ624" s="486"/>
      <c r="AR624" s="486"/>
      <c r="AS624" s="486"/>
      <c r="AT624" s="486"/>
      <c r="AU624" s="486"/>
    </row>
    <row r="625" spans="19:47" x14ac:dyDescent="0.2">
      <c r="S625" s="485"/>
      <c r="T625" s="485"/>
      <c r="U625" s="485"/>
      <c r="V625" s="485"/>
      <c r="W625" s="485"/>
      <c r="X625" s="485"/>
      <c r="Y625" s="485"/>
      <c r="Z625" s="485"/>
      <c r="AA625" s="485"/>
      <c r="AB625" s="485"/>
      <c r="AC625" s="485"/>
      <c r="AD625" s="485"/>
      <c r="AE625" s="485"/>
      <c r="AF625" s="485"/>
      <c r="AG625" s="485"/>
      <c r="AH625" s="485"/>
      <c r="AI625" s="485"/>
      <c r="AJ625" s="485"/>
      <c r="AK625" s="485"/>
      <c r="AL625" s="485"/>
      <c r="AM625" s="486"/>
      <c r="AN625" s="486"/>
      <c r="AO625" s="486"/>
      <c r="AP625" s="486"/>
      <c r="AQ625" s="486"/>
      <c r="AR625" s="486"/>
      <c r="AS625" s="486"/>
      <c r="AT625" s="486"/>
      <c r="AU625" s="486"/>
    </row>
    <row r="626" spans="19:47" x14ac:dyDescent="0.2">
      <c r="S626" s="485"/>
      <c r="T626" s="485"/>
      <c r="U626" s="485"/>
      <c r="V626" s="485"/>
      <c r="W626" s="485"/>
      <c r="X626" s="485"/>
      <c r="Y626" s="485"/>
      <c r="Z626" s="485"/>
      <c r="AA626" s="485"/>
      <c r="AB626" s="485"/>
      <c r="AC626" s="485"/>
      <c r="AD626" s="485"/>
      <c r="AE626" s="485"/>
      <c r="AF626" s="485"/>
      <c r="AG626" s="485"/>
      <c r="AH626" s="485"/>
      <c r="AI626" s="485"/>
      <c r="AJ626" s="485"/>
      <c r="AK626" s="485"/>
      <c r="AL626" s="485"/>
      <c r="AM626" s="486"/>
      <c r="AN626" s="486"/>
      <c r="AO626" s="486"/>
      <c r="AP626" s="486"/>
      <c r="AQ626" s="486"/>
      <c r="AR626" s="486"/>
      <c r="AS626" s="486"/>
      <c r="AT626" s="486"/>
      <c r="AU626" s="486"/>
    </row>
    <row r="627" spans="19:47" x14ac:dyDescent="0.2">
      <c r="S627" s="485"/>
      <c r="T627" s="485"/>
      <c r="U627" s="485"/>
      <c r="V627" s="485"/>
      <c r="W627" s="485"/>
      <c r="X627" s="485"/>
      <c r="Y627" s="485"/>
      <c r="Z627" s="485"/>
      <c r="AA627" s="485"/>
      <c r="AB627" s="485"/>
      <c r="AC627" s="485"/>
      <c r="AD627" s="485"/>
      <c r="AE627" s="485"/>
      <c r="AF627" s="485"/>
      <c r="AG627" s="485"/>
      <c r="AH627" s="485"/>
      <c r="AI627" s="485"/>
      <c r="AJ627" s="485"/>
      <c r="AK627" s="485"/>
      <c r="AL627" s="485"/>
      <c r="AM627" s="486"/>
      <c r="AN627" s="486"/>
      <c r="AO627" s="486"/>
      <c r="AP627" s="486"/>
      <c r="AQ627" s="486"/>
      <c r="AR627" s="486"/>
      <c r="AS627" s="486"/>
      <c r="AT627" s="486"/>
      <c r="AU627" s="486"/>
    </row>
    <row r="10491" spans="158:158" x14ac:dyDescent="0.2">
      <c r="FB10491" s="16" t="s">
        <v>180</v>
      </c>
    </row>
  </sheetData>
  <dataConsolidate/>
  <mergeCells count="13">
    <mergeCell ref="CS8:CV8"/>
    <mergeCell ref="CW8:CZ8"/>
    <mergeCell ref="BY8:CB8"/>
    <mergeCell ref="CC8:CF8"/>
    <mergeCell ref="CG8:CJ8"/>
    <mergeCell ref="CK8:CN8"/>
    <mergeCell ref="CO8:CR8"/>
    <mergeCell ref="C8:R8"/>
    <mergeCell ref="S8:AX8"/>
    <mergeCell ref="BM8:BP8"/>
    <mergeCell ref="BQ8:BT8"/>
    <mergeCell ref="BU8:BX8"/>
    <mergeCell ref="BI8:BL8"/>
  </mergeCells>
  <conditionalFormatting sqref="S564:BD573 BB549:BD563 S546:AX547 AZ546:BD547 AY546:AY563 BD379:BD426 S379:AY426 S427:BD447 S14:BD36 S41:BD57 S491:BD514 S517:BD545 S60:BD378 S452:BD488">
    <cfRule type="cellIs" dxfId="25" priority="82" operator="equal">
      <formula>42308</formula>
    </cfRule>
  </conditionalFormatting>
  <conditionalFormatting sqref="S548:AX548 AZ548:BD548">
    <cfRule type="cellIs" dxfId="24" priority="40" operator="equal">
      <formula>42308</formula>
    </cfRule>
  </conditionalFormatting>
  <conditionalFormatting sqref="S549:AX549">
    <cfRule type="cellIs" dxfId="23" priority="39" operator="equal">
      <formula>42308</formula>
    </cfRule>
  </conditionalFormatting>
  <conditionalFormatting sqref="S550:AX556">
    <cfRule type="cellIs" dxfId="22" priority="38" operator="equal">
      <formula>42308</formula>
    </cfRule>
  </conditionalFormatting>
  <conditionalFormatting sqref="S557:AX557">
    <cfRule type="cellIs" dxfId="21" priority="37" operator="equal">
      <formula>42308</formula>
    </cfRule>
  </conditionalFormatting>
  <conditionalFormatting sqref="S558:AX562">
    <cfRule type="cellIs" dxfId="20" priority="36" operator="equal">
      <formula>42308</formula>
    </cfRule>
  </conditionalFormatting>
  <conditionalFormatting sqref="S563:AX563">
    <cfRule type="cellIs" dxfId="19" priority="35" operator="equal">
      <formula>42308</formula>
    </cfRule>
  </conditionalFormatting>
  <conditionalFormatting sqref="AZ549:BA549">
    <cfRule type="cellIs" dxfId="18" priority="34" operator="equal">
      <formula>42308</formula>
    </cfRule>
  </conditionalFormatting>
  <conditionalFormatting sqref="AZ550:BA556">
    <cfRule type="cellIs" dxfId="17" priority="33" operator="equal">
      <formula>42308</formula>
    </cfRule>
  </conditionalFormatting>
  <conditionalFormatting sqref="AZ557:BA557 BA558:BA563">
    <cfRule type="cellIs" dxfId="16" priority="32" operator="equal">
      <formula>42308</formula>
    </cfRule>
  </conditionalFormatting>
  <conditionalFormatting sqref="AZ558:BA562">
    <cfRule type="cellIs" dxfId="15" priority="31" operator="equal">
      <formula>42308</formula>
    </cfRule>
  </conditionalFormatting>
  <conditionalFormatting sqref="AZ563:BA563">
    <cfRule type="cellIs" dxfId="14" priority="30" operator="equal">
      <formula>42308</formula>
    </cfRule>
  </conditionalFormatting>
  <conditionalFormatting sqref="AZ379:BC426">
    <cfRule type="cellIs" dxfId="13" priority="10" operator="equal">
      <formula>42308</formula>
    </cfRule>
  </conditionalFormatting>
  <conditionalFormatting sqref="S37:BD40">
    <cfRule type="cellIs" dxfId="12" priority="7" operator="equal">
      <formula>42308</formula>
    </cfRule>
  </conditionalFormatting>
  <conditionalFormatting sqref="S10:BD13">
    <cfRule type="cellIs" dxfId="11" priority="6" operator="equal">
      <formula>42308</formula>
    </cfRule>
  </conditionalFormatting>
  <conditionalFormatting sqref="S58:BD59">
    <cfRule type="cellIs" dxfId="10" priority="5" operator="equal">
      <formula>42308</formula>
    </cfRule>
  </conditionalFormatting>
  <conditionalFormatting sqref="S448:BD451">
    <cfRule type="cellIs" dxfId="9" priority="4" operator="equal">
      <formula>42308</formula>
    </cfRule>
  </conditionalFormatting>
  <conditionalFormatting sqref="S489:BD490">
    <cfRule type="cellIs" dxfId="8" priority="2" operator="equal">
      <formula>42308</formula>
    </cfRule>
  </conditionalFormatting>
  <conditionalFormatting sqref="S515:BD516">
    <cfRule type="cellIs" dxfId="7" priority="1" operator="equal">
      <formula>42308</formula>
    </cfRule>
  </conditionalFormatting>
  <dataValidations count="4">
    <dataValidation type="date" allowBlank="1" showInputMessage="1" showErrorMessage="1" sqref="S550:AW556 S547:AX549 S557:AX573 S524:S531 T524:Y535 U537:W544 T537:T543 AA524:AX535 S502:AW507 S536:AX536 Y545:AX546 T545:W546 AG538:AG544 S538:S539 S541:S543 X541:X544 X537:X539 Y537:AF544 AH537:AX544 S10:AW53 Y513:AX513 S335:AW378 Y517:AX518 T517:W518 S519:AX519 Y523:AX523 S522:AX522 Y520:AX521 T520:W521 T523:W523 S533:S535 S262:AW327 S225:AB251 S261:AB261 AA508:AX512 Z185 AC225:AX254 AA184:AW186 S187:AW224 AA163:AA182 X154:X156 S154:W157 S76:AW85 AW171:AW183 AC163:AQ183 Y163:Y186 AB173:AB183 AR173:AS183 AU173:AV183 AT181:AT183 S182:W186 AA154:AA161 Y154:Y161 X160 T159:W161 Z183:AA183 AR154:AW158 AC154:AH158 AJ154:AP158 AC159:AV161 T162:AW162 AQ154:AQ157 AI154:AI157 Z154:Z156 AB154:AB156 AR163:AV172 S163:T163 V163 S165:S166 V165:V166 X163:X167 T165:T168 Z164:Z169 AW163:AW169 X171 Z171 AB163:AB171 Z173:Z179 AT173:AT179 X178:X180 Z161 W163:W181 U164:U181 S168:S181 V168:V181 T170:T181 S473:W474 Y473:Y474 AA473:AW474 T508:W513 Y508:Y512 Z510:Z512 Z532:Z535 S514:AX514">
      <formula1>42308</formula1>
      <formula2>42735</formula2>
    </dataValidation>
    <dataValidation type="list" allowBlank="1" showInputMessage="1" showErrorMessage="1" sqref="G75:H75 H324:H365 H378 H254:H316 H318 H125 H76:H90 H141 N147:N251 H149:H244 H390:H392 N261:N399 N404:N419 N489:N490 H448:H451 N448:N451 N468 H468 H489:H490 H95:H111 N103:N145 H10:H74 N10:N101 H497:H573 N502:N573">
      <formula1>"TRUE,FALSE"</formula1>
    </dataValidation>
    <dataValidation type="list" allowBlank="1" showInputMessage="1" showErrorMessage="1" sqref="G318 G390:G392 G254:G316 G489:G490 G149:G244 G125 G76:G87 F75 G324:G388 G448:G451 G468 G10:G74 G497:G573">
      <formula1>"Both, Up. Co., V-A Co."</formula1>
    </dataValidation>
    <dataValidation type="list" allowBlank="1" showInputMessage="1" showErrorMessage="1" sqref="Q10:Q573">
      <formula1>"&lt;Select&gt;,Off Track,At Risk,Complete,Not Started,On Track"</formula1>
    </dataValidation>
  </dataValidations>
  <pageMargins left="0.25" right="0.25" top="0.75" bottom="0.75" header="0.3" footer="0.3"/>
  <pageSetup paperSize="5" scale="35" fitToHeight="0" orientation="landscape" horizontalDpi="300" verticalDpi="300" r:id="rId1"/>
  <headerFooter alignWithMargins="0"/>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outlinePr summaryBelow="0" summaryRight="0"/>
    <pageSetUpPr fitToPage="1"/>
  </sheetPr>
  <dimension ref="A1:XFD9981"/>
  <sheetViews>
    <sheetView showGridLines="0" zoomScale="70" zoomScaleNormal="70" workbookViewId="0">
      <pane ySplit="9" topLeftCell="A10" activePane="bottomLeft" state="frozen"/>
      <selection pane="bottomLeft" activeCell="A73" sqref="A73:XFD73"/>
    </sheetView>
  </sheetViews>
  <sheetFormatPr defaultColWidth="9.140625" defaultRowHeight="12.75" x14ac:dyDescent="0.2"/>
  <cols>
    <col min="1" max="1" width="9.7109375" style="16" customWidth="1"/>
    <col min="2" max="2" width="20.7109375" style="12" customWidth="1"/>
    <col min="3" max="5" width="30.7109375" style="13" customWidth="1"/>
    <col min="6" max="11" width="20.7109375" style="12" customWidth="1"/>
    <col min="12" max="12" width="20.7109375" style="13" customWidth="1"/>
    <col min="13" max="13" width="40.7109375" style="13" customWidth="1"/>
    <col min="14" max="15" width="20.7109375" style="12" customWidth="1"/>
    <col min="16" max="16" width="60.7109375" style="12" customWidth="1"/>
    <col min="17" max="36" width="10.7109375" style="12" customWidth="1"/>
    <col min="37" max="38" width="10.7109375" style="16" customWidth="1"/>
    <col min="39" max="39" width="10.5703125" style="16" customWidth="1"/>
    <col min="40" max="47" width="10.7109375" style="16" customWidth="1"/>
    <col min="48" max="48" width="25.140625" style="16" bestFit="1" customWidth="1"/>
    <col min="49" max="16384" width="9.140625" style="16"/>
  </cols>
  <sheetData>
    <row r="1" spans="1:48" s="21" customFormat="1" ht="33.75" customHeight="1" x14ac:dyDescent="0.35">
      <c r="C1" s="22" t="s">
        <v>167</v>
      </c>
      <c r="G1" s="23"/>
      <c r="H1" s="23"/>
      <c r="I1" s="23"/>
      <c r="J1" s="23"/>
      <c r="K1" s="23"/>
      <c r="N1" s="23"/>
      <c r="O1" s="23"/>
      <c r="P1" s="23"/>
      <c r="Q1" s="23"/>
      <c r="R1" s="23"/>
      <c r="S1" s="23"/>
      <c r="T1" s="23"/>
      <c r="U1" s="23"/>
      <c r="V1" s="23"/>
      <c r="W1" s="23"/>
      <c r="X1" s="23"/>
      <c r="Y1" s="23"/>
      <c r="Z1" s="23"/>
      <c r="AA1" s="23"/>
      <c r="AB1" s="23"/>
      <c r="AC1" s="23"/>
      <c r="AD1" s="23"/>
      <c r="AE1" s="23"/>
      <c r="AF1" s="23"/>
      <c r="AG1" s="23"/>
      <c r="AH1" s="23"/>
      <c r="AI1" s="23"/>
      <c r="AJ1" s="23"/>
    </row>
    <row r="2" spans="1:48" x14ac:dyDescent="0.2">
      <c r="A2" s="17"/>
      <c r="B2" s="4"/>
      <c r="C2" s="4"/>
      <c r="D2" s="5"/>
      <c r="E2" s="5"/>
      <c r="F2" s="5"/>
      <c r="G2" s="24"/>
      <c r="H2" s="24"/>
      <c r="I2" s="24"/>
      <c r="J2" s="24"/>
      <c r="K2" s="24"/>
      <c r="L2" s="5"/>
      <c r="M2" s="5"/>
      <c r="N2" s="24"/>
      <c r="O2" s="24"/>
      <c r="P2" s="24"/>
      <c r="Q2" s="24"/>
      <c r="R2" s="24"/>
      <c r="S2" s="24"/>
      <c r="T2" s="24"/>
      <c r="U2" s="24"/>
      <c r="V2" s="24"/>
      <c r="W2" s="24"/>
      <c r="X2" s="24"/>
      <c r="Y2" s="24"/>
      <c r="Z2" s="24"/>
      <c r="AA2" s="24"/>
      <c r="AB2" s="24"/>
      <c r="AC2" s="24"/>
      <c r="AD2" s="24"/>
      <c r="AE2" s="24"/>
      <c r="AF2" s="24"/>
      <c r="AG2" s="24"/>
      <c r="AH2" s="24"/>
      <c r="AI2" s="24"/>
      <c r="AJ2" s="24"/>
    </row>
    <row r="3" spans="1:48" ht="4.1500000000000004" customHeight="1" x14ac:dyDescent="0.2">
      <c r="A3" s="17"/>
      <c r="B3" s="4"/>
      <c r="C3" s="4"/>
      <c r="D3" s="5"/>
      <c r="E3" s="5"/>
      <c r="F3" s="5"/>
      <c r="G3" s="24"/>
      <c r="H3" s="24"/>
      <c r="I3" s="24"/>
      <c r="J3" s="24"/>
      <c r="K3" s="24"/>
      <c r="L3" s="5"/>
      <c r="M3" s="5"/>
      <c r="N3" s="24"/>
      <c r="O3" s="24"/>
      <c r="P3" s="24"/>
      <c r="Q3" s="24"/>
      <c r="R3" s="24"/>
      <c r="S3" s="24"/>
      <c r="T3" s="24"/>
      <c r="U3" s="24"/>
      <c r="V3" s="24"/>
      <c r="W3" s="24"/>
      <c r="X3" s="24"/>
      <c r="Y3" s="24"/>
      <c r="Z3" s="24"/>
      <c r="AA3" s="24"/>
      <c r="AB3" s="24"/>
      <c r="AC3" s="24"/>
      <c r="AD3" s="24"/>
      <c r="AE3" s="24"/>
      <c r="AF3" s="24"/>
      <c r="AG3" s="24"/>
      <c r="AH3" s="24"/>
      <c r="AI3" s="24"/>
      <c r="AJ3" s="24"/>
    </row>
    <row r="4" spans="1:48" ht="26.25" hidden="1" x14ac:dyDescent="0.2">
      <c r="A4" s="17"/>
      <c r="B4" s="6" t="s">
        <v>247</v>
      </c>
      <c r="C4" s="4"/>
      <c r="D4" s="5"/>
      <c r="E4" s="5"/>
      <c r="F4" s="5"/>
      <c r="G4" s="24"/>
      <c r="H4" s="24"/>
      <c r="I4" s="24"/>
      <c r="J4" s="24"/>
      <c r="K4" s="24"/>
      <c r="L4" s="5"/>
      <c r="M4" s="5"/>
      <c r="N4" s="24"/>
      <c r="O4" s="24"/>
      <c r="P4" s="24"/>
      <c r="Q4" s="24"/>
      <c r="R4" s="24"/>
      <c r="S4" s="24"/>
      <c r="T4" s="24"/>
      <c r="U4" s="24"/>
      <c r="V4" s="24"/>
      <c r="W4" s="24"/>
      <c r="X4" s="24"/>
      <c r="Y4" s="24"/>
      <c r="Z4" s="24"/>
      <c r="AA4" s="24"/>
      <c r="AB4" s="24"/>
      <c r="AC4" s="24"/>
      <c r="AD4" s="24"/>
      <c r="AE4" s="24"/>
      <c r="AF4" s="24"/>
      <c r="AG4" s="24"/>
      <c r="AH4" s="24"/>
      <c r="AI4" s="24"/>
      <c r="AJ4" s="24"/>
    </row>
    <row r="5" spans="1:48" ht="15" hidden="1" x14ac:dyDescent="0.25">
      <c r="A5" s="17"/>
      <c r="B5" s="14" t="s">
        <v>168</v>
      </c>
      <c r="C5" s="34">
        <f ca="1">NOW()</f>
        <v>42402.481834259263</v>
      </c>
      <c r="D5" s="5"/>
      <c r="E5" s="5"/>
      <c r="F5" s="5"/>
      <c r="G5" s="24"/>
      <c r="H5" s="24"/>
      <c r="I5" s="24"/>
      <c r="J5" s="24"/>
      <c r="K5" s="24"/>
      <c r="L5" s="5"/>
      <c r="M5" s="5"/>
      <c r="N5" s="24"/>
      <c r="O5" s="24"/>
      <c r="P5" s="24"/>
      <c r="Q5" s="24"/>
      <c r="R5" s="24"/>
      <c r="S5" s="24"/>
      <c r="T5" s="24"/>
      <c r="U5" s="24"/>
      <c r="V5" s="24"/>
      <c r="W5" s="24"/>
      <c r="X5" s="24"/>
      <c r="Y5" s="24"/>
      <c r="Z5" s="24"/>
      <c r="AA5" s="24"/>
      <c r="AB5" s="24"/>
      <c r="AC5" s="24"/>
      <c r="AD5" s="24"/>
      <c r="AE5" s="24"/>
      <c r="AF5" s="24"/>
      <c r="AG5" s="24"/>
      <c r="AH5" s="24"/>
      <c r="AI5" s="24"/>
      <c r="AJ5" s="24"/>
    </row>
    <row r="6" spans="1:48" s="7" customFormat="1" ht="12" hidden="1" customHeight="1" x14ac:dyDescent="0.2">
      <c r="B6" s="8"/>
      <c r="C6" s="9"/>
      <c r="D6" s="10"/>
      <c r="E6" s="10"/>
      <c r="F6" s="8"/>
      <c r="G6" s="8"/>
      <c r="H6" s="8"/>
      <c r="I6" s="8"/>
      <c r="J6" s="8"/>
      <c r="K6" s="8"/>
      <c r="L6" s="10"/>
      <c r="M6" s="10"/>
      <c r="N6" s="8"/>
      <c r="O6" s="8"/>
      <c r="P6" s="8"/>
      <c r="Q6" s="8"/>
      <c r="R6" s="8"/>
      <c r="S6" s="8"/>
      <c r="T6" s="8"/>
      <c r="U6" s="8"/>
      <c r="V6" s="8"/>
      <c r="W6" s="8"/>
      <c r="X6" s="8"/>
      <c r="Y6" s="8"/>
      <c r="Z6" s="8"/>
      <c r="AA6" s="8"/>
      <c r="AB6" s="8"/>
      <c r="AC6" s="8"/>
      <c r="AD6" s="8"/>
      <c r="AE6" s="8"/>
      <c r="AF6" s="8"/>
      <c r="AG6" s="8"/>
      <c r="AH6" s="8"/>
      <c r="AI6" s="8"/>
      <c r="AJ6" s="8"/>
    </row>
    <row r="7" spans="1:48" s="7" customFormat="1" ht="12" hidden="1" customHeight="1" x14ac:dyDescent="0.2">
      <c r="B7" s="8"/>
      <c r="C7" s="9"/>
      <c r="D7" s="10"/>
      <c r="E7" s="10"/>
      <c r="F7" s="8"/>
      <c r="G7" s="26"/>
      <c r="H7" s="8"/>
      <c r="I7" s="8"/>
      <c r="J7" s="8"/>
      <c r="K7" s="8"/>
      <c r="L7" s="10"/>
      <c r="M7" s="10"/>
      <c r="N7" s="8"/>
      <c r="O7" s="8"/>
      <c r="P7" s="8"/>
      <c r="Q7" s="8"/>
      <c r="R7" s="8"/>
      <c r="S7" s="8"/>
      <c r="T7" s="8"/>
      <c r="U7" s="8"/>
      <c r="V7" s="8"/>
      <c r="W7" s="8"/>
      <c r="X7" s="8"/>
      <c r="Y7" s="8"/>
      <c r="Z7" s="8"/>
      <c r="AA7" s="8"/>
      <c r="AB7" s="8"/>
      <c r="AC7" s="8"/>
      <c r="AD7" s="8"/>
      <c r="AE7" s="8"/>
      <c r="AF7" s="8"/>
      <c r="AG7" s="8"/>
      <c r="AH7" s="8"/>
      <c r="AI7" s="8"/>
      <c r="AJ7" s="8"/>
    </row>
    <row r="8" spans="1:48" s="7" customFormat="1" ht="34.15" hidden="1" customHeight="1" x14ac:dyDescent="0.2">
      <c r="B8" s="874" t="s">
        <v>214</v>
      </c>
      <c r="C8" s="874"/>
      <c r="D8" s="874"/>
      <c r="E8" s="874"/>
      <c r="F8" s="874"/>
      <c r="G8" s="874"/>
      <c r="H8" s="874"/>
      <c r="I8" s="874"/>
      <c r="J8" s="874"/>
      <c r="K8" s="874"/>
      <c r="L8" s="874"/>
      <c r="M8" s="874"/>
      <c r="N8" s="874"/>
      <c r="O8" s="874"/>
      <c r="P8" s="875"/>
      <c r="Q8" s="876" t="s">
        <v>215</v>
      </c>
      <c r="R8" s="877"/>
      <c r="S8" s="877"/>
      <c r="T8" s="877"/>
      <c r="U8" s="877"/>
      <c r="V8" s="877"/>
      <c r="W8" s="877"/>
      <c r="X8" s="877"/>
      <c r="Y8" s="877"/>
      <c r="Z8" s="877"/>
      <c r="AA8" s="877"/>
      <c r="AB8" s="877"/>
      <c r="AC8" s="877"/>
      <c r="AD8" s="877"/>
      <c r="AE8" s="877"/>
      <c r="AF8" s="877"/>
      <c r="AG8" s="877"/>
      <c r="AH8" s="877"/>
      <c r="AI8" s="877"/>
      <c r="AJ8" s="877"/>
      <c r="AK8" s="877"/>
      <c r="AL8" s="877"/>
      <c r="AM8" s="877"/>
      <c r="AN8" s="877"/>
      <c r="AO8" s="877"/>
      <c r="AP8" s="877"/>
      <c r="AQ8" s="877"/>
      <c r="AR8" s="877"/>
      <c r="AS8" s="877"/>
      <c r="AT8" s="877"/>
      <c r="AU8" s="877"/>
      <c r="AV8" s="878"/>
    </row>
    <row r="9" spans="1:48" s="11" customFormat="1" ht="126.75" customHeight="1" x14ac:dyDescent="0.2">
      <c r="B9" s="18" t="s">
        <v>218</v>
      </c>
      <c r="C9" s="19" t="s">
        <v>240</v>
      </c>
      <c r="D9" s="19" t="s">
        <v>241</v>
      </c>
      <c r="E9" s="19" t="s">
        <v>219</v>
      </c>
      <c r="F9" s="19" t="s">
        <v>173</v>
      </c>
      <c r="G9" s="19" t="s">
        <v>216</v>
      </c>
      <c r="H9" s="19" t="s">
        <v>170</v>
      </c>
      <c r="I9" s="19" t="s">
        <v>169</v>
      </c>
      <c r="J9" s="19" t="s">
        <v>188</v>
      </c>
      <c r="K9" s="19" t="s">
        <v>172</v>
      </c>
      <c r="L9" s="19" t="s">
        <v>187</v>
      </c>
      <c r="M9" s="19" t="s">
        <v>243</v>
      </c>
      <c r="N9" s="19" t="s">
        <v>74</v>
      </c>
      <c r="O9" s="19" t="s">
        <v>171</v>
      </c>
      <c r="P9" s="27" t="s">
        <v>295</v>
      </c>
      <c r="Q9" s="31" t="s">
        <v>189</v>
      </c>
      <c r="R9" s="32" t="s">
        <v>92</v>
      </c>
      <c r="S9" s="32" t="s">
        <v>90</v>
      </c>
      <c r="T9" s="32" t="s">
        <v>77</v>
      </c>
      <c r="U9" s="32" t="s">
        <v>190</v>
      </c>
      <c r="V9" s="32" t="s">
        <v>185</v>
      </c>
      <c r="W9" s="32" t="s">
        <v>191</v>
      </c>
      <c r="X9" s="32" t="s">
        <v>192</v>
      </c>
      <c r="Y9" s="32" t="s">
        <v>193</v>
      </c>
      <c r="Z9" s="32" t="s">
        <v>150</v>
      </c>
      <c r="AA9" s="32" t="s">
        <v>194</v>
      </c>
      <c r="AB9" s="32" t="s">
        <v>195</v>
      </c>
      <c r="AC9" s="32" t="s">
        <v>196</v>
      </c>
      <c r="AD9" s="32" t="s">
        <v>197</v>
      </c>
      <c r="AE9" s="32" t="s">
        <v>198</v>
      </c>
      <c r="AF9" s="32" t="s">
        <v>199</v>
      </c>
      <c r="AG9" s="32" t="s">
        <v>200</v>
      </c>
      <c r="AH9" s="32" t="s">
        <v>201</v>
      </c>
      <c r="AI9" s="32" t="s">
        <v>202</v>
      </c>
      <c r="AJ9" s="32" t="s">
        <v>203</v>
      </c>
      <c r="AK9" s="32" t="s">
        <v>204</v>
      </c>
      <c r="AL9" s="32" t="s">
        <v>236</v>
      </c>
      <c r="AM9" s="32" t="s">
        <v>205</v>
      </c>
      <c r="AN9" s="32" t="s">
        <v>206</v>
      </c>
      <c r="AO9" s="32" t="s">
        <v>207</v>
      </c>
      <c r="AP9" s="32" t="s">
        <v>208</v>
      </c>
      <c r="AQ9" s="32" t="s">
        <v>209</v>
      </c>
      <c r="AR9" s="32" t="s">
        <v>213</v>
      </c>
      <c r="AS9" s="32" t="s">
        <v>108</v>
      </c>
      <c r="AT9" s="32" t="s">
        <v>237</v>
      </c>
      <c r="AU9" s="32" t="s">
        <v>210</v>
      </c>
      <c r="AV9" s="30" t="s">
        <v>211</v>
      </c>
    </row>
    <row r="10" spans="1:48" s="25" customFormat="1" ht="15" x14ac:dyDescent="0.2">
      <c r="A10" s="169"/>
      <c r="B10" s="394"/>
      <c r="C10" s="395"/>
      <c r="D10" s="395"/>
      <c r="E10" s="221"/>
      <c r="F10" s="224"/>
      <c r="G10" s="224"/>
      <c r="H10" s="236"/>
      <c r="I10" s="224"/>
      <c r="J10" s="396"/>
      <c r="K10" s="227"/>
      <c r="L10" s="224"/>
      <c r="M10" s="224"/>
      <c r="N10" s="224"/>
      <c r="O10" s="224"/>
      <c r="P10" s="224"/>
      <c r="Q10" s="226"/>
      <c r="R10" s="224"/>
      <c r="S10" s="224"/>
      <c r="T10" s="226"/>
      <c r="U10" s="224"/>
      <c r="V10" s="224"/>
      <c r="W10" s="224"/>
      <c r="X10" s="224"/>
      <c r="Y10" s="224"/>
      <c r="Z10" s="224"/>
      <c r="AA10" s="224"/>
      <c r="AB10" s="224"/>
      <c r="AC10" s="224"/>
      <c r="AD10" s="224"/>
      <c r="AE10" s="224"/>
      <c r="AF10" s="224"/>
      <c r="AG10" s="224"/>
      <c r="AH10" s="224"/>
      <c r="AI10" s="224"/>
      <c r="AJ10" s="224"/>
      <c r="AK10" s="224"/>
      <c r="AL10" s="224"/>
      <c r="AM10" s="224"/>
      <c r="AN10" s="224"/>
      <c r="AO10" s="224"/>
      <c r="AP10" s="224"/>
      <c r="AQ10" s="224"/>
      <c r="AR10" s="224"/>
      <c r="AS10" s="224"/>
      <c r="AT10" s="224"/>
      <c r="AU10" s="224"/>
      <c r="AV10" s="224"/>
    </row>
    <row r="11" spans="1:48" s="25" customFormat="1" ht="45" x14ac:dyDescent="0.2">
      <c r="A11" s="407" t="s">
        <v>311</v>
      </c>
      <c r="B11" s="403" t="s">
        <v>501</v>
      </c>
      <c r="C11" s="401" t="s">
        <v>994</v>
      </c>
      <c r="D11" s="401" t="s">
        <v>347</v>
      </c>
      <c r="E11" s="402" t="s">
        <v>1421</v>
      </c>
      <c r="F11" s="408" t="s">
        <v>176</v>
      </c>
      <c r="G11" s="408" t="b">
        <v>1</v>
      </c>
      <c r="H11" s="409">
        <v>42369</v>
      </c>
      <c r="I11" s="408">
        <v>23</v>
      </c>
      <c r="J11" s="410"/>
      <c r="K11" s="411">
        <v>0.2</v>
      </c>
      <c r="L11" s="408" t="b">
        <v>1</v>
      </c>
      <c r="M11" s="408"/>
      <c r="N11" s="412" t="s">
        <v>376</v>
      </c>
      <c r="O11" s="413" t="s">
        <v>449</v>
      </c>
      <c r="P11" s="408" t="s">
        <v>507</v>
      </c>
      <c r="Q11" s="405"/>
      <c r="R11" s="405"/>
      <c r="S11" s="405"/>
      <c r="T11" s="405"/>
      <c r="U11" s="405"/>
      <c r="V11" s="414"/>
      <c r="W11" s="405"/>
      <c r="X11" s="405"/>
      <c r="Y11" s="405"/>
      <c r="Z11" s="405"/>
      <c r="AA11" s="405"/>
      <c r="AB11" s="405"/>
      <c r="AC11" s="405"/>
      <c r="AD11" s="405"/>
      <c r="AE11" s="405"/>
      <c r="AF11" s="405"/>
      <c r="AG11" s="405"/>
      <c r="AH11" s="405"/>
      <c r="AI11" s="405"/>
      <c r="AJ11" s="405"/>
      <c r="AK11" s="406"/>
      <c r="AL11" s="406"/>
      <c r="AM11" s="406"/>
      <c r="AN11" s="406"/>
      <c r="AO11" s="406"/>
      <c r="AP11" s="406"/>
      <c r="AQ11" s="406"/>
      <c r="AR11" s="406"/>
      <c r="AS11" s="406"/>
      <c r="AT11" s="406"/>
      <c r="AU11" s="406"/>
      <c r="AV11" s="406"/>
    </row>
    <row r="12" spans="1:48" s="25" customFormat="1" ht="60" x14ac:dyDescent="0.2">
      <c r="A12" s="407" t="s">
        <v>311</v>
      </c>
      <c r="B12" s="403" t="s">
        <v>502</v>
      </c>
      <c r="C12" s="415" t="s">
        <v>994</v>
      </c>
      <c r="D12" s="415" t="s">
        <v>347</v>
      </c>
      <c r="E12" s="402" t="s">
        <v>1422</v>
      </c>
      <c r="F12" s="408" t="s">
        <v>176</v>
      </c>
      <c r="G12" s="408" t="b">
        <v>1</v>
      </c>
      <c r="H12" s="409">
        <v>42369</v>
      </c>
      <c r="I12" s="408">
        <v>23</v>
      </c>
      <c r="J12" s="416"/>
      <c r="K12" s="411">
        <v>0.5</v>
      </c>
      <c r="L12" s="408" t="b">
        <v>1</v>
      </c>
      <c r="M12" s="408" t="s">
        <v>508</v>
      </c>
      <c r="N12" s="412" t="s">
        <v>376</v>
      </c>
      <c r="O12" s="408" t="s">
        <v>445</v>
      </c>
      <c r="P12" s="408" t="s">
        <v>509</v>
      </c>
      <c r="Q12" s="405"/>
      <c r="R12" s="405"/>
      <c r="S12" s="405"/>
      <c r="T12" s="405"/>
      <c r="U12" s="405"/>
      <c r="V12" s="414"/>
      <c r="W12" s="405"/>
      <c r="X12" s="405"/>
      <c r="Y12" s="405"/>
      <c r="Z12" s="414"/>
      <c r="AA12" s="405"/>
      <c r="AB12" s="405"/>
      <c r="AC12" s="405"/>
      <c r="AD12" s="405"/>
      <c r="AE12" s="405"/>
      <c r="AF12" s="405"/>
      <c r="AG12" s="405"/>
      <c r="AH12" s="405"/>
      <c r="AI12" s="405"/>
      <c r="AJ12" s="405"/>
      <c r="AK12" s="406"/>
      <c r="AL12" s="406"/>
      <c r="AM12" s="406"/>
      <c r="AN12" s="406"/>
      <c r="AO12" s="406"/>
      <c r="AP12" s="406"/>
      <c r="AQ12" s="406"/>
      <c r="AR12" s="406"/>
      <c r="AS12" s="406"/>
      <c r="AT12" s="406"/>
      <c r="AU12" s="406"/>
      <c r="AV12" s="406"/>
    </row>
    <row r="13" spans="1:48" s="25" customFormat="1" ht="105" x14ac:dyDescent="0.2">
      <c r="A13" s="407" t="s">
        <v>311</v>
      </c>
      <c r="B13" s="403" t="s">
        <v>503</v>
      </c>
      <c r="C13" s="415" t="s">
        <v>994</v>
      </c>
      <c r="D13" s="415" t="s">
        <v>347</v>
      </c>
      <c r="E13" s="402" t="s">
        <v>1423</v>
      </c>
      <c r="F13" s="413" t="s">
        <v>176</v>
      </c>
      <c r="G13" s="413" t="b">
        <v>1</v>
      </c>
      <c r="H13" s="417">
        <v>42400</v>
      </c>
      <c r="I13" s="413">
        <v>51</v>
      </c>
      <c r="J13" s="418"/>
      <c r="K13" s="419">
        <v>0</v>
      </c>
      <c r="L13" s="413" t="b">
        <v>1</v>
      </c>
      <c r="M13" s="408" t="s">
        <v>515</v>
      </c>
      <c r="N13" s="412" t="s">
        <v>376</v>
      </c>
      <c r="O13" s="413" t="s">
        <v>449</v>
      </c>
      <c r="P13" s="408" t="s">
        <v>514</v>
      </c>
      <c r="Q13" s="405"/>
      <c r="R13" s="405"/>
      <c r="S13" s="405"/>
      <c r="T13" s="405"/>
      <c r="U13" s="405"/>
      <c r="V13" s="414"/>
      <c r="W13" s="405"/>
      <c r="X13" s="405"/>
      <c r="Y13" s="405"/>
      <c r="Z13" s="414"/>
      <c r="AA13" s="405"/>
      <c r="AB13" s="405"/>
      <c r="AC13" s="405"/>
      <c r="AD13" s="405"/>
      <c r="AE13" s="405"/>
      <c r="AF13" s="405"/>
      <c r="AG13" s="405"/>
      <c r="AH13" s="405"/>
      <c r="AI13" s="405"/>
      <c r="AJ13" s="405"/>
      <c r="AK13" s="406"/>
      <c r="AL13" s="406"/>
      <c r="AM13" s="406"/>
      <c r="AN13" s="406"/>
      <c r="AO13" s="406"/>
      <c r="AP13" s="406"/>
      <c r="AQ13" s="406"/>
      <c r="AR13" s="406"/>
      <c r="AS13" s="406"/>
      <c r="AT13" s="406"/>
      <c r="AU13" s="406"/>
      <c r="AV13" s="406"/>
    </row>
    <row r="14" spans="1:48" s="25" customFormat="1" ht="90" x14ac:dyDescent="0.2">
      <c r="A14" s="407" t="s">
        <v>311</v>
      </c>
      <c r="B14" s="403" t="s">
        <v>504</v>
      </c>
      <c r="C14" s="415" t="s">
        <v>994</v>
      </c>
      <c r="D14" s="415" t="s">
        <v>347</v>
      </c>
      <c r="E14" s="402" t="s">
        <v>1424</v>
      </c>
      <c r="F14" s="408" t="s">
        <v>176</v>
      </c>
      <c r="G14" s="408" t="b">
        <v>1</v>
      </c>
      <c r="H14" s="409">
        <v>42460</v>
      </c>
      <c r="I14" s="408">
        <v>114</v>
      </c>
      <c r="J14" s="416"/>
      <c r="K14" s="411">
        <v>0</v>
      </c>
      <c r="L14" s="408" t="b">
        <v>1</v>
      </c>
      <c r="M14" s="408" t="s">
        <v>510</v>
      </c>
      <c r="N14" s="412" t="s">
        <v>376</v>
      </c>
      <c r="O14" s="408" t="s">
        <v>449</v>
      </c>
      <c r="P14" s="408" t="s">
        <v>514</v>
      </c>
      <c r="Q14" s="405"/>
      <c r="R14" s="405"/>
      <c r="S14" s="405"/>
      <c r="T14" s="405"/>
      <c r="U14" s="414"/>
      <c r="V14" s="414"/>
      <c r="W14" s="405"/>
      <c r="X14" s="405"/>
      <c r="Y14" s="405"/>
      <c r="Z14" s="405"/>
      <c r="AA14" s="405"/>
      <c r="AB14" s="405"/>
      <c r="AC14" s="405"/>
      <c r="AD14" s="405"/>
      <c r="AE14" s="414"/>
      <c r="AF14" s="405"/>
      <c r="AG14" s="405"/>
      <c r="AH14" s="405"/>
      <c r="AI14" s="405"/>
      <c r="AJ14" s="405"/>
      <c r="AK14" s="406"/>
      <c r="AL14" s="406"/>
      <c r="AM14" s="406"/>
      <c r="AN14" s="406"/>
      <c r="AO14" s="406"/>
      <c r="AP14" s="406"/>
      <c r="AQ14" s="406"/>
      <c r="AR14" s="406"/>
      <c r="AS14" s="406"/>
      <c r="AT14" s="406"/>
      <c r="AU14" s="406"/>
      <c r="AV14" s="406"/>
    </row>
    <row r="15" spans="1:48" s="25" customFormat="1" ht="60" x14ac:dyDescent="0.2">
      <c r="A15" s="407" t="s">
        <v>311</v>
      </c>
      <c r="B15" s="403" t="s">
        <v>505</v>
      </c>
      <c r="C15" s="415" t="s">
        <v>994</v>
      </c>
      <c r="D15" s="415" t="s">
        <v>347</v>
      </c>
      <c r="E15" s="402" t="s">
        <v>1425</v>
      </c>
      <c r="F15" s="413" t="s">
        <v>176</v>
      </c>
      <c r="G15" s="413" t="b">
        <v>1</v>
      </c>
      <c r="H15" s="409">
        <v>42460</v>
      </c>
      <c r="I15" s="408">
        <v>114</v>
      </c>
      <c r="J15" s="418"/>
      <c r="K15" s="419">
        <v>0</v>
      </c>
      <c r="L15" s="413" t="b">
        <v>1</v>
      </c>
      <c r="M15" s="413" t="s">
        <v>516</v>
      </c>
      <c r="N15" s="412" t="s">
        <v>376</v>
      </c>
      <c r="O15" s="413" t="s">
        <v>449</v>
      </c>
      <c r="P15" s="408" t="s">
        <v>514</v>
      </c>
      <c r="Q15" s="405"/>
      <c r="R15" s="405"/>
      <c r="S15" s="405"/>
      <c r="T15" s="405"/>
      <c r="U15" s="405"/>
      <c r="V15" s="414"/>
      <c r="W15" s="405"/>
      <c r="X15" s="405"/>
      <c r="Y15" s="405"/>
      <c r="Z15" s="405"/>
      <c r="AA15" s="405"/>
      <c r="AB15" s="405"/>
      <c r="AC15" s="405"/>
      <c r="AD15" s="405"/>
      <c r="AE15" s="405"/>
      <c r="AF15" s="405"/>
      <c r="AG15" s="405"/>
      <c r="AH15" s="405"/>
      <c r="AI15" s="405"/>
      <c r="AJ15" s="405"/>
      <c r="AK15" s="406"/>
      <c r="AL15" s="406"/>
      <c r="AM15" s="406"/>
      <c r="AN15" s="406"/>
      <c r="AO15" s="406"/>
      <c r="AP15" s="406"/>
      <c r="AQ15" s="406"/>
      <c r="AR15" s="406"/>
      <c r="AS15" s="406"/>
      <c r="AT15" s="406"/>
      <c r="AU15" s="406"/>
      <c r="AV15" s="406"/>
    </row>
    <row r="16" spans="1:48" s="25" customFormat="1" ht="120" x14ac:dyDescent="0.2">
      <c r="A16" s="407" t="s">
        <v>311</v>
      </c>
      <c r="B16" s="403" t="s">
        <v>506</v>
      </c>
      <c r="C16" s="415" t="s">
        <v>994</v>
      </c>
      <c r="D16" s="415" t="s">
        <v>347</v>
      </c>
      <c r="E16" s="402" t="s">
        <v>1426</v>
      </c>
      <c r="F16" s="408" t="s">
        <v>176</v>
      </c>
      <c r="G16" s="408" t="b">
        <v>1</v>
      </c>
      <c r="H16" s="409">
        <v>42369</v>
      </c>
      <c r="I16" s="408">
        <v>23</v>
      </c>
      <c r="J16" s="416"/>
      <c r="K16" s="411">
        <v>0</v>
      </c>
      <c r="L16" s="408" t="b">
        <v>1</v>
      </c>
      <c r="M16" s="413" t="s">
        <v>517</v>
      </c>
      <c r="N16" s="412" t="s">
        <v>376</v>
      </c>
      <c r="O16" s="408" t="s">
        <v>449</v>
      </c>
      <c r="P16" s="408" t="s">
        <v>514</v>
      </c>
      <c r="Q16" s="405"/>
      <c r="R16" s="405"/>
      <c r="S16" s="405"/>
      <c r="T16" s="405"/>
      <c r="U16" s="405"/>
      <c r="V16" s="414"/>
      <c r="W16" s="405"/>
      <c r="X16" s="405"/>
      <c r="Y16" s="405"/>
      <c r="Z16" s="405"/>
      <c r="AA16" s="405"/>
      <c r="AB16" s="405"/>
      <c r="AC16" s="405"/>
      <c r="AD16" s="405"/>
      <c r="AE16" s="405"/>
      <c r="AF16" s="405"/>
      <c r="AG16" s="405"/>
      <c r="AH16" s="405"/>
      <c r="AI16" s="405"/>
      <c r="AJ16" s="405"/>
      <c r="AK16" s="406"/>
      <c r="AL16" s="406"/>
      <c r="AM16" s="406"/>
      <c r="AN16" s="406"/>
      <c r="AO16" s="406"/>
      <c r="AP16" s="406"/>
      <c r="AQ16" s="406"/>
      <c r="AR16" s="406"/>
      <c r="AS16" s="406"/>
      <c r="AT16" s="406"/>
      <c r="AU16" s="406"/>
      <c r="AV16" s="406"/>
    </row>
    <row r="17" spans="1:48" s="25" customFormat="1" ht="75" x14ac:dyDescent="0.2">
      <c r="A17" s="407" t="s">
        <v>311</v>
      </c>
      <c r="B17" s="403">
        <v>7</v>
      </c>
      <c r="C17" s="415" t="s">
        <v>994</v>
      </c>
      <c r="D17" s="415" t="s">
        <v>347</v>
      </c>
      <c r="E17" s="404" t="s">
        <v>1427</v>
      </c>
      <c r="F17" s="408" t="s">
        <v>176</v>
      </c>
      <c r="G17" s="408" t="b">
        <v>1</v>
      </c>
      <c r="H17" s="409">
        <v>42400</v>
      </c>
      <c r="I17" s="408">
        <v>23</v>
      </c>
      <c r="J17" s="416"/>
      <c r="K17" s="411">
        <v>0.3</v>
      </c>
      <c r="L17" s="408" t="b">
        <v>1</v>
      </c>
      <c r="M17" s="408" t="s">
        <v>511</v>
      </c>
      <c r="N17" s="412" t="s">
        <v>376</v>
      </c>
      <c r="O17" s="408" t="s">
        <v>449</v>
      </c>
      <c r="P17" s="408" t="s">
        <v>518</v>
      </c>
      <c r="Q17" s="405"/>
      <c r="R17" s="405"/>
      <c r="S17" s="405"/>
      <c r="T17" s="414"/>
      <c r="U17" s="405"/>
      <c r="V17" s="414"/>
      <c r="W17" s="405"/>
      <c r="X17" s="405"/>
      <c r="Y17" s="405"/>
      <c r="Z17" s="405"/>
      <c r="AA17" s="405"/>
      <c r="AB17" s="405"/>
      <c r="AC17" s="405"/>
      <c r="AD17" s="405"/>
      <c r="AE17" s="405"/>
      <c r="AF17" s="405"/>
      <c r="AG17" s="405"/>
      <c r="AH17" s="405"/>
      <c r="AI17" s="405"/>
      <c r="AJ17" s="405"/>
      <c r="AK17" s="406"/>
      <c r="AL17" s="406"/>
      <c r="AM17" s="406"/>
      <c r="AN17" s="406"/>
      <c r="AO17" s="406"/>
      <c r="AP17" s="406"/>
      <c r="AQ17" s="406"/>
      <c r="AR17" s="406"/>
      <c r="AS17" s="406"/>
      <c r="AT17" s="406"/>
      <c r="AU17" s="406"/>
      <c r="AV17" s="406"/>
    </row>
    <row r="18" spans="1:48" s="25" customFormat="1" ht="42.75" x14ac:dyDescent="0.2">
      <c r="A18" s="407" t="s">
        <v>311</v>
      </c>
      <c r="B18" s="403" t="s">
        <v>512</v>
      </c>
      <c r="C18" s="415" t="s">
        <v>994</v>
      </c>
      <c r="D18" s="415" t="s">
        <v>347</v>
      </c>
      <c r="E18" s="404" t="s">
        <v>1428</v>
      </c>
      <c r="F18" s="408" t="s">
        <v>176</v>
      </c>
      <c r="G18" s="408" t="b">
        <v>1</v>
      </c>
      <c r="H18" s="409">
        <v>42400</v>
      </c>
      <c r="I18" s="408"/>
      <c r="J18" s="416"/>
      <c r="K18" s="411">
        <v>0</v>
      </c>
      <c r="L18" s="408"/>
      <c r="M18" s="408" t="s">
        <v>1429</v>
      </c>
      <c r="N18" s="412" t="s">
        <v>376</v>
      </c>
      <c r="O18" s="408" t="s">
        <v>449</v>
      </c>
      <c r="P18" s="408" t="s">
        <v>518</v>
      </c>
      <c r="Q18" s="405"/>
      <c r="R18" s="405"/>
      <c r="S18" s="405"/>
      <c r="T18" s="414"/>
      <c r="U18" s="405"/>
      <c r="V18" s="414"/>
      <c r="W18" s="405"/>
      <c r="X18" s="405"/>
      <c r="Y18" s="405"/>
      <c r="Z18" s="405"/>
      <c r="AA18" s="405"/>
      <c r="AB18" s="405"/>
      <c r="AC18" s="405"/>
      <c r="AD18" s="405"/>
      <c r="AE18" s="405"/>
      <c r="AF18" s="405"/>
      <c r="AG18" s="405"/>
      <c r="AH18" s="405"/>
      <c r="AI18" s="405"/>
      <c r="AJ18" s="405"/>
      <c r="AK18" s="406"/>
      <c r="AL18" s="406"/>
      <c r="AM18" s="406"/>
      <c r="AN18" s="406"/>
      <c r="AO18" s="406"/>
      <c r="AP18" s="406"/>
      <c r="AQ18" s="406"/>
      <c r="AR18" s="406"/>
      <c r="AS18" s="406"/>
      <c r="AT18" s="406"/>
      <c r="AU18" s="406"/>
      <c r="AV18" s="406"/>
    </row>
    <row r="19" spans="1:48" s="25" customFormat="1" ht="42.75" x14ac:dyDescent="0.2">
      <c r="A19" s="407" t="s">
        <v>311</v>
      </c>
      <c r="B19" s="403" t="s">
        <v>519</v>
      </c>
      <c r="C19" s="415" t="s">
        <v>994</v>
      </c>
      <c r="D19" s="415" t="s">
        <v>347</v>
      </c>
      <c r="E19" s="404" t="s">
        <v>1430</v>
      </c>
      <c r="F19" s="408" t="s">
        <v>176</v>
      </c>
      <c r="G19" s="408" t="b">
        <v>1</v>
      </c>
      <c r="H19" s="409">
        <v>42644</v>
      </c>
      <c r="I19" s="408"/>
      <c r="J19" s="416"/>
      <c r="K19" s="411">
        <v>0</v>
      </c>
      <c r="L19" s="408"/>
      <c r="M19" s="408"/>
      <c r="N19" s="412" t="s">
        <v>376</v>
      </c>
      <c r="O19" s="408" t="s">
        <v>449</v>
      </c>
      <c r="P19" s="408" t="s">
        <v>518</v>
      </c>
      <c r="Q19" s="405"/>
      <c r="R19" s="405"/>
      <c r="S19" s="405"/>
      <c r="T19" s="414"/>
      <c r="U19" s="405"/>
      <c r="V19" s="414"/>
      <c r="W19" s="405"/>
      <c r="X19" s="405"/>
      <c r="Y19" s="405"/>
      <c r="Z19" s="405"/>
      <c r="AA19" s="405"/>
      <c r="AB19" s="405"/>
      <c r="AC19" s="405"/>
      <c r="AD19" s="405"/>
      <c r="AE19" s="405"/>
      <c r="AF19" s="405"/>
      <c r="AG19" s="405"/>
      <c r="AH19" s="405"/>
      <c r="AI19" s="405"/>
      <c r="AJ19" s="405"/>
      <c r="AK19" s="406"/>
      <c r="AL19" s="406"/>
      <c r="AM19" s="406"/>
      <c r="AN19" s="406"/>
      <c r="AO19" s="406"/>
      <c r="AP19" s="406"/>
      <c r="AQ19" s="406"/>
      <c r="AR19" s="406"/>
      <c r="AS19" s="406"/>
      <c r="AT19" s="406"/>
      <c r="AU19" s="406"/>
      <c r="AV19" s="406"/>
    </row>
    <row r="20" spans="1:48" s="25" customFormat="1" ht="57" x14ac:dyDescent="0.2">
      <c r="A20" s="407" t="s">
        <v>311</v>
      </c>
      <c r="B20" s="403" t="s">
        <v>520</v>
      </c>
      <c r="C20" s="415" t="s">
        <v>994</v>
      </c>
      <c r="D20" s="415" t="s">
        <v>347</v>
      </c>
      <c r="E20" s="404" t="s">
        <v>1431</v>
      </c>
      <c r="F20" s="408" t="s">
        <v>176</v>
      </c>
      <c r="G20" s="408" t="b">
        <v>1</v>
      </c>
      <c r="H20" s="409">
        <v>42644</v>
      </c>
      <c r="I20" s="408"/>
      <c r="J20" s="416"/>
      <c r="K20" s="411">
        <v>0</v>
      </c>
      <c r="L20" s="408"/>
      <c r="M20" s="408"/>
      <c r="N20" s="412" t="s">
        <v>376</v>
      </c>
      <c r="O20" s="408" t="s">
        <v>449</v>
      </c>
      <c r="P20" s="408" t="s">
        <v>518</v>
      </c>
      <c r="Q20" s="405"/>
      <c r="R20" s="405"/>
      <c r="S20" s="405"/>
      <c r="T20" s="414"/>
      <c r="U20" s="405"/>
      <c r="V20" s="414"/>
      <c r="W20" s="405"/>
      <c r="X20" s="405"/>
      <c r="Y20" s="405"/>
      <c r="Z20" s="405"/>
      <c r="AA20" s="405"/>
      <c r="AB20" s="405"/>
      <c r="AC20" s="405"/>
      <c r="AD20" s="405"/>
      <c r="AE20" s="405"/>
      <c r="AF20" s="405"/>
      <c r="AG20" s="405"/>
      <c r="AH20" s="405"/>
      <c r="AI20" s="405"/>
      <c r="AJ20" s="405"/>
      <c r="AK20" s="406"/>
      <c r="AL20" s="406"/>
      <c r="AM20" s="406"/>
      <c r="AN20" s="406"/>
      <c r="AO20" s="406"/>
      <c r="AP20" s="406"/>
      <c r="AQ20" s="406"/>
      <c r="AR20" s="406"/>
      <c r="AS20" s="406"/>
      <c r="AT20" s="406"/>
      <c r="AU20" s="406"/>
      <c r="AV20" s="406"/>
    </row>
    <row r="21" spans="1:48" s="25" customFormat="1" ht="57" x14ac:dyDescent="0.2">
      <c r="A21" s="407" t="s">
        <v>311</v>
      </c>
      <c r="B21" s="403" t="s">
        <v>521</v>
      </c>
      <c r="C21" s="415" t="s">
        <v>994</v>
      </c>
      <c r="D21" s="415" t="s">
        <v>347</v>
      </c>
      <c r="E21" s="404" t="s">
        <v>1432</v>
      </c>
      <c r="F21" s="408" t="s">
        <v>176</v>
      </c>
      <c r="G21" s="408" t="b">
        <v>1</v>
      </c>
      <c r="H21" s="409">
        <v>42644</v>
      </c>
      <c r="I21" s="408"/>
      <c r="J21" s="416"/>
      <c r="K21" s="411">
        <v>0</v>
      </c>
      <c r="L21" s="408"/>
      <c r="M21" s="408"/>
      <c r="N21" s="412" t="s">
        <v>376</v>
      </c>
      <c r="O21" s="408" t="s">
        <v>449</v>
      </c>
      <c r="P21" s="408" t="s">
        <v>518</v>
      </c>
      <c r="Q21" s="405"/>
      <c r="R21" s="405"/>
      <c r="S21" s="405"/>
      <c r="T21" s="414"/>
      <c r="U21" s="405"/>
      <c r="V21" s="414"/>
      <c r="W21" s="405"/>
      <c r="X21" s="405"/>
      <c r="Y21" s="405"/>
      <c r="Z21" s="405"/>
      <c r="AA21" s="405"/>
      <c r="AB21" s="405"/>
      <c r="AC21" s="405"/>
      <c r="AD21" s="405"/>
      <c r="AE21" s="405"/>
      <c r="AF21" s="405"/>
      <c r="AG21" s="405"/>
      <c r="AH21" s="405"/>
      <c r="AI21" s="405"/>
      <c r="AJ21" s="405"/>
      <c r="AK21" s="406"/>
      <c r="AL21" s="406"/>
      <c r="AM21" s="406"/>
      <c r="AN21" s="406"/>
      <c r="AO21" s="406"/>
      <c r="AP21" s="406"/>
      <c r="AQ21" s="406"/>
      <c r="AR21" s="406"/>
      <c r="AS21" s="406"/>
      <c r="AT21" s="406"/>
      <c r="AU21" s="406"/>
      <c r="AV21" s="406"/>
    </row>
    <row r="22" spans="1:48" s="25" customFormat="1" ht="42.75" x14ac:dyDescent="0.2">
      <c r="A22" s="407" t="s">
        <v>311</v>
      </c>
      <c r="B22" s="403" t="s">
        <v>541</v>
      </c>
      <c r="C22" s="415" t="s">
        <v>994</v>
      </c>
      <c r="D22" s="415" t="s">
        <v>347</v>
      </c>
      <c r="E22" s="404" t="s">
        <v>1433</v>
      </c>
      <c r="F22" s="408" t="s">
        <v>176</v>
      </c>
      <c r="G22" s="408" t="b">
        <v>1</v>
      </c>
      <c r="H22" s="409">
        <v>42644</v>
      </c>
      <c r="I22" s="408"/>
      <c r="J22" s="416"/>
      <c r="K22" s="411">
        <v>0</v>
      </c>
      <c r="L22" s="408"/>
      <c r="M22" s="408"/>
      <c r="N22" s="412" t="s">
        <v>376</v>
      </c>
      <c r="O22" s="408" t="s">
        <v>449</v>
      </c>
      <c r="P22" s="408" t="s">
        <v>518</v>
      </c>
      <c r="Q22" s="405"/>
      <c r="R22" s="405"/>
      <c r="S22" s="405"/>
      <c r="T22" s="414"/>
      <c r="U22" s="405"/>
      <c r="V22" s="414"/>
      <c r="W22" s="405"/>
      <c r="X22" s="405"/>
      <c r="Y22" s="405"/>
      <c r="Z22" s="405"/>
      <c r="AA22" s="405"/>
      <c r="AB22" s="405"/>
      <c r="AC22" s="405"/>
      <c r="AD22" s="405"/>
      <c r="AE22" s="405"/>
      <c r="AF22" s="405"/>
      <c r="AG22" s="405"/>
      <c r="AH22" s="405"/>
      <c r="AI22" s="405"/>
      <c r="AJ22" s="405"/>
      <c r="AK22" s="406"/>
      <c r="AL22" s="406"/>
      <c r="AM22" s="406"/>
      <c r="AN22" s="406"/>
      <c r="AO22" s="406"/>
      <c r="AP22" s="406"/>
      <c r="AQ22" s="406"/>
      <c r="AR22" s="406"/>
      <c r="AS22" s="406"/>
      <c r="AT22" s="406"/>
      <c r="AU22" s="406"/>
      <c r="AV22" s="406"/>
    </row>
    <row r="23" spans="1:48" s="25" customFormat="1" ht="75" x14ac:dyDescent="0.2">
      <c r="A23" s="407" t="s">
        <v>311</v>
      </c>
      <c r="B23" s="403" t="s">
        <v>1434</v>
      </c>
      <c r="C23" s="415" t="s">
        <v>994</v>
      </c>
      <c r="D23" s="415" t="s">
        <v>347</v>
      </c>
      <c r="E23" s="402" t="s">
        <v>1435</v>
      </c>
      <c r="F23" s="408" t="s">
        <v>176</v>
      </c>
      <c r="G23" s="408" t="b">
        <v>1</v>
      </c>
      <c r="H23" s="409">
        <v>42644</v>
      </c>
      <c r="I23" s="408"/>
      <c r="J23" s="416"/>
      <c r="K23" s="411">
        <v>0</v>
      </c>
      <c r="L23" s="408" t="b">
        <v>1</v>
      </c>
      <c r="M23" s="408" t="s">
        <v>513</v>
      </c>
      <c r="N23" s="412" t="s">
        <v>376</v>
      </c>
      <c r="O23" s="408" t="s">
        <v>449</v>
      </c>
      <c r="P23" s="408" t="s">
        <v>514</v>
      </c>
      <c r="Q23" s="414">
        <v>42369</v>
      </c>
      <c r="R23" s="405"/>
      <c r="S23" s="405"/>
      <c r="T23" s="405"/>
      <c r="U23" s="405"/>
      <c r="V23" s="405"/>
      <c r="W23" s="405"/>
      <c r="X23" s="405"/>
      <c r="Y23" s="405"/>
      <c r="Z23" s="405"/>
      <c r="AA23" s="405"/>
      <c r="AB23" s="405"/>
      <c r="AC23" s="405"/>
      <c r="AD23" s="405"/>
      <c r="AE23" s="405"/>
      <c r="AF23" s="405"/>
      <c r="AG23" s="405"/>
      <c r="AH23" s="405"/>
      <c r="AI23" s="405"/>
      <c r="AJ23" s="405"/>
      <c r="AK23" s="406"/>
      <c r="AL23" s="406"/>
      <c r="AM23" s="406"/>
      <c r="AN23" s="406"/>
      <c r="AO23" s="406"/>
      <c r="AP23" s="406"/>
      <c r="AQ23" s="406"/>
      <c r="AR23" s="406"/>
      <c r="AS23" s="406"/>
      <c r="AT23" s="406"/>
      <c r="AU23" s="406"/>
      <c r="AV23" s="406"/>
    </row>
    <row r="24" spans="1:48" s="25" customFormat="1" ht="45" x14ac:dyDescent="0.2">
      <c r="A24" s="407" t="s">
        <v>311</v>
      </c>
      <c r="B24" s="403" t="s">
        <v>1436</v>
      </c>
      <c r="C24" s="415" t="s">
        <v>994</v>
      </c>
      <c r="D24" s="415" t="s">
        <v>347</v>
      </c>
      <c r="E24" s="402" t="s">
        <v>1437</v>
      </c>
      <c r="F24" s="408" t="s">
        <v>176</v>
      </c>
      <c r="G24" s="408" t="b">
        <v>1</v>
      </c>
      <c r="H24" s="409">
        <v>42644</v>
      </c>
      <c r="I24" s="408"/>
      <c r="J24" s="416"/>
      <c r="K24" s="411">
        <v>0</v>
      </c>
      <c r="L24" s="408" t="b">
        <v>1</v>
      </c>
      <c r="M24" s="408" t="s">
        <v>513</v>
      </c>
      <c r="N24" s="412" t="s">
        <v>376</v>
      </c>
      <c r="O24" s="408" t="s">
        <v>449</v>
      </c>
      <c r="P24" s="408"/>
      <c r="Q24" s="414"/>
      <c r="R24" s="405"/>
      <c r="S24" s="405"/>
      <c r="T24" s="405"/>
      <c r="U24" s="405"/>
      <c r="V24" s="405"/>
      <c r="W24" s="405"/>
      <c r="X24" s="405"/>
      <c r="Y24" s="405"/>
      <c r="Z24" s="405"/>
      <c r="AA24" s="405"/>
      <c r="AB24" s="405"/>
      <c r="AC24" s="405"/>
      <c r="AD24" s="405"/>
      <c r="AE24" s="405"/>
      <c r="AF24" s="405"/>
      <c r="AG24" s="405"/>
      <c r="AH24" s="405"/>
      <c r="AI24" s="405"/>
      <c r="AJ24" s="405"/>
      <c r="AK24" s="406"/>
      <c r="AL24" s="406"/>
      <c r="AM24" s="406"/>
      <c r="AN24" s="406"/>
      <c r="AO24" s="406"/>
      <c r="AP24" s="406"/>
      <c r="AQ24" s="406"/>
      <c r="AR24" s="406"/>
      <c r="AS24" s="406"/>
      <c r="AT24" s="406"/>
      <c r="AU24" s="406"/>
      <c r="AV24" s="406"/>
    </row>
    <row r="25" spans="1:48" s="25" customFormat="1" ht="60" x14ac:dyDescent="0.2">
      <c r="A25" s="407" t="s">
        <v>311</v>
      </c>
      <c r="B25" s="403" t="s">
        <v>1438</v>
      </c>
      <c r="C25" s="415" t="s">
        <v>994</v>
      </c>
      <c r="D25" s="415" t="s">
        <v>347</v>
      </c>
      <c r="E25" s="402" t="s">
        <v>1439</v>
      </c>
      <c r="F25" s="408" t="s">
        <v>176</v>
      </c>
      <c r="G25" s="408" t="b">
        <v>1</v>
      </c>
      <c r="H25" s="409">
        <v>42644</v>
      </c>
      <c r="I25" s="408"/>
      <c r="J25" s="416"/>
      <c r="K25" s="411">
        <v>0</v>
      </c>
      <c r="L25" s="408" t="b">
        <v>1</v>
      </c>
      <c r="M25" s="408"/>
      <c r="N25" s="412" t="s">
        <v>376</v>
      </c>
      <c r="O25" s="408" t="s">
        <v>449</v>
      </c>
      <c r="P25" s="408"/>
      <c r="Q25" s="414"/>
      <c r="R25" s="405"/>
      <c r="S25" s="405"/>
      <c r="T25" s="405"/>
      <c r="U25" s="405"/>
      <c r="V25" s="405"/>
      <c r="W25" s="405"/>
      <c r="X25" s="405"/>
      <c r="Y25" s="405"/>
      <c r="Z25" s="405"/>
      <c r="AA25" s="405"/>
      <c r="AB25" s="405"/>
      <c r="AC25" s="405"/>
      <c r="AD25" s="405"/>
      <c r="AE25" s="405"/>
      <c r="AF25" s="405"/>
      <c r="AG25" s="405"/>
      <c r="AH25" s="405"/>
      <c r="AI25" s="405"/>
      <c r="AJ25" s="405"/>
      <c r="AK25" s="406"/>
      <c r="AL25" s="406"/>
      <c r="AM25" s="406"/>
      <c r="AN25" s="406"/>
      <c r="AO25" s="406"/>
      <c r="AP25" s="406"/>
      <c r="AQ25" s="406"/>
      <c r="AR25" s="406"/>
      <c r="AS25" s="406"/>
      <c r="AT25" s="406"/>
      <c r="AU25" s="406"/>
      <c r="AV25" s="406"/>
    </row>
    <row r="26" spans="1:48" s="25" customFormat="1" ht="45" x14ac:dyDescent="0.2">
      <c r="A26" s="407" t="s">
        <v>311</v>
      </c>
      <c r="B26" s="403" t="s">
        <v>1440</v>
      </c>
      <c r="C26" s="415" t="s">
        <v>994</v>
      </c>
      <c r="D26" s="415" t="s">
        <v>347</v>
      </c>
      <c r="E26" s="402" t="s">
        <v>1441</v>
      </c>
      <c r="F26" s="408" t="s">
        <v>364</v>
      </c>
      <c r="G26" s="408" t="b">
        <v>1</v>
      </c>
      <c r="H26" s="409">
        <v>42644</v>
      </c>
      <c r="I26" s="408"/>
      <c r="J26" s="416"/>
      <c r="K26" s="411">
        <v>0</v>
      </c>
      <c r="L26" s="408" t="b">
        <v>1</v>
      </c>
      <c r="M26" s="408"/>
      <c r="N26" s="412" t="s">
        <v>376</v>
      </c>
      <c r="O26" s="408" t="s">
        <v>449</v>
      </c>
      <c r="P26" s="408"/>
      <c r="Q26" s="414"/>
      <c r="R26" s="405"/>
      <c r="S26" s="405"/>
      <c r="T26" s="405"/>
      <c r="U26" s="405"/>
      <c r="V26" s="405"/>
      <c r="W26" s="405"/>
      <c r="X26" s="405"/>
      <c r="Y26" s="405"/>
      <c r="Z26" s="405"/>
      <c r="AA26" s="405"/>
      <c r="AB26" s="405"/>
      <c r="AC26" s="405"/>
      <c r="AD26" s="405"/>
      <c r="AE26" s="405"/>
      <c r="AF26" s="405"/>
      <c r="AG26" s="405"/>
      <c r="AH26" s="405"/>
      <c r="AI26" s="405"/>
      <c r="AJ26" s="405"/>
      <c r="AK26" s="406"/>
      <c r="AL26" s="406"/>
      <c r="AM26" s="406"/>
      <c r="AN26" s="406"/>
      <c r="AO26" s="406"/>
      <c r="AP26" s="406"/>
      <c r="AQ26" s="406"/>
      <c r="AR26" s="406"/>
      <c r="AS26" s="406"/>
      <c r="AT26" s="406"/>
      <c r="AU26" s="406"/>
      <c r="AV26" s="406"/>
    </row>
    <row r="27" spans="1:48" s="25" customFormat="1" ht="45" x14ac:dyDescent="0.2">
      <c r="A27" s="407" t="s">
        <v>311</v>
      </c>
      <c r="B27" s="403" t="s">
        <v>1442</v>
      </c>
      <c r="C27" s="415" t="s">
        <v>994</v>
      </c>
      <c r="D27" s="415" t="s">
        <v>347</v>
      </c>
      <c r="E27" s="402" t="s">
        <v>1443</v>
      </c>
      <c r="F27" s="408" t="s">
        <v>176</v>
      </c>
      <c r="G27" s="408" t="b">
        <v>1</v>
      </c>
      <c r="H27" s="409">
        <v>42644</v>
      </c>
      <c r="I27" s="408"/>
      <c r="J27" s="416"/>
      <c r="K27" s="411">
        <v>0</v>
      </c>
      <c r="L27" s="408" t="b">
        <v>1</v>
      </c>
      <c r="M27" s="408"/>
      <c r="N27" s="412" t="s">
        <v>376</v>
      </c>
      <c r="O27" s="408" t="s">
        <v>449</v>
      </c>
      <c r="P27" s="408"/>
      <c r="Q27" s="414"/>
      <c r="R27" s="405"/>
      <c r="S27" s="405"/>
      <c r="T27" s="405"/>
      <c r="U27" s="405"/>
      <c r="V27" s="405"/>
      <c r="W27" s="405"/>
      <c r="X27" s="405"/>
      <c r="Y27" s="405"/>
      <c r="Z27" s="405"/>
      <c r="AA27" s="405"/>
      <c r="AB27" s="405"/>
      <c r="AC27" s="405"/>
      <c r="AD27" s="405"/>
      <c r="AE27" s="405"/>
      <c r="AF27" s="405"/>
      <c r="AG27" s="405"/>
      <c r="AH27" s="405"/>
      <c r="AI27" s="405"/>
      <c r="AJ27" s="405"/>
      <c r="AK27" s="406"/>
      <c r="AL27" s="406"/>
      <c r="AM27" s="406"/>
      <c r="AN27" s="406"/>
      <c r="AO27" s="406"/>
      <c r="AP27" s="406"/>
      <c r="AQ27" s="406"/>
      <c r="AR27" s="406"/>
      <c r="AS27" s="406"/>
      <c r="AT27" s="406"/>
      <c r="AU27" s="406"/>
      <c r="AV27" s="406"/>
    </row>
    <row r="28" spans="1:48" s="25" customFormat="1" ht="75" x14ac:dyDescent="0.2">
      <c r="A28" s="407" t="s">
        <v>311</v>
      </c>
      <c r="B28" s="403" t="s">
        <v>1444</v>
      </c>
      <c r="C28" s="415" t="s">
        <v>994</v>
      </c>
      <c r="D28" s="415" t="s">
        <v>347</v>
      </c>
      <c r="E28" s="402" t="s">
        <v>1445</v>
      </c>
      <c r="F28" s="408" t="s">
        <v>176</v>
      </c>
      <c r="G28" s="408" t="b">
        <v>1</v>
      </c>
      <c r="H28" s="409">
        <v>42644</v>
      </c>
      <c r="I28" s="408"/>
      <c r="J28" s="416"/>
      <c r="K28" s="411">
        <v>0</v>
      </c>
      <c r="L28" s="408" t="b">
        <v>1</v>
      </c>
      <c r="M28" s="408"/>
      <c r="N28" s="412" t="s">
        <v>376</v>
      </c>
      <c r="O28" s="408" t="s">
        <v>449</v>
      </c>
      <c r="P28" s="408" t="s">
        <v>514</v>
      </c>
      <c r="Q28" s="414"/>
      <c r="R28" s="405"/>
      <c r="S28" s="405"/>
      <c r="T28" s="405"/>
      <c r="U28" s="405"/>
      <c r="V28" s="414"/>
      <c r="W28" s="405"/>
      <c r="X28" s="405"/>
      <c r="Y28" s="405"/>
      <c r="Z28" s="405"/>
      <c r="AA28" s="405"/>
      <c r="AB28" s="405"/>
      <c r="AC28" s="405"/>
      <c r="AD28" s="405"/>
      <c r="AE28" s="405"/>
      <c r="AF28" s="405"/>
      <c r="AG28" s="405"/>
      <c r="AH28" s="405"/>
      <c r="AI28" s="405"/>
      <c r="AJ28" s="405"/>
      <c r="AK28" s="406"/>
      <c r="AL28" s="406"/>
      <c r="AM28" s="406"/>
      <c r="AN28" s="406"/>
      <c r="AO28" s="406"/>
      <c r="AP28" s="406"/>
      <c r="AQ28" s="406"/>
      <c r="AR28" s="406"/>
      <c r="AS28" s="406"/>
      <c r="AT28" s="406"/>
      <c r="AU28" s="406"/>
      <c r="AV28" s="406"/>
    </row>
    <row r="29" spans="1:48" s="25" customFormat="1" ht="90" x14ac:dyDescent="0.2">
      <c r="A29" s="407" t="s">
        <v>311</v>
      </c>
      <c r="B29" s="403" t="s">
        <v>1446</v>
      </c>
      <c r="C29" s="415" t="s">
        <v>994</v>
      </c>
      <c r="D29" s="415" t="s">
        <v>347</v>
      </c>
      <c r="E29" s="402" t="s">
        <v>1447</v>
      </c>
      <c r="F29" s="408" t="s">
        <v>176</v>
      </c>
      <c r="G29" s="408" t="b">
        <v>1</v>
      </c>
      <c r="H29" s="409">
        <v>42644</v>
      </c>
      <c r="I29" s="408"/>
      <c r="J29" s="416"/>
      <c r="K29" s="411">
        <v>0</v>
      </c>
      <c r="L29" s="408" t="b">
        <v>1</v>
      </c>
      <c r="M29" s="408"/>
      <c r="N29" s="412" t="s">
        <v>376</v>
      </c>
      <c r="O29" s="408" t="s">
        <v>449</v>
      </c>
      <c r="P29" s="408"/>
      <c r="Q29" s="414"/>
      <c r="R29" s="405"/>
      <c r="S29" s="405"/>
      <c r="T29" s="405"/>
      <c r="U29" s="405"/>
      <c r="V29" s="414"/>
      <c r="W29" s="405"/>
      <c r="X29" s="405"/>
      <c r="Y29" s="405"/>
      <c r="Z29" s="405"/>
      <c r="AA29" s="405"/>
      <c r="AB29" s="405"/>
      <c r="AC29" s="405"/>
      <c r="AD29" s="405"/>
      <c r="AE29" s="405"/>
      <c r="AF29" s="405"/>
      <c r="AG29" s="405"/>
      <c r="AH29" s="405"/>
      <c r="AI29" s="405"/>
      <c r="AJ29" s="405"/>
      <c r="AK29" s="406"/>
      <c r="AL29" s="406"/>
      <c r="AM29" s="406"/>
      <c r="AN29" s="406"/>
      <c r="AO29" s="406"/>
      <c r="AP29" s="406"/>
      <c r="AQ29" s="406"/>
      <c r="AR29" s="406"/>
      <c r="AS29" s="406"/>
      <c r="AT29" s="406"/>
      <c r="AU29" s="406"/>
      <c r="AV29" s="406"/>
    </row>
    <row r="30" spans="1:48" s="25" customFormat="1" ht="75" x14ac:dyDescent="0.2">
      <c r="A30" s="407" t="s">
        <v>311</v>
      </c>
      <c r="B30" s="403" t="s">
        <v>1448</v>
      </c>
      <c r="C30" s="415" t="s">
        <v>994</v>
      </c>
      <c r="D30" s="415" t="s">
        <v>347</v>
      </c>
      <c r="E30" s="402" t="s">
        <v>1449</v>
      </c>
      <c r="F30" s="408" t="s">
        <v>176</v>
      </c>
      <c r="G30" s="408" t="b">
        <v>1</v>
      </c>
      <c r="H30" s="409">
        <v>42644</v>
      </c>
      <c r="I30" s="408"/>
      <c r="J30" s="416"/>
      <c r="K30" s="411">
        <v>0</v>
      </c>
      <c r="L30" s="408" t="b">
        <v>1</v>
      </c>
      <c r="M30" s="408"/>
      <c r="N30" s="412" t="s">
        <v>376</v>
      </c>
      <c r="O30" s="408" t="s">
        <v>449</v>
      </c>
      <c r="P30" s="408"/>
      <c r="Q30" s="414"/>
      <c r="R30" s="405"/>
      <c r="S30" s="405"/>
      <c r="T30" s="405"/>
      <c r="U30" s="405"/>
      <c r="V30" s="414"/>
      <c r="W30" s="405"/>
      <c r="X30" s="405"/>
      <c r="Y30" s="405"/>
      <c r="Z30" s="405"/>
      <c r="AA30" s="405"/>
      <c r="AB30" s="405"/>
      <c r="AC30" s="405"/>
      <c r="AD30" s="405"/>
      <c r="AE30" s="405"/>
      <c r="AF30" s="405"/>
      <c r="AG30" s="405"/>
      <c r="AH30" s="405"/>
      <c r="AI30" s="405"/>
      <c r="AJ30" s="405"/>
      <c r="AK30" s="406"/>
      <c r="AL30" s="406"/>
      <c r="AM30" s="406"/>
      <c r="AN30" s="406"/>
      <c r="AO30" s="406"/>
      <c r="AP30" s="406"/>
      <c r="AQ30" s="406"/>
      <c r="AR30" s="406"/>
      <c r="AS30" s="406"/>
      <c r="AT30" s="406"/>
      <c r="AU30" s="406"/>
      <c r="AV30" s="406"/>
    </row>
    <row r="31" spans="1:48" s="25" customFormat="1" ht="105" x14ac:dyDescent="0.2">
      <c r="A31" s="407" t="s">
        <v>311</v>
      </c>
      <c r="B31" s="403" t="s">
        <v>1450</v>
      </c>
      <c r="C31" s="415" t="s">
        <v>994</v>
      </c>
      <c r="D31" s="415" t="s">
        <v>347</v>
      </c>
      <c r="E31" s="402" t="s">
        <v>1451</v>
      </c>
      <c r="F31" s="408" t="s">
        <v>176</v>
      </c>
      <c r="G31" s="408" t="b">
        <v>1</v>
      </c>
      <c r="H31" s="409">
        <v>42644</v>
      </c>
      <c r="I31" s="408"/>
      <c r="J31" s="416"/>
      <c r="K31" s="411">
        <v>0</v>
      </c>
      <c r="L31" s="408" t="b">
        <v>1</v>
      </c>
      <c r="M31" s="408"/>
      <c r="N31" s="412" t="s">
        <v>376</v>
      </c>
      <c r="O31" s="408" t="s">
        <v>449</v>
      </c>
      <c r="P31" s="408" t="s">
        <v>514</v>
      </c>
      <c r="Q31" s="414"/>
      <c r="R31" s="405"/>
      <c r="S31" s="405"/>
      <c r="T31" s="414"/>
      <c r="U31" s="405"/>
      <c r="V31" s="414"/>
      <c r="W31" s="405"/>
      <c r="X31" s="414"/>
      <c r="Y31" s="405"/>
      <c r="Z31" s="405"/>
      <c r="AA31" s="405"/>
      <c r="AB31" s="405"/>
      <c r="AC31" s="405"/>
      <c r="AD31" s="405"/>
      <c r="AE31" s="414"/>
      <c r="AF31" s="405"/>
      <c r="AG31" s="405"/>
      <c r="AH31" s="405"/>
      <c r="AI31" s="405"/>
      <c r="AJ31" s="405"/>
      <c r="AK31" s="406"/>
      <c r="AL31" s="406"/>
      <c r="AM31" s="406"/>
      <c r="AN31" s="406"/>
      <c r="AO31" s="406"/>
      <c r="AP31" s="406"/>
      <c r="AQ31" s="406"/>
      <c r="AR31" s="406"/>
      <c r="AS31" s="406"/>
      <c r="AT31" s="406"/>
      <c r="AU31" s="406"/>
      <c r="AV31" s="406"/>
    </row>
    <row r="32" spans="1:48" s="25" customFormat="1" ht="105" x14ac:dyDescent="0.2">
      <c r="A32" s="407" t="s">
        <v>311</v>
      </c>
      <c r="B32" s="403" t="s">
        <v>1452</v>
      </c>
      <c r="C32" s="415" t="s">
        <v>994</v>
      </c>
      <c r="D32" s="415" t="s">
        <v>347</v>
      </c>
      <c r="E32" s="402" t="s">
        <v>1453</v>
      </c>
      <c r="F32" s="408" t="s">
        <v>176</v>
      </c>
      <c r="G32" s="408" t="b">
        <v>1</v>
      </c>
      <c r="H32" s="409">
        <v>42644</v>
      </c>
      <c r="I32" s="408"/>
      <c r="J32" s="416"/>
      <c r="K32" s="411">
        <v>0</v>
      </c>
      <c r="L32" s="408" t="b">
        <v>1</v>
      </c>
      <c r="M32" s="408"/>
      <c r="N32" s="412" t="s">
        <v>376</v>
      </c>
      <c r="O32" s="408" t="s">
        <v>449</v>
      </c>
      <c r="P32" s="408" t="s">
        <v>514</v>
      </c>
      <c r="Q32" s="414"/>
      <c r="R32" s="405"/>
      <c r="S32" s="405"/>
      <c r="T32" s="414"/>
      <c r="U32" s="405"/>
      <c r="V32" s="414"/>
      <c r="W32" s="405"/>
      <c r="X32" s="414"/>
      <c r="Y32" s="405"/>
      <c r="Z32" s="405"/>
      <c r="AA32" s="405"/>
      <c r="AB32" s="405"/>
      <c r="AC32" s="405"/>
      <c r="AD32" s="405"/>
      <c r="AE32" s="414"/>
      <c r="AF32" s="405"/>
      <c r="AG32" s="405"/>
      <c r="AH32" s="405"/>
      <c r="AI32" s="405"/>
      <c r="AJ32" s="405"/>
      <c r="AK32" s="406"/>
      <c r="AL32" s="406"/>
      <c r="AM32" s="406"/>
      <c r="AN32" s="406"/>
      <c r="AO32" s="406"/>
      <c r="AP32" s="406"/>
      <c r="AQ32" s="406"/>
      <c r="AR32" s="406"/>
      <c r="AS32" s="406"/>
      <c r="AT32" s="406"/>
      <c r="AU32" s="406"/>
      <c r="AV32" s="406"/>
    </row>
    <row r="33" spans="1:48" s="25" customFormat="1" ht="105" x14ac:dyDescent="0.2">
      <c r="A33" s="407" t="s">
        <v>311</v>
      </c>
      <c r="B33" s="403" t="s">
        <v>1454</v>
      </c>
      <c r="C33" s="415" t="s">
        <v>994</v>
      </c>
      <c r="D33" s="415" t="s">
        <v>347</v>
      </c>
      <c r="E33" s="402" t="s">
        <v>1455</v>
      </c>
      <c r="F33" s="408" t="s">
        <v>176</v>
      </c>
      <c r="G33" s="408" t="b">
        <v>1</v>
      </c>
      <c r="H33" s="409">
        <v>42644</v>
      </c>
      <c r="I33" s="408"/>
      <c r="J33" s="416"/>
      <c r="K33" s="411">
        <v>0</v>
      </c>
      <c r="L33" s="408" t="b">
        <v>1</v>
      </c>
      <c r="M33" s="408"/>
      <c r="N33" s="412" t="s">
        <v>376</v>
      </c>
      <c r="O33" s="408" t="s">
        <v>449</v>
      </c>
      <c r="P33" s="408" t="s">
        <v>514</v>
      </c>
      <c r="Q33" s="414"/>
      <c r="R33" s="405"/>
      <c r="S33" s="405"/>
      <c r="T33" s="414"/>
      <c r="U33" s="405"/>
      <c r="V33" s="414"/>
      <c r="W33" s="405"/>
      <c r="X33" s="414"/>
      <c r="Y33" s="405"/>
      <c r="Z33" s="405"/>
      <c r="AA33" s="405"/>
      <c r="AB33" s="405"/>
      <c r="AC33" s="405"/>
      <c r="AD33" s="405"/>
      <c r="AE33" s="414"/>
      <c r="AF33" s="405"/>
      <c r="AG33" s="405"/>
      <c r="AH33" s="405"/>
      <c r="AI33" s="405"/>
      <c r="AJ33" s="405"/>
      <c r="AK33" s="406"/>
      <c r="AL33" s="406"/>
      <c r="AM33" s="406"/>
      <c r="AN33" s="406"/>
      <c r="AO33" s="406"/>
      <c r="AP33" s="406"/>
      <c r="AQ33" s="406"/>
      <c r="AR33" s="406"/>
      <c r="AS33" s="406"/>
      <c r="AT33" s="406"/>
      <c r="AU33" s="406"/>
      <c r="AV33" s="406"/>
    </row>
    <row r="34" spans="1:48" s="25" customFormat="1" ht="105" x14ac:dyDescent="0.2">
      <c r="A34" s="407" t="s">
        <v>311</v>
      </c>
      <c r="B34" s="403" t="s">
        <v>1456</v>
      </c>
      <c r="C34" s="415" t="s">
        <v>994</v>
      </c>
      <c r="D34" s="415" t="s">
        <v>347</v>
      </c>
      <c r="E34" s="402" t="s">
        <v>1457</v>
      </c>
      <c r="F34" s="408" t="s">
        <v>176</v>
      </c>
      <c r="G34" s="408" t="b">
        <v>1</v>
      </c>
      <c r="H34" s="409">
        <v>42644</v>
      </c>
      <c r="I34" s="408"/>
      <c r="J34" s="416"/>
      <c r="K34" s="411">
        <v>0</v>
      </c>
      <c r="L34" s="408" t="b">
        <v>1</v>
      </c>
      <c r="M34" s="408"/>
      <c r="N34" s="412" t="s">
        <v>376</v>
      </c>
      <c r="O34" s="408" t="s">
        <v>449</v>
      </c>
      <c r="P34" s="408" t="s">
        <v>514</v>
      </c>
      <c r="Q34" s="414"/>
      <c r="R34" s="405"/>
      <c r="S34" s="405"/>
      <c r="T34" s="414"/>
      <c r="U34" s="405"/>
      <c r="V34" s="414"/>
      <c r="W34" s="405"/>
      <c r="X34" s="414"/>
      <c r="Y34" s="405"/>
      <c r="Z34" s="405"/>
      <c r="AA34" s="405"/>
      <c r="AB34" s="405"/>
      <c r="AC34" s="405"/>
      <c r="AD34" s="405"/>
      <c r="AE34" s="414"/>
      <c r="AF34" s="405"/>
      <c r="AG34" s="405"/>
      <c r="AH34" s="405"/>
      <c r="AI34" s="405"/>
      <c r="AJ34" s="405"/>
      <c r="AK34" s="406"/>
      <c r="AL34" s="406"/>
      <c r="AM34" s="406"/>
      <c r="AN34" s="406"/>
      <c r="AO34" s="406"/>
      <c r="AP34" s="406"/>
      <c r="AQ34" s="406"/>
      <c r="AR34" s="406"/>
      <c r="AS34" s="406"/>
      <c r="AT34" s="406"/>
      <c r="AU34" s="406"/>
      <c r="AV34" s="406"/>
    </row>
    <row r="35" spans="1:48" s="25" customFormat="1" ht="60" x14ac:dyDescent="0.2">
      <c r="A35" s="407" t="s">
        <v>311</v>
      </c>
      <c r="B35" s="403" t="s">
        <v>1458</v>
      </c>
      <c r="C35" s="401" t="s">
        <v>994</v>
      </c>
      <c r="D35" s="401" t="s">
        <v>347</v>
      </c>
      <c r="E35" s="402" t="s">
        <v>1459</v>
      </c>
      <c r="F35" s="408" t="s">
        <v>176</v>
      </c>
      <c r="G35" s="408" t="b">
        <v>1</v>
      </c>
      <c r="H35" s="409">
        <v>42644</v>
      </c>
      <c r="I35" s="420"/>
      <c r="J35" s="416"/>
      <c r="K35" s="411">
        <v>0</v>
      </c>
      <c r="L35" s="408" t="b">
        <v>1</v>
      </c>
      <c r="M35" s="408"/>
      <c r="N35" s="412" t="s">
        <v>376</v>
      </c>
      <c r="O35" s="408" t="s">
        <v>449</v>
      </c>
      <c r="P35" s="408" t="s">
        <v>514</v>
      </c>
      <c r="Q35" s="414"/>
      <c r="R35" s="405"/>
      <c r="S35" s="405"/>
      <c r="T35" s="405"/>
      <c r="U35" s="405"/>
      <c r="V35" s="414"/>
      <c r="W35" s="405"/>
      <c r="X35" s="405"/>
      <c r="Y35" s="405"/>
      <c r="Z35" s="405"/>
      <c r="AA35" s="405"/>
      <c r="AB35" s="405"/>
      <c r="AC35" s="405"/>
      <c r="AD35" s="405"/>
      <c r="AE35" s="414"/>
      <c r="AF35" s="405"/>
      <c r="AG35" s="405"/>
      <c r="AH35" s="405"/>
      <c r="AI35" s="405"/>
      <c r="AJ35" s="405"/>
      <c r="AK35" s="406"/>
      <c r="AL35" s="406"/>
      <c r="AM35" s="406"/>
      <c r="AN35" s="406"/>
      <c r="AO35" s="406"/>
      <c r="AP35" s="406"/>
      <c r="AQ35" s="406"/>
      <c r="AR35" s="406"/>
      <c r="AS35" s="406"/>
      <c r="AT35" s="406"/>
      <c r="AU35" s="406"/>
      <c r="AV35" s="406"/>
    </row>
    <row r="36" spans="1:48" s="25" customFormat="1" ht="45" x14ac:dyDescent="0.2">
      <c r="A36" s="407" t="s">
        <v>311</v>
      </c>
      <c r="B36" s="403" t="s">
        <v>1460</v>
      </c>
      <c r="C36" s="401" t="s">
        <v>994</v>
      </c>
      <c r="D36" s="401" t="s">
        <v>347</v>
      </c>
      <c r="E36" s="402" t="s">
        <v>1461</v>
      </c>
      <c r="F36" s="408" t="s">
        <v>176</v>
      </c>
      <c r="G36" s="408" t="b">
        <v>1</v>
      </c>
      <c r="H36" s="409">
        <v>42644</v>
      </c>
      <c r="I36" s="420"/>
      <c r="J36" s="416"/>
      <c r="K36" s="411">
        <v>0</v>
      </c>
      <c r="L36" s="408" t="b">
        <v>1</v>
      </c>
      <c r="M36" s="408"/>
      <c r="N36" s="412" t="s">
        <v>376</v>
      </c>
      <c r="O36" s="408" t="s">
        <v>449</v>
      </c>
      <c r="P36" s="408" t="s">
        <v>514</v>
      </c>
      <c r="Q36" s="414"/>
      <c r="R36" s="405"/>
      <c r="S36" s="405"/>
      <c r="T36" s="405"/>
      <c r="U36" s="405"/>
      <c r="V36" s="414"/>
      <c r="W36" s="405"/>
      <c r="X36" s="405"/>
      <c r="Y36" s="405"/>
      <c r="Z36" s="405"/>
      <c r="AA36" s="405"/>
      <c r="AB36" s="405"/>
      <c r="AC36" s="405"/>
      <c r="AD36" s="405"/>
      <c r="AE36" s="414"/>
      <c r="AF36" s="405"/>
      <c r="AG36" s="405"/>
      <c r="AH36" s="405"/>
      <c r="AI36" s="405"/>
      <c r="AJ36" s="405"/>
      <c r="AK36" s="406"/>
      <c r="AL36" s="406"/>
      <c r="AM36" s="406"/>
      <c r="AN36" s="406"/>
      <c r="AO36" s="406"/>
      <c r="AP36" s="406"/>
      <c r="AQ36" s="406"/>
      <c r="AR36" s="406"/>
      <c r="AS36" s="406"/>
      <c r="AT36" s="406"/>
      <c r="AU36" s="406"/>
      <c r="AV36" s="406"/>
    </row>
    <row r="37" spans="1:48" s="25" customFormat="1" ht="75" x14ac:dyDescent="0.2">
      <c r="A37" s="407" t="s">
        <v>311</v>
      </c>
      <c r="B37" s="403" t="s">
        <v>1462</v>
      </c>
      <c r="C37" s="401" t="s">
        <v>994</v>
      </c>
      <c r="D37" s="401" t="s">
        <v>347</v>
      </c>
      <c r="E37" s="402" t="s">
        <v>1463</v>
      </c>
      <c r="F37" s="408" t="s">
        <v>176</v>
      </c>
      <c r="G37" s="408" t="b">
        <v>1</v>
      </c>
      <c r="H37" s="409">
        <v>42644</v>
      </c>
      <c r="I37" s="420"/>
      <c r="J37" s="416"/>
      <c r="K37" s="411">
        <v>0</v>
      </c>
      <c r="L37" s="408" t="b">
        <v>1</v>
      </c>
      <c r="M37" s="408"/>
      <c r="N37" s="412" t="s">
        <v>376</v>
      </c>
      <c r="O37" s="408" t="s">
        <v>449</v>
      </c>
      <c r="P37" s="408" t="s">
        <v>514</v>
      </c>
      <c r="Q37" s="414"/>
      <c r="R37" s="405"/>
      <c r="S37" s="405"/>
      <c r="T37" s="405"/>
      <c r="U37" s="405"/>
      <c r="V37" s="414"/>
      <c r="W37" s="405"/>
      <c r="X37" s="405"/>
      <c r="Y37" s="405"/>
      <c r="Z37" s="405"/>
      <c r="AA37" s="405"/>
      <c r="AB37" s="405"/>
      <c r="AC37" s="405"/>
      <c r="AD37" s="405"/>
      <c r="AE37" s="414"/>
      <c r="AF37" s="405"/>
      <c r="AG37" s="405"/>
      <c r="AH37" s="405"/>
      <c r="AI37" s="405"/>
      <c r="AJ37" s="405"/>
      <c r="AK37" s="406"/>
      <c r="AL37" s="406"/>
      <c r="AM37" s="406"/>
      <c r="AN37" s="406"/>
      <c r="AO37" s="406"/>
      <c r="AP37" s="406"/>
      <c r="AQ37" s="406"/>
      <c r="AR37" s="406"/>
      <c r="AS37" s="406"/>
      <c r="AT37" s="406"/>
      <c r="AU37" s="406"/>
      <c r="AV37" s="406"/>
    </row>
    <row r="38" spans="1:48" s="25" customFormat="1" ht="90" x14ac:dyDescent="0.2">
      <c r="A38" s="407" t="s">
        <v>311</v>
      </c>
      <c r="B38" s="403" t="s">
        <v>1464</v>
      </c>
      <c r="C38" s="401" t="s">
        <v>994</v>
      </c>
      <c r="D38" s="401" t="s">
        <v>347</v>
      </c>
      <c r="E38" s="402" t="s">
        <v>1465</v>
      </c>
      <c r="F38" s="408" t="s">
        <v>176</v>
      </c>
      <c r="G38" s="408" t="b">
        <v>1</v>
      </c>
      <c r="H38" s="409">
        <v>42644</v>
      </c>
      <c r="I38" s="420"/>
      <c r="J38" s="416"/>
      <c r="K38" s="411">
        <v>0</v>
      </c>
      <c r="L38" s="408" t="b">
        <v>1</v>
      </c>
      <c r="M38" s="408"/>
      <c r="N38" s="412" t="s">
        <v>376</v>
      </c>
      <c r="O38" s="408" t="s">
        <v>449</v>
      </c>
      <c r="P38" s="408" t="s">
        <v>514</v>
      </c>
      <c r="Q38" s="414"/>
      <c r="R38" s="405"/>
      <c r="S38" s="405"/>
      <c r="T38" s="405"/>
      <c r="U38" s="405"/>
      <c r="V38" s="414"/>
      <c r="W38" s="405"/>
      <c r="X38" s="405"/>
      <c r="Y38" s="405"/>
      <c r="Z38" s="405"/>
      <c r="AA38" s="405"/>
      <c r="AB38" s="405"/>
      <c r="AC38" s="405"/>
      <c r="AD38" s="405"/>
      <c r="AE38" s="414"/>
      <c r="AF38" s="405"/>
      <c r="AG38" s="405"/>
      <c r="AH38" s="405"/>
      <c r="AI38" s="405"/>
      <c r="AJ38" s="405"/>
      <c r="AK38" s="406"/>
      <c r="AL38" s="406"/>
      <c r="AM38" s="406"/>
      <c r="AN38" s="406"/>
      <c r="AO38" s="406"/>
      <c r="AP38" s="406"/>
      <c r="AQ38" s="406"/>
      <c r="AR38" s="406"/>
      <c r="AS38" s="406"/>
      <c r="AT38" s="406"/>
      <c r="AU38" s="406"/>
      <c r="AV38" s="406"/>
    </row>
    <row r="39" spans="1:48" s="25" customFormat="1" ht="60" x14ac:dyDescent="0.2">
      <c r="A39" s="407" t="s">
        <v>311</v>
      </c>
      <c r="B39" s="403" t="s">
        <v>1466</v>
      </c>
      <c r="C39" s="401" t="s">
        <v>994</v>
      </c>
      <c r="D39" s="401" t="s">
        <v>347</v>
      </c>
      <c r="E39" s="402" t="s">
        <v>1467</v>
      </c>
      <c r="F39" s="408" t="s">
        <v>176</v>
      </c>
      <c r="G39" s="408" t="b">
        <v>1</v>
      </c>
      <c r="H39" s="409">
        <v>42644</v>
      </c>
      <c r="I39" s="420"/>
      <c r="J39" s="416"/>
      <c r="K39" s="411">
        <v>0</v>
      </c>
      <c r="L39" s="408" t="b">
        <v>1</v>
      </c>
      <c r="M39" s="408"/>
      <c r="N39" s="412" t="s">
        <v>376</v>
      </c>
      <c r="O39" s="408" t="s">
        <v>449</v>
      </c>
      <c r="P39" s="408" t="s">
        <v>514</v>
      </c>
      <c r="Q39" s="414"/>
      <c r="R39" s="405"/>
      <c r="S39" s="405"/>
      <c r="T39" s="405"/>
      <c r="U39" s="405"/>
      <c r="V39" s="414"/>
      <c r="W39" s="405"/>
      <c r="X39" s="405"/>
      <c r="Y39" s="405"/>
      <c r="Z39" s="405"/>
      <c r="AA39" s="405"/>
      <c r="AB39" s="405"/>
      <c r="AC39" s="405"/>
      <c r="AD39" s="405"/>
      <c r="AE39" s="414"/>
      <c r="AF39" s="405"/>
      <c r="AG39" s="405"/>
      <c r="AH39" s="405"/>
      <c r="AI39" s="405"/>
      <c r="AJ39" s="405"/>
      <c r="AK39" s="406"/>
      <c r="AL39" s="406"/>
      <c r="AM39" s="406"/>
      <c r="AN39" s="406"/>
      <c r="AO39" s="406"/>
      <c r="AP39" s="406"/>
      <c r="AQ39" s="406"/>
      <c r="AR39" s="406"/>
      <c r="AS39" s="406"/>
      <c r="AT39" s="406"/>
      <c r="AU39" s="406"/>
      <c r="AV39" s="406"/>
    </row>
    <row r="40" spans="1:48" s="25" customFormat="1" ht="60" x14ac:dyDescent="0.2">
      <c r="A40" s="407" t="s">
        <v>311</v>
      </c>
      <c r="B40" s="403" t="s">
        <v>1468</v>
      </c>
      <c r="C40" s="401" t="s">
        <v>994</v>
      </c>
      <c r="D40" s="401" t="s">
        <v>347</v>
      </c>
      <c r="E40" s="402" t="s">
        <v>1469</v>
      </c>
      <c r="F40" s="408" t="s">
        <v>176</v>
      </c>
      <c r="G40" s="408" t="b">
        <v>1</v>
      </c>
      <c r="H40" s="409">
        <v>42644</v>
      </c>
      <c r="I40" s="420"/>
      <c r="J40" s="416"/>
      <c r="K40" s="411">
        <v>0</v>
      </c>
      <c r="L40" s="408" t="b">
        <v>1</v>
      </c>
      <c r="M40" s="408"/>
      <c r="N40" s="412" t="s">
        <v>376</v>
      </c>
      <c r="O40" s="408" t="s">
        <v>449</v>
      </c>
      <c r="P40" s="408" t="s">
        <v>514</v>
      </c>
      <c r="Q40" s="414"/>
      <c r="R40" s="405"/>
      <c r="S40" s="405"/>
      <c r="T40" s="405"/>
      <c r="U40" s="405"/>
      <c r="V40" s="414"/>
      <c r="W40" s="405"/>
      <c r="X40" s="405"/>
      <c r="Y40" s="405"/>
      <c r="Z40" s="405"/>
      <c r="AA40" s="405"/>
      <c r="AB40" s="405"/>
      <c r="AC40" s="405"/>
      <c r="AD40" s="405"/>
      <c r="AE40" s="414"/>
      <c r="AF40" s="405"/>
      <c r="AG40" s="405"/>
      <c r="AH40" s="405"/>
      <c r="AI40" s="405"/>
      <c r="AJ40" s="405"/>
      <c r="AK40" s="406"/>
      <c r="AL40" s="406"/>
      <c r="AM40" s="406"/>
      <c r="AN40" s="406"/>
      <c r="AO40" s="406"/>
      <c r="AP40" s="406"/>
      <c r="AQ40" s="406"/>
      <c r="AR40" s="406"/>
      <c r="AS40" s="406"/>
      <c r="AT40" s="406"/>
      <c r="AU40" s="406"/>
      <c r="AV40" s="406"/>
    </row>
    <row r="41" spans="1:48" s="25" customFormat="1" ht="85.5" x14ac:dyDescent="0.2">
      <c r="A41" s="407" t="s">
        <v>311</v>
      </c>
      <c r="B41" s="403" t="s">
        <v>1470</v>
      </c>
      <c r="C41" s="401" t="s">
        <v>994</v>
      </c>
      <c r="D41" s="401" t="s">
        <v>347</v>
      </c>
      <c r="E41" s="404" t="s">
        <v>1471</v>
      </c>
      <c r="F41" s="408" t="s">
        <v>176</v>
      </c>
      <c r="G41" s="408" t="b">
        <v>1</v>
      </c>
      <c r="H41" s="409">
        <v>42400</v>
      </c>
      <c r="I41" s="420"/>
      <c r="J41" s="416"/>
      <c r="K41" s="411">
        <v>0</v>
      </c>
      <c r="L41" s="408" t="b">
        <v>1</v>
      </c>
      <c r="M41" s="408"/>
      <c r="N41" s="412" t="s">
        <v>376</v>
      </c>
      <c r="O41" s="408" t="s">
        <v>449</v>
      </c>
      <c r="P41" s="408" t="s">
        <v>514</v>
      </c>
      <c r="Q41" s="414"/>
      <c r="R41" s="405"/>
      <c r="S41" s="405"/>
      <c r="T41" s="405"/>
      <c r="U41" s="405"/>
      <c r="V41" s="414"/>
      <c r="W41" s="405"/>
      <c r="X41" s="405"/>
      <c r="Y41" s="405"/>
      <c r="Z41" s="405"/>
      <c r="AA41" s="405"/>
      <c r="AB41" s="405"/>
      <c r="AC41" s="405"/>
      <c r="AD41" s="405"/>
      <c r="AE41" s="414"/>
      <c r="AF41" s="405"/>
      <c r="AG41" s="405"/>
      <c r="AH41" s="405"/>
      <c r="AI41" s="405"/>
      <c r="AJ41" s="405"/>
      <c r="AK41" s="406"/>
      <c r="AL41" s="406"/>
      <c r="AM41" s="406"/>
      <c r="AN41" s="406"/>
      <c r="AO41" s="406"/>
      <c r="AP41" s="406"/>
      <c r="AQ41" s="406"/>
      <c r="AR41" s="406"/>
      <c r="AS41" s="406"/>
      <c r="AT41" s="406"/>
      <c r="AU41" s="406"/>
      <c r="AV41" s="406"/>
    </row>
    <row r="42" spans="1:48" s="25" customFormat="1" ht="57" x14ac:dyDescent="0.2">
      <c r="A42" s="407" t="s">
        <v>311</v>
      </c>
      <c r="B42" s="403" t="s">
        <v>1472</v>
      </c>
      <c r="C42" s="401" t="s">
        <v>994</v>
      </c>
      <c r="D42" s="401" t="s">
        <v>347</v>
      </c>
      <c r="E42" s="404" t="s">
        <v>1473</v>
      </c>
      <c r="F42" s="408" t="s">
        <v>176</v>
      </c>
      <c r="G42" s="408" t="b">
        <v>1</v>
      </c>
      <c r="H42" s="409">
        <v>42428</v>
      </c>
      <c r="I42" s="420"/>
      <c r="J42" s="416"/>
      <c r="K42" s="411">
        <v>0</v>
      </c>
      <c r="L42" s="408" t="b">
        <v>1</v>
      </c>
      <c r="M42" s="408"/>
      <c r="N42" s="412" t="s">
        <v>376</v>
      </c>
      <c r="O42" s="408" t="s">
        <v>449</v>
      </c>
      <c r="P42" s="408" t="s">
        <v>514</v>
      </c>
      <c r="Q42" s="414"/>
      <c r="R42" s="405"/>
      <c r="S42" s="405"/>
      <c r="T42" s="405"/>
      <c r="U42" s="405"/>
      <c r="V42" s="414"/>
      <c r="W42" s="405"/>
      <c r="X42" s="405"/>
      <c r="Y42" s="405"/>
      <c r="Z42" s="405"/>
      <c r="AA42" s="405"/>
      <c r="AB42" s="405"/>
      <c r="AC42" s="405"/>
      <c r="AD42" s="405"/>
      <c r="AE42" s="414"/>
      <c r="AF42" s="405"/>
      <c r="AG42" s="405"/>
      <c r="AH42" s="405"/>
      <c r="AI42" s="405"/>
      <c r="AJ42" s="405"/>
      <c r="AK42" s="406"/>
      <c r="AL42" s="406"/>
      <c r="AM42" s="406"/>
      <c r="AN42" s="406"/>
      <c r="AO42" s="406"/>
      <c r="AP42" s="406"/>
      <c r="AQ42" s="406"/>
      <c r="AR42" s="406"/>
      <c r="AS42" s="406"/>
      <c r="AT42" s="406"/>
      <c r="AU42" s="406"/>
      <c r="AV42" s="406"/>
    </row>
    <row r="43" spans="1:48" s="25" customFormat="1" ht="99.75" x14ac:dyDescent="0.2">
      <c r="A43" s="407" t="s">
        <v>311</v>
      </c>
      <c r="B43" s="403" t="s">
        <v>1474</v>
      </c>
      <c r="C43" s="401" t="s">
        <v>994</v>
      </c>
      <c r="D43" s="401" t="s">
        <v>347</v>
      </c>
      <c r="E43" s="404" t="s">
        <v>1475</v>
      </c>
      <c r="F43" s="408" t="s">
        <v>176</v>
      </c>
      <c r="G43" s="408" t="b">
        <v>1</v>
      </c>
      <c r="H43" s="409">
        <v>42460</v>
      </c>
      <c r="I43" s="420"/>
      <c r="J43" s="416"/>
      <c r="K43" s="411">
        <v>0</v>
      </c>
      <c r="L43" s="408" t="b">
        <v>1</v>
      </c>
      <c r="M43" s="408" t="s">
        <v>1476</v>
      </c>
      <c r="N43" s="412" t="s">
        <v>376</v>
      </c>
      <c r="O43" s="408" t="s">
        <v>449</v>
      </c>
      <c r="P43" s="408" t="s">
        <v>514</v>
      </c>
      <c r="Q43" s="414"/>
      <c r="R43" s="405"/>
      <c r="S43" s="405"/>
      <c r="T43" s="405"/>
      <c r="U43" s="405"/>
      <c r="V43" s="414"/>
      <c r="W43" s="405"/>
      <c r="X43" s="405"/>
      <c r="Y43" s="405"/>
      <c r="Z43" s="405"/>
      <c r="AA43" s="405"/>
      <c r="AB43" s="405"/>
      <c r="AC43" s="405"/>
      <c r="AD43" s="405"/>
      <c r="AE43" s="414"/>
      <c r="AF43" s="405"/>
      <c r="AG43" s="405"/>
      <c r="AH43" s="405"/>
      <c r="AI43" s="405"/>
      <c r="AJ43" s="405"/>
      <c r="AK43" s="406"/>
      <c r="AL43" s="406"/>
      <c r="AM43" s="406"/>
      <c r="AN43" s="406"/>
      <c r="AO43" s="406"/>
      <c r="AP43" s="406"/>
      <c r="AQ43" s="406"/>
      <c r="AR43" s="406"/>
      <c r="AS43" s="406"/>
      <c r="AT43" s="406"/>
      <c r="AU43" s="406"/>
      <c r="AV43" s="406"/>
    </row>
    <row r="44" spans="1:48" s="25" customFormat="1" ht="114" x14ac:dyDescent="0.2">
      <c r="A44" s="407" t="s">
        <v>311</v>
      </c>
      <c r="B44" s="403" t="s">
        <v>1477</v>
      </c>
      <c r="C44" s="401" t="s">
        <v>994</v>
      </c>
      <c r="D44" s="401" t="s">
        <v>347</v>
      </c>
      <c r="E44" s="421" t="s">
        <v>1478</v>
      </c>
      <c r="F44" s="408" t="s">
        <v>176</v>
      </c>
      <c r="G44" s="408" t="b">
        <v>1</v>
      </c>
      <c r="H44" s="409">
        <v>42460</v>
      </c>
      <c r="I44" s="420"/>
      <c r="J44" s="416"/>
      <c r="K44" s="411">
        <v>0</v>
      </c>
      <c r="L44" s="408" t="b">
        <v>1</v>
      </c>
      <c r="M44" s="408" t="s">
        <v>1479</v>
      </c>
      <c r="N44" s="412" t="s">
        <v>376</v>
      </c>
      <c r="O44" s="408" t="s">
        <v>449</v>
      </c>
      <c r="P44" s="408" t="s">
        <v>514</v>
      </c>
      <c r="Q44" s="414"/>
      <c r="R44" s="405"/>
      <c r="S44" s="405"/>
      <c r="T44" s="405"/>
      <c r="U44" s="405"/>
      <c r="V44" s="414"/>
      <c r="W44" s="405"/>
      <c r="X44" s="405"/>
      <c r="Y44" s="405"/>
      <c r="Z44" s="405"/>
      <c r="AA44" s="405"/>
      <c r="AB44" s="405"/>
      <c r="AC44" s="405"/>
      <c r="AD44" s="405"/>
      <c r="AE44" s="414"/>
      <c r="AF44" s="405"/>
      <c r="AG44" s="405"/>
      <c r="AH44" s="405"/>
      <c r="AI44" s="405"/>
      <c r="AJ44" s="405"/>
      <c r="AK44" s="406"/>
      <c r="AL44" s="406"/>
      <c r="AM44" s="406"/>
      <c r="AN44" s="406"/>
      <c r="AO44" s="406"/>
      <c r="AP44" s="406"/>
      <c r="AQ44" s="406"/>
      <c r="AR44" s="406"/>
      <c r="AS44" s="406"/>
      <c r="AT44" s="406"/>
      <c r="AU44" s="406"/>
      <c r="AV44" s="406"/>
    </row>
    <row r="45" spans="1:48" s="25" customFormat="1" ht="85.5" x14ac:dyDescent="0.2">
      <c r="A45" s="407" t="s">
        <v>311</v>
      </c>
      <c r="B45" s="403" t="s">
        <v>1480</v>
      </c>
      <c r="C45" s="401" t="s">
        <v>994</v>
      </c>
      <c r="D45" s="401" t="s">
        <v>347</v>
      </c>
      <c r="E45" s="404" t="s">
        <v>1481</v>
      </c>
      <c r="F45" s="408" t="s">
        <v>176</v>
      </c>
      <c r="G45" s="408" t="b">
        <v>1</v>
      </c>
      <c r="H45" s="409">
        <v>42582</v>
      </c>
      <c r="I45" s="420"/>
      <c r="J45" s="416"/>
      <c r="K45" s="411">
        <v>0</v>
      </c>
      <c r="L45" s="408" t="b">
        <v>1</v>
      </c>
      <c r="M45" s="408"/>
      <c r="N45" s="412" t="s">
        <v>376</v>
      </c>
      <c r="O45" s="408" t="s">
        <v>449</v>
      </c>
      <c r="P45" s="408" t="s">
        <v>514</v>
      </c>
      <c r="Q45" s="414"/>
      <c r="R45" s="405"/>
      <c r="S45" s="405"/>
      <c r="T45" s="405"/>
      <c r="U45" s="405"/>
      <c r="V45" s="414"/>
      <c r="W45" s="405"/>
      <c r="X45" s="405"/>
      <c r="Y45" s="405"/>
      <c r="Z45" s="405"/>
      <c r="AA45" s="405"/>
      <c r="AB45" s="405"/>
      <c r="AC45" s="405"/>
      <c r="AD45" s="405"/>
      <c r="AE45" s="414"/>
      <c r="AF45" s="405"/>
      <c r="AG45" s="405"/>
      <c r="AH45" s="405"/>
      <c r="AI45" s="405"/>
      <c r="AJ45" s="405"/>
      <c r="AK45" s="406"/>
      <c r="AL45" s="406"/>
      <c r="AM45" s="406"/>
      <c r="AN45" s="406"/>
      <c r="AO45" s="406"/>
      <c r="AP45" s="406"/>
      <c r="AQ45" s="406"/>
      <c r="AR45" s="406"/>
      <c r="AS45" s="406"/>
      <c r="AT45" s="406"/>
      <c r="AU45" s="406"/>
      <c r="AV45" s="406"/>
    </row>
    <row r="46" spans="1:48" s="25" customFormat="1" ht="85.5" x14ac:dyDescent="0.2">
      <c r="A46" s="407" t="s">
        <v>311</v>
      </c>
      <c r="B46" s="403" t="s">
        <v>1482</v>
      </c>
      <c r="C46" s="401" t="s">
        <v>994</v>
      </c>
      <c r="D46" s="401" t="s">
        <v>347</v>
      </c>
      <c r="E46" s="404" t="s">
        <v>1483</v>
      </c>
      <c r="F46" s="408" t="s">
        <v>176</v>
      </c>
      <c r="G46" s="408" t="b">
        <v>1</v>
      </c>
      <c r="H46" s="409">
        <v>42582</v>
      </c>
      <c r="I46" s="420"/>
      <c r="J46" s="416"/>
      <c r="K46" s="411">
        <v>0</v>
      </c>
      <c r="L46" s="408" t="b">
        <v>1</v>
      </c>
      <c r="M46" s="408"/>
      <c r="N46" s="412" t="s">
        <v>376</v>
      </c>
      <c r="O46" s="408" t="s">
        <v>449</v>
      </c>
      <c r="P46" s="408" t="s">
        <v>514</v>
      </c>
      <c r="Q46" s="414"/>
      <c r="R46" s="405"/>
      <c r="S46" s="405"/>
      <c r="T46" s="405"/>
      <c r="U46" s="405"/>
      <c r="V46" s="414"/>
      <c r="W46" s="405"/>
      <c r="X46" s="405"/>
      <c r="Y46" s="405"/>
      <c r="Z46" s="405"/>
      <c r="AA46" s="405"/>
      <c r="AB46" s="405"/>
      <c r="AC46" s="405"/>
      <c r="AD46" s="405"/>
      <c r="AE46" s="414"/>
      <c r="AF46" s="405"/>
      <c r="AG46" s="405"/>
      <c r="AH46" s="405"/>
      <c r="AI46" s="405"/>
      <c r="AJ46" s="405"/>
      <c r="AK46" s="406"/>
      <c r="AL46" s="406"/>
      <c r="AM46" s="406"/>
      <c r="AN46" s="406"/>
      <c r="AO46" s="406"/>
      <c r="AP46" s="406"/>
      <c r="AQ46" s="406"/>
      <c r="AR46" s="406"/>
      <c r="AS46" s="406"/>
      <c r="AT46" s="406"/>
      <c r="AU46" s="406"/>
      <c r="AV46" s="406"/>
    </row>
    <row r="47" spans="1:48" s="25" customFormat="1" ht="85.5" x14ac:dyDescent="0.2">
      <c r="A47" s="407" t="s">
        <v>311</v>
      </c>
      <c r="B47" s="403" t="s">
        <v>1484</v>
      </c>
      <c r="C47" s="401" t="s">
        <v>994</v>
      </c>
      <c r="D47" s="401" t="s">
        <v>347</v>
      </c>
      <c r="E47" s="404" t="s">
        <v>1485</v>
      </c>
      <c r="F47" s="408" t="s">
        <v>176</v>
      </c>
      <c r="G47" s="408" t="b">
        <v>1</v>
      </c>
      <c r="H47" s="409">
        <v>42643</v>
      </c>
      <c r="I47" s="420"/>
      <c r="J47" s="416"/>
      <c r="K47" s="411">
        <v>0</v>
      </c>
      <c r="L47" s="408" t="b">
        <v>1</v>
      </c>
      <c r="M47" s="408"/>
      <c r="N47" s="412" t="s">
        <v>376</v>
      </c>
      <c r="O47" s="408" t="s">
        <v>449</v>
      </c>
      <c r="P47" s="408" t="s">
        <v>514</v>
      </c>
      <c r="Q47" s="414"/>
      <c r="R47" s="405"/>
      <c r="S47" s="405"/>
      <c r="T47" s="405"/>
      <c r="U47" s="405"/>
      <c r="V47" s="414"/>
      <c r="W47" s="405"/>
      <c r="X47" s="405"/>
      <c r="Y47" s="405"/>
      <c r="Z47" s="405"/>
      <c r="AA47" s="405"/>
      <c r="AB47" s="405"/>
      <c r="AC47" s="405"/>
      <c r="AD47" s="405"/>
      <c r="AE47" s="414"/>
      <c r="AF47" s="405"/>
      <c r="AG47" s="405"/>
      <c r="AH47" s="405"/>
      <c r="AI47" s="405"/>
      <c r="AJ47" s="405"/>
      <c r="AK47" s="406"/>
      <c r="AL47" s="406"/>
      <c r="AM47" s="406"/>
      <c r="AN47" s="406"/>
      <c r="AO47" s="406"/>
      <c r="AP47" s="406"/>
      <c r="AQ47" s="406"/>
      <c r="AR47" s="406"/>
      <c r="AS47" s="406"/>
      <c r="AT47" s="406"/>
      <c r="AU47" s="406"/>
      <c r="AV47" s="406"/>
    </row>
    <row r="48" spans="1:48" s="25" customFormat="1" ht="85.5" x14ac:dyDescent="0.2">
      <c r="A48" s="407" t="s">
        <v>311</v>
      </c>
      <c r="B48" s="403" t="s">
        <v>1486</v>
      </c>
      <c r="C48" s="401" t="s">
        <v>994</v>
      </c>
      <c r="D48" s="401" t="s">
        <v>347</v>
      </c>
      <c r="E48" s="404" t="s">
        <v>1487</v>
      </c>
      <c r="F48" s="408" t="s">
        <v>176</v>
      </c>
      <c r="G48" s="408" t="b">
        <v>1</v>
      </c>
      <c r="H48" s="409">
        <v>42643</v>
      </c>
      <c r="I48" s="420"/>
      <c r="J48" s="416"/>
      <c r="K48" s="411">
        <v>0</v>
      </c>
      <c r="L48" s="408" t="b">
        <v>1</v>
      </c>
      <c r="M48" s="408"/>
      <c r="N48" s="412" t="s">
        <v>376</v>
      </c>
      <c r="O48" s="408" t="s">
        <v>449</v>
      </c>
      <c r="P48" s="408" t="s">
        <v>514</v>
      </c>
      <c r="Q48" s="414"/>
      <c r="R48" s="405"/>
      <c r="S48" s="405"/>
      <c r="T48" s="405"/>
      <c r="U48" s="405"/>
      <c r="V48" s="414"/>
      <c r="W48" s="405"/>
      <c r="X48" s="405"/>
      <c r="Y48" s="405"/>
      <c r="Z48" s="405"/>
      <c r="AA48" s="405"/>
      <c r="AB48" s="405"/>
      <c r="AC48" s="405"/>
      <c r="AD48" s="405"/>
      <c r="AE48" s="414"/>
      <c r="AF48" s="405"/>
      <c r="AG48" s="405"/>
      <c r="AH48" s="405"/>
      <c r="AI48" s="405"/>
      <c r="AJ48" s="405"/>
      <c r="AK48" s="406"/>
      <c r="AL48" s="406"/>
      <c r="AM48" s="406"/>
      <c r="AN48" s="406"/>
      <c r="AO48" s="406"/>
      <c r="AP48" s="406"/>
      <c r="AQ48" s="406"/>
      <c r="AR48" s="406"/>
      <c r="AS48" s="406"/>
      <c r="AT48" s="406"/>
      <c r="AU48" s="406"/>
      <c r="AV48" s="406"/>
    </row>
    <row r="49" spans="1:48" s="25" customFormat="1" ht="71.25" x14ac:dyDescent="0.2">
      <c r="A49" s="407" t="s">
        <v>311</v>
      </c>
      <c r="B49" s="403" t="s">
        <v>1488</v>
      </c>
      <c r="C49" s="401" t="s">
        <v>994</v>
      </c>
      <c r="D49" s="401" t="s">
        <v>347</v>
      </c>
      <c r="E49" s="404" t="s">
        <v>1489</v>
      </c>
      <c r="F49" s="408" t="s">
        <v>176</v>
      </c>
      <c r="G49" s="408" t="b">
        <v>1</v>
      </c>
      <c r="H49" s="409">
        <v>42644</v>
      </c>
      <c r="I49" s="420"/>
      <c r="J49" s="416"/>
      <c r="K49" s="411">
        <v>0</v>
      </c>
      <c r="L49" s="408" t="b">
        <v>1</v>
      </c>
      <c r="M49" s="408"/>
      <c r="N49" s="412" t="s">
        <v>376</v>
      </c>
      <c r="O49" s="408" t="s">
        <v>449</v>
      </c>
      <c r="P49" s="408"/>
      <c r="Q49" s="414"/>
      <c r="R49" s="405"/>
      <c r="S49" s="405"/>
      <c r="T49" s="405"/>
      <c r="U49" s="405"/>
      <c r="V49" s="414"/>
      <c r="W49" s="405"/>
      <c r="X49" s="405"/>
      <c r="Y49" s="405"/>
      <c r="Z49" s="405"/>
      <c r="AA49" s="405"/>
      <c r="AB49" s="405"/>
      <c r="AC49" s="405"/>
      <c r="AD49" s="405"/>
      <c r="AE49" s="414"/>
      <c r="AF49" s="405"/>
      <c r="AG49" s="405"/>
      <c r="AH49" s="405"/>
      <c r="AI49" s="405"/>
      <c r="AJ49" s="405"/>
      <c r="AK49" s="406"/>
      <c r="AL49" s="406"/>
      <c r="AM49" s="406"/>
      <c r="AN49" s="406"/>
      <c r="AO49" s="406"/>
      <c r="AP49" s="406"/>
      <c r="AQ49" s="406"/>
      <c r="AR49" s="406"/>
      <c r="AS49" s="406"/>
      <c r="AT49" s="406"/>
      <c r="AU49" s="406"/>
      <c r="AV49" s="406"/>
    </row>
    <row r="50" spans="1:48" s="25" customFormat="1" ht="42.75" x14ac:dyDescent="0.2">
      <c r="A50" s="407" t="s">
        <v>311</v>
      </c>
      <c r="B50" s="403" t="s">
        <v>1490</v>
      </c>
      <c r="C50" s="401" t="s">
        <v>994</v>
      </c>
      <c r="D50" s="401" t="s">
        <v>347</v>
      </c>
      <c r="E50" s="404" t="s">
        <v>1491</v>
      </c>
      <c r="F50" s="408" t="s">
        <v>176</v>
      </c>
      <c r="G50" s="408" t="b">
        <v>1</v>
      </c>
      <c r="H50" s="409">
        <v>42644</v>
      </c>
      <c r="I50" s="420"/>
      <c r="J50" s="416"/>
      <c r="K50" s="411">
        <v>0</v>
      </c>
      <c r="L50" s="408" t="b">
        <v>1</v>
      </c>
      <c r="M50" s="408"/>
      <c r="N50" s="412" t="s">
        <v>376</v>
      </c>
      <c r="O50" s="408" t="s">
        <v>449</v>
      </c>
      <c r="P50" s="408"/>
      <c r="Q50" s="414"/>
      <c r="R50" s="405"/>
      <c r="S50" s="405"/>
      <c r="T50" s="405"/>
      <c r="U50" s="405"/>
      <c r="V50" s="414"/>
      <c r="W50" s="405"/>
      <c r="X50" s="405"/>
      <c r="Y50" s="405"/>
      <c r="Z50" s="405"/>
      <c r="AA50" s="405"/>
      <c r="AB50" s="405"/>
      <c r="AC50" s="405"/>
      <c r="AD50" s="405"/>
      <c r="AE50" s="414"/>
      <c r="AF50" s="405"/>
      <c r="AG50" s="405"/>
      <c r="AH50" s="405"/>
      <c r="AI50" s="405"/>
      <c r="AJ50" s="405"/>
      <c r="AK50" s="406"/>
      <c r="AL50" s="406"/>
      <c r="AM50" s="406"/>
      <c r="AN50" s="406"/>
      <c r="AO50" s="406"/>
      <c r="AP50" s="406"/>
      <c r="AQ50" s="406"/>
      <c r="AR50" s="406"/>
      <c r="AS50" s="406"/>
      <c r="AT50" s="406"/>
      <c r="AU50" s="406"/>
      <c r="AV50" s="406"/>
    </row>
    <row r="51" spans="1:48" s="25" customFormat="1" ht="71.25" x14ac:dyDescent="0.2">
      <c r="A51" s="407" t="s">
        <v>311</v>
      </c>
      <c r="B51" s="403" t="s">
        <v>1492</v>
      </c>
      <c r="C51" s="401" t="s">
        <v>994</v>
      </c>
      <c r="D51" s="401" t="s">
        <v>347</v>
      </c>
      <c r="E51" s="404" t="s">
        <v>1493</v>
      </c>
      <c r="F51" s="408" t="s">
        <v>176</v>
      </c>
      <c r="G51" s="408" t="b">
        <v>1</v>
      </c>
      <c r="H51" s="409">
        <v>42644</v>
      </c>
      <c r="I51" s="420"/>
      <c r="J51" s="416"/>
      <c r="K51" s="411">
        <v>0</v>
      </c>
      <c r="L51" s="408" t="b">
        <v>1</v>
      </c>
      <c r="M51" s="408"/>
      <c r="N51" s="412" t="s">
        <v>376</v>
      </c>
      <c r="O51" s="408" t="s">
        <v>449</v>
      </c>
      <c r="P51" s="408"/>
      <c r="Q51" s="414"/>
      <c r="R51" s="405"/>
      <c r="S51" s="405"/>
      <c r="T51" s="405"/>
      <c r="U51" s="405"/>
      <c r="V51" s="414"/>
      <c r="W51" s="405"/>
      <c r="X51" s="405"/>
      <c r="Y51" s="405"/>
      <c r="Z51" s="405"/>
      <c r="AA51" s="405"/>
      <c r="AB51" s="405"/>
      <c r="AC51" s="405"/>
      <c r="AD51" s="405"/>
      <c r="AE51" s="414"/>
      <c r="AF51" s="405"/>
      <c r="AG51" s="405"/>
      <c r="AH51" s="405"/>
      <c r="AI51" s="405"/>
      <c r="AJ51" s="405"/>
      <c r="AK51" s="406"/>
      <c r="AL51" s="406"/>
      <c r="AM51" s="406"/>
      <c r="AN51" s="406"/>
      <c r="AO51" s="406"/>
      <c r="AP51" s="406"/>
      <c r="AQ51" s="406"/>
      <c r="AR51" s="406"/>
      <c r="AS51" s="406"/>
      <c r="AT51" s="406"/>
      <c r="AU51" s="406"/>
      <c r="AV51" s="406"/>
    </row>
    <row r="52" spans="1:48" ht="15" x14ac:dyDescent="0.2">
      <c r="A52" s="25"/>
      <c r="B52" s="158"/>
      <c r="C52" s="159"/>
      <c r="D52" s="159"/>
      <c r="E52" s="189"/>
      <c r="F52" s="165"/>
      <c r="G52" s="165"/>
      <c r="H52" s="166"/>
      <c r="I52" s="211"/>
      <c r="J52" s="167"/>
      <c r="K52" s="168"/>
      <c r="L52" s="165"/>
      <c r="M52" s="161"/>
      <c r="N52" s="212"/>
      <c r="O52" s="165"/>
      <c r="P52" s="165"/>
      <c r="Q52" s="190"/>
      <c r="R52" s="181"/>
      <c r="S52" s="181"/>
      <c r="T52" s="181"/>
      <c r="U52" s="181"/>
      <c r="V52" s="190"/>
      <c r="W52" s="181"/>
      <c r="X52" s="181"/>
      <c r="Y52" s="181"/>
      <c r="Z52" s="181"/>
      <c r="AA52" s="181"/>
      <c r="AB52" s="181"/>
      <c r="AC52" s="181"/>
      <c r="AD52" s="181"/>
      <c r="AE52" s="190"/>
      <c r="AF52" s="181"/>
      <c r="AG52" s="181"/>
      <c r="AH52" s="181"/>
      <c r="AI52" s="181"/>
      <c r="AJ52" s="181"/>
      <c r="AK52" s="180"/>
      <c r="AL52" s="180"/>
      <c r="AM52" s="180"/>
      <c r="AN52" s="180"/>
      <c r="AO52" s="180"/>
      <c r="AP52" s="180"/>
      <c r="AQ52" s="180"/>
      <c r="AR52" s="180"/>
      <c r="AS52" s="180"/>
      <c r="AT52" s="180"/>
      <c r="AU52" s="180"/>
      <c r="AV52" s="180"/>
    </row>
    <row r="53" spans="1:48" ht="15" x14ac:dyDescent="0.2">
      <c r="A53" s="177"/>
      <c r="B53" s="170"/>
      <c r="C53" s="170"/>
      <c r="D53" s="170"/>
      <c r="E53" s="171"/>
      <c r="F53" s="172"/>
      <c r="G53" s="170"/>
      <c r="H53" s="173"/>
      <c r="I53" s="170"/>
      <c r="J53" s="174"/>
      <c r="K53" s="175"/>
      <c r="L53" s="170"/>
      <c r="M53" s="170"/>
      <c r="N53" s="170"/>
      <c r="O53" s="170"/>
      <c r="P53" s="170"/>
      <c r="Q53" s="181"/>
      <c r="R53" s="181"/>
      <c r="S53" s="181"/>
      <c r="T53" s="181"/>
      <c r="U53" s="181"/>
      <c r="V53" s="181"/>
      <c r="W53" s="181"/>
      <c r="X53" s="181"/>
      <c r="Y53" s="181"/>
      <c r="Z53" s="181"/>
      <c r="AA53" s="181"/>
      <c r="AB53" s="181"/>
      <c r="AC53" s="181"/>
      <c r="AD53" s="181"/>
      <c r="AE53" s="181"/>
      <c r="AF53" s="181"/>
      <c r="AG53" s="181"/>
      <c r="AH53" s="181"/>
      <c r="AI53" s="181"/>
      <c r="AJ53" s="181"/>
      <c r="AK53" s="180"/>
      <c r="AL53" s="180"/>
      <c r="AM53" s="180"/>
      <c r="AN53" s="180"/>
      <c r="AO53" s="180"/>
      <c r="AP53" s="180"/>
      <c r="AQ53" s="180"/>
      <c r="AR53" s="180"/>
      <c r="AS53" s="180"/>
      <c r="AT53" s="180"/>
      <c r="AU53" s="180"/>
      <c r="AV53" s="180"/>
    </row>
    <row r="54" spans="1:48" ht="135" x14ac:dyDescent="0.2">
      <c r="A54" s="25" t="s">
        <v>314</v>
      </c>
      <c r="B54" s="158" t="s">
        <v>542</v>
      </c>
      <c r="C54" s="159" t="s">
        <v>995</v>
      </c>
      <c r="D54" s="159" t="s">
        <v>353</v>
      </c>
      <c r="E54" s="189" t="s">
        <v>1494</v>
      </c>
      <c r="F54" s="161" t="s">
        <v>176</v>
      </c>
      <c r="G54" s="161" t="b">
        <v>1</v>
      </c>
      <c r="H54" s="162">
        <v>42400</v>
      </c>
      <c r="I54" s="161">
        <v>53</v>
      </c>
      <c r="J54" s="163"/>
      <c r="K54" s="164">
        <v>0.1</v>
      </c>
      <c r="L54" s="161" t="b">
        <v>1</v>
      </c>
      <c r="M54" s="161" t="s">
        <v>543</v>
      </c>
      <c r="N54" s="161" t="s">
        <v>377</v>
      </c>
      <c r="O54" s="165" t="s">
        <v>544</v>
      </c>
      <c r="P54" s="165" t="s">
        <v>545</v>
      </c>
      <c r="Q54" s="200"/>
      <c r="R54" s="201"/>
      <c r="S54" s="201"/>
      <c r="T54" s="200"/>
      <c r="U54" s="201"/>
      <c r="V54" s="202">
        <v>42400</v>
      </c>
      <c r="W54" s="201"/>
      <c r="X54" s="201">
        <v>42400</v>
      </c>
      <c r="Y54" s="201"/>
      <c r="Z54" s="202">
        <v>42400</v>
      </c>
      <c r="AA54" s="201"/>
      <c r="AB54" s="201"/>
      <c r="AC54" s="201"/>
      <c r="AD54" s="201"/>
      <c r="AE54" s="201"/>
      <c r="AF54" s="201"/>
      <c r="AG54" s="201"/>
      <c r="AH54" s="201"/>
      <c r="AI54" s="201"/>
      <c r="AJ54" s="201"/>
      <c r="AK54" s="201"/>
      <c r="AL54" s="201"/>
      <c r="AM54" s="201"/>
      <c r="AN54" s="201"/>
      <c r="AO54" s="201"/>
      <c r="AP54" s="201"/>
      <c r="AQ54" s="201"/>
      <c r="AR54" s="201"/>
      <c r="AS54" s="201"/>
      <c r="AT54" s="201"/>
      <c r="AU54" s="201">
        <v>42400</v>
      </c>
      <c r="AV54" s="203" t="s">
        <v>546</v>
      </c>
    </row>
    <row r="55" spans="1:48" ht="135" x14ac:dyDescent="0.2">
      <c r="A55" s="25" t="s">
        <v>314</v>
      </c>
      <c r="B55" s="158" t="s">
        <v>547</v>
      </c>
      <c r="C55" s="159" t="s">
        <v>995</v>
      </c>
      <c r="D55" s="159" t="s">
        <v>353</v>
      </c>
      <c r="E55" s="189" t="s">
        <v>1495</v>
      </c>
      <c r="F55" s="161" t="s">
        <v>176</v>
      </c>
      <c r="G55" s="161" t="b">
        <v>1</v>
      </c>
      <c r="H55" s="162">
        <v>42384</v>
      </c>
      <c r="I55" s="161">
        <v>37</v>
      </c>
      <c r="J55" s="163"/>
      <c r="K55" s="164">
        <v>0.1</v>
      </c>
      <c r="L55" s="161" t="b">
        <v>1</v>
      </c>
      <c r="M55" s="161" t="s">
        <v>548</v>
      </c>
      <c r="N55" s="161" t="s">
        <v>377</v>
      </c>
      <c r="O55" s="165" t="s">
        <v>544</v>
      </c>
      <c r="P55" s="165" t="s">
        <v>549</v>
      </c>
      <c r="Q55" s="200"/>
      <c r="R55" s="201"/>
      <c r="S55" s="201"/>
      <c r="T55" s="200"/>
      <c r="U55" s="201"/>
      <c r="V55" s="202">
        <v>42384</v>
      </c>
      <c r="W55" s="201"/>
      <c r="X55" s="201">
        <v>42384</v>
      </c>
      <c r="Y55" s="201"/>
      <c r="Z55" s="202">
        <v>42384</v>
      </c>
      <c r="AA55" s="201"/>
      <c r="AB55" s="201"/>
      <c r="AC55" s="201"/>
      <c r="AD55" s="201"/>
      <c r="AE55" s="201"/>
      <c r="AF55" s="201"/>
      <c r="AG55" s="201"/>
      <c r="AH55" s="201"/>
      <c r="AI55" s="201"/>
      <c r="AJ55" s="201"/>
      <c r="AK55" s="201"/>
      <c r="AL55" s="201"/>
      <c r="AM55" s="201"/>
      <c r="AN55" s="201"/>
      <c r="AO55" s="201"/>
      <c r="AP55" s="201"/>
      <c r="AQ55" s="201"/>
      <c r="AR55" s="201"/>
      <c r="AS55" s="201"/>
      <c r="AT55" s="201"/>
      <c r="AU55" s="201"/>
      <c r="AV55" s="203"/>
    </row>
    <row r="56" spans="1:48" ht="105" x14ac:dyDescent="0.2">
      <c r="A56" s="25" t="s">
        <v>314</v>
      </c>
      <c r="B56" s="158" t="s">
        <v>550</v>
      </c>
      <c r="C56" s="159" t="s">
        <v>995</v>
      </c>
      <c r="D56" s="159" t="s">
        <v>353</v>
      </c>
      <c r="E56" s="189" t="s">
        <v>1496</v>
      </c>
      <c r="F56" s="161" t="s">
        <v>176</v>
      </c>
      <c r="G56" s="161" t="b">
        <v>1</v>
      </c>
      <c r="H56" s="162">
        <v>42384</v>
      </c>
      <c r="I56" s="161">
        <v>37</v>
      </c>
      <c r="J56" s="163"/>
      <c r="K56" s="164">
        <v>0.1</v>
      </c>
      <c r="L56" s="161" t="b">
        <v>1</v>
      </c>
      <c r="M56" s="161" t="s">
        <v>552</v>
      </c>
      <c r="N56" s="161" t="s">
        <v>377</v>
      </c>
      <c r="O56" s="165" t="s">
        <v>544</v>
      </c>
      <c r="P56" s="165" t="s">
        <v>553</v>
      </c>
      <c r="Q56" s="200"/>
      <c r="R56" s="201"/>
      <c r="S56" s="201"/>
      <c r="T56" s="200">
        <v>42384</v>
      </c>
      <c r="U56" s="201"/>
      <c r="V56" s="202">
        <v>42384</v>
      </c>
      <c r="W56" s="201"/>
      <c r="X56" s="201">
        <v>42384</v>
      </c>
      <c r="Y56" s="201"/>
      <c r="Z56" s="202">
        <v>42384</v>
      </c>
      <c r="AA56" s="201"/>
      <c r="AB56" s="201"/>
      <c r="AC56" s="201"/>
      <c r="AD56" s="201"/>
      <c r="AE56" s="201"/>
      <c r="AF56" s="201"/>
      <c r="AG56" s="201"/>
      <c r="AH56" s="201"/>
      <c r="AI56" s="201"/>
      <c r="AJ56" s="201"/>
      <c r="AK56" s="201"/>
      <c r="AL56" s="201"/>
      <c r="AM56" s="201"/>
      <c r="AN56" s="201"/>
      <c r="AO56" s="201"/>
      <c r="AP56" s="201"/>
      <c r="AQ56" s="201"/>
      <c r="AR56" s="201"/>
      <c r="AS56" s="201"/>
      <c r="AT56" s="201"/>
      <c r="AU56" s="201"/>
      <c r="AV56" s="203"/>
    </row>
    <row r="57" spans="1:48" ht="90" x14ac:dyDescent="0.2">
      <c r="A57" s="25" t="s">
        <v>314</v>
      </c>
      <c r="B57" s="158" t="s">
        <v>554</v>
      </c>
      <c r="C57" s="159" t="s">
        <v>995</v>
      </c>
      <c r="D57" s="159" t="s">
        <v>353</v>
      </c>
      <c r="E57" s="189" t="s">
        <v>1497</v>
      </c>
      <c r="F57" s="161" t="s">
        <v>176</v>
      </c>
      <c r="G57" s="161" t="b">
        <v>1</v>
      </c>
      <c r="H57" s="162">
        <v>42490</v>
      </c>
      <c r="I57" s="161">
        <v>142</v>
      </c>
      <c r="J57" s="163"/>
      <c r="K57" s="164">
        <v>0</v>
      </c>
      <c r="L57" s="161" t="b">
        <v>1</v>
      </c>
      <c r="M57" s="161" t="s">
        <v>555</v>
      </c>
      <c r="N57" s="161" t="s">
        <v>377</v>
      </c>
      <c r="O57" s="165" t="s">
        <v>179</v>
      </c>
      <c r="P57" s="165" t="s">
        <v>556</v>
      </c>
      <c r="Q57" s="200"/>
      <c r="R57" s="201"/>
      <c r="S57" s="201"/>
      <c r="T57" s="200"/>
      <c r="U57" s="201"/>
      <c r="V57" s="202">
        <v>42490</v>
      </c>
      <c r="W57" s="201"/>
      <c r="X57" s="201">
        <v>42490</v>
      </c>
      <c r="Y57" s="201"/>
      <c r="Z57" s="202"/>
      <c r="AA57" s="201"/>
      <c r="AB57" s="201"/>
      <c r="AC57" s="201"/>
      <c r="AD57" s="201"/>
      <c r="AE57" s="201"/>
      <c r="AF57" s="201"/>
      <c r="AG57" s="201"/>
      <c r="AH57" s="201"/>
      <c r="AI57" s="201"/>
      <c r="AJ57" s="201"/>
      <c r="AK57" s="201"/>
      <c r="AL57" s="201"/>
      <c r="AM57" s="201"/>
      <c r="AN57" s="201"/>
      <c r="AO57" s="201"/>
      <c r="AP57" s="201"/>
      <c r="AQ57" s="201"/>
      <c r="AR57" s="201"/>
      <c r="AS57" s="201"/>
      <c r="AT57" s="201"/>
      <c r="AU57" s="201"/>
      <c r="AV57" s="203"/>
    </row>
    <row r="58" spans="1:48" ht="75" x14ac:dyDescent="0.2">
      <c r="A58" s="25" t="s">
        <v>314</v>
      </c>
      <c r="B58" s="158" t="s">
        <v>557</v>
      </c>
      <c r="C58" s="159" t="s">
        <v>995</v>
      </c>
      <c r="D58" s="159" t="s">
        <v>353</v>
      </c>
      <c r="E58" s="189" t="s">
        <v>1498</v>
      </c>
      <c r="F58" s="161" t="s">
        <v>176</v>
      </c>
      <c r="G58" s="161" t="b">
        <v>1</v>
      </c>
      <c r="H58" s="162">
        <v>42520</v>
      </c>
      <c r="I58" s="161">
        <v>172</v>
      </c>
      <c r="J58" s="163"/>
      <c r="K58" s="164">
        <v>0</v>
      </c>
      <c r="L58" s="161" t="b">
        <v>1</v>
      </c>
      <c r="M58" s="161" t="s">
        <v>558</v>
      </c>
      <c r="N58" s="161" t="s">
        <v>377</v>
      </c>
      <c r="O58" s="165" t="s">
        <v>179</v>
      </c>
      <c r="P58" s="165" t="s">
        <v>559</v>
      </c>
      <c r="Q58" s="200"/>
      <c r="R58" s="201"/>
      <c r="S58" s="201"/>
      <c r="T58" s="200"/>
      <c r="U58" s="201"/>
      <c r="V58" s="202"/>
      <c r="W58" s="201"/>
      <c r="X58" s="201">
        <v>42520</v>
      </c>
      <c r="Y58" s="201"/>
      <c r="Z58" s="202"/>
      <c r="AA58" s="201"/>
      <c r="AB58" s="201"/>
      <c r="AC58" s="201"/>
      <c r="AD58" s="201"/>
      <c r="AE58" s="201"/>
      <c r="AF58" s="201"/>
      <c r="AG58" s="201"/>
      <c r="AH58" s="201"/>
      <c r="AI58" s="201"/>
      <c r="AJ58" s="201"/>
      <c r="AK58" s="201"/>
      <c r="AL58" s="201"/>
      <c r="AM58" s="201"/>
      <c r="AN58" s="201"/>
      <c r="AO58" s="201"/>
      <c r="AP58" s="201"/>
      <c r="AQ58" s="201"/>
      <c r="AR58" s="201"/>
      <c r="AS58" s="201"/>
      <c r="AT58" s="201"/>
      <c r="AU58" s="201"/>
      <c r="AV58" s="203"/>
    </row>
    <row r="59" spans="1:48" ht="60" x14ac:dyDescent="0.2">
      <c r="A59" s="25" t="s">
        <v>314</v>
      </c>
      <c r="B59" s="158" t="s">
        <v>560</v>
      </c>
      <c r="C59" s="159" t="s">
        <v>995</v>
      </c>
      <c r="D59" s="159" t="s">
        <v>353</v>
      </c>
      <c r="E59" s="189" t="s">
        <v>1499</v>
      </c>
      <c r="F59" s="161" t="s">
        <v>176</v>
      </c>
      <c r="G59" s="161" t="b">
        <v>1</v>
      </c>
      <c r="H59" s="162">
        <v>42551</v>
      </c>
      <c r="I59" s="161">
        <v>202</v>
      </c>
      <c r="J59" s="163"/>
      <c r="K59" s="164">
        <v>0</v>
      </c>
      <c r="L59" s="161" t="b">
        <v>1</v>
      </c>
      <c r="M59" s="161" t="s">
        <v>561</v>
      </c>
      <c r="N59" s="161" t="s">
        <v>377</v>
      </c>
      <c r="O59" s="165" t="s">
        <v>179</v>
      </c>
      <c r="P59" s="165" t="s">
        <v>562</v>
      </c>
      <c r="Q59" s="200"/>
      <c r="R59" s="201"/>
      <c r="S59" s="201"/>
      <c r="T59" s="200"/>
      <c r="U59" s="201"/>
      <c r="V59" s="202">
        <v>42551</v>
      </c>
      <c r="W59" s="201"/>
      <c r="X59" s="201">
        <v>42551</v>
      </c>
      <c r="Y59" s="201"/>
      <c r="Z59" s="202"/>
      <c r="AA59" s="201"/>
      <c r="AB59" s="201"/>
      <c r="AC59" s="201"/>
      <c r="AD59" s="201"/>
      <c r="AE59" s="201"/>
      <c r="AF59" s="201"/>
      <c r="AG59" s="201"/>
      <c r="AH59" s="201"/>
      <c r="AI59" s="201"/>
      <c r="AJ59" s="201"/>
      <c r="AK59" s="201"/>
      <c r="AL59" s="201"/>
      <c r="AM59" s="201"/>
      <c r="AN59" s="201"/>
      <c r="AO59" s="201"/>
      <c r="AP59" s="201"/>
      <c r="AQ59" s="201"/>
      <c r="AR59" s="201"/>
      <c r="AS59" s="201"/>
      <c r="AT59" s="201"/>
      <c r="AU59" s="201">
        <v>42551</v>
      </c>
      <c r="AV59" s="203" t="s">
        <v>563</v>
      </c>
    </row>
    <row r="60" spans="1:48" ht="90" x14ac:dyDescent="0.2">
      <c r="A60" s="25" t="s">
        <v>314</v>
      </c>
      <c r="B60" s="158" t="s">
        <v>564</v>
      </c>
      <c r="C60" s="159" t="s">
        <v>995</v>
      </c>
      <c r="D60" s="159" t="s">
        <v>353</v>
      </c>
      <c r="E60" s="189" t="s">
        <v>1500</v>
      </c>
      <c r="F60" s="161" t="s">
        <v>364</v>
      </c>
      <c r="G60" s="161" t="b">
        <v>0</v>
      </c>
      <c r="H60" s="162">
        <v>42490</v>
      </c>
      <c r="I60" s="161">
        <v>142</v>
      </c>
      <c r="J60" s="163"/>
      <c r="K60" s="164">
        <v>0</v>
      </c>
      <c r="L60" s="161" t="b">
        <v>1</v>
      </c>
      <c r="M60" s="161" t="s">
        <v>565</v>
      </c>
      <c r="N60" s="161" t="s">
        <v>377</v>
      </c>
      <c r="O60" s="165" t="s">
        <v>179</v>
      </c>
      <c r="P60" s="165" t="s">
        <v>566</v>
      </c>
      <c r="Q60" s="200"/>
      <c r="R60" s="201"/>
      <c r="S60" s="201"/>
      <c r="T60" s="200">
        <v>42490</v>
      </c>
      <c r="U60" s="201">
        <v>42490</v>
      </c>
      <c r="V60" s="202">
        <v>42490</v>
      </c>
      <c r="W60" s="201"/>
      <c r="X60" s="201"/>
      <c r="Y60" s="201"/>
      <c r="Z60" s="202"/>
      <c r="AA60" s="201"/>
      <c r="AB60" s="201"/>
      <c r="AC60" s="201"/>
      <c r="AD60" s="201"/>
      <c r="AE60" s="201"/>
      <c r="AF60" s="201"/>
      <c r="AG60" s="201"/>
      <c r="AH60" s="201"/>
      <c r="AI60" s="201"/>
      <c r="AJ60" s="201"/>
      <c r="AK60" s="201"/>
      <c r="AL60" s="201"/>
      <c r="AM60" s="201"/>
      <c r="AN60" s="201"/>
      <c r="AO60" s="201"/>
      <c r="AP60" s="201"/>
      <c r="AQ60" s="201"/>
      <c r="AR60" s="201"/>
      <c r="AS60" s="201"/>
      <c r="AT60" s="201"/>
      <c r="AU60" s="201"/>
      <c r="AV60" s="203"/>
    </row>
    <row r="61" spans="1:48" ht="60" x14ac:dyDescent="0.2">
      <c r="A61" s="25" t="s">
        <v>314</v>
      </c>
      <c r="B61" s="158" t="s">
        <v>567</v>
      </c>
      <c r="C61" s="159" t="s">
        <v>995</v>
      </c>
      <c r="D61" s="159" t="s">
        <v>353</v>
      </c>
      <c r="E61" s="213" t="s">
        <v>1501</v>
      </c>
      <c r="F61" s="161" t="s">
        <v>551</v>
      </c>
      <c r="G61" s="161" t="b">
        <v>1</v>
      </c>
      <c r="H61" s="162">
        <v>42400</v>
      </c>
      <c r="I61" s="161">
        <v>53</v>
      </c>
      <c r="J61" s="163"/>
      <c r="K61" s="164">
        <v>0</v>
      </c>
      <c r="L61" s="161" t="b">
        <v>1</v>
      </c>
      <c r="M61" s="161" t="s">
        <v>568</v>
      </c>
      <c r="N61" s="161" t="s">
        <v>377</v>
      </c>
      <c r="O61" s="165" t="s">
        <v>179</v>
      </c>
      <c r="P61" s="165" t="s">
        <v>569</v>
      </c>
      <c r="Q61" s="200"/>
      <c r="R61" s="201"/>
      <c r="S61" s="201"/>
      <c r="T61" s="200"/>
      <c r="U61" s="201"/>
      <c r="V61" s="202">
        <v>42400</v>
      </c>
      <c r="W61" s="201"/>
      <c r="X61" s="201">
        <v>42400</v>
      </c>
      <c r="Y61" s="201"/>
      <c r="Z61" s="202"/>
      <c r="AA61" s="201"/>
      <c r="AB61" s="201"/>
      <c r="AC61" s="201"/>
      <c r="AD61" s="201"/>
      <c r="AE61" s="201"/>
      <c r="AF61" s="201"/>
      <c r="AG61" s="201"/>
      <c r="AH61" s="201"/>
      <c r="AI61" s="201"/>
      <c r="AJ61" s="201"/>
      <c r="AK61" s="201"/>
      <c r="AL61" s="201"/>
      <c r="AM61" s="201"/>
      <c r="AN61" s="201"/>
      <c r="AO61" s="201"/>
      <c r="AP61" s="201"/>
      <c r="AQ61" s="201"/>
      <c r="AR61" s="201"/>
      <c r="AS61" s="201"/>
      <c r="AT61" s="201"/>
      <c r="AU61" s="201">
        <v>42400</v>
      </c>
      <c r="AV61" s="203" t="s">
        <v>570</v>
      </c>
    </row>
    <row r="62" spans="1:48" ht="75" x14ac:dyDescent="0.2">
      <c r="A62" s="25" t="s">
        <v>314</v>
      </c>
      <c r="B62" s="158" t="s">
        <v>571</v>
      </c>
      <c r="C62" s="159" t="s">
        <v>995</v>
      </c>
      <c r="D62" s="159" t="s">
        <v>353</v>
      </c>
      <c r="E62" s="213" t="s">
        <v>1502</v>
      </c>
      <c r="F62" s="161" t="s">
        <v>551</v>
      </c>
      <c r="G62" s="161" t="b">
        <v>1</v>
      </c>
      <c r="H62" s="162">
        <v>42400</v>
      </c>
      <c r="I62" s="161">
        <v>53</v>
      </c>
      <c r="J62" s="163"/>
      <c r="K62" s="164">
        <v>0</v>
      </c>
      <c r="L62" s="161" t="b">
        <v>1</v>
      </c>
      <c r="M62" s="161" t="s">
        <v>572</v>
      </c>
      <c r="N62" s="161" t="s">
        <v>377</v>
      </c>
      <c r="O62" s="165" t="s">
        <v>179</v>
      </c>
      <c r="P62" s="165" t="s">
        <v>573</v>
      </c>
      <c r="Q62" s="200"/>
      <c r="R62" s="201"/>
      <c r="S62" s="201"/>
      <c r="T62" s="200"/>
      <c r="U62" s="201"/>
      <c r="V62" s="202">
        <v>42400</v>
      </c>
      <c r="W62" s="201"/>
      <c r="X62" s="201">
        <v>42400</v>
      </c>
      <c r="Y62" s="201"/>
      <c r="Z62" s="202"/>
      <c r="AA62" s="201"/>
      <c r="AB62" s="201"/>
      <c r="AC62" s="201"/>
      <c r="AD62" s="201"/>
      <c r="AE62" s="201"/>
      <c r="AF62" s="201"/>
      <c r="AG62" s="201"/>
      <c r="AH62" s="201"/>
      <c r="AI62" s="201"/>
      <c r="AJ62" s="201"/>
      <c r="AK62" s="201"/>
      <c r="AL62" s="201"/>
      <c r="AM62" s="201"/>
      <c r="AN62" s="201"/>
      <c r="AO62" s="201"/>
      <c r="AP62" s="201"/>
      <c r="AQ62" s="201"/>
      <c r="AR62" s="201"/>
      <c r="AS62" s="201"/>
      <c r="AT62" s="201"/>
      <c r="AU62" s="201">
        <v>42400</v>
      </c>
      <c r="AV62" s="203" t="s">
        <v>570</v>
      </c>
    </row>
    <row r="63" spans="1:48" ht="45" x14ac:dyDescent="0.2">
      <c r="A63" s="25" t="s">
        <v>314</v>
      </c>
      <c r="B63" s="158" t="s">
        <v>574</v>
      </c>
      <c r="C63" s="159" t="s">
        <v>995</v>
      </c>
      <c r="D63" s="159" t="s">
        <v>353</v>
      </c>
      <c r="E63" s="189" t="s">
        <v>1503</v>
      </c>
      <c r="F63" s="161" t="s">
        <v>176</v>
      </c>
      <c r="G63" s="161" t="b">
        <v>1</v>
      </c>
      <c r="H63" s="162">
        <v>42428</v>
      </c>
      <c r="I63" s="161">
        <v>23</v>
      </c>
      <c r="J63" s="163"/>
      <c r="K63" s="164">
        <v>0</v>
      </c>
      <c r="L63" s="161" t="b">
        <v>1</v>
      </c>
      <c r="M63" s="161" t="s">
        <v>575</v>
      </c>
      <c r="N63" s="161" t="s">
        <v>377</v>
      </c>
      <c r="O63" s="165" t="s">
        <v>179</v>
      </c>
      <c r="P63" s="165" t="s">
        <v>576</v>
      </c>
      <c r="Q63" s="200"/>
      <c r="R63" s="201"/>
      <c r="S63" s="201"/>
      <c r="T63" s="200">
        <v>42400</v>
      </c>
      <c r="U63" s="201"/>
      <c r="V63" s="202"/>
      <c r="W63" s="201"/>
      <c r="X63" s="201"/>
      <c r="Y63" s="201"/>
      <c r="Z63" s="202"/>
      <c r="AA63" s="201"/>
      <c r="AB63" s="201"/>
      <c r="AC63" s="201"/>
      <c r="AD63" s="201"/>
      <c r="AE63" s="201"/>
      <c r="AF63" s="201"/>
      <c r="AG63" s="201"/>
      <c r="AH63" s="201"/>
      <c r="AI63" s="201"/>
      <c r="AJ63" s="201"/>
      <c r="AK63" s="201"/>
      <c r="AL63" s="201"/>
      <c r="AM63" s="201"/>
      <c r="AN63" s="201"/>
      <c r="AO63" s="201"/>
      <c r="AP63" s="201"/>
      <c r="AQ63" s="201"/>
      <c r="AR63" s="201"/>
      <c r="AS63" s="201"/>
      <c r="AT63" s="201"/>
      <c r="AU63" s="201"/>
      <c r="AV63" s="203"/>
    </row>
    <row r="64" spans="1:48" ht="45" x14ac:dyDescent="0.2">
      <c r="A64" s="25" t="s">
        <v>314</v>
      </c>
      <c r="B64" s="158" t="s">
        <v>577</v>
      </c>
      <c r="C64" s="159" t="s">
        <v>995</v>
      </c>
      <c r="D64" s="159" t="s">
        <v>353</v>
      </c>
      <c r="E64" s="213" t="s">
        <v>1504</v>
      </c>
      <c r="F64" s="161" t="s">
        <v>176</v>
      </c>
      <c r="G64" s="161" t="b">
        <v>1</v>
      </c>
      <c r="H64" s="162">
        <v>42369</v>
      </c>
      <c r="I64" s="161">
        <v>23</v>
      </c>
      <c r="J64" s="163"/>
      <c r="K64" s="164">
        <v>0</v>
      </c>
      <c r="L64" s="161" t="b">
        <v>1</v>
      </c>
      <c r="M64" s="161" t="s">
        <v>578</v>
      </c>
      <c r="N64" s="161" t="s">
        <v>377</v>
      </c>
      <c r="O64" s="165" t="s">
        <v>179</v>
      </c>
      <c r="P64" s="165" t="s">
        <v>579</v>
      </c>
      <c r="Q64" s="200"/>
      <c r="R64" s="201"/>
      <c r="S64" s="201"/>
      <c r="T64" s="200">
        <v>42369</v>
      </c>
      <c r="U64" s="201"/>
      <c r="V64" s="202"/>
      <c r="W64" s="201"/>
      <c r="X64" s="201"/>
      <c r="Y64" s="201"/>
      <c r="Z64" s="202"/>
      <c r="AA64" s="201"/>
      <c r="AB64" s="201"/>
      <c r="AC64" s="201"/>
      <c r="AD64" s="201"/>
      <c r="AE64" s="201"/>
      <c r="AF64" s="201"/>
      <c r="AG64" s="201"/>
      <c r="AH64" s="201"/>
      <c r="AI64" s="201"/>
      <c r="AJ64" s="201"/>
      <c r="AK64" s="201"/>
      <c r="AL64" s="201"/>
      <c r="AM64" s="201"/>
      <c r="AN64" s="201"/>
      <c r="AO64" s="201"/>
      <c r="AP64" s="201"/>
      <c r="AQ64" s="201"/>
      <c r="AR64" s="201"/>
      <c r="AS64" s="201"/>
      <c r="AT64" s="201"/>
      <c r="AU64" s="201"/>
      <c r="AV64" s="203"/>
    </row>
    <row r="65" spans="1:48" ht="45" x14ac:dyDescent="0.2">
      <c r="A65" s="25" t="s">
        <v>314</v>
      </c>
      <c r="B65" s="158" t="s">
        <v>582</v>
      </c>
      <c r="C65" s="159" t="s">
        <v>995</v>
      </c>
      <c r="D65" s="159" t="s">
        <v>353</v>
      </c>
      <c r="E65" s="213" t="s">
        <v>1505</v>
      </c>
      <c r="F65" s="161" t="s">
        <v>551</v>
      </c>
      <c r="G65" s="161" t="b">
        <v>1</v>
      </c>
      <c r="H65" s="162">
        <v>42400</v>
      </c>
      <c r="I65" s="161">
        <v>53</v>
      </c>
      <c r="J65" s="163"/>
      <c r="K65" s="164">
        <v>0</v>
      </c>
      <c r="L65" s="161" t="b">
        <v>1</v>
      </c>
      <c r="M65" s="161" t="s">
        <v>580</v>
      </c>
      <c r="N65" s="161" t="s">
        <v>377</v>
      </c>
      <c r="O65" s="165" t="s">
        <v>179</v>
      </c>
      <c r="P65" s="165" t="s">
        <v>581</v>
      </c>
      <c r="Q65" s="200"/>
      <c r="R65" s="201"/>
      <c r="S65" s="201"/>
      <c r="T65" s="200">
        <v>42400</v>
      </c>
      <c r="U65" s="201"/>
      <c r="V65" s="202"/>
      <c r="W65" s="201"/>
      <c r="X65" s="201"/>
      <c r="Y65" s="201">
        <v>42400</v>
      </c>
      <c r="Z65" s="202"/>
      <c r="AA65" s="201"/>
      <c r="AB65" s="201"/>
      <c r="AC65" s="201"/>
      <c r="AD65" s="201"/>
      <c r="AE65" s="201"/>
      <c r="AF65" s="201"/>
      <c r="AG65" s="201"/>
      <c r="AH65" s="201"/>
      <c r="AI65" s="201"/>
      <c r="AJ65" s="201"/>
      <c r="AK65" s="201"/>
      <c r="AL65" s="201"/>
      <c r="AM65" s="201"/>
      <c r="AN65" s="201"/>
      <c r="AO65" s="201"/>
      <c r="AP65" s="201"/>
      <c r="AQ65" s="201"/>
      <c r="AR65" s="201"/>
      <c r="AS65" s="201"/>
      <c r="AT65" s="201"/>
      <c r="AU65" s="201"/>
      <c r="AV65" s="203"/>
    </row>
    <row r="66" spans="1:48" ht="51" x14ac:dyDescent="0.2">
      <c r="A66" s="25" t="s">
        <v>314</v>
      </c>
      <c r="B66" s="158" t="s">
        <v>1019</v>
      </c>
      <c r="C66" s="159" t="s">
        <v>995</v>
      </c>
      <c r="D66" s="159" t="s">
        <v>353</v>
      </c>
      <c r="E66" s="213" t="s">
        <v>1506</v>
      </c>
      <c r="F66" s="161" t="s">
        <v>176</v>
      </c>
      <c r="G66" s="161" t="b">
        <v>1</v>
      </c>
      <c r="H66" s="162">
        <v>42384</v>
      </c>
      <c r="I66" s="161">
        <v>37</v>
      </c>
      <c r="J66" s="163"/>
      <c r="K66" s="164">
        <v>0.1</v>
      </c>
      <c r="L66" s="161" t="b">
        <v>1</v>
      </c>
      <c r="M66" s="161" t="s">
        <v>583</v>
      </c>
      <c r="N66" s="161" t="s">
        <v>377</v>
      </c>
      <c r="O66" s="165" t="s">
        <v>179</v>
      </c>
      <c r="P66" s="165" t="s">
        <v>579</v>
      </c>
      <c r="Q66" s="200"/>
      <c r="R66" s="201"/>
      <c r="S66" s="201"/>
      <c r="T66" s="200">
        <v>42384</v>
      </c>
      <c r="U66" s="201"/>
      <c r="V66" s="202"/>
      <c r="W66" s="201"/>
      <c r="X66" s="201"/>
      <c r="Y66" s="201"/>
      <c r="Z66" s="202"/>
      <c r="AA66" s="201"/>
      <c r="AB66" s="201"/>
      <c r="AC66" s="201"/>
      <c r="AD66" s="201"/>
      <c r="AE66" s="201"/>
      <c r="AF66" s="201"/>
      <c r="AG66" s="201"/>
      <c r="AH66" s="201"/>
      <c r="AI66" s="201"/>
      <c r="AJ66" s="201"/>
      <c r="AK66" s="201"/>
      <c r="AL66" s="201"/>
      <c r="AM66" s="201"/>
      <c r="AN66" s="201"/>
      <c r="AO66" s="201"/>
      <c r="AP66" s="201"/>
      <c r="AQ66" s="201"/>
      <c r="AR66" s="201"/>
      <c r="AS66" s="201"/>
      <c r="AT66" s="201"/>
      <c r="AU66" s="201"/>
      <c r="AV66" s="203"/>
    </row>
    <row r="67" spans="1:48" ht="45" x14ac:dyDescent="0.2">
      <c r="A67" s="25" t="s">
        <v>314</v>
      </c>
      <c r="B67" s="158" t="s">
        <v>1020</v>
      </c>
      <c r="C67" s="159" t="s">
        <v>995</v>
      </c>
      <c r="D67" s="159" t="s">
        <v>353</v>
      </c>
      <c r="E67" s="213" t="s">
        <v>1507</v>
      </c>
      <c r="F67" s="161" t="s">
        <v>176</v>
      </c>
      <c r="G67" s="161" t="b">
        <v>1</v>
      </c>
      <c r="H67" s="162">
        <v>42490</v>
      </c>
      <c r="I67" s="161">
        <v>142</v>
      </c>
      <c r="J67" s="163"/>
      <c r="K67" s="164">
        <v>0</v>
      </c>
      <c r="L67" s="161" t="b">
        <v>1</v>
      </c>
      <c r="M67" s="161" t="s">
        <v>584</v>
      </c>
      <c r="N67" s="161" t="s">
        <v>377</v>
      </c>
      <c r="O67" s="165" t="s">
        <v>179</v>
      </c>
      <c r="P67" s="165" t="s">
        <v>585</v>
      </c>
      <c r="Q67" s="200"/>
      <c r="R67" s="201"/>
      <c r="S67" s="201"/>
      <c r="T67" s="200"/>
      <c r="U67" s="201"/>
      <c r="V67" s="202"/>
      <c r="W67" s="201"/>
      <c r="X67" s="201"/>
      <c r="Y67" s="201"/>
      <c r="Z67" s="202"/>
      <c r="AA67" s="201"/>
      <c r="AB67" s="201"/>
      <c r="AC67" s="201"/>
      <c r="AD67" s="201"/>
      <c r="AE67" s="201"/>
      <c r="AF67" s="201"/>
      <c r="AG67" s="201"/>
      <c r="AH67" s="201"/>
      <c r="AI67" s="201"/>
      <c r="AJ67" s="201"/>
      <c r="AK67" s="201"/>
      <c r="AL67" s="201"/>
      <c r="AM67" s="201"/>
      <c r="AN67" s="201"/>
      <c r="AO67" s="201"/>
      <c r="AP67" s="201"/>
      <c r="AQ67" s="201"/>
      <c r="AR67" s="201"/>
      <c r="AS67" s="201"/>
      <c r="AT67" s="201"/>
      <c r="AU67" s="201">
        <v>42490</v>
      </c>
      <c r="AV67" s="203" t="s">
        <v>361</v>
      </c>
    </row>
    <row r="68" spans="1:48" ht="60" x14ac:dyDescent="0.2">
      <c r="A68" s="25" t="s">
        <v>314</v>
      </c>
      <c r="B68" s="158" t="s">
        <v>1021</v>
      </c>
      <c r="C68" s="159" t="s">
        <v>995</v>
      </c>
      <c r="D68" s="159" t="s">
        <v>353</v>
      </c>
      <c r="E68" s="329" t="s">
        <v>1508</v>
      </c>
      <c r="F68" s="161" t="s">
        <v>176</v>
      </c>
      <c r="G68" s="161" t="b">
        <v>1</v>
      </c>
      <c r="H68" s="162">
        <v>42573</v>
      </c>
      <c r="I68" s="161">
        <v>224</v>
      </c>
      <c r="J68" s="163"/>
      <c r="K68" s="164">
        <v>0</v>
      </c>
      <c r="L68" s="161" t="b">
        <v>1</v>
      </c>
      <c r="M68" s="161" t="s">
        <v>568</v>
      </c>
      <c r="N68" s="161" t="s">
        <v>377</v>
      </c>
      <c r="O68" s="165" t="s">
        <v>179</v>
      </c>
      <c r="P68" s="165" t="s">
        <v>569</v>
      </c>
      <c r="Q68" s="200"/>
      <c r="R68" s="201"/>
      <c r="S68" s="201"/>
      <c r="T68" s="200"/>
      <c r="U68" s="201"/>
      <c r="V68" s="202">
        <v>42573</v>
      </c>
      <c r="W68" s="201"/>
      <c r="X68" s="201"/>
      <c r="Y68" s="201"/>
      <c r="Z68" s="202"/>
      <c r="AA68" s="201"/>
      <c r="AB68" s="201"/>
      <c r="AC68" s="201"/>
      <c r="AD68" s="201"/>
      <c r="AE68" s="201"/>
      <c r="AF68" s="201"/>
      <c r="AG68" s="201"/>
      <c r="AH68" s="201"/>
      <c r="AI68" s="201"/>
      <c r="AJ68" s="201"/>
      <c r="AK68" s="201"/>
      <c r="AL68" s="201"/>
      <c r="AM68" s="201"/>
      <c r="AN68" s="201"/>
      <c r="AO68" s="201"/>
      <c r="AP68" s="201"/>
      <c r="AQ68" s="201"/>
      <c r="AR68" s="201"/>
      <c r="AS68" s="201"/>
      <c r="AT68" s="201"/>
      <c r="AU68" s="201"/>
      <c r="AV68" s="203"/>
    </row>
    <row r="69" spans="1:48" ht="60" x14ac:dyDescent="0.2">
      <c r="A69" s="25" t="s">
        <v>314</v>
      </c>
      <c r="B69" s="158" t="s">
        <v>1022</v>
      </c>
      <c r="C69" s="159" t="s">
        <v>995</v>
      </c>
      <c r="D69" s="159" t="s">
        <v>353</v>
      </c>
      <c r="E69" s="213" t="s">
        <v>1509</v>
      </c>
      <c r="F69" s="161" t="s">
        <v>176</v>
      </c>
      <c r="G69" s="161" t="b">
        <v>1</v>
      </c>
      <c r="H69" s="162">
        <v>42384</v>
      </c>
      <c r="I69" s="161">
        <v>37</v>
      </c>
      <c r="J69" s="163"/>
      <c r="K69" s="164">
        <v>0</v>
      </c>
      <c r="L69" s="161" t="b">
        <v>1</v>
      </c>
      <c r="M69" s="161" t="s">
        <v>568</v>
      </c>
      <c r="N69" s="161" t="s">
        <v>377</v>
      </c>
      <c r="O69" s="165" t="s">
        <v>179</v>
      </c>
      <c r="P69" s="165" t="s">
        <v>569</v>
      </c>
      <c r="Q69" s="200"/>
      <c r="R69" s="201"/>
      <c r="S69" s="201"/>
      <c r="T69" s="200"/>
      <c r="U69" s="201"/>
      <c r="V69" s="202">
        <v>42384</v>
      </c>
      <c r="W69" s="201"/>
      <c r="X69" s="201"/>
      <c r="Y69" s="201"/>
      <c r="Z69" s="202"/>
      <c r="AA69" s="201"/>
      <c r="AB69" s="201"/>
      <c r="AC69" s="201"/>
      <c r="AD69" s="201"/>
      <c r="AE69" s="201"/>
      <c r="AF69" s="201"/>
      <c r="AG69" s="201"/>
      <c r="AH69" s="201"/>
      <c r="AI69" s="201"/>
      <c r="AJ69" s="201"/>
      <c r="AK69" s="201"/>
      <c r="AL69" s="201"/>
      <c r="AM69" s="201"/>
      <c r="AN69" s="201"/>
      <c r="AO69" s="201"/>
      <c r="AP69" s="201"/>
      <c r="AQ69" s="201"/>
      <c r="AR69" s="201"/>
      <c r="AS69" s="201"/>
      <c r="AT69" s="201"/>
      <c r="AU69" s="201">
        <v>42384</v>
      </c>
      <c r="AV69" s="203" t="s">
        <v>570</v>
      </c>
    </row>
    <row r="70" spans="1:48" ht="102" x14ac:dyDescent="0.2">
      <c r="A70" s="25" t="s">
        <v>314</v>
      </c>
      <c r="B70" s="158" t="s">
        <v>1023</v>
      </c>
      <c r="C70" s="159" t="s">
        <v>995</v>
      </c>
      <c r="D70" s="159" t="s">
        <v>353</v>
      </c>
      <c r="E70" s="213" t="s">
        <v>1510</v>
      </c>
      <c r="F70" s="161" t="s">
        <v>176</v>
      </c>
      <c r="G70" s="161" t="b">
        <v>1</v>
      </c>
      <c r="H70" s="162">
        <v>42636</v>
      </c>
      <c r="I70" s="161">
        <v>285</v>
      </c>
      <c r="J70" s="163"/>
      <c r="K70" s="164">
        <v>0</v>
      </c>
      <c r="L70" s="161" t="b">
        <v>1</v>
      </c>
      <c r="M70" s="161" t="s">
        <v>568</v>
      </c>
      <c r="N70" s="161" t="s">
        <v>377</v>
      </c>
      <c r="O70" s="165" t="s">
        <v>179</v>
      </c>
      <c r="P70" s="165" t="s">
        <v>569</v>
      </c>
      <c r="Q70" s="200"/>
      <c r="R70" s="201"/>
      <c r="S70" s="201"/>
      <c r="T70" s="200"/>
      <c r="U70" s="201"/>
      <c r="V70" s="202">
        <v>42636</v>
      </c>
      <c r="W70" s="201"/>
      <c r="X70" s="201"/>
      <c r="Y70" s="201"/>
      <c r="Z70" s="202"/>
      <c r="AA70" s="201"/>
      <c r="AB70" s="201"/>
      <c r="AC70" s="201"/>
      <c r="AD70" s="201"/>
      <c r="AE70" s="201"/>
      <c r="AF70" s="201"/>
      <c r="AG70" s="201"/>
      <c r="AH70" s="201"/>
      <c r="AI70" s="201"/>
      <c r="AJ70" s="201"/>
      <c r="AK70" s="201"/>
      <c r="AL70" s="201"/>
      <c r="AM70" s="201"/>
      <c r="AN70" s="201"/>
      <c r="AO70" s="201"/>
      <c r="AP70" s="201"/>
      <c r="AQ70" s="201"/>
      <c r="AR70" s="201"/>
      <c r="AS70" s="201"/>
      <c r="AT70" s="201"/>
      <c r="AU70" s="201"/>
      <c r="AV70" s="203"/>
    </row>
    <row r="71" spans="1:48" ht="60" x14ac:dyDescent="0.2">
      <c r="A71" s="25" t="s">
        <v>314</v>
      </c>
      <c r="B71" s="158" t="s">
        <v>1024</v>
      </c>
      <c r="C71" s="159" t="s">
        <v>995</v>
      </c>
      <c r="D71" s="159" t="s">
        <v>353</v>
      </c>
      <c r="E71" s="213" t="s">
        <v>1511</v>
      </c>
      <c r="F71" s="161" t="s">
        <v>176</v>
      </c>
      <c r="G71" s="161" t="b">
        <v>1</v>
      </c>
      <c r="H71" s="162">
        <v>42573</v>
      </c>
      <c r="I71" s="161">
        <v>224</v>
      </c>
      <c r="J71" s="163"/>
      <c r="K71" s="164">
        <v>0</v>
      </c>
      <c r="L71" s="161" t="b">
        <v>1</v>
      </c>
      <c r="M71" s="161" t="s">
        <v>568</v>
      </c>
      <c r="N71" s="161" t="s">
        <v>377</v>
      </c>
      <c r="O71" s="165" t="s">
        <v>179</v>
      </c>
      <c r="P71" s="165" t="s">
        <v>569</v>
      </c>
      <c r="Q71" s="200"/>
      <c r="R71" s="201"/>
      <c r="S71" s="201"/>
      <c r="T71" s="200"/>
      <c r="U71" s="201">
        <v>42573</v>
      </c>
      <c r="V71" s="202">
        <v>42573</v>
      </c>
      <c r="W71" s="201"/>
      <c r="X71" s="201">
        <v>42573</v>
      </c>
      <c r="Y71" s="201"/>
      <c r="Z71" s="202"/>
      <c r="AA71" s="201"/>
      <c r="AB71" s="201"/>
      <c r="AC71" s="201"/>
      <c r="AD71" s="201"/>
      <c r="AE71" s="201"/>
      <c r="AF71" s="201"/>
      <c r="AG71" s="201"/>
      <c r="AH71" s="201"/>
      <c r="AI71" s="201"/>
      <c r="AJ71" s="201"/>
      <c r="AK71" s="201"/>
      <c r="AL71" s="201"/>
      <c r="AM71" s="201"/>
      <c r="AN71" s="201"/>
      <c r="AO71" s="201"/>
      <c r="AP71" s="201"/>
      <c r="AQ71" s="201"/>
      <c r="AR71" s="201"/>
      <c r="AS71" s="201"/>
      <c r="AT71" s="201"/>
      <c r="AU71" s="201"/>
      <c r="AV71" s="203"/>
    </row>
    <row r="72" spans="1:48" ht="60" x14ac:dyDescent="0.2">
      <c r="A72" s="25" t="s">
        <v>314</v>
      </c>
      <c r="B72" s="158" t="s">
        <v>1025</v>
      </c>
      <c r="C72" s="159" t="s">
        <v>995</v>
      </c>
      <c r="D72" s="159" t="s">
        <v>353</v>
      </c>
      <c r="E72" s="213" t="s">
        <v>1512</v>
      </c>
      <c r="F72" s="161" t="s">
        <v>176</v>
      </c>
      <c r="G72" s="161" t="b">
        <v>1</v>
      </c>
      <c r="H72" s="162">
        <v>42573</v>
      </c>
      <c r="I72" s="161">
        <v>224</v>
      </c>
      <c r="J72" s="163"/>
      <c r="K72" s="164">
        <v>0</v>
      </c>
      <c r="L72" s="161" t="b">
        <v>1</v>
      </c>
      <c r="M72" s="161" t="s">
        <v>568</v>
      </c>
      <c r="N72" s="161" t="s">
        <v>377</v>
      </c>
      <c r="O72" s="165" t="s">
        <v>179</v>
      </c>
      <c r="P72" s="165" t="s">
        <v>569</v>
      </c>
      <c r="Q72" s="200"/>
      <c r="R72" s="201"/>
      <c r="S72" s="201"/>
      <c r="T72" s="200"/>
      <c r="U72" s="201"/>
      <c r="V72" s="202">
        <v>42573</v>
      </c>
      <c r="W72" s="201"/>
      <c r="X72" s="201">
        <v>42573</v>
      </c>
      <c r="Y72" s="201"/>
      <c r="Z72" s="202"/>
      <c r="AA72" s="201"/>
      <c r="AB72" s="201"/>
      <c r="AC72" s="201"/>
      <c r="AD72" s="201"/>
      <c r="AE72" s="201"/>
      <c r="AF72" s="201"/>
      <c r="AG72" s="201"/>
      <c r="AH72" s="201"/>
      <c r="AI72" s="201"/>
      <c r="AJ72" s="201"/>
      <c r="AK72" s="201"/>
      <c r="AL72" s="201"/>
      <c r="AM72" s="201"/>
      <c r="AN72" s="201"/>
      <c r="AO72" s="201"/>
      <c r="AP72" s="201"/>
      <c r="AQ72" s="201"/>
      <c r="AR72" s="201"/>
      <c r="AS72" s="201"/>
      <c r="AT72" s="201"/>
      <c r="AU72" s="201"/>
      <c r="AV72" s="203"/>
    </row>
    <row r="73" spans="1:48" s="20" customFormat="1" ht="15" x14ac:dyDescent="0.2">
      <c r="A73" s="177"/>
      <c r="B73" s="170"/>
      <c r="C73" s="170"/>
      <c r="D73" s="170"/>
      <c r="E73" s="171"/>
      <c r="F73" s="172"/>
      <c r="G73" s="170"/>
      <c r="H73" s="173"/>
      <c r="I73" s="170"/>
      <c r="J73" s="174"/>
      <c r="K73" s="175"/>
      <c r="L73" s="170"/>
      <c r="M73" s="170"/>
      <c r="N73" s="170"/>
      <c r="O73" s="170"/>
      <c r="P73" s="170"/>
      <c r="Q73" s="208"/>
      <c r="R73" s="209"/>
      <c r="S73" s="209"/>
      <c r="T73" s="209"/>
      <c r="U73" s="209"/>
      <c r="V73" s="209"/>
      <c r="W73" s="209"/>
      <c r="X73" s="209"/>
      <c r="Y73" s="209"/>
      <c r="Z73" s="209"/>
      <c r="AA73" s="209"/>
      <c r="AB73" s="209"/>
      <c r="AC73" s="209"/>
      <c r="AD73" s="209"/>
      <c r="AE73" s="209"/>
      <c r="AF73" s="209"/>
      <c r="AG73" s="209"/>
      <c r="AH73" s="209"/>
      <c r="AI73" s="209"/>
      <c r="AJ73" s="209"/>
      <c r="AK73" s="209"/>
      <c r="AL73" s="209"/>
      <c r="AM73" s="209"/>
      <c r="AN73" s="209"/>
      <c r="AO73" s="209"/>
      <c r="AP73" s="209"/>
      <c r="AQ73" s="209"/>
      <c r="AR73" s="209"/>
      <c r="AS73" s="209"/>
      <c r="AT73" s="209"/>
      <c r="AU73" s="209"/>
      <c r="AV73" s="210"/>
    </row>
    <row r="74" spans="1:48" ht="120" x14ac:dyDescent="0.2">
      <c r="A74" s="25" t="s">
        <v>313</v>
      </c>
      <c r="B74" s="158" t="s">
        <v>586</v>
      </c>
      <c r="C74" s="159" t="s">
        <v>995</v>
      </c>
      <c r="D74" s="159" t="s">
        <v>96</v>
      </c>
      <c r="E74" s="160" t="s">
        <v>1312</v>
      </c>
      <c r="F74" s="161" t="s">
        <v>176</v>
      </c>
      <c r="G74" s="161" t="b">
        <v>1</v>
      </c>
      <c r="H74" s="162">
        <v>42400</v>
      </c>
      <c r="I74" s="161">
        <v>27</v>
      </c>
      <c r="J74" s="163"/>
      <c r="K74" s="164">
        <v>0</v>
      </c>
      <c r="L74" s="161" t="b">
        <v>1</v>
      </c>
      <c r="M74" s="161" t="s">
        <v>602</v>
      </c>
      <c r="N74" s="161" t="s">
        <v>412</v>
      </c>
      <c r="O74" s="165" t="s">
        <v>449</v>
      </c>
      <c r="P74" s="165" t="s">
        <v>603</v>
      </c>
      <c r="Q74" s="200"/>
      <c r="R74" s="201"/>
      <c r="S74" s="201"/>
      <c r="T74" s="200"/>
      <c r="U74" s="201"/>
      <c r="V74" s="202">
        <v>42400</v>
      </c>
      <c r="W74" s="201"/>
      <c r="X74" s="201"/>
      <c r="Y74" s="201"/>
      <c r="Z74" s="202">
        <v>42400</v>
      </c>
      <c r="AA74" s="201"/>
      <c r="AB74" s="201"/>
      <c r="AC74" s="201"/>
      <c r="AD74" s="201"/>
      <c r="AE74" s="201"/>
      <c r="AF74" s="201"/>
      <c r="AG74" s="201"/>
      <c r="AH74" s="201"/>
      <c r="AI74" s="201"/>
      <c r="AJ74" s="201"/>
      <c r="AK74" s="201"/>
      <c r="AL74" s="201"/>
      <c r="AM74" s="201"/>
      <c r="AN74" s="201"/>
      <c r="AO74" s="201"/>
      <c r="AP74" s="201"/>
      <c r="AQ74" s="201"/>
      <c r="AR74" s="201"/>
      <c r="AS74" s="201"/>
      <c r="AT74" s="201"/>
      <c r="AU74" s="201"/>
      <c r="AV74" s="203"/>
    </row>
    <row r="75" spans="1:48" ht="285" x14ac:dyDescent="0.2">
      <c r="A75" s="25" t="s">
        <v>313</v>
      </c>
      <c r="B75" s="158" t="s">
        <v>587</v>
      </c>
      <c r="C75" s="159" t="s">
        <v>995</v>
      </c>
      <c r="D75" s="159" t="s">
        <v>96</v>
      </c>
      <c r="E75" s="160" t="s">
        <v>1313</v>
      </c>
      <c r="F75" s="165" t="s">
        <v>176</v>
      </c>
      <c r="G75" s="165" t="b">
        <v>1</v>
      </c>
      <c r="H75" s="162">
        <v>42400</v>
      </c>
      <c r="I75" s="161">
        <v>27</v>
      </c>
      <c r="J75" s="167"/>
      <c r="K75" s="168">
        <v>0</v>
      </c>
      <c r="L75" s="165" t="b">
        <v>1</v>
      </c>
      <c r="M75" s="161" t="s">
        <v>605</v>
      </c>
      <c r="N75" s="161" t="s">
        <v>412</v>
      </c>
      <c r="O75" s="165" t="s">
        <v>449</v>
      </c>
      <c r="P75" s="165" t="s">
        <v>604</v>
      </c>
      <c r="Q75" s="200"/>
      <c r="R75" s="201"/>
      <c r="S75" s="201"/>
      <c r="T75" s="200"/>
      <c r="U75" s="201"/>
      <c r="V75" s="202">
        <v>42400</v>
      </c>
      <c r="W75" s="201"/>
      <c r="X75" s="202"/>
      <c r="Y75" s="201"/>
      <c r="Z75" s="202">
        <v>42400</v>
      </c>
      <c r="AA75" s="201"/>
      <c r="AB75" s="201"/>
      <c r="AC75" s="201"/>
      <c r="AD75" s="201"/>
      <c r="AE75" s="201"/>
      <c r="AF75" s="201"/>
      <c r="AG75" s="201"/>
      <c r="AH75" s="201"/>
      <c r="AI75" s="201"/>
      <c r="AJ75" s="201"/>
      <c r="AK75" s="201"/>
      <c r="AL75" s="201"/>
      <c r="AM75" s="201"/>
      <c r="AN75" s="201"/>
      <c r="AO75" s="201"/>
      <c r="AP75" s="201"/>
      <c r="AQ75" s="201"/>
      <c r="AR75" s="201"/>
      <c r="AS75" s="201"/>
      <c r="AT75" s="201"/>
      <c r="AU75" s="201"/>
      <c r="AV75" s="203"/>
    </row>
    <row r="76" spans="1:48" ht="75" x14ac:dyDescent="0.2">
      <c r="A76" s="25" t="s">
        <v>313</v>
      </c>
      <c r="B76" s="158" t="s">
        <v>588</v>
      </c>
      <c r="C76" s="159" t="s">
        <v>995</v>
      </c>
      <c r="D76" s="159" t="s">
        <v>96</v>
      </c>
      <c r="E76" s="189" t="s">
        <v>1314</v>
      </c>
      <c r="F76" s="165" t="s">
        <v>176</v>
      </c>
      <c r="G76" s="165" t="b">
        <v>1</v>
      </c>
      <c r="H76" s="162">
        <v>42400</v>
      </c>
      <c r="I76" s="161">
        <v>27</v>
      </c>
      <c r="J76" s="167"/>
      <c r="K76" s="168">
        <v>0</v>
      </c>
      <c r="L76" s="165" t="b">
        <v>1</v>
      </c>
      <c r="M76" s="161" t="s">
        <v>606</v>
      </c>
      <c r="N76" s="161" t="s">
        <v>412</v>
      </c>
      <c r="O76" s="165" t="s">
        <v>449</v>
      </c>
      <c r="P76" s="165" t="s">
        <v>600</v>
      </c>
      <c r="Q76" s="200"/>
      <c r="R76" s="202">
        <v>42400</v>
      </c>
      <c r="S76" s="201"/>
      <c r="T76" s="202">
        <v>42400</v>
      </c>
      <c r="U76" s="202"/>
      <c r="V76" s="202">
        <v>42400</v>
      </c>
      <c r="W76" s="201"/>
      <c r="X76" s="201"/>
      <c r="Y76" s="201"/>
      <c r="Z76" s="201"/>
      <c r="AA76" s="201"/>
      <c r="AB76" s="201"/>
      <c r="AC76" s="201"/>
      <c r="AD76" s="201"/>
      <c r="AE76" s="201"/>
      <c r="AF76" s="201"/>
      <c r="AG76" s="201"/>
      <c r="AH76" s="201"/>
      <c r="AI76" s="201"/>
      <c r="AJ76" s="201"/>
      <c r="AK76" s="201"/>
      <c r="AL76" s="201"/>
      <c r="AM76" s="201"/>
      <c r="AN76" s="201"/>
      <c r="AO76" s="201"/>
      <c r="AP76" s="201"/>
      <c r="AQ76" s="201"/>
      <c r="AR76" s="201"/>
      <c r="AS76" s="201"/>
      <c r="AT76" s="201"/>
      <c r="AU76" s="201"/>
      <c r="AV76" s="203"/>
    </row>
    <row r="77" spans="1:48" ht="75" x14ac:dyDescent="0.2">
      <c r="A77" s="25" t="s">
        <v>313</v>
      </c>
      <c r="B77" s="158" t="s">
        <v>589</v>
      </c>
      <c r="C77" s="159" t="s">
        <v>995</v>
      </c>
      <c r="D77" s="159" t="s">
        <v>96</v>
      </c>
      <c r="E77" s="160" t="s">
        <v>1315</v>
      </c>
      <c r="F77" s="165" t="s">
        <v>176</v>
      </c>
      <c r="G77" s="165" t="b">
        <v>1</v>
      </c>
      <c r="H77" s="162">
        <v>42400</v>
      </c>
      <c r="I77" s="161">
        <v>27</v>
      </c>
      <c r="J77" s="167"/>
      <c r="K77" s="168">
        <v>0</v>
      </c>
      <c r="L77" s="165" t="b">
        <v>1</v>
      </c>
      <c r="M77" s="161" t="s">
        <v>607</v>
      </c>
      <c r="N77" s="161" t="s">
        <v>412</v>
      </c>
      <c r="O77" s="165" t="s">
        <v>449</v>
      </c>
      <c r="P77" s="161" t="s">
        <v>596</v>
      </c>
      <c r="Q77" s="204"/>
      <c r="R77" s="205"/>
      <c r="S77" s="205"/>
      <c r="T77" s="204">
        <v>42400</v>
      </c>
      <c r="U77" s="205"/>
      <c r="V77" s="205"/>
      <c r="W77" s="205"/>
      <c r="X77" s="205"/>
      <c r="Y77" s="205"/>
      <c r="Z77" s="206">
        <v>42400</v>
      </c>
      <c r="AA77" s="205"/>
      <c r="AB77" s="205"/>
      <c r="AC77" s="205"/>
      <c r="AD77" s="205"/>
      <c r="AE77" s="205"/>
      <c r="AF77" s="205"/>
      <c r="AG77" s="205"/>
      <c r="AH77" s="205"/>
      <c r="AI77" s="205"/>
      <c r="AJ77" s="205"/>
      <c r="AK77" s="205"/>
      <c r="AL77" s="205"/>
      <c r="AM77" s="205"/>
      <c r="AN77" s="205"/>
      <c r="AO77" s="205"/>
      <c r="AP77" s="205"/>
      <c r="AQ77" s="205"/>
      <c r="AR77" s="205"/>
      <c r="AS77" s="205"/>
      <c r="AT77" s="205"/>
      <c r="AU77" s="205"/>
      <c r="AV77" s="207"/>
    </row>
    <row r="78" spans="1:48" ht="45" x14ac:dyDescent="0.2">
      <c r="A78" s="25" t="s">
        <v>313</v>
      </c>
      <c r="B78" s="158" t="s">
        <v>590</v>
      </c>
      <c r="C78" s="159" t="s">
        <v>995</v>
      </c>
      <c r="D78" s="159" t="s">
        <v>96</v>
      </c>
      <c r="E78" s="160" t="s">
        <v>1316</v>
      </c>
      <c r="F78" s="165" t="s">
        <v>176</v>
      </c>
      <c r="G78" s="165" t="b">
        <v>1</v>
      </c>
      <c r="H78" s="162">
        <v>42400</v>
      </c>
      <c r="I78" s="161">
        <v>27</v>
      </c>
      <c r="J78" s="167"/>
      <c r="K78" s="168">
        <v>0</v>
      </c>
      <c r="L78" s="165" t="b">
        <v>1</v>
      </c>
      <c r="M78" s="161" t="s">
        <v>608</v>
      </c>
      <c r="N78" s="161" t="s">
        <v>412</v>
      </c>
      <c r="O78" s="165" t="s">
        <v>449</v>
      </c>
      <c r="P78" s="161" t="s">
        <v>597</v>
      </c>
      <c r="Q78" s="204"/>
      <c r="R78" s="205"/>
      <c r="S78" s="205"/>
      <c r="T78" s="202"/>
      <c r="U78" s="202"/>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2">
        <v>42400</v>
      </c>
      <c r="AV78" s="207" t="s">
        <v>361</v>
      </c>
    </row>
    <row r="79" spans="1:48" ht="60" x14ac:dyDescent="0.2">
      <c r="A79" s="25" t="s">
        <v>313</v>
      </c>
      <c r="B79" s="158" t="s">
        <v>591</v>
      </c>
      <c r="C79" s="159" t="s">
        <v>995</v>
      </c>
      <c r="D79" s="159" t="s">
        <v>96</v>
      </c>
      <c r="E79" s="189" t="s">
        <v>1317</v>
      </c>
      <c r="F79" s="165" t="s">
        <v>176</v>
      </c>
      <c r="G79" s="165" t="b">
        <v>1</v>
      </c>
      <c r="H79" s="166">
        <v>42429</v>
      </c>
      <c r="I79" s="165">
        <v>53</v>
      </c>
      <c r="J79" s="167"/>
      <c r="K79" s="168">
        <v>0</v>
      </c>
      <c r="L79" s="165" t="b">
        <v>1</v>
      </c>
      <c r="M79" s="161" t="s">
        <v>609</v>
      </c>
      <c r="N79" s="161" t="s">
        <v>412</v>
      </c>
      <c r="O79" s="165" t="s">
        <v>449</v>
      </c>
      <c r="P79" s="161" t="s">
        <v>598</v>
      </c>
      <c r="Q79" s="204">
        <v>42429</v>
      </c>
      <c r="R79" s="205"/>
      <c r="S79" s="205"/>
      <c r="T79" s="204"/>
      <c r="U79" s="205"/>
      <c r="V79" s="206">
        <v>42429</v>
      </c>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7"/>
    </row>
    <row r="80" spans="1:48" ht="105" x14ac:dyDescent="0.2">
      <c r="A80" s="25" t="s">
        <v>313</v>
      </c>
      <c r="B80" s="158" t="s">
        <v>592</v>
      </c>
      <c r="C80" s="159" t="s">
        <v>995</v>
      </c>
      <c r="D80" s="159" t="s">
        <v>96</v>
      </c>
      <c r="E80" s="160" t="s">
        <v>1318</v>
      </c>
      <c r="F80" s="165" t="s">
        <v>176</v>
      </c>
      <c r="G80" s="165" t="b">
        <v>1</v>
      </c>
      <c r="H80" s="166">
        <v>42490</v>
      </c>
      <c r="I80" s="165">
        <v>147</v>
      </c>
      <c r="J80" s="167"/>
      <c r="K80" s="168">
        <v>0</v>
      </c>
      <c r="L80" s="165" t="b">
        <v>1</v>
      </c>
      <c r="M80" s="161" t="s">
        <v>610</v>
      </c>
      <c r="N80" s="161" t="s">
        <v>412</v>
      </c>
      <c r="O80" s="165" t="s">
        <v>449</v>
      </c>
      <c r="P80" s="192" t="s">
        <v>599</v>
      </c>
      <c r="Q80" s="204"/>
      <c r="R80" s="205"/>
      <c r="S80" s="205"/>
      <c r="T80" s="204"/>
      <c r="U80" s="206">
        <v>42490</v>
      </c>
      <c r="V80" s="205"/>
      <c r="W80" s="205"/>
      <c r="X80" s="206">
        <v>42490</v>
      </c>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7"/>
    </row>
    <row r="81" spans="1:16384" ht="105" x14ac:dyDescent="0.2">
      <c r="A81" s="25" t="s">
        <v>313</v>
      </c>
      <c r="B81" s="158" t="s">
        <v>593</v>
      </c>
      <c r="C81" s="159" t="s">
        <v>995</v>
      </c>
      <c r="D81" s="159" t="s">
        <v>96</v>
      </c>
      <c r="E81" s="160" t="s">
        <v>1319</v>
      </c>
      <c r="F81" s="165" t="s">
        <v>176</v>
      </c>
      <c r="G81" s="165" t="b">
        <v>1</v>
      </c>
      <c r="H81" s="166">
        <v>42490</v>
      </c>
      <c r="I81" s="165">
        <v>147</v>
      </c>
      <c r="J81" s="167"/>
      <c r="K81" s="168">
        <v>0</v>
      </c>
      <c r="L81" s="165" t="b">
        <v>1</v>
      </c>
      <c r="M81" s="161" t="s">
        <v>611</v>
      </c>
      <c r="N81" s="161" t="s">
        <v>412</v>
      </c>
      <c r="O81" s="165" t="s">
        <v>449</v>
      </c>
      <c r="P81" s="192" t="s">
        <v>599</v>
      </c>
      <c r="Q81" s="204"/>
      <c r="R81" s="205"/>
      <c r="S81" s="205"/>
      <c r="T81" s="204"/>
      <c r="U81" s="206">
        <v>42490</v>
      </c>
      <c r="V81" s="205"/>
      <c r="W81" s="205"/>
      <c r="X81" s="206">
        <v>42490</v>
      </c>
      <c r="Y81" s="205"/>
      <c r="Z81" s="205"/>
      <c r="AA81" s="205"/>
      <c r="AB81" s="205"/>
      <c r="AC81" s="205"/>
      <c r="AD81" s="205"/>
      <c r="AE81" s="205"/>
      <c r="AF81" s="205"/>
      <c r="AG81" s="205"/>
      <c r="AH81" s="205"/>
      <c r="AI81" s="205"/>
      <c r="AJ81" s="205"/>
      <c r="AK81" s="205"/>
      <c r="AL81" s="205"/>
      <c r="AM81" s="205"/>
      <c r="AN81" s="205"/>
      <c r="AO81" s="205"/>
      <c r="AP81" s="205"/>
      <c r="AQ81" s="205"/>
      <c r="AR81" s="205"/>
      <c r="AS81" s="205"/>
      <c r="AT81" s="205"/>
      <c r="AU81" s="205"/>
      <c r="AV81" s="207"/>
    </row>
    <row r="82" spans="1:16384" ht="75" x14ac:dyDescent="0.2">
      <c r="A82" s="25" t="s">
        <v>313</v>
      </c>
      <c r="B82" s="158" t="s">
        <v>594</v>
      </c>
      <c r="C82" s="159" t="s">
        <v>995</v>
      </c>
      <c r="D82" s="159" t="s">
        <v>96</v>
      </c>
      <c r="E82" s="160" t="s">
        <v>1320</v>
      </c>
      <c r="F82" s="165" t="s">
        <v>176</v>
      </c>
      <c r="G82" s="165" t="b">
        <v>1</v>
      </c>
      <c r="H82" s="166">
        <v>42582</v>
      </c>
      <c r="I82" s="165">
        <v>237</v>
      </c>
      <c r="J82" s="167"/>
      <c r="K82" s="168">
        <v>0</v>
      </c>
      <c r="L82" s="165" t="b">
        <v>1</v>
      </c>
      <c r="M82" s="161" t="s">
        <v>612</v>
      </c>
      <c r="N82" s="161" t="s">
        <v>412</v>
      </c>
      <c r="O82" s="165" t="s">
        <v>449</v>
      </c>
      <c r="P82" s="192" t="s">
        <v>599</v>
      </c>
      <c r="Q82" s="204"/>
      <c r="R82" s="205"/>
      <c r="S82" s="205"/>
      <c r="T82" s="204"/>
      <c r="U82" s="205"/>
      <c r="V82" s="205"/>
      <c r="W82" s="205"/>
      <c r="X82" s="206">
        <v>42582</v>
      </c>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7"/>
    </row>
    <row r="83" spans="1:16384" ht="45" x14ac:dyDescent="0.2">
      <c r="A83" s="25" t="s">
        <v>313</v>
      </c>
      <c r="B83" s="158" t="s">
        <v>595</v>
      </c>
      <c r="C83" s="159" t="s">
        <v>995</v>
      </c>
      <c r="D83" s="159" t="s">
        <v>96</v>
      </c>
      <c r="E83" s="160" t="s">
        <v>1321</v>
      </c>
      <c r="F83" s="165" t="s">
        <v>176</v>
      </c>
      <c r="G83" s="165" t="b">
        <v>1</v>
      </c>
      <c r="H83" s="166">
        <v>42582</v>
      </c>
      <c r="I83" s="165">
        <v>237</v>
      </c>
      <c r="J83" s="167"/>
      <c r="K83" s="168">
        <v>0</v>
      </c>
      <c r="L83" s="165" t="b">
        <v>1</v>
      </c>
      <c r="M83" s="161" t="s">
        <v>613</v>
      </c>
      <c r="N83" s="161" t="s">
        <v>412</v>
      </c>
      <c r="O83" s="165" t="s">
        <v>449</v>
      </c>
      <c r="P83" s="192" t="s">
        <v>601</v>
      </c>
      <c r="Q83" s="204"/>
      <c r="R83" s="205"/>
      <c r="S83" s="205"/>
      <c r="T83" s="204"/>
      <c r="U83" s="205"/>
      <c r="V83" s="205"/>
      <c r="W83" s="205"/>
      <c r="X83" s="206">
        <v>42582</v>
      </c>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7"/>
    </row>
    <row r="84" spans="1:16384" ht="90" x14ac:dyDescent="0.2">
      <c r="A84" s="25" t="s">
        <v>313</v>
      </c>
      <c r="B84" s="158" t="s">
        <v>1292</v>
      </c>
      <c r="C84" s="159" t="s">
        <v>995</v>
      </c>
      <c r="D84" s="159" t="s">
        <v>96</v>
      </c>
      <c r="E84" s="160" t="s">
        <v>1322</v>
      </c>
      <c r="F84" s="165" t="s">
        <v>364</v>
      </c>
      <c r="G84" s="165" t="b">
        <v>0</v>
      </c>
      <c r="H84" s="166">
        <v>42490</v>
      </c>
      <c r="I84" s="165">
        <f t="shared" ref="I84:I87" si="0">IF(ISBLANK(H84),"",DAYS360("12/08/2015",H84))</f>
        <v>142</v>
      </c>
      <c r="J84" s="167"/>
      <c r="K84" s="168">
        <v>0</v>
      </c>
      <c r="L84" s="165" t="b">
        <v>1</v>
      </c>
      <c r="M84" s="161" t="s">
        <v>565</v>
      </c>
      <c r="N84" s="161" t="s">
        <v>412</v>
      </c>
      <c r="O84" s="165" t="s">
        <v>449</v>
      </c>
      <c r="P84" s="192" t="s">
        <v>566</v>
      </c>
      <c r="Q84" s="206"/>
      <c r="R84" s="206"/>
      <c r="S84" s="206"/>
      <c r="T84" s="206">
        <v>42490</v>
      </c>
      <c r="U84" s="206">
        <v>42490</v>
      </c>
      <c r="V84" s="206">
        <v>42490</v>
      </c>
      <c r="W84" s="206"/>
      <c r="X84" s="206">
        <v>42490</v>
      </c>
      <c r="Y84" s="205"/>
      <c r="Z84" s="205"/>
      <c r="AA84" s="205"/>
      <c r="AB84" s="205"/>
      <c r="AC84" s="205"/>
      <c r="AD84" s="205"/>
      <c r="AE84" s="205"/>
      <c r="AF84" s="205"/>
      <c r="AG84" s="205"/>
      <c r="AH84" s="205"/>
      <c r="AI84" s="205"/>
      <c r="AJ84" s="205"/>
      <c r="AK84" s="205"/>
      <c r="AL84" s="205"/>
      <c r="AM84" s="205"/>
      <c r="AN84" s="205"/>
      <c r="AO84" s="205"/>
      <c r="AP84" s="205"/>
      <c r="AQ84" s="205"/>
      <c r="AR84" s="205"/>
      <c r="AS84" s="205"/>
      <c r="AT84" s="205"/>
      <c r="AU84" s="205"/>
      <c r="AV84" s="207"/>
    </row>
    <row r="85" spans="1:16384" ht="60" x14ac:dyDescent="0.2">
      <c r="A85" s="25" t="s">
        <v>313</v>
      </c>
      <c r="B85" s="158" t="s">
        <v>1293</v>
      </c>
      <c r="C85" s="159" t="s">
        <v>995</v>
      </c>
      <c r="D85" s="159" t="s">
        <v>96</v>
      </c>
      <c r="E85" s="160" t="s">
        <v>1323</v>
      </c>
      <c r="F85" s="165" t="s">
        <v>551</v>
      </c>
      <c r="G85" s="165" t="b">
        <v>1</v>
      </c>
      <c r="H85" s="166">
        <v>42400</v>
      </c>
      <c r="I85" s="165">
        <f t="shared" si="0"/>
        <v>53</v>
      </c>
      <c r="J85" s="167"/>
      <c r="K85" s="168">
        <v>0</v>
      </c>
      <c r="L85" s="165" t="b">
        <v>1</v>
      </c>
      <c r="M85" s="161" t="s">
        <v>568</v>
      </c>
      <c r="N85" s="161" t="s">
        <v>412</v>
      </c>
      <c r="O85" s="165" t="s">
        <v>179</v>
      </c>
      <c r="P85" s="192" t="s">
        <v>569</v>
      </c>
      <c r="Q85" s="206"/>
      <c r="R85" s="206"/>
      <c r="S85" s="206"/>
      <c r="T85" s="206"/>
      <c r="U85" s="206"/>
      <c r="V85" s="206">
        <v>42400</v>
      </c>
      <c r="W85" s="206"/>
      <c r="X85" s="206">
        <v>42400</v>
      </c>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v>42400</v>
      </c>
      <c r="AV85" s="207" t="s">
        <v>1306</v>
      </c>
    </row>
    <row r="86" spans="1:16384" ht="60" x14ac:dyDescent="0.2">
      <c r="A86" s="25" t="s">
        <v>313</v>
      </c>
      <c r="B86" s="158" t="s">
        <v>1294</v>
      </c>
      <c r="C86" s="159" t="s">
        <v>995</v>
      </c>
      <c r="D86" s="159" t="s">
        <v>96</v>
      </c>
      <c r="E86" s="160" t="s">
        <v>1324</v>
      </c>
      <c r="F86" s="165" t="s">
        <v>551</v>
      </c>
      <c r="G86" s="165" t="b">
        <v>1</v>
      </c>
      <c r="H86" s="166">
        <v>42400</v>
      </c>
      <c r="I86" s="165">
        <f t="shared" si="0"/>
        <v>53</v>
      </c>
      <c r="J86" s="167"/>
      <c r="K86" s="168">
        <v>0</v>
      </c>
      <c r="L86" s="165" t="b">
        <v>1</v>
      </c>
      <c r="M86" s="161" t="s">
        <v>1307</v>
      </c>
      <c r="N86" s="161" t="s">
        <v>412</v>
      </c>
      <c r="O86" s="165" t="s">
        <v>179</v>
      </c>
      <c r="P86" s="235" t="s">
        <v>1308</v>
      </c>
      <c r="Q86" s="206"/>
      <c r="R86" s="206"/>
      <c r="S86" s="206"/>
      <c r="T86" s="206"/>
      <c r="U86" s="206"/>
      <c r="V86" s="206">
        <v>42400</v>
      </c>
      <c r="W86" s="206"/>
      <c r="X86" s="206">
        <v>42400</v>
      </c>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v>42400</v>
      </c>
      <c r="AV86" s="207" t="s">
        <v>1306</v>
      </c>
    </row>
    <row r="87" spans="1:16384" ht="45" x14ac:dyDescent="0.2">
      <c r="A87" s="25" t="s">
        <v>313</v>
      </c>
      <c r="B87" s="158" t="s">
        <v>1295</v>
      </c>
      <c r="C87" s="159" t="s">
        <v>995</v>
      </c>
      <c r="D87" s="159" t="s">
        <v>96</v>
      </c>
      <c r="E87" s="160" t="s">
        <v>1325</v>
      </c>
      <c r="F87" s="165" t="s">
        <v>176</v>
      </c>
      <c r="G87" s="165" t="b">
        <v>1</v>
      </c>
      <c r="H87" s="166">
        <v>42369</v>
      </c>
      <c r="I87" s="165">
        <f t="shared" si="0"/>
        <v>23</v>
      </c>
      <c r="J87" s="167"/>
      <c r="K87" s="168">
        <v>0</v>
      </c>
      <c r="L87" s="165" t="b">
        <v>1</v>
      </c>
      <c r="M87" s="161" t="s">
        <v>1309</v>
      </c>
      <c r="N87" s="161" t="s">
        <v>412</v>
      </c>
      <c r="O87" s="165" t="s">
        <v>179</v>
      </c>
      <c r="P87" s="235" t="s">
        <v>579</v>
      </c>
      <c r="Q87" s="206"/>
      <c r="R87" s="206"/>
      <c r="S87" s="206"/>
      <c r="T87" s="206">
        <v>42369</v>
      </c>
      <c r="U87" s="206"/>
      <c r="V87" s="206"/>
      <c r="W87" s="206"/>
      <c r="X87" s="206"/>
      <c r="Y87" s="206"/>
      <c r="Z87" s="206"/>
      <c r="AA87" s="206"/>
      <c r="AB87" s="206"/>
      <c r="AC87" s="206"/>
      <c r="AD87" s="206"/>
      <c r="AE87" s="206"/>
      <c r="AF87" s="206"/>
      <c r="AG87" s="206"/>
      <c r="AH87" s="206"/>
      <c r="AI87" s="206"/>
      <c r="AJ87" s="206"/>
      <c r="AK87" s="206"/>
      <c r="AL87" s="206"/>
      <c r="AM87" s="206"/>
      <c r="AN87" s="206"/>
      <c r="AO87" s="206"/>
      <c r="AP87" s="206"/>
      <c r="AQ87" s="206"/>
      <c r="AR87" s="206"/>
      <c r="AS87" s="206"/>
      <c r="AT87" s="206"/>
      <c r="AU87" s="206"/>
      <c r="AV87" s="207"/>
    </row>
    <row r="88" spans="1:16384" ht="45" x14ac:dyDescent="0.2">
      <c r="A88" s="25" t="s">
        <v>313</v>
      </c>
      <c r="B88" s="158" t="s">
        <v>1296</v>
      </c>
      <c r="C88" s="159" t="s">
        <v>995</v>
      </c>
      <c r="D88" s="159" t="s">
        <v>96</v>
      </c>
      <c r="E88" s="160" t="s">
        <v>1326</v>
      </c>
      <c r="F88" s="165" t="s">
        <v>551</v>
      </c>
      <c r="G88" s="165" t="b">
        <v>1</v>
      </c>
      <c r="H88" s="166">
        <v>42369</v>
      </c>
      <c r="I88" s="165">
        <f t="shared" ref="I88" si="1">IF(ISBLANK(H88),"",DAYS360("12/08/2015",H88))</f>
        <v>23</v>
      </c>
      <c r="J88" s="167"/>
      <c r="K88" s="168">
        <v>0</v>
      </c>
      <c r="L88" s="165" t="b">
        <v>1</v>
      </c>
      <c r="M88" s="161" t="s">
        <v>1310</v>
      </c>
      <c r="N88" s="161" t="s">
        <v>412</v>
      </c>
      <c r="O88" s="165" t="s">
        <v>179</v>
      </c>
      <c r="P88" s="235" t="s">
        <v>581</v>
      </c>
      <c r="Q88" s="206"/>
      <c r="R88" s="206"/>
      <c r="S88" s="206"/>
      <c r="T88" s="206">
        <v>42369</v>
      </c>
      <c r="U88" s="206"/>
      <c r="V88" s="206"/>
      <c r="W88" s="206"/>
      <c r="X88" s="206"/>
      <c r="Y88" s="206"/>
      <c r="Z88" s="206">
        <v>42369</v>
      </c>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7"/>
    </row>
    <row r="89" spans="1:16384" ht="45" x14ac:dyDescent="0.2">
      <c r="A89" s="25" t="s">
        <v>313</v>
      </c>
      <c r="B89" s="158" t="s">
        <v>1297</v>
      </c>
      <c r="C89" s="159" t="s">
        <v>995</v>
      </c>
      <c r="D89" s="159" t="s">
        <v>96</v>
      </c>
      <c r="E89" s="215" t="s">
        <v>1311</v>
      </c>
      <c r="F89" s="216" t="s">
        <v>176</v>
      </c>
      <c r="G89" s="161" t="b">
        <v>1</v>
      </c>
      <c r="H89" s="217">
        <v>42551</v>
      </c>
      <c r="I89" s="216">
        <f t="shared" ref="I89:I91" si="2">+H89-J89</f>
        <v>181</v>
      </c>
      <c r="J89" s="217">
        <v>42370</v>
      </c>
      <c r="K89" s="218">
        <v>0</v>
      </c>
      <c r="L89" s="161" t="b">
        <v>1</v>
      </c>
      <c r="M89" s="216" t="s">
        <v>627</v>
      </c>
      <c r="N89" s="216" t="s">
        <v>412</v>
      </c>
      <c r="O89" s="161" t="s">
        <v>449</v>
      </c>
      <c r="P89" s="216"/>
      <c r="Q89" s="216"/>
      <c r="R89" s="216"/>
      <c r="S89" s="216"/>
      <c r="T89" s="216"/>
      <c r="U89" s="216"/>
      <c r="V89" s="216"/>
      <c r="W89" s="216"/>
      <c r="X89" s="216"/>
      <c r="Y89" s="216"/>
      <c r="Z89" s="216"/>
      <c r="AA89" s="216"/>
      <c r="AB89" s="216"/>
      <c r="AC89" s="216"/>
      <c r="AD89" s="216"/>
      <c r="AE89" s="216"/>
      <c r="AF89" s="216"/>
      <c r="AG89" s="216"/>
      <c r="AH89" s="216"/>
      <c r="AI89" s="216"/>
      <c r="AJ89" s="216"/>
      <c r="AK89" s="219"/>
      <c r="AL89" s="219"/>
      <c r="AM89" s="219"/>
      <c r="AN89" s="219"/>
      <c r="AO89" s="219"/>
      <c r="AP89" s="219"/>
      <c r="AQ89" s="219"/>
      <c r="AR89" s="219"/>
      <c r="AS89" s="219"/>
      <c r="AT89" s="219"/>
      <c r="AU89" s="219" t="s">
        <v>303</v>
      </c>
      <c r="AV89" s="214" t="s">
        <v>628</v>
      </c>
    </row>
    <row r="90" spans="1:16384" ht="75" x14ac:dyDescent="0.2">
      <c r="A90" s="25" t="s">
        <v>313</v>
      </c>
      <c r="B90" s="158" t="s">
        <v>1298</v>
      </c>
      <c r="C90" s="159" t="s">
        <v>995</v>
      </c>
      <c r="D90" s="159" t="s">
        <v>96</v>
      </c>
      <c r="E90" s="215" t="s">
        <v>1251</v>
      </c>
      <c r="F90" s="216" t="s">
        <v>176</v>
      </c>
      <c r="G90" s="161" t="b">
        <v>1</v>
      </c>
      <c r="H90" s="217">
        <v>42551</v>
      </c>
      <c r="I90" s="216">
        <f t="shared" si="2"/>
        <v>181</v>
      </c>
      <c r="J90" s="217">
        <v>42370</v>
      </c>
      <c r="K90" s="218">
        <v>0</v>
      </c>
      <c r="L90" s="161" t="b">
        <v>1</v>
      </c>
      <c r="M90" s="216" t="s">
        <v>631</v>
      </c>
      <c r="N90" s="216" t="s">
        <v>412</v>
      </c>
      <c r="O90" s="161" t="s">
        <v>449</v>
      </c>
      <c r="P90" s="216"/>
      <c r="Q90" s="216"/>
      <c r="R90" s="216"/>
      <c r="S90" s="216"/>
      <c r="T90" s="216"/>
      <c r="U90" s="216"/>
      <c r="V90" s="216" t="s">
        <v>303</v>
      </c>
      <c r="W90" s="216"/>
      <c r="X90" s="216"/>
      <c r="Y90" s="216"/>
      <c r="Z90" s="216" t="s">
        <v>303</v>
      </c>
      <c r="AA90" s="216"/>
      <c r="AB90" s="216"/>
      <c r="AC90" s="216"/>
      <c r="AD90" s="216"/>
      <c r="AE90" s="216"/>
      <c r="AF90" s="216"/>
      <c r="AG90" s="216"/>
      <c r="AH90" s="216"/>
      <c r="AI90" s="216"/>
      <c r="AJ90" s="216"/>
      <c r="AK90" s="219"/>
      <c r="AL90" s="219"/>
      <c r="AM90" s="219"/>
      <c r="AN90" s="219"/>
      <c r="AO90" s="219"/>
      <c r="AP90" s="219"/>
      <c r="AQ90" s="219"/>
      <c r="AR90" s="219"/>
      <c r="AS90" s="219"/>
      <c r="AT90" s="219"/>
      <c r="AU90" s="219"/>
      <c r="AV90" s="214"/>
      <c r="AW90" s="220"/>
      <c r="AX90" s="220"/>
      <c r="AY90" s="220"/>
      <c r="AZ90" s="220"/>
      <c r="BA90" s="220"/>
      <c r="BB90" s="220"/>
      <c r="BC90" s="220"/>
      <c r="BD90" s="220"/>
      <c r="BE90" s="220"/>
      <c r="BF90" s="220"/>
      <c r="BG90" s="220"/>
      <c r="BH90" s="220"/>
      <c r="BI90" s="220"/>
      <c r="BJ90" s="220"/>
      <c r="BK90" s="220"/>
      <c r="BL90" s="220"/>
      <c r="BM90" s="220"/>
      <c r="BN90" s="220"/>
      <c r="BO90" s="220"/>
      <c r="BP90" s="220"/>
      <c r="BQ90" s="220"/>
      <c r="BR90" s="220"/>
      <c r="BS90" s="220"/>
      <c r="BT90" s="220"/>
      <c r="BU90" s="220"/>
      <c r="BV90" s="220"/>
      <c r="BW90" s="220"/>
      <c r="BX90" s="220"/>
      <c r="BY90" s="220"/>
      <c r="BZ90" s="220"/>
      <c r="CA90" s="220"/>
      <c r="CB90" s="220"/>
      <c r="CC90" s="220"/>
      <c r="CD90" s="220"/>
      <c r="CE90" s="220"/>
      <c r="CF90" s="220"/>
      <c r="CG90" s="220"/>
      <c r="CH90" s="220"/>
      <c r="CI90" s="220"/>
      <c r="CJ90" s="220"/>
      <c r="CK90" s="220"/>
      <c r="CL90" s="220"/>
      <c r="CM90" s="220"/>
      <c r="CN90" s="220"/>
      <c r="CO90" s="220"/>
      <c r="CP90" s="220"/>
      <c r="CQ90" s="220"/>
      <c r="CR90" s="220"/>
      <c r="CS90" s="220"/>
      <c r="CT90" s="220"/>
      <c r="CU90" s="220"/>
      <c r="CV90" s="220"/>
      <c r="CW90" s="220"/>
      <c r="CX90" s="220"/>
      <c r="CY90" s="220"/>
      <c r="CZ90" s="220"/>
      <c r="DA90" s="220"/>
      <c r="DB90" s="220"/>
      <c r="DC90" s="220"/>
      <c r="DD90" s="220"/>
      <c r="DE90" s="220"/>
      <c r="DF90" s="220"/>
      <c r="DG90" s="220"/>
      <c r="DH90" s="220"/>
      <c r="DI90" s="220"/>
      <c r="DJ90" s="220"/>
      <c r="DK90" s="220"/>
      <c r="DL90" s="220"/>
      <c r="DM90" s="220"/>
      <c r="DN90" s="220"/>
      <c r="DO90" s="220"/>
      <c r="DP90" s="220"/>
      <c r="DQ90" s="220"/>
      <c r="DR90" s="220"/>
      <c r="DS90" s="220"/>
      <c r="DT90" s="220"/>
      <c r="DU90" s="220"/>
      <c r="DV90" s="220"/>
      <c r="DW90" s="220"/>
      <c r="DX90" s="220"/>
      <c r="DY90" s="220"/>
      <c r="DZ90" s="220"/>
      <c r="EA90" s="220"/>
      <c r="EB90" s="220"/>
      <c r="EC90" s="220"/>
      <c r="ED90" s="220"/>
      <c r="EE90" s="220"/>
      <c r="EF90" s="220"/>
      <c r="EG90" s="220"/>
      <c r="EH90" s="220"/>
      <c r="EI90" s="220"/>
      <c r="EJ90" s="220"/>
      <c r="EK90" s="220"/>
      <c r="EL90" s="220"/>
      <c r="EM90" s="220"/>
      <c r="EN90" s="220"/>
      <c r="EO90" s="220"/>
      <c r="EP90" s="220"/>
      <c r="EQ90" s="220"/>
      <c r="ER90" s="220"/>
      <c r="ES90" s="220"/>
      <c r="ET90" s="220"/>
      <c r="EU90" s="220"/>
      <c r="EV90" s="220"/>
      <c r="EW90" s="220"/>
      <c r="EX90" s="220"/>
      <c r="EY90" s="220"/>
      <c r="EZ90" s="220"/>
      <c r="FA90" s="220"/>
      <c r="FB90" s="220"/>
      <c r="FC90" s="220"/>
      <c r="FD90" s="220"/>
      <c r="FE90" s="220"/>
      <c r="FF90" s="220"/>
      <c r="FG90" s="220"/>
      <c r="FH90" s="220"/>
      <c r="FI90" s="220"/>
      <c r="FJ90" s="220"/>
      <c r="FK90" s="220"/>
      <c r="FL90" s="220"/>
      <c r="FM90" s="220"/>
      <c r="FN90" s="220"/>
      <c r="FO90" s="220"/>
      <c r="FP90" s="220"/>
      <c r="FQ90" s="220"/>
      <c r="FR90" s="220"/>
      <c r="FS90" s="220"/>
      <c r="FT90" s="220"/>
      <c r="FU90" s="220"/>
      <c r="FV90" s="220"/>
      <c r="FW90" s="220"/>
      <c r="FX90" s="220"/>
      <c r="FY90" s="220"/>
      <c r="FZ90" s="220"/>
      <c r="GA90" s="220"/>
      <c r="GB90" s="220"/>
      <c r="GC90" s="220"/>
      <c r="GD90" s="220"/>
      <c r="GE90" s="220"/>
      <c r="GF90" s="220"/>
      <c r="GG90" s="220"/>
      <c r="GH90" s="220"/>
      <c r="GI90" s="220"/>
      <c r="GJ90" s="220"/>
      <c r="GK90" s="220"/>
      <c r="GL90" s="220"/>
      <c r="GM90" s="220"/>
      <c r="GN90" s="220"/>
      <c r="GO90" s="220"/>
      <c r="GP90" s="220"/>
      <c r="GQ90" s="220"/>
      <c r="GR90" s="220"/>
      <c r="GS90" s="220"/>
      <c r="GT90" s="220"/>
      <c r="GU90" s="220"/>
      <c r="GV90" s="220"/>
      <c r="GW90" s="220"/>
      <c r="GX90" s="220"/>
      <c r="GY90" s="220"/>
      <c r="GZ90" s="220"/>
      <c r="HA90" s="220"/>
      <c r="HB90" s="220"/>
      <c r="HC90" s="220"/>
      <c r="HD90" s="220"/>
      <c r="HE90" s="220"/>
      <c r="HF90" s="220"/>
      <c r="HG90" s="220"/>
      <c r="HH90" s="220"/>
      <c r="HI90" s="220"/>
      <c r="HJ90" s="220"/>
      <c r="HK90" s="220"/>
      <c r="HL90" s="220"/>
      <c r="HM90" s="220"/>
      <c r="HN90" s="220"/>
      <c r="HO90" s="220"/>
      <c r="HP90" s="220"/>
      <c r="HQ90" s="220"/>
      <c r="HR90" s="220"/>
      <c r="HS90" s="220"/>
      <c r="HT90" s="220"/>
      <c r="HU90" s="220"/>
      <c r="HV90" s="220"/>
      <c r="HW90" s="220"/>
      <c r="HX90" s="220"/>
      <c r="HY90" s="220"/>
      <c r="HZ90" s="220"/>
      <c r="IA90" s="220"/>
      <c r="IB90" s="220"/>
      <c r="IC90" s="220"/>
      <c r="ID90" s="220"/>
      <c r="IE90" s="220"/>
      <c r="IF90" s="220"/>
      <c r="IG90" s="220"/>
      <c r="IH90" s="220"/>
      <c r="II90" s="220"/>
      <c r="IJ90" s="220"/>
      <c r="IK90" s="220"/>
      <c r="IL90" s="220"/>
      <c r="IM90" s="220"/>
      <c r="IN90" s="220"/>
      <c r="IO90" s="220"/>
      <c r="IP90" s="220"/>
      <c r="IQ90" s="220"/>
      <c r="IR90" s="220"/>
      <c r="IS90" s="220"/>
      <c r="IT90" s="220"/>
      <c r="IU90" s="220"/>
      <c r="IV90" s="220"/>
      <c r="IW90" s="220"/>
      <c r="IX90" s="220"/>
      <c r="IY90" s="220"/>
      <c r="IZ90" s="220"/>
      <c r="JA90" s="220"/>
      <c r="JB90" s="220"/>
      <c r="JC90" s="220"/>
      <c r="JD90" s="220"/>
      <c r="JE90" s="220"/>
      <c r="JF90" s="220"/>
      <c r="JG90" s="220"/>
      <c r="JH90" s="220"/>
      <c r="JI90" s="220"/>
      <c r="JJ90" s="220"/>
      <c r="JK90" s="220"/>
      <c r="JL90" s="220"/>
      <c r="JM90" s="220"/>
      <c r="JN90" s="220"/>
      <c r="JO90" s="220"/>
      <c r="JP90" s="220"/>
      <c r="JQ90" s="220"/>
      <c r="JR90" s="220"/>
      <c r="JS90" s="220"/>
      <c r="JT90" s="220"/>
      <c r="JU90" s="220"/>
      <c r="JV90" s="220"/>
      <c r="JW90" s="220"/>
      <c r="JX90" s="220"/>
      <c r="JY90" s="220"/>
      <c r="JZ90" s="220"/>
      <c r="KA90" s="220"/>
      <c r="KB90" s="220"/>
      <c r="KC90" s="220"/>
      <c r="KD90" s="220"/>
      <c r="KE90" s="220"/>
      <c r="KF90" s="220"/>
      <c r="KG90" s="220"/>
      <c r="KH90" s="220"/>
      <c r="KI90" s="220"/>
      <c r="KJ90" s="220"/>
      <c r="KK90" s="220"/>
      <c r="KL90" s="220"/>
      <c r="KM90" s="220"/>
      <c r="KN90" s="220"/>
      <c r="KO90" s="220"/>
      <c r="KP90" s="220"/>
      <c r="KQ90" s="220"/>
      <c r="KR90" s="220"/>
      <c r="KS90" s="220"/>
      <c r="KT90" s="220"/>
      <c r="KU90" s="220"/>
      <c r="KV90" s="220"/>
      <c r="KW90" s="220"/>
      <c r="KX90" s="220"/>
      <c r="KY90" s="220"/>
      <c r="KZ90" s="220"/>
      <c r="LA90" s="220"/>
      <c r="LB90" s="220"/>
      <c r="LC90" s="220"/>
      <c r="LD90" s="220"/>
      <c r="LE90" s="220"/>
      <c r="LF90" s="220"/>
      <c r="LG90" s="220"/>
      <c r="LH90" s="220"/>
      <c r="LI90" s="220"/>
      <c r="LJ90" s="220"/>
      <c r="LK90" s="220"/>
      <c r="LL90" s="220"/>
      <c r="LM90" s="220"/>
      <c r="LN90" s="220"/>
      <c r="LO90" s="220"/>
      <c r="LP90" s="220"/>
      <c r="LQ90" s="220"/>
      <c r="LR90" s="220"/>
      <c r="LS90" s="220"/>
      <c r="LT90" s="220"/>
      <c r="LU90" s="220"/>
      <c r="LV90" s="220"/>
      <c r="LW90" s="220"/>
      <c r="LX90" s="220"/>
      <c r="LY90" s="220"/>
      <c r="LZ90" s="220"/>
      <c r="MA90" s="220"/>
      <c r="MB90" s="220"/>
      <c r="MC90" s="220"/>
      <c r="MD90" s="220"/>
      <c r="ME90" s="220"/>
      <c r="MF90" s="220"/>
      <c r="MG90" s="220"/>
      <c r="MH90" s="220"/>
      <c r="MI90" s="220"/>
      <c r="MJ90" s="220"/>
      <c r="MK90" s="220"/>
      <c r="ML90" s="220"/>
      <c r="MM90" s="220"/>
      <c r="MN90" s="220"/>
      <c r="MO90" s="220"/>
      <c r="MP90" s="220"/>
      <c r="MQ90" s="220"/>
      <c r="MR90" s="220"/>
      <c r="MS90" s="220"/>
      <c r="MT90" s="220"/>
      <c r="MU90" s="220"/>
      <c r="MV90" s="220"/>
      <c r="MW90" s="220"/>
      <c r="MX90" s="220"/>
      <c r="MY90" s="220"/>
      <c r="MZ90" s="220"/>
      <c r="NA90" s="220"/>
      <c r="NB90" s="220"/>
      <c r="NC90" s="220"/>
      <c r="ND90" s="220"/>
      <c r="NE90" s="220"/>
      <c r="NF90" s="220"/>
      <c r="NG90" s="220"/>
      <c r="NH90" s="220"/>
      <c r="NI90" s="220"/>
      <c r="NJ90" s="220"/>
      <c r="NK90" s="220"/>
      <c r="NL90" s="220"/>
      <c r="NM90" s="220"/>
      <c r="NN90" s="220"/>
      <c r="NO90" s="220"/>
      <c r="NP90" s="220"/>
      <c r="NQ90" s="220"/>
      <c r="NR90" s="220"/>
      <c r="NS90" s="220"/>
      <c r="NT90" s="220"/>
      <c r="NU90" s="220"/>
      <c r="NV90" s="220"/>
      <c r="NW90" s="220"/>
      <c r="NX90" s="220"/>
      <c r="NY90" s="220"/>
      <c r="NZ90" s="220"/>
      <c r="OA90" s="220"/>
      <c r="OB90" s="220"/>
      <c r="OC90" s="220"/>
      <c r="OD90" s="220"/>
      <c r="OE90" s="220"/>
      <c r="OF90" s="220"/>
      <c r="OG90" s="220"/>
      <c r="OH90" s="220"/>
      <c r="OI90" s="220"/>
      <c r="OJ90" s="220"/>
      <c r="OK90" s="220"/>
      <c r="OL90" s="220"/>
      <c r="OM90" s="220"/>
      <c r="ON90" s="220"/>
      <c r="OO90" s="220"/>
      <c r="OP90" s="220"/>
      <c r="OQ90" s="220"/>
      <c r="OR90" s="220"/>
      <c r="OS90" s="220"/>
      <c r="OT90" s="220"/>
      <c r="OU90" s="220"/>
      <c r="OV90" s="220"/>
      <c r="OW90" s="220"/>
      <c r="OX90" s="220"/>
      <c r="OY90" s="220"/>
      <c r="OZ90" s="220"/>
      <c r="PA90" s="220"/>
      <c r="PB90" s="220"/>
      <c r="PC90" s="220"/>
      <c r="PD90" s="220"/>
      <c r="PE90" s="220"/>
      <c r="PF90" s="220"/>
      <c r="PG90" s="220"/>
      <c r="PH90" s="220"/>
      <c r="PI90" s="220"/>
      <c r="PJ90" s="220"/>
      <c r="PK90" s="220"/>
      <c r="PL90" s="220"/>
      <c r="PM90" s="220"/>
      <c r="PN90" s="220"/>
      <c r="PO90" s="220"/>
      <c r="PP90" s="220"/>
      <c r="PQ90" s="220"/>
      <c r="PR90" s="220"/>
      <c r="PS90" s="220"/>
      <c r="PT90" s="220"/>
      <c r="PU90" s="220"/>
      <c r="PV90" s="220"/>
      <c r="PW90" s="220"/>
      <c r="PX90" s="220"/>
      <c r="PY90" s="220"/>
      <c r="PZ90" s="220"/>
      <c r="QA90" s="220"/>
      <c r="QB90" s="220"/>
      <c r="QC90" s="220"/>
      <c r="QD90" s="220"/>
      <c r="QE90" s="220"/>
      <c r="QF90" s="220"/>
      <c r="QG90" s="220"/>
      <c r="QH90" s="220"/>
      <c r="QI90" s="220"/>
      <c r="QJ90" s="220"/>
      <c r="QK90" s="220"/>
      <c r="QL90" s="220"/>
      <c r="QM90" s="220"/>
      <c r="QN90" s="220"/>
      <c r="QO90" s="220"/>
      <c r="QP90" s="220"/>
      <c r="QQ90" s="220"/>
      <c r="QR90" s="220"/>
      <c r="QS90" s="220"/>
      <c r="QT90" s="220"/>
      <c r="QU90" s="220"/>
      <c r="QV90" s="220"/>
      <c r="QW90" s="220"/>
      <c r="QX90" s="220"/>
      <c r="QY90" s="220"/>
      <c r="QZ90" s="220"/>
      <c r="RA90" s="220"/>
      <c r="RB90" s="220"/>
      <c r="RC90" s="220"/>
      <c r="RD90" s="220"/>
      <c r="RE90" s="220"/>
      <c r="RF90" s="220"/>
      <c r="RG90" s="220"/>
      <c r="RH90" s="220"/>
      <c r="RI90" s="220"/>
      <c r="RJ90" s="220"/>
      <c r="RK90" s="220"/>
      <c r="RL90" s="220"/>
      <c r="RM90" s="220"/>
      <c r="RN90" s="220"/>
      <c r="RO90" s="220"/>
      <c r="RP90" s="220"/>
      <c r="RQ90" s="220"/>
      <c r="RR90" s="220"/>
      <c r="RS90" s="220"/>
      <c r="RT90" s="220"/>
      <c r="RU90" s="220"/>
      <c r="RV90" s="220"/>
      <c r="RW90" s="220"/>
      <c r="RX90" s="220"/>
      <c r="RY90" s="220"/>
      <c r="RZ90" s="220"/>
      <c r="SA90" s="220"/>
      <c r="SB90" s="220"/>
      <c r="SC90" s="220"/>
      <c r="SD90" s="220"/>
      <c r="SE90" s="220"/>
      <c r="SF90" s="220"/>
      <c r="SG90" s="220"/>
      <c r="SH90" s="220"/>
      <c r="SI90" s="220"/>
      <c r="SJ90" s="220"/>
      <c r="SK90" s="220"/>
      <c r="SL90" s="220"/>
      <c r="SM90" s="220"/>
      <c r="SN90" s="220"/>
      <c r="SO90" s="220"/>
      <c r="SP90" s="220"/>
      <c r="SQ90" s="220"/>
      <c r="SR90" s="220"/>
      <c r="SS90" s="220"/>
      <c r="ST90" s="220"/>
      <c r="SU90" s="220"/>
      <c r="SV90" s="220"/>
      <c r="SW90" s="220"/>
      <c r="SX90" s="220"/>
      <c r="SY90" s="220"/>
      <c r="SZ90" s="220"/>
      <c r="TA90" s="220"/>
      <c r="TB90" s="220"/>
      <c r="TC90" s="220"/>
      <c r="TD90" s="220"/>
      <c r="TE90" s="220"/>
      <c r="TF90" s="220"/>
      <c r="TG90" s="220"/>
      <c r="TH90" s="220"/>
      <c r="TI90" s="220"/>
      <c r="TJ90" s="220"/>
      <c r="TK90" s="220"/>
      <c r="TL90" s="220"/>
      <c r="TM90" s="220"/>
      <c r="TN90" s="220"/>
      <c r="TO90" s="220"/>
      <c r="TP90" s="220"/>
      <c r="TQ90" s="220"/>
      <c r="TR90" s="220"/>
      <c r="TS90" s="220"/>
      <c r="TT90" s="220"/>
      <c r="TU90" s="220"/>
      <c r="TV90" s="220"/>
      <c r="TW90" s="220"/>
      <c r="TX90" s="220"/>
      <c r="TY90" s="220"/>
      <c r="TZ90" s="220"/>
      <c r="UA90" s="220"/>
      <c r="UB90" s="220"/>
      <c r="UC90" s="220"/>
      <c r="UD90" s="220"/>
      <c r="UE90" s="220"/>
      <c r="UF90" s="220"/>
      <c r="UG90" s="220"/>
      <c r="UH90" s="220"/>
      <c r="UI90" s="220"/>
      <c r="UJ90" s="220"/>
      <c r="UK90" s="220"/>
      <c r="UL90" s="220"/>
      <c r="UM90" s="220"/>
      <c r="UN90" s="220"/>
      <c r="UO90" s="220"/>
      <c r="UP90" s="220"/>
      <c r="UQ90" s="220"/>
      <c r="UR90" s="220"/>
      <c r="US90" s="220"/>
      <c r="UT90" s="220"/>
      <c r="UU90" s="220"/>
      <c r="UV90" s="220"/>
      <c r="UW90" s="220"/>
      <c r="UX90" s="220"/>
      <c r="UY90" s="220"/>
      <c r="UZ90" s="220"/>
      <c r="VA90" s="220"/>
      <c r="VB90" s="220"/>
      <c r="VC90" s="220"/>
      <c r="VD90" s="220"/>
      <c r="VE90" s="220"/>
      <c r="VF90" s="220"/>
      <c r="VG90" s="220"/>
      <c r="VH90" s="220"/>
      <c r="VI90" s="220"/>
      <c r="VJ90" s="220"/>
      <c r="VK90" s="220"/>
      <c r="VL90" s="220"/>
      <c r="VM90" s="220"/>
      <c r="VN90" s="220"/>
      <c r="VO90" s="220"/>
      <c r="VP90" s="220"/>
      <c r="VQ90" s="220"/>
      <c r="VR90" s="220"/>
      <c r="VS90" s="220"/>
      <c r="VT90" s="220"/>
      <c r="VU90" s="220"/>
      <c r="VV90" s="220"/>
      <c r="VW90" s="220"/>
      <c r="VX90" s="220"/>
      <c r="VY90" s="220"/>
      <c r="VZ90" s="220"/>
      <c r="WA90" s="220"/>
      <c r="WB90" s="220"/>
      <c r="WC90" s="220"/>
      <c r="WD90" s="220"/>
      <c r="WE90" s="220"/>
      <c r="WF90" s="220"/>
      <c r="WG90" s="220"/>
      <c r="WH90" s="220"/>
      <c r="WI90" s="220"/>
      <c r="WJ90" s="220"/>
      <c r="WK90" s="220"/>
      <c r="WL90" s="220"/>
      <c r="WM90" s="220"/>
      <c r="WN90" s="220"/>
      <c r="WO90" s="220"/>
      <c r="WP90" s="220"/>
      <c r="WQ90" s="220"/>
      <c r="WR90" s="220"/>
      <c r="WS90" s="220"/>
      <c r="WT90" s="220"/>
      <c r="WU90" s="220"/>
      <c r="WV90" s="220"/>
      <c r="WW90" s="220"/>
      <c r="WX90" s="220"/>
      <c r="WY90" s="220"/>
      <c r="WZ90" s="220"/>
      <c r="XA90" s="220"/>
      <c r="XB90" s="220"/>
      <c r="XC90" s="220"/>
      <c r="XD90" s="220"/>
      <c r="XE90" s="220"/>
      <c r="XF90" s="220"/>
      <c r="XG90" s="220"/>
      <c r="XH90" s="220"/>
      <c r="XI90" s="220"/>
      <c r="XJ90" s="220"/>
      <c r="XK90" s="220"/>
      <c r="XL90" s="220"/>
      <c r="XM90" s="220"/>
      <c r="XN90" s="220"/>
      <c r="XO90" s="220"/>
      <c r="XP90" s="220"/>
      <c r="XQ90" s="220"/>
      <c r="XR90" s="220"/>
      <c r="XS90" s="220"/>
      <c r="XT90" s="220"/>
      <c r="XU90" s="220"/>
      <c r="XV90" s="220"/>
      <c r="XW90" s="220"/>
      <c r="XX90" s="220"/>
      <c r="XY90" s="220"/>
      <c r="XZ90" s="220"/>
      <c r="YA90" s="220"/>
      <c r="YB90" s="220"/>
      <c r="YC90" s="220"/>
      <c r="YD90" s="220"/>
      <c r="YE90" s="220"/>
      <c r="YF90" s="220"/>
      <c r="YG90" s="220"/>
      <c r="YH90" s="220"/>
      <c r="YI90" s="220"/>
      <c r="YJ90" s="220"/>
      <c r="YK90" s="220"/>
      <c r="YL90" s="220"/>
      <c r="YM90" s="220"/>
      <c r="YN90" s="220"/>
      <c r="YO90" s="220"/>
      <c r="YP90" s="220"/>
      <c r="YQ90" s="220"/>
      <c r="YR90" s="220"/>
      <c r="YS90" s="220"/>
      <c r="YT90" s="220"/>
      <c r="YU90" s="220"/>
      <c r="YV90" s="220"/>
      <c r="YW90" s="220"/>
      <c r="YX90" s="220"/>
      <c r="YY90" s="220"/>
      <c r="YZ90" s="220"/>
      <c r="ZA90" s="220"/>
      <c r="ZB90" s="220"/>
      <c r="ZC90" s="220"/>
      <c r="ZD90" s="220"/>
      <c r="ZE90" s="220"/>
      <c r="ZF90" s="220"/>
      <c r="ZG90" s="220"/>
      <c r="ZH90" s="220"/>
      <c r="ZI90" s="220"/>
      <c r="ZJ90" s="220"/>
      <c r="ZK90" s="220"/>
      <c r="ZL90" s="220"/>
      <c r="ZM90" s="220"/>
      <c r="ZN90" s="220"/>
      <c r="ZO90" s="220"/>
      <c r="ZP90" s="220"/>
      <c r="ZQ90" s="220"/>
      <c r="ZR90" s="220"/>
      <c r="ZS90" s="220"/>
      <c r="ZT90" s="220"/>
      <c r="ZU90" s="220"/>
      <c r="ZV90" s="220"/>
      <c r="ZW90" s="220"/>
      <c r="ZX90" s="220"/>
      <c r="ZY90" s="220"/>
      <c r="ZZ90" s="220"/>
      <c r="AAA90" s="220"/>
      <c r="AAB90" s="220"/>
      <c r="AAC90" s="220"/>
      <c r="AAD90" s="220"/>
      <c r="AAE90" s="220"/>
      <c r="AAF90" s="220"/>
      <c r="AAG90" s="220"/>
      <c r="AAH90" s="220"/>
      <c r="AAI90" s="220"/>
      <c r="AAJ90" s="220"/>
      <c r="AAK90" s="220"/>
      <c r="AAL90" s="220"/>
      <c r="AAM90" s="220"/>
      <c r="AAN90" s="220"/>
      <c r="AAO90" s="220"/>
      <c r="AAP90" s="220"/>
      <c r="AAQ90" s="220"/>
      <c r="AAR90" s="220"/>
      <c r="AAS90" s="220"/>
      <c r="AAT90" s="220"/>
      <c r="AAU90" s="220"/>
      <c r="AAV90" s="220"/>
      <c r="AAW90" s="220"/>
      <c r="AAX90" s="220"/>
      <c r="AAY90" s="220"/>
      <c r="AAZ90" s="220"/>
      <c r="ABA90" s="220"/>
      <c r="ABB90" s="220"/>
      <c r="ABC90" s="220"/>
      <c r="ABD90" s="220"/>
      <c r="ABE90" s="220"/>
      <c r="ABF90" s="220"/>
      <c r="ABG90" s="220"/>
      <c r="ABH90" s="220"/>
      <c r="ABI90" s="220"/>
      <c r="ABJ90" s="220"/>
      <c r="ABK90" s="220"/>
      <c r="ABL90" s="220"/>
      <c r="ABM90" s="220"/>
      <c r="ABN90" s="220"/>
      <c r="ABO90" s="220"/>
      <c r="ABP90" s="220"/>
      <c r="ABQ90" s="220"/>
      <c r="ABR90" s="220"/>
      <c r="ABS90" s="220"/>
      <c r="ABT90" s="220"/>
      <c r="ABU90" s="220"/>
      <c r="ABV90" s="220"/>
      <c r="ABW90" s="220"/>
      <c r="ABX90" s="220"/>
      <c r="ABY90" s="220"/>
      <c r="ABZ90" s="220"/>
      <c r="ACA90" s="220"/>
      <c r="ACB90" s="220"/>
      <c r="ACC90" s="220"/>
      <c r="ACD90" s="220"/>
      <c r="ACE90" s="220"/>
      <c r="ACF90" s="220"/>
      <c r="ACG90" s="220"/>
      <c r="ACH90" s="220"/>
      <c r="ACI90" s="220"/>
      <c r="ACJ90" s="220"/>
      <c r="ACK90" s="220"/>
      <c r="ACL90" s="220"/>
      <c r="ACM90" s="220"/>
      <c r="ACN90" s="220"/>
      <c r="ACO90" s="220"/>
      <c r="ACP90" s="220"/>
      <c r="ACQ90" s="220"/>
      <c r="ACR90" s="220"/>
      <c r="ACS90" s="220"/>
      <c r="ACT90" s="220"/>
      <c r="ACU90" s="220"/>
      <c r="ACV90" s="220"/>
      <c r="ACW90" s="220"/>
      <c r="ACX90" s="220"/>
      <c r="ACY90" s="220"/>
      <c r="ACZ90" s="220"/>
      <c r="ADA90" s="220"/>
      <c r="ADB90" s="220"/>
      <c r="ADC90" s="220"/>
      <c r="ADD90" s="220"/>
      <c r="ADE90" s="220"/>
      <c r="ADF90" s="220"/>
      <c r="ADG90" s="220"/>
      <c r="ADH90" s="220"/>
      <c r="ADI90" s="220"/>
      <c r="ADJ90" s="220"/>
      <c r="ADK90" s="220"/>
      <c r="ADL90" s="220"/>
      <c r="ADM90" s="220"/>
      <c r="ADN90" s="220"/>
      <c r="ADO90" s="220"/>
      <c r="ADP90" s="220"/>
      <c r="ADQ90" s="220"/>
      <c r="ADR90" s="220"/>
      <c r="ADS90" s="220"/>
      <c r="ADT90" s="220"/>
      <c r="ADU90" s="220"/>
      <c r="ADV90" s="220"/>
      <c r="ADW90" s="220"/>
      <c r="ADX90" s="220"/>
      <c r="ADY90" s="220"/>
      <c r="ADZ90" s="220"/>
      <c r="AEA90" s="220"/>
      <c r="AEB90" s="220"/>
      <c r="AEC90" s="220"/>
      <c r="AED90" s="220"/>
      <c r="AEE90" s="220"/>
      <c r="AEF90" s="220"/>
      <c r="AEG90" s="220"/>
      <c r="AEH90" s="220"/>
      <c r="AEI90" s="220"/>
      <c r="AEJ90" s="220"/>
      <c r="AEK90" s="220"/>
      <c r="AEL90" s="220"/>
      <c r="AEM90" s="220"/>
      <c r="AEN90" s="220"/>
      <c r="AEO90" s="220"/>
      <c r="AEP90" s="220"/>
      <c r="AEQ90" s="220"/>
      <c r="AER90" s="220"/>
      <c r="AES90" s="220"/>
      <c r="AET90" s="220"/>
      <c r="AEU90" s="220"/>
      <c r="AEV90" s="220"/>
      <c r="AEW90" s="220"/>
      <c r="AEX90" s="220"/>
      <c r="AEY90" s="220"/>
      <c r="AEZ90" s="220"/>
      <c r="AFA90" s="220"/>
      <c r="AFB90" s="220"/>
      <c r="AFC90" s="220"/>
      <c r="AFD90" s="220"/>
      <c r="AFE90" s="220"/>
      <c r="AFF90" s="220"/>
      <c r="AFG90" s="220"/>
      <c r="AFH90" s="220"/>
      <c r="AFI90" s="220"/>
      <c r="AFJ90" s="220"/>
      <c r="AFK90" s="220"/>
      <c r="AFL90" s="220"/>
      <c r="AFM90" s="220"/>
      <c r="AFN90" s="220"/>
      <c r="AFO90" s="220"/>
      <c r="AFP90" s="220"/>
      <c r="AFQ90" s="220"/>
      <c r="AFR90" s="220"/>
      <c r="AFS90" s="220"/>
      <c r="AFT90" s="220"/>
      <c r="AFU90" s="220"/>
      <c r="AFV90" s="220"/>
      <c r="AFW90" s="220"/>
      <c r="AFX90" s="220"/>
      <c r="AFY90" s="220"/>
      <c r="AFZ90" s="220"/>
      <c r="AGA90" s="220"/>
      <c r="AGB90" s="220"/>
      <c r="AGC90" s="220"/>
      <c r="AGD90" s="220"/>
      <c r="AGE90" s="220"/>
      <c r="AGF90" s="220"/>
      <c r="AGG90" s="220"/>
      <c r="AGH90" s="220"/>
      <c r="AGI90" s="220"/>
      <c r="AGJ90" s="220"/>
      <c r="AGK90" s="220"/>
      <c r="AGL90" s="220"/>
      <c r="AGM90" s="220"/>
      <c r="AGN90" s="220"/>
      <c r="AGO90" s="220"/>
      <c r="AGP90" s="220"/>
      <c r="AGQ90" s="220"/>
      <c r="AGR90" s="220"/>
      <c r="AGS90" s="220"/>
      <c r="AGT90" s="220"/>
      <c r="AGU90" s="220"/>
      <c r="AGV90" s="220"/>
      <c r="AGW90" s="220"/>
      <c r="AGX90" s="220"/>
      <c r="AGY90" s="220"/>
      <c r="AGZ90" s="220"/>
      <c r="AHA90" s="220"/>
      <c r="AHB90" s="220"/>
      <c r="AHC90" s="220"/>
      <c r="AHD90" s="220"/>
      <c r="AHE90" s="220"/>
      <c r="AHF90" s="220"/>
      <c r="AHG90" s="220"/>
      <c r="AHH90" s="220"/>
      <c r="AHI90" s="220"/>
      <c r="AHJ90" s="220"/>
      <c r="AHK90" s="220"/>
      <c r="AHL90" s="220"/>
      <c r="AHM90" s="220"/>
      <c r="AHN90" s="220"/>
      <c r="AHO90" s="220"/>
      <c r="AHP90" s="220"/>
      <c r="AHQ90" s="220"/>
      <c r="AHR90" s="220"/>
      <c r="AHS90" s="220"/>
      <c r="AHT90" s="220"/>
      <c r="AHU90" s="220"/>
      <c r="AHV90" s="220"/>
      <c r="AHW90" s="220"/>
      <c r="AHX90" s="220"/>
      <c r="AHY90" s="220"/>
      <c r="AHZ90" s="220"/>
      <c r="AIA90" s="220"/>
      <c r="AIB90" s="220"/>
      <c r="AIC90" s="220"/>
      <c r="AID90" s="220"/>
      <c r="AIE90" s="220"/>
      <c r="AIF90" s="220"/>
      <c r="AIG90" s="220"/>
      <c r="AIH90" s="220"/>
      <c r="AII90" s="220"/>
      <c r="AIJ90" s="220"/>
      <c r="AIK90" s="220"/>
      <c r="AIL90" s="220"/>
      <c r="AIM90" s="220"/>
      <c r="AIN90" s="220"/>
      <c r="AIO90" s="220"/>
      <c r="AIP90" s="220"/>
      <c r="AIQ90" s="220"/>
      <c r="AIR90" s="220"/>
      <c r="AIS90" s="220"/>
      <c r="AIT90" s="220"/>
      <c r="AIU90" s="220"/>
      <c r="AIV90" s="220"/>
      <c r="AIW90" s="220"/>
      <c r="AIX90" s="220"/>
      <c r="AIY90" s="220"/>
      <c r="AIZ90" s="220"/>
      <c r="AJA90" s="220"/>
      <c r="AJB90" s="220"/>
      <c r="AJC90" s="220"/>
      <c r="AJD90" s="220"/>
      <c r="AJE90" s="220"/>
      <c r="AJF90" s="220"/>
      <c r="AJG90" s="220"/>
      <c r="AJH90" s="220"/>
      <c r="AJI90" s="220"/>
      <c r="AJJ90" s="220"/>
      <c r="AJK90" s="220"/>
      <c r="AJL90" s="220"/>
      <c r="AJM90" s="220"/>
      <c r="AJN90" s="220"/>
      <c r="AJO90" s="220"/>
      <c r="AJP90" s="220"/>
      <c r="AJQ90" s="220"/>
      <c r="AJR90" s="220"/>
      <c r="AJS90" s="220"/>
      <c r="AJT90" s="220"/>
      <c r="AJU90" s="220"/>
      <c r="AJV90" s="220"/>
      <c r="AJW90" s="220"/>
      <c r="AJX90" s="220"/>
      <c r="AJY90" s="220"/>
      <c r="AJZ90" s="220"/>
      <c r="AKA90" s="220"/>
      <c r="AKB90" s="220"/>
      <c r="AKC90" s="220"/>
      <c r="AKD90" s="220"/>
      <c r="AKE90" s="220"/>
      <c r="AKF90" s="220"/>
      <c r="AKG90" s="220"/>
      <c r="AKH90" s="220"/>
      <c r="AKI90" s="220"/>
      <c r="AKJ90" s="220"/>
      <c r="AKK90" s="220"/>
      <c r="AKL90" s="220"/>
      <c r="AKM90" s="220"/>
      <c r="AKN90" s="220"/>
      <c r="AKO90" s="220"/>
      <c r="AKP90" s="220"/>
      <c r="AKQ90" s="220"/>
      <c r="AKR90" s="220"/>
      <c r="AKS90" s="220"/>
      <c r="AKT90" s="220"/>
      <c r="AKU90" s="220"/>
      <c r="AKV90" s="220"/>
      <c r="AKW90" s="220"/>
      <c r="AKX90" s="220"/>
      <c r="AKY90" s="220"/>
      <c r="AKZ90" s="220"/>
      <c r="ALA90" s="220"/>
      <c r="ALB90" s="220"/>
      <c r="ALC90" s="220"/>
      <c r="ALD90" s="220"/>
      <c r="ALE90" s="220"/>
      <c r="ALF90" s="220"/>
      <c r="ALG90" s="220"/>
      <c r="ALH90" s="220"/>
      <c r="ALI90" s="220"/>
      <c r="ALJ90" s="220"/>
      <c r="ALK90" s="220"/>
      <c r="ALL90" s="220"/>
      <c r="ALM90" s="220"/>
      <c r="ALN90" s="220"/>
      <c r="ALO90" s="220"/>
      <c r="ALP90" s="220"/>
      <c r="ALQ90" s="220"/>
      <c r="ALR90" s="220"/>
      <c r="ALS90" s="220"/>
      <c r="ALT90" s="220"/>
      <c r="ALU90" s="220"/>
      <c r="ALV90" s="220"/>
      <c r="ALW90" s="220"/>
      <c r="ALX90" s="220"/>
      <c r="ALY90" s="220"/>
      <c r="ALZ90" s="220"/>
      <c r="AMA90" s="220"/>
      <c r="AMB90" s="220"/>
      <c r="AMC90" s="220"/>
      <c r="AMD90" s="220"/>
      <c r="AME90" s="220"/>
      <c r="AMF90" s="220"/>
      <c r="AMG90" s="220"/>
      <c r="AMH90" s="220"/>
      <c r="AMI90" s="220"/>
      <c r="AMJ90" s="220"/>
      <c r="AMK90" s="220"/>
      <c r="AML90" s="220"/>
      <c r="AMM90" s="220"/>
      <c r="AMN90" s="220"/>
      <c r="AMO90" s="220"/>
      <c r="AMP90" s="220"/>
      <c r="AMQ90" s="220"/>
      <c r="AMR90" s="220"/>
      <c r="AMS90" s="220"/>
      <c r="AMT90" s="220"/>
      <c r="AMU90" s="220"/>
      <c r="AMV90" s="220"/>
      <c r="AMW90" s="220"/>
      <c r="AMX90" s="220"/>
      <c r="AMY90" s="220"/>
      <c r="AMZ90" s="220"/>
      <c r="ANA90" s="220"/>
      <c r="ANB90" s="220"/>
      <c r="ANC90" s="220"/>
      <c r="AND90" s="220"/>
      <c r="ANE90" s="220"/>
      <c r="ANF90" s="220"/>
      <c r="ANG90" s="220"/>
      <c r="ANH90" s="220"/>
      <c r="ANI90" s="220"/>
      <c r="ANJ90" s="220"/>
      <c r="ANK90" s="220"/>
      <c r="ANL90" s="220"/>
      <c r="ANM90" s="220"/>
      <c r="ANN90" s="220"/>
      <c r="ANO90" s="220"/>
      <c r="ANP90" s="220"/>
      <c r="ANQ90" s="220"/>
      <c r="ANR90" s="220"/>
      <c r="ANS90" s="220"/>
      <c r="ANT90" s="220"/>
      <c r="ANU90" s="220"/>
      <c r="ANV90" s="220"/>
      <c r="ANW90" s="220"/>
      <c r="ANX90" s="220"/>
      <c r="ANY90" s="220"/>
      <c r="ANZ90" s="220"/>
      <c r="AOA90" s="220"/>
      <c r="AOB90" s="220"/>
      <c r="AOC90" s="220"/>
      <c r="AOD90" s="220"/>
      <c r="AOE90" s="220"/>
      <c r="AOF90" s="220"/>
      <c r="AOG90" s="220"/>
      <c r="AOH90" s="220"/>
      <c r="AOI90" s="220"/>
      <c r="AOJ90" s="220"/>
      <c r="AOK90" s="220"/>
      <c r="AOL90" s="220"/>
      <c r="AOM90" s="220"/>
      <c r="AON90" s="220"/>
      <c r="AOO90" s="220"/>
      <c r="AOP90" s="220"/>
      <c r="AOQ90" s="220"/>
      <c r="AOR90" s="220"/>
      <c r="AOS90" s="220"/>
      <c r="AOT90" s="220"/>
      <c r="AOU90" s="220"/>
      <c r="AOV90" s="220"/>
      <c r="AOW90" s="220"/>
      <c r="AOX90" s="220"/>
      <c r="AOY90" s="220"/>
      <c r="AOZ90" s="220"/>
      <c r="APA90" s="220"/>
      <c r="APB90" s="220"/>
      <c r="APC90" s="220"/>
      <c r="APD90" s="220"/>
      <c r="APE90" s="220"/>
      <c r="APF90" s="220"/>
      <c r="APG90" s="220"/>
      <c r="APH90" s="220"/>
      <c r="API90" s="220"/>
      <c r="APJ90" s="220"/>
      <c r="APK90" s="220"/>
      <c r="APL90" s="220"/>
      <c r="APM90" s="220"/>
      <c r="APN90" s="220"/>
      <c r="APO90" s="220"/>
      <c r="APP90" s="220"/>
      <c r="APQ90" s="220"/>
      <c r="APR90" s="220"/>
      <c r="APS90" s="220"/>
      <c r="APT90" s="220"/>
      <c r="APU90" s="220"/>
      <c r="APV90" s="220"/>
      <c r="APW90" s="220"/>
      <c r="APX90" s="220"/>
      <c r="APY90" s="220"/>
      <c r="APZ90" s="220"/>
      <c r="AQA90" s="220"/>
      <c r="AQB90" s="220"/>
      <c r="AQC90" s="220"/>
      <c r="AQD90" s="220"/>
      <c r="AQE90" s="220"/>
      <c r="AQF90" s="220"/>
      <c r="AQG90" s="220"/>
      <c r="AQH90" s="220"/>
      <c r="AQI90" s="220"/>
      <c r="AQJ90" s="220"/>
      <c r="AQK90" s="220"/>
      <c r="AQL90" s="220"/>
      <c r="AQM90" s="220"/>
      <c r="AQN90" s="220"/>
      <c r="AQO90" s="220"/>
      <c r="AQP90" s="220"/>
      <c r="AQQ90" s="220"/>
      <c r="AQR90" s="220"/>
      <c r="AQS90" s="220"/>
      <c r="AQT90" s="220"/>
      <c r="AQU90" s="220"/>
      <c r="AQV90" s="220"/>
      <c r="AQW90" s="220"/>
      <c r="AQX90" s="220"/>
      <c r="AQY90" s="220"/>
      <c r="AQZ90" s="220"/>
      <c r="ARA90" s="220"/>
      <c r="ARB90" s="220"/>
      <c r="ARC90" s="220"/>
      <c r="ARD90" s="220"/>
      <c r="ARE90" s="220"/>
      <c r="ARF90" s="220"/>
      <c r="ARG90" s="220"/>
      <c r="ARH90" s="220"/>
      <c r="ARI90" s="220"/>
      <c r="ARJ90" s="220"/>
      <c r="ARK90" s="220"/>
      <c r="ARL90" s="220"/>
      <c r="ARM90" s="220"/>
      <c r="ARN90" s="220"/>
      <c r="ARO90" s="220"/>
      <c r="ARP90" s="220"/>
      <c r="ARQ90" s="220"/>
      <c r="ARR90" s="220"/>
      <c r="ARS90" s="220"/>
      <c r="ART90" s="220"/>
      <c r="ARU90" s="220"/>
      <c r="ARV90" s="220"/>
      <c r="ARW90" s="220"/>
      <c r="ARX90" s="220"/>
      <c r="ARY90" s="220"/>
      <c r="ARZ90" s="220"/>
      <c r="ASA90" s="220"/>
      <c r="ASB90" s="220"/>
      <c r="ASC90" s="220"/>
      <c r="ASD90" s="220"/>
      <c r="ASE90" s="220"/>
      <c r="ASF90" s="220"/>
      <c r="ASG90" s="220"/>
      <c r="ASH90" s="220"/>
      <c r="ASI90" s="220"/>
      <c r="ASJ90" s="220"/>
      <c r="ASK90" s="220"/>
      <c r="ASL90" s="220"/>
      <c r="ASM90" s="220"/>
      <c r="ASN90" s="220"/>
      <c r="ASO90" s="220"/>
      <c r="ASP90" s="220"/>
      <c r="ASQ90" s="220"/>
      <c r="ASR90" s="220"/>
      <c r="ASS90" s="220"/>
      <c r="AST90" s="220"/>
      <c r="ASU90" s="220"/>
      <c r="ASV90" s="220"/>
      <c r="ASW90" s="220"/>
      <c r="ASX90" s="220"/>
      <c r="ASY90" s="220"/>
      <c r="ASZ90" s="220"/>
      <c r="ATA90" s="220"/>
      <c r="ATB90" s="220"/>
      <c r="ATC90" s="220"/>
      <c r="ATD90" s="220"/>
      <c r="ATE90" s="220"/>
      <c r="ATF90" s="220"/>
      <c r="ATG90" s="220"/>
      <c r="ATH90" s="220"/>
      <c r="ATI90" s="220"/>
      <c r="ATJ90" s="220"/>
      <c r="ATK90" s="220"/>
      <c r="ATL90" s="220"/>
      <c r="ATM90" s="220"/>
      <c r="ATN90" s="220"/>
      <c r="ATO90" s="220"/>
      <c r="ATP90" s="220"/>
      <c r="ATQ90" s="220"/>
      <c r="ATR90" s="220"/>
      <c r="ATS90" s="220"/>
      <c r="ATT90" s="220"/>
      <c r="ATU90" s="220"/>
      <c r="ATV90" s="220"/>
      <c r="ATW90" s="220"/>
      <c r="ATX90" s="220"/>
      <c r="ATY90" s="220"/>
      <c r="ATZ90" s="220"/>
      <c r="AUA90" s="220"/>
      <c r="AUB90" s="220"/>
      <c r="AUC90" s="220"/>
      <c r="AUD90" s="220"/>
      <c r="AUE90" s="220"/>
      <c r="AUF90" s="220"/>
      <c r="AUG90" s="220"/>
      <c r="AUH90" s="220"/>
      <c r="AUI90" s="220"/>
      <c r="AUJ90" s="220"/>
      <c r="AUK90" s="220"/>
      <c r="AUL90" s="220"/>
      <c r="AUM90" s="220"/>
      <c r="AUN90" s="220"/>
      <c r="AUO90" s="220"/>
      <c r="AUP90" s="220"/>
      <c r="AUQ90" s="220"/>
      <c r="AUR90" s="220"/>
      <c r="AUS90" s="220"/>
      <c r="AUT90" s="220"/>
      <c r="AUU90" s="220"/>
      <c r="AUV90" s="220"/>
      <c r="AUW90" s="220"/>
      <c r="AUX90" s="220"/>
      <c r="AUY90" s="220"/>
      <c r="AUZ90" s="220"/>
      <c r="AVA90" s="220"/>
      <c r="AVB90" s="220"/>
      <c r="AVC90" s="220"/>
      <c r="AVD90" s="220"/>
      <c r="AVE90" s="220"/>
      <c r="AVF90" s="220"/>
      <c r="AVG90" s="220"/>
      <c r="AVH90" s="220"/>
      <c r="AVI90" s="220"/>
      <c r="AVJ90" s="220"/>
      <c r="AVK90" s="220"/>
      <c r="AVL90" s="220"/>
      <c r="AVM90" s="220"/>
      <c r="AVN90" s="220"/>
      <c r="AVO90" s="220"/>
      <c r="AVP90" s="220"/>
      <c r="AVQ90" s="220"/>
      <c r="AVR90" s="220"/>
      <c r="AVS90" s="220"/>
      <c r="AVT90" s="220"/>
      <c r="AVU90" s="220"/>
      <c r="AVV90" s="220"/>
      <c r="AVW90" s="220"/>
      <c r="AVX90" s="220"/>
      <c r="AVY90" s="220"/>
      <c r="AVZ90" s="220"/>
      <c r="AWA90" s="220"/>
      <c r="AWB90" s="220"/>
      <c r="AWC90" s="220"/>
      <c r="AWD90" s="220"/>
      <c r="AWE90" s="220"/>
      <c r="AWF90" s="220"/>
      <c r="AWG90" s="220"/>
      <c r="AWH90" s="220"/>
      <c r="AWI90" s="220"/>
      <c r="AWJ90" s="220"/>
      <c r="AWK90" s="220"/>
      <c r="AWL90" s="220"/>
      <c r="AWM90" s="220"/>
      <c r="AWN90" s="220"/>
      <c r="AWO90" s="220"/>
      <c r="AWP90" s="220"/>
      <c r="AWQ90" s="220"/>
      <c r="AWR90" s="220"/>
      <c r="AWS90" s="220"/>
      <c r="AWT90" s="220"/>
      <c r="AWU90" s="220"/>
      <c r="AWV90" s="220"/>
      <c r="AWW90" s="220"/>
      <c r="AWX90" s="220"/>
      <c r="AWY90" s="220"/>
      <c r="AWZ90" s="220"/>
      <c r="AXA90" s="220"/>
      <c r="AXB90" s="220"/>
      <c r="AXC90" s="220"/>
      <c r="AXD90" s="220"/>
      <c r="AXE90" s="220"/>
      <c r="AXF90" s="220"/>
      <c r="AXG90" s="220"/>
      <c r="AXH90" s="220"/>
      <c r="AXI90" s="220"/>
      <c r="AXJ90" s="220"/>
      <c r="AXK90" s="220"/>
      <c r="AXL90" s="220"/>
      <c r="AXM90" s="220"/>
      <c r="AXN90" s="220"/>
      <c r="AXO90" s="220"/>
      <c r="AXP90" s="220"/>
      <c r="AXQ90" s="220"/>
      <c r="AXR90" s="220"/>
      <c r="AXS90" s="220"/>
      <c r="AXT90" s="220"/>
      <c r="AXU90" s="220"/>
      <c r="AXV90" s="220"/>
      <c r="AXW90" s="220"/>
      <c r="AXX90" s="220"/>
      <c r="AXY90" s="220"/>
      <c r="AXZ90" s="220"/>
      <c r="AYA90" s="220"/>
      <c r="AYB90" s="220"/>
      <c r="AYC90" s="220"/>
      <c r="AYD90" s="220"/>
      <c r="AYE90" s="220"/>
      <c r="AYF90" s="220"/>
      <c r="AYG90" s="220"/>
      <c r="AYH90" s="220"/>
      <c r="AYI90" s="220"/>
      <c r="AYJ90" s="220"/>
      <c r="AYK90" s="220"/>
      <c r="AYL90" s="220"/>
      <c r="AYM90" s="220"/>
      <c r="AYN90" s="220"/>
      <c r="AYO90" s="220"/>
      <c r="AYP90" s="220"/>
      <c r="AYQ90" s="220"/>
      <c r="AYR90" s="220"/>
      <c r="AYS90" s="220"/>
      <c r="AYT90" s="220"/>
      <c r="AYU90" s="220"/>
      <c r="AYV90" s="220"/>
      <c r="AYW90" s="220"/>
      <c r="AYX90" s="220"/>
      <c r="AYY90" s="220"/>
      <c r="AYZ90" s="220"/>
      <c r="AZA90" s="220"/>
      <c r="AZB90" s="220"/>
      <c r="AZC90" s="220"/>
      <c r="AZD90" s="220"/>
      <c r="AZE90" s="220"/>
      <c r="AZF90" s="220"/>
      <c r="AZG90" s="220"/>
      <c r="AZH90" s="220"/>
      <c r="AZI90" s="220"/>
      <c r="AZJ90" s="220"/>
      <c r="AZK90" s="220"/>
      <c r="AZL90" s="220"/>
      <c r="AZM90" s="220"/>
      <c r="AZN90" s="220"/>
      <c r="AZO90" s="220"/>
      <c r="AZP90" s="220"/>
      <c r="AZQ90" s="220"/>
      <c r="AZR90" s="220"/>
      <c r="AZS90" s="220"/>
      <c r="AZT90" s="220"/>
      <c r="AZU90" s="220"/>
      <c r="AZV90" s="220"/>
      <c r="AZW90" s="220"/>
      <c r="AZX90" s="220"/>
      <c r="AZY90" s="220"/>
      <c r="AZZ90" s="220"/>
      <c r="BAA90" s="220"/>
      <c r="BAB90" s="220"/>
      <c r="BAC90" s="220"/>
      <c r="BAD90" s="220"/>
      <c r="BAE90" s="220"/>
      <c r="BAF90" s="220"/>
      <c r="BAG90" s="220"/>
      <c r="BAH90" s="220"/>
      <c r="BAI90" s="220"/>
      <c r="BAJ90" s="220"/>
      <c r="BAK90" s="220"/>
      <c r="BAL90" s="220"/>
      <c r="BAM90" s="220"/>
      <c r="BAN90" s="220"/>
      <c r="BAO90" s="220"/>
      <c r="BAP90" s="220"/>
      <c r="BAQ90" s="220"/>
      <c r="BAR90" s="220"/>
      <c r="BAS90" s="220"/>
      <c r="BAT90" s="220"/>
      <c r="BAU90" s="220"/>
      <c r="BAV90" s="220"/>
      <c r="BAW90" s="220"/>
      <c r="BAX90" s="220"/>
      <c r="BAY90" s="220"/>
      <c r="BAZ90" s="220"/>
      <c r="BBA90" s="220"/>
      <c r="BBB90" s="220"/>
      <c r="BBC90" s="220"/>
      <c r="BBD90" s="220"/>
      <c r="BBE90" s="220"/>
      <c r="BBF90" s="220"/>
      <c r="BBG90" s="220"/>
      <c r="BBH90" s="220"/>
      <c r="BBI90" s="220"/>
      <c r="BBJ90" s="220"/>
      <c r="BBK90" s="220"/>
      <c r="BBL90" s="220"/>
      <c r="BBM90" s="220"/>
      <c r="BBN90" s="220"/>
      <c r="BBO90" s="220"/>
      <c r="BBP90" s="220"/>
      <c r="BBQ90" s="220"/>
      <c r="BBR90" s="220"/>
      <c r="BBS90" s="220"/>
      <c r="BBT90" s="220"/>
      <c r="BBU90" s="220"/>
      <c r="BBV90" s="220"/>
      <c r="BBW90" s="220"/>
      <c r="BBX90" s="220"/>
      <c r="BBY90" s="220"/>
      <c r="BBZ90" s="220"/>
      <c r="BCA90" s="220"/>
      <c r="BCB90" s="220"/>
      <c r="BCC90" s="220"/>
      <c r="BCD90" s="220"/>
      <c r="BCE90" s="220"/>
      <c r="BCF90" s="220"/>
      <c r="BCG90" s="220"/>
      <c r="BCH90" s="220"/>
      <c r="BCI90" s="220"/>
      <c r="BCJ90" s="220"/>
      <c r="BCK90" s="220"/>
      <c r="BCL90" s="220"/>
      <c r="BCM90" s="220"/>
      <c r="BCN90" s="220"/>
      <c r="BCO90" s="220"/>
      <c r="BCP90" s="220"/>
      <c r="BCQ90" s="220"/>
      <c r="BCR90" s="220"/>
      <c r="BCS90" s="220"/>
      <c r="BCT90" s="220"/>
      <c r="BCU90" s="220"/>
      <c r="BCV90" s="220"/>
      <c r="BCW90" s="220"/>
      <c r="BCX90" s="220"/>
      <c r="BCY90" s="220"/>
      <c r="BCZ90" s="220"/>
      <c r="BDA90" s="220"/>
      <c r="BDB90" s="220"/>
      <c r="BDC90" s="220"/>
      <c r="BDD90" s="220"/>
      <c r="BDE90" s="220"/>
      <c r="BDF90" s="220"/>
      <c r="BDG90" s="220"/>
      <c r="BDH90" s="220"/>
      <c r="BDI90" s="220"/>
      <c r="BDJ90" s="220"/>
      <c r="BDK90" s="220"/>
      <c r="BDL90" s="220"/>
      <c r="BDM90" s="220"/>
      <c r="BDN90" s="220"/>
      <c r="BDO90" s="220"/>
      <c r="BDP90" s="220"/>
      <c r="BDQ90" s="220"/>
      <c r="BDR90" s="220"/>
      <c r="BDS90" s="220"/>
      <c r="BDT90" s="220"/>
      <c r="BDU90" s="220"/>
      <c r="BDV90" s="220"/>
      <c r="BDW90" s="220"/>
      <c r="BDX90" s="220"/>
      <c r="BDY90" s="220"/>
      <c r="BDZ90" s="220"/>
      <c r="BEA90" s="220"/>
      <c r="BEB90" s="220"/>
      <c r="BEC90" s="220"/>
      <c r="BED90" s="220"/>
      <c r="BEE90" s="220"/>
      <c r="BEF90" s="220"/>
      <c r="BEG90" s="220"/>
      <c r="BEH90" s="220"/>
      <c r="BEI90" s="220"/>
      <c r="BEJ90" s="220"/>
      <c r="BEK90" s="220"/>
      <c r="BEL90" s="220"/>
      <c r="BEM90" s="220"/>
      <c r="BEN90" s="220"/>
      <c r="BEO90" s="220"/>
      <c r="BEP90" s="220"/>
      <c r="BEQ90" s="220"/>
      <c r="BER90" s="220"/>
      <c r="BES90" s="220"/>
      <c r="BET90" s="220"/>
      <c r="BEU90" s="220"/>
      <c r="BEV90" s="220"/>
      <c r="BEW90" s="220"/>
      <c r="BEX90" s="220"/>
      <c r="BEY90" s="220"/>
      <c r="BEZ90" s="220"/>
      <c r="BFA90" s="220"/>
      <c r="BFB90" s="220"/>
      <c r="BFC90" s="220"/>
      <c r="BFD90" s="220"/>
      <c r="BFE90" s="220"/>
      <c r="BFF90" s="220"/>
      <c r="BFG90" s="220"/>
      <c r="BFH90" s="220"/>
      <c r="BFI90" s="220"/>
      <c r="BFJ90" s="220"/>
      <c r="BFK90" s="220"/>
      <c r="BFL90" s="220"/>
      <c r="BFM90" s="220"/>
      <c r="BFN90" s="220"/>
      <c r="BFO90" s="220"/>
      <c r="BFP90" s="220"/>
      <c r="BFQ90" s="220"/>
      <c r="BFR90" s="220"/>
      <c r="BFS90" s="220"/>
      <c r="BFT90" s="220"/>
      <c r="BFU90" s="220"/>
      <c r="BFV90" s="220"/>
      <c r="BFW90" s="220"/>
      <c r="BFX90" s="220"/>
      <c r="BFY90" s="220"/>
      <c r="BFZ90" s="220"/>
      <c r="BGA90" s="220"/>
      <c r="BGB90" s="220"/>
      <c r="BGC90" s="220"/>
      <c r="BGD90" s="220"/>
      <c r="BGE90" s="220"/>
      <c r="BGF90" s="220"/>
      <c r="BGG90" s="220"/>
      <c r="BGH90" s="220"/>
      <c r="BGI90" s="220"/>
      <c r="BGJ90" s="220"/>
      <c r="BGK90" s="220"/>
      <c r="BGL90" s="220"/>
      <c r="BGM90" s="220"/>
      <c r="BGN90" s="220"/>
      <c r="BGO90" s="220"/>
      <c r="BGP90" s="220"/>
      <c r="BGQ90" s="220"/>
      <c r="BGR90" s="220"/>
      <c r="BGS90" s="220"/>
      <c r="BGT90" s="220"/>
      <c r="BGU90" s="220"/>
      <c r="BGV90" s="220"/>
      <c r="BGW90" s="220"/>
      <c r="BGX90" s="220"/>
      <c r="BGY90" s="220"/>
      <c r="BGZ90" s="220"/>
      <c r="BHA90" s="220"/>
      <c r="BHB90" s="220"/>
      <c r="BHC90" s="220"/>
      <c r="BHD90" s="220"/>
      <c r="BHE90" s="220"/>
      <c r="BHF90" s="220"/>
      <c r="BHG90" s="220"/>
      <c r="BHH90" s="220"/>
      <c r="BHI90" s="220"/>
      <c r="BHJ90" s="220"/>
      <c r="BHK90" s="220"/>
      <c r="BHL90" s="220"/>
      <c r="BHM90" s="220"/>
      <c r="BHN90" s="220"/>
      <c r="BHO90" s="220"/>
      <c r="BHP90" s="220"/>
      <c r="BHQ90" s="220"/>
      <c r="BHR90" s="220"/>
      <c r="BHS90" s="220"/>
      <c r="BHT90" s="220"/>
      <c r="BHU90" s="220"/>
      <c r="BHV90" s="220"/>
      <c r="BHW90" s="220"/>
      <c r="BHX90" s="220"/>
      <c r="BHY90" s="220"/>
      <c r="BHZ90" s="220"/>
      <c r="BIA90" s="220"/>
      <c r="BIB90" s="220"/>
      <c r="BIC90" s="220"/>
      <c r="BID90" s="220"/>
      <c r="BIE90" s="220"/>
      <c r="BIF90" s="220"/>
      <c r="BIG90" s="220"/>
      <c r="BIH90" s="220"/>
      <c r="BII90" s="220"/>
      <c r="BIJ90" s="220"/>
      <c r="BIK90" s="220"/>
      <c r="BIL90" s="220"/>
      <c r="BIM90" s="220"/>
      <c r="BIN90" s="220"/>
      <c r="BIO90" s="220"/>
      <c r="BIP90" s="220"/>
      <c r="BIQ90" s="220"/>
      <c r="BIR90" s="220"/>
      <c r="BIS90" s="220"/>
      <c r="BIT90" s="220"/>
      <c r="BIU90" s="220"/>
      <c r="BIV90" s="220"/>
      <c r="BIW90" s="220"/>
      <c r="BIX90" s="220"/>
      <c r="BIY90" s="220"/>
      <c r="BIZ90" s="220"/>
      <c r="BJA90" s="220"/>
      <c r="BJB90" s="220"/>
      <c r="BJC90" s="220"/>
      <c r="BJD90" s="220"/>
      <c r="BJE90" s="220"/>
      <c r="BJF90" s="220"/>
      <c r="BJG90" s="220"/>
      <c r="BJH90" s="220"/>
      <c r="BJI90" s="220"/>
      <c r="BJJ90" s="220"/>
      <c r="BJK90" s="220"/>
      <c r="BJL90" s="220"/>
      <c r="BJM90" s="220"/>
      <c r="BJN90" s="220"/>
      <c r="BJO90" s="220"/>
      <c r="BJP90" s="220"/>
      <c r="BJQ90" s="220"/>
      <c r="BJR90" s="220"/>
      <c r="BJS90" s="220"/>
      <c r="BJT90" s="220"/>
      <c r="BJU90" s="220"/>
      <c r="BJV90" s="220"/>
      <c r="BJW90" s="220"/>
      <c r="BJX90" s="220"/>
      <c r="BJY90" s="220"/>
      <c r="BJZ90" s="220"/>
      <c r="BKA90" s="220"/>
      <c r="BKB90" s="220"/>
      <c r="BKC90" s="220"/>
      <c r="BKD90" s="220"/>
      <c r="BKE90" s="220"/>
      <c r="BKF90" s="220"/>
      <c r="BKG90" s="220"/>
      <c r="BKH90" s="220"/>
      <c r="BKI90" s="220"/>
      <c r="BKJ90" s="220"/>
      <c r="BKK90" s="220"/>
      <c r="BKL90" s="220"/>
      <c r="BKM90" s="220"/>
      <c r="BKN90" s="220"/>
      <c r="BKO90" s="220"/>
      <c r="BKP90" s="220"/>
      <c r="BKQ90" s="220"/>
      <c r="BKR90" s="220"/>
      <c r="BKS90" s="220"/>
      <c r="BKT90" s="220"/>
      <c r="BKU90" s="220"/>
      <c r="BKV90" s="220"/>
      <c r="BKW90" s="220"/>
      <c r="BKX90" s="220"/>
      <c r="BKY90" s="220"/>
      <c r="BKZ90" s="220"/>
      <c r="BLA90" s="220"/>
      <c r="BLB90" s="220"/>
      <c r="BLC90" s="220"/>
      <c r="BLD90" s="220"/>
      <c r="BLE90" s="220"/>
      <c r="BLF90" s="220"/>
      <c r="BLG90" s="220"/>
      <c r="BLH90" s="220"/>
      <c r="BLI90" s="220"/>
      <c r="BLJ90" s="220"/>
      <c r="BLK90" s="220"/>
      <c r="BLL90" s="220"/>
      <c r="BLM90" s="220"/>
      <c r="BLN90" s="220"/>
      <c r="BLO90" s="220"/>
      <c r="BLP90" s="220"/>
      <c r="BLQ90" s="220"/>
      <c r="BLR90" s="220"/>
      <c r="BLS90" s="220"/>
      <c r="BLT90" s="220"/>
      <c r="BLU90" s="220"/>
      <c r="BLV90" s="220"/>
      <c r="BLW90" s="220"/>
      <c r="BLX90" s="220"/>
      <c r="BLY90" s="220"/>
      <c r="BLZ90" s="220"/>
      <c r="BMA90" s="220"/>
      <c r="BMB90" s="220"/>
      <c r="BMC90" s="220"/>
      <c r="BMD90" s="220"/>
      <c r="BME90" s="220"/>
      <c r="BMF90" s="220"/>
      <c r="BMG90" s="220"/>
      <c r="BMH90" s="220"/>
      <c r="BMI90" s="220"/>
      <c r="BMJ90" s="220"/>
      <c r="BMK90" s="220"/>
      <c r="BML90" s="220"/>
      <c r="BMM90" s="220"/>
      <c r="BMN90" s="220"/>
      <c r="BMO90" s="220"/>
      <c r="BMP90" s="220"/>
      <c r="BMQ90" s="220"/>
      <c r="BMR90" s="220"/>
      <c r="BMS90" s="220"/>
      <c r="BMT90" s="220"/>
      <c r="BMU90" s="220"/>
      <c r="BMV90" s="220"/>
      <c r="BMW90" s="220"/>
      <c r="BMX90" s="220"/>
      <c r="BMY90" s="220"/>
      <c r="BMZ90" s="220"/>
      <c r="BNA90" s="220"/>
      <c r="BNB90" s="220"/>
      <c r="BNC90" s="220"/>
      <c r="BND90" s="220"/>
      <c r="BNE90" s="220"/>
      <c r="BNF90" s="220"/>
      <c r="BNG90" s="220"/>
      <c r="BNH90" s="220"/>
      <c r="BNI90" s="220"/>
      <c r="BNJ90" s="220"/>
      <c r="BNK90" s="220"/>
      <c r="BNL90" s="220"/>
      <c r="BNM90" s="220"/>
      <c r="BNN90" s="220"/>
      <c r="BNO90" s="220"/>
      <c r="BNP90" s="220"/>
      <c r="BNQ90" s="220"/>
      <c r="BNR90" s="220"/>
      <c r="BNS90" s="220"/>
      <c r="BNT90" s="220"/>
      <c r="BNU90" s="220"/>
      <c r="BNV90" s="220"/>
      <c r="BNW90" s="220"/>
      <c r="BNX90" s="220"/>
      <c r="BNY90" s="220"/>
      <c r="BNZ90" s="220"/>
      <c r="BOA90" s="220"/>
      <c r="BOB90" s="220"/>
      <c r="BOC90" s="220"/>
      <c r="BOD90" s="220"/>
      <c r="BOE90" s="220"/>
      <c r="BOF90" s="220"/>
      <c r="BOG90" s="220"/>
      <c r="BOH90" s="220"/>
      <c r="BOI90" s="220"/>
      <c r="BOJ90" s="220"/>
      <c r="BOK90" s="220"/>
      <c r="BOL90" s="220"/>
      <c r="BOM90" s="220"/>
      <c r="BON90" s="220"/>
      <c r="BOO90" s="220"/>
      <c r="BOP90" s="220"/>
      <c r="BOQ90" s="220"/>
      <c r="BOR90" s="220"/>
      <c r="BOS90" s="220"/>
      <c r="BOT90" s="220"/>
      <c r="BOU90" s="220"/>
      <c r="BOV90" s="220"/>
      <c r="BOW90" s="220"/>
      <c r="BOX90" s="220"/>
      <c r="BOY90" s="220"/>
      <c r="BOZ90" s="220"/>
      <c r="BPA90" s="220"/>
      <c r="BPB90" s="220"/>
      <c r="BPC90" s="220"/>
      <c r="BPD90" s="220"/>
      <c r="BPE90" s="220"/>
      <c r="BPF90" s="220"/>
      <c r="BPG90" s="220"/>
      <c r="BPH90" s="220"/>
      <c r="BPI90" s="220"/>
      <c r="BPJ90" s="220"/>
      <c r="BPK90" s="220"/>
      <c r="BPL90" s="220"/>
      <c r="BPM90" s="220"/>
      <c r="BPN90" s="220"/>
      <c r="BPO90" s="220"/>
      <c r="BPP90" s="220"/>
      <c r="BPQ90" s="220"/>
      <c r="BPR90" s="220"/>
      <c r="BPS90" s="220"/>
      <c r="BPT90" s="220"/>
      <c r="BPU90" s="220"/>
      <c r="BPV90" s="220"/>
      <c r="BPW90" s="220"/>
      <c r="BPX90" s="220"/>
      <c r="BPY90" s="220"/>
      <c r="BPZ90" s="220"/>
      <c r="BQA90" s="220"/>
      <c r="BQB90" s="220"/>
      <c r="BQC90" s="220"/>
      <c r="BQD90" s="220"/>
      <c r="BQE90" s="220"/>
      <c r="BQF90" s="220"/>
      <c r="BQG90" s="220"/>
      <c r="BQH90" s="220"/>
      <c r="BQI90" s="220"/>
      <c r="BQJ90" s="220"/>
      <c r="BQK90" s="220"/>
      <c r="BQL90" s="220"/>
      <c r="BQM90" s="220"/>
      <c r="BQN90" s="220"/>
      <c r="BQO90" s="220"/>
      <c r="BQP90" s="220"/>
      <c r="BQQ90" s="220"/>
      <c r="BQR90" s="220"/>
      <c r="BQS90" s="220"/>
      <c r="BQT90" s="220"/>
      <c r="BQU90" s="220"/>
      <c r="BQV90" s="220"/>
      <c r="BQW90" s="220"/>
      <c r="BQX90" s="220"/>
      <c r="BQY90" s="220"/>
      <c r="BQZ90" s="220"/>
      <c r="BRA90" s="220"/>
      <c r="BRB90" s="220"/>
      <c r="BRC90" s="220"/>
      <c r="BRD90" s="220"/>
      <c r="BRE90" s="220"/>
      <c r="BRF90" s="220"/>
      <c r="BRG90" s="220"/>
      <c r="BRH90" s="220"/>
      <c r="BRI90" s="220"/>
      <c r="BRJ90" s="220"/>
      <c r="BRK90" s="220"/>
      <c r="BRL90" s="220"/>
      <c r="BRM90" s="220"/>
      <c r="BRN90" s="220"/>
      <c r="BRO90" s="220"/>
      <c r="BRP90" s="220"/>
      <c r="BRQ90" s="220"/>
      <c r="BRR90" s="220"/>
      <c r="BRS90" s="220"/>
      <c r="BRT90" s="220"/>
      <c r="BRU90" s="220"/>
      <c r="BRV90" s="220"/>
      <c r="BRW90" s="220"/>
      <c r="BRX90" s="220"/>
      <c r="BRY90" s="220"/>
      <c r="BRZ90" s="220"/>
      <c r="BSA90" s="220"/>
      <c r="BSB90" s="220"/>
      <c r="BSC90" s="220"/>
      <c r="BSD90" s="220"/>
      <c r="BSE90" s="220"/>
      <c r="BSF90" s="220"/>
      <c r="BSG90" s="220"/>
      <c r="BSH90" s="220"/>
      <c r="BSI90" s="220"/>
      <c r="BSJ90" s="220"/>
      <c r="BSK90" s="220"/>
      <c r="BSL90" s="220"/>
      <c r="BSM90" s="220"/>
      <c r="BSN90" s="220"/>
      <c r="BSO90" s="220"/>
      <c r="BSP90" s="220"/>
      <c r="BSQ90" s="220"/>
      <c r="BSR90" s="220"/>
      <c r="BSS90" s="220"/>
      <c r="BST90" s="220"/>
      <c r="BSU90" s="220"/>
      <c r="BSV90" s="220"/>
      <c r="BSW90" s="220"/>
      <c r="BSX90" s="220"/>
      <c r="BSY90" s="220"/>
      <c r="BSZ90" s="220"/>
      <c r="BTA90" s="220"/>
      <c r="BTB90" s="220"/>
      <c r="BTC90" s="220"/>
      <c r="BTD90" s="220"/>
      <c r="BTE90" s="220"/>
      <c r="BTF90" s="220"/>
      <c r="BTG90" s="220"/>
      <c r="BTH90" s="220"/>
      <c r="BTI90" s="220"/>
      <c r="BTJ90" s="220"/>
      <c r="BTK90" s="220"/>
      <c r="BTL90" s="220"/>
      <c r="BTM90" s="220"/>
      <c r="BTN90" s="220"/>
      <c r="BTO90" s="220"/>
      <c r="BTP90" s="220"/>
      <c r="BTQ90" s="220"/>
      <c r="BTR90" s="220"/>
      <c r="BTS90" s="220"/>
      <c r="BTT90" s="220"/>
      <c r="BTU90" s="220"/>
      <c r="BTV90" s="220"/>
      <c r="BTW90" s="220"/>
      <c r="BTX90" s="220"/>
      <c r="BTY90" s="220"/>
      <c r="BTZ90" s="220"/>
      <c r="BUA90" s="220"/>
      <c r="BUB90" s="220"/>
      <c r="BUC90" s="220"/>
      <c r="BUD90" s="220"/>
      <c r="BUE90" s="220"/>
      <c r="BUF90" s="220"/>
      <c r="BUG90" s="220"/>
      <c r="BUH90" s="220"/>
      <c r="BUI90" s="220"/>
      <c r="BUJ90" s="220"/>
      <c r="BUK90" s="220"/>
      <c r="BUL90" s="220"/>
      <c r="BUM90" s="220"/>
      <c r="BUN90" s="220"/>
      <c r="BUO90" s="220"/>
      <c r="BUP90" s="220"/>
      <c r="BUQ90" s="220"/>
      <c r="BUR90" s="220"/>
      <c r="BUS90" s="220"/>
      <c r="BUT90" s="220"/>
      <c r="BUU90" s="220"/>
      <c r="BUV90" s="220"/>
      <c r="BUW90" s="220"/>
      <c r="BUX90" s="220"/>
      <c r="BUY90" s="220"/>
      <c r="BUZ90" s="220"/>
      <c r="BVA90" s="220"/>
      <c r="BVB90" s="220"/>
      <c r="BVC90" s="220"/>
      <c r="BVD90" s="220"/>
      <c r="BVE90" s="220"/>
      <c r="BVF90" s="220"/>
      <c r="BVG90" s="220"/>
      <c r="BVH90" s="220"/>
      <c r="BVI90" s="220"/>
      <c r="BVJ90" s="220"/>
      <c r="BVK90" s="220"/>
      <c r="BVL90" s="220"/>
      <c r="BVM90" s="220"/>
      <c r="BVN90" s="220"/>
      <c r="BVO90" s="220"/>
      <c r="BVP90" s="220"/>
      <c r="BVQ90" s="220"/>
      <c r="BVR90" s="220"/>
      <c r="BVS90" s="220"/>
      <c r="BVT90" s="220"/>
      <c r="BVU90" s="220"/>
      <c r="BVV90" s="220"/>
      <c r="BVW90" s="220"/>
      <c r="BVX90" s="220"/>
      <c r="BVY90" s="220"/>
      <c r="BVZ90" s="220"/>
      <c r="BWA90" s="220"/>
      <c r="BWB90" s="220"/>
      <c r="BWC90" s="220"/>
      <c r="BWD90" s="220"/>
      <c r="BWE90" s="220"/>
      <c r="BWF90" s="220"/>
      <c r="BWG90" s="220"/>
      <c r="BWH90" s="220"/>
      <c r="BWI90" s="220"/>
      <c r="BWJ90" s="220"/>
      <c r="BWK90" s="220"/>
      <c r="BWL90" s="220"/>
      <c r="BWM90" s="220"/>
      <c r="BWN90" s="220"/>
      <c r="BWO90" s="220"/>
      <c r="BWP90" s="220"/>
      <c r="BWQ90" s="220"/>
      <c r="BWR90" s="220"/>
      <c r="BWS90" s="220"/>
      <c r="BWT90" s="220"/>
      <c r="BWU90" s="220"/>
      <c r="BWV90" s="220"/>
      <c r="BWW90" s="220"/>
      <c r="BWX90" s="220"/>
      <c r="BWY90" s="220"/>
      <c r="BWZ90" s="220"/>
      <c r="BXA90" s="220"/>
      <c r="BXB90" s="220"/>
      <c r="BXC90" s="220"/>
      <c r="BXD90" s="220"/>
      <c r="BXE90" s="220"/>
      <c r="BXF90" s="220"/>
      <c r="BXG90" s="220"/>
      <c r="BXH90" s="220"/>
      <c r="BXI90" s="220"/>
      <c r="BXJ90" s="220"/>
      <c r="BXK90" s="220"/>
      <c r="BXL90" s="220"/>
      <c r="BXM90" s="220"/>
      <c r="BXN90" s="220"/>
      <c r="BXO90" s="220"/>
      <c r="BXP90" s="220"/>
      <c r="BXQ90" s="220"/>
      <c r="BXR90" s="220"/>
      <c r="BXS90" s="220"/>
      <c r="BXT90" s="220"/>
      <c r="BXU90" s="220"/>
      <c r="BXV90" s="220"/>
      <c r="BXW90" s="220"/>
      <c r="BXX90" s="220"/>
      <c r="BXY90" s="220"/>
      <c r="BXZ90" s="220"/>
      <c r="BYA90" s="220"/>
      <c r="BYB90" s="220"/>
      <c r="BYC90" s="220"/>
      <c r="BYD90" s="220"/>
      <c r="BYE90" s="220"/>
      <c r="BYF90" s="220"/>
      <c r="BYG90" s="220"/>
      <c r="BYH90" s="220"/>
      <c r="BYI90" s="220"/>
      <c r="BYJ90" s="220"/>
      <c r="BYK90" s="220"/>
      <c r="BYL90" s="220"/>
      <c r="BYM90" s="220"/>
      <c r="BYN90" s="220"/>
      <c r="BYO90" s="220"/>
      <c r="BYP90" s="220"/>
      <c r="BYQ90" s="220"/>
      <c r="BYR90" s="220"/>
      <c r="BYS90" s="220"/>
      <c r="BYT90" s="220"/>
      <c r="BYU90" s="220"/>
      <c r="BYV90" s="220"/>
      <c r="BYW90" s="220"/>
      <c r="BYX90" s="220"/>
      <c r="BYY90" s="220"/>
      <c r="BYZ90" s="220"/>
      <c r="BZA90" s="220"/>
      <c r="BZB90" s="220"/>
      <c r="BZC90" s="220"/>
      <c r="BZD90" s="220"/>
      <c r="BZE90" s="220"/>
      <c r="BZF90" s="220"/>
      <c r="BZG90" s="220"/>
      <c r="BZH90" s="220"/>
      <c r="BZI90" s="220"/>
      <c r="BZJ90" s="220"/>
      <c r="BZK90" s="220"/>
      <c r="BZL90" s="220"/>
      <c r="BZM90" s="220"/>
      <c r="BZN90" s="220"/>
      <c r="BZO90" s="220"/>
      <c r="BZP90" s="220"/>
      <c r="BZQ90" s="220"/>
      <c r="BZR90" s="220"/>
      <c r="BZS90" s="220"/>
      <c r="BZT90" s="220"/>
      <c r="BZU90" s="220"/>
      <c r="BZV90" s="220"/>
      <c r="BZW90" s="220"/>
      <c r="BZX90" s="220"/>
      <c r="BZY90" s="220"/>
      <c r="BZZ90" s="220"/>
      <c r="CAA90" s="220"/>
      <c r="CAB90" s="220"/>
      <c r="CAC90" s="220"/>
      <c r="CAD90" s="220"/>
      <c r="CAE90" s="220"/>
      <c r="CAF90" s="220"/>
      <c r="CAG90" s="220"/>
      <c r="CAH90" s="220"/>
      <c r="CAI90" s="220"/>
      <c r="CAJ90" s="220"/>
      <c r="CAK90" s="220"/>
      <c r="CAL90" s="220"/>
      <c r="CAM90" s="220"/>
      <c r="CAN90" s="220"/>
      <c r="CAO90" s="220"/>
      <c r="CAP90" s="220"/>
      <c r="CAQ90" s="220"/>
      <c r="CAR90" s="220"/>
      <c r="CAS90" s="220"/>
      <c r="CAT90" s="220"/>
      <c r="CAU90" s="220"/>
      <c r="CAV90" s="220"/>
      <c r="CAW90" s="220"/>
      <c r="CAX90" s="220"/>
      <c r="CAY90" s="220"/>
      <c r="CAZ90" s="220"/>
      <c r="CBA90" s="220"/>
      <c r="CBB90" s="220"/>
      <c r="CBC90" s="220"/>
      <c r="CBD90" s="220"/>
      <c r="CBE90" s="220"/>
      <c r="CBF90" s="220"/>
      <c r="CBG90" s="220"/>
      <c r="CBH90" s="220"/>
      <c r="CBI90" s="220"/>
      <c r="CBJ90" s="220"/>
      <c r="CBK90" s="220"/>
      <c r="CBL90" s="220"/>
      <c r="CBM90" s="220"/>
      <c r="CBN90" s="220"/>
      <c r="CBO90" s="220"/>
      <c r="CBP90" s="220"/>
      <c r="CBQ90" s="220"/>
      <c r="CBR90" s="220"/>
      <c r="CBS90" s="220"/>
      <c r="CBT90" s="220"/>
      <c r="CBU90" s="220"/>
      <c r="CBV90" s="220"/>
      <c r="CBW90" s="220"/>
      <c r="CBX90" s="220"/>
      <c r="CBY90" s="220"/>
      <c r="CBZ90" s="220"/>
      <c r="CCA90" s="220"/>
      <c r="CCB90" s="220"/>
      <c r="CCC90" s="220"/>
      <c r="CCD90" s="220"/>
      <c r="CCE90" s="220"/>
      <c r="CCF90" s="220"/>
      <c r="CCG90" s="220"/>
      <c r="CCH90" s="220"/>
      <c r="CCI90" s="220"/>
      <c r="CCJ90" s="220"/>
      <c r="CCK90" s="220"/>
      <c r="CCL90" s="220"/>
      <c r="CCM90" s="220"/>
      <c r="CCN90" s="220"/>
      <c r="CCO90" s="220"/>
      <c r="CCP90" s="220"/>
      <c r="CCQ90" s="220"/>
      <c r="CCR90" s="220"/>
      <c r="CCS90" s="220"/>
      <c r="CCT90" s="220"/>
      <c r="CCU90" s="220"/>
      <c r="CCV90" s="220"/>
      <c r="CCW90" s="220"/>
      <c r="CCX90" s="220"/>
      <c r="CCY90" s="220"/>
      <c r="CCZ90" s="220"/>
      <c r="CDA90" s="220"/>
      <c r="CDB90" s="220"/>
      <c r="CDC90" s="220"/>
      <c r="CDD90" s="220"/>
      <c r="CDE90" s="220"/>
      <c r="CDF90" s="220"/>
      <c r="CDG90" s="220"/>
      <c r="CDH90" s="220"/>
      <c r="CDI90" s="220"/>
      <c r="CDJ90" s="220"/>
      <c r="CDK90" s="220"/>
      <c r="CDL90" s="220"/>
      <c r="CDM90" s="220"/>
      <c r="CDN90" s="220"/>
      <c r="CDO90" s="220"/>
      <c r="CDP90" s="220"/>
      <c r="CDQ90" s="220"/>
      <c r="CDR90" s="220"/>
      <c r="CDS90" s="220"/>
      <c r="CDT90" s="220"/>
      <c r="CDU90" s="220"/>
      <c r="CDV90" s="220"/>
      <c r="CDW90" s="220"/>
      <c r="CDX90" s="220"/>
      <c r="CDY90" s="220"/>
      <c r="CDZ90" s="220"/>
      <c r="CEA90" s="220"/>
      <c r="CEB90" s="220"/>
      <c r="CEC90" s="220"/>
      <c r="CED90" s="220"/>
      <c r="CEE90" s="220"/>
      <c r="CEF90" s="220"/>
      <c r="CEG90" s="220"/>
      <c r="CEH90" s="220"/>
      <c r="CEI90" s="220"/>
      <c r="CEJ90" s="220"/>
      <c r="CEK90" s="220"/>
      <c r="CEL90" s="220"/>
      <c r="CEM90" s="220"/>
      <c r="CEN90" s="220"/>
      <c r="CEO90" s="220"/>
      <c r="CEP90" s="220"/>
      <c r="CEQ90" s="220"/>
      <c r="CER90" s="220"/>
      <c r="CES90" s="220"/>
      <c r="CET90" s="220"/>
      <c r="CEU90" s="220"/>
      <c r="CEV90" s="220"/>
      <c r="CEW90" s="220"/>
      <c r="CEX90" s="220"/>
      <c r="CEY90" s="220"/>
      <c r="CEZ90" s="220"/>
      <c r="CFA90" s="220"/>
      <c r="CFB90" s="220"/>
      <c r="CFC90" s="220"/>
      <c r="CFD90" s="220"/>
      <c r="CFE90" s="220"/>
      <c r="CFF90" s="220"/>
      <c r="CFG90" s="220"/>
      <c r="CFH90" s="220"/>
      <c r="CFI90" s="220"/>
      <c r="CFJ90" s="220"/>
      <c r="CFK90" s="220"/>
      <c r="CFL90" s="220"/>
      <c r="CFM90" s="220"/>
      <c r="CFN90" s="220"/>
      <c r="CFO90" s="220"/>
      <c r="CFP90" s="220"/>
      <c r="CFQ90" s="220"/>
      <c r="CFR90" s="220"/>
      <c r="CFS90" s="220"/>
      <c r="CFT90" s="220"/>
      <c r="CFU90" s="220"/>
      <c r="CFV90" s="220"/>
      <c r="CFW90" s="220"/>
      <c r="CFX90" s="220"/>
      <c r="CFY90" s="220"/>
      <c r="CFZ90" s="220"/>
      <c r="CGA90" s="220"/>
      <c r="CGB90" s="220"/>
      <c r="CGC90" s="220"/>
      <c r="CGD90" s="220"/>
      <c r="CGE90" s="220"/>
      <c r="CGF90" s="220"/>
      <c r="CGG90" s="220"/>
      <c r="CGH90" s="220"/>
      <c r="CGI90" s="220"/>
      <c r="CGJ90" s="220"/>
      <c r="CGK90" s="220"/>
      <c r="CGL90" s="220"/>
      <c r="CGM90" s="220"/>
      <c r="CGN90" s="220"/>
      <c r="CGO90" s="220"/>
      <c r="CGP90" s="220"/>
      <c r="CGQ90" s="220"/>
      <c r="CGR90" s="220"/>
      <c r="CGS90" s="220"/>
      <c r="CGT90" s="220"/>
      <c r="CGU90" s="220"/>
      <c r="CGV90" s="220"/>
      <c r="CGW90" s="220"/>
      <c r="CGX90" s="220"/>
      <c r="CGY90" s="220"/>
      <c r="CGZ90" s="220"/>
      <c r="CHA90" s="220"/>
      <c r="CHB90" s="220"/>
      <c r="CHC90" s="220"/>
      <c r="CHD90" s="220"/>
      <c r="CHE90" s="220"/>
      <c r="CHF90" s="220"/>
      <c r="CHG90" s="220"/>
      <c r="CHH90" s="220"/>
      <c r="CHI90" s="220"/>
      <c r="CHJ90" s="220"/>
      <c r="CHK90" s="220"/>
      <c r="CHL90" s="220"/>
      <c r="CHM90" s="220"/>
      <c r="CHN90" s="220"/>
      <c r="CHO90" s="220"/>
      <c r="CHP90" s="220"/>
      <c r="CHQ90" s="220"/>
      <c r="CHR90" s="220"/>
      <c r="CHS90" s="220"/>
      <c r="CHT90" s="220"/>
      <c r="CHU90" s="220"/>
      <c r="CHV90" s="220"/>
      <c r="CHW90" s="220"/>
      <c r="CHX90" s="220"/>
      <c r="CHY90" s="220"/>
      <c r="CHZ90" s="220"/>
      <c r="CIA90" s="220"/>
      <c r="CIB90" s="220"/>
      <c r="CIC90" s="220"/>
      <c r="CID90" s="220"/>
      <c r="CIE90" s="220"/>
      <c r="CIF90" s="220"/>
      <c r="CIG90" s="220"/>
      <c r="CIH90" s="220"/>
      <c r="CII90" s="220"/>
      <c r="CIJ90" s="220"/>
      <c r="CIK90" s="220"/>
      <c r="CIL90" s="220"/>
      <c r="CIM90" s="220"/>
      <c r="CIN90" s="220"/>
      <c r="CIO90" s="220"/>
      <c r="CIP90" s="220"/>
      <c r="CIQ90" s="220"/>
      <c r="CIR90" s="220"/>
      <c r="CIS90" s="220"/>
      <c r="CIT90" s="220"/>
      <c r="CIU90" s="220"/>
      <c r="CIV90" s="220"/>
      <c r="CIW90" s="220"/>
      <c r="CIX90" s="220"/>
      <c r="CIY90" s="220"/>
      <c r="CIZ90" s="220"/>
      <c r="CJA90" s="220"/>
      <c r="CJB90" s="220"/>
      <c r="CJC90" s="220"/>
      <c r="CJD90" s="220"/>
      <c r="CJE90" s="220"/>
      <c r="CJF90" s="220"/>
      <c r="CJG90" s="220"/>
      <c r="CJH90" s="220"/>
      <c r="CJI90" s="220"/>
      <c r="CJJ90" s="220"/>
      <c r="CJK90" s="220"/>
      <c r="CJL90" s="220"/>
      <c r="CJM90" s="220"/>
      <c r="CJN90" s="220"/>
      <c r="CJO90" s="220"/>
      <c r="CJP90" s="220"/>
      <c r="CJQ90" s="220"/>
      <c r="CJR90" s="220"/>
      <c r="CJS90" s="220"/>
      <c r="CJT90" s="220"/>
      <c r="CJU90" s="220"/>
      <c r="CJV90" s="220"/>
      <c r="CJW90" s="220"/>
      <c r="CJX90" s="220"/>
      <c r="CJY90" s="220"/>
      <c r="CJZ90" s="220"/>
      <c r="CKA90" s="220"/>
      <c r="CKB90" s="220"/>
      <c r="CKC90" s="220"/>
      <c r="CKD90" s="220"/>
      <c r="CKE90" s="220"/>
      <c r="CKF90" s="220"/>
      <c r="CKG90" s="220"/>
      <c r="CKH90" s="220"/>
      <c r="CKI90" s="220"/>
      <c r="CKJ90" s="220"/>
      <c r="CKK90" s="220"/>
      <c r="CKL90" s="220"/>
      <c r="CKM90" s="220"/>
      <c r="CKN90" s="220"/>
      <c r="CKO90" s="220"/>
      <c r="CKP90" s="220"/>
      <c r="CKQ90" s="220"/>
      <c r="CKR90" s="220"/>
      <c r="CKS90" s="220"/>
      <c r="CKT90" s="220"/>
      <c r="CKU90" s="220"/>
      <c r="CKV90" s="220"/>
      <c r="CKW90" s="220"/>
      <c r="CKX90" s="220"/>
      <c r="CKY90" s="220"/>
      <c r="CKZ90" s="220"/>
      <c r="CLA90" s="220"/>
      <c r="CLB90" s="220"/>
      <c r="CLC90" s="220"/>
      <c r="CLD90" s="220"/>
      <c r="CLE90" s="220"/>
      <c r="CLF90" s="220"/>
      <c r="CLG90" s="220"/>
      <c r="CLH90" s="220"/>
      <c r="CLI90" s="220"/>
      <c r="CLJ90" s="220"/>
      <c r="CLK90" s="220"/>
      <c r="CLL90" s="220"/>
      <c r="CLM90" s="220"/>
      <c r="CLN90" s="220"/>
      <c r="CLO90" s="220"/>
      <c r="CLP90" s="220"/>
      <c r="CLQ90" s="220"/>
      <c r="CLR90" s="220"/>
      <c r="CLS90" s="220"/>
      <c r="CLT90" s="220"/>
      <c r="CLU90" s="220"/>
      <c r="CLV90" s="220"/>
      <c r="CLW90" s="220"/>
      <c r="CLX90" s="220"/>
      <c r="CLY90" s="220"/>
      <c r="CLZ90" s="220"/>
      <c r="CMA90" s="220"/>
      <c r="CMB90" s="220"/>
      <c r="CMC90" s="220"/>
      <c r="CMD90" s="220"/>
      <c r="CME90" s="220"/>
      <c r="CMF90" s="220"/>
      <c r="CMG90" s="220"/>
      <c r="CMH90" s="220"/>
      <c r="CMI90" s="220"/>
      <c r="CMJ90" s="220"/>
      <c r="CMK90" s="220"/>
      <c r="CML90" s="220"/>
      <c r="CMM90" s="220"/>
      <c r="CMN90" s="220"/>
      <c r="CMO90" s="220"/>
      <c r="CMP90" s="220"/>
      <c r="CMQ90" s="220"/>
      <c r="CMR90" s="220"/>
      <c r="CMS90" s="220"/>
      <c r="CMT90" s="220"/>
      <c r="CMU90" s="220"/>
      <c r="CMV90" s="220"/>
      <c r="CMW90" s="220"/>
      <c r="CMX90" s="220"/>
      <c r="CMY90" s="220"/>
      <c r="CMZ90" s="220"/>
      <c r="CNA90" s="220"/>
      <c r="CNB90" s="220"/>
      <c r="CNC90" s="220"/>
      <c r="CND90" s="220"/>
      <c r="CNE90" s="220"/>
      <c r="CNF90" s="220"/>
      <c r="CNG90" s="220"/>
      <c r="CNH90" s="220"/>
      <c r="CNI90" s="220"/>
      <c r="CNJ90" s="220"/>
      <c r="CNK90" s="220"/>
      <c r="CNL90" s="220"/>
      <c r="CNM90" s="220"/>
      <c r="CNN90" s="220"/>
      <c r="CNO90" s="220"/>
      <c r="CNP90" s="220"/>
      <c r="CNQ90" s="220"/>
      <c r="CNR90" s="220"/>
      <c r="CNS90" s="220"/>
      <c r="CNT90" s="220"/>
      <c r="CNU90" s="220"/>
      <c r="CNV90" s="220"/>
      <c r="CNW90" s="220"/>
      <c r="CNX90" s="220"/>
      <c r="CNY90" s="220"/>
      <c r="CNZ90" s="220"/>
      <c r="COA90" s="220"/>
      <c r="COB90" s="220"/>
      <c r="COC90" s="220"/>
      <c r="COD90" s="220"/>
      <c r="COE90" s="220"/>
      <c r="COF90" s="220"/>
      <c r="COG90" s="220"/>
      <c r="COH90" s="220"/>
      <c r="COI90" s="220"/>
      <c r="COJ90" s="220"/>
      <c r="COK90" s="220"/>
      <c r="COL90" s="220"/>
      <c r="COM90" s="220"/>
      <c r="CON90" s="220"/>
      <c r="COO90" s="220"/>
      <c r="COP90" s="220"/>
      <c r="COQ90" s="220"/>
      <c r="COR90" s="220"/>
      <c r="COS90" s="220"/>
      <c r="COT90" s="220"/>
      <c r="COU90" s="220"/>
      <c r="COV90" s="220"/>
      <c r="COW90" s="220"/>
      <c r="COX90" s="220"/>
      <c r="COY90" s="220"/>
      <c r="COZ90" s="220"/>
      <c r="CPA90" s="220"/>
      <c r="CPB90" s="220"/>
      <c r="CPC90" s="220"/>
      <c r="CPD90" s="220"/>
      <c r="CPE90" s="220"/>
      <c r="CPF90" s="220"/>
      <c r="CPG90" s="220"/>
      <c r="CPH90" s="220"/>
      <c r="CPI90" s="220"/>
      <c r="CPJ90" s="220"/>
      <c r="CPK90" s="220"/>
      <c r="CPL90" s="220"/>
      <c r="CPM90" s="220"/>
      <c r="CPN90" s="220"/>
      <c r="CPO90" s="220"/>
      <c r="CPP90" s="220"/>
      <c r="CPQ90" s="220"/>
      <c r="CPR90" s="220"/>
      <c r="CPS90" s="220"/>
      <c r="CPT90" s="220"/>
      <c r="CPU90" s="220"/>
      <c r="CPV90" s="220"/>
      <c r="CPW90" s="220"/>
      <c r="CPX90" s="220"/>
      <c r="CPY90" s="220"/>
      <c r="CPZ90" s="220"/>
      <c r="CQA90" s="220"/>
      <c r="CQB90" s="220"/>
      <c r="CQC90" s="220"/>
      <c r="CQD90" s="220"/>
      <c r="CQE90" s="220"/>
      <c r="CQF90" s="220"/>
      <c r="CQG90" s="220"/>
      <c r="CQH90" s="220"/>
      <c r="CQI90" s="220"/>
      <c r="CQJ90" s="220"/>
      <c r="CQK90" s="220"/>
      <c r="CQL90" s="220"/>
      <c r="CQM90" s="220"/>
      <c r="CQN90" s="220"/>
      <c r="CQO90" s="220"/>
      <c r="CQP90" s="220"/>
      <c r="CQQ90" s="220"/>
      <c r="CQR90" s="220"/>
      <c r="CQS90" s="220"/>
      <c r="CQT90" s="220"/>
      <c r="CQU90" s="220"/>
      <c r="CQV90" s="220"/>
      <c r="CQW90" s="220"/>
      <c r="CQX90" s="220"/>
      <c r="CQY90" s="220"/>
      <c r="CQZ90" s="220"/>
      <c r="CRA90" s="220"/>
      <c r="CRB90" s="220"/>
      <c r="CRC90" s="220"/>
      <c r="CRD90" s="220"/>
      <c r="CRE90" s="220"/>
      <c r="CRF90" s="220"/>
      <c r="CRG90" s="220"/>
      <c r="CRH90" s="220"/>
      <c r="CRI90" s="220"/>
      <c r="CRJ90" s="220"/>
      <c r="CRK90" s="220"/>
      <c r="CRL90" s="220"/>
      <c r="CRM90" s="220"/>
      <c r="CRN90" s="220"/>
      <c r="CRO90" s="220"/>
      <c r="CRP90" s="220"/>
      <c r="CRQ90" s="220"/>
      <c r="CRR90" s="220"/>
      <c r="CRS90" s="220"/>
      <c r="CRT90" s="220"/>
      <c r="CRU90" s="220"/>
      <c r="CRV90" s="220"/>
      <c r="CRW90" s="220"/>
      <c r="CRX90" s="220"/>
      <c r="CRY90" s="220"/>
      <c r="CRZ90" s="220"/>
      <c r="CSA90" s="220"/>
      <c r="CSB90" s="220"/>
      <c r="CSC90" s="220"/>
      <c r="CSD90" s="220"/>
      <c r="CSE90" s="220"/>
      <c r="CSF90" s="220"/>
      <c r="CSG90" s="220"/>
      <c r="CSH90" s="220"/>
      <c r="CSI90" s="220"/>
      <c r="CSJ90" s="220"/>
      <c r="CSK90" s="220"/>
      <c r="CSL90" s="220"/>
      <c r="CSM90" s="220"/>
      <c r="CSN90" s="220"/>
      <c r="CSO90" s="220"/>
      <c r="CSP90" s="220"/>
      <c r="CSQ90" s="220"/>
      <c r="CSR90" s="220"/>
      <c r="CSS90" s="220"/>
      <c r="CST90" s="220"/>
      <c r="CSU90" s="220"/>
      <c r="CSV90" s="220"/>
      <c r="CSW90" s="220"/>
      <c r="CSX90" s="220"/>
      <c r="CSY90" s="220"/>
      <c r="CSZ90" s="220"/>
      <c r="CTA90" s="220"/>
      <c r="CTB90" s="220"/>
      <c r="CTC90" s="220"/>
      <c r="CTD90" s="220"/>
      <c r="CTE90" s="220"/>
      <c r="CTF90" s="220"/>
      <c r="CTG90" s="220"/>
      <c r="CTH90" s="220"/>
      <c r="CTI90" s="220"/>
      <c r="CTJ90" s="220"/>
      <c r="CTK90" s="220"/>
      <c r="CTL90" s="220"/>
      <c r="CTM90" s="220"/>
      <c r="CTN90" s="220"/>
      <c r="CTO90" s="220"/>
      <c r="CTP90" s="220"/>
      <c r="CTQ90" s="220"/>
      <c r="CTR90" s="220"/>
      <c r="CTS90" s="220"/>
      <c r="CTT90" s="220"/>
      <c r="CTU90" s="220"/>
      <c r="CTV90" s="220"/>
      <c r="CTW90" s="220"/>
      <c r="CTX90" s="220"/>
      <c r="CTY90" s="220"/>
      <c r="CTZ90" s="220"/>
      <c r="CUA90" s="220"/>
      <c r="CUB90" s="220"/>
      <c r="CUC90" s="220"/>
      <c r="CUD90" s="220"/>
      <c r="CUE90" s="220"/>
      <c r="CUF90" s="220"/>
      <c r="CUG90" s="220"/>
      <c r="CUH90" s="220"/>
      <c r="CUI90" s="220"/>
      <c r="CUJ90" s="220"/>
      <c r="CUK90" s="220"/>
      <c r="CUL90" s="220"/>
      <c r="CUM90" s="220"/>
      <c r="CUN90" s="220"/>
      <c r="CUO90" s="220"/>
      <c r="CUP90" s="220"/>
      <c r="CUQ90" s="220"/>
      <c r="CUR90" s="220"/>
      <c r="CUS90" s="220"/>
      <c r="CUT90" s="220"/>
      <c r="CUU90" s="220"/>
      <c r="CUV90" s="220"/>
      <c r="CUW90" s="220"/>
      <c r="CUX90" s="220"/>
      <c r="CUY90" s="220"/>
      <c r="CUZ90" s="220"/>
      <c r="CVA90" s="220"/>
      <c r="CVB90" s="220"/>
      <c r="CVC90" s="220"/>
      <c r="CVD90" s="220"/>
      <c r="CVE90" s="220"/>
      <c r="CVF90" s="220"/>
      <c r="CVG90" s="220"/>
      <c r="CVH90" s="220"/>
      <c r="CVI90" s="220"/>
      <c r="CVJ90" s="220"/>
      <c r="CVK90" s="220"/>
      <c r="CVL90" s="220"/>
      <c r="CVM90" s="220"/>
      <c r="CVN90" s="220"/>
      <c r="CVO90" s="220"/>
      <c r="CVP90" s="220"/>
      <c r="CVQ90" s="220"/>
      <c r="CVR90" s="220"/>
      <c r="CVS90" s="220"/>
      <c r="CVT90" s="220"/>
      <c r="CVU90" s="220"/>
      <c r="CVV90" s="220"/>
      <c r="CVW90" s="220"/>
      <c r="CVX90" s="220"/>
      <c r="CVY90" s="220"/>
      <c r="CVZ90" s="220"/>
      <c r="CWA90" s="220"/>
      <c r="CWB90" s="220"/>
      <c r="CWC90" s="220"/>
      <c r="CWD90" s="220"/>
      <c r="CWE90" s="220"/>
      <c r="CWF90" s="220"/>
      <c r="CWG90" s="220"/>
      <c r="CWH90" s="220"/>
      <c r="CWI90" s="220"/>
      <c r="CWJ90" s="220"/>
      <c r="CWK90" s="220"/>
      <c r="CWL90" s="220"/>
      <c r="CWM90" s="220"/>
      <c r="CWN90" s="220"/>
      <c r="CWO90" s="220"/>
      <c r="CWP90" s="220"/>
      <c r="CWQ90" s="220"/>
      <c r="CWR90" s="220"/>
      <c r="CWS90" s="220"/>
      <c r="CWT90" s="220"/>
      <c r="CWU90" s="220"/>
      <c r="CWV90" s="220"/>
      <c r="CWW90" s="220"/>
      <c r="CWX90" s="220"/>
      <c r="CWY90" s="220"/>
      <c r="CWZ90" s="220"/>
      <c r="CXA90" s="220"/>
      <c r="CXB90" s="220"/>
      <c r="CXC90" s="220"/>
      <c r="CXD90" s="220"/>
      <c r="CXE90" s="220"/>
      <c r="CXF90" s="220"/>
      <c r="CXG90" s="220"/>
      <c r="CXH90" s="220"/>
      <c r="CXI90" s="220"/>
      <c r="CXJ90" s="220"/>
      <c r="CXK90" s="220"/>
      <c r="CXL90" s="220"/>
      <c r="CXM90" s="220"/>
      <c r="CXN90" s="220"/>
      <c r="CXO90" s="220"/>
      <c r="CXP90" s="220"/>
      <c r="CXQ90" s="220"/>
      <c r="CXR90" s="220"/>
      <c r="CXS90" s="220"/>
      <c r="CXT90" s="220"/>
      <c r="CXU90" s="220"/>
      <c r="CXV90" s="220"/>
      <c r="CXW90" s="220"/>
      <c r="CXX90" s="220"/>
      <c r="CXY90" s="220"/>
      <c r="CXZ90" s="220"/>
      <c r="CYA90" s="220"/>
      <c r="CYB90" s="220"/>
      <c r="CYC90" s="220"/>
      <c r="CYD90" s="220"/>
      <c r="CYE90" s="220"/>
      <c r="CYF90" s="220"/>
      <c r="CYG90" s="220"/>
      <c r="CYH90" s="220"/>
      <c r="CYI90" s="220"/>
      <c r="CYJ90" s="220"/>
      <c r="CYK90" s="220"/>
      <c r="CYL90" s="220"/>
      <c r="CYM90" s="220"/>
      <c r="CYN90" s="220"/>
      <c r="CYO90" s="220"/>
      <c r="CYP90" s="220"/>
      <c r="CYQ90" s="220"/>
      <c r="CYR90" s="220"/>
      <c r="CYS90" s="220"/>
      <c r="CYT90" s="220"/>
      <c r="CYU90" s="220"/>
      <c r="CYV90" s="220"/>
      <c r="CYW90" s="220"/>
      <c r="CYX90" s="220"/>
      <c r="CYY90" s="220"/>
      <c r="CYZ90" s="220"/>
      <c r="CZA90" s="220"/>
      <c r="CZB90" s="220"/>
      <c r="CZC90" s="220"/>
      <c r="CZD90" s="220"/>
      <c r="CZE90" s="220"/>
      <c r="CZF90" s="220"/>
      <c r="CZG90" s="220"/>
      <c r="CZH90" s="220"/>
      <c r="CZI90" s="220"/>
      <c r="CZJ90" s="220"/>
      <c r="CZK90" s="220"/>
      <c r="CZL90" s="220"/>
      <c r="CZM90" s="220"/>
      <c r="CZN90" s="220"/>
      <c r="CZO90" s="220"/>
      <c r="CZP90" s="220"/>
      <c r="CZQ90" s="220"/>
      <c r="CZR90" s="220"/>
      <c r="CZS90" s="220"/>
      <c r="CZT90" s="220"/>
      <c r="CZU90" s="220"/>
      <c r="CZV90" s="220"/>
      <c r="CZW90" s="220"/>
      <c r="CZX90" s="220"/>
      <c r="CZY90" s="220"/>
      <c r="CZZ90" s="220"/>
      <c r="DAA90" s="220"/>
      <c r="DAB90" s="220"/>
      <c r="DAC90" s="220"/>
      <c r="DAD90" s="220"/>
      <c r="DAE90" s="220"/>
      <c r="DAF90" s="220"/>
      <c r="DAG90" s="220"/>
      <c r="DAH90" s="220"/>
      <c r="DAI90" s="220"/>
      <c r="DAJ90" s="220"/>
      <c r="DAK90" s="220"/>
      <c r="DAL90" s="220"/>
      <c r="DAM90" s="220"/>
      <c r="DAN90" s="220"/>
      <c r="DAO90" s="220"/>
      <c r="DAP90" s="220"/>
      <c r="DAQ90" s="220"/>
      <c r="DAR90" s="220"/>
      <c r="DAS90" s="220"/>
      <c r="DAT90" s="220"/>
      <c r="DAU90" s="220"/>
      <c r="DAV90" s="220"/>
      <c r="DAW90" s="220"/>
      <c r="DAX90" s="220"/>
      <c r="DAY90" s="220"/>
      <c r="DAZ90" s="220"/>
      <c r="DBA90" s="220"/>
      <c r="DBB90" s="220"/>
      <c r="DBC90" s="220"/>
      <c r="DBD90" s="220"/>
      <c r="DBE90" s="220"/>
      <c r="DBF90" s="220"/>
      <c r="DBG90" s="220"/>
      <c r="DBH90" s="220"/>
      <c r="DBI90" s="220"/>
      <c r="DBJ90" s="220"/>
      <c r="DBK90" s="220"/>
      <c r="DBL90" s="220"/>
      <c r="DBM90" s="220"/>
      <c r="DBN90" s="220"/>
      <c r="DBO90" s="220"/>
      <c r="DBP90" s="220"/>
      <c r="DBQ90" s="220"/>
      <c r="DBR90" s="220"/>
      <c r="DBS90" s="220"/>
      <c r="DBT90" s="220"/>
      <c r="DBU90" s="220"/>
      <c r="DBV90" s="220"/>
      <c r="DBW90" s="220"/>
      <c r="DBX90" s="220"/>
      <c r="DBY90" s="220"/>
      <c r="DBZ90" s="220"/>
      <c r="DCA90" s="220"/>
      <c r="DCB90" s="220"/>
      <c r="DCC90" s="220"/>
      <c r="DCD90" s="220"/>
      <c r="DCE90" s="220"/>
      <c r="DCF90" s="220"/>
      <c r="DCG90" s="220"/>
      <c r="DCH90" s="220"/>
      <c r="DCI90" s="220"/>
      <c r="DCJ90" s="220"/>
      <c r="DCK90" s="220"/>
      <c r="DCL90" s="220"/>
      <c r="DCM90" s="220"/>
      <c r="DCN90" s="220"/>
      <c r="DCO90" s="220"/>
      <c r="DCP90" s="220"/>
      <c r="DCQ90" s="220"/>
      <c r="DCR90" s="220"/>
      <c r="DCS90" s="220"/>
      <c r="DCT90" s="220"/>
      <c r="DCU90" s="220"/>
      <c r="DCV90" s="220"/>
      <c r="DCW90" s="220"/>
      <c r="DCX90" s="220"/>
      <c r="DCY90" s="220"/>
      <c r="DCZ90" s="220"/>
      <c r="DDA90" s="220"/>
      <c r="DDB90" s="220"/>
      <c r="DDC90" s="220"/>
      <c r="DDD90" s="220"/>
      <c r="DDE90" s="220"/>
      <c r="DDF90" s="220"/>
      <c r="DDG90" s="220"/>
      <c r="DDH90" s="220"/>
      <c r="DDI90" s="220"/>
      <c r="DDJ90" s="220"/>
      <c r="DDK90" s="220"/>
      <c r="DDL90" s="220"/>
      <c r="DDM90" s="220"/>
      <c r="DDN90" s="220"/>
      <c r="DDO90" s="220"/>
      <c r="DDP90" s="220"/>
      <c r="DDQ90" s="220"/>
      <c r="DDR90" s="220"/>
      <c r="DDS90" s="220"/>
      <c r="DDT90" s="220"/>
      <c r="DDU90" s="220"/>
      <c r="DDV90" s="220"/>
      <c r="DDW90" s="220"/>
      <c r="DDX90" s="220"/>
      <c r="DDY90" s="220"/>
      <c r="DDZ90" s="220"/>
      <c r="DEA90" s="220"/>
      <c r="DEB90" s="220"/>
      <c r="DEC90" s="220"/>
      <c r="DED90" s="220"/>
      <c r="DEE90" s="220"/>
      <c r="DEF90" s="220"/>
      <c r="DEG90" s="220"/>
      <c r="DEH90" s="220"/>
      <c r="DEI90" s="220"/>
      <c r="DEJ90" s="220"/>
      <c r="DEK90" s="220"/>
      <c r="DEL90" s="220"/>
      <c r="DEM90" s="220"/>
      <c r="DEN90" s="220"/>
      <c r="DEO90" s="220"/>
      <c r="DEP90" s="220"/>
      <c r="DEQ90" s="220"/>
      <c r="DER90" s="220"/>
      <c r="DES90" s="220"/>
      <c r="DET90" s="220"/>
      <c r="DEU90" s="220"/>
      <c r="DEV90" s="220"/>
      <c r="DEW90" s="220"/>
      <c r="DEX90" s="220"/>
      <c r="DEY90" s="220"/>
      <c r="DEZ90" s="220"/>
      <c r="DFA90" s="220"/>
      <c r="DFB90" s="220"/>
      <c r="DFC90" s="220"/>
      <c r="DFD90" s="220"/>
      <c r="DFE90" s="220"/>
      <c r="DFF90" s="220"/>
      <c r="DFG90" s="220"/>
      <c r="DFH90" s="220"/>
      <c r="DFI90" s="220"/>
      <c r="DFJ90" s="220"/>
      <c r="DFK90" s="220"/>
      <c r="DFL90" s="220"/>
      <c r="DFM90" s="220"/>
      <c r="DFN90" s="220"/>
      <c r="DFO90" s="220"/>
      <c r="DFP90" s="220"/>
      <c r="DFQ90" s="220"/>
      <c r="DFR90" s="220"/>
      <c r="DFS90" s="220"/>
      <c r="DFT90" s="220"/>
      <c r="DFU90" s="220"/>
      <c r="DFV90" s="220"/>
      <c r="DFW90" s="220"/>
      <c r="DFX90" s="220"/>
      <c r="DFY90" s="220"/>
      <c r="DFZ90" s="220"/>
      <c r="DGA90" s="220"/>
      <c r="DGB90" s="220"/>
      <c r="DGC90" s="220"/>
      <c r="DGD90" s="220"/>
      <c r="DGE90" s="220"/>
      <c r="DGF90" s="220"/>
      <c r="DGG90" s="220"/>
      <c r="DGH90" s="220"/>
      <c r="DGI90" s="220"/>
      <c r="DGJ90" s="220"/>
      <c r="DGK90" s="220"/>
      <c r="DGL90" s="220"/>
      <c r="DGM90" s="220"/>
      <c r="DGN90" s="220"/>
      <c r="DGO90" s="220"/>
      <c r="DGP90" s="220"/>
      <c r="DGQ90" s="220"/>
      <c r="DGR90" s="220"/>
      <c r="DGS90" s="220"/>
      <c r="DGT90" s="220"/>
      <c r="DGU90" s="220"/>
      <c r="DGV90" s="220"/>
      <c r="DGW90" s="220"/>
      <c r="DGX90" s="220"/>
      <c r="DGY90" s="220"/>
      <c r="DGZ90" s="220"/>
      <c r="DHA90" s="220"/>
      <c r="DHB90" s="220"/>
      <c r="DHC90" s="220"/>
      <c r="DHD90" s="220"/>
      <c r="DHE90" s="220"/>
      <c r="DHF90" s="220"/>
      <c r="DHG90" s="220"/>
      <c r="DHH90" s="220"/>
      <c r="DHI90" s="220"/>
      <c r="DHJ90" s="220"/>
      <c r="DHK90" s="220"/>
      <c r="DHL90" s="220"/>
      <c r="DHM90" s="220"/>
      <c r="DHN90" s="220"/>
      <c r="DHO90" s="220"/>
      <c r="DHP90" s="220"/>
      <c r="DHQ90" s="220"/>
      <c r="DHR90" s="220"/>
      <c r="DHS90" s="220"/>
      <c r="DHT90" s="220"/>
      <c r="DHU90" s="220"/>
      <c r="DHV90" s="220"/>
      <c r="DHW90" s="220"/>
      <c r="DHX90" s="220"/>
      <c r="DHY90" s="220"/>
      <c r="DHZ90" s="220"/>
      <c r="DIA90" s="220"/>
      <c r="DIB90" s="220"/>
      <c r="DIC90" s="220"/>
      <c r="DID90" s="220"/>
      <c r="DIE90" s="220"/>
      <c r="DIF90" s="220"/>
      <c r="DIG90" s="220"/>
      <c r="DIH90" s="220"/>
      <c r="DII90" s="220"/>
      <c r="DIJ90" s="220"/>
      <c r="DIK90" s="220"/>
      <c r="DIL90" s="220"/>
      <c r="DIM90" s="220"/>
      <c r="DIN90" s="220"/>
      <c r="DIO90" s="220"/>
      <c r="DIP90" s="220"/>
      <c r="DIQ90" s="220"/>
      <c r="DIR90" s="220"/>
      <c r="DIS90" s="220"/>
      <c r="DIT90" s="220"/>
      <c r="DIU90" s="220"/>
      <c r="DIV90" s="220"/>
      <c r="DIW90" s="220"/>
      <c r="DIX90" s="220"/>
      <c r="DIY90" s="220"/>
      <c r="DIZ90" s="220"/>
      <c r="DJA90" s="220"/>
      <c r="DJB90" s="220"/>
      <c r="DJC90" s="220"/>
      <c r="DJD90" s="220"/>
      <c r="DJE90" s="220"/>
      <c r="DJF90" s="220"/>
      <c r="DJG90" s="220"/>
      <c r="DJH90" s="220"/>
      <c r="DJI90" s="220"/>
      <c r="DJJ90" s="220"/>
      <c r="DJK90" s="220"/>
      <c r="DJL90" s="220"/>
      <c r="DJM90" s="220"/>
      <c r="DJN90" s="220"/>
      <c r="DJO90" s="220"/>
      <c r="DJP90" s="220"/>
      <c r="DJQ90" s="220"/>
      <c r="DJR90" s="220"/>
      <c r="DJS90" s="220"/>
      <c r="DJT90" s="220"/>
      <c r="DJU90" s="220"/>
      <c r="DJV90" s="220"/>
      <c r="DJW90" s="220"/>
      <c r="DJX90" s="220"/>
      <c r="DJY90" s="220"/>
      <c r="DJZ90" s="220"/>
      <c r="DKA90" s="220"/>
      <c r="DKB90" s="220"/>
      <c r="DKC90" s="220"/>
      <c r="DKD90" s="220"/>
      <c r="DKE90" s="220"/>
      <c r="DKF90" s="220"/>
      <c r="DKG90" s="220"/>
      <c r="DKH90" s="220"/>
      <c r="DKI90" s="220"/>
      <c r="DKJ90" s="220"/>
      <c r="DKK90" s="220"/>
      <c r="DKL90" s="220"/>
      <c r="DKM90" s="220"/>
      <c r="DKN90" s="220"/>
      <c r="DKO90" s="220"/>
      <c r="DKP90" s="220"/>
      <c r="DKQ90" s="220"/>
      <c r="DKR90" s="220"/>
      <c r="DKS90" s="220"/>
      <c r="DKT90" s="220"/>
      <c r="DKU90" s="220"/>
      <c r="DKV90" s="220"/>
      <c r="DKW90" s="220"/>
      <c r="DKX90" s="220"/>
      <c r="DKY90" s="220"/>
      <c r="DKZ90" s="220"/>
      <c r="DLA90" s="220"/>
      <c r="DLB90" s="220"/>
      <c r="DLC90" s="220"/>
      <c r="DLD90" s="220"/>
      <c r="DLE90" s="220"/>
      <c r="DLF90" s="220"/>
      <c r="DLG90" s="220"/>
      <c r="DLH90" s="220"/>
      <c r="DLI90" s="220"/>
      <c r="DLJ90" s="220"/>
      <c r="DLK90" s="220"/>
      <c r="DLL90" s="220"/>
      <c r="DLM90" s="220"/>
      <c r="DLN90" s="220"/>
      <c r="DLO90" s="220"/>
      <c r="DLP90" s="220"/>
      <c r="DLQ90" s="220"/>
      <c r="DLR90" s="220"/>
      <c r="DLS90" s="220"/>
      <c r="DLT90" s="220"/>
      <c r="DLU90" s="220"/>
      <c r="DLV90" s="220"/>
      <c r="DLW90" s="220"/>
      <c r="DLX90" s="220"/>
      <c r="DLY90" s="220"/>
      <c r="DLZ90" s="220"/>
      <c r="DMA90" s="220"/>
      <c r="DMB90" s="220"/>
      <c r="DMC90" s="220"/>
      <c r="DMD90" s="220"/>
      <c r="DME90" s="220"/>
      <c r="DMF90" s="220"/>
      <c r="DMG90" s="220"/>
      <c r="DMH90" s="220"/>
      <c r="DMI90" s="220"/>
      <c r="DMJ90" s="220"/>
      <c r="DMK90" s="220"/>
      <c r="DML90" s="220"/>
      <c r="DMM90" s="220"/>
      <c r="DMN90" s="220"/>
      <c r="DMO90" s="220"/>
      <c r="DMP90" s="220"/>
      <c r="DMQ90" s="220"/>
      <c r="DMR90" s="220"/>
      <c r="DMS90" s="220"/>
      <c r="DMT90" s="220"/>
      <c r="DMU90" s="220"/>
      <c r="DMV90" s="220"/>
      <c r="DMW90" s="220"/>
      <c r="DMX90" s="220"/>
      <c r="DMY90" s="220"/>
      <c r="DMZ90" s="220"/>
      <c r="DNA90" s="220"/>
      <c r="DNB90" s="220"/>
      <c r="DNC90" s="220"/>
      <c r="DND90" s="220"/>
      <c r="DNE90" s="220"/>
      <c r="DNF90" s="220"/>
      <c r="DNG90" s="220"/>
      <c r="DNH90" s="220"/>
      <c r="DNI90" s="220"/>
      <c r="DNJ90" s="220"/>
      <c r="DNK90" s="220"/>
      <c r="DNL90" s="220"/>
      <c r="DNM90" s="220"/>
      <c r="DNN90" s="220"/>
      <c r="DNO90" s="220"/>
      <c r="DNP90" s="220"/>
      <c r="DNQ90" s="220"/>
      <c r="DNR90" s="220"/>
      <c r="DNS90" s="220"/>
      <c r="DNT90" s="220"/>
      <c r="DNU90" s="220"/>
      <c r="DNV90" s="220"/>
      <c r="DNW90" s="220"/>
      <c r="DNX90" s="220"/>
      <c r="DNY90" s="220"/>
      <c r="DNZ90" s="220"/>
      <c r="DOA90" s="220"/>
      <c r="DOB90" s="220"/>
      <c r="DOC90" s="220"/>
      <c r="DOD90" s="220"/>
      <c r="DOE90" s="220"/>
      <c r="DOF90" s="220"/>
      <c r="DOG90" s="220"/>
      <c r="DOH90" s="220"/>
      <c r="DOI90" s="220"/>
      <c r="DOJ90" s="220"/>
      <c r="DOK90" s="220"/>
      <c r="DOL90" s="220"/>
      <c r="DOM90" s="220"/>
      <c r="DON90" s="220"/>
      <c r="DOO90" s="220"/>
      <c r="DOP90" s="220"/>
      <c r="DOQ90" s="220"/>
      <c r="DOR90" s="220"/>
      <c r="DOS90" s="220"/>
      <c r="DOT90" s="220"/>
      <c r="DOU90" s="220"/>
      <c r="DOV90" s="220"/>
      <c r="DOW90" s="220"/>
      <c r="DOX90" s="220"/>
      <c r="DOY90" s="220"/>
      <c r="DOZ90" s="220"/>
      <c r="DPA90" s="220"/>
      <c r="DPB90" s="220"/>
      <c r="DPC90" s="220"/>
      <c r="DPD90" s="220"/>
      <c r="DPE90" s="220"/>
      <c r="DPF90" s="220"/>
      <c r="DPG90" s="220"/>
      <c r="DPH90" s="220"/>
      <c r="DPI90" s="220"/>
      <c r="DPJ90" s="220"/>
      <c r="DPK90" s="220"/>
      <c r="DPL90" s="220"/>
      <c r="DPM90" s="220"/>
      <c r="DPN90" s="220"/>
      <c r="DPO90" s="220"/>
      <c r="DPP90" s="220"/>
      <c r="DPQ90" s="220"/>
      <c r="DPR90" s="220"/>
      <c r="DPS90" s="220"/>
      <c r="DPT90" s="220"/>
      <c r="DPU90" s="220"/>
      <c r="DPV90" s="220"/>
      <c r="DPW90" s="220"/>
      <c r="DPX90" s="220"/>
      <c r="DPY90" s="220"/>
      <c r="DPZ90" s="220"/>
      <c r="DQA90" s="220"/>
      <c r="DQB90" s="220"/>
      <c r="DQC90" s="220"/>
      <c r="DQD90" s="220"/>
      <c r="DQE90" s="220"/>
      <c r="DQF90" s="220"/>
      <c r="DQG90" s="220"/>
      <c r="DQH90" s="220"/>
      <c r="DQI90" s="220"/>
      <c r="DQJ90" s="220"/>
      <c r="DQK90" s="220"/>
      <c r="DQL90" s="220"/>
      <c r="DQM90" s="220"/>
      <c r="DQN90" s="220"/>
      <c r="DQO90" s="220"/>
      <c r="DQP90" s="220"/>
      <c r="DQQ90" s="220"/>
      <c r="DQR90" s="220"/>
      <c r="DQS90" s="220"/>
      <c r="DQT90" s="220"/>
      <c r="DQU90" s="220"/>
      <c r="DQV90" s="220"/>
      <c r="DQW90" s="220"/>
      <c r="DQX90" s="220"/>
      <c r="DQY90" s="220"/>
      <c r="DQZ90" s="220"/>
      <c r="DRA90" s="220"/>
      <c r="DRB90" s="220"/>
      <c r="DRC90" s="220"/>
      <c r="DRD90" s="220"/>
      <c r="DRE90" s="220"/>
      <c r="DRF90" s="220"/>
      <c r="DRG90" s="220"/>
      <c r="DRH90" s="220"/>
      <c r="DRI90" s="220"/>
      <c r="DRJ90" s="220"/>
      <c r="DRK90" s="220"/>
      <c r="DRL90" s="220"/>
      <c r="DRM90" s="220"/>
      <c r="DRN90" s="220"/>
      <c r="DRO90" s="220"/>
      <c r="DRP90" s="220"/>
      <c r="DRQ90" s="220"/>
      <c r="DRR90" s="220"/>
      <c r="DRS90" s="220"/>
      <c r="DRT90" s="220"/>
      <c r="DRU90" s="220"/>
      <c r="DRV90" s="220"/>
      <c r="DRW90" s="220"/>
      <c r="DRX90" s="220"/>
      <c r="DRY90" s="220"/>
      <c r="DRZ90" s="220"/>
      <c r="DSA90" s="220"/>
      <c r="DSB90" s="220"/>
      <c r="DSC90" s="220"/>
      <c r="DSD90" s="220"/>
      <c r="DSE90" s="220"/>
      <c r="DSF90" s="220"/>
      <c r="DSG90" s="220"/>
      <c r="DSH90" s="220"/>
      <c r="DSI90" s="220"/>
      <c r="DSJ90" s="220"/>
      <c r="DSK90" s="220"/>
      <c r="DSL90" s="220"/>
      <c r="DSM90" s="220"/>
      <c r="DSN90" s="220"/>
      <c r="DSO90" s="220"/>
      <c r="DSP90" s="220"/>
      <c r="DSQ90" s="220"/>
      <c r="DSR90" s="220"/>
      <c r="DSS90" s="220"/>
      <c r="DST90" s="220"/>
      <c r="DSU90" s="220"/>
      <c r="DSV90" s="220"/>
      <c r="DSW90" s="220"/>
      <c r="DSX90" s="220"/>
      <c r="DSY90" s="220"/>
      <c r="DSZ90" s="220"/>
      <c r="DTA90" s="220"/>
      <c r="DTB90" s="220"/>
      <c r="DTC90" s="220"/>
      <c r="DTD90" s="220"/>
      <c r="DTE90" s="220"/>
      <c r="DTF90" s="220"/>
      <c r="DTG90" s="220"/>
      <c r="DTH90" s="220"/>
      <c r="DTI90" s="220"/>
      <c r="DTJ90" s="220"/>
      <c r="DTK90" s="220"/>
      <c r="DTL90" s="220"/>
      <c r="DTM90" s="220"/>
      <c r="DTN90" s="220"/>
      <c r="DTO90" s="220"/>
      <c r="DTP90" s="220"/>
      <c r="DTQ90" s="220"/>
      <c r="DTR90" s="220"/>
      <c r="DTS90" s="220"/>
      <c r="DTT90" s="220"/>
      <c r="DTU90" s="220"/>
      <c r="DTV90" s="220"/>
      <c r="DTW90" s="220"/>
      <c r="DTX90" s="220"/>
      <c r="DTY90" s="220"/>
      <c r="DTZ90" s="220"/>
      <c r="DUA90" s="220"/>
      <c r="DUB90" s="220"/>
      <c r="DUC90" s="220"/>
      <c r="DUD90" s="220"/>
      <c r="DUE90" s="220"/>
      <c r="DUF90" s="220"/>
      <c r="DUG90" s="220"/>
      <c r="DUH90" s="220"/>
      <c r="DUI90" s="220"/>
      <c r="DUJ90" s="220"/>
      <c r="DUK90" s="220"/>
      <c r="DUL90" s="220"/>
      <c r="DUM90" s="220"/>
      <c r="DUN90" s="220"/>
      <c r="DUO90" s="220"/>
      <c r="DUP90" s="220"/>
      <c r="DUQ90" s="220"/>
      <c r="DUR90" s="220"/>
      <c r="DUS90" s="220"/>
      <c r="DUT90" s="220"/>
      <c r="DUU90" s="220"/>
      <c r="DUV90" s="220"/>
      <c r="DUW90" s="220"/>
      <c r="DUX90" s="220"/>
      <c r="DUY90" s="220"/>
      <c r="DUZ90" s="220"/>
      <c r="DVA90" s="220"/>
      <c r="DVB90" s="220"/>
      <c r="DVC90" s="220"/>
      <c r="DVD90" s="220"/>
      <c r="DVE90" s="220"/>
      <c r="DVF90" s="220"/>
      <c r="DVG90" s="220"/>
      <c r="DVH90" s="220"/>
      <c r="DVI90" s="220"/>
      <c r="DVJ90" s="220"/>
      <c r="DVK90" s="220"/>
      <c r="DVL90" s="220"/>
      <c r="DVM90" s="220"/>
      <c r="DVN90" s="220"/>
      <c r="DVO90" s="220"/>
      <c r="DVP90" s="220"/>
      <c r="DVQ90" s="220"/>
      <c r="DVR90" s="220"/>
      <c r="DVS90" s="220"/>
      <c r="DVT90" s="220"/>
      <c r="DVU90" s="220"/>
      <c r="DVV90" s="220"/>
      <c r="DVW90" s="220"/>
      <c r="DVX90" s="220"/>
      <c r="DVY90" s="220"/>
      <c r="DVZ90" s="220"/>
      <c r="DWA90" s="220"/>
      <c r="DWB90" s="220"/>
      <c r="DWC90" s="220"/>
      <c r="DWD90" s="220"/>
      <c r="DWE90" s="220"/>
      <c r="DWF90" s="220"/>
      <c r="DWG90" s="220"/>
      <c r="DWH90" s="220"/>
      <c r="DWI90" s="220"/>
      <c r="DWJ90" s="220"/>
      <c r="DWK90" s="220"/>
      <c r="DWL90" s="220"/>
      <c r="DWM90" s="220"/>
      <c r="DWN90" s="220"/>
      <c r="DWO90" s="220"/>
      <c r="DWP90" s="220"/>
      <c r="DWQ90" s="220"/>
      <c r="DWR90" s="220"/>
      <c r="DWS90" s="220"/>
      <c r="DWT90" s="220"/>
      <c r="DWU90" s="220"/>
      <c r="DWV90" s="220"/>
      <c r="DWW90" s="220"/>
      <c r="DWX90" s="220"/>
      <c r="DWY90" s="220"/>
      <c r="DWZ90" s="220"/>
      <c r="DXA90" s="220"/>
      <c r="DXB90" s="220"/>
      <c r="DXC90" s="220"/>
      <c r="DXD90" s="220"/>
      <c r="DXE90" s="220"/>
      <c r="DXF90" s="220"/>
      <c r="DXG90" s="220"/>
      <c r="DXH90" s="220"/>
      <c r="DXI90" s="220"/>
      <c r="DXJ90" s="220"/>
      <c r="DXK90" s="220"/>
      <c r="DXL90" s="220"/>
      <c r="DXM90" s="220"/>
      <c r="DXN90" s="220"/>
      <c r="DXO90" s="220"/>
      <c r="DXP90" s="220"/>
      <c r="DXQ90" s="220"/>
      <c r="DXR90" s="220"/>
      <c r="DXS90" s="220"/>
      <c r="DXT90" s="220"/>
      <c r="DXU90" s="220"/>
      <c r="DXV90" s="220"/>
      <c r="DXW90" s="220"/>
      <c r="DXX90" s="220"/>
      <c r="DXY90" s="220"/>
      <c r="DXZ90" s="220"/>
      <c r="DYA90" s="220"/>
      <c r="DYB90" s="220"/>
      <c r="DYC90" s="220"/>
      <c r="DYD90" s="220"/>
      <c r="DYE90" s="220"/>
      <c r="DYF90" s="220"/>
      <c r="DYG90" s="220"/>
      <c r="DYH90" s="220"/>
      <c r="DYI90" s="220"/>
      <c r="DYJ90" s="220"/>
      <c r="DYK90" s="220"/>
      <c r="DYL90" s="220"/>
      <c r="DYM90" s="220"/>
      <c r="DYN90" s="220"/>
      <c r="DYO90" s="220"/>
      <c r="DYP90" s="220"/>
      <c r="DYQ90" s="220"/>
      <c r="DYR90" s="220"/>
      <c r="DYS90" s="220"/>
      <c r="DYT90" s="220"/>
      <c r="DYU90" s="220"/>
      <c r="DYV90" s="220"/>
      <c r="DYW90" s="220"/>
      <c r="DYX90" s="220"/>
      <c r="DYY90" s="220"/>
      <c r="DYZ90" s="220"/>
      <c r="DZA90" s="220"/>
      <c r="DZB90" s="220"/>
      <c r="DZC90" s="220"/>
      <c r="DZD90" s="220"/>
      <c r="DZE90" s="220"/>
      <c r="DZF90" s="220"/>
      <c r="DZG90" s="220"/>
      <c r="DZH90" s="220"/>
      <c r="DZI90" s="220"/>
      <c r="DZJ90" s="220"/>
      <c r="DZK90" s="220"/>
      <c r="DZL90" s="220"/>
      <c r="DZM90" s="220"/>
      <c r="DZN90" s="220"/>
      <c r="DZO90" s="220"/>
      <c r="DZP90" s="220"/>
      <c r="DZQ90" s="220"/>
      <c r="DZR90" s="220"/>
      <c r="DZS90" s="220"/>
      <c r="DZT90" s="220"/>
      <c r="DZU90" s="220"/>
      <c r="DZV90" s="220"/>
      <c r="DZW90" s="220"/>
      <c r="DZX90" s="220"/>
      <c r="DZY90" s="220"/>
      <c r="DZZ90" s="220"/>
      <c r="EAA90" s="220"/>
      <c r="EAB90" s="220"/>
      <c r="EAC90" s="220"/>
      <c r="EAD90" s="220"/>
      <c r="EAE90" s="220"/>
      <c r="EAF90" s="220"/>
      <c r="EAG90" s="220"/>
      <c r="EAH90" s="220"/>
      <c r="EAI90" s="220"/>
      <c r="EAJ90" s="220"/>
      <c r="EAK90" s="220"/>
      <c r="EAL90" s="220"/>
      <c r="EAM90" s="220"/>
      <c r="EAN90" s="220"/>
      <c r="EAO90" s="220"/>
      <c r="EAP90" s="220"/>
      <c r="EAQ90" s="220"/>
      <c r="EAR90" s="220"/>
      <c r="EAS90" s="220"/>
      <c r="EAT90" s="220"/>
      <c r="EAU90" s="220"/>
      <c r="EAV90" s="220"/>
      <c r="EAW90" s="220"/>
      <c r="EAX90" s="220"/>
      <c r="EAY90" s="220"/>
      <c r="EAZ90" s="220"/>
      <c r="EBA90" s="220"/>
      <c r="EBB90" s="220"/>
      <c r="EBC90" s="220"/>
      <c r="EBD90" s="220"/>
      <c r="EBE90" s="220"/>
      <c r="EBF90" s="220"/>
      <c r="EBG90" s="220"/>
      <c r="EBH90" s="220"/>
      <c r="EBI90" s="220"/>
      <c r="EBJ90" s="220"/>
      <c r="EBK90" s="220"/>
      <c r="EBL90" s="220"/>
      <c r="EBM90" s="220"/>
      <c r="EBN90" s="220"/>
      <c r="EBO90" s="220"/>
      <c r="EBP90" s="220"/>
      <c r="EBQ90" s="220"/>
      <c r="EBR90" s="220"/>
      <c r="EBS90" s="220"/>
      <c r="EBT90" s="220"/>
      <c r="EBU90" s="220"/>
      <c r="EBV90" s="220"/>
      <c r="EBW90" s="220"/>
      <c r="EBX90" s="220"/>
      <c r="EBY90" s="220"/>
      <c r="EBZ90" s="220"/>
      <c r="ECA90" s="220"/>
      <c r="ECB90" s="220"/>
      <c r="ECC90" s="220"/>
      <c r="ECD90" s="220"/>
      <c r="ECE90" s="220"/>
      <c r="ECF90" s="220"/>
      <c r="ECG90" s="220"/>
      <c r="ECH90" s="220"/>
      <c r="ECI90" s="220"/>
      <c r="ECJ90" s="220"/>
      <c r="ECK90" s="220"/>
      <c r="ECL90" s="220"/>
      <c r="ECM90" s="220"/>
      <c r="ECN90" s="220"/>
      <c r="ECO90" s="220"/>
      <c r="ECP90" s="220"/>
      <c r="ECQ90" s="220"/>
      <c r="ECR90" s="220"/>
      <c r="ECS90" s="220"/>
      <c r="ECT90" s="220"/>
      <c r="ECU90" s="220"/>
      <c r="ECV90" s="220"/>
      <c r="ECW90" s="220"/>
      <c r="ECX90" s="220"/>
      <c r="ECY90" s="220"/>
      <c r="ECZ90" s="220"/>
      <c r="EDA90" s="220"/>
      <c r="EDB90" s="220"/>
      <c r="EDC90" s="220"/>
      <c r="EDD90" s="220"/>
      <c r="EDE90" s="220"/>
      <c r="EDF90" s="220"/>
      <c r="EDG90" s="220"/>
      <c r="EDH90" s="220"/>
      <c r="EDI90" s="220"/>
      <c r="EDJ90" s="220"/>
      <c r="EDK90" s="220"/>
      <c r="EDL90" s="220"/>
      <c r="EDM90" s="220"/>
      <c r="EDN90" s="220"/>
      <c r="EDO90" s="220"/>
      <c r="EDP90" s="220"/>
      <c r="EDQ90" s="220"/>
      <c r="EDR90" s="220"/>
      <c r="EDS90" s="220"/>
      <c r="EDT90" s="220"/>
      <c r="EDU90" s="220"/>
      <c r="EDV90" s="220"/>
      <c r="EDW90" s="220"/>
      <c r="EDX90" s="220"/>
      <c r="EDY90" s="220"/>
      <c r="EDZ90" s="220"/>
      <c r="EEA90" s="220"/>
      <c r="EEB90" s="220"/>
      <c r="EEC90" s="220"/>
      <c r="EED90" s="220"/>
      <c r="EEE90" s="220"/>
      <c r="EEF90" s="220"/>
      <c r="EEG90" s="220"/>
      <c r="EEH90" s="220"/>
      <c r="EEI90" s="220"/>
      <c r="EEJ90" s="220"/>
      <c r="EEK90" s="220"/>
      <c r="EEL90" s="220"/>
      <c r="EEM90" s="220"/>
      <c r="EEN90" s="220"/>
      <c r="EEO90" s="220"/>
      <c r="EEP90" s="220"/>
      <c r="EEQ90" s="220"/>
      <c r="EER90" s="220"/>
      <c r="EES90" s="220"/>
      <c r="EET90" s="220"/>
      <c r="EEU90" s="220"/>
      <c r="EEV90" s="220"/>
      <c r="EEW90" s="220"/>
      <c r="EEX90" s="220"/>
      <c r="EEY90" s="220"/>
      <c r="EEZ90" s="220"/>
      <c r="EFA90" s="220"/>
      <c r="EFB90" s="220"/>
      <c r="EFC90" s="220"/>
      <c r="EFD90" s="220"/>
      <c r="EFE90" s="220"/>
      <c r="EFF90" s="220"/>
      <c r="EFG90" s="220"/>
      <c r="EFH90" s="220"/>
      <c r="EFI90" s="220"/>
      <c r="EFJ90" s="220"/>
      <c r="EFK90" s="220"/>
      <c r="EFL90" s="220"/>
      <c r="EFM90" s="220"/>
      <c r="EFN90" s="220"/>
      <c r="EFO90" s="220"/>
      <c r="EFP90" s="220"/>
      <c r="EFQ90" s="220"/>
      <c r="EFR90" s="220"/>
      <c r="EFS90" s="220"/>
      <c r="EFT90" s="220"/>
      <c r="EFU90" s="220"/>
      <c r="EFV90" s="220"/>
      <c r="EFW90" s="220"/>
      <c r="EFX90" s="220"/>
      <c r="EFY90" s="220"/>
      <c r="EFZ90" s="220"/>
      <c r="EGA90" s="220"/>
      <c r="EGB90" s="220"/>
      <c r="EGC90" s="220"/>
      <c r="EGD90" s="220"/>
      <c r="EGE90" s="220"/>
      <c r="EGF90" s="220"/>
      <c r="EGG90" s="220"/>
      <c r="EGH90" s="220"/>
      <c r="EGI90" s="220"/>
      <c r="EGJ90" s="220"/>
      <c r="EGK90" s="220"/>
      <c r="EGL90" s="220"/>
      <c r="EGM90" s="220"/>
      <c r="EGN90" s="220"/>
      <c r="EGO90" s="220"/>
      <c r="EGP90" s="220"/>
      <c r="EGQ90" s="220"/>
      <c r="EGR90" s="220"/>
      <c r="EGS90" s="220"/>
      <c r="EGT90" s="220"/>
      <c r="EGU90" s="220"/>
      <c r="EGV90" s="220"/>
      <c r="EGW90" s="220"/>
      <c r="EGX90" s="220"/>
      <c r="EGY90" s="220"/>
      <c r="EGZ90" s="220"/>
      <c r="EHA90" s="220"/>
      <c r="EHB90" s="220"/>
      <c r="EHC90" s="220"/>
      <c r="EHD90" s="220"/>
      <c r="EHE90" s="220"/>
      <c r="EHF90" s="220"/>
      <c r="EHG90" s="220"/>
      <c r="EHH90" s="220"/>
      <c r="EHI90" s="220"/>
      <c r="EHJ90" s="220"/>
      <c r="EHK90" s="220"/>
      <c r="EHL90" s="220"/>
      <c r="EHM90" s="220"/>
      <c r="EHN90" s="220"/>
      <c r="EHO90" s="220"/>
      <c r="EHP90" s="220"/>
      <c r="EHQ90" s="220"/>
      <c r="EHR90" s="220"/>
      <c r="EHS90" s="220"/>
      <c r="EHT90" s="220"/>
      <c r="EHU90" s="220"/>
      <c r="EHV90" s="220"/>
      <c r="EHW90" s="220"/>
      <c r="EHX90" s="220"/>
      <c r="EHY90" s="220"/>
      <c r="EHZ90" s="220"/>
      <c r="EIA90" s="220"/>
      <c r="EIB90" s="220"/>
      <c r="EIC90" s="220"/>
      <c r="EID90" s="220"/>
      <c r="EIE90" s="220"/>
      <c r="EIF90" s="220"/>
      <c r="EIG90" s="220"/>
      <c r="EIH90" s="220"/>
      <c r="EII90" s="220"/>
      <c r="EIJ90" s="220"/>
      <c r="EIK90" s="220"/>
      <c r="EIL90" s="220"/>
      <c r="EIM90" s="220"/>
      <c r="EIN90" s="220"/>
      <c r="EIO90" s="220"/>
      <c r="EIP90" s="220"/>
      <c r="EIQ90" s="220"/>
      <c r="EIR90" s="220"/>
      <c r="EIS90" s="220"/>
      <c r="EIT90" s="220"/>
      <c r="EIU90" s="220"/>
      <c r="EIV90" s="220"/>
      <c r="EIW90" s="220"/>
      <c r="EIX90" s="220"/>
      <c r="EIY90" s="220"/>
      <c r="EIZ90" s="220"/>
      <c r="EJA90" s="220"/>
      <c r="EJB90" s="220"/>
      <c r="EJC90" s="220"/>
      <c r="EJD90" s="220"/>
      <c r="EJE90" s="220"/>
      <c r="EJF90" s="220"/>
      <c r="EJG90" s="220"/>
      <c r="EJH90" s="220"/>
      <c r="EJI90" s="220"/>
      <c r="EJJ90" s="220"/>
      <c r="EJK90" s="220"/>
      <c r="EJL90" s="220"/>
      <c r="EJM90" s="220"/>
      <c r="EJN90" s="220"/>
      <c r="EJO90" s="220"/>
      <c r="EJP90" s="220"/>
      <c r="EJQ90" s="220"/>
      <c r="EJR90" s="220"/>
      <c r="EJS90" s="220"/>
      <c r="EJT90" s="220"/>
      <c r="EJU90" s="220"/>
      <c r="EJV90" s="220"/>
      <c r="EJW90" s="220"/>
      <c r="EJX90" s="220"/>
      <c r="EJY90" s="220"/>
      <c r="EJZ90" s="220"/>
      <c r="EKA90" s="220"/>
      <c r="EKB90" s="220"/>
      <c r="EKC90" s="220"/>
      <c r="EKD90" s="220"/>
      <c r="EKE90" s="220"/>
      <c r="EKF90" s="220"/>
      <c r="EKG90" s="220"/>
      <c r="EKH90" s="220"/>
      <c r="EKI90" s="220"/>
      <c r="EKJ90" s="220"/>
      <c r="EKK90" s="220"/>
      <c r="EKL90" s="220"/>
      <c r="EKM90" s="220"/>
      <c r="EKN90" s="220"/>
      <c r="EKO90" s="220"/>
      <c r="EKP90" s="220"/>
      <c r="EKQ90" s="220"/>
      <c r="EKR90" s="220"/>
      <c r="EKS90" s="220"/>
      <c r="EKT90" s="220"/>
      <c r="EKU90" s="220"/>
      <c r="EKV90" s="220"/>
      <c r="EKW90" s="220"/>
      <c r="EKX90" s="220"/>
      <c r="EKY90" s="220"/>
      <c r="EKZ90" s="220"/>
      <c r="ELA90" s="220"/>
      <c r="ELB90" s="220"/>
      <c r="ELC90" s="220"/>
      <c r="ELD90" s="220"/>
      <c r="ELE90" s="220"/>
      <c r="ELF90" s="220"/>
      <c r="ELG90" s="220"/>
      <c r="ELH90" s="220"/>
      <c r="ELI90" s="220"/>
      <c r="ELJ90" s="220"/>
      <c r="ELK90" s="220"/>
      <c r="ELL90" s="220"/>
      <c r="ELM90" s="220"/>
      <c r="ELN90" s="220"/>
      <c r="ELO90" s="220"/>
      <c r="ELP90" s="220"/>
      <c r="ELQ90" s="220"/>
      <c r="ELR90" s="220"/>
      <c r="ELS90" s="220"/>
      <c r="ELT90" s="220"/>
      <c r="ELU90" s="220"/>
      <c r="ELV90" s="220"/>
      <c r="ELW90" s="220"/>
      <c r="ELX90" s="220"/>
      <c r="ELY90" s="220"/>
      <c r="ELZ90" s="220"/>
      <c r="EMA90" s="220"/>
      <c r="EMB90" s="220"/>
      <c r="EMC90" s="220"/>
      <c r="EMD90" s="220"/>
      <c r="EME90" s="220"/>
      <c r="EMF90" s="220"/>
      <c r="EMG90" s="220"/>
      <c r="EMH90" s="220"/>
      <c r="EMI90" s="220"/>
      <c r="EMJ90" s="220"/>
      <c r="EMK90" s="220"/>
      <c r="EML90" s="220"/>
      <c r="EMM90" s="220"/>
      <c r="EMN90" s="220"/>
      <c r="EMO90" s="220"/>
      <c r="EMP90" s="220"/>
      <c r="EMQ90" s="220"/>
      <c r="EMR90" s="220"/>
      <c r="EMS90" s="220"/>
      <c r="EMT90" s="220"/>
      <c r="EMU90" s="220"/>
      <c r="EMV90" s="220"/>
      <c r="EMW90" s="220"/>
      <c r="EMX90" s="220"/>
      <c r="EMY90" s="220"/>
      <c r="EMZ90" s="220"/>
      <c r="ENA90" s="220"/>
      <c r="ENB90" s="220"/>
      <c r="ENC90" s="220"/>
      <c r="END90" s="220"/>
      <c r="ENE90" s="220"/>
      <c r="ENF90" s="220"/>
      <c r="ENG90" s="220"/>
      <c r="ENH90" s="220"/>
      <c r="ENI90" s="220"/>
      <c r="ENJ90" s="220"/>
      <c r="ENK90" s="220"/>
      <c r="ENL90" s="220"/>
      <c r="ENM90" s="220"/>
      <c r="ENN90" s="220"/>
      <c r="ENO90" s="220"/>
      <c r="ENP90" s="220"/>
      <c r="ENQ90" s="220"/>
      <c r="ENR90" s="220"/>
      <c r="ENS90" s="220"/>
      <c r="ENT90" s="220"/>
      <c r="ENU90" s="220"/>
      <c r="ENV90" s="220"/>
      <c r="ENW90" s="220"/>
      <c r="ENX90" s="220"/>
      <c r="ENY90" s="220"/>
      <c r="ENZ90" s="220"/>
      <c r="EOA90" s="220"/>
      <c r="EOB90" s="220"/>
      <c r="EOC90" s="220"/>
      <c r="EOD90" s="220"/>
      <c r="EOE90" s="220"/>
      <c r="EOF90" s="220"/>
      <c r="EOG90" s="220"/>
      <c r="EOH90" s="220"/>
      <c r="EOI90" s="220"/>
      <c r="EOJ90" s="220"/>
      <c r="EOK90" s="220"/>
      <c r="EOL90" s="220"/>
      <c r="EOM90" s="220"/>
      <c r="EON90" s="220"/>
      <c r="EOO90" s="220"/>
      <c r="EOP90" s="220"/>
      <c r="EOQ90" s="220"/>
      <c r="EOR90" s="220"/>
      <c r="EOS90" s="220"/>
      <c r="EOT90" s="220"/>
      <c r="EOU90" s="220"/>
      <c r="EOV90" s="220"/>
      <c r="EOW90" s="220"/>
      <c r="EOX90" s="220"/>
      <c r="EOY90" s="220"/>
      <c r="EOZ90" s="220"/>
      <c r="EPA90" s="220"/>
      <c r="EPB90" s="220"/>
      <c r="EPC90" s="220"/>
      <c r="EPD90" s="220"/>
      <c r="EPE90" s="220"/>
      <c r="EPF90" s="220"/>
      <c r="EPG90" s="220"/>
      <c r="EPH90" s="220"/>
      <c r="EPI90" s="220"/>
      <c r="EPJ90" s="220"/>
      <c r="EPK90" s="220"/>
      <c r="EPL90" s="220"/>
      <c r="EPM90" s="220"/>
      <c r="EPN90" s="220"/>
      <c r="EPO90" s="220"/>
      <c r="EPP90" s="220"/>
      <c r="EPQ90" s="220"/>
      <c r="EPR90" s="220"/>
      <c r="EPS90" s="220"/>
      <c r="EPT90" s="220"/>
      <c r="EPU90" s="220"/>
      <c r="EPV90" s="220"/>
      <c r="EPW90" s="220"/>
      <c r="EPX90" s="220"/>
      <c r="EPY90" s="220"/>
      <c r="EPZ90" s="220"/>
      <c r="EQA90" s="220"/>
      <c r="EQB90" s="220"/>
      <c r="EQC90" s="220"/>
      <c r="EQD90" s="220"/>
      <c r="EQE90" s="220"/>
      <c r="EQF90" s="220"/>
      <c r="EQG90" s="220"/>
      <c r="EQH90" s="220"/>
      <c r="EQI90" s="220"/>
      <c r="EQJ90" s="220"/>
      <c r="EQK90" s="220"/>
      <c r="EQL90" s="220"/>
      <c r="EQM90" s="220"/>
      <c r="EQN90" s="220"/>
      <c r="EQO90" s="220"/>
      <c r="EQP90" s="220"/>
      <c r="EQQ90" s="220"/>
      <c r="EQR90" s="220"/>
      <c r="EQS90" s="220"/>
      <c r="EQT90" s="220"/>
      <c r="EQU90" s="220"/>
      <c r="EQV90" s="220"/>
      <c r="EQW90" s="220"/>
      <c r="EQX90" s="220"/>
      <c r="EQY90" s="220"/>
      <c r="EQZ90" s="220"/>
      <c r="ERA90" s="220"/>
      <c r="ERB90" s="220"/>
      <c r="ERC90" s="220"/>
      <c r="ERD90" s="220"/>
      <c r="ERE90" s="220"/>
      <c r="ERF90" s="220"/>
      <c r="ERG90" s="220"/>
      <c r="ERH90" s="220"/>
      <c r="ERI90" s="220"/>
      <c r="ERJ90" s="220"/>
      <c r="ERK90" s="220"/>
      <c r="ERL90" s="220"/>
      <c r="ERM90" s="220"/>
      <c r="ERN90" s="220"/>
      <c r="ERO90" s="220"/>
      <c r="ERP90" s="220"/>
      <c r="ERQ90" s="220"/>
      <c r="ERR90" s="220"/>
      <c r="ERS90" s="220"/>
      <c r="ERT90" s="220"/>
      <c r="ERU90" s="220"/>
      <c r="ERV90" s="220"/>
      <c r="ERW90" s="220"/>
      <c r="ERX90" s="220"/>
      <c r="ERY90" s="220"/>
      <c r="ERZ90" s="220"/>
      <c r="ESA90" s="220"/>
      <c r="ESB90" s="220"/>
      <c r="ESC90" s="220"/>
      <c r="ESD90" s="220"/>
      <c r="ESE90" s="220"/>
      <c r="ESF90" s="220"/>
      <c r="ESG90" s="220"/>
      <c r="ESH90" s="220"/>
      <c r="ESI90" s="220"/>
      <c r="ESJ90" s="220"/>
      <c r="ESK90" s="220"/>
      <c r="ESL90" s="220"/>
      <c r="ESM90" s="220"/>
      <c r="ESN90" s="220"/>
      <c r="ESO90" s="220"/>
      <c r="ESP90" s="220"/>
      <c r="ESQ90" s="220"/>
      <c r="ESR90" s="220"/>
      <c r="ESS90" s="220"/>
      <c r="EST90" s="220"/>
      <c r="ESU90" s="220"/>
      <c r="ESV90" s="220"/>
      <c r="ESW90" s="220"/>
      <c r="ESX90" s="220"/>
      <c r="ESY90" s="220"/>
      <c r="ESZ90" s="220"/>
      <c r="ETA90" s="220"/>
      <c r="ETB90" s="220"/>
      <c r="ETC90" s="220"/>
      <c r="ETD90" s="220"/>
      <c r="ETE90" s="220"/>
      <c r="ETF90" s="220"/>
      <c r="ETG90" s="220"/>
      <c r="ETH90" s="220"/>
      <c r="ETI90" s="220"/>
      <c r="ETJ90" s="220"/>
      <c r="ETK90" s="220"/>
      <c r="ETL90" s="220"/>
      <c r="ETM90" s="220"/>
      <c r="ETN90" s="220"/>
      <c r="ETO90" s="220"/>
      <c r="ETP90" s="220"/>
      <c r="ETQ90" s="220"/>
      <c r="ETR90" s="220"/>
      <c r="ETS90" s="220"/>
      <c r="ETT90" s="220"/>
      <c r="ETU90" s="220"/>
      <c r="ETV90" s="220"/>
      <c r="ETW90" s="220"/>
      <c r="ETX90" s="220"/>
      <c r="ETY90" s="220"/>
      <c r="ETZ90" s="220"/>
      <c r="EUA90" s="220"/>
      <c r="EUB90" s="220"/>
      <c r="EUC90" s="220"/>
      <c r="EUD90" s="220"/>
      <c r="EUE90" s="220"/>
      <c r="EUF90" s="220"/>
      <c r="EUG90" s="220"/>
      <c r="EUH90" s="220"/>
      <c r="EUI90" s="220"/>
      <c r="EUJ90" s="220"/>
      <c r="EUK90" s="220"/>
      <c r="EUL90" s="220"/>
      <c r="EUM90" s="220"/>
      <c r="EUN90" s="220"/>
      <c r="EUO90" s="220"/>
      <c r="EUP90" s="220"/>
      <c r="EUQ90" s="220"/>
      <c r="EUR90" s="220"/>
      <c r="EUS90" s="220"/>
      <c r="EUT90" s="220"/>
      <c r="EUU90" s="220"/>
      <c r="EUV90" s="220"/>
      <c r="EUW90" s="220"/>
      <c r="EUX90" s="220"/>
      <c r="EUY90" s="220"/>
      <c r="EUZ90" s="220"/>
      <c r="EVA90" s="220"/>
      <c r="EVB90" s="220"/>
      <c r="EVC90" s="220"/>
      <c r="EVD90" s="220"/>
      <c r="EVE90" s="220"/>
      <c r="EVF90" s="220"/>
      <c r="EVG90" s="220"/>
      <c r="EVH90" s="220"/>
      <c r="EVI90" s="220"/>
      <c r="EVJ90" s="220"/>
      <c r="EVK90" s="220"/>
      <c r="EVL90" s="220"/>
      <c r="EVM90" s="220"/>
      <c r="EVN90" s="220"/>
      <c r="EVO90" s="220"/>
      <c r="EVP90" s="220"/>
      <c r="EVQ90" s="220"/>
      <c r="EVR90" s="220"/>
      <c r="EVS90" s="220"/>
      <c r="EVT90" s="220"/>
      <c r="EVU90" s="220"/>
      <c r="EVV90" s="220"/>
      <c r="EVW90" s="220"/>
      <c r="EVX90" s="220"/>
      <c r="EVY90" s="220"/>
      <c r="EVZ90" s="220"/>
      <c r="EWA90" s="220"/>
      <c r="EWB90" s="220"/>
      <c r="EWC90" s="220"/>
      <c r="EWD90" s="220"/>
      <c r="EWE90" s="220"/>
      <c r="EWF90" s="220"/>
      <c r="EWG90" s="220"/>
      <c r="EWH90" s="220"/>
      <c r="EWI90" s="220"/>
      <c r="EWJ90" s="220"/>
      <c r="EWK90" s="220"/>
      <c r="EWL90" s="220"/>
      <c r="EWM90" s="220"/>
      <c r="EWN90" s="220"/>
      <c r="EWO90" s="220"/>
      <c r="EWP90" s="220"/>
      <c r="EWQ90" s="220"/>
      <c r="EWR90" s="220"/>
      <c r="EWS90" s="220"/>
      <c r="EWT90" s="220"/>
      <c r="EWU90" s="220"/>
      <c r="EWV90" s="220"/>
      <c r="EWW90" s="220"/>
      <c r="EWX90" s="220"/>
      <c r="EWY90" s="220"/>
      <c r="EWZ90" s="220"/>
      <c r="EXA90" s="220"/>
      <c r="EXB90" s="220"/>
      <c r="EXC90" s="220"/>
      <c r="EXD90" s="220"/>
      <c r="EXE90" s="220"/>
      <c r="EXF90" s="220"/>
      <c r="EXG90" s="220"/>
      <c r="EXH90" s="220"/>
      <c r="EXI90" s="220"/>
      <c r="EXJ90" s="220"/>
      <c r="EXK90" s="220"/>
      <c r="EXL90" s="220"/>
      <c r="EXM90" s="220"/>
      <c r="EXN90" s="220"/>
      <c r="EXO90" s="220"/>
      <c r="EXP90" s="220"/>
      <c r="EXQ90" s="220"/>
      <c r="EXR90" s="220"/>
      <c r="EXS90" s="220"/>
      <c r="EXT90" s="220"/>
      <c r="EXU90" s="220"/>
      <c r="EXV90" s="220"/>
      <c r="EXW90" s="220"/>
      <c r="EXX90" s="220"/>
      <c r="EXY90" s="220"/>
      <c r="EXZ90" s="220"/>
      <c r="EYA90" s="220"/>
      <c r="EYB90" s="220"/>
      <c r="EYC90" s="220"/>
      <c r="EYD90" s="220"/>
      <c r="EYE90" s="220"/>
      <c r="EYF90" s="220"/>
      <c r="EYG90" s="220"/>
      <c r="EYH90" s="220"/>
      <c r="EYI90" s="220"/>
      <c r="EYJ90" s="220"/>
      <c r="EYK90" s="220"/>
      <c r="EYL90" s="220"/>
      <c r="EYM90" s="220"/>
      <c r="EYN90" s="220"/>
      <c r="EYO90" s="220"/>
      <c r="EYP90" s="220"/>
      <c r="EYQ90" s="220"/>
      <c r="EYR90" s="220"/>
      <c r="EYS90" s="220"/>
      <c r="EYT90" s="220"/>
      <c r="EYU90" s="220"/>
      <c r="EYV90" s="220"/>
      <c r="EYW90" s="220"/>
      <c r="EYX90" s="220"/>
      <c r="EYY90" s="220"/>
      <c r="EYZ90" s="220"/>
      <c r="EZA90" s="220"/>
      <c r="EZB90" s="220"/>
      <c r="EZC90" s="220"/>
      <c r="EZD90" s="220"/>
      <c r="EZE90" s="220"/>
      <c r="EZF90" s="220"/>
      <c r="EZG90" s="220"/>
      <c r="EZH90" s="220"/>
      <c r="EZI90" s="220"/>
      <c r="EZJ90" s="220"/>
      <c r="EZK90" s="220"/>
      <c r="EZL90" s="220"/>
      <c r="EZM90" s="220"/>
      <c r="EZN90" s="220"/>
      <c r="EZO90" s="220"/>
      <c r="EZP90" s="220"/>
      <c r="EZQ90" s="220"/>
      <c r="EZR90" s="220"/>
      <c r="EZS90" s="220"/>
      <c r="EZT90" s="220"/>
      <c r="EZU90" s="220"/>
      <c r="EZV90" s="220"/>
      <c r="EZW90" s="220"/>
      <c r="EZX90" s="220"/>
      <c r="EZY90" s="220"/>
      <c r="EZZ90" s="220"/>
      <c r="FAA90" s="220"/>
      <c r="FAB90" s="220"/>
      <c r="FAC90" s="220"/>
      <c r="FAD90" s="220"/>
      <c r="FAE90" s="220"/>
      <c r="FAF90" s="220"/>
      <c r="FAG90" s="220"/>
      <c r="FAH90" s="220"/>
      <c r="FAI90" s="220"/>
      <c r="FAJ90" s="220"/>
      <c r="FAK90" s="220"/>
      <c r="FAL90" s="220"/>
      <c r="FAM90" s="220"/>
      <c r="FAN90" s="220"/>
      <c r="FAO90" s="220"/>
      <c r="FAP90" s="220"/>
      <c r="FAQ90" s="220"/>
      <c r="FAR90" s="220"/>
      <c r="FAS90" s="220"/>
      <c r="FAT90" s="220"/>
      <c r="FAU90" s="220"/>
      <c r="FAV90" s="220"/>
      <c r="FAW90" s="220"/>
      <c r="FAX90" s="220"/>
      <c r="FAY90" s="220"/>
      <c r="FAZ90" s="220"/>
      <c r="FBA90" s="220"/>
      <c r="FBB90" s="220"/>
      <c r="FBC90" s="220"/>
      <c r="FBD90" s="220"/>
      <c r="FBE90" s="220"/>
      <c r="FBF90" s="220"/>
      <c r="FBG90" s="220"/>
      <c r="FBH90" s="220"/>
      <c r="FBI90" s="220"/>
      <c r="FBJ90" s="220"/>
      <c r="FBK90" s="220"/>
      <c r="FBL90" s="220"/>
      <c r="FBM90" s="220"/>
      <c r="FBN90" s="220"/>
      <c r="FBO90" s="220"/>
      <c r="FBP90" s="220"/>
      <c r="FBQ90" s="220"/>
      <c r="FBR90" s="220"/>
      <c r="FBS90" s="220"/>
      <c r="FBT90" s="220"/>
      <c r="FBU90" s="220"/>
      <c r="FBV90" s="220"/>
      <c r="FBW90" s="220"/>
      <c r="FBX90" s="220"/>
      <c r="FBY90" s="220"/>
      <c r="FBZ90" s="220"/>
      <c r="FCA90" s="220"/>
      <c r="FCB90" s="220"/>
      <c r="FCC90" s="220"/>
      <c r="FCD90" s="220"/>
      <c r="FCE90" s="220"/>
      <c r="FCF90" s="220"/>
      <c r="FCG90" s="220"/>
      <c r="FCH90" s="220"/>
      <c r="FCI90" s="220"/>
      <c r="FCJ90" s="220"/>
      <c r="FCK90" s="220"/>
      <c r="FCL90" s="220"/>
      <c r="FCM90" s="220"/>
      <c r="FCN90" s="220"/>
      <c r="FCO90" s="220"/>
      <c r="FCP90" s="220"/>
      <c r="FCQ90" s="220"/>
      <c r="FCR90" s="220"/>
      <c r="FCS90" s="220"/>
      <c r="FCT90" s="220"/>
      <c r="FCU90" s="220"/>
      <c r="FCV90" s="220"/>
      <c r="FCW90" s="220"/>
      <c r="FCX90" s="220"/>
      <c r="FCY90" s="220"/>
      <c r="FCZ90" s="220"/>
      <c r="FDA90" s="220"/>
      <c r="FDB90" s="220"/>
      <c r="FDC90" s="220"/>
      <c r="FDD90" s="220"/>
      <c r="FDE90" s="220"/>
      <c r="FDF90" s="220"/>
      <c r="FDG90" s="220"/>
      <c r="FDH90" s="220"/>
      <c r="FDI90" s="220"/>
      <c r="FDJ90" s="220"/>
      <c r="FDK90" s="220"/>
      <c r="FDL90" s="220"/>
      <c r="FDM90" s="220"/>
      <c r="FDN90" s="220"/>
      <c r="FDO90" s="220"/>
      <c r="FDP90" s="220"/>
      <c r="FDQ90" s="220"/>
      <c r="FDR90" s="220"/>
      <c r="FDS90" s="220"/>
      <c r="FDT90" s="220"/>
      <c r="FDU90" s="220"/>
      <c r="FDV90" s="220"/>
      <c r="FDW90" s="220"/>
      <c r="FDX90" s="220"/>
      <c r="FDY90" s="220"/>
      <c r="FDZ90" s="220"/>
      <c r="FEA90" s="220"/>
      <c r="FEB90" s="220"/>
      <c r="FEC90" s="220"/>
      <c r="FED90" s="220"/>
      <c r="FEE90" s="220"/>
      <c r="FEF90" s="220"/>
      <c r="FEG90" s="220"/>
      <c r="FEH90" s="220"/>
      <c r="FEI90" s="220"/>
      <c r="FEJ90" s="220"/>
      <c r="FEK90" s="220"/>
      <c r="FEL90" s="220"/>
      <c r="FEM90" s="220"/>
      <c r="FEN90" s="220"/>
      <c r="FEO90" s="220"/>
      <c r="FEP90" s="220"/>
      <c r="FEQ90" s="220"/>
      <c r="FER90" s="220"/>
      <c r="FES90" s="220"/>
      <c r="FET90" s="220"/>
      <c r="FEU90" s="220"/>
      <c r="FEV90" s="220"/>
      <c r="FEW90" s="220"/>
      <c r="FEX90" s="220"/>
      <c r="FEY90" s="220"/>
      <c r="FEZ90" s="220"/>
      <c r="FFA90" s="220"/>
      <c r="FFB90" s="220"/>
      <c r="FFC90" s="220"/>
      <c r="FFD90" s="220"/>
      <c r="FFE90" s="220"/>
      <c r="FFF90" s="220"/>
      <c r="FFG90" s="220"/>
      <c r="FFH90" s="220"/>
      <c r="FFI90" s="220"/>
      <c r="FFJ90" s="220"/>
      <c r="FFK90" s="220"/>
      <c r="FFL90" s="220"/>
      <c r="FFM90" s="220"/>
      <c r="FFN90" s="220"/>
      <c r="FFO90" s="220"/>
      <c r="FFP90" s="220"/>
      <c r="FFQ90" s="220"/>
      <c r="FFR90" s="220"/>
      <c r="FFS90" s="220"/>
      <c r="FFT90" s="220"/>
      <c r="FFU90" s="220"/>
      <c r="FFV90" s="220"/>
      <c r="FFW90" s="220"/>
      <c r="FFX90" s="220"/>
      <c r="FFY90" s="220"/>
      <c r="FFZ90" s="220"/>
      <c r="FGA90" s="220"/>
      <c r="FGB90" s="220"/>
      <c r="FGC90" s="220"/>
      <c r="FGD90" s="220"/>
      <c r="FGE90" s="220"/>
      <c r="FGF90" s="220"/>
      <c r="FGG90" s="220"/>
      <c r="FGH90" s="220"/>
      <c r="FGI90" s="220"/>
      <c r="FGJ90" s="220"/>
      <c r="FGK90" s="220"/>
      <c r="FGL90" s="220"/>
      <c r="FGM90" s="220"/>
      <c r="FGN90" s="220"/>
      <c r="FGO90" s="220"/>
      <c r="FGP90" s="220"/>
      <c r="FGQ90" s="220"/>
      <c r="FGR90" s="220"/>
      <c r="FGS90" s="220"/>
      <c r="FGT90" s="220"/>
      <c r="FGU90" s="220"/>
      <c r="FGV90" s="220"/>
      <c r="FGW90" s="220"/>
      <c r="FGX90" s="220"/>
      <c r="FGY90" s="220"/>
      <c r="FGZ90" s="220"/>
      <c r="FHA90" s="220"/>
      <c r="FHB90" s="220"/>
      <c r="FHC90" s="220"/>
      <c r="FHD90" s="220"/>
      <c r="FHE90" s="220"/>
      <c r="FHF90" s="220"/>
      <c r="FHG90" s="220"/>
      <c r="FHH90" s="220"/>
      <c r="FHI90" s="220"/>
      <c r="FHJ90" s="220"/>
      <c r="FHK90" s="220"/>
      <c r="FHL90" s="220"/>
      <c r="FHM90" s="220"/>
      <c r="FHN90" s="220"/>
      <c r="FHO90" s="220"/>
      <c r="FHP90" s="220"/>
      <c r="FHQ90" s="220"/>
      <c r="FHR90" s="220"/>
      <c r="FHS90" s="220"/>
      <c r="FHT90" s="220"/>
      <c r="FHU90" s="220"/>
      <c r="FHV90" s="220"/>
      <c r="FHW90" s="220"/>
      <c r="FHX90" s="220"/>
      <c r="FHY90" s="220"/>
      <c r="FHZ90" s="220"/>
      <c r="FIA90" s="220"/>
      <c r="FIB90" s="220"/>
      <c r="FIC90" s="220"/>
      <c r="FID90" s="220"/>
      <c r="FIE90" s="220"/>
      <c r="FIF90" s="220"/>
      <c r="FIG90" s="220"/>
      <c r="FIH90" s="220"/>
      <c r="FII90" s="220"/>
      <c r="FIJ90" s="220"/>
      <c r="FIK90" s="220"/>
      <c r="FIL90" s="220"/>
      <c r="FIM90" s="220"/>
      <c r="FIN90" s="220"/>
      <c r="FIO90" s="220"/>
      <c r="FIP90" s="220"/>
      <c r="FIQ90" s="220"/>
      <c r="FIR90" s="220"/>
      <c r="FIS90" s="220"/>
      <c r="FIT90" s="220"/>
      <c r="FIU90" s="220"/>
      <c r="FIV90" s="220"/>
      <c r="FIW90" s="220"/>
      <c r="FIX90" s="220"/>
      <c r="FIY90" s="220"/>
      <c r="FIZ90" s="220"/>
      <c r="FJA90" s="220"/>
      <c r="FJB90" s="220"/>
      <c r="FJC90" s="220"/>
      <c r="FJD90" s="220"/>
      <c r="FJE90" s="220"/>
      <c r="FJF90" s="220"/>
      <c r="FJG90" s="220"/>
      <c r="FJH90" s="220"/>
      <c r="FJI90" s="220"/>
      <c r="FJJ90" s="220"/>
      <c r="FJK90" s="220"/>
      <c r="FJL90" s="220"/>
      <c r="FJM90" s="220"/>
      <c r="FJN90" s="220"/>
      <c r="FJO90" s="220"/>
      <c r="FJP90" s="220"/>
      <c r="FJQ90" s="220"/>
      <c r="FJR90" s="220"/>
      <c r="FJS90" s="220"/>
      <c r="FJT90" s="220"/>
      <c r="FJU90" s="220"/>
      <c r="FJV90" s="220"/>
      <c r="FJW90" s="220"/>
      <c r="FJX90" s="220"/>
      <c r="FJY90" s="220"/>
      <c r="FJZ90" s="220"/>
      <c r="FKA90" s="220"/>
      <c r="FKB90" s="220"/>
      <c r="FKC90" s="220"/>
      <c r="FKD90" s="220"/>
      <c r="FKE90" s="220"/>
      <c r="FKF90" s="220"/>
      <c r="FKG90" s="220"/>
      <c r="FKH90" s="220"/>
      <c r="FKI90" s="220"/>
      <c r="FKJ90" s="220"/>
      <c r="FKK90" s="220"/>
      <c r="FKL90" s="220"/>
      <c r="FKM90" s="220"/>
      <c r="FKN90" s="220"/>
      <c r="FKO90" s="220"/>
      <c r="FKP90" s="220"/>
      <c r="FKQ90" s="220"/>
      <c r="FKR90" s="220"/>
      <c r="FKS90" s="220"/>
      <c r="FKT90" s="220"/>
      <c r="FKU90" s="220"/>
      <c r="FKV90" s="220"/>
      <c r="FKW90" s="220"/>
      <c r="FKX90" s="220"/>
      <c r="FKY90" s="220"/>
      <c r="FKZ90" s="220"/>
      <c r="FLA90" s="220"/>
      <c r="FLB90" s="220"/>
      <c r="FLC90" s="220"/>
      <c r="FLD90" s="220"/>
      <c r="FLE90" s="220"/>
      <c r="FLF90" s="220"/>
      <c r="FLG90" s="220"/>
      <c r="FLH90" s="220"/>
      <c r="FLI90" s="220"/>
      <c r="FLJ90" s="220"/>
      <c r="FLK90" s="220"/>
      <c r="FLL90" s="220"/>
      <c r="FLM90" s="220"/>
      <c r="FLN90" s="220"/>
      <c r="FLO90" s="220"/>
      <c r="FLP90" s="220"/>
      <c r="FLQ90" s="220"/>
      <c r="FLR90" s="220"/>
      <c r="FLS90" s="220"/>
      <c r="FLT90" s="220"/>
      <c r="FLU90" s="220"/>
      <c r="FLV90" s="220"/>
      <c r="FLW90" s="220"/>
      <c r="FLX90" s="220"/>
      <c r="FLY90" s="220"/>
      <c r="FLZ90" s="220"/>
      <c r="FMA90" s="220"/>
      <c r="FMB90" s="220"/>
      <c r="FMC90" s="220"/>
      <c r="FMD90" s="220"/>
      <c r="FME90" s="220"/>
      <c r="FMF90" s="220"/>
      <c r="FMG90" s="220"/>
      <c r="FMH90" s="220"/>
      <c r="FMI90" s="220"/>
      <c r="FMJ90" s="220"/>
      <c r="FMK90" s="220"/>
      <c r="FML90" s="220"/>
      <c r="FMM90" s="220"/>
      <c r="FMN90" s="220"/>
      <c r="FMO90" s="220"/>
      <c r="FMP90" s="220"/>
      <c r="FMQ90" s="220"/>
      <c r="FMR90" s="220"/>
      <c r="FMS90" s="220"/>
      <c r="FMT90" s="220"/>
      <c r="FMU90" s="220"/>
      <c r="FMV90" s="220"/>
      <c r="FMW90" s="220"/>
      <c r="FMX90" s="220"/>
      <c r="FMY90" s="220"/>
      <c r="FMZ90" s="220"/>
      <c r="FNA90" s="220"/>
      <c r="FNB90" s="220"/>
      <c r="FNC90" s="220"/>
      <c r="FND90" s="220"/>
      <c r="FNE90" s="220"/>
      <c r="FNF90" s="220"/>
      <c r="FNG90" s="220"/>
      <c r="FNH90" s="220"/>
      <c r="FNI90" s="220"/>
      <c r="FNJ90" s="220"/>
      <c r="FNK90" s="220"/>
      <c r="FNL90" s="220"/>
      <c r="FNM90" s="220"/>
      <c r="FNN90" s="220"/>
      <c r="FNO90" s="220"/>
      <c r="FNP90" s="220"/>
      <c r="FNQ90" s="220"/>
      <c r="FNR90" s="220"/>
      <c r="FNS90" s="220"/>
      <c r="FNT90" s="220"/>
      <c r="FNU90" s="220"/>
      <c r="FNV90" s="220"/>
      <c r="FNW90" s="220"/>
      <c r="FNX90" s="220"/>
      <c r="FNY90" s="220"/>
      <c r="FNZ90" s="220"/>
      <c r="FOA90" s="220"/>
      <c r="FOB90" s="220"/>
      <c r="FOC90" s="220"/>
      <c r="FOD90" s="220"/>
      <c r="FOE90" s="220"/>
      <c r="FOF90" s="220"/>
      <c r="FOG90" s="220"/>
      <c r="FOH90" s="220"/>
      <c r="FOI90" s="220"/>
      <c r="FOJ90" s="220"/>
      <c r="FOK90" s="220"/>
      <c r="FOL90" s="220"/>
      <c r="FOM90" s="220"/>
      <c r="FON90" s="220"/>
      <c r="FOO90" s="220"/>
      <c r="FOP90" s="220"/>
      <c r="FOQ90" s="220"/>
      <c r="FOR90" s="220"/>
      <c r="FOS90" s="220"/>
      <c r="FOT90" s="220"/>
      <c r="FOU90" s="220"/>
      <c r="FOV90" s="220"/>
      <c r="FOW90" s="220"/>
      <c r="FOX90" s="220"/>
      <c r="FOY90" s="220"/>
      <c r="FOZ90" s="220"/>
      <c r="FPA90" s="220"/>
      <c r="FPB90" s="220"/>
      <c r="FPC90" s="220"/>
      <c r="FPD90" s="220"/>
      <c r="FPE90" s="220"/>
      <c r="FPF90" s="220"/>
      <c r="FPG90" s="220"/>
      <c r="FPH90" s="220"/>
      <c r="FPI90" s="220"/>
      <c r="FPJ90" s="220"/>
      <c r="FPK90" s="220"/>
      <c r="FPL90" s="220"/>
      <c r="FPM90" s="220"/>
      <c r="FPN90" s="220"/>
      <c r="FPO90" s="220"/>
      <c r="FPP90" s="220"/>
      <c r="FPQ90" s="220"/>
      <c r="FPR90" s="220"/>
      <c r="FPS90" s="220"/>
      <c r="FPT90" s="220"/>
      <c r="FPU90" s="220"/>
      <c r="FPV90" s="220"/>
      <c r="FPW90" s="220"/>
      <c r="FPX90" s="220"/>
      <c r="FPY90" s="220"/>
      <c r="FPZ90" s="220"/>
      <c r="FQA90" s="220"/>
      <c r="FQB90" s="220"/>
      <c r="FQC90" s="220"/>
      <c r="FQD90" s="220"/>
      <c r="FQE90" s="220"/>
      <c r="FQF90" s="220"/>
      <c r="FQG90" s="220"/>
      <c r="FQH90" s="220"/>
      <c r="FQI90" s="220"/>
      <c r="FQJ90" s="220"/>
      <c r="FQK90" s="220"/>
      <c r="FQL90" s="220"/>
      <c r="FQM90" s="220"/>
      <c r="FQN90" s="220"/>
      <c r="FQO90" s="220"/>
      <c r="FQP90" s="220"/>
      <c r="FQQ90" s="220"/>
      <c r="FQR90" s="220"/>
      <c r="FQS90" s="220"/>
      <c r="FQT90" s="220"/>
      <c r="FQU90" s="220"/>
      <c r="FQV90" s="220"/>
      <c r="FQW90" s="220"/>
      <c r="FQX90" s="220"/>
      <c r="FQY90" s="220"/>
      <c r="FQZ90" s="220"/>
      <c r="FRA90" s="220"/>
      <c r="FRB90" s="220"/>
      <c r="FRC90" s="220"/>
      <c r="FRD90" s="220"/>
      <c r="FRE90" s="220"/>
      <c r="FRF90" s="220"/>
      <c r="FRG90" s="220"/>
      <c r="FRH90" s="220"/>
      <c r="FRI90" s="220"/>
      <c r="FRJ90" s="220"/>
      <c r="FRK90" s="220"/>
      <c r="FRL90" s="220"/>
      <c r="FRM90" s="220"/>
      <c r="FRN90" s="220"/>
      <c r="FRO90" s="220"/>
      <c r="FRP90" s="220"/>
      <c r="FRQ90" s="220"/>
      <c r="FRR90" s="220"/>
      <c r="FRS90" s="220"/>
      <c r="FRT90" s="220"/>
      <c r="FRU90" s="220"/>
      <c r="FRV90" s="220"/>
      <c r="FRW90" s="220"/>
      <c r="FRX90" s="220"/>
      <c r="FRY90" s="220"/>
      <c r="FRZ90" s="220"/>
      <c r="FSA90" s="220"/>
      <c r="FSB90" s="220"/>
      <c r="FSC90" s="220"/>
      <c r="FSD90" s="220"/>
      <c r="FSE90" s="220"/>
      <c r="FSF90" s="220"/>
      <c r="FSG90" s="220"/>
      <c r="FSH90" s="220"/>
      <c r="FSI90" s="220"/>
      <c r="FSJ90" s="220"/>
      <c r="FSK90" s="220"/>
      <c r="FSL90" s="220"/>
      <c r="FSM90" s="220"/>
      <c r="FSN90" s="220"/>
      <c r="FSO90" s="220"/>
      <c r="FSP90" s="220"/>
      <c r="FSQ90" s="220"/>
      <c r="FSR90" s="220"/>
      <c r="FSS90" s="220"/>
      <c r="FST90" s="220"/>
      <c r="FSU90" s="220"/>
      <c r="FSV90" s="220"/>
      <c r="FSW90" s="220"/>
      <c r="FSX90" s="220"/>
      <c r="FSY90" s="220"/>
      <c r="FSZ90" s="220"/>
      <c r="FTA90" s="220"/>
      <c r="FTB90" s="220"/>
      <c r="FTC90" s="220"/>
      <c r="FTD90" s="220"/>
      <c r="FTE90" s="220"/>
      <c r="FTF90" s="220"/>
      <c r="FTG90" s="220"/>
      <c r="FTH90" s="220"/>
      <c r="FTI90" s="220"/>
      <c r="FTJ90" s="220"/>
      <c r="FTK90" s="220"/>
      <c r="FTL90" s="220"/>
      <c r="FTM90" s="220"/>
      <c r="FTN90" s="220"/>
      <c r="FTO90" s="220"/>
      <c r="FTP90" s="220"/>
      <c r="FTQ90" s="220"/>
      <c r="FTR90" s="220"/>
      <c r="FTS90" s="220"/>
      <c r="FTT90" s="220"/>
      <c r="FTU90" s="220"/>
      <c r="FTV90" s="220"/>
      <c r="FTW90" s="220"/>
      <c r="FTX90" s="220"/>
      <c r="FTY90" s="220"/>
      <c r="FTZ90" s="220"/>
      <c r="FUA90" s="220"/>
      <c r="FUB90" s="220"/>
      <c r="FUC90" s="220"/>
      <c r="FUD90" s="220"/>
      <c r="FUE90" s="220"/>
      <c r="FUF90" s="220"/>
      <c r="FUG90" s="220"/>
      <c r="FUH90" s="220"/>
      <c r="FUI90" s="220"/>
      <c r="FUJ90" s="220"/>
      <c r="FUK90" s="220"/>
      <c r="FUL90" s="220"/>
      <c r="FUM90" s="220"/>
      <c r="FUN90" s="220"/>
      <c r="FUO90" s="220"/>
      <c r="FUP90" s="220"/>
      <c r="FUQ90" s="220"/>
      <c r="FUR90" s="220"/>
      <c r="FUS90" s="220"/>
      <c r="FUT90" s="220"/>
      <c r="FUU90" s="220"/>
      <c r="FUV90" s="220"/>
      <c r="FUW90" s="220"/>
      <c r="FUX90" s="220"/>
      <c r="FUY90" s="220"/>
      <c r="FUZ90" s="220"/>
      <c r="FVA90" s="220"/>
      <c r="FVB90" s="220"/>
      <c r="FVC90" s="220"/>
      <c r="FVD90" s="220"/>
      <c r="FVE90" s="220"/>
      <c r="FVF90" s="220"/>
      <c r="FVG90" s="220"/>
      <c r="FVH90" s="220"/>
      <c r="FVI90" s="220"/>
      <c r="FVJ90" s="220"/>
      <c r="FVK90" s="220"/>
      <c r="FVL90" s="220"/>
      <c r="FVM90" s="220"/>
      <c r="FVN90" s="220"/>
      <c r="FVO90" s="220"/>
      <c r="FVP90" s="220"/>
      <c r="FVQ90" s="220"/>
      <c r="FVR90" s="220"/>
      <c r="FVS90" s="220"/>
      <c r="FVT90" s="220"/>
      <c r="FVU90" s="220"/>
      <c r="FVV90" s="220"/>
      <c r="FVW90" s="220"/>
      <c r="FVX90" s="220"/>
      <c r="FVY90" s="220"/>
      <c r="FVZ90" s="220"/>
      <c r="FWA90" s="220"/>
      <c r="FWB90" s="220"/>
      <c r="FWC90" s="220"/>
      <c r="FWD90" s="220"/>
      <c r="FWE90" s="220"/>
      <c r="FWF90" s="220"/>
      <c r="FWG90" s="220"/>
      <c r="FWH90" s="220"/>
      <c r="FWI90" s="220"/>
      <c r="FWJ90" s="220"/>
      <c r="FWK90" s="220"/>
      <c r="FWL90" s="220"/>
      <c r="FWM90" s="220"/>
      <c r="FWN90" s="220"/>
      <c r="FWO90" s="220"/>
      <c r="FWP90" s="220"/>
      <c r="FWQ90" s="220"/>
      <c r="FWR90" s="220"/>
      <c r="FWS90" s="220"/>
      <c r="FWT90" s="220"/>
      <c r="FWU90" s="220"/>
      <c r="FWV90" s="220"/>
      <c r="FWW90" s="220"/>
      <c r="FWX90" s="220"/>
      <c r="FWY90" s="220"/>
      <c r="FWZ90" s="220"/>
      <c r="FXA90" s="220"/>
      <c r="FXB90" s="220"/>
      <c r="FXC90" s="220"/>
      <c r="FXD90" s="220"/>
      <c r="FXE90" s="220"/>
      <c r="FXF90" s="220"/>
      <c r="FXG90" s="220"/>
      <c r="FXH90" s="220"/>
      <c r="FXI90" s="220"/>
      <c r="FXJ90" s="220"/>
      <c r="FXK90" s="220"/>
      <c r="FXL90" s="220"/>
      <c r="FXM90" s="220"/>
      <c r="FXN90" s="220"/>
      <c r="FXO90" s="220"/>
      <c r="FXP90" s="220"/>
      <c r="FXQ90" s="220"/>
      <c r="FXR90" s="220"/>
      <c r="FXS90" s="220"/>
      <c r="FXT90" s="220"/>
      <c r="FXU90" s="220"/>
      <c r="FXV90" s="220"/>
      <c r="FXW90" s="220"/>
      <c r="FXX90" s="220"/>
      <c r="FXY90" s="220"/>
      <c r="FXZ90" s="220"/>
      <c r="FYA90" s="220"/>
      <c r="FYB90" s="220"/>
      <c r="FYC90" s="220"/>
      <c r="FYD90" s="220"/>
      <c r="FYE90" s="220"/>
      <c r="FYF90" s="220"/>
      <c r="FYG90" s="220"/>
      <c r="FYH90" s="220"/>
      <c r="FYI90" s="220"/>
      <c r="FYJ90" s="220"/>
      <c r="FYK90" s="220"/>
      <c r="FYL90" s="220"/>
      <c r="FYM90" s="220"/>
      <c r="FYN90" s="220"/>
      <c r="FYO90" s="220"/>
      <c r="FYP90" s="220"/>
      <c r="FYQ90" s="220"/>
      <c r="FYR90" s="220"/>
      <c r="FYS90" s="220"/>
      <c r="FYT90" s="220"/>
      <c r="FYU90" s="220"/>
      <c r="FYV90" s="220"/>
      <c r="FYW90" s="220"/>
      <c r="FYX90" s="220"/>
      <c r="FYY90" s="220"/>
      <c r="FYZ90" s="220"/>
      <c r="FZA90" s="220"/>
      <c r="FZB90" s="220"/>
      <c r="FZC90" s="220"/>
      <c r="FZD90" s="220"/>
      <c r="FZE90" s="220"/>
      <c r="FZF90" s="220"/>
      <c r="FZG90" s="220"/>
      <c r="FZH90" s="220"/>
      <c r="FZI90" s="220"/>
      <c r="FZJ90" s="220"/>
      <c r="FZK90" s="220"/>
      <c r="FZL90" s="220"/>
      <c r="FZM90" s="220"/>
      <c r="FZN90" s="220"/>
      <c r="FZO90" s="220"/>
      <c r="FZP90" s="220"/>
      <c r="FZQ90" s="220"/>
      <c r="FZR90" s="220"/>
      <c r="FZS90" s="220"/>
      <c r="FZT90" s="220"/>
      <c r="FZU90" s="220"/>
      <c r="FZV90" s="220"/>
      <c r="FZW90" s="220"/>
      <c r="FZX90" s="220"/>
      <c r="FZY90" s="220"/>
      <c r="FZZ90" s="220"/>
      <c r="GAA90" s="220"/>
      <c r="GAB90" s="220"/>
      <c r="GAC90" s="220"/>
      <c r="GAD90" s="220"/>
      <c r="GAE90" s="220"/>
      <c r="GAF90" s="220"/>
      <c r="GAG90" s="220"/>
      <c r="GAH90" s="220"/>
      <c r="GAI90" s="220"/>
      <c r="GAJ90" s="220"/>
      <c r="GAK90" s="220"/>
      <c r="GAL90" s="220"/>
      <c r="GAM90" s="220"/>
      <c r="GAN90" s="220"/>
      <c r="GAO90" s="220"/>
      <c r="GAP90" s="220"/>
      <c r="GAQ90" s="220"/>
      <c r="GAR90" s="220"/>
      <c r="GAS90" s="220"/>
      <c r="GAT90" s="220"/>
      <c r="GAU90" s="220"/>
      <c r="GAV90" s="220"/>
      <c r="GAW90" s="220"/>
      <c r="GAX90" s="220"/>
      <c r="GAY90" s="220"/>
      <c r="GAZ90" s="220"/>
      <c r="GBA90" s="220"/>
      <c r="GBB90" s="220"/>
      <c r="GBC90" s="220"/>
      <c r="GBD90" s="220"/>
      <c r="GBE90" s="220"/>
      <c r="GBF90" s="220"/>
      <c r="GBG90" s="220"/>
      <c r="GBH90" s="220"/>
      <c r="GBI90" s="220"/>
      <c r="GBJ90" s="220"/>
      <c r="GBK90" s="220"/>
      <c r="GBL90" s="220"/>
      <c r="GBM90" s="220"/>
      <c r="GBN90" s="220"/>
      <c r="GBO90" s="220"/>
      <c r="GBP90" s="220"/>
      <c r="GBQ90" s="220"/>
      <c r="GBR90" s="220"/>
      <c r="GBS90" s="220"/>
      <c r="GBT90" s="220"/>
      <c r="GBU90" s="220"/>
      <c r="GBV90" s="220"/>
      <c r="GBW90" s="220"/>
      <c r="GBX90" s="220"/>
      <c r="GBY90" s="220"/>
      <c r="GBZ90" s="220"/>
      <c r="GCA90" s="220"/>
      <c r="GCB90" s="220"/>
      <c r="GCC90" s="220"/>
      <c r="GCD90" s="220"/>
      <c r="GCE90" s="220"/>
      <c r="GCF90" s="220"/>
      <c r="GCG90" s="220"/>
      <c r="GCH90" s="220"/>
      <c r="GCI90" s="220"/>
      <c r="GCJ90" s="220"/>
      <c r="GCK90" s="220"/>
      <c r="GCL90" s="220"/>
      <c r="GCM90" s="220"/>
      <c r="GCN90" s="220"/>
      <c r="GCO90" s="220"/>
      <c r="GCP90" s="220"/>
      <c r="GCQ90" s="220"/>
      <c r="GCR90" s="220"/>
      <c r="GCS90" s="220"/>
      <c r="GCT90" s="220"/>
      <c r="GCU90" s="220"/>
      <c r="GCV90" s="220"/>
      <c r="GCW90" s="220"/>
      <c r="GCX90" s="220"/>
      <c r="GCY90" s="220"/>
      <c r="GCZ90" s="220"/>
      <c r="GDA90" s="220"/>
      <c r="GDB90" s="220"/>
      <c r="GDC90" s="220"/>
      <c r="GDD90" s="220"/>
      <c r="GDE90" s="220"/>
      <c r="GDF90" s="220"/>
      <c r="GDG90" s="220"/>
      <c r="GDH90" s="220"/>
      <c r="GDI90" s="220"/>
      <c r="GDJ90" s="220"/>
      <c r="GDK90" s="220"/>
      <c r="GDL90" s="220"/>
      <c r="GDM90" s="220"/>
      <c r="GDN90" s="220"/>
      <c r="GDO90" s="220"/>
      <c r="GDP90" s="220"/>
      <c r="GDQ90" s="220"/>
      <c r="GDR90" s="220"/>
      <c r="GDS90" s="220"/>
      <c r="GDT90" s="220"/>
      <c r="GDU90" s="220"/>
      <c r="GDV90" s="220"/>
      <c r="GDW90" s="220"/>
      <c r="GDX90" s="220"/>
      <c r="GDY90" s="220"/>
      <c r="GDZ90" s="220"/>
      <c r="GEA90" s="220"/>
      <c r="GEB90" s="220"/>
      <c r="GEC90" s="220"/>
      <c r="GED90" s="220"/>
      <c r="GEE90" s="220"/>
      <c r="GEF90" s="220"/>
      <c r="GEG90" s="220"/>
      <c r="GEH90" s="220"/>
      <c r="GEI90" s="220"/>
      <c r="GEJ90" s="220"/>
      <c r="GEK90" s="220"/>
      <c r="GEL90" s="220"/>
      <c r="GEM90" s="220"/>
      <c r="GEN90" s="220"/>
      <c r="GEO90" s="220"/>
      <c r="GEP90" s="220"/>
      <c r="GEQ90" s="220"/>
      <c r="GER90" s="220"/>
      <c r="GES90" s="220"/>
      <c r="GET90" s="220"/>
      <c r="GEU90" s="220"/>
      <c r="GEV90" s="220"/>
      <c r="GEW90" s="220"/>
      <c r="GEX90" s="220"/>
      <c r="GEY90" s="220"/>
      <c r="GEZ90" s="220"/>
      <c r="GFA90" s="220"/>
      <c r="GFB90" s="220"/>
      <c r="GFC90" s="220"/>
      <c r="GFD90" s="220"/>
      <c r="GFE90" s="220"/>
      <c r="GFF90" s="220"/>
      <c r="GFG90" s="220"/>
      <c r="GFH90" s="220"/>
      <c r="GFI90" s="220"/>
      <c r="GFJ90" s="220"/>
      <c r="GFK90" s="220"/>
      <c r="GFL90" s="220"/>
      <c r="GFM90" s="220"/>
      <c r="GFN90" s="220"/>
      <c r="GFO90" s="220"/>
      <c r="GFP90" s="220"/>
      <c r="GFQ90" s="220"/>
      <c r="GFR90" s="220"/>
      <c r="GFS90" s="220"/>
      <c r="GFT90" s="220"/>
      <c r="GFU90" s="220"/>
      <c r="GFV90" s="220"/>
      <c r="GFW90" s="220"/>
      <c r="GFX90" s="220"/>
      <c r="GFY90" s="220"/>
      <c r="GFZ90" s="220"/>
      <c r="GGA90" s="220"/>
      <c r="GGB90" s="220"/>
      <c r="GGC90" s="220"/>
      <c r="GGD90" s="220"/>
      <c r="GGE90" s="220"/>
      <c r="GGF90" s="220"/>
      <c r="GGG90" s="220"/>
      <c r="GGH90" s="220"/>
      <c r="GGI90" s="220"/>
      <c r="GGJ90" s="220"/>
      <c r="GGK90" s="220"/>
      <c r="GGL90" s="220"/>
      <c r="GGM90" s="220"/>
      <c r="GGN90" s="220"/>
      <c r="GGO90" s="220"/>
      <c r="GGP90" s="220"/>
      <c r="GGQ90" s="220"/>
      <c r="GGR90" s="220"/>
      <c r="GGS90" s="220"/>
      <c r="GGT90" s="220"/>
      <c r="GGU90" s="220"/>
      <c r="GGV90" s="220"/>
      <c r="GGW90" s="220"/>
      <c r="GGX90" s="220"/>
      <c r="GGY90" s="220"/>
      <c r="GGZ90" s="220"/>
      <c r="GHA90" s="220"/>
      <c r="GHB90" s="220"/>
      <c r="GHC90" s="220"/>
      <c r="GHD90" s="220"/>
      <c r="GHE90" s="220"/>
      <c r="GHF90" s="220"/>
      <c r="GHG90" s="220"/>
      <c r="GHH90" s="220"/>
      <c r="GHI90" s="220"/>
      <c r="GHJ90" s="220"/>
      <c r="GHK90" s="220"/>
      <c r="GHL90" s="220"/>
      <c r="GHM90" s="220"/>
      <c r="GHN90" s="220"/>
      <c r="GHO90" s="220"/>
      <c r="GHP90" s="220"/>
      <c r="GHQ90" s="220"/>
      <c r="GHR90" s="220"/>
      <c r="GHS90" s="220"/>
      <c r="GHT90" s="220"/>
      <c r="GHU90" s="220"/>
      <c r="GHV90" s="220"/>
      <c r="GHW90" s="220"/>
      <c r="GHX90" s="220"/>
      <c r="GHY90" s="220"/>
      <c r="GHZ90" s="220"/>
      <c r="GIA90" s="220"/>
      <c r="GIB90" s="220"/>
      <c r="GIC90" s="220"/>
      <c r="GID90" s="220"/>
      <c r="GIE90" s="220"/>
      <c r="GIF90" s="220"/>
      <c r="GIG90" s="220"/>
      <c r="GIH90" s="220"/>
      <c r="GII90" s="220"/>
      <c r="GIJ90" s="220"/>
      <c r="GIK90" s="220"/>
      <c r="GIL90" s="220"/>
      <c r="GIM90" s="220"/>
      <c r="GIN90" s="220"/>
      <c r="GIO90" s="220"/>
      <c r="GIP90" s="220"/>
      <c r="GIQ90" s="220"/>
      <c r="GIR90" s="220"/>
      <c r="GIS90" s="220"/>
      <c r="GIT90" s="220"/>
      <c r="GIU90" s="220"/>
      <c r="GIV90" s="220"/>
      <c r="GIW90" s="220"/>
      <c r="GIX90" s="220"/>
      <c r="GIY90" s="220"/>
      <c r="GIZ90" s="220"/>
      <c r="GJA90" s="220"/>
      <c r="GJB90" s="220"/>
      <c r="GJC90" s="220"/>
      <c r="GJD90" s="220"/>
      <c r="GJE90" s="220"/>
      <c r="GJF90" s="220"/>
      <c r="GJG90" s="220"/>
      <c r="GJH90" s="220"/>
      <c r="GJI90" s="220"/>
      <c r="GJJ90" s="220"/>
      <c r="GJK90" s="220"/>
      <c r="GJL90" s="220"/>
      <c r="GJM90" s="220"/>
      <c r="GJN90" s="220"/>
      <c r="GJO90" s="220"/>
      <c r="GJP90" s="220"/>
      <c r="GJQ90" s="220"/>
      <c r="GJR90" s="220"/>
      <c r="GJS90" s="220"/>
      <c r="GJT90" s="220"/>
      <c r="GJU90" s="220"/>
      <c r="GJV90" s="220"/>
      <c r="GJW90" s="220"/>
      <c r="GJX90" s="220"/>
      <c r="GJY90" s="220"/>
      <c r="GJZ90" s="220"/>
      <c r="GKA90" s="220"/>
      <c r="GKB90" s="220"/>
      <c r="GKC90" s="220"/>
      <c r="GKD90" s="220"/>
      <c r="GKE90" s="220"/>
      <c r="GKF90" s="220"/>
      <c r="GKG90" s="220"/>
      <c r="GKH90" s="220"/>
      <c r="GKI90" s="220"/>
      <c r="GKJ90" s="220"/>
      <c r="GKK90" s="220"/>
      <c r="GKL90" s="220"/>
      <c r="GKM90" s="220"/>
      <c r="GKN90" s="220"/>
      <c r="GKO90" s="220"/>
      <c r="GKP90" s="220"/>
      <c r="GKQ90" s="220"/>
      <c r="GKR90" s="220"/>
      <c r="GKS90" s="220"/>
      <c r="GKT90" s="220"/>
      <c r="GKU90" s="220"/>
      <c r="GKV90" s="220"/>
      <c r="GKW90" s="220"/>
      <c r="GKX90" s="220"/>
      <c r="GKY90" s="220"/>
      <c r="GKZ90" s="220"/>
      <c r="GLA90" s="220"/>
      <c r="GLB90" s="220"/>
      <c r="GLC90" s="220"/>
      <c r="GLD90" s="220"/>
      <c r="GLE90" s="220"/>
      <c r="GLF90" s="220"/>
      <c r="GLG90" s="220"/>
      <c r="GLH90" s="220"/>
      <c r="GLI90" s="220"/>
      <c r="GLJ90" s="220"/>
      <c r="GLK90" s="220"/>
      <c r="GLL90" s="220"/>
      <c r="GLM90" s="220"/>
      <c r="GLN90" s="220"/>
      <c r="GLO90" s="220"/>
      <c r="GLP90" s="220"/>
      <c r="GLQ90" s="220"/>
      <c r="GLR90" s="220"/>
      <c r="GLS90" s="220"/>
      <c r="GLT90" s="220"/>
      <c r="GLU90" s="220"/>
      <c r="GLV90" s="220"/>
      <c r="GLW90" s="220"/>
      <c r="GLX90" s="220"/>
      <c r="GLY90" s="220"/>
      <c r="GLZ90" s="220"/>
      <c r="GMA90" s="220"/>
      <c r="GMB90" s="220"/>
      <c r="GMC90" s="220"/>
      <c r="GMD90" s="220"/>
      <c r="GME90" s="220"/>
      <c r="GMF90" s="220"/>
      <c r="GMG90" s="220"/>
      <c r="GMH90" s="220"/>
      <c r="GMI90" s="220"/>
      <c r="GMJ90" s="220"/>
      <c r="GMK90" s="220"/>
      <c r="GML90" s="220"/>
      <c r="GMM90" s="220"/>
      <c r="GMN90" s="220"/>
      <c r="GMO90" s="220"/>
      <c r="GMP90" s="220"/>
      <c r="GMQ90" s="220"/>
      <c r="GMR90" s="220"/>
      <c r="GMS90" s="220"/>
      <c r="GMT90" s="220"/>
      <c r="GMU90" s="220"/>
      <c r="GMV90" s="220"/>
      <c r="GMW90" s="220"/>
      <c r="GMX90" s="220"/>
      <c r="GMY90" s="220"/>
      <c r="GMZ90" s="220"/>
      <c r="GNA90" s="220"/>
      <c r="GNB90" s="220"/>
      <c r="GNC90" s="220"/>
      <c r="GND90" s="220"/>
      <c r="GNE90" s="220"/>
      <c r="GNF90" s="220"/>
      <c r="GNG90" s="220"/>
      <c r="GNH90" s="220"/>
      <c r="GNI90" s="220"/>
      <c r="GNJ90" s="220"/>
      <c r="GNK90" s="220"/>
      <c r="GNL90" s="220"/>
      <c r="GNM90" s="220"/>
      <c r="GNN90" s="220"/>
      <c r="GNO90" s="220"/>
      <c r="GNP90" s="220"/>
      <c r="GNQ90" s="220"/>
      <c r="GNR90" s="220"/>
      <c r="GNS90" s="220"/>
      <c r="GNT90" s="220"/>
      <c r="GNU90" s="220"/>
      <c r="GNV90" s="220"/>
      <c r="GNW90" s="220"/>
      <c r="GNX90" s="220"/>
      <c r="GNY90" s="220"/>
      <c r="GNZ90" s="220"/>
      <c r="GOA90" s="220"/>
      <c r="GOB90" s="220"/>
      <c r="GOC90" s="220"/>
      <c r="GOD90" s="220"/>
      <c r="GOE90" s="220"/>
      <c r="GOF90" s="220"/>
      <c r="GOG90" s="220"/>
      <c r="GOH90" s="220"/>
      <c r="GOI90" s="220"/>
      <c r="GOJ90" s="220"/>
      <c r="GOK90" s="220"/>
      <c r="GOL90" s="220"/>
      <c r="GOM90" s="220"/>
      <c r="GON90" s="220"/>
      <c r="GOO90" s="220"/>
      <c r="GOP90" s="220"/>
      <c r="GOQ90" s="220"/>
      <c r="GOR90" s="220"/>
      <c r="GOS90" s="220"/>
      <c r="GOT90" s="220"/>
      <c r="GOU90" s="220"/>
      <c r="GOV90" s="220"/>
      <c r="GOW90" s="220"/>
      <c r="GOX90" s="220"/>
      <c r="GOY90" s="220"/>
      <c r="GOZ90" s="220"/>
      <c r="GPA90" s="220"/>
      <c r="GPB90" s="220"/>
      <c r="GPC90" s="220"/>
      <c r="GPD90" s="220"/>
      <c r="GPE90" s="220"/>
      <c r="GPF90" s="220"/>
      <c r="GPG90" s="220"/>
      <c r="GPH90" s="220"/>
      <c r="GPI90" s="220"/>
      <c r="GPJ90" s="220"/>
      <c r="GPK90" s="220"/>
      <c r="GPL90" s="220"/>
      <c r="GPM90" s="220"/>
      <c r="GPN90" s="220"/>
      <c r="GPO90" s="220"/>
      <c r="GPP90" s="220"/>
      <c r="GPQ90" s="220"/>
      <c r="GPR90" s="220"/>
      <c r="GPS90" s="220"/>
      <c r="GPT90" s="220"/>
      <c r="GPU90" s="220"/>
      <c r="GPV90" s="220"/>
      <c r="GPW90" s="220"/>
      <c r="GPX90" s="220"/>
      <c r="GPY90" s="220"/>
      <c r="GPZ90" s="220"/>
      <c r="GQA90" s="220"/>
      <c r="GQB90" s="220"/>
      <c r="GQC90" s="220"/>
      <c r="GQD90" s="220"/>
      <c r="GQE90" s="220"/>
      <c r="GQF90" s="220"/>
      <c r="GQG90" s="220"/>
      <c r="GQH90" s="220"/>
      <c r="GQI90" s="220"/>
      <c r="GQJ90" s="220"/>
      <c r="GQK90" s="220"/>
      <c r="GQL90" s="220"/>
      <c r="GQM90" s="220"/>
      <c r="GQN90" s="220"/>
      <c r="GQO90" s="220"/>
      <c r="GQP90" s="220"/>
      <c r="GQQ90" s="220"/>
      <c r="GQR90" s="220"/>
      <c r="GQS90" s="220"/>
      <c r="GQT90" s="220"/>
      <c r="GQU90" s="220"/>
      <c r="GQV90" s="220"/>
      <c r="GQW90" s="220"/>
      <c r="GQX90" s="220"/>
      <c r="GQY90" s="220"/>
      <c r="GQZ90" s="220"/>
      <c r="GRA90" s="220"/>
      <c r="GRB90" s="220"/>
      <c r="GRC90" s="220"/>
      <c r="GRD90" s="220"/>
      <c r="GRE90" s="220"/>
      <c r="GRF90" s="220"/>
      <c r="GRG90" s="220"/>
      <c r="GRH90" s="220"/>
      <c r="GRI90" s="220"/>
      <c r="GRJ90" s="220"/>
      <c r="GRK90" s="220"/>
      <c r="GRL90" s="220"/>
      <c r="GRM90" s="220"/>
      <c r="GRN90" s="220"/>
      <c r="GRO90" s="220"/>
      <c r="GRP90" s="220"/>
      <c r="GRQ90" s="220"/>
      <c r="GRR90" s="220"/>
      <c r="GRS90" s="220"/>
      <c r="GRT90" s="220"/>
      <c r="GRU90" s="220"/>
      <c r="GRV90" s="220"/>
      <c r="GRW90" s="220"/>
      <c r="GRX90" s="220"/>
      <c r="GRY90" s="220"/>
      <c r="GRZ90" s="220"/>
      <c r="GSA90" s="220"/>
      <c r="GSB90" s="220"/>
      <c r="GSC90" s="220"/>
      <c r="GSD90" s="220"/>
      <c r="GSE90" s="220"/>
      <c r="GSF90" s="220"/>
      <c r="GSG90" s="220"/>
      <c r="GSH90" s="220"/>
      <c r="GSI90" s="220"/>
      <c r="GSJ90" s="220"/>
      <c r="GSK90" s="220"/>
      <c r="GSL90" s="220"/>
      <c r="GSM90" s="220"/>
      <c r="GSN90" s="220"/>
      <c r="GSO90" s="220"/>
      <c r="GSP90" s="220"/>
      <c r="GSQ90" s="220"/>
      <c r="GSR90" s="220"/>
      <c r="GSS90" s="220"/>
      <c r="GST90" s="220"/>
      <c r="GSU90" s="220"/>
      <c r="GSV90" s="220"/>
      <c r="GSW90" s="220"/>
      <c r="GSX90" s="220"/>
      <c r="GSY90" s="220"/>
      <c r="GSZ90" s="220"/>
      <c r="GTA90" s="220"/>
      <c r="GTB90" s="220"/>
      <c r="GTC90" s="220"/>
      <c r="GTD90" s="220"/>
      <c r="GTE90" s="220"/>
      <c r="GTF90" s="220"/>
      <c r="GTG90" s="220"/>
      <c r="GTH90" s="220"/>
      <c r="GTI90" s="220"/>
      <c r="GTJ90" s="220"/>
      <c r="GTK90" s="220"/>
      <c r="GTL90" s="220"/>
      <c r="GTM90" s="220"/>
      <c r="GTN90" s="220"/>
      <c r="GTO90" s="220"/>
      <c r="GTP90" s="220"/>
      <c r="GTQ90" s="220"/>
      <c r="GTR90" s="220"/>
      <c r="GTS90" s="220"/>
      <c r="GTT90" s="220"/>
      <c r="GTU90" s="220"/>
      <c r="GTV90" s="220"/>
      <c r="GTW90" s="220"/>
      <c r="GTX90" s="220"/>
      <c r="GTY90" s="220"/>
      <c r="GTZ90" s="220"/>
      <c r="GUA90" s="220"/>
      <c r="GUB90" s="220"/>
      <c r="GUC90" s="220"/>
      <c r="GUD90" s="220"/>
      <c r="GUE90" s="220"/>
      <c r="GUF90" s="220"/>
      <c r="GUG90" s="220"/>
      <c r="GUH90" s="220"/>
      <c r="GUI90" s="220"/>
      <c r="GUJ90" s="220"/>
      <c r="GUK90" s="220"/>
      <c r="GUL90" s="220"/>
      <c r="GUM90" s="220"/>
      <c r="GUN90" s="220"/>
      <c r="GUO90" s="220"/>
      <c r="GUP90" s="220"/>
      <c r="GUQ90" s="220"/>
      <c r="GUR90" s="220"/>
      <c r="GUS90" s="220"/>
      <c r="GUT90" s="220"/>
      <c r="GUU90" s="220"/>
      <c r="GUV90" s="220"/>
      <c r="GUW90" s="220"/>
      <c r="GUX90" s="220"/>
      <c r="GUY90" s="220"/>
      <c r="GUZ90" s="220"/>
      <c r="GVA90" s="220"/>
      <c r="GVB90" s="220"/>
      <c r="GVC90" s="220"/>
      <c r="GVD90" s="220"/>
      <c r="GVE90" s="220"/>
      <c r="GVF90" s="220"/>
      <c r="GVG90" s="220"/>
      <c r="GVH90" s="220"/>
      <c r="GVI90" s="220"/>
      <c r="GVJ90" s="220"/>
      <c r="GVK90" s="220"/>
      <c r="GVL90" s="220"/>
      <c r="GVM90" s="220"/>
      <c r="GVN90" s="220"/>
      <c r="GVO90" s="220"/>
      <c r="GVP90" s="220"/>
      <c r="GVQ90" s="220"/>
      <c r="GVR90" s="220"/>
      <c r="GVS90" s="220"/>
      <c r="GVT90" s="220"/>
      <c r="GVU90" s="220"/>
      <c r="GVV90" s="220"/>
      <c r="GVW90" s="220"/>
      <c r="GVX90" s="220"/>
      <c r="GVY90" s="220"/>
      <c r="GVZ90" s="220"/>
      <c r="GWA90" s="220"/>
      <c r="GWB90" s="220"/>
      <c r="GWC90" s="220"/>
      <c r="GWD90" s="220"/>
      <c r="GWE90" s="220"/>
      <c r="GWF90" s="220"/>
      <c r="GWG90" s="220"/>
      <c r="GWH90" s="220"/>
      <c r="GWI90" s="220"/>
      <c r="GWJ90" s="220"/>
      <c r="GWK90" s="220"/>
      <c r="GWL90" s="220"/>
      <c r="GWM90" s="220"/>
      <c r="GWN90" s="220"/>
      <c r="GWO90" s="220"/>
      <c r="GWP90" s="220"/>
      <c r="GWQ90" s="220"/>
      <c r="GWR90" s="220"/>
      <c r="GWS90" s="220"/>
      <c r="GWT90" s="220"/>
      <c r="GWU90" s="220"/>
      <c r="GWV90" s="220"/>
      <c r="GWW90" s="220"/>
      <c r="GWX90" s="220"/>
      <c r="GWY90" s="220"/>
      <c r="GWZ90" s="220"/>
      <c r="GXA90" s="220"/>
      <c r="GXB90" s="220"/>
      <c r="GXC90" s="220"/>
      <c r="GXD90" s="220"/>
      <c r="GXE90" s="220"/>
      <c r="GXF90" s="220"/>
      <c r="GXG90" s="220"/>
      <c r="GXH90" s="220"/>
      <c r="GXI90" s="220"/>
      <c r="GXJ90" s="220"/>
      <c r="GXK90" s="220"/>
      <c r="GXL90" s="220"/>
      <c r="GXM90" s="220"/>
      <c r="GXN90" s="220"/>
      <c r="GXO90" s="220"/>
      <c r="GXP90" s="220"/>
      <c r="GXQ90" s="220"/>
      <c r="GXR90" s="220"/>
      <c r="GXS90" s="220"/>
      <c r="GXT90" s="220"/>
      <c r="GXU90" s="220"/>
      <c r="GXV90" s="220"/>
      <c r="GXW90" s="220"/>
      <c r="GXX90" s="220"/>
      <c r="GXY90" s="220"/>
      <c r="GXZ90" s="220"/>
      <c r="GYA90" s="220"/>
      <c r="GYB90" s="220"/>
      <c r="GYC90" s="220"/>
      <c r="GYD90" s="220"/>
      <c r="GYE90" s="220"/>
      <c r="GYF90" s="220"/>
      <c r="GYG90" s="220"/>
      <c r="GYH90" s="220"/>
      <c r="GYI90" s="220"/>
      <c r="GYJ90" s="220"/>
      <c r="GYK90" s="220"/>
      <c r="GYL90" s="220"/>
      <c r="GYM90" s="220"/>
      <c r="GYN90" s="220"/>
      <c r="GYO90" s="220"/>
      <c r="GYP90" s="220"/>
      <c r="GYQ90" s="220"/>
      <c r="GYR90" s="220"/>
      <c r="GYS90" s="220"/>
      <c r="GYT90" s="220"/>
      <c r="GYU90" s="220"/>
      <c r="GYV90" s="220"/>
      <c r="GYW90" s="220"/>
      <c r="GYX90" s="220"/>
      <c r="GYY90" s="220"/>
      <c r="GYZ90" s="220"/>
      <c r="GZA90" s="220"/>
      <c r="GZB90" s="220"/>
      <c r="GZC90" s="220"/>
      <c r="GZD90" s="220"/>
      <c r="GZE90" s="220"/>
      <c r="GZF90" s="220"/>
      <c r="GZG90" s="220"/>
      <c r="GZH90" s="220"/>
      <c r="GZI90" s="220"/>
      <c r="GZJ90" s="220"/>
      <c r="GZK90" s="220"/>
      <c r="GZL90" s="220"/>
      <c r="GZM90" s="220"/>
      <c r="GZN90" s="220"/>
      <c r="GZO90" s="220"/>
      <c r="GZP90" s="220"/>
      <c r="GZQ90" s="220"/>
      <c r="GZR90" s="220"/>
      <c r="GZS90" s="220"/>
      <c r="GZT90" s="220"/>
      <c r="GZU90" s="220"/>
      <c r="GZV90" s="220"/>
      <c r="GZW90" s="220"/>
      <c r="GZX90" s="220"/>
      <c r="GZY90" s="220"/>
      <c r="GZZ90" s="220"/>
      <c r="HAA90" s="220"/>
      <c r="HAB90" s="220"/>
      <c r="HAC90" s="220"/>
      <c r="HAD90" s="220"/>
      <c r="HAE90" s="220"/>
      <c r="HAF90" s="220"/>
      <c r="HAG90" s="220"/>
      <c r="HAH90" s="220"/>
      <c r="HAI90" s="220"/>
      <c r="HAJ90" s="220"/>
      <c r="HAK90" s="220"/>
      <c r="HAL90" s="220"/>
      <c r="HAM90" s="220"/>
      <c r="HAN90" s="220"/>
      <c r="HAO90" s="220"/>
      <c r="HAP90" s="220"/>
      <c r="HAQ90" s="220"/>
      <c r="HAR90" s="220"/>
      <c r="HAS90" s="220"/>
      <c r="HAT90" s="220"/>
      <c r="HAU90" s="220"/>
      <c r="HAV90" s="220"/>
      <c r="HAW90" s="220"/>
      <c r="HAX90" s="220"/>
      <c r="HAY90" s="220"/>
      <c r="HAZ90" s="220"/>
      <c r="HBA90" s="220"/>
      <c r="HBB90" s="220"/>
      <c r="HBC90" s="220"/>
      <c r="HBD90" s="220"/>
      <c r="HBE90" s="220"/>
      <c r="HBF90" s="220"/>
      <c r="HBG90" s="220"/>
      <c r="HBH90" s="220"/>
      <c r="HBI90" s="220"/>
      <c r="HBJ90" s="220"/>
      <c r="HBK90" s="220"/>
      <c r="HBL90" s="220"/>
      <c r="HBM90" s="220"/>
      <c r="HBN90" s="220"/>
      <c r="HBO90" s="220"/>
      <c r="HBP90" s="220"/>
      <c r="HBQ90" s="220"/>
      <c r="HBR90" s="220"/>
      <c r="HBS90" s="220"/>
      <c r="HBT90" s="220"/>
      <c r="HBU90" s="220"/>
      <c r="HBV90" s="220"/>
      <c r="HBW90" s="220"/>
      <c r="HBX90" s="220"/>
      <c r="HBY90" s="220"/>
      <c r="HBZ90" s="220"/>
      <c r="HCA90" s="220"/>
      <c r="HCB90" s="220"/>
      <c r="HCC90" s="220"/>
      <c r="HCD90" s="220"/>
      <c r="HCE90" s="220"/>
      <c r="HCF90" s="220"/>
      <c r="HCG90" s="220"/>
      <c r="HCH90" s="220"/>
      <c r="HCI90" s="220"/>
      <c r="HCJ90" s="220"/>
      <c r="HCK90" s="220"/>
      <c r="HCL90" s="220"/>
      <c r="HCM90" s="220"/>
      <c r="HCN90" s="220"/>
      <c r="HCO90" s="220"/>
      <c r="HCP90" s="220"/>
      <c r="HCQ90" s="220"/>
      <c r="HCR90" s="220"/>
      <c r="HCS90" s="220"/>
      <c r="HCT90" s="220"/>
      <c r="HCU90" s="220"/>
      <c r="HCV90" s="220"/>
      <c r="HCW90" s="220"/>
      <c r="HCX90" s="220"/>
      <c r="HCY90" s="220"/>
      <c r="HCZ90" s="220"/>
      <c r="HDA90" s="220"/>
      <c r="HDB90" s="220"/>
      <c r="HDC90" s="220"/>
      <c r="HDD90" s="220"/>
      <c r="HDE90" s="220"/>
      <c r="HDF90" s="220"/>
      <c r="HDG90" s="220"/>
      <c r="HDH90" s="220"/>
      <c r="HDI90" s="220"/>
      <c r="HDJ90" s="220"/>
      <c r="HDK90" s="220"/>
      <c r="HDL90" s="220"/>
      <c r="HDM90" s="220"/>
      <c r="HDN90" s="220"/>
      <c r="HDO90" s="220"/>
      <c r="HDP90" s="220"/>
      <c r="HDQ90" s="220"/>
      <c r="HDR90" s="220"/>
      <c r="HDS90" s="220"/>
      <c r="HDT90" s="220"/>
      <c r="HDU90" s="220"/>
      <c r="HDV90" s="220"/>
      <c r="HDW90" s="220"/>
      <c r="HDX90" s="220"/>
      <c r="HDY90" s="220"/>
      <c r="HDZ90" s="220"/>
      <c r="HEA90" s="220"/>
      <c r="HEB90" s="220"/>
      <c r="HEC90" s="220"/>
      <c r="HED90" s="220"/>
      <c r="HEE90" s="220"/>
      <c r="HEF90" s="220"/>
      <c r="HEG90" s="220"/>
      <c r="HEH90" s="220"/>
      <c r="HEI90" s="220"/>
      <c r="HEJ90" s="220"/>
      <c r="HEK90" s="220"/>
      <c r="HEL90" s="220"/>
      <c r="HEM90" s="220"/>
      <c r="HEN90" s="220"/>
      <c r="HEO90" s="220"/>
      <c r="HEP90" s="220"/>
      <c r="HEQ90" s="220"/>
      <c r="HER90" s="220"/>
      <c r="HES90" s="220"/>
      <c r="HET90" s="220"/>
      <c r="HEU90" s="220"/>
      <c r="HEV90" s="220"/>
      <c r="HEW90" s="220"/>
      <c r="HEX90" s="220"/>
      <c r="HEY90" s="220"/>
      <c r="HEZ90" s="220"/>
      <c r="HFA90" s="220"/>
      <c r="HFB90" s="220"/>
      <c r="HFC90" s="220"/>
      <c r="HFD90" s="220"/>
      <c r="HFE90" s="220"/>
      <c r="HFF90" s="220"/>
      <c r="HFG90" s="220"/>
      <c r="HFH90" s="220"/>
      <c r="HFI90" s="220"/>
      <c r="HFJ90" s="220"/>
      <c r="HFK90" s="220"/>
      <c r="HFL90" s="220"/>
      <c r="HFM90" s="220"/>
      <c r="HFN90" s="220"/>
      <c r="HFO90" s="220"/>
      <c r="HFP90" s="220"/>
      <c r="HFQ90" s="220"/>
      <c r="HFR90" s="220"/>
      <c r="HFS90" s="220"/>
      <c r="HFT90" s="220"/>
      <c r="HFU90" s="220"/>
      <c r="HFV90" s="220"/>
      <c r="HFW90" s="220"/>
      <c r="HFX90" s="220"/>
      <c r="HFY90" s="220"/>
      <c r="HFZ90" s="220"/>
      <c r="HGA90" s="220"/>
      <c r="HGB90" s="220"/>
      <c r="HGC90" s="220"/>
      <c r="HGD90" s="220"/>
      <c r="HGE90" s="220"/>
      <c r="HGF90" s="220"/>
      <c r="HGG90" s="220"/>
      <c r="HGH90" s="220"/>
      <c r="HGI90" s="220"/>
      <c r="HGJ90" s="220"/>
      <c r="HGK90" s="220"/>
      <c r="HGL90" s="220"/>
      <c r="HGM90" s="220"/>
      <c r="HGN90" s="220"/>
      <c r="HGO90" s="220"/>
      <c r="HGP90" s="220"/>
      <c r="HGQ90" s="220"/>
      <c r="HGR90" s="220"/>
      <c r="HGS90" s="220"/>
      <c r="HGT90" s="220"/>
      <c r="HGU90" s="220"/>
      <c r="HGV90" s="220"/>
      <c r="HGW90" s="220"/>
      <c r="HGX90" s="220"/>
      <c r="HGY90" s="220"/>
      <c r="HGZ90" s="220"/>
      <c r="HHA90" s="220"/>
      <c r="HHB90" s="220"/>
      <c r="HHC90" s="220"/>
      <c r="HHD90" s="220"/>
      <c r="HHE90" s="220"/>
      <c r="HHF90" s="220"/>
      <c r="HHG90" s="220"/>
      <c r="HHH90" s="220"/>
      <c r="HHI90" s="220"/>
      <c r="HHJ90" s="220"/>
      <c r="HHK90" s="220"/>
      <c r="HHL90" s="220"/>
      <c r="HHM90" s="220"/>
      <c r="HHN90" s="220"/>
      <c r="HHO90" s="220"/>
      <c r="HHP90" s="220"/>
      <c r="HHQ90" s="220"/>
      <c r="HHR90" s="220"/>
      <c r="HHS90" s="220"/>
      <c r="HHT90" s="220"/>
      <c r="HHU90" s="220"/>
      <c r="HHV90" s="220"/>
      <c r="HHW90" s="220"/>
      <c r="HHX90" s="220"/>
      <c r="HHY90" s="220"/>
      <c r="HHZ90" s="220"/>
      <c r="HIA90" s="220"/>
      <c r="HIB90" s="220"/>
      <c r="HIC90" s="220"/>
      <c r="HID90" s="220"/>
      <c r="HIE90" s="220"/>
      <c r="HIF90" s="220"/>
      <c r="HIG90" s="220"/>
      <c r="HIH90" s="220"/>
      <c r="HII90" s="220"/>
      <c r="HIJ90" s="220"/>
      <c r="HIK90" s="220"/>
      <c r="HIL90" s="220"/>
      <c r="HIM90" s="220"/>
      <c r="HIN90" s="220"/>
      <c r="HIO90" s="220"/>
      <c r="HIP90" s="220"/>
      <c r="HIQ90" s="220"/>
      <c r="HIR90" s="220"/>
      <c r="HIS90" s="220"/>
      <c r="HIT90" s="220"/>
      <c r="HIU90" s="220"/>
      <c r="HIV90" s="220"/>
      <c r="HIW90" s="220"/>
      <c r="HIX90" s="220"/>
      <c r="HIY90" s="220"/>
      <c r="HIZ90" s="220"/>
      <c r="HJA90" s="220"/>
      <c r="HJB90" s="220"/>
      <c r="HJC90" s="220"/>
      <c r="HJD90" s="220"/>
      <c r="HJE90" s="220"/>
      <c r="HJF90" s="220"/>
      <c r="HJG90" s="220"/>
      <c r="HJH90" s="220"/>
      <c r="HJI90" s="220"/>
      <c r="HJJ90" s="220"/>
      <c r="HJK90" s="220"/>
      <c r="HJL90" s="220"/>
      <c r="HJM90" s="220"/>
      <c r="HJN90" s="220"/>
      <c r="HJO90" s="220"/>
      <c r="HJP90" s="220"/>
      <c r="HJQ90" s="220"/>
      <c r="HJR90" s="220"/>
      <c r="HJS90" s="220"/>
      <c r="HJT90" s="220"/>
      <c r="HJU90" s="220"/>
      <c r="HJV90" s="220"/>
      <c r="HJW90" s="220"/>
      <c r="HJX90" s="220"/>
      <c r="HJY90" s="220"/>
      <c r="HJZ90" s="220"/>
      <c r="HKA90" s="220"/>
      <c r="HKB90" s="220"/>
      <c r="HKC90" s="220"/>
      <c r="HKD90" s="220"/>
      <c r="HKE90" s="220"/>
      <c r="HKF90" s="220"/>
      <c r="HKG90" s="220"/>
      <c r="HKH90" s="220"/>
      <c r="HKI90" s="220"/>
      <c r="HKJ90" s="220"/>
      <c r="HKK90" s="220"/>
      <c r="HKL90" s="220"/>
      <c r="HKM90" s="220"/>
      <c r="HKN90" s="220"/>
      <c r="HKO90" s="220"/>
      <c r="HKP90" s="220"/>
      <c r="HKQ90" s="220"/>
      <c r="HKR90" s="220"/>
      <c r="HKS90" s="220"/>
      <c r="HKT90" s="220"/>
      <c r="HKU90" s="220"/>
      <c r="HKV90" s="220"/>
      <c r="HKW90" s="220"/>
      <c r="HKX90" s="220"/>
      <c r="HKY90" s="220"/>
      <c r="HKZ90" s="220"/>
      <c r="HLA90" s="220"/>
      <c r="HLB90" s="220"/>
      <c r="HLC90" s="220"/>
      <c r="HLD90" s="220"/>
      <c r="HLE90" s="220"/>
      <c r="HLF90" s="220"/>
      <c r="HLG90" s="220"/>
      <c r="HLH90" s="220"/>
      <c r="HLI90" s="220"/>
      <c r="HLJ90" s="220"/>
      <c r="HLK90" s="220"/>
      <c r="HLL90" s="220"/>
      <c r="HLM90" s="220"/>
      <c r="HLN90" s="220"/>
      <c r="HLO90" s="220"/>
      <c r="HLP90" s="220"/>
      <c r="HLQ90" s="220"/>
      <c r="HLR90" s="220"/>
      <c r="HLS90" s="220"/>
      <c r="HLT90" s="220"/>
      <c r="HLU90" s="220"/>
      <c r="HLV90" s="220"/>
      <c r="HLW90" s="220"/>
      <c r="HLX90" s="220"/>
      <c r="HLY90" s="220"/>
      <c r="HLZ90" s="220"/>
      <c r="HMA90" s="220"/>
      <c r="HMB90" s="220"/>
      <c r="HMC90" s="220"/>
      <c r="HMD90" s="220"/>
      <c r="HME90" s="220"/>
      <c r="HMF90" s="220"/>
      <c r="HMG90" s="220"/>
      <c r="HMH90" s="220"/>
      <c r="HMI90" s="220"/>
      <c r="HMJ90" s="220"/>
      <c r="HMK90" s="220"/>
      <c r="HML90" s="220"/>
      <c r="HMM90" s="220"/>
      <c r="HMN90" s="220"/>
      <c r="HMO90" s="220"/>
      <c r="HMP90" s="220"/>
      <c r="HMQ90" s="220"/>
      <c r="HMR90" s="220"/>
      <c r="HMS90" s="220"/>
      <c r="HMT90" s="220"/>
      <c r="HMU90" s="220"/>
      <c r="HMV90" s="220"/>
      <c r="HMW90" s="220"/>
      <c r="HMX90" s="220"/>
      <c r="HMY90" s="220"/>
      <c r="HMZ90" s="220"/>
      <c r="HNA90" s="220"/>
      <c r="HNB90" s="220"/>
      <c r="HNC90" s="220"/>
      <c r="HND90" s="220"/>
      <c r="HNE90" s="220"/>
      <c r="HNF90" s="220"/>
      <c r="HNG90" s="220"/>
      <c r="HNH90" s="220"/>
      <c r="HNI90" s="220"/>
      <c r="HNJ90" s="220"/>
      <c r="HNK90" s="220"/>
      <c r="HNL90" s="220"/>
      <c r="HNM90" s="220"/>
      <c r="HNN90" s="220"/>
      <c r="HNO90" s="220"/>
      <c r="HNP90" s="220"/>
      <c r="HNQ90" s="220"/>
      <c r="HNR90" s="220"/>
      <c r="HNS90" s="220"/>
      <c r="HNT90" s="220"/>
      <c r="HNU90" s="220"/>
      <c r="HNV90" s="220"/>
      <c r="HNW90" s="220"/>
      <c r="HNX90" s="220"/>
      <c r="HNY90" s="220"/>
      <c r="HNZ90" s="220"/>
      <c r="HOA90" s="220"/>
      <c r="HOB90" s="220"/>
      <c r="HOC90" s="220"/>
      <c r="HOD90" s="220"/>
      <c r="HOE90" s="220"/>
      <c r="HOF90" s="220"/>
      <c r="HOG90" s="220"/>
      <c r="HOH90" s="220"/>
      <c r="HOI90" s="220"/>
      <c r="HOJ90" s="220"/>
      <c r="HOK90" s="220"/>
      <c r="HOL90" s="220"/>
      <c r="HOM90" s="220"/>
      <c r="HON90" s="220"/>
      <c r="HOO90" s="220"/>
      <c r="HOP90" s="220"/>
      <c r="HOQ90" s="220"/>
      <c r="HOR90" s="220"/>
      <c r="HOS90" s="220"/>
      <c r="HOT90" s="220"/>
      <c r="HOU90" s="220"/>
      <c r="HOV90" s="220"/>
      <c r="HOW90" s="220"/>
      <c r="HOX90" s="220"/>
      <c r="HOY90" s="220"/>
      <c r="HOZ90" s="220"/>
      <c r="HPA90" s="220"/>
      <c r="HPB90" s="220"/>
      <c r="HPC90" s="220"/>
      <c r="HPD90" s="220"/>
      <c r="HPE90" s="220"/>
      <c r="HPF90" s="220"/>
      <c r="HPG90" s="220"/>
      <c r="HPH90" s="220"/>
      <c r="HPI90" s="220"/>
      <c r="HPJ90" s="220"/>
      <c r="HPK90" s="220"/>
      <c r="HPL90" s="220"/>
      <c r="HPM90" s="220"/>
      <c r="HPN90" s="220"/>
      <c r="HPO90" s="220"/>
      <c r="HPP90" s="220"/>
      <c r="HPQ90" s="220"/>
      <c r="HPR90" s="220"/>
      <c r="HPS90" s="220"/>
      <c r="HPT90" s="220"/>
      <c r="HPU90" s="220"/>
      <c r="HPV90" s="220"/>
      <c r="HPW90" s="220"/>
      <c r="HPX90" s="220"/>
      <c r="HPY90" s="220"/>
      <c r="HPZ90" s="220"/>
      <c r="HQA90" s="220"/>
      <c r="HQB90" s="220"/>
      <c r="HQC90" s="220"/>
      <c r="HQD90" s="220"/>
      <c r="HQE90" s="220"/>
      <c r="HQF90" s="220"/>
      <c r="HQG90" s="220"/>
      <c r="HQH90" s="220"/>
      <c r="HQI90" s="220"/>
      <c r="HQJ90" s="220"/>
      <c r="HQK90" s="220"/>
      <c r="HQL90" s="220"/>
      <c r="HQM90" s="220"/>
      <c r="HQN90" s="220"/>
      <c r="HQO90" s="220"/>
      <c r="HQP90" s="220"/>
      <c r="HQQ90" s="220"/>
      <c r="HQR90" s="220"/>
      <c r="HQS90" s="220"/>
      <c r="HQT90" s="220"/>
      <c r="HQU90" s="220"/>
      <c r="HQV90" s="220"/>
      <c r="HQW90" s="220"/>
      <c r="HQX90" s="220"/>
      <c r="HQY90" s="220"/>
      <c r="HQZ90" s="220"/>
      <c r="HRA90" s="220"/>
      <c r="HRB90" s="220"/>
      <c r="HRC90" s="220"/>
      <c r="HRD90" s="220"/>
      <c r="HRE90" s="220"/>
      <c r="HRF90" s="220"/>
      <c r="HRG90" s="220"/>
      <c r="HRH90" s="220"/>
      <c r="HRI90" s="220"/>
      <c r="HRJ90" s="220"/>
      <c r="HRK90" s="220"/>
      <c r="HRL90" s="220"/>
      <c r="HRM90" s="220"/>
      <c r="HRN90" s="220"/>
      <c r="HRO90" s="220"/>
      <c r="HRP90" s="220"/>
      <c r="HRQ90" s="220"/>
      <c r="HRR90" s="220"/>
      <c r="HRS90" s="220"/>
      <c r="HRT90" s="220"/>
      <c r="HRU90" s="220"/>
      <c r="HRV90" s="220"/>
      <c r="HRW90" s="220"/>
      <c r="HRX90" s="220"/>
      <c r="HRY90" s="220"/>
      <c r="HRZ90" s="220"/>
      <c r="HSA90" s="220"/>
      <c r="HSB90" s="220"/>
      <c r="HSC90" s="220"/>
      <c r="HSD90" s="220"/>
      <c r="HSE90" s="220"/>
      <c r="HSF90" s="220"/>
      <c r="HSG90" s="220"/>
      <c r="HSH90" s="220"/>
      <c r="HSI90" s="220"/>
      <c r="HSJ90" s="220"/>
      <c r="HSK90" s="220"/>
      <c r="HSL90" s="220"/>
      <c r="HSM90" s="220"/>
      <c r="HSN90" s="220"/>
      <c r="HSO90" s="220"/>
      <c r="HSP90" s="220"/>
      <c r="HSQ90" s="220"/>
      <c r="HSR90" s="220"/>
      <c r="HSS90" s="220"/>
      <c r="HST90" s="220"/>
      <c r="HSU90" s="220"/>
      <c r="HSV90" s="220"/>
      <c r="HSW90" s="220"/>
      <c r="HSX90" s="220"/>
      <c r="HSY90" s="220"/>
      <c r="HSZ90" s="220"/>
      <c r="HTA90" s="220"/>
      <c r="HTB90" s="220"/>
      <c r="HTC90" s="220"/>
      <c r="HTD90" s="220"/>
      <c r="HTE90" s="220"/>
      <c r="HTF90" s="220"/>
      <c r="HTG90" s="220"/>
      <c r="HTH90" s="220"/>
      <c r="HTI90" s="220"/>
      <c r="HTJ90" s="220"/>
      <c r="HTK90" s="220"/>
      <c r="HTL90" s="220"/>
      <c r="HTM90" s="220"/>
      <c r="HTN90" s="220"/>
      <c r="HTO90" s="220"/>
      <c r="HTP90" s="220"/>
      <c r="HTQ90" s="220"/>
      <c r="HTR90" s="220"/>
      <c r="HTS90" s="220"/>
      <c r="HTT90" s="220"/>
      <c r="HTU90" s="220"/>
      <c r="HTV90" s="220"/>
      <c r="HTW90" s="220"/>
      <c r="HTX90" s="220"/>
      <c r="HTY90" s="220"/>
      <c r="HTZ90" s="220"/>
      <c r="HUA90" s="220"/>
      <c r="HUB90" s="220"/>
      <c r="HUC90" s="220"/>
      <c r="HUD90" s="220"/>
      <c r="HUE90" s="220"/>
      <c r="HUF90" s="220"/>
      <c r="HUG90" s="220"/>
      <c r="HUH90" s="220"/>
      <c r="HUI90" s="220"/>
      <c r="HUJ90" s="220"/>
      <c r="HUK90" s="220"/>
      <c r="HUL90" s="220"/>
      <c r="HUM90" s="220"/>
      <c r="HUN90" s="220"/>
      <c r="HUO90" s="220"/>
      <c r="HUP90" s="220"/>
      <c r="HUQ90" s="220"/>
      <c r="HUR90" s="220"/>
      <c r="HUS90" s="220"/>
      <c r="HUT90" s="220"/>
      <c r="HUU90" s="220"/>
      <c r="HUV90" s="220"/>
      <c r="HUW90" s="220"/>
      <c r="HUX90" s="220"/>
      <c r="HUY90" s="220"/>
      <c r="HUZ90" s="220"/>
      <c r="HVA90" s="220"/>
      <c r="HVB90" s="220"/>
      <c r="HVC90" s="220"/>
      <c r="HVD90" s="220"/>
      <c r="HVE90" s="220"/>
      <c r="HVF90" s="220"/>
      <c r="HVG90" s="220"/>
      <c r="HVH90" s="220"/>
      <c r="HVI90" s="220"/>
      <c r="HVJ90" s="220"/>
      <c r="HVK90" s="220"/>
      <c r="HVL90" s="220"/>
      <c r="HVM90" s="220"/>
      <c r="HVN90" s="220"/>
      <c r="HVO90" s="220"/>
      <c r="HVP90" s="220"/>
      <c r="HVQ90" s="220"/>
      <c r="HVR90" s="220"/>
      <c r="HVS90" s="220"/>
      <c r="HVT90" s="220"/>
      <c r="HVU90" s="220"/>
      <c r="HVV90" s="220"/>
      <c r="HVW90" s="220"/>
      <c r="HVX90" s="220"/>
      <c r="HVY90" s="220"/>
      <c r="HVZ90" s="220"/>
      <c r="HWA90" s="220"/>
      <c r="HWB90" s="220"/>
      <c r="HWC90" s="220"/>
      <c r="HWD90" s="220"/>
      <c r="HWE90" s="220"/>
      <c r="HWF90" s="220"/>
      <c r="HWG90" s="220"/>
      <c r="HWH90" s="220"/>
      <c r="HWI90" s="220"/>
      <c r="HWJ90" s="220"/>
      <c r="HWK90" s="220"/>
      <c r="HWL90" s="220"/>
      <c r="HWM90" s="220"/>
      <c r="HWN90" s="220"/>
      <c r="HWO90" s="220"/>
      <c r="HWP90" s="220"/>
      <c r="HWQ90" s="220"/>
      <c r="HWR90" s="220"/>
      <c r="HWS90" s="220"/>
      <c r="HWT90" s="220"/>
      <c r="HWU90" s="220"/>
      <c r="HWV90" s="220"/>
      <c r="HWW90" s="220"/>
      <c r="HWX90" s="220"/>
      <c r="HWY90" s="220"/>
      <c r="HWZ90" s="220"/>
      <c r="HXA90" s="220"/>
      <c r="HXB90" s="220"/>
      <c r="HXC90" s="220"/>
      <c r="HXD90" s="220"/>
      <c r="HXE90" s="220"/>
      <c r="HXF90" s="220"/>
      <c r="HXG90" s="220"/>
      <c r="HXH90" s="220"/>
      <c r="HXI90" s="220"/>
      <c r="HXJ90" s="220"/>
      <c r="HXK90" s="220"/>
      <c r="HXL90" s="220"/>
      <c r="HXM90" s="220"/>
      <c r="HXN90" s="220"/>
      <c r="HXO90" s="220"/>
      <c r="HXP90" s="220"/>
      <c r="HXQ90" s="220"/>
      <c r="HXR90" s="220"/>
      <c r="HXS90" s="220"/>
      <c r="HXT90" s="220"/>
      <c r="HXU90" s="220"/>
      <c r="HXV90" s="220"/>
      <c r="HXW90" s="220"/>
      <c r="HXX90" s="220"/>
      <c r="HXY90" s="220"/>
      <c r="HXZ90" s="220"/>
      <c r="HYA90" s="220"/>
      <c r="HYB90" s="220"/>
      <c r="HYC90" s="220"/>
      <c r="HYD90" s="220"/>
      <c r="HYE90" s="220"/>
      <c r="HYF90" s="220"/>
      <c r="HYG90" s="220"/>
      <c r="HYH90" s="220"/>
      <c r="HYI90" s="220"/>
      <c r="HYJ90" s="220"/>
      <c r="HYK90" s="220"/>
      <c r="HYL90" s="220"/>
      <c r="HYM90" s="220"/>
      <c r="HYN90" s="220"/>
      <c r="HYO90" s="220"/>
      <c r="HYP90" s="220"/>
      <c r="HYQ90" s="220"/>
      <c r="HYR90" s="220"/>
      <c r="HYS90" s="220"/>
      <c r="HYT90" s="220"/>
      <c r="HYU90" s="220"/>
      <c r="HYV90" s="220"/>
      <c r="HYW90" s="220"/>
      <c r="HYX90" s="220"/>
      <c r="HYY90" s="220"/>
      <c r="HYZ90" s="220"/>
      <c r="HZA90" s="220"/>
      <c r="HZB90" s="220"/>
      <c r="HZC90" s="220"/>
      <c r="HZD90" s="220"/>
      <c r="HZE90" s="220"/>
      <c r="HZF90" s="220"/>
      <c r="HZG90" s="220"/>
      <c r="HZH90" s="220"/>
      <c r="HZI90" s="220"/>
      <c r="HZJ90" s="220"/>
      <c r="HZK90" s="220"/>
      <c r="HZL90" s="220"/>
      <c r="HZM90" s="220"/>
      <c r="HZN90" s="220"/>
      <c r="HZO90" s="220"/>
      <c r="HZP90" s="220"/>
      <c r="HZQ90" s="220"/>
      <c r="HZR90" s="220"/>
      <c r="HZS90" s="220"/>
      <c r="HZT90" s="220"/>
      <c r="HZU90" s="220"/>
      <c r="HZV90" s="220"/>
      <c r="HZW90" s="220"/>
      <c r="HZX90" s="220"/>
      <c r="HZY90" s="220"/>
      <c r="HZZ90" s="220"/>
      <c r="IAA90" s="220"/>
      <c r="IAB90" s="220"/>
      <c r="IAC90" s="220"/>
      <c r="IAD90" s="220"/>
      <c r="IAE90" s="220"/>
      <c r="IAF90" s="220"/>
      <c r="IAG90" s="220"/>
      <c r="IAH90" s="220"/>
      <c r="IAI90" s="220"/>
      <c r="IAJ90" s="220"/>
      <c r="IAK90" s="220"/>
      <c r="IAL90" s="220"/>
      <c r="IAM90" s="220"/>
      <c r="IAN90" s="220"/>
      <c r="IAO90" s="220"/>
      <c r="IAP90" s="220"/>
      <c r="IAQ90" s="220"/>
      <c r="IAR90" s="220"/>
      <c r="IAS90" s="220"/>
      <c r="IAT90" s="220"/>
      <c r="IAU90" s="220"/>
      <c r="IAV90" s="220"/>
      <c r="IAW90" s="220"/>
      <c r="IAX90" s="220"/>
      <c r="IAY90" s="220"/>
      <c r="IAZ90" s="220"/>
      <c r="IBA90" s="220"/>
      <c r="IBB90" s="220"/>
      <c r="IBC90" s="220"/>
      <c r="IBD90" s="220"/>
      <c r="IBE90" s="220"/>
      <c r="IBF90" s="220"/>
      <c r="IBG90" s="220"/>
      <c r="IBH90" s="220"/>
      <c r="IBI90" s="220"/>
      <c r="IBJ90" s="220"/>
      <c r="IBK90" s="220"/>
      <c r="IBL90" s="220"/>
      <c r="IBM90" s="220"/>
      <c r="IBN90" s="220"/>
      <c r="IBO90" s="220"/>
      <c r="IBP90" s="220"/>
      <c r="IBQ90" s="220"/>
      <c r="IBR90" s="220"/>
      <c r="IBS90" s="220"/>
      <c r="IBT90" s="220"/>
      <c r="IBU90" s="220"/>
      <c r="IBV90" s="220"/>
      <c r="IBW90" s="220"/>
      <c r="IBX90" s="220"/>
      <c r="IBY90" s="220"/>
      <c r="IBZ90" s="220"/>
      <c r="ICA90" s="220"/>
      <c r="ICB90" s="220"/>
      <c r="ICC90" s="220"/>
      <c r="ICD90" s="220"/>
      <c r="ICE90" s="220"/>
      <c r="ICF90" s="220"/>
      <c r="ICG90" s="220"/>
      <c r="ICH90" s="220"/>
      <c r="ICI90" s="220"/>
      <c r="ICJ90" s="220"/>
      <c r="ICK90" s="220"/>
      <c r="ICL90" s="220"/>
      <c r="ICM90" s="220"/>
      <c r="ICN90" s="220"/>
      <c r="ICO90" s="220"/>
      <c r="ICP90" s="220"/>
      <c r="ICQ90" s="220"/>
      <c r="ICR90" s="220"/>
      <c r="ICS90" s="220"/>
      <c r="ICT90" s="220"/>
      <c r="ICU90" s="220"/>
      <c r="ICV90" s="220"/>
      <c r="ICW90" s="220"/>
      <c r="ICX90" s="220"/>
      <c r="ICY90" s="220"/>
      <c r="ICZ90" s="220"/>
      <c r="IDA90" s="220"/>
      <c r="IDB90" s="220"/>
      <c r="IDC90" s="220"/>
      <c r="IDD90" s="220"/>
      <c r="IDE90" s="220"/>
      <c r="IDF90" s="220"/>
      <c r="IDG90" s="220"/>
      <c r="IDH90" s="220"/>
      <c r="IDI90" s="220"/>
      <c r="IDJ90" s="220"/>
      <c r="IDK90" s="220"/>
      <c r="IDL90" s="220"/>
      <c r="IDM90" s="220"/>
      <c r="IDN90" s="220"/>
      <c r="IDO90" s="220"/>
      <c r="IDP90" s="220"/>
      <c r="IDQ90" s="220"/>
      <c r="IDR90" s="220"/>
      <c r="IDS90" s="220"/>
      <c r="IDT90" s="220"/>
      <c r="IDU90" s="220"/>
      <c r="IDV90" s="220"/>
      <c r="IDW90" s="220"/>
      <c r="IDX90" s="220"/>
      <c r="IDY90" s="220"/>
      <c r="IDZ90" s="220"/>
      <c r="IEA90" s="220"/>
      <c r="IEB90" s="220"/>
      <c r="IEC90" s="220"/>
      <c r="IED90" s="220"/>
      <c r="IEE90" s="220"/>
      <c r="IEF90" s="220"/>
      <c r="IEG90" s="220"/>
      <c r="IEH90" s="220"/>
      <c r="IEI90" s="220"/>
      <c r="IEJ90" s="220"/>
      <c r="IEK90" s="220"/>
      <c r="IEL90" s="220"/>
      <c r="IEM90" s="220"/>
      <c r="IEN90" s="220"/>
      <c r="IEO90" s="220"/>
      <c r="IEP90" s="220"/>
      <c r="IEQ90" s="220"/>
      <c r="IER90" s="220"/>
      <c r="IES90" s="220"/>
      <c r="IET90" s="220"/>
      <c r="IEU90" s="220"/>
      <c r="IEV90" s="220"/>
      <c r="IEW90" s="220"/>
      <c r="IEX90" s="220"/>
      <c r="IEY90" s="220"/>
      <c r="IEZ90" s="220"/>
      <c r="IFA90" s="220"/>
      <c r="IFB90" s="220"/>
      <c r="IFC90" s="220"/>
      <c r="IFD90" s="220"/>
      <c r="IFE90" s="220"/>
      <c r="IFF90" s="220"/>
      <c r="IFG90" s="220"/>
      <c r="IFH90" s="220"/>
      <c r="IFI90" s="220"/>
      <c r="IFJ90" s="220"/>
      <c r="IFK90" s="220"/>
      <c r="IFL90" s="220"/>
      <c r="IFM90" s="220"/>
      <c r="IFN90" s="220"/>
      <c r="IFO90" s="220"/>
      <c r="IFP90" s="220"/>
      <c r="IFQ90" s="220"/>
      <c r="IFR90" s="220"/>
      <c r="IFS90" s="220"/>
      <c r="IFT90" s="220"/>
      <c r="IFU90" s="220"/>
      <c r="IFV90" s="220"/>
      <c r="IFW90" s="220"/>
      <c r="IFX90" s="220"/>
      <c r="IFY90" s="220"/>
      <c r="IFZ90" s="220"/>
      <c r="IGA90" s="220"/>
      <c r="IGB90" s="220"/>
      <c r="IGC90" s="220"/>
      <c r="IGD90" s="220"/>
      <c r="IGE90" s="220"/>
      <c r="IGF90" s="220"/>
      <c r="IGG90" s="220"/>
      <c r="IGH90" s="220"/>
      <c r="IGI90" s="220"/>
      <c r="IGJ90" s="220"/>
      <c r="IGK90" s="220"/>
      <c r="IGL90" s="220"/>
      <c r="IGM90" s="220"/>
      <c r="IGN90" s="220"/>
      <c r="IGO90" s="220"/>
      <c r="IGP90" s="220"/>
      <c r="IGQ90" s="220"/>
      <c r="IGR90" s="220"/>
      <c r="IGS90" s="220"/>
      <c r="IGT90" s="220"/>
      <c r="IGU90" s="220"/>
      <c r="IGV90" s="220"/>
      <c r="IGW90" s="220"/>
      <c r="IGX90" s="220"/>
      <c r="IGY90" s="220"/>
      <c r="IGZ90" s="220"/>
      <c r="IHA90" s="220"/>
      <c r="IHB90" s="220"/>
      <c r="IHC90" s="220"/>
      <c r="IHD90" s="220"/>
      <c r="IHE90" s="220"/>
      <c r="IHF90" s="220"/>
      <c r="IHG90" s="220"/>
      <c r="IHH90" s="220"/>
      <c r="IHI90" s="220"/>
      <c r="IHJ90" s="220"/>
      <c r="IHK90" s="220"/>
      <c r="IHL90" s="220"/>
      <c r="IHM90" s="220"/>
      <c r="IHN90" s="220"/>
      <c r="IHO90" s="220"/>
      <c r="IHP90" s="220"/>
      <c r="IHQ90" s="220"/>
      <c r="IHR90" s="220"/>
      <c r="IHS90" s="220"/>
      <c r="IHT90" s="220"/>
      <c r="IHU90" s="220"/>
      <c r="IHV90" s="220"/>
      <c r="IHW90" s="220"/>
      <c r="IHX90" s="220"/>
      <c r="IHY90" s="220"/>
      <c r="IHZ90" s="220"/>
      <c r="IIA90" s="220"/>
      <c r="IIB90" s="220"/>
      <c r="IIC90" s="220"/>
      <c r="IID90" s="220"/>
      <c r="IIE90" s="220"/>
      <c r="IIF90" s="220"/>
      <c r="IIG90" s="220"/>
      <c r="IIH90" s="220"/>
      <c r="III90" s="220"/>
      <c r="IIJ90" s="220"/>
      <c r="IIK90" s="220"/>
      <c r="IIL90" s="220"/>
      <c r="IIM90" s="220"/>
      <c r="IIN90" s="220"/>
      <c r="IIO90" s="220"/>
      <c r="IIP90" s="220"/>
      <c r="IIQ90" s="220"/>
      <c r="IIR90" s="220"/>
      <c r="IIS90" s="220"/>
      <c r="IIT90" s="220"/>
      <c r="IIU90" s="220"/>
      <c r="IIV90" s="220"/>
      <c r="IIW90" s="220"/>
      <c r="IIX90" s="220"/>
      <c r="IIY90" s="220"/>
      <c r="IIZ90" s="220"/>
      <c r="IJA90" s="220"/>
      <c r="IJB90" s="220"/>
      <c r="IJC90" s="220"/>
      <c r="IJD90" s="220"/>
      <c r="IJE90" s="220"/>
      <c r="IJF90" s="220"/>
      <c r="IJG90" s="220"/>
      <c r="IJH90" s="220"/>
      <c r="IJI90" s="220"/>
      <c r="IJJ90" s="220"/>
      <c r="IJK90" s="220"/>
      <c r="IJL90" s="220"/>
      <c r="IJM90" s="220"/>
      <c r="IJN90" s="220"/>
      <c r="IJO90" s="220"/>
      <c r="IJP90" s="220"/>
      <c r="IJQ90" s="220"/>
      <c r="IJR90" s="220"/>
      <c r="IJS90" s="220"/>
      <c r="IJT90" s="220"/>
      <c r="IJU90" s="220"/>
      <c r="IJV90" s="220"/>
      <c r="IJW90" s="220"/>
      <c r="IJX90" s="220"/>
      <c r="IJY90" s="220"/>
      <c r="IJZ90" s="220"/>
      <c r="IKA90" s="220"/>
      <c r="IKB90" s="220"/>
      <c r="IKC90" s="220"/>
      <c r="IKD90" s="220"/>
      <c r="IKE90" s="220"/>
      <c r="IKF90" s="220"/>
      <c r="IKG90" s="220"/>
      <c r="IKH90" s="220"/>
      <c r="IKI90" s="220"/>
      <c r="IKJ90" s="220"/>
      <c r="IKK90" s="220"/>
      <c r="IKL90" s="220"/>
      <c r="IKM90" s="220"/>
      <c r="IKN90" s="220"/>
      <c r="IKO90" s="220"/>
      <c r="IKP90" s="220"/>
      <c r="IKQ90" s="220"/>
      <c r="IKR90" s="220"/>
      <c r="IKS90" s="220"/>
      <c r="IKT90" s="220"/>
      <c r="IKU90" s="220"/>
      <c r="IKV90" s="220"/>
      <c r="IKW90" s="220"/>
      <c r="IKX90" s="220"/>
      <c r="IKY90" s="220"/>
      <c r="IKZ90" s="220"/>
      <c r="ILA90" s="220"/>
      <c r="ILB90" s="220"/>
      <c r="ILC90" s="220"/>
      <c r="ILD90" s="220"/>
      <c r="ILE90" s="220"/>
      <c r="ILF90" s="220"/>
      <c r="ILG90" s="220"/>
      <c r="ILH90" s="220"/>
      <c r="ILI90" s="220"/>
      <c r="ILJ90" s="220"/>
      <c r="ILK90" s="220"/>
      <c r="ILL90" s="220"/>
      <c r="ILM90" s="220"/>
      <c r="ILN90" s="220"/>
      <c r="ILO90" s="220"/>
      <c r="ILP90" s="220"/>
      <c r="ILQ90" s="220"/>
      <c r="ILR90" s="220"/>
      <c r="ILS90" s="220"/>
      <c r="ILT90" s="220"/>
      <c r="ILU90" s="220"/>
      <c r="ILV90" s="220"/>
      <c r="ILW90" s="220"/>
      <c r="ILX90" s="220"/>
      <c r="ILY90" s="220"/>
      <c r="ILZ90" s="220"/>
      <c r="IMA90" s="220"/>
      <c r="IMB90" s="220"/>
      <c r="IMC90" s="220"/>
      <c r="IMD90" s="220"/>
      <c r="IME90" s="220"/>
      <c r="IMF90" s="220"/>
      <c r="IMG90" s="220"/>
      <c r="IMH90" s="220"/>
      <c r="IMI90" s="220"/>
      <c r="IMJ90" s="220"/>
      <c r="IMK90" s="220"/>
      <c r="IML90" s="220"/>
      <c r="IMM90" s="220"/>
      <c r="IMN90" s="220"/>
      <c r="IMO90" s="220"/>
      <c r="IMP90" s="220"/>
      <c r="IMQ90" s="220"/>
      <c r="IMR90" s="220"/>
      <c r="IMS90" s="220"/>
      <c r="IMT90" s="220"/>
      <c r="IMU90" s="220"/>
      <c r="IMV90" s="220"/>
      <c r="IMW90" s="220"/>
      <c r="IMX90" s="220"/>
      <c r="IMY90" s="220"/>
      <c r="IMZ90" s="220"/>
      <c r="INA90" s="220"/>
      <c r="INB90" s="220"/>
      <c r="INC90" s="220"/>
      <c r="IND90" s="220"/>
      <c r="INE90" s="220"/>
      <c r="INF90" s="220"/>
      <c r="ING90" s="220"/>
      <c r="INH90" s="220"/>
      <c r="INI90" s="220"/>
      <c r="INJ90" s="220"/>
      <c r="INK90" s="220"/>
      <c r="INL90" s="220"/>
      <c r="INM90" s="220"/>
      <c r="INN90" s="220"/>
      <c r="INO90" s="220"/>
      <c r="INP90" s="220"/>
      <c r="INQ90" s="220"/>
      <c r="INR90" s="220"/>
      <c r="INS90" s="220"/>
      <c r="INT90" s="220"/>
      <c r="INU90" s="220"/>
      <c r="INV90" s="220"/>
      <c r="INW90" s="220"/>
      <c r="INX90" s="220"/>
      <c r="INY90" s="220"/>
      <c r="INZ90" s="220"/>
      <c r="IOA90" s="220"/>
      <c r="IOB90" s="220"/>
      <c r="IOC90" s="220"/>
      <c r="IOD90" s="220"/>
      <c r="IOE90" s="220"/>
      <c r="IOF90" s="220"/>
      <c r="IOG90" s="220"/>
      <c r="IOH90" s="220"/>
      <c r="IOI90" s="220"/>
      <c r="IOJ90" s="220"/>
      <c r="IOK90" s="220"/>
      <c r="IOL90" s="220"/>
      <c r="IOM90" s="220"/>
      <c r="ION90" s="220"/>
      <c r="IOO90" s="220"/>
      <c r="IOP90" s="220"/>
      <c r="IOQ90" s="220"/>
      <c r="IOR90" s="220"/>
      <c r="IOS90" s="220"/>
      <c r="IOT90" s="220"/>
      <c r="IOU90" s="220"/>
      <c r="IOV90" s="220"/>
      <c r="IOW90" s="220"/>
      <c r="IOX90" s="220"/>
      <c r="IOY90" s="220"/>
      <c r="IOZ90" s="220"/>
      <c r="IPA90" s="220"/>
      <c r="IPB90" s="220"/>
      <c r="IPC90" s="220"/>
      <c r="IPD90" s="220"/>
      <c r="IPE90" s="220"/>
      <c r="IPF90" s="220"/>
      <c r="IPG90" s="220"/>
      <c r="IPH90" s="220"/>
      <c r="IPI90" s="220"/>
      <c r="IPJ90" s="220"/>
      <c r="IPK90" s="220"/>
      <c r="IPL90" s="220"/>
      <c r="IPM90" s="220"/>
      <c r="IPN90" s="220"/>
      <c r="IPO90" s="220"/>
      <c r="IPP90" s="220"/>
      <c r="IPQ90" s="220"/>
      <c r="IPR90" s="220"/>
      <c r="IPS90" s="220"/>
      <c r="IPT90" s="220"/>
      <c r="IPU90" s="220"/>
      <c r="IPV90" s="220"/>
      <c r="IPW90" s="220"/>
      <c r="IPX90" s="220"/>
      <c r="IPY90" s="220"/>
      <c r="IPZ90" s="220"/>
      <c r="IQA90" s="220"/>
      <c r="IQB90" s="220"/>
      <c r="IQC90" s="220"/>
      <c r="IQD90" s="220"/>
      <c r="IQE90" s="220"/>
      <c r="IQF90" s="220"/>
      <c r="IQG90" s="220"/>
      <c r="IQH90" s="220"/>
      <c r="IQI90" s="220"/>
      <c r="IQJ90" s="220"/>
      <c r="IQK90" s="220"/>
      <c r="IQL90" s="220"/>
      <c r="IQM90" s="220"/>
      <c r="IQN90" s="220"/>
      <c r="IQO90" s="220"/>
      <c r="IQP90" s="220"/>
      <c r="IQQ90" s="220"/>
      <c r="IQR90" s="220"/>
      <c r="IQS90" s="220"/>
      <c r="IQT90" s="220"/>
      <c r="IQU90" s="220"/>
      <c r="IQV90" s="220"/>
      <c r="IQW90" s="220"/>
      <c r="IQX90" s="220"/>
      <c r="IQY90" s="220"/>
      <c r="IQZ90" s="220"/>
      <c r="IRA90" s="220"/>
      <c r="IRB90" s="220"/>
      <c r="IRC90" s="220"/>
      <c r="IRD90" s="220"/>
      <c r="IRE90" s="220"/>
      <c r="IRF90" s="220"/>
      <c r="IRG90" s="220"/>
      <c r="IRH90" s="220"/>
      <c r="IRI90" s="220"/>
      <c r="IRJ90" s="220"/>
      <c r="IRK90" s="220"/>
      <c r="IRL90" s="220"/>
      <c r="IRM90" s="220"/>
      <c r="IRN90" s="220"/>
      <c r="IRO90" s="220"/>
      <c r="IRP90" s="220"/>
      <c r="IRQ90" s="220"/>
      <c r="IRR90" s="220"/>
      <c r="IRS90" s="220"/>
      <c r="IRT90" s="220"/>
      <c r="IRU90" s="220"/>
      <c r="IRV90" s="220"/>
      <c r="IRW90" s="220"/>
      <c r="IRX90" s="220"/>
      <c r="IRY90" s="220"/>
      <c r="IRZ90" s="220"/>
      <c r="ISA90" s="220"/>
      <c r="ISB90" s="220"/>
      <c r="ISC90" s="220"/>
      <c r="ISD90" s="220"/>
      <c r="ISE90" s="220"/>
      <c r="ISF90" s="220"/>
      <c r="ISG90" s="220"/>
      <c r="ISH90" s="220"/>
      <c r="ISI90" s="220"/>
      <c r="ISJ90" s="220"/>
      <c r="ISK90" s="220"/>
      <c r="ISL90" s="220"/>
      <c r="ISM90" s="220"/>
      <c r="ISN90" s="220"/>
      <c r="ISO90" s="220"/>
      <c r="ISP90" s="220"/>
      <c r="ISQ90" s="220"/>
      <c r="ISR90" s="220"/>
      <c r="ISS90" s="220"/>
      <c r="IST90" s="220"/>
      <c r="ISU90" s="220"/>
      <c r="ISV90" s="220"/>
      <c r="ISW90" s="220"/>
      <c r="ISX90" s="220"/>
      <c r="ISY90" s="220"/>
      <c r="ISZ90" s="220"/>
      <c r="ITA90" s="220"/>
      <c r="ITB90" s="220"/>
      <c r="ITC90" s="220"/>
      <c r="ITD90" s="220"/>
      <c r="ITE90" s="220"/>
      <c r="ITF90" s="220"/>
      <c r="ITG90" s="220"/>
      <c r="ITH90" s="220"/>
      <c r="ITI90" s="220"/>
      <c r="ITJ90" s="220"/>
      <c r="ITK90" s="220"/>
      <c r="ITL90" s="220"/>
      <c r="ITM90" s="220"/>
      <c r="ITN90" s="220"/>
      <c r="ITO90" s="220"/>
      <c r="ITP90" s="220"/>
      <c r="ITQ90" s="220"/>
      <c r="ITR90" s="220"/>
      <c r="ITS90" s="220"/>
      <c r="ITT90" s="220"/>
      <c r="ITU90" s="220"/>
      <c r="ITV90" s="220"/>
      <c r="ITW90" s="220"/>
      <c r="ITX90" s="220"/>
      <c r="ITY90" s="220"/>
      <c r="ITZ90" s="220"/>
      <c r="IUA90" s="220"/>
      <c r="IUB90" s="220"/>
      <c r="IUC90" s="220"/>
      <c r="IUD90" s="220"/>
      <c r="IUE90" s="220"/>
      <c r="IUF90" s="220"/>
      <c r="IUG90" s="220"/>
      <c r="IUH90" s="220"/>
      <c r="IUI90" s="220"/>
      <c r="IUJ90" s="220"/>
      <c r="IUK90" s="220"/>
      <c r="IUL90" s="220"/>
      <c r="IUM90" s="220"/>
      <c r="IUN90" s="220"/>
      <c r="IUO90" s="220"/>
      <c r="IUP90" s="220"/>
      <c r="IUQ90" s="220"/>
      <c r="IUR90" s="220"/>
      <c r="IUS90" s="220"/>
      <c r="IUT90" s="220"/>
      <c r="IUU90" s="220"/>
      <c r="IUV90" s="220"/>
      <c r="IUW90" s="220"/>
      <c r="IUX90" s="220"/>
      <c r="IUY90" s="220"/>
      <c r="IUZ90" s="220"/>
      <c r="IVA90" s="220"/>
      <c r="IVB90" s="220"/>
      <c r="IVC90" s="220"/>
      <c r="IVD90" s="220"/>
      <c r="IVE90" s="220"/>
      <c r="IVF90" s="220"/>
      <c r="IVG90" s="220"/>
      <c r="IVH90" s="220"/>
      <c r="IVI90" s="220"/>
      <c r="IVJ90" s="220"/>
      <c r="IVK90" s="220"/>
      <c r="IVL90" s="220"/>
      <c r="IVM90" s="220"/>
      <c r="IVN90" s="220"/>
      <c r="IVO90" s="220"/>
      <c r="IVP90" s="220"/>
      <c r="IVQ90" s="220"/>
      <c r="IVR90" s="220"/>
      <c r="IVS90" s="220"/>
      <c r="IVT90" s="220"/>
      <c r="IVU90" s="220"/>
      <c r="IVV90" s="220"/>
      <c r="IVW90" s="220"/>
      <c r="IVX90" s="220"/>
      <c r="IVY90" s="220"/>
      <c r="IVZ90" s="220"/>
      <c r="IWA90" s="220"/>
      <c r="IWB90" s="220"/>
      <c r="IWC90" s="220"/>
      <c r="IWD90" s="220"/>
      <c r="IWE90" s="220"/>
      <c r="IWF90" s="220"/>
      <c r="IWG90" s="220"/>
      <c r="IWH90" s="220"/>
      <c r="IWI90" s="220"/>
      <c r="IWJ90" s="220"/>
      <c r="IWK90" s="220"/>
      <c r="IWL90" s="220"/>
      <c r="IWM90" s="220"/>
      <c r="IWN90" s="220"/>
      <c r="IWO90" s="220"/>
      <c r="IWP90" s="220"/>
      <c r="IWQ90" s="220"/>
      <c r="IWR90" s="220"/>
      <c r="IWS90" s="220"/>
      <c r="IWT90" s="220"/>
      <c r="IWU90" s="220"/>
      <c r="IWV90" s="220"/>
      <c r="IWW90" s="220"/>
      <c r="IWX90" s="220"/>
      <c r="IWY90" s="220"/>
      <c r="IWZ90" s="220"/>
      <c r="IXA90" s="220"/>
      <c r="IXB90" s="220"/>
      <c r="IXC90" s="220"/>
      <c r="IXD90" s="220"/>
      <c r="IXE90" s="220"/>
      <c r="IXF90" s="220"/>
      <c r="IXG90" s="220"/>
      <c r="IXH90" s="220"/>
      <c r="IXI90" s="220"/>
      <c r="IXJ90" s="220"/>
      <c r="IXK90" s="220"/>
      <c r="IXL90" s="220"/>
      <c r="IXM90" s="220"/>
      <c r="IXN90" s="220"/>
      <c r="IXO90" s="220"/>
      <c r="IXP90" s="220"/>
      <c r="IXQ90" s="220"/>
      <c r="IXR90" s="220"/>
      <c r="IXS90" s="220"/>
      <c r="IXT90" s="220"/>
      <c r="IXU90" s="220"/>
      <c r="IXV90" s="220"/>
      <c r="IXW90" s="220"/>
      <c r="IXX90" s="220"/>
      <c r="IXY90" s="220"/>
      <c r="IXZ90" s="220"/>
      <c r="IYA90" s="220"/>
      <c r="IYB90" s="220"/>
      <c r="IYC90" s="220"/>
      <c r="IYD90" s="220"/>
      <c r="IYE90" s="220"/>
      <c r="IYF90" s="220"/>
      <c r="IYG90" s="220"/>
      <c r="IYH90" s="220"/>
      <c r="IYI90" s="220"/>
      <c r="IYJ90" s="220"/>
      <c r="IYK90" s="220"/>
      <c r="IYL90" s="220"/>
      <c r="IYM90" s="220"/>
      <c r="IYN90" s="220"/>
      <c r="IYO90" s="220"/>
      <c r="IYP90" s="220"/>
      <c r="IYQ90" s="220"/>
      <c r="IYR90" s="220"/>
      <c r="IYS90" s="220"/>
      <c r="IYT90" s="220"/>
      <c r="IYU90" s="220"/>
      <c r="IYV90" s="220"/>
      <c r="IYW90" s="220"/>
      <c r="IYX90" s="220"/>
      <c r="IYY90" s="220"/>
      <c r="IYZ90" s="220"/>
      <c r="IZA90" s="220"/>
      <c r="IZB90" s="220"/>
      <c r="IZC90" s="220"/>
      <c r="IZD90" s="220"/>
      <c r="IZE90" s="220"/>
      <c r="IZF90" s="220"/>
      <c r="IZG90" s="220"/>
      <c r="IZH90" s="220"/>
      <c r="IZI90" s="220"/>
      <c r="IZJ90" s="220"/>
      <c r="IZK90" s="220"/>
      <c r="IZL90" s="220"/>
      <c r="IZM90" s="220"/>
      <c r="IZN90" s="220"/>
      <c r="IZO90" s="220"/>
      <c r="IZP90" s="220"/>
      <c r="IZQ90" s="220"/>
      <c r="IZR90" s="220"/>
      <c r="IZS90" s="220"/>
      <c r="IZT90" s="220"/>
      <c r="IZU90" s="220"/>
      <c r="IZV90" s="220"/>
      <c r="IZW90" s="220"/>
      <c r="IZX90" s="220"/>
      <c r="IZY90" s="220"/>
      <c r="IZZ90" s="220"/>
      <c r="JAA90" s="220"/>
      <c r="JAB90" s="220"/>
      <c r="JAC90" s="220"/>
      <c r="JAD90" s="220"/>
      <c r="JAE90" s="220"/>
      <c r="JAF90" s="220"/>
      <c r="JAG90" s="220"/>
      <c r="JAH90" s="220"/>
      <c r="JAI90" s="220"/>
      <c r="JAJ90" s="220"/>
      <c r="JAK90" s="220"/>
      <c r="JAL90" s="220"/>
      <c r="JAM90" s="220"/>
      <c r="JAN90" s="220"/>
      <c r="JAO90" s="220"/>
      <c r="JAP90" s="220"/>
      <c r="JAQ90" s="220"/>
      <c r="JAR90" s="220"/>
      <c r="JAS90" s="220"/>
      <c r="JAT90" s="220"/>
      <c r="JAU90" s="220"/>
      <c r="JAV90" s="220"/>
      <c r="JAW90" s="220"/>
      <c r="JAX90" s="220"/>
      <c r="JAY90" s="220"/>
      <c r="JAZ90" s="220"/>
      <c r="JBA90" s="220"/>
      <c r="JBB90" s="220"/>
      <c r="JBC90" s="220"/>
      <c r="JBD90" s="220"/>
      <c r="JBE90" s="220"/>
      <c r="JBF90" s="220"/>
      <c r="JBG90" s="220"/>
      <c r="JBH90" s="220"/>
      <c r="JBI90" s="220"/>
      <c r="JBJ90" s="220"/>
      <c r="JBK90" s="220"/>
      <c r="JBL90" s="220"/>
      <c r="JBM90" s="220"/>
      <c r="JBN90" s="220"/>
      <c r="JBO90" s="220"/>
      <c r="JBP90" s="220"/>
      <c r="JBQ90" s="220"/>
      <c r="JBR90" s="220"/>
      <c r="JBS90" s="220"/>
      <c r="JBT90" s="220"/>
      <c r="JBU90" s="220"/>
      <c r="JBV90" s="220"/>
      <c r="JBW90" s="220"/>
      <c r="JBX90" s="220"/>
      <c r="JBY90" s="220"/>
      <c r="JBZ90" s="220"/>
      <c r="JCA90" s="220"/>
      <c r="JCB90" s="220"/>
      <c r="JCC90" s="220"/>
      <c r="JCD90" s="220"/>
      <c r="JCE90" s="220"/>
      <c r="JCF90" s="220"/>
      <c r="JCG90" s="220"/>
      <c r="JCH90" s="220"/>
      <c r="JCI90" s="220"/>
      <c r="JCJ90" s="220"/>
      <c r="JCK90" s="220"/>
      <c r="JCL90" s="220"/>
      <c r="JCM90" s="220"/>
      <c r="JCN90" s="220"/>
      <c r="JCO90" s="220"/>
      <c r="JCP90" s="220"/>
      <c r="JCQ90" s="220"/>
      <c r="JCR90" s="220"/>
      <c r="JCS90" s="220"/>
      <c r="JCT90" s="220"/>
      <c r="JCU90" s="220"/>
      <c r="JCV90" s="220"/>
      <c r="JCW90" s="220"/>
      <c r="JCX90" s="220"/>
      <c r="JCY90" s="220"/>
      <c r="JCZ90" s="220"/>
      <c r="JDA90" s="220"/>
      <c r="JDB90" s="220"/>
      <c r="JDC90" s="220"/>
      <c r="JDD90" s="220"/>
      <c r="JDE90" s="220"/>
      <c r="JDF90" s="220"/>
      <c r="JDG90" s="220"/>
      <c r="JDH90" s="220"/>
      <c r="JDI90" s="220"/>
      <c r="JDJ90" s="220"/>
      <c r="JDK90" s="220"/>
      <c r="JDL90" s="220"/>
      <c r="JDM90" s="220"/>
      <c r="JDN90" s="220"/>
      <c r="JDO90" s="220"/>
      <c r="JDP90" s="220"/>
      <c r="JDQ90" s="220"/>
      <c r="JDR90" s="220"/>
      <c r="JDS90" s="220"/>
      <c r="JDT90" s="220"/>
      <c r="JDU90" s="220"/>
      <c r="JDV90" s="220"/>
      <c r="JDW90" s="220"/>
      <c r="JDX90" s="220"/>
      <c r="JDY90" s="220"/>
      <c r="JDZ90" s="220"/>
      <c r="JEA90" s="220"/>
      <c r="JEB90" s="220"/>
      <c r="JEC90" s="220"/>
      <c r="JED90" s="220"/>
      <c r="JEE90" s="220"/>
      <c r="JEF90" s="220"/>
      <c r="JEG90" s="220"/>
      <c r="JEH90" s="220"/>
      <c r="JEI90" s="220"/>
      <c r="JEJ90" s="220"/>
      <c r="JEK90" s="220"/>
      <c r="JEL90" s="220"/>
      <c r="JEM90" s="220"/>
      <c r="JEN90" s="220"/>
      <c r="JEO90" s="220"/>
      <c r="JEP90" s="220"/>
      <c r="JEQ90" s="220"/>
      <c r="JER90" s="220"/>
      <c r="JES90" s="220"/>
      <c r="JET90" s="220"/>
      <c r="JEU90" s="220"/>
      <c r="JEV90" s="220"/>
      <c r="JEW90" s="220"/>
      <c r="JEX90" s="220"/>
      <c r="JEY90" s="220"/>
      <c r="JEZ90" s="220"/>
      <c r="JFA90" s="220"/>
      <c r="JFB90" s="220"/>
      <c r="JFC90" s="220"/>
      <c r="JFD90" s="220"/>
      <c r="JFE90" s="220"/>
      <c r="JFF90" s="220"/>
      <c r="JFG90" s="220"/>
      <c r="JFH90" s="220"/>
      <c r="JFI90" s="220"/>
      <c r="JFJ90" s="220"/>
      <c r="JFK90" s="220"/>
      <c r="JFL90" s="220"/>
      <c r="JFM90" s="220"/>
      <c r="JFN90" s="220"/>
      <c r="JFO90" s="220"/>
      <c r="JFP90" s="220"/>
      <c r="JFQ90" s="220"/>
      <c r="JFR90" s="220"/>
      <c r="JFS90" s="220"/>
      <c r="JFT90" s="220"/>
      <c r="JFU90" s="220"/>
      <c r="JFV90" s="220"/>
      <c r="JFW90" s="220"/>
      <c r="JFX90" s="220"/>
      <c r="JFY90" s="220"/>
      <c r="JFZ90" s="220"/>
      <c r="JGA90" s="220"/>
      <c r="JGB90" s="220"/>
      <c r="JGC90" s="220"/>
      <c r="JGD90" s="220"/>
      <c r="JGE90" s="220"/>
      <c r="JGF90" s="220"/>
      <c r="JGG90" s="220"/>
      <c r="JGH90" s="220"/>
      <c r="JGI90" s="220"/>
      <c r="JGJ90" s="220"/>
      <c r="JGK90" s="220"/>
      <c r="JGL90" s="220"/>
      <c r="JGM90" s="220"/>
      <c r="JGN90" s="220"/>
      <c r="JGO90" s="220"/>
      <c r="JGP90" s="220"/>
      <c r="JGQ90" s="220"/>
      <c r="JGR90" s="220"/>
      <c r="JGS90" s="220"/>
      <c r="JGT90" s="220"/>
      <c r="JGU90" s="220"/>
      <c r="JGV90" s="220"/>
      <c r="JGW90" s="220"/>
      <c r="JGX90" s="220"/>
      <c r="JGY90" s="220"/>
      <c r="JGZ90" s="220"/>
      <c r="JHA90" s="220"/>
      <c r="JHB90" s="220"/>
      <c r="JHC90" s="220"/>
      <c r="JHD90" s="220"/>
      <c r="JHE90" s="220"/>
      <c r="JHF90" s="220"/>
      <c r="JHG90" s="220"/>
      <c r="JHH90" s="220"/>
      <c r="JHI90" s="220"/>
      <c r="JHJ90" s="220"/>
      <c r="JHK90" s="220"/>
      <c r="JHL90" s="220"/>
      <c r="JHM90" s="220"/>
      <c r="JHN90" s="220"/>
      <c r="JHO90" s="220"/>
      <c r="JHP90" s="220"/>
      <c r="JHQ90" s="220"/>
      <c r="JHR90" s="220"/>
      <c r="JHS90" s="220"/>
      <c r="JHT90" s="220"/>
      <c r="JHU90" s="220"/>
      <c r="JHV90" s="220"/>
      <c r="JHW90" s="220"/>
      <c r="JHX90" s="220"/>
      <c r="JHY90" s="220"/>
      <c r="JHZ90" s="220"/>
      <c r="JIA90" s="220"/>
      <c r="JIB90" s="220"/>
      <c r="JIC90" s="220"/>
      <c r="JID90" s="220"/>
      <c r="JIE90" s="220"/>
      <c r="JIF90" s="220"/>
      <c r="JIG90" s="220"/>
      <c r="JIH90" s="220"/>
      <c r="JII90" s="220"/>
      <c r="JIJ90" s="220"/>
      <c r="JIK90" s="220"/>
      <c r="JIL90" s="220"/>
      <c r="JIM90" s="220"/>
      <c r="JIN90" s="220"/>
      <c r="JIO90" s="220"/>
      <c r="JIP90" s="220"/>
      <c r="JIQ90" s="220"/>
      <c r="JIR90" s="220"/>
      <c r="JIS90" s="220"/>
      <c r="JIT90" s="220"/>
      <c r="JIU90" s="220"/>
      <c r="JIV90" s="220"/>
      <c r="JIW90" s="220"/>
      <c r="JIX90" s="220"/>
      <c r="JIY90" s="220"/>
      <c r="JIZ90" s="220"/>
      <c r="JJA90" s="220"/>
      <c r="JJB90" s="220"/>
      <c r="JJC90" s="220"/>
      <c r="JJD90" s="220"/>
      <c r="JJE90" s="220"/>
      <c r="JJF90" s="220"/>
      <c r="JJG90" s="220"/>
      <c r="JJH90" s="220"/>
      <c r="JJI90" s="220"/>
      <c r="JJJ90" s="220"/>
      <c r="JJK90" s="220"/>
      <c r="JJL90" s="220"/>
      <c r="JJM90" s="220"/>
      <c r="JJN90" s="220"/>
      <c r="JJO90" s="220"/>
      <c r="JJP90" s="220"/>
      <c r="JJQ90" s="220"/>
      <c r="JJR90" s="220"/>
      <c r="JJS90" s="220"/>
      <c r="JJT90" s="220"/>
      <c r="JJU90" s="220"/>
      <c r="JJV90" s="220"/>
      <c r="JJW90" s="220"/>
      <c r="JJX90" s="220"/>
      <c r="JJY90" s="220"/>
      <c r="JJZ90" s="220"/>
      <c r="JKA90" s="220"/>
      <c r="JKB90" s="220"/>
      <c r="JKC90" s="220"/>
      <c r="JKD90" s="220"/>
      <c r="JKE90" s="220"/>
      <c r="JKF90" s="220"/>
      <c r="JKG90" s="220"/>
      <c r="JKH90" s="220"/>
      <c r="JKI90" s="220"/>
      <c r="JKJ90" s="220"/>
      <c r="JKK90" s="220"/>
      <c r="JKL90" s="220"/>
      <c r="JKM90" s="220"/>
      <c r="JKN90" s="220"/>
      <c r="JKO90" s="220"/>
      <c r="JKP90" s="220"/>
      <c r="JKQ90" s="220"/>
      <c r="JKR90" s="220"/>
      <c r="JKS90" s="220"/>
      <c r="JKT90" s="220"/>
      <c r="JKU90" s="220"/>
      <c r="JKV90" s="220"/>
      <c r="JKW90" s="220"/>
      <c r="JKX90" s="220"/>
      <c r="JKY90" s="220"/>
      <c r="JKZ90" s="220"/>
      <c r="JLA90" s="220"/>
      <c r="JLB90" s="220"/>
      <c r="JLC90" s="220"/>
      <c r="JLD90" s="220"/>
      <c r="JLE90" s="220"/>
      <c r="JLF90" s="220"/>
      <c r="JLG90" s="220"/>
      <c r="JLH90" s="220"/>
      <c r="JLI90" s="220"/>
      <c r="JLJ90" s="220"/>
      <c r="JLK90" s="220"/>
      <c r="JLL90" s="220"/>
      <c r="JLM90" s="220"/>
      <c r="JLN90" s="220"/>
      <c r="JLO90" s="220"/>
      <c r="JLP90" s="220"/>
      <c r="JLQ90" s="220"/>
      <c r="JLR90" s="220"/>
      <c r="JLS90" s="220"/>
      <c r="JLT90" s="220"/>
      <c r="JLU90" s="220"/>
      <c r="JLV90" s="220"/>
      <c r="JLW90" s="220"/>
      <c r="JLX90" s="220"/>
      <c r="JLY90" s="220"/>
      <c r="JLZ90" s="220"/>
      <c r="JMA90" s="220"/>
      <c r="JMB90" s="220"/>
      <c r="JMC90" s="220"/>
      <c r="JMD90" s="220"/>
      <c r="JME90" s="220"/>
      <c r="JMF90" s="220"/>
      <c r="JMG90" s="220"/>
      <c r="JMH90" s="220"/>
      <c r="JMI90" s="220"/>
      <c r="JMJ90" s="220"/>
      <c r="JMK90" s="220"/>
      <c r="JML90" s="220"/>
      <c r="JMM90" s="220"/>
      <c r="JMN90" s="220"/>
      <c r="JMO90" s="220"/>
      <c r="JMP90" s="220"/>
      <c r="JMQ90" s="220"/>
      <c r="JMR90" s="220"/>
      <c r="JMS90" s="220"/>
      <c r="JMT90" s="220"/>
      <c r="JMU90" s="220"/>
      <c r="JMV90" s="220"/>
      <c r="JMW90" s="220"/>
      <c r="JMX90" s="220"/>
      <c r="JMY90" s="220"/>
      <c r="JMZ90" s="220"/>
      <c r="JNA90" s="220"/>
      <c r="JNB90" s="220"/>
      <c r="JNC90" s="220"/>
      <c r="JND90" s="220"/>
      <c r="JNE90" s="220"/>
      <c r="JNF90" s="220"/>
      <c r="JNG90" s="220"/>
      <c r="JNH90" s="220"/>
      <c r="JNI90" s="220"/>
      <c r="JNJ90" s="220"/>
      <c r="JNK90" s="220"/>
      <c r="JNL90" s="220"/>
      <c r="JNM90" s="220"/>
      <c r="JNN90" s="220"/>
      <c r="JNO90" s="220"/>
      <c r="JNP90" s="220"/>
      <c r="JNQ90" s="220"/>
      <c r="JNR90" s="220"/>
      <c r="JNS90" s="220"/>
      <c r="JNT90" s="220"/>
      <c r="JNU90" s="220"/>
      <c r="JNV90" s="220"/>
      <c r="JNW90" s="220"/>
      <c r="JNX90" s="220"/>
      <c r="JNY90" s="220"/>
      <c r="JNZ90" s="220"/>
      <c r="JOA90" s="220"/>
      <c r="JOB90" s="220"/>
      <c r="JOC90" s="220"/>
      <c r="JOD90" s="220"/>
      <c r="JOE90" s="220"/>
      <c r="JOF90" s="220"/>
      <c r="JOG90" s="220"/>
      <c r="JOH90" s="220"/>
      <c r="JOI90" s="220"/>
      <c r="JOJ90" s="220"/>
      <c r="JOK90" s="220"/>
      <c r="JOL90" s="220"/>
      <c r="JOM90" s="220"/>
      <c r="JON90" s="220"/>
      <c r="JOO90" s="220"/>
      <c r="JOP90" s="220"/>
      <c r="JOQ90" s="220"/>
      <c r="JOR90" s="220"/>
      <c r="JOS90" s="220"/>
      <c r="JOT90" s="220"/>
      <c r="JOU90" s="220"/>
      <c r="JOV90" s="220"/>
      <c r="JOW90" s="220"/>
      <c r="JOX90" s="220"/>
      <c r="JOY90" s="220"/>
      <c r="JOZ90" s="220"/>
      <c r="JPA90" s="220"/>
      <c r="JPB90" s="220"/>
      <c r="JPC90" s="220"/>
      <c r="JPD90" s="220"/>
      <c r="JPE90" s="220"/>
      <c r="JPF90" s="220"/>
      <c r="JPG90" s="220"/>
      <c r="JPH90" s="220"/>
      <c r="JPI90" s="220"/>
      <c r="JPJ90" s="220"/>
      <c r="JPK90" s="220"/>
      <c r="JPL90" s="220"/>
      <c r="JPM90" s="220"/>
      <c r="JPN90" s="220"/>
      <c r="JPO90" s="220"/>
      <c r="JPP90" s="220"/>
      <c r="JPQ90" s="220"/>
      <c r="JPR90" s="220"/>
      <c r="JPS90" s="220"/>
      <c r="JPT90" s="220"/>
      <c r="JPU90" s="220"/>
      <c r="JPV90" s="220"/>
      <c r="JPW90" s="220"/>
      <c r="JPX90" s="220"/>
      <c r="JPY90" s="220"/>
      <c r="JPZ90" s="220"/>
      <c r="JQA90" s="220"/>
      <c r="JQB90" s="220"/>
      <c r="JQC90" s="220"/>
      <c r="JQD90" s="220"/>
      <c r="JQE90" s="220"/>
      <c r="JQF90" s="220"/>
      <c r="JQG90" s="220"/>
      <c r="JQH90" s="220"/>
      <c r="JQI90" s="220"/>
      <c r="JQJ90" s="220"/>
      <c r="JQK90" s="220"/>
      <c r="JQL90" s="220"/>
      <c r="JQM90" s="220"/>
      <c r="JQN90" s="220"/>
      <c r="JQO90" s="220"/>
      <c r="JQP90" s="220"/>
      <c r="JQQ90" s="220"/>
      <c r="JQR90" s="220"/>
      <c r="JQS90" s="220"/>
      <c r="JQT90" s="220"/>
      <c r="JQU90" s="220"/>
      <c r="JQV90" s="220"/>
      <c r="JQW90" s="220"/>
      <c r="JQX90" s="220"/>
      <c r="JQY90" s="220"/>
      <c r="JQZ90" s="220"/>
      <c r="JRA90" s="220"/>
      <c r="JRB90" s="220"/>
      <c r="JRC90" s="220"/>
      <c r="JRD90" s="220"/>
      <c r="JRE90" s="220"/>
      <c r="JRF90" s="220"/>
      <c r="JRG90" s="220"/>
      <c r="JRH90" s="220"/>
      <c r="JRI90" s="220"/>
      <c r="JRJ90" s="220"/>
      <c r="JRK90" s="220"/>
      <c r="JRL90" s="220"/>
      <c r="JRM90" s="220"/>
      <c r="JRN90" s="220"/>
      <c r="JRO90" s="220"/>
      <c r="JRP90" s="220"/>
      <c r="JRQ90" s="220"/>
      <c r="JRR90" s="220"/>
      <c r="JRS90" s="220"/>
      <c r="JRT90" s="220"/>
      <c r="JRU90" s="220"/>
      <c r="JRV90" s="220"/>
      <c r="JRW90" s="220"/>
      <c r="JRX90" s="220"/>
      <c r="JRY90" s="220"/>
      <c r="JRZ90" s="220"/>
      <c r="JSA90" s="220"/>
      <c r="JSB90" s="220"/>
      <c r="JSC90" s="220"/>
      <c r="JSD90" s="220"/>
      <c r="JSE90" s="220"/>
      <c r="JSF90" s="220"/>
      <c r="JSG90" s="220"/>
      <c r="JSH90" s="220"/>
      <c r="JSI90" s="220"/>
      <c r="JSJ90" s="220"/>
      <c r="JSK90" s="220"/>
      <c r="JSL90" s="220"/>
      <c r="JSM90" s="220"/>
      <c r="JSN90" s="220"/>
      <c r="JSO90" s="220"/>
      <c r="JSP90" s="220"/>
      <c r="JSQ90" s="220"/>
      <c r="JSR90" s="220"/>
      <c r="JSS90" s="220"/>
      <c r="JST90" s="220"/>
      <c r="JSU90" s="220"/>
      <c r="JSV90" s="220"/>
      <c r="JSW90" s="220"/>
      <c r="JSX90" s="220"/>
      <c r="JSY90" s="220"/>
      <c r="JSZ90" s="220"/>
      <c r="JTA90" s="220"/>
      <c r="JTB90" s="220"/>
      <c r="JTC90" s="220"/>
      <c r="JTD90" s="220"/>
      <c r="JTE90" s="220"/>
      <c r="JTF90" s="220"/>
      <c r="JTG90" s="220"/>
      <c r="JTH90" s="220"/>
      <c r="JTI90" s="220"/>
      <c r="JTJ90" s="220"/>
      <c r="JTK90" s="220"/>
      <c r="JTL90" s="220"/>
      <c r="JTM90" s="220"/>
      <c r="JTN90" s="220"/>
      <c r="JTO90" s="220"/>
      <c r="JTP90" s="220"/>
      <c r="JTQ90" s="220"/>
      <c r="JTR90" s="220"/>
      <c r="JTS90" s="220"/>
      <c r="JTT90" s="220"/>
      <c r="JTU90" s="220"/>
      <c r="JTV90" s="220"/>
      <c r="JTW90" s="220"/>
      <c r="JTX90" s="220"/>
      <c r="JTY90" s="220"/>
      <c r="JTZ90" s="220"/>
      <c r="JUA90" s="220"/>
      <c r="JUB90" s="220"/>
      <c r="JUC90" s="220"/>
      <c r="JUD90" s="220"/>
      <c r="JUE90" s="220"/>
      <c r="JUF90" s="220"/>
      <c r="JUG90" s="220"/>
      <c r="JUH90" s="220"/>
      <c r="JUI90" s="220"/>
      <c r="JUJ90" s="220"/>
      <c r="JUK90" s="220"/>
      <c r="JUL90" s="220"/>
      <c r="JUM90" s="220"/>
      <c r="JUN90" s="220"/>
      <c r="JUO90" s="220"/>
      <c r="JUP90" s="220"/>
      <c r="JUQ90" s="220"/>
      <c r="JUR90" s="220"/>
      <c r="JUS90" s="220"/>
      <c r="JUT90" s="220"/>
      <c r="JUU90" s="220"/>
      <c r="JUV90" s="220"/>
      <c r="JUW90" s="220"/>
      <c r="JUX90" s="220"/>
      <c r="JUY90" s="220"/>
      <c r="JUZ90" s="220"/>
      <c r="JVA90" s="220"/>
      <c r="JVB90" s="220"/>
      <c r="JVC90" s="220"/>
      <c r="JVD90" s="220"/>
      <c r="JVE90" s="220"/>
      <c r="JVF90" s="220"/>
      <c r="JVG90" s="220"/>
      <c r="JVH90" s="220"/>
      <c r="JVI90" s="220"/>
      <c r="JVJ90" s="220"/>
      <c r="JVK90" s="220"/>
      <c r="JVL90" s="220"/>
      <c r="JVM90" s="220"/>
      <c r="JVN90" s="220"/>
      <c r="JVO90" s="220"/>
      <c r="JVP90" s="220"/>
      <c r="JVQ90" s="220"/>
      <c r="JVR90" s="220"/>
      <c r="JVS90" s="220"/>
      <c r="JVT90" s="220"/>
      <c r="JVU90" s="220"/>
      <c r="JVV90" s="220"/>
      <c r="JVW90" s="220"/>
      <c r="JVX90" s="220"/>
      <c r="JVY90" s="220"/>
      <c r="JVZ90" s="220"/>
      <c r="JWA90" s="220"/>
      <c r="JWB90" s="220"/>
      <c r="JWC90" s="220"/>
      <c r="JWD90" s="220"/>
      <c r="JWE90" s="220"/>
      <c r="JWF90" s="220"/>
      <c r="JWG90" s="220"/>
      <c r="JWH90" s="220"/>
      <c r="JWI90" s="220"/>
      <c r="JWJ90" s="220"/>
      <c r="JWK90" s="220"/>
      <c r="JWL90" s="220"/>
      <c r="JWM90" s="220"/>
      <c r="JWN90" s="220"/>
      <c r="JWO90" s="220"/>
      <c r="JWP90" s="220"/>
      <c r="JWQ90" s="220"/>
      <c r="JWR90" s="220"/>
      <c r="JWS90" s="220"/>
      <c r="JWT90" s="220"/>
      <c r="JWU90" s="220"/>
      <c r="JWV90" s="220"/>
      <c r="JWW90" s="220"/>
      <c r="JWX90" s="220"/>
      <c r="JWY90" s="220"/>
      <c r="JWZ90" s="220"/>
      <c r="JXA90" s="220"/>
      <c r="JXB90" s="220"/>
      <c r="JXC90" s="220"/>
      <c r="JXD90" s="220"/>
      <c r="JXE90" s="220"/>
      <c r="JXF90" s="220"/>
      <c r="JXG90" s="220"/>
      <c r="JXH90" s="220"/>
      <c r="JXI90" s="220"/>
      <c r="JXJ90" s="220"/>
      <c r="JXK90" s="220"/>
      <c r="JXL90" s="220"/>
      <c r="JXM90" s="220"/>
      <c r="JXN90" s="220"/>
      <c r="JXO90" s="220"/>
      <c r="JXP90" s="220"/>
      <c r="JXQ90" s="220"/>
      <c r="JXR90" s="220"/>
      <c r="JXS90" s="220"/>
      <c r="JXT90" s="220"/>
      <c r="JXU90" s="220"/>
      <c r="JXV90" s="220"/>
      <c r="JXW90" s="220"/>
      <c r="JXX90" s="220"/>
      <c r="JXY90" s="220"/>
      <c r="JXZ90" s="220"/>
      <c r="JYA90" s="220"/>
      <c r="JYB90" s="220"/>
      <c r="JYC90" s="220"/>
      <c r="JYD90" s="220"/>
      <c r="JYE90" s="220"/>
      <c r="JYF90" s="220"/>
      <c r="JYG90" s="220"/>
      <c r="JYH90" s="220"/>
      <c r="JYI90" s="220"/>
      <c r="JYJ90" s="220"/>
      <c r="JYK90" s="220"/>
      <c r="JYL90" s="220"/>
      <c r="JYM90" s="220"/>
      <c r="JYN90" s="220"/>
      <c r="JYO90" s="220"/>
      <c r="JYP90" s="220"/>
      <c r="JYQ90" s="220"/>
      <c r="JYR90" s="220"/>
      <c r="JYS90" s="220"/>
      <c r="JYT90" s="220"/>
      <c r="JYU90" s="220"/>
      <c r="JYV90" s="220"/>
      <c r="JYW90" s="220"/>
      <c r="JYX90" s="220"/>
      <c r="JYY90" s="220"/>
      <c r="JYZ90" s="220"/>
      <c r="JZA90" s="220"/>
      <c r="JZB90" s="220"/>
      <c r="JZC90" s="220"/>
      <c r="JZD90" s="220"/>
      <c r="JZE90" s="220"/>
      <c r="JZF90" s="220"/>
      <c r="JZG90" s="220"/>
      <c r="JZH90" s="220"/>
      <c r="JZI90" s="220"/>
      <c r="JZJ90" s="220"/>
      <c r="JZK90" s="220"/>
      <c r="JZL90" s="220"/>
      <c r="JZM90" s="220"/>
      <c r="JZN90" s="220"/>
      <c r="JZO90" s="220"/>
      <c r="JZP90" s="220"/>
      <c r="JZQ90" s="220"/>
      <c r="JZR90" s="220"/>
      <c r="JZS90" s="220"/>
      <c r="JZT90" s="220"/>
      <c r="JZU90" s="220"/>
      <c r="JZV90" s="220"/>
      <c r="JZW90" s="220"/>
      <c r="JZX90" s="220"/>
      <c r="JZY90" s="220"/>
      <c r="JZZ90" s="220"/>
      <c r="KAA90" s="220"/>
      <c r="KAB90" s="220"/>
      <c r="KAC90" s="220"/>
      <c r="KAD90" s="220"/>
      <c r="KAE90" s="220"/>
      <c r="KAF90" s="220"/>
      <c r="KAG90" s="220"/>
      <c r="KAH90" s="220"/>
      <c r="KAI90" s="220"/>
      <c r="KAJ90" s="220"/>
      <c r="KAK90" s="220"/>
      <c r="KAL90" s="220"/>
      <c r="KAM90" s="220"/>
      <c r="KAN90" s="220"/>
      <c r="KAO90" s="220"/>
      <c r="KAP90" s="220"/>
      <c r="KAQ90" s="220"/>
      <c r="KAR90" s="220"/>
      <c r="KAS90" s="220"/>
      <c r="KAT90" s="220"/>
      <c r="KAU90" s="220"/>
      <c r="KAV90" s="220"/>
      <c r="KAW90" s="220"/>
      <c r="KAX90" s="220"/>
      <c r="KAY90" s="220"/>
      <c r="KAZ90" s="220"/>
      <c r="KBA90" s="220"/>
      <c r="KBB90" s="220"/>
      <c r="KBC90" s="220"/>
      <c r="KBD90" s="220"/>
      <c r="KBE90" s="220"/>
      <c r="KBF90" s="220"/>
      <c r="KBG90" s="220"/>
      <c r="KBH90" s="220"/>
      <c r="KBI90" s="220"/>
      <c r="KBJ90" s="220"/>
      <c r="KBK90" s="220"/>
      <c r="KBL90" s="220"/>
      <c r="KBM90" s="220"/>
      <c r="KBN90" s="220"/>
      <c r="KBO90" s="220"/>
      <c r="KBP90" s="220"/>
      <c r="KBQ90" s="220"/>
      <c r="KBR90" s="220"/>
      <c r="KBS90" s="220"/>
      <c r="KBT90" s="220"/>
      <c r="KBU90" s="220"/>
      <c r="KBV90" s="220"/>
      <c r="KBW90" s="220"/>
      <c r="KBX90" s="220"/>
      <c r="KBY90" s="220"/>
      <c r="KBZ90" s="220"/>
      <c r="KCA90" s="220"/>
      <c r="KCB90" s="220"/>
      <c r="KCC90" s="220"/>
      <c r="KCD90" s="220"/>
      <c r="KCE90" s="220"/>
      <c r="KCF90" s="220"/>
      <c r="KCG90" s="220"/>
      <c r="KCH90" s="220"/>
      <c r="KCI90" s="220"/>
      <c r="KCJ90" s="220"/>
      <c r="KCK90" s="220"/>
      <c r="KCL90" s="220"/>
      <c r="KCM90" s="220"/>
      <c r="KCN90" s="220"/>
      <c r="KCO90" s="220"/>
      <c r="KCP90" s="220"/>
      <c r="KCQ90" s="220"/>
      <c r="KCR90" s="220"/>
      <c r="KCS90" s="220"/>
      <c r="KCT90" s="220"/>
      <c r="KCU90" s="220"/>
      <c r="KCV90" s="220"/>
      <c r="KCW90" s="220"/>
      <c r="KCX90" s="220"/>
      <c r="KCY90" s="220"/>
      <c r="KCZ90" s="220"/>
      <c r="KDA90" s="220"/>
      <c r="KDB90" s="220"/>
      <c r="KDC90" s="220"/>
      <c r="KDD90" s="220"/>
      <c r="KDE90" s="220"/>
      <c r="KDF90" s="220"/>
      <c r="KDG90" s="220"/>
      <c r="KDH90" s="220"/>
      <c r="KDI90" s="220"/>
      <c r="KDJ90" s="220"/>
      <c r="KDK90" s="220"/>
      <c r="KDL90" s="220"/>
      <c r="KDM90" s="220"/>
      <c r="KDN90" s="220"/>
      <c r="KDO90" s="220"/>
      <c r="KDP90" s="220"/>
      <c r="KDQ90" s="220"/>
      <c r="KDR90" s="220"/>
      <c r="KDS90" s="220"/>
      <c r="KDT90" s="220"/>
      <c r="KDU90" s="220"/>
      <c r="KDV90" s="220"/>
      <c r="KDW90" s="220"/>
      <c r="KDX90" s="220"/>
      <c r="KDY90" s="220"/>
      <c r="KDZ90" s="220"/>
      <c r="KEA90" s="220"/>
      <c r="KEB90" s="220"/>
      <c r="KEC90" s="220"/>
      <c r="KED90" s="220"/>
      <c r="KEE90" s="220"/>
      <c r="KEF90" s="220"/>
      <c r="KEG90" s="220"/>
      <c r="KEH90" s="220"/>
      <c r="KEI90" s="220"/>
      <c r="KEJ90" s="220"/>
      <c r="KEK90" s="220"/>
      <c r="KEL90" s="220"/>
      <c r="KEM90" s="220"/>
      <c r="KEN90" s="220"/>
      <c r="KEO90" s="220"/>
      <c r="KEP90" s="220"/>
      <c r="KEQ90" s="220"/>
      <c r="KER90" s="220"/>
      <c r="KES90" s="220"/>
      <c r="KET90" s="220"/>
      <c r="KEU90" s="220"/>
      <c r="KEV90" s="220"/>
      <c r="KEW90" s="220"/>
      <c r="KEX90" s="220"/>
      <c r="KEY90" s="220"/>
      <c r="KEZ90" s="220"/>
      <c r="KFA90" s="220"/>
      <c r="KFB90" s="220"/>
      <c r="KFC90" s="220"/>
      <c r="KFD90" s="220"/>
      <c r="KFE90" s="220"/>
      <c r="KFF90" s="220"/>
      <c r="KFG90" s="220"/>
      <c r="KFH90" s="220"/>
      <c r="KFI90" s="220"/>
      <c r="KFJ90" s="220"/>
      <c r="KFK90" s="220"/>
      <c r="KFL90" s="220"/>
      <c r="KFM90" s="220"/>
      <c r="KFN90" s="220"/>
      <c r="KFO90" s="220"/>
      <c r="KFP90" s="220"/>
      <c r="KFQ90" s="220"/>
      <c r="KFR90" s="220"/>
      <c r="KFS90" s="220"/>
      <c r="KFT90" s="220"/>
      <c r="KFU90" s="220"/>
      <c r="KFV90" s="220"/>
      <c r="KFW90" s="220"/>
      <c r="KFX90" s="220"/>
      <c r="KFY90" s="220"/>
      <c r="KFZ90" s="220"/>
      <c r="KGA90" s="220"/>
      <c r="KGB90" s="220"/>
      <c r="KGC90" s="220"/>
      <c r="KGD90" s="220"/>
      <c r="KGE90" s="220"/>
      <c r="KGF90" s="220"/>
      <c r="KGG90" s="220"/>
      <c r="KGH90" s="220"/>
      <c r="KGI90" s="220"/>
      <c r="KGJ90" s="220"/>
      <c r="KGK90" s="220"/>
      <c r="KGL90" s="220"/>
      <c r="KGM90" s="220"/>
      <c r="KGN90" s="220"/>
      <c r="KGO90" s="220"/>
      <c r="KGP90" s="220"/>
      <c r="KGQ90" s="220"/>
      <c r="KGR90" s="220"/>
      <c r="KGS90" s="220"/>
      <c r="KGT90" s="220"/>
      <c r="KGU90" s="220"/>
      <c r="KGV90" s="220"/>
      <c r="KGW90" s="220"/>
      <c r="KGX90" s="220"/>
      <c r="KGY90" s="220"/>
      <c r="KGZ90" s="220"/>
      <c r="KHA90" s="220"/>
      <c r="KHB90" s="220"/>
      <c r="KHC90" s="220"/>
      <c r="KHD90" s="220"/>
      <c r="KHE90" s="220"/>
      <c r="KHF90" s="220"/>
      <c r="KHG90" s="220"/>
      <c r="KHH90" s="220"/>
      <c r="KHI90" s="220"/>
      <c r="KHJ90" s="220"/>
      <c r="KHK90" s="220"/>
      <c r="KHL90" s="220"/>
      <c r="KHM90" s="220"/>
      <c r="KHN90" s="220"/>
      <c r="KHO90" s="220"/>
      <c r="KHP90" s="220"/>
      <c r="KHQ90" s="220"/>
      <c r="KHR90" s="220"/>
      <c r="KHS90" s="220"/>
      <c r="KHT90" s="220"/>
      <c r="KHU90" s="220"/>
      <c r="KHV90" s="220"/>
      <c r="KHW90" s="220"/>
      <c r="KHX90" s="220"/>
      <c r="KHY90" s="220"/>
      <c r="KHZ90" s="220"/>
      <c r="KIA90" s="220"/>
      <c r="KIB90" s="220"/>
      <c r="KIC90" s="220"/>
      <c r="KID90" s="220"/>
      <c r="KIE90" s="220"/>
      <c r="KIF90" s="220"/>
      <c r="KIG90" s="220"/>
      <c r="KIH90" s="220"/>
      <c r="KII90" s="220"/>
      <c r="KIJ90" s="220"/>
      <c r="KIK90" s="220"/>
      <c r="KIL90" s="220"/>
      <c r="KIM90" s="220"/>
      <c r="KIN90" s="220"/>
      <c r="KIO90" s="220"/>
      <c r="KIP90" s="220"/>
      <c r="KIQ90" s="220"/>
      <c r="KIR90" s="220"/>
      <c r="KIS90" s="220"/>
      <c r="KIT90" s="220"/>
      <c r="KIU90" s="220"/>
      <c r="KIV90" s="220"/>
      <c r="KIW90" s="220"/>
      <c r="KIX90" s="220"/>
      <c r="KIY90" s="220"/>
      <c r="KIZ90" s="220"/>
      <c r="KJA90" s="220"/>
      <c r="KJB90" s="220"/>
      <c r="KJC90" s="220"/>
      <c r="KJD90" s="220"/>
      <c r="KJE90" s="220"/>
      <c r="KJF90" s="220"/>
      <c r="KJG90" s="220"/>
      <c r="KJH90" s="220"/>
      <c r="KJI90" s="220"/>
      <c r="KJJ90" s="220"/>
      <c r="KJK90" s="220"/>
      <c r="KJL90" s="220"/>
      <c r="KJM90" s="220"/>
      <c r="KJN90" s="220"/>
      <c r="KJO90" s="220"/>
      <c r="KJP90" s="220"/>
      <c r="KJQ90" s="220"/>
      <c r="KJR90" s="220"/>
      <c r="KJS90" s="220"/>
      <c r="KJT90" s="220"/>
      <c r="KJU90" s="220"/>
      <c r="KJV90" s="220"/>
      <c r="KJW90" s="220"/>
      <c r="KJX90" s="220"/>
      <c r="KJY90" s="220"/>
      <c r="KJZ90" s="220"/>
      <c r="KKA90" s="220"/>
      <c r="KKB90" s="220"/>
      <c r="KKC90" s="220"/>
      <c r="KKD90" s="220"/>
      <c r="KKE90" s="220"/>
      <c r="KKF90" s="220"/>
      <c r="KKG90" s="220"/>
      <c r="KKH90" s="220"/>
      <c r="KKI90" s="220"/>
      <c r="KKJ90" s="220"/>
      <c r="KKK90" s="220"/>
      <c r="KKL90" s="220"/>
      <c r="KKM90" s="220"/>
      <c r="KKN90" s="220"/>
      <c r="KKO90" s="220"/>
      <c r="KKP90" s="220"/>
      <c r="KKQ90" s="220"/>
      <c r="KKR90" s="220"/>
      <c r="KKS90" s="220"/>
      <c r="KKT90" s="220"/>
      <c r="KKU90" s="220"/>
      <c r="KKV90" s="220"/>
      <c r="KKW90" s="220"/>
      <c r="KKX90" s="220"/>
      <c r="KKY90" s="220"/>
      <c r="KKZ90" s="220"/>
      <c r="KLA90" s="220"/>
      <c r="KLB90" s="220"/>
      <c r="KLC90" s="220"/>
      <c r="KLD90" s="220"/>
      <c r="KLE90" s="220"/>
      <c r="KLF90" s="220"/>
      <c r="KLG90" s="220"/>
      <c r="KLH90" s="220"/>
      <c r="KLI90" s="220"/>
      <c r="KLJ90" s="220"/>
      <c r="KLK90" s="220"/>
      <c r="KLL90" s="220"/>
      <c r="KLM90" s="220"/>
      <c r="KLN90" s="220"/>
      <c r="KLO90" s="220"/>
      <c r="KLP90" s="220"/>
      <c r="KLQ90" s="220"/>
      <c r="KLR90" s="220"/>
      <c r="KLS90" s="220"/>
      <c r="KLT90" s="220"/>
      <c r="KLU90" s="220"/>
      <c r="KLV90" s="220"/>
      <c r="KLW90" s="220"/>
      <c r="KLX90" s="220"/>
      <c r="KLY90" s="220"/>
      <c r="KLZ90" s="220"/>
      <c r="KMA90" s="220"/>
      <c r="KMB90" s="220"/>
      <c r="KMC90" s="220"/>
      <c r="KMD90" s="220"/>
      <c r="KME90" s="220"/>
      <c r="KMF90" s="220"/>
      <c r="KMG90" s="220"/>
      <c r="KMH90" s="220"/>
      <c r="KMI90" s="220"/>
      <c r="KMJ90" s="220"/>
      <c r="KMK90" s="220"/>
      <c r="KML90" s="220"/>
      <c r="KMM90" s="220"/>
      <c r="KMN90" s="220"/>
      <c r="KMO90" s="220"/>
      <c r="KMP90" s="220"/>
      <c r="KMQ90" s="220"/>
      <c r="KMR90" s="220"/>
      <c r="KMS90" s="220"/>
      <c r="KMT90" s="220"/>
      <c r="KMU90" s="220"/>
      <c r="KMV90" s="220"/>
      <c r="KMW90" s="220"/>
      <c r="KMX90" s="220"/>
      <c r="KMY90" s="220"/>
      <c r="KMZ90" s="220"/>
      <c r="KNA90" s="220"/>
      <c r="KNB90" s="220"/>
      <c r="KNC90" s="220"/>
      <c r="KND90" s="220"/>
      <c r="KNE90" s="220"/>
      <c r="KNF90" s="220"/>
      <c r="KNG90" s="220"/>
      <c r="KNH90" s="220"/>
      <c r="KNI90" s="220"/>
      <c r="KNJ90" s="220"/>
      <c r="KNK90" s="220"/>
      <c r="KNL90" s="220"/>
      <c r="KNM90" s="220"/>
      <c r="KNN90" s="220"/>
      <c r="KNO90" s="220"/>
      <c r="KNP90" s="220"/>
      <c r="KNQ90" s="220"/>
      <c r="KNR90" s="220"/>
      <c r="KNS90" s="220"/>
      <c r="KNT90" s="220"/>
      <c r="KNU90" s="220"/>
      <c r="KNV90" s="220"/>
      <c r="KNW90" s="220"/>
      <c r="KNX90" s="220"/>
      <c r="KNY90" s="220"/>
      <c r="KNZ90" s="220"/>
      <c r="KOA90" s="220"/>
      <c r="KOB90" s="220"/>
      <c r="KOC90" s="220"/>
      <c r="KOD90" s="220"/>
      <c r="KOE90" s="220"/>
      <c r="KOF90" s="220"/>
      <c r="KOG90" s="220"/>
      <c r="KOH90" s="220"/>
      <c r="KOI90" s="220"/>
      <c r="KOJ90" s="220"/>
      <c r="KOK90" s="220"/>
      <c r="KOL90" s="220"/>
      <c r="KOM90" s="220"/>
      <c r="KON90" s="220"/>
      <c r="KOO90" s="220"/>
      <c r="KOP90" s="220"/>
      <c r="KOQ90" s="220"/>
      <c r="KOR90" s="220"/>
      <c r="KOS90" s="220"/>
      <c r="KOT90" s="220"/>
      <c r="KOU90" s="220"/>
      <c r="KOV90" s="220"/>
      <c r="KOW90" s="220"/>
      <c r="KOX90" s="220"/>
      <c r="KOY90" s="220"/>
      <c r="KOZ90" s="220"/>
      <c r="KPA90" s="220"/>
      <c r="KPB90" s="220"/>
      <c r="KPC90" s="220"/>
      <c r="KPD90" s="220"/>
      <c r="KPE90" s="220"/>
      <c r="KPF90" s="220"/>
      <c r="KPG90" s="220"/>
      <c r="KPH90" s="220"/>
      <c r="KPI90" s="220"/>
      <c r="KPJ90" s="220"/>
      <c r="KPK90" s="220"/>
      <c r="KPL90" s="220"/>
      <c r="KPM90" s="220"/>
      <c r="KPN90" s="220"/>
      <c r="KPO90" s="220"/>
      <c r="KPP90" s="220"/>
      <c r="KPQ90" s="220"/>
      <c r="KPR90" s="220"/>
      <c r="KPS90" s="220"/>
      <c r="KPT90" s="220"/>
      <c r="KPU90" s="220"/>
      <c r="KPV90" s="220"/>
      <c r="KPW90" s="220"/>
      <c r="KPX90" s="220"/>
      <c r="KPY90" s="220"/>
      <c r="KPZ90" s="220"/>
      <c r="KQA90" s="220"/>
      <c r="KQB90" s="220"/>
      <c r="KQC90" s="220"/>
      <c r="KQD90" s="220"/>
      <c r="KQE90" s="220"/>
      <c r="KQF90" s="220"/>
      <c r="KQG90" s="220"/>
      <c r="KQH90" s="220"/>
      <c r="KQI90" s="220"/>
      <c r="KQJ90" s="220"/>
      <c r="KQK90" s="220"/>
      <c r="KQL90" s="220"/>
      <c r="KQM90" s="220"/>
      <c r="KQN90" s="220"/>
      <c r="KQO90" s="220"/>
      <c r="KQP90" s="220"/>
      <c r="KQQ90" s="220"/>
      <c r="KQR90" s="220"/>
      <c r="KQS90" s="220"/>
      <c r="KQT90" s="220"/>
      <c r="KQU90" s="220"/>
      <c r="KQV90" s="220"/>
      <c r="KQW90" s="220"/>
      <c r="KQX90" s="220"/>
      <c r="KQY90" s="220"/>
      <c r="KQZ90" s="220"/>
      <c r="KRA90" s="220"/>
      <c r="KRB90" s="220"/>
      <c r="KRC90" s="220"/>
      <c r="KRD90" s="220"/>
      <c r="KRE90" s="220"/>
      <c r="KRF90" s="220"/>
      <c r="KRG90" s="220"/>
      <c r="KRH90" s="220"/>
      <c r="KRI90" s="220"/>
      <c r="KRJ90" s="220"/>
      <c r="KRK90" s="220"/>
      <c r="KRL90" s="220"/>
      <c r="KRM90" s="220"/>
      <c r="KRN90" s="220"/>
      <c r="KRO90" s="220"/>
      <c r="KRP90" s="220"/>
      <c r="KRQ90" s="220"/>
      <c r="KRR90" s="220"/>
      <c r="KRS90" s="220"/>
      <c r="KRT90" s="220"/>
      <c r="KRU90" s="220"/>
      <c r="KRV90" s="220"/>
      <c r="KRW90" s="220"/>
      <c r="KRX90" s="220"/>
      <c r="KRY90" s="220"/>
      <c r="KRZ90" s="220"/>
      <c r="KSA90" s="220"/>
      <c r="KSB90" s="220"/>
      <c r="KSC90" s="220"/>
      <c r="KSD90" s="220"/>
      <c r="KSE90" s="220"/>
      <c r="KSF90" s="220"/>
      <c r="KSG90" s="220"/>
      <c r="KSH90" s="220"/>
      <c r="KSI90" s="220"/>
      <c r="KSJ90" s="220"/>
      <c r="KSK90" s="220"/>
      <c r="KSL90" s="220"/>
      <c r="KSM90" s="220"/>
      <c r="KSN90" s="220"/>
      <c r="KSO90" s="220"/>
      <c r="KSP90" s="220"/>
      <c r="KSQ90" s="220"/>
      <c r="KSR90" s="220"/>
      <c r="KSS90" s="220"/>
      <c r="KST90" s="220"/>
      <c r="KSU90" s="220"/>
      <c r="KSV90" s="220"/>
      <c r="KSW90" s="220"/>
      <c r="KSX90" s="220"/>
      <c r="KSY90" s="220"/>
      <c r="KSZ90" s="220"/>
      <c r="KTA90" s="220"/>
      <c r="KTB90" s="220"/>
      <c r="KTC90" s="220"/>
      <c r="KTD90" s="220"/>
      <c r="KTE90" s="220"/>
      <c r="KTF90" s="220"/>
      <c r="KTG90" s="220"/>
      <c r="KTH90" s="220"/>
      <c r="KTI90" s="220"/>
      <c r="KTJ90" s="220"/>
      <c r="KTK90" s="220"/>
      <c r="KTL90" s="220"/>
      <c r="KTM90" s="220"/>
      <c r="KTN90" s="220"/>
      <c r="KTO90" s="220"/>
      <c r="KTP90" s="220"/>
      <c r="KTQ90" s="220"/>
      <c r="KTR90" s="220"/>
      <c r="KTS90" s="220"/>
      <c r="KTT90" s="220"/>
      <c r="KTU90" s="220"/>
      <c r="KTV90" s="220"/>
      <c r="KTW90" s="220"/>
      <c r="KTX90" s="220"/>
      <c r="KTY90" s="220"/>
      <c r="KTZ90" s="220"/>
      <c r="KUA90" s="220"/>
      <c r="KUB90" s="220"/>
      <c r="KUC90" s="220"/>
      <c r="KUD90" s="220"/>
      <c r="KUE90" s="220"/>
      <c r="KUF90" s="220"/>
      <c r="KUG90" s="220"/>
      <c r="KUH90" s="220"/>
      <c r="KUI90" s="220"/>
      <c r="KUJ90" s="220"/>
      <c r="KUK90" s="220"/>
      <c r="KUL90" s="220"/>
      <c r="KUM90" s="220"/>
      <c r="KUN90" s="220"/>
      <c r="KUO90" s="220"/>
      <c r="KUP90" s="220"/>
      <c r="KUQ90" s="220"/>
      <c r="KUR90" s="220"/>
      <c r="KUS90" s="220"/>
      <c r="KUT90" s="220"/>
      <c r="KUU90" s="220"/>
      <c r="KUV90" s="220"/>
      <c r="KUW90" s="220"/>
      <c r="KUX90" s="220"/>
      <c r="KUY90" s="220"/>
      <c r="KUZ90" s="220"/>
      <c r="KVA90" s="220"/>
      <c r="KVB90" s="220"/>
      <c r="KVC90" s="220"/>
      <c r="KVD90" s="220"/>
      <c r="KVE90" s="220"/>
      <c r="KVF90" s="220"/>
      <c r="KVG90" s="220"/>
      <c r="KVH90" s="220"/>
      <c r="KVI90" s="220"/>
      <c r="KVJ90" s="220"/>
      <c r="KVK90" s="220"/>
      <c r="KVL90" s="220"/>
      <c r="KVM90" s="220"/>
      <c r="KVN90" s="220"/>
      <c r="KVO90" s="220"/>
      <c r="KVP90" s="220"/>
      <c r="KVQ90" s="220"/>
      <c r="KVR90" s="220"/>
      <c r="KVS90" s="220"/>
      <c r="KVT90" s="220"/>
      <c r="KVU90" s="220"/>
      <c r="KVV90" s="220"/>
      <c r="KVW90" s="220"/>
      <c r="KVX90" s="220"/>
      <c r="KVY90" s="220"/>
      <c r="KVZ90" s="220"/>
      <c r="KWA90" s="220"/>
      <c r="KWB90" s="220"/>
      <c r="KWC90" s="220"/>
      <c r="KWD90" s="220"/>
      <c r="KWE90" s="220"/>
      <c r="KWF90" s="220"/>
      <c r="KWG90" s="220"/>
      <c r="KWH90" s="220"/>
      <c r="KWI90" s="220"/>
      <c r="KWJ90" s="220"/>
      <c r="KWK90" s="220"/>
      <c r="KWL90" s="220"/>
      <c r="KWM90" s="220"/>
      <c r="KWN90" s="220"/>
      <c r="KWO90" s="220"/>
      <c r="KWP90" s="220"/>
      <c r="KWQ90" s="220"/>
      <c r="KWR90" s="220"/>
      <c r="KWS90" s="220"/>
      <c r="KWT90" s="220"/>
      <c r="KWU90" s="220"/>
      <c r="KWV90" s="220"/>
      <c r="KWW90" s="220"/>
      <c r="KWX90" s="220"/>
      <c r="KWY90" s="220"/>
      <c r="KWZ90" s="220"/>
      <c r="KXA90" s="220"/>
      <c r="KXB90" s="220"/>
      <c r="KXC90" s="220"/>
      <c r="KXD90" s="220"/>
      <c r="KXE90" s="220"/>
      <c r="KXF90" s="220"/>
      <c r="KXG90" s="220"/>
      <c r="KXH90" s="220"/>
      <c r="KXI90" s="220"/>
      <c r="KXJ90" s="220"/>
      <c r="KXK90" s="220"/>
      <c r="KXL90" s="220"/>
      <c r="KXM90" s="220"/>
      <c r="KXN90" s="220"/>
      <c r="KXO90" s="220"/>
      <c r="KXP90" s="220"/>
      <c r="KXQ90" s="220"/>
      <c r="KXR90" s="220"/>
      <c r="KXS90" s="220"/>
      <c r="KXT90" s="220"/>
      <c r="KXU90" s="220"/>
      <c r="KXV90" s="220"/>
      <c r="KXW90" s="220"/>
      <c r="KXX90" s="220"/>
      <c r="KXY90" s="220"/>
      <c r="KXZ90" s="220"/>
      <c r="KYA90" s="220"/>
      <c r="KYB90" s="220"/>
      <c r="KYC90" s="220"/>
      <c r="KYD90" s="220"/>
      <c r="KYE90" s="220"/>
      <c r="KYF90" s="220"/>
      <c r="KYG90" s="220"/>
      <c r="KYH90" s="220"/>
      <c r="KYI90" s="220"/>
      <c r="KYJ90" s="220"/>
      <c r="KYK90" s="220"/>
      <c r="KYL90" s="220"/>
      <c r="KYM90" s="220"/>
      <c r="KYN90" s="220"/>
      <c r="KYO90" s="220"/>
      <c r="KYP90" s="220"/>
      <c r="KYQ90" s="220"/>
      <c r="KYR90" s="220"/>
      <c r="KYS90" s="220"/>
      <c r="KYT90" s="220"/>
      <c r="KYU90" s="220"/>
      <c r="KYV90" s="220"/>
      <c r="KYW90" s="220"/>
      <c r="KYX90" s="220"/>
      <c r="KYY90" s="220"/>
      <c r="KYZ90" s="220"/>
      <c r="KZA90" s="220"/>
      <c r="KZB90" s="220"/>
      <c r="KZC90" s="220"/>
      <c r="KZD90" s="220"/>
      <c r="KZE90" s="220"/>
      <c r="KZF90" s="220"/>
      <c r="KZG90" s="220"/>
      <c r="KZH90" s="220"/>
      <c r="KZI90" s="220"/>
      <c r="KZJ90" s="220"/>
      <c r="KZK90" s="220"/>
      <c r="KZL90" s="220"/>
      <c r="KZM90" s="220"/>
      <c r="KZN90" s="220"/>
      <c r="KZO90" s="220"/>
      <c r="KZP90" s="220"/>
      <c r="KZQ90" s="220"/>
      <c r="KZR90" s="220"/>
      <c r="KZS90" s="220"/>
      <c r="KZT90" s="220"/>
      <c r="KZU90" s="220"/>
      <c r="KZV90" s="220"/>
      <c r="KZW90" s="220"/>
      <c r="KZX90" s="220"/>
      <c r="KZY90" s="220"/>
      <c r="KZZ90" s="220"/>
      <c r="LAA90" s="220"/>
      <c r="LAB90" s="220"/>
      <c r="LAC90" s="220"/>
      <c r="LAD90" s="220"/>
      <c r="LAE90" s="220"/>
      <c r="LAF90" s="220"/>
      <c r="LAG90" s="220"/>
      <c r="LAH90" s="220"/>
      <c r="LAI90" s="220"/>
      <c r="LAJ90" s="220"/>
      <c r="LAK90" s="220"/>
      <c r="LAL90" s="220"/>
      <c r="LAM90" s="220"/>
      <c r="LAN90" s="220"/>
      <c r="LAO90" s="220"/>
      <c r="LAP90" s="220"/>
      <c r="LAQ90" s="220"/>
      <c r="LAR90" s="220"/>
      <c r="LAS90" s="220"/>
      <c r="LAT90" s="220"/>
      <c r="LAU90" s="220"/>
      <c r="LAV90" s="220"/>
      <c r="LAW90" s="220"/>
      <c r="LAX90" s="220"/>
      <c r="LAY90" s="220"/>
      <c r="LAZ90" s="220"/>
      <c r="LBA90" s="220"/>
      <c r="LBB90" s="220"/>
      <c r="LBC90" s="220"/>
      <c r="LBD90" s="220"/>
      <c r="LBE90" s="220"/>
      <c r="LBF90" s="220"/>
      <c r="LBG90" s="220"/>
      <c r="LBH90" s="220"/>
      <c r="LBI90" s="220"/>
      <c r="LBJ90" s="220"/>
      <c r="LBK90" s="220"/>
      <c r="LBL90" s="220"/>
      <c r="LBM90" s="220"/>
      <c r="LBN90" s="220"/>
      <c r="LBO90" s="220"/>
      <c r="LBP90" s="220"/>
      <c r="LBQ90" s="220"/>
      <c r="LBR90" s="220"/>
      <c r="LBS90" s="220"/>
      <c r="LBT90" s="220"/>
      <c r="LBU90" s="220"/>
      <c r="LBV90" s="220"/>
      <c r="LBW90" s="220"/>
      <c r="LBX90" s="220"/>
      <c r="LBY90" s="220"/>
      <c r="LBZ90" s="220"/>
      <c r="LCA90" s="220"/>
      <c r="LCB90" s="220"/>
      <c r="LCC90" s="220"/>
      <c r="LCD90" s="220"/>
      <c r="LCE90" s="220"/>
      <c r="LCF90" s="220"/>
      <c r="LCG90" s="220"/>
      <c r="LCH90" s="220"/>
      <c r="LCI90" s="220"/>
      <c r="LCJ90" s="220"/>
      <c r="LCK90" s="220"/>
      <c r="LCL90" s="220"/>
      <c r="LCM90" s="220"/>
      <c r="LCN90" s="220"/>
      <c r="LCO90" s="220"/>
      <c r="LCP90" s="220"/>
      <c r="LCQ90" s="220"/>
      <c r="LCR90" s="220"/>
      <c r="LCS90" s="220"/>
      <c r="LCT90" s="220"/>
      <c r="LCU90" s="220"/>
      <c r="LCV90" s="220"/>
      <c r="LCW90" s="220"/>
      <c r="LCX90" s="220"/>
      <c r="LCY90" s="220"/>
      <c r="LCZ90" s="220"/>
      <c r="LDA90" s="220"/>
      <c r="LDB90" s="220"/>
      <c r="LDC90" s="220"/>
      <c r="LDD90" s="220"/>
      <c r="LDE90" s="220"/>
      <c r="LDF90" s="220"/>
      <c r="LDG90" s="220"/>
      <c r="LDH90" s="220"/>
      <c r="LDI90" s="220"/>
      <c r="LDJ90" s="220"/>
      <c r="LDK90" s="220"/>
      <c r="LDL90" s="220"/>
      <c r="LDM90" s="220"/>
      <c r="LDN90" s="220"/>
      <c r="LDO90" s="220"/>
      <c r="LDP90" s="220"/>
      <c r="LDQ90" s="220"/>
      <c r="LDR90" s="220"/>
      <c r="LDS90" s="220"/>
      <c r="LDT90" s="220"/>
      <c r="LDU90" s="220"/>
      <c r="LDV90" s="220"/>
      <c r="LDW90" s="220"/>
      <c r="LDX90" s="220"/>
      <c r="LDY90" s="220"/>
      <c r="LDZ90" s="220"/>
      <c r="LEA90" s="220"/>
      <c r="LEB90" s="220"/>
      <c r="LEC90" s="220"/>
      <c r="LED90" s="220"/>
      <c r="LEE90" s="220"/>
      <c r="LEF90" s="220"/>
      <c r="LEG90" s="220"/>
      <c r="LEH90" s="220"/>
      <c r="LEI90" s="220"/>
      <c r="LEJ90" s="220"/>
      <c r="LEK90" s="220"/>
      <c r="LEL90" s="220"/>
      <c r="LEM90" s="220"/>
      <c r="LEN90" s="220"/>
      <c r="LEO90" s="220"/>
      <c r="LEP90" s="220"/>
      <c r="LEQ90" s="220"/>
      <c r="LER90" s="220"/>
      <c r="LES90" s="220"/>
      <c r="LET90" s="220"/>
      <c r="LEU90" s="220"/>
      <c r="LEV90" s="220"/>
      <c r="LEW90" s="220"/>
      <c r="LEX90" s="220"/>
      <c r="LEY90" s="220"/>
      <c r="LEZ90" s="220"/>
      <c r="LFA90" s="220"/>
      <c r="LFB90" s="220"/>
      <c r="LFC90" s="220"/>
      <c r="LFD90" s="220"/>
      <c r="LFE90" s="220"/>
      <c r="LFF90" s="220"/>
      <c r="LFG90" s="220"/>
      <c r="LFH90" s="220"/>
      <c r="LFI90" s="220"/>
      <c r="LFJ90" s="220"/>
      <c r="LFK90" s="220"/>
      <c r="LFL90" s="220"/>
      <c r="LFM90" s="220"/>
      <c r="LFN90" s="220"/>
      <c r="LFO90" s="220"/>
      <c r="LFP90" s="220"/>
      <c r="LFQ90" s="220"/>
      <c r="LFR90" s="220"/>
      <c r="LFS90" s="220"/>
      <c r="LFT90" s="220"/>
      <c r="LFU90" s="220"/>
      <c r="LFV90" s="220"/>
      <c r="LFW90" s="220"/>
      <c r="LFX90" s="220"/>
      <c r="LFY90" s="220"/>
      <c r="LFZ90" s="220"/>
      <c r="LGA90" s="220"/>
      <c r="LGB90" s="220"/>
      <c r="LGC90" s="220"/>
      <c r="LGD90" s="220"/>
      <c r="LGE90" s="220"/>
      <c r="LGF90" s="220"/>
      <c r="LGG90" s="220"/>
      <c r="LGH90" s="220"/>
      <c r="LGI90" s="220"/>
      <c r="LGJ90" s="220"/>
      <c r="LGK90" s="220"/>
      <c r="LGL90" s="220"/>
      <c r="LGM90" s="220"/>
      <c r="LGN90" s="220"/>
      <c r="LGO90" s="220"/>
      <c r="LGP90" s="220"/>
      <c r="LGQ90" s="220"/>
      <c r="LGR90" s="220"/>
      <c r="LGS90" s="220"/>
      <c r="LGT90" s="220"/>
      <c r="LGU90" s="220"/>
      <c r="LGV90" s="220"/>
      <c r="LGW90" s="220"/>
      <c r="LGX90" s="220"/>
      <c r="LGY90" s="220"/>
      <c r="LGZ90" s="220"/>
      <c r="LHA90" s="220"/>
      <c r="LHB90" s="220"/>
      <c r="LHC90" s="220"/>
      <c r="LHD90" s="220"/>
      <c r="LHE90" s="220"/>
      <c r="LHF90" s="220"/>
      <c r="LHG90" s="220"/>
      <c r="LHH90" s="220"/>
      <c r="LHI90" s="220"/>
      <c r="LHJ90" s="220"/>
      <c r="LHK90" s="220"/>
      <c r="LHL90" s="220"/>
      <c r="LHM90" s="220"/>
      <c r="LHN90" s="220"/>
      <c r="LHO90" s="220"/>
      <c r="LHP90" s="220"/>
      <c r="LHQ90" s="220"/>
      <c r="LHR90" s="220"/>
      <c r="LHS90" s="220"/>
      <c r="LHT90" s="220"/>
      <c r="LHU90" s="220"/>
      <c r="LHV90" s="220"/>
      <c r="LHW90" s="220"/>
      <c r="LHX90" s="220"/>
      <c r="LHY90" s="220"/>
      <c r="LHZ90" s="220"/>
      <c r="LIA90" s="220"/>
      <c r="LIB90" s="220"/>
      <c r="LIC90" s="220"/>
      <c r="LID90" s="220"/>
      <c r="LIE90" s="220"/>
      <c r="LIF90" s="220"/>
      <c r="LIG90" s="220"/>
      <c r="LIH90" s="220"/>
      <c r="LII90" s="220"/>
      <c r="LIJ90" s="220"/>
      <c r="LIK90" s="220"/>
      <c r="LIL90" s="220"/>
      <c r="LIM90" s="220"/>
      <c r="LIN90" s="220"/>
      <c r="LIO90" s="220"/>
      <c r="LIP90" s="220"/>
      <c r="LIQ90" s="220"/>
      <c r="LIR90" s="220"/>
      <c r="LIS90" s="220"/>
      <c r="LIT90" s="220"/>
      <c r="LIU90" s="220"/>
      <c r="LIV90" s="220"/>
      <c r="LIW90" s="220"/>
      <c r="LIX90" s="220"/>
      <c r="LIY90" s="220"/>
      <c r="LIZ90" s="220"/>
      <c r="LJA90" s="220"/>
      <c r="LJB90" s="220"/>
      <c r="LJC90" s="220"/>
      <c r="LJD90" s="220"/>
      <c r="LJE90" s="220"/>
      <c r="LJF90" s="220"/>
      <c r="LJG90" s="220"/>
      <c r="LJH90" s="220"/>
      <c r="LJI90" s="220"/>
      <c r="LJJ90" s="220"/>
      <c r="LJK90" s="220"/>
      <c r="LJL90" s="220"/>
      <c r="LJM90" s="220"/>
      <c r="LJN90" s="220"/>
      <c r="LJO90" s="220"/>
      <c r="LJP90" s="220"/>
      <c r="LJQ90" s="220"/>
      <c r="LJR90" s="220"/>
      <c r="LJS90" s="220"/>
      <c r="LJT90" s="220"/>
      <c r="LJU90" s="220"/>
      <c r="LJV90" s="220"/>
      <c r="LJW90" s="220"/>
      <c r="LJX90" s="220"/>
      <c r="LJY90" s="220"/>
      <c r="LJZ90" s="220"/>
      <c r="LKA90" s="220"/>
      <c r="LKB90" s="220"/>
      <c r="LKC90" s="220"/>
      <c r="LKD90" s="220"/>
      <c r="LKE90" s="220"/>
      <c r="LKF90" s="220"/>
      <c r="LKG90" s="220"/>
      <c r="LKH90" s="220"/>
      <c r="LKI90" s="220"/>
      <c r="LKJ90" s="220"/>
      <c r="LKK90" s="220"/>
      <c r="LKL90" s="220"/>
      <c r="LKM90" s="220"/>
      <c r="LKN90" s="220"/>
      <c r="LKO90" s="220"/>
      <c r="LKP90" s="220"/>
      <c r="LKQ90" s="220"/>
      <c r="LKR90" s="220"/>
      <c r="LKS90" s="220"/>
      <c r="LKT90" s="220"/>
      <c r="LKU90" s="220"/>
      <c r="LKV90" s="220"/>
      <c r="LKW90" s="220"/>
      <c r="LKX90" s="220"/>
      <c r="LKY90" s="220"/>
      <c r="LKZ90" s="220"/>
      <c r="LLA90" s="220"/>
      <c r="LLB90" s="220"/>
      <c r="LLC90" s="220"/>
      <c r="LLD90" s="220"/>
      <c r="LLE90" s="220"/>
      <c r="LLF90" s="220"/>
      <c r="LLG90" s="220"/>
      <c r="LLH90" s="220"/>
      <c r="LLI90" s="220"/>
      <c r="LLJ90" s="220"/>
      <c r="LLK90" s="220"/>
      <c r="LLL90" s="220"/>
      <c r="LLM90" s="220"/>
      <c r="LLN90" s="220"/>
      <c r="LLO90" s="220"/>
      <c r="LLP90" s="220"/>
      <c r="LLQ90" s="220"/>
      <c r="LLR90" s="220"/>
      <c r="LLS90" s="220"/>
      <c r="LLT90" s="220"/>
      <c r="LLU90" s="220"/>
      <c r="LLV90" s="220"/>
      <c r="LLW90" s="220"/>
      <c r="LLX90" s="220"/>
      <c r="LLY90" s="220"/>
      <c r="LLZ90" s="220"/>
      <c r="LMA90" s="220"/>
      <c r="LMB90" s="220"/>
      <c r="LMC90" s="220"/>
      <c r="LMD90" s="220"/>
      <c r="LME90" s="220"/>
      <c r="LMF90" s="220"/>
      <c r="LMG90" s="220"/>
      <c r="LMH90" s="220"/>
      <c r="LMI90" s="220"/>
      <c r="LMJ90" s="220"/>
      <c r="LMK90" s="220"/>
      <c r="LML90" s="220"/>
      <c r="LMM90" s="220"/>
      <c r="LMN90" s="220"/>
      <c r="LMO90" s="220"/>
      <c r="LMP90" s="220"/>
      <c r="LMQ90" s="220"/>
      <c r="LMR90" s="220"/>
      <c r="LMS90" s="220"/>
      <c r="LMT90" s="220"/>
      <c r="LMU90" s="220"/>
      <c r="LMV90" s="220"/>
      <c r="LMW90" s="220"/>
      <c r="LMX90" s="220"/>
      <c r="LMY90" s="220"/>
      <c r="LMZ90" s="220"/>
      <c r="LNA90" s="220"/>
      <c r="LNB90" s="220"/>
      <c r="LNC90" s="220"/>
      <c r="LND90" s="220"/>
      <c r="LNE90" s="220"/>
      <c r="LNF90" s="220"/>
      <c r="LNG90" s="220"/>
      <c r="LNH90" s="220"/>
      <c r="LNI90" s="220"/>
      <c r="LNJ90" s="220"/>
      <c r="LNK90" s="220"/>
      <c r="LNL90" s="220"/>
      <c r="LNM90" s="220"/>
      <c r="LNN90" s="220"/>
      <c r="LNO90" s="220"/>
      <c r="LNP90" s="220"/>
      <c r="LNQ90" s="220"/>
      <c r="LNR90" s="220"/>
      <c r="LNS90" s="220"/>
      <c r="LNT90" s="220"/>
      <c r="LNU90" s="220"/>
      <c r="LNV90" s="220"/>
      <c r="LNW90" s="220"/>
      <c r="LNX90" s="220"/>
      <c r="LNY90" s="220"/>
      <c r="LNZ90" s="220"/>
      <c r="LOA90" s="220"/>
      <c r="LOB90" s="220"/>
      <c r="LOC90" s="220"/>
      <c r="LOD90" s="220"/>
      <c r="LOE90" s="220"/>
      <c r="LOF90" s="220"/>
      <c r="LOG90" s="220"/>
      <c r="LOH90" s="220"/>
      <c r="LOI90" s="220"/>
      <c r="LOJ90" s="220"/>
      <c r="LOK90" s="220"/>
      <c r="LOL90" s="220"/>
      <c r="LOM90" s="220"/>
      <c r="LON90" s="220"/>
      <c r="LOO90" s="220"/>
      <c r="LOP90" s="220"/>
      <c r="LOQ90" s="220"/>
      <c r="LOR90" s="220"/>
      <c r="LOS90" s="220"/>
      <c r="LOT90" s="220"/>
      <c r="LOU90" s="220"/>
      <c r="LOV90" s="220"/>
      <c r="LOW90" s="220"/>
      <c r="LOX90" s="220"/>
      <c r="LOY90" s="220"/>
      <c r="LOZ90" s="220"/>
      <c r="LPA90" s="220"/>
      <c r="LPB90" s="220"/>
      <c r="LPC90" s="220"/>
      <c r="LPD90" s="220"/>
      <c r="LPE90" s="220"/>
      <c r="LPF90" s="220"/>
      <c r="LPG90" s="220"/>
      <c r="LPH90" s="220"/>
      <c r="LPI90" s="220"/>
      <c r="LPJ90" s="220"/>
      <c r="LPK90" s="220"/>
      <c r="LPL90" s="220"/>
      <c r="LPM90" s="220"/>
      <c r="LPN90" s="220"/>
      <c r="LPO90" s="220"/>
      <c r="LPP90" s="220"/>
      <c r="LPQ90" s="220"/>
      <c r="LPR90" s="220"/>
      <c r="LPS90" s="220"/>
      <c r="LPT90" s="220"/>
      <c r="LPU90" s="220"/>
      <c r="LPV90" s="220"/>
      <c r="LPW90" s="220"/>
      <c r="LPX90" s="220"/>
      <c r="LPY90" s="220"/>
      <c r="LPZ90" s="220"/>
      <c r="LQA90" s="220"/>
      <c r="LQB90" s="220"/>
      <c r="LQC90" s="220"/>
      <c r="LQD90" s="220"/>
      <c r="LQE90" s="220"/>
      <c r="LQF90" s="220"/>
      <c r="LQG90" s="220"/>
      <c r="LQH90" s="220"/>
      <c r="LQI90" s="220"/>
      <c r="LQJ90" s="220"/>
      <c r="LQK90" s="220"/>
      <c r="LQL90" s="220"/>
      <c r="LQM90" s="220"/>
      <c r="LQN90" s="220"/>
      <c r="LQO90" s="220"/>
      <c r="LQP90" s="220"/>
      <c r="LQQ90" s="220"/>
      <c r="LQR90" s="220"/>
      <c r="LQS90" s="220"/>
      <c r="LQT90" s="220"/>
      <c r="LQU90" s="220"/>
      <c r="LQV90" s="220"/>
      <c r="LQW90" s="220"/>
      <c r="LQX90" s="220"/>
      <c r="LQY90" s="220"/>
      <c r="LQZ90" s="220"/>
      <c r="LRA90" s="220"/>
      <c r="LRB90" s="220"/>
      <c r="LRC90" s="220"/>
      <c r="LRD90" s="220"/>
      <c r="LRE90" s="220"/>
      <c r="LRF90" s="220"/>
      <c r="LRG90" s="220"/>
      <c r="LRH90" s="220"/>
      <c r="LRI90" s="220"/>
      <c r="LRJ90" s="220"/>
      <c r="LRK90" s="220"/>
      <c r="LRL90" s="220"/>
      <c r="LRM90" s="220"/>
      <c r="LRN90" s="220"/>
      <c r="LRO90" s="220"/>
      <c r="LRP90" s="220"/>
      <c r="LRQ90" s="220"/>
      <c r="LRR90" s="220"/>
      <c r="LRS90" s="220"/>
      <c r="LRT90" s="220"/>
      <c r="LRU90" s="220"/>
      <c r="LRV90" s="220"/>
      <c r="LRW90" s="220"/>
      <c r="LRX90" s="220"/>
      <c r="LRY90" s="220"/>
      <c r="LRZ90" s="220"/>
      <c r="LSA90" s="220"/>
      <c r="LSB90" s="220"/>
      <c r="LSC90" s="220"/>
      <c r="LSD90" s="220"/>
      <c r="LSE90" s="220"/>
      <c r="LSF90" s="220"/>
      <c r="LSG90" s="220"/>
      <c r="LSH90" s="220"/>
      <c r="LSI90" s="220"/>
      <c r="LSJ90" s="220"/>
      <c r="LSK90" s="220"/>
      <c r="LSL90" s="220"/>
      <c r="LSM90" s="220"/>
      <c r="LSN90" s="220"/>
      <c r="LSO90" s="220"/>
      <c r="LSP90" s="220"/>
      <c r="LSQ90" s="220"/>
      <c r="LSR90" s="220"/>
      <c r="LSS90" s="220"/>
      <c r="LST90" s="220"/>
      <c r="LSU90" s="220"/>
      <c r="LSV90" s="220"/>
      <c r="LSW90" s="220"/>
      <c r="LSX90" s="220"/>
      <c r="LSY90" s="220"/>
      <c r="LSZ90" s="220"/>
      <c r="LTA90" s="220"/>
      <c r="LTB90" s="220"/>
      <c r="LTC90" s="220"/>
      <c r="LTD90" s="220"/>
      <c r="LTE90" s="220"/>
      <c r="LTF90" s="220"/>
      <c r="LTG90" s="220"/>
      <c r="LTH90" s="220"/>
      <c r="LTI90" s="220"/>
      <c r="LTJ90" s="220"/>
      <c r="LTK90" s="220"/>
      <c r="LTL90" s="220"/>
      <c r="LTM90" s="220"/>
      <c r="LTN90" s="220"/>
      <c r="LTO90" s="220"/>
      <c r="LTP90" s="220"/>
      <c r="LTQ90" s="220"/>
      <c r="LTR90" s="220"/>
      <c r="LTS90" s="220"/>
      <c r="LTT90" s="220"/>
      <c r="LTU90" s="220"/>
      <c r="LTV90" s="220"/>
      <c r="LTW90" s="220"/>
      <c r="LTX90" s="220"/>
      <c r="LTY90" s="220"/>
      <c r="LTZ90" s="220"/>
      <c r="LUA90" s="220"/>
      <c r="LUB90" s="220"/>
      <c r="LUC90" s="220"/>
      <c r="LUD90" s="220"/>
      <c r="LUE90" s="220"/>
      <c r="LUF90" s="220"/>
      <c r="LUG90" s="220"/>
      <c r="LUH90" s="220"/>
      <c r="LUI90" s="220"/>
      <c r="LUJ90" s="220"/>
      <c r="LUK90" s="220"/>
      <c r="LUL90" s="220"/>
      <c r="LUM90" s="220"/>
      <c r="LUN90" s="220"/>
      <c r="LUO90" s="220"/>
      <c r="LUP90" s="220"/>
      <c r="LUQ90" s="220"/>
      <c r="LUR90" s="220"/>
      <c r="LUS90" s="220"/>
      <c r="LUT90" s="220"/>
      <c r="LUU90" s="220"/>
      <c r="LUV90" s="220"/>
      <c r="LUW90" s="220"/>
      <c r="LUX90" s="220"/>
      <c r="LUY90" s="220"/>
      <c r="LUZ90" s="220"/>
      <c r="LVA90" s="220"/>
      <c r="LVB90" s="220"/>
      <c r="LVC90" s="220"/>
      <c r="LVD90" s="220"/>
      <c r="LVE90" s="220"/>
      <c r="LVF90" s="220"/>
      <c r="LVG90" s="220"/>
      <c r="LVH90" s="220"/>
      <c r="LVI90" s="220"/>
      <c r="LVJ90" s="220"/>
      <c r="LVK90" s="220"/>
      <c r="LVL90" s="220"/>
      <c r="LVM90" s="220"/>
      <c r="LVN90" s="220"/>
      <c r="LVO90" s="220"/>
      <c r="LVP90" s="220"/>
      <c r="LVQ90" s="220"/>
      <c r="LVR90" s="220"/>
      <c r="LVS90" s="220"/>
      <c r="LVT90" s="220"/>
      <c r="LVU90" s="220"/>
      <c r="LVV90" s="220"/>
      <c r="LVW90" s="220"/>
      <c r="LVX90" s="220"/>
      <c r="LVY90" s="220"/>
      <c r="LVZ90" s="220"/>
      <c r="LWA90" s="220"/>
      <c r="LWB90" s="220"/>
      <c r="LWC90" s="220"/>
      <c r="LWD90" s="220"/>
      <c r="LWE90" s="220"/>
      <c r="LWF90" s="220"/>
      <c r="LWG90" s="220"/>
      <c r="LWH90" s="220"/>
      <c r="LWI90" s="220"/>
      <c r="LWJ90" s="220"/>
      <c r="LWK90" s="220"/>
      <c r="LWL90" s="220"/>
      <c r="LWM90" s="220"/>
      <c r="LWN90" s="220"/>
      <c r="LWO90" s="220"/>
      <c r="LWP90" s="220"/>
      <c r="LWQ90" s="220"/>
      <c r="LWR90" s="220"/>
      <c r="LWS90" s="220"/>
      <c r="LWT90" s="220"/>
      <c r="LWU90" s="220"/>
      <c r="LWV90" s="220"/>
      <c r="LWW90" s="220"/>
      <c r="LWX90" s="220"/>
      <c r="LWY90" s="220"/>
      <c r="LWZ90" s="220"/>
      <c r="LXA90" s="220"/>
      <c r="LXB90" s="220"/>
      <c r="LXC90" s="220"/>
      <c r="LXD90" s="220"/>
      <c r="LXE90" s="220"/>
      <c r="LXF90" s="220"/>
      <c r="LXG90" s="220"/>
      <c r="LXH90" s="220"/>
      <c r="LXI90" s="220"/>
      <c r="LXJ90" s="220"/>
      <c r="LXK90" s="220"/>
      <c r="LXL90" s="220"/>
      <c r="LXM90" s="220"/>
      <c r="LXN90" s="220"/>
      <c r="LXO90" s="220"/>
      <c r="LXP90" s="220"/>
      <c r="LXQ90" s="220"/>
      <c r="LXR90" s="220"/>
      <c r="LXS90" s="220"/>
      <c r="LXT90" s="220"/>
      <c r="LXU90" s="220"/>
      <c r="LXV90" s="220"/>
      <c r="LXW90" s="220"/>
      <c r="LXX90" s="220"/>
      <c r="LXY90" s="220"/>
      <c r="LXZ90" s="220"/>
      <c r="LYA90" s="220"/>
      <c r="LYB90" s="220"/>
      <c r="LYC90" s="220"/>
      <c r="LYD90" s="220"/>
      <c r="LYE90" s="220"/>
      <c r="LYF90" s="220"/>
      <c r="LYG90" s="220"/>
      <c r="LYH90" s="220"/>
      <c r="LYI90" s="220"/>
      <c r="LYJ90" s="220"/>
      <c r="LYK90" s="220"/>
      <c r="LYL90" s="220"/>
      <c r="LYM90" s="220"/>
      <c r="LYN90" s="220"/>
      <c r="LYO90" s="220"/>
      <c r="LYP90" s="220"/>
      <c r="LYQ90" s="220"/>
      <c r="LYR90" s="220"/>
      <c r="LYS90" s="220"/>
      <c r="LYT90" s="220"/>
      <c r="LYU90" s="220"/>
      <c r="LYV90" s="220"/>
      <c r="LYW90" s="220"/>
      <c r="LYX90" s="220"/>
      <c r="LYY90" s="220"/>
      <c r="LYZ90" s="220"/>
      <c r="LZA90" s="220"/>
      <c r="LZB90" s="220"/>
      <c r="LZC90" s="220"/>
      <c r="LZD90" s="220"/>
      <c r="LZE90" s="220"/>
      <c r="LZF90" s="220"/>
      <c r="LZG90" s="220"/>
      <c r="LZH90" s="220"/>
      <c r="LZI90" s="220"/>
      <c r="LZJ90" s="220"/>
      <c r="LZK90" s="220"/>
      <c r="LZL90" s="220"/>
      <c r="LZM90" s="220"/>
      <c r="LZN90" s="220"/>
      <c r="LZO90" s="220"/>
      <c r="LZP90" s="220"/>
      <c r="LZQ90" s="220"/>
      <c r="LZR90" s="220"/>
      <c r="LZS90" s="220"/>
      <c r="LZT90" s="220"/>
      <c r="LZU90" s="220"/>
      <c r="LZV90" s="220"/>
      <c r="LZW90" s="220"/>
      <c r="LZX90" s="220"/>
      <c r="LZY90" s="220"/>
      <c r="LZZ90" s="220"/>
      <c r="MAA90" s="220"/>
      <c r="MAB90" s="220"/>
      <c r="MAC90" s="220"/>
      <c r="MAD90" s="220"/>
      <c r="MAE90" s="220"/>
      <c r="MAF90" s="220"/>
      <c r="MAG90" s="220"/>
      <c r="MAH90" s="220"/>
      <c r="MAI90" s="220"/>
      <c r="MAJ90" s="220"/>
      <c r="MAK90" s="220"/>
      <c r="MAL90" s="220"/>
      <c r="MAM90" s="220"/>
      <c r="MAN90" s="220"/>
      <c r="MAO90" s="220"/>
      <c r="MAP90" s="220"/>
      <c r="MAQ90" s="220"/>
      <c r="MAR90" s="220"/>
      <c r="MAS90" s="220"/>
      <c r="MAT90" s="220"/>
      <c r="MAU90" s="220"/>
      <c r="MAV90" s="220"/>
      <c r="MAW90" s="220"/>
      <c r="MAX90" s="220"/>
      <c r="MAY90" s="220"/>
      <c r="MAZ90" s="220"/>
      <c r="MBA90" s="220"/>
      <c r="MBB90" s="220"/>
      <c r="MBC90" s="220"/>
      <c r="MBD90" s="220"/>
      <c r="MBE90" s="220"/>
      <c r="MBF90" s="220"/>
      <c r="MBG90" s="220"/>
      <c r="MBH90" s="220"/>
      <c r="MBI90" s="220"/>
      <c r="MBJ90" s="220"/>
      <c r="MBK90" s="220"/>
      <c r="MBL90" s="220"/>
      <c r="MBM90" s="220"/>
      <c r="MBN90" s="220"/>
      <c r="MBO90" s="220"/>
      <c r="MBP90" s="220"/>
      <c r="MBQ90" s="220"/>
      <c r="MBR90" s="220"/>
      <c r="MBS90" s="220"/>
      <c r="MBT90" s="220"/>
      <c r="MBU90" s="220"/>
      <c r="MBV90" s="220"/>
      <c r="MBW90" s="220"/>
      <c r="MBX90" s="220"/>
      <c r="MBY90" s="220"/>
      <c r="MBZ90" s="220"/>
      <c r="MCA90" s="220"/>
      <c r="MCB90" s="220"/>
      <c r="MCC90" s="220"/>
      <c r="MCD90" s="220"/>
      <c r="MCE90" s="220"/>
      <c r="MCF90" s="220"/>
      <c r="MCG90" s="220"/>
      <c r="MCH90" s="220"/>
      <c r="MCI90" s="220"/>
      <c r="MCJ90" s="220"/>
      <c r="MCK90" s="220"/>
      <c r="MCL90" s="220"/>
      <c r="MCM90" s="220"/>
      <c r="MCN90" s="220"/>
      <c r="MCO90" s="220"/>
      <c r="MCP90" s="220"/>
      <c r="MCQ90" s="220"/>
      <c r="MCR90" s="220"/>
      <c r="MCS90" s="220"/>
      <c r="MCT90" s="220"/>
      <c r="MCU90" s="220"/>
      <c r="MCV90" s="220"/>
      <c r="MCW90" s="220"/>
      <c r="MCX90" s="220"/>
      <c r="MCY90" s="220"/>
      <c r="MCZ90" s="220"/>
      <c r="MDA90" s="220"/>
      <c r="MDB90" s="220"/>
      <c r="MDC90" s="220"/>
      <c r="MDD90" s="220"/>
      <c r="MDE90" s="220"/>
      <c r="MDF90" s="220"/>
      <c r="MDG90" s="220"/>
      <c r="MDH90" s="220"/>
      <c r="MDI90" s="220"/>
      <c r="MDJ90" s="220"/>
      <c r="MDK90" s="220"/>
      <c r="MDL90" s="220"/>
      <c r="MDM90" s="220"/>
      <c r="MDN90" s="220"/>
      <c r="MDO90" s="220"/>
      <c r="MDP90" s="220"/>
      <c r="MDQ90" s="220"/>
      <c r="MDR90" s="220"/>
      <c r="MDS90" s="220"/>
      <c r="MDT90" s="220"/>
      <c r="MDU90" s="220"/>
      <c r="MDV90" s="220"/>
      <c r="MDW90" s="220"/>
      <c r="MDX90" s="220"/>
      <c r="MDY90" s="220"/>
      <c r="MDZ90" s="220"/>
      <c r="MEA90" s="220"/>
      <c r="MEB90" s="220"/>
      <c r="MEC90" s="220"/>
      <c r="MED90" s="220"/>
      <c r="MEE90" s="220"/>
      <c r="MEF90" s="220"/>
      <c r="MEG90" s="220"/>
      <c r="MEH90" s="220"/>
      <c r="MEI90" s="220"/>
      <c r="MEJ90" s="220"/>
      <c r="MEK90" s="220"/>
      <c r="MEL90" s="220"/>
      <c r="MEM90" s="220"/>
      <c r="MEN90" s="220"/>
      <c r="MEO90" s="220"/>
      <c r="MEP90" s="220"/>
      <c r="MEQ90" s="220"/>
      <c r="MER90" s="220"/>
      <c r="MES90" s="220"/>
      <c r="MET90" s="220"/>
      <c r="MEU90" s="220"/>
      <c r="MEV90" s="220"/>
      <c r="MEW90" s="220"/>
      <c r="MEX90" s="220"/>
      <c r="MEY90" s="220"/>
      <c r="MEZ90" s="220"/>
      <c r="MFA90" s="220"/>
      <c r="MFB90" s="220"/>
      <c r="MFC90" s="220"/>
      <c r="MFD90" s="220"/>
      <c r="MFE90" s="220"/>
      <c r="MFF90" s="220"/>
      <c r="MFG90" s="220"/>
      <c r="MFH90" s="220"/>
      <c r="MFI90" s="220"/>
      <c r="MFJ90" s="220"/>
      <c r="MFK90" s="220"/>
      <c r="MFL90" s="220"/>
      <c r="MFM90" s="220"/>
      <c r="MFN90" s="220"/>
      <c r="MFO90" s="220"/>
      <c r="MFP90" s="220"/>
      <c r="MFQ90" s="220"/>
      <c r="MFR90" s="220"/>
      <c r="MFS90" s="220"/>
      <c r="MFT90" s="220"/>
      <c r="MFU90" s="220"/>
      <c r="MFV90" s="220"/>
      <c r="MFW90" s="220"/>
      <c r="MFX90" s="220"/>
      <c r="MFY90" s="220"/>
      <c r="MFZ90" s="220"/>
      <c r="MGA90" s="220"/>
      <c r="MGB90" s="220"/>
      <c r="MGC90" s="220"/>
      <c r="MGD90" s="220"/>
      <c r="MGE90" s="220"/>
      <c r="MGF90" s="220"/>
      <c r="MGG90" s="220"/>
      <c r="MGH90" s="220"/>
      <c r="MGI90" s="220"/>
      <c r="MGJ90" s="220"/>
      <c r="MGK90" s="220"/>
      <c r="MGL90" s="220"/>
      <c r="MGM90" s="220"/>
      <c r="MGN90" s="220"/>
      <c r="MGO90" s="220"/>
      <c r="MGP90" s="220"/>
      <c r="MGQ90" s="220"/>
      <c r="MGR90" s="220"/>
      <c r="MGS90" s="220"/>
      <c r="MGT90" s="220"/>
      <c r="MGU90" s="220"/>
      <c r="MGV90" s="220"/>
      <c r="MGW90" s="220"/>
      <c r="MGX90" s="220"/>
      <c r="MGY90" s="220"/>
      <c r="MGZ90" s="220"/>
      <c r="MHA90" s="220"/>
      <c r="MHB90" s="220"/>
      <c r="MHC90" s="220"/>
      <c r="MHD90" s="220"/>
      <c r="MHE90" s="220"/>
      <c r="MHF90" s="220"/>
      <c r="MHG90" s="220"/>
      <c r="MHH90" s="220"/>
      <c r="MHI90" s="220"/>
      <c r="MHJ90" s="220"/>
      <c r="MHK90" s="220"/>
      <c r="MHL90" s="220"/>
      <c r="MHM90" s="220"/>
      <c r="MHN90" s="220"/>
      <c r="MHO90" s="220"/>
      <c r="MHP90" s="220"/>
      <c r="MHQ90" s="220"/>
      <c r="MHR90" s="220"/>
      <c r="MHS90" s="220"/>
      <c r="MHT90" s="220"/>
      <c r="MHU90" s="220"/>
      <c r="MHV90" s="220"/>
      <c r="MHW90" s="220"/>
      <c r="MHX90" s="220"/>
      <c r="MHY90" s="220"/>
      <c r="MHZ90" s="220"/>
      <c r="MIA90" s="220"/>
      <c r="MIB90" s="220"/>
      <c r="MIC90" s="220"/>
      <c r="MID90" s="220"/>
      <c r="MIE90" s="220"/>
      <c r="MIF90" s="220"/>
      <c r="MIG90" s="220"/>
      <c r="MIH90" s="220"/>
      <c r="MII90" s="220"/>
      <c r="MIJ90" s="220"/>
      <c r="MIK90" s="220"/>
      <c r="MIL90" s="220"/>
      <c r="MIM90" s="220"/>
      <c r="MIN90" s="220"/>
      <c r="MIO90" s="220"/>
      <c r="MIP90" s="220"/>
      <c r="MIQ90" s="220"/>
      <c r="MIR90" s="220"/>
      <c r="MIS90" s="220"/>
      <c r="MIT90" s="220"/>
      <c r="MIU90" s="220"/>
      <c r="MIV90" s="220"/>
      <c r="MIW90" s="220"/>
      <c r="MIX90" s="220"/>
      <c r="MIY90" s="220"/>
      <c r="MIZ90" s="220"/>
      <c r="MJA90" s="220"/>
      <c r="MJB90" s="220"/>
      <c r="MJC90" s="220"/>
      <c r="MJD90" s="220"/>
      <c r="MJE90" s="220"/>
      <c r="MJF90" s="220"/>
      <c r="MJG90" s="220"/>
      <c r="MJH90" s="220"/>
      <c r="MJI90" s="220"/>
      <c r="MJJ90" s="220"/>
      <c r="MJK90" s="220"/>
      <c r="MJL90" s="220"/>
      <c r="MJM90" s="220"/>
      <c r="MJN90" s="220"/>
      <c r="MJO90" s="220"/>
      <c r="MJP90" s="220"/>
      <c r="MJQ90" s="220"/>
      <c r="MJR90" s="220"/>
      <c r="MJS90" s="220"/>
      <c r="MJT90" s="220"/>
      <c r="MJU90" s="220"/>
      <c r="MJV90" s="220"/>
      <c r="MJW90" s="220"/>
      <c r="MJX90" s="220"/>
      <c r="MJY90" s="220"/>
      <c r="MJZ90" s="220"/>
      <c r="MKA90" s="220"/>
      <c r="MKB90" s="220"/>
      <c r="MKC90" s="220"/>
      <c r="MKD90" s="220"/>
      <c r="MKE90" s="220"/>
      <c r="MKF90" s="220"/>
      <c r="MKG90" s="220"/>
      <c r="MKH90" s="220"/>
      <c r="MKI90" s="220"/>
      <c r="MKJ90" s="220"/>
      <c r="MKK90" s="220"/>
      <c r="MKL90" s="220"/>
      <c r="MKM90" s="220"/>
      <c r="MKN90" s="220"/>
      <c r="MKO90" s="220"/>
      <c r="MKP90" s="220"/>
      <c r="MKQ90" s="220"/>
      <c r="MKR90" s="220"/>
      <c r="MKS90" s="220"/>
      <c r="MKT90" s="220"/>
      <c r="MKU90" s="220"/>
      <c r="MKV90" s="220"/>
      <c r="MKW90" s="220"/>
      <c r="MKX90" s="220"/>
      <c r="MKY90" s="220"/>
      <c r="MKZ90" s="220"/>
      <c r="MLA90" s="220"/>
      <c r="MLB90" s="220"/>
      <c r="MLC90" s="220"/>
      <c r="MLD90" s="220"/>
      <c r="MLE90" s="220"/>
      <c r="MLF90" s="220"/>
      <c r="MLG90" s="220"/>
      <c r="MLH90" s="220"/>
      <c r="MLI90" s="220"/>
      <c r="MLJ90" s="220"/>
      <c r="MLK90" s="220"/>
      <c r="MLL90" s="220"/>
      <c r="MLM90" s="220"/>
      <c r="MLN90" s="220"/>
      <c r="MLO90" s="220"/>
      <c r="MLP90" s="220"/>
      <c r="MLQ90" s="220"/>
      <c r="MLR90" s="220"/>
      <c r="MLS90" s="220"/>
      <c r="MLT90" s="220"/>
      <c r="MLU90" s="220"/>
      <c r="MLV90" s="220"/>
      <c r="MLW90" s="220"/>
      <c r="MLX90" s="220"/>
      <c r="MLY90" s="220"/>
      <c r="MLZ90" s="220"/>
      <c r="MMA90" s="220"/>
      <c r="MMB90" s="220"/>
      <c r="MMC90" s="220"/>
      <c r="MMD90" s="220"/>
      <c r="MME90" s="220"/>
      <c r="MMF90" s="220"/>
      <c r="MMG90" s="220"/>
      <c r="MMH90" s="220"/>
      <c r="MMI90" s="220"/>
      <c r="MMJ90" s="220"/>
      <c r="MMK90" s="220"/>
      <c r="MML90" s="220"/>
      <c r="MMM90" s="220"/>
      <c r="MMN90" s="220"/>
      <c r="MMO90" s="220"/>
      <c r="MMP90" s="220"/>
      <c r="MMQ90" s="220"/>
      <c r="MMR90" s="220"/>
      <c r="MMS90" s="220"/>
      <c r="MMT90" s="220"/>
      <c r="MMU90" s="220"/>
      <c r="MMV90" s="220"/>
      <c r="MMW90" s="220"/>
      <c r="MMX90" s="220"/>
      <c r="MMY90" s="220"/>
      <c r="MMZ90" s="220"/>
      <c r="MNA90" s="220"/>
      <c r="MNB90" s="220"/>
      <c r="MNC90" s="220"/>
      <c r="MND90" s="220"/>
      <c r="MNE90" s="220"/>
      <c r="MNF90" s="220"/>
      <c r="MNG90" s="220"/>
      <c r="MNH90" s="220"/>
      <c r="MNI90" s="220"/>
      <c r="MNJ90" s="220"/>
      <c r="MNK90" s="220"/>
      <c r="MNL90" s="220"/>
      <c r="MNM90" s="220"/>
      <c r="MNN90" s="220"/>
      <c r="MNO90" s="220"/>
      <c r="MNP90" s="220"/>
      <c r="MNQ90" s="220"/>
      <c r="MNR90" s="220"/>
      <c r="MNS90" s="220"/>
      <c r="MNT90" s="220"/>
      <c r="MNU90" s="220"/>
      <c r="MNV90" s="220"/>
      <c r="MNW90" s="220"/>
      <c r="MNX90" s="220"/>
      <c r="MNY90" s="220"/>
      <c r="MNZ90" s="220"/>
      <c r="MOA90" s="220"/>
      <c r="MOB90" s="220"/>
      <c r="MOC90" s="220"/>
      <c r="MOD90" s="220"/>
      <c r="MOE90" s="220"/>
      <c r="MOF90" s="220"/>
      <c r="MOG90" s="220"/>
      <c r="MOH90" s="220"/>
      <c r="MOI90" s="220"/>
      <c r="MOJ90" s="220"/>
      <c r="MOK90" s="220"/>
      <c r="MOL90" s="220"/>
      <c r="MOM90" s="220"/>
      <c r="MON90" s="220"/>
      <c r="MOO90" s="220"/>
      <c r="MOP90" s="220"/>
      <c r="MOQ90" s="220"/>
      <c r="MOR90" s="220"/>
      <c r="MOS90" s="220"/>
      <c r="MOT90" s="220"/>
      <c r="MOU90" s="220"/>
      <c r="MOV90" s="220"/>
      <c r="MOW90" s="220"/>
      <c r="MOX90" s="220"/>
      <c r="MOY90" s="220"/>
      <c r="MOZ90" s="220"/>
      <c r="MPA90" s="220"/>
      <c r="MPB90" s="220"/>
      <c r="MPC90" s="220"/>
      <c r="MPD90" s="220"/>
      <c r="MPE90" s="220"/>
      <c r="MPF90" s="220"/>
      <c r="MPG90" s="220"/>
      <c r="MPH90" s="220"/>
      <c r="MPI90" s="220"/>
      <c r="MPJ90" s="220"/>
      <c r="MPK90" s="220"/>
      <c r="MPL90" s="220"/>
      <c r="MPM90" s="220"/>
      <c r="MPN90" s="220"/>
      <c r="MPO90" s="220"/>
      <c r="MPP90" s="220"/>
      <c r="MPQ90" s="220"/>
      <c r="MPR90" s="220"/>
      <c r="MPS90" s="220"/>
      <c r="MPT90" s="220"/>
      <c r="MPU90" s="220"/>
      <c r="MPV90" s="220"/>
      <c r="MPW90" s="220"/>
      <c r="MPX90" s="220"/>
      <c r="MPY90" s="220"/>
      <c r="MPZ90" s="220"/>
      <c r="MQA90" s="220"/>
      <c r="MQB90" s="220"/>
      <c r="MQC90" s="220"/>
      <c r="MQD90" s="220"/>
      <c r="MQE90" s="220"/>
      <c r="MQF90" s="220"/>
      <c r="MQG90" s="220"/>
      <c r="MQH90" s="220"/>
      <c r="MQI90" s="220"/>
      <c r="MQJ90" s="220"/>
      <c r="MQK90" s="220"/>
      <c r="MQL90" s="220"/>
      <c r="MQM90" s="220"/>
      <c r="MQN90" s="220"/>
      <c r="MQO90" s="220"/>
      <c r="MQP90" s="220"/>
      <c r="MQQ90" s="220"/>
      <c r="MQR90" s="220"/>
      <c r="MQS90" s="220"/>
      <c r="MQT90" s="220"/>
      <c r="MQU90" s="220"/>
      <c r="MQV90" s="220"/>
      <c r="MQW90" s="220"/>
      <c r="MQX90" s="220"/>
      <c r="MQY90" s="220"/>
      <c r="MQZ90" s="220"/>
      <c r="MRA90" s="220"/>
      <c r="MRB90" s="220"/>
      <c r="MRC90" s="220"/>
      <c r="MRD90" s="220"/>
      <c r="MRE90" s="220"/>
      <c r="MRF90" s="220"/>
      <c r="MRG90" s="220"/>
      <c r="MRH90" s="220"/>
      <c r="MRI90" s="220"/>
      <c r="MRJ90" s="220"/>
      <c r="MRK90" s="220"/>
      <c r="MRL90" s="220"/>
      <c r="MRM90" s="220"/>
      <c r="MRN90" s="220"/>
      <c r="MRO90" s="220"/>
      <c r="MRP90" s="220"/>
      <c r="MRQ90" s="220"/>
      <c r="MRR90" s="220"/>
      <c r="MRS90" s="220"/>
      <c r="MRT90" s="220"/>
      <c r="MRU90" s="220"/>
      <c r="MRV90" s="220"/>
      <c r="MRW90" s="220"/>
      <c r="MRX90" s="220"/>
      <c r="MRY90" s="220"/>
      <c r="MRZ90" s="220"/>
      <c r="MSA90" s="220"/>
      <c r="MSB90" s="220"/>
      <c r="MSC90" s="220"/>
      <c r="MSD90" s="220"/>
      <c r="MSE90" s="220"/>
      <c r="MSF90" s="220"/>
      <c r="MSG90" s="220"/>
      <c r="MSH90" s="220"/>
      <c r="MSI90" s="220"/>
      <c r="MSJ90" s="220"/>
      <c r="MSK90" s="220"/>
      <c r="MSL90" s="220"/>
      <c r="MSM90" s="220"/>
      <c r="MSN90" s="220"/>
      <c r="MSO90" s="220"/>
      <c r="MSP90" s="220"/>
      <c r="MSQ90" s="220"/>
      <c r="MSR90" s="220"/>
      <c r="MSS90" s="220"/>
      <c r="MST90" s="220"/>
      <c r="MSU90" s="220"/>
      <c r="MSV90" s="220"/>
      <c r="MSW90" s="220"/>
      <c r="MSX90" s="220"/>
      <c r="MSY90" s="220"/>
      <c r="MSZ90" s="220"/>
      <c r="MTA90" s="220"/>
      <c r="MTB90" s="220"/>
      <c r="MTC90" s="220"/>
      <c r="MTD90" s="220"/>
      <c r="MTE90" s="220"/>
      <c r="MTF90" s="220"/>
      <c r="MTG90" s="220"/>
      <c r="MTH90" s="220"/>
      <c r="MTI90" s="220"/>
      <c r="MTJ90" s="220"/>
      <c r="MTK90" s="220"/>
      <c r="MTL90" s="220"/>
      <c r="MTM90" s="220"/>
      <c r="MTN90" s="220"/>
      <c r="MTO90" s="220"/>
      <c r="MTP90" s="220"/>
      <c r="MTQ90" s="220"/>
      <c r="MTR90" s="220"/>
      <c r="MTS90" s="220"/>
      <c r="MTT90" s="220"/>
      <c r="MTU90" s="220"/>
      <c r="MTV90" s="220"/>
      <c r="MTW90" s="220"/>
      <c r="MTX90" s="220"/>
      <c r="MTY90" s="220"/>
      <c r="MTZ90" s="220"/>
      <c r="MUA90" s="220"/>
      <c r="MUB90" s="220"/>
      <c r="MUC90" s="220"/>
      <c r="MUD90" s="220"/>
      <c r="MUE90" s="220"/>
      <c r="MUF90" s="220"/>
      <c r="MUG90" s="220"/>
      <c r="MUH90" s="220"/>
      <c r="MUI90" s="220"/>
      <c r="MUJ90" s="220"/>
      <c r="MUK90" s="220"/>
      <c r="MUL90" s="220"/>
      <c r="MUM90" s="220"/>
      <c r="MUN90" s="220"/>
      <c r="MUO90" s="220"/>
      <c r="MUP90" s="220"/>
      <c r="MUQ90" s="220"/>
      <c r="MUR90" s="220"/>
      <c r="MUS90" s="220"/>
      <c r="MUT90" s="220"/>
      <c r="MUU90" s="220"/>
      <c r="MUV90" s="220"/>
      <c r="MUW90" s="220"/>
      <c r="MUX90" s="220"/>
      <c r="MUY90" s="220"/>
      <c r="MUZ90" s="220"/>
      <c r="MVA90" s="220"/>
      <c r="MVB90" s="220"/>
      <c r="MVC90" s="220"/>
      <c r="MVD90" s="220"/>
      <c r="MVE90" s="220"/>
      <c r="MVF90" s="220"/>
      <c r="MVG90" s="220"/>
      <c r="MVH90" s="220"/>
      <c r="MVI90" s="220"/>
      <c r="MVJ90" s="220"/>
      <c r="MVK90" s="220"/>
      <c r="MVL90" s="220"/>
      <c r="MVM90" s="220"/>
      <c r="MVN90" s="220"/>
      <c r="MVO90" s="220"/>
      <c r="MVP90" s="220"/>
      <c r="MVQ90" s="220"/>
      <c r="MVR90" s="220"/>
      <c r="MVS90" s="220"/>
      <c r="MVT90" s="220"/>
      <c r="MVU90" s="220"/>
      <c r="MVV90" s="220"/>
      <c r="MVW90" s="220"/>
      <c r="MVX90" s="220"/>
      <c r="MVY90" s="220"/>
      <c r="MVZ90" s="220"/>
      <c r="MWA90" s="220"/>
      <c r="MWB90" s="220"/>
      <c r="MWC90" s="220"/>
      <c r="MWD90" s="220"/>
      <c r="MWE90" s="220"/>
      <c r="MWF90" s="220"/>
      <c r="MWG90" s="220"/>
      <c r="MWH90" s="220"/>
      <c r="MWI90" s="220"/>
      <c r="MWJ90" s="220"/>
      <c r="MWK90" s="220"/>
      <c r="MWL90" s="220"/>
      <c r="MWM90" s="220"/>
      <c r="MWN90" s="220"/>
      <c r="MWO90" s="220"/>
      <c r="MWP90" s="220"/>
      <c r="MWQ90" s="220"/>
      <c r="MWR90" s="220"/>
      <c r="MWS90" s="220"/>
      <c r="MWT90" s="220"/>
      <c r="MWU90" s="220"/>
      <c r="MWV90" s="220"/>
      <c r="MWW90" s="220"/>
      <c r="MWX90" s="220"/>
      <c r="MWY90" s="220"/>
      <c r="MWZ90" s="220"/>
      <c r="MXA90" s="220"/>
      <c r="MXB90" s="220"/>
      <c r="MXC90" s="220"/>
      <c r="MXD90" s="220"/>
      <c r="MXE90" s="220"/>
      <c r="MXF90" s="220"/>
      <c r="MXG90" s="220"/>
      <c r="MXH90" s="220"/>
      <c r="MXI90" s="220"/>
      <c r="MXJ90" s="220"/>
      <c r="MXK90" s="220"/>
      <c r="MXL90" s="220"/>
      <c r="MXM90" s="220"/>
      <c r="MXN90" s="220"/>
      <c r="MXO90" s="220"/>
      <c r="MXP90" s="220"/>
      <c r="MXQ90" s="220"/>
      <c r="MXR90" s="220"/>
      <c r="MXS90" s="220"/>
      <c r="MXT90" s="220"/>
      <c r="MXU90" s="220"/>
      <c r="MXV90" s="220"/>
      <c r="MXW90" s="220"/>
      <c r="MXX90" s="220"/>
      <c r="MXY90" s="220"/>
      <c r="MXZ90" s="220"/>
      <c r="MYA90" s="220"/>
      <c r="MYB90" s="220"/>
      <c r="MYC90" s="220"/>
      <c r="MYD90" s="220"/>
      <c r="MYE90" s="220"/>
      <c r="MYF90" s="220"/>
      <c r="MYG90" s="220"/>
      <c r="MYH90" s="220"/>
      <c r="MYI90" s="220"/>
      <c r="MYJ90" s="220"/>
      <c r="MYK90" s="220"/>
      <c r="MYL90" s="220"/>
      <c r="MYM90" s="220"/>
      <c r="MYN90" s="220"/>
      <c r="MYO90" s="220"/>
      <c r="MYP90" s="220"/>
      <c r="MYQ90" s="220"/>
      <c r="MYR90" s="220"/>
      <c r="MYS90" s="220"/>
      <c r="MYT90" s="220"/>
      <c r="MYU90" s="220"/>
      <c r="MYV90" s="220"/>
      <c r="MYW90" s="220"/>
      <c r="MYX90" s="220"/>
      <c r="MYY90" s="220"/>
      <c r="MYZ90" s="220"/>
      <c r="MZA90" s="220"/>
      <c r="MZB90" s="220"/>
      <c r="MZC90" s="220"/>
      <c r="MZD90" s="220"/>
      <c r="MZE90" s="220"/>
      <c r="MZF90" s="220"/>
      <c r="MZG90" s="220"/>
      <c r="MZH90" s="220"/>
      <c r="MZI90" s="220"/>
      <c r="MZJ90" s="220"/>
      <c r="MZK90" s="220"/>
      <c r="MZL90" s="220"/>
      <c r="MZM90" s="220"/>
      <c r="MZN90" s="220"/>
      <c r="MZO90" s="220"/>
      <c r="MZP90" s="220"/>
      <c r="MZQ90" s="220"/>
      <c r="MZR90" s="220"/>
      <c r="MZS90" s="220"/>
      <c r="MZT90" s="220"/>
      <c r="MZU90" s="220"/>
      <c r="MZV90" s="220"/>
      <c r="MZW90" s="220"/>
      <c r="MZX90" s="220"/>
      <c r="MZY90" s="220"/>
      <c r="MZZ90" s="220"/>
      <c r="NAA90" s="220"/>
      <c r="NAB90" s="220"/>
      <c r="NAC90" s="220"/>
      <c r="NAD90" s="220"/>
      <c r="NAE90" s="220"/>
      <c r="NAF90" s="220"/>
      <c r="NAG90" s="220"/>
      <c r="NAH90" s="220"/>
      <c r="NAI90" s="220"/>
      <c r="NAJ90" s="220"/>
      <c r="NAK90" s="220"/>
      <c r="NAL90" s="220"/>
      <c r="NAM90" s="220"/>
      <c r="NAN90" s="220"/>
      <c r="NAO90" s="220"/>
      <c r="NAP90" s="220"/>
      <c r="NAQ90" s="220"/>
      <c r="NAR90" s="220"/>
      <c r="NAS90" s="220"/>
      <c r="NAT90" s="220"/>
      <c r="NAU90" s="220"/>
      <c r="NAV90" s="220"/>
      <c r="NAW90" s="220"/>
      <c r="NAX90" s="220"/>
      <c r="NAY90" s="220"/>
      <c r="NAZ90" s="220"/>
      <c r="NBA90" s="220"/>
      <c r="NBB90" s="220"/>
      <c r="NBC90" s="220"/>
      <c r="NBD90" s="220"/>
      <c r="NBE90" s="220"/>
      <c r="NBF90" s="220"/>
      <c r="NBG90" s="220"/>
      <c r="NBH90" s="220"/>
      <c r="NBI90" s="220"/>
      <c r="NBJ90" s="220"/>
      <c r="NBK90" s="220"/>
      <c r="NBL90" s="220"/>
      <c r="NBM90" s="220"/>
      <c r="NBN90" s="220"/>
      <c r="NBO90" s="220"/>
      <c r="NBP90" s="220"/>
      <c r="NBQ90" s="220"/>
      <c r="NBR90" s="220"/>
      <c r="NBS90" s="220"/>
      <c r="NBT90" s="220"/>
      <c r="NBU90" s="220"/>
      <c r="NBV90" s="220"/>
      <c r="NBW90" s="220"/>
      <c r="NBX90" s="220"/>
      <c r="NBY90" s="220"/>
      <c r="NBZ90" s="220"/>
      <c r="NCA90" s="220"/>
      <c r="NCB90" s="220"/>
      <c r="NCC90" s="220"/>
      <c r="NCD90" s="220"/>
      <c r="NCE90" s="220"/>
      <c r="NCF90" s="220"/>
      <c r="NCG90" s="220"/>
      <c r="NCH90" s="220"/>
      <c r="NCI90" s="220"/>
      <c r="NCJ90" s="220"/>
      <c r="NCK90" s="220"/>
      <c r="NCL90" s="220"/>
      <c r="NCM90" s="220"/>
      <c r="NCN90" s="220"/>
      <c r="NCO90" s="220"/>
      <c r="NCP90" s="220"/>
      <c r="NCQ90" s="220"/>
      <c r="NCR90" s="220"/>
      <c r="NCS90" s="220"/>
      <c r="NCT90" s="220"/>
      <c r="NCU90" s="220"/>
      <c r="NCV90" s="220"/>
      <c r="NCW90" s="220"/>
      <c r="NCX90" s="220"/>
      <c r="NCY90" s="220"/>
      <c r="NCZ90" s="220"/>
      <c r="NDA90" s="220"/>
      <c r="NDB90" s="220"/>
      <c r="NDC90" s="220"/>
      <c r="NDD90" s="220"/>
      <c r="NDE90" s="220"/>
      <c r="NDF90" s="220"/>
      <c r="NDG90" s="220"/>
      <c r="NDH90" s="220"/>
      <c r="NDI90" s="220"/>
      <c r="NDJ90" s="220"/>
      <c r="NDK90" s="220"/>
      <c r="NDL90" s="220"/>
      <c r="NDM90" s="220"/>
      <c r="NDN90" s="220"/>
      <c r="NDO90" s="220"/>
      <c r="NDP90" s="220"/>
      <c r="NDQ90" s="220"/>
      <c r="NDR90" s="220"/>
      <c r="NDS90" s="220"/>
      <c r="NDT90" s="220"/>
      <c r="NDU90" s="220"/>
      <c r="NDV90" s="220"/>
      <c r="NDW90" s="220"/>
      <c r="NDX90" s="220"/>
      <c r="NDY90" s="220"/>
      <c r="NDZ90" s="220"/>
      <c r="NEA90" s="220"/>
      <c r="NEB90" s="220"/>
      <c r="NEC90" s="220"/>
      <c r="NED90" s="220"/>
      <c r="NEE90" s="220"/>
      <c r="NEF90" s="220"/>
      <c r="NEG90" s="220"/>
      <c r="NEH90" s="220"/>
      <c r="NEI90" s="220"/>
      <c r="NEJ90" s="220"/>
      <c r="NEK90" s="220"/>
      <c r="NEL90" s="220"/>
      <c r="NEM90" s="220"/>
      <c r="NEN90" s="220"/>
      <c r="NEO90" s="220"/>
      <c r="NEP90" s="220"/>
      <c r="NEQ90" s="220"/>
      <c r="NER90" s="220"/>
      <c r="NES90" s="220"/>
      <c r="NET90" s="220"/>
      <c r="NEU90" s="220"/>
      <c r="NEV90" s="220"/>
      <c r="NEW90" s="220"/>
      <c r="NEX90" s="220"/>
      <c r="NEY90" s="220"/>
      <c r="NEZ90" s="220"/>
      <c r="NFA90" s="220"/>
      <c r="NFB90" s="220"/>
      <c r="NFC90" s="220"/>
      <c r="NFD90" s="220"/>
      <c r="NFE90" s="220"/>
      <c r="NFF90" s="220"/>
      <c r="NFG90" s="220"/>
      <c r="NFH90" s="220"/>
      <c r="NFI90" s="220"/>
      <c r="NFJ90" s="220"/>
      <c r="NFK90" s="220"/>
      <c r="NFL90" s="220"/>
      <c r="NFM90" s="220"/>
      <c r="NFN90" s="220"/>
      <c r="NFO90" s="220"/>
      <c r="NFP90" s="220"/>
      <c r="NFQ90" s="220"/>
      <c r="NFR90" s="220"/>
      <c r="NFS90" s="220"/>
      <c r="NFT90" s="220"/>
      <c r="NFU90" s="220"/>
      <c r="NFV90" s="220"/>
      <c r="NFW90" s="220"/>
      <c r="NFX90" s="220"/>
      <c r="NFY90" s="220"/>
      <c r="NFZ90" s="220"/>
      <c r="NGA90" s="220"/>
      <c r="NGB90" s="220"/>
      <c r="NGC90" s="220"/>
      <c r="NGD90" s="220"/>
      <c r="NGE90" s="220"/>
      <c r="NGF90" s="220"/>
      <c r="NGG90" s="220"/>
      <c r="NGH90" s="220"/>
      <c r="NGI90" s="220"/>
      <c r="NGJ90" s="220"/>
      <c r="NGK90" s="220"/>
      <c r="NGL90" s="220"/>
      <c r="NGM90" s="220"/>
      <c r="NGN90" s="220"/>
      <c r="NGO90" s="220"/>
      <c r="NGP90" s="220"/>
      <c r="NGQ90" s="220"/>
      <c r="NGR90" s="220"/>
      <c r="NGS90" s="220"/>
      <c r="NGT90" s="220"/>
      <c r="NGU90" s="220"/>
      <c r="NGV90" s="220"/>
      <c r="NGW90" s="220"/>
      <c r="NGX90" s="220"/>
      <c r="NGY90" s="220"/>
      <c r="NGZ90" s="220"/>
      <c r="NHA90" s="220"/>
      <c r="NHB90" s="220"/>
      <c r="NHC90" s="220"/>
      <c r="NHD90" s="220"/>
      <c r="NHE90" s="220"/>
      <c r="NHF90" s="220"/>
      <c r="NHG90" s="220"/>
      <c r="NHH90" s="220"/>
      <c r="NHI90" s="220"/>
      <c r="NHJ90" s="220"/>
      <c r="NHK90" s="220"/>
      <c r="NHL90" s="220"/>
      <c r="NHM90" s="220"/>
      <c r="NHN90" s="220"/>
      <c r="NHO90" s="220"/>
      <c r="NHP90" s="220"/>
      <c r="NHQ90" s="220"/>
      <c r="NHR90" s="220"/>
      <c r="NHS90" s="220"/>
      <c r="NHT90" s="220"/>
      <c r="NHU90" s="220"/>
      <c r="NHV90" s="220"/>
      <c r="NHW90" s="220"/>
      <c r="NHX90" s="220"/>
      <c r="NHY90" s="220"/>
      <c r="NHZ90" s="220"/>
      <c r="NIA90" s="220"/>
      <c r="NIB90" s="220"/>
      <c r="NIC90" s="220"/>
      <c r="NID90" s="220"/>
      <c r="NIE90" s="220"/>
      <c r="NIF90" s="220"/>
      <c r="NIG90" s="220"/>
      <c r="NIH90" s="220"/>
      <c r="NII90" s="220"/>
      <c r="NIJ90" s="220"/>
      <c r="NIK90" s="220"/>
      <c r="NIL90" s="220"/>
      <c r="NIM90" s="220"/>
      <c r="NIN90" s="220"/>
      <c r="NIO90" s="220"/>
      <c r="NIP90" s="220"/>
      <c r="NIQ90" s="220"/>
      <c r="NIR90" s="220"/>
      <c r="NIS90" s="220"/>
      <c r="NIT90" s="220"/>
      <c r="NIU90" s="220"/>
      <c r="NIV90" s="220"/>
      <c r="NIW90" s="220"/>
      <c r="NIX90" s="220"/>
      <c r="NIY90" s="220"/>
      <c r="NIZ90" s="220"/>
      <c r="NJA90" s="220"/>
      <c r="NJB90" s="220"/>
      <c r="NJC90" s="220"/>
      <c r="NJD90" s="220"/>
      <c r="NJE90" s="220"/>
      <c r="NJF90" s="220"/>
      <c r="NJG90" s="220"/>
      <c r="NJH90" s="220"/>
      <c r="NJI90" s="220"/>
      <c r="NJJ90" s="220"/>
      <c r="NJK90" s="220"/>
      <c r="NJL90" s="220"/>
      <c r="NJM90" s="220"/>
      <c r="NJN90" s="220"/>
      <c r="NJO90" s="220"/>
      <c r="NJP90" s="220"/>
      <c r="NJQ90" s="220"/>
      <c r="NJR90" s="220"/>
      <c r="NJS90" s="220"/>
      <c r="NJT90" s="220"/>
      <c r="NJU90" s="220"/>
      <c r="NJV90" s="220"/>
      <c r="NJW90" s="220"/>
      <c r="NJX90" s="220"/>
      <c r="NJY90" s="220"/>
      <c r="NJZ90" s="220"/>
      <c r="NKA90" s="220"/>
      <c r="NKB90" s="220"/>
      <c r="NKC90" s="220"/>
      <c r="NKD90" s="220"/>
      <c r="NKE90" s="220"/>
      <c r="NKF90" s="220"/>
      <c r="NKG90" s="220"/>
      <c r="NKH90" s="220"/>
      <c r="NKI90" s="220"/>
      <c r="NKJ90" s="220"/>
      <c r="NKK90" s="220"/>
      <c r="NKL90" s="220"/>
      <c r="NKM90" s="220"/>
      <c r="NKN90" s="220"/>
      <c r="NKO90" s="220"/>
      <c r="NKP90" s="220"/>
      <c r="NKQ90" s="220"/>
      <c r="NKR90" s="220"/>
      <c r="NKS90" s="220"/>
      <c r="NKT90" s="220"/>
      <c r="NKU90" s="220"/>
      <c r="NKV90" s="220"/>
      <c r="NKW90" s="220"/>
      <c r="NKX90" s="220"/>
      <c r="NKY90" s="220"/>
      <c r="NKZ90" s="220"/>
      <c r="NLA90" s="220"/>
      <c r="NLB90" s="220"/>
      <c r="NLC90" s="220"/>
      <c r="NLD90" s="220"/>
      <c r="NLE90" s="220"/>
      <c r="NLF90" s="220"/>
      <c r="NLG90" s="220"/>
      <c r="NLH90" s="220"/>
      <c r="NLI90" s="220"/>
      <c r="NLJ90" s="220"/>
      <c r="NLK90" s="220"/>
      <c r="NLL90" s="220"/>
      <c r="NLM90" s="220"/>
      <c r="NLN90" s="220"/>
      <c r="NLO90" s="220"/>
      <c r="NLP90" s="220"/>
      <c r="NLQ90" s="220"/>
      <c r="NLR90" s="220"/>
      <c r="NLS90" s="220"/>
      <c r="NLT90" s="220"/>
      <c r="NLU90" s="220"/>
      <c r="NLV90" s="220"/>
      <c r="NLW90" s="220"/>
      <c r="NLX90" s="220"/>
      <c r="NLY90" s="220"/>
      <c r="NLZ90" s="220"/>
      <c r="NMA90" s="220"/>
      <c r="NMB90" s="220"/>
      <c r="NMC90" s="220"/>
      <c r="NMD90" s="220"/>
      <c r="NME90" s="220"/>
      <c r="NMF90" s="220"/>
      <c r="NMG90" s="220"/>
      <c r="NMH90" s="220"/>
      <c r="NMI90" s="220"/>
      <c r="NMJ90" s="220"/>
      <c r="NMK90" s="220"/>
      <c r="NML90" s="220"/>
      <c r="NMM90" s="220"/>
      <c r="NMN90" s="220"/>
      <c r="NMO90" s="220"/>
      <c r="NMP90" s="220"/>
      <c r="NMQ90" s="220"/>
      <c r="NMR90" s="220"/>
      <c r="NMS90" s="220"/>
      <c r="NMT90" s="220"/>
      <c r="NMU90" s="220"/>
      <c r="NMV90" s="220"/>
      <c r="NMW90" s="220"/>
      <c r="NMX90" s="220"/>
      <c r="NMY90" s="220"/>
      <c r="NMZ90" s="220"/>
      <c r="NNA90" s="220"/>
      <c r="NNB90" s="220"/>
      <c r="NNC90" s="220"/>
      <c r="NND90" s="220"/>
      <c r="NNE90" s="220"/>
      <c r="NNF90" s="220"/>
      <c r="NNG90" s="220"/>
      <c r="NNH90" s="220"/>
      <c r="NNI90" s="220"/>
      <c r="NNJ90" s="220"/>
      <c r="NNK90" s="220"/>
      <c r="NNL90" s="220"/>
      <c r="NNM90" s="220"/>
      <c r="NNN90" s="220"/>
      <c r="NNO90" s="220"/>
      <c r="NNP90" s="220"/>
      <c r="NNQ90" s="220"/>
      <c r="NNR90" s="220"/>
      <c r="NNS90" s="220"/>
      <c r="NNT90" s="220"/>
      <c r="NNU90" s="220"/>
      <c r="NNV90" s="220"/>
      <c r="NNW90" s="220"/>
      <c r="NNX90" s="220"/>
      <c r="NNY90" s="220"/>
      <c r="NNZ90" s="220"/>
      <c r="NOA90" s="220"/>
      <c r="NOB90" s="220"/>
      <c r="NOC90" s="220"/>
      <c r="NOD90" s="220"/>
      <c r="NOE90" s="220"/>
      <c r="NOF90" s="220"/>
      <c r="NOG90" s="220"/>
      <c r="NOH90" s="220"/>
      <c r="NOI90" s="220"/>
      <c r="NOJ90" s="220"/>
      <c r="NOK90" s="220"/>
      <c r="NOL90" s="220"/>
      <c r="NOM90" s="220"/>
      <c r="NON90" s="220"/>
      <c r="NOO90" s="220"/>
      <c r="NOP90" s="220"/>
      <c r="NOQ90" s="220"/>
      <c r="NOR90" s="220"/>
      <c r="NOS90" s="220"/>
      <c r="NOT90" s="220"/>
      <c r="NOU90" s="220"/>
      <c r="NOV90" s="220"/>
      <c r="NOW90" s="220"/>
      <c r="NOX90" s="220"/>
      <c r="NOY90" s="220"/>
      <c r="NOZ90" s="220"/>
      <c r="NPA90" s="220"/>
      <c r="NPB90" s="220"/>
      <c r="NPC90" s="220"/>
      <c r="NPD90" s="220"/>
      <c r="NPE90" s="220"/>
      <c r="NPF90" s="220"/>
      <c r="NPG90" s="220"/>
      <c r="NPH90" s="220"/>
      <c r="NPI90" s="220"/>
      <c r="NPJ90" s="220"/>
      <c r="NPK90" s="220"/>
      <c r="NPL90" s="220"/>
      <c r="NPM90" s="220"/>
      <c r="NPN90" s="220"/>
      <c r="NPO90" s="220"/>
      <c r="NPP90" s="220"/>
      <c r="NPQ90" s="220"/>
      <c r="NPR90" s="220"/>
      <c r="NPS90" s="220"/>
      <c r="NPT90" s="220"/>
      <c r="NPU90" s="220"/>
      <c r="NPV90" s="220"/>
      <c r="NPW90" s="220"/>
      <c r="NPX90" s="220"/>
      <c r="NPY90" s="220"/>
      <c r="NPZ90" s="220"/>
      <c r="NQA90" s="220"/>
      <c r="NQB90" s="220"/>
      <c r="NQC90" s="220"/>
      <c r="NQD90" s="220"/>
      <c r="NQE90" s="220"/>
      <c r="NQF90" s="220"/>
      <c r="NQG90" s="220"/>
      <c r="NQH90" s="220"/>
      <c r="NQI90" s="220"/>
      <c r="NQJ90" s="220"/>
      <c r="NQK90" s="220"/>
      <c r="NQL90" s="220"/>
      <c r="NQM90" s="220"/>
      <c r="NQN90" s="220"/>
      <c r="NQO90" s="220"/>
      <c r="NQP90" s="220"/>
      <c r="NQQ90" s="220"/>
      <c r="NQR90" s="220"/>
      <c r="NQS90" s="220"/>
      <c r="NQT90" s="220"/>
      <c r="NQU90" s="220"/>
      <c r="NQV90" s="220"/>
      <c r="NQW90" s="220"/>
      <c r="NQX90" s="220"/>
      <c r="NQY90" s="220"/>
      <c r="NQZ90" s="220"/>
      <c r="NRA90" s="220"/>
      <c r="NRB90" s="220"/>
      <c r="NRC90" s="220"/>
      <c r="NRD90" s="220"/>
      <c r="NRE90" s="220"/>
      <c r="NRF90" s="220"/>
      <c r="NRG90" s="220"/>
      <c r="NRH90" s="220"/>
      <c r="NRI90" s="220"/>
      <c r="NRJ90" s="220"/>
      <c r="NRK90" s="220"/>
      <c r="NRL90" s="220"/>
      <c r="NRM90" s="220"/>
      <c r="NRN90" s="220"/>
      <c r="NRO90" s="220"/>
      <c r="NRP90" s="220"/>
      <c r="NRQ90" s="220"/>
      <c r="NRR90" s="220"/>
      <c r="NRS90" s="220"/>
      <c r="NRT90" s="220"/>
      <c r="NRU90" s="220"/>
      <c r="NRV90" s="220"/>
      <c r="NRW90" s="220"/>
      <c r="NRX90" s="220"/>
      <c r="NRY90" s="220"/>
      <c r="NRZ90" s="220"/>
      <c r="NSA90" s="220"/>
      <c r="NSB90" s="220"/>
      <c r="NSC90" s="220"/>
      <c r="NSD90" s="220"/>
      <c r="NSE90" s="220"/>
      <c r="NSF90" s="220"/>
      <c r="NSG90" s="220"/>
      <c r="NSH90" s="220"/>
      <c r="NSI90" s="220"/>
      <c r="NSJ90" s="220"/>
      <c r="NSK90" s="220"/>
      <c r="NSL90" s="220"/>
      <c r="NSM90" s="220"/>
      <c r="NSN90" s="220"/>
      <c r="NSO90" s="220"/>
      <c r="NSP90" s="220"/>
      <c r="NSQ90" s="220"/>
      <c r="NSR90" s="220"/>
      <c r="NSS90" s="220"/>
      <c r="NST90" s="220"/>
      <c r="NSU90" s="220"/>
      <c r="NSV90" s="220"/>
      <c r="NSW90" s="220"/>
      <c r="NSX90" s="220"/>
      <c r="NSY90" s="220"/>
      <c r="NSZ90" s="220"/>
      <c r="NTA90" s="220"/>
      <c r="NTB90" s="220"/>
      <c r="NTC90" s="220"/>
      <c r="NTD90" s="220"/>
      <c r="NTE90" s="220"/>
      <c r="NTF90" s="220"/>
      <c r="NTG90" s="220"/>
      <c r="NTH90" s="220"/>
      <c r="NTI90" s="220"/>
      <c r="NTJ90" s="220"/>
      <c r="NTK90" s="220"/>
      <c r="NTL90" s="220"/>
      <c r="NTM90" s="220"/>
      <c r="NTN90" s="220"/>
      <c r="NTO90" s="220"/>
      <c r="NTP90" s="220"/>
      <c r="NTQ90" s="220"/>
      <c r="NTR90" s="220"/>
      <c r="NTS90" s="220"/>
      <c r="NTT90" s="220"/>
      <c r="NTU90" s="220"/>
      <c r="NTV90" s="220"/>
      <c r="NTW90" s="220"/>
      <c r="NTX90" s="220"/>
      <c r="NTY90" s="220"/>
      <c r="NTZ90" s="220"/>
      <c r="NUA90" s="220"/>
      <c r="NUB90" s="220"/>
      <c r="NUC90" s="220"/>
      <c r="NUD90" s="220"/>
      <c r="NUE90" s="220"/>
      <c r="NUF90" s="220"/>
      <c r="NUG90" s="220"/>
      <c r="NUH90" s="220"/>
      <c r="NUI90" s="220"/>
      <c r="NUJ90" s="220"/>
      <c r="NUK90" s="220"/>
      <c r="NUL90" s="220"/>
      <c r="NUM90" s="220"/>
      <c r="NUN90" s="220"/>
      <c r="NUO90" s="220"/>
      <c r="NUP90" s="220"/>
      <c r="NUQ90" s="220"/>
      <c r="NUR90" s="220"/>
      <c r="NUS90" s="220"/>
      <c r="NUT90" s="220"/>
      <c r="NUU90" s="220"/>
      <c r="NUV90" s="220"/>
      <c r="NUW90" s="220"/>
      <c r="NUX90" s="220"/>
      <c r="NUY90" s="220"/>
      <c r="NUZ90" s="220"/>
      <c r="NVA90" s="220"/>
      <c r="NVB90" s="220"/>
      <c r="NVC90" s="220"/>
      <c r="NVD90" s="220"/>
      <c r="NVE90" s="220"/>
      <c r="NVF90" s="220"/>
      <c r="NVG90" s="220"/>
      <c r="NVH90" s="220"/>
      <c r="NVI90" s="220"/>
      <c r="NVJ90" s="220"/>
      <c r="NVK90" s="220"/>
      <c r="NVL90" s="220"/>
      <c r="NVM90" s="220"/>
      <c r="NVN90" s="220"/>
      <c r="NVO90" s="220"/>
      <c r="NVP90" s="220"/>
      <c r="NVQ90" s="220"/>
      <c r="NVR90" s="220"/>
      <c r="NVS90" s="220"/>
      <c r="NVT90" s="220"/>
      <c r="NVU90" s="220"/>
      <c r="NVV90" s="220"/>
      <c r="NVW90" s="220"/>
      <c r="NVX90" s="220"/>
      <c r="NVY90" s="220"/>
      <c r="NVZ90" s="220"/>
      <c r="NWA90" s="220"/>
      <c r="NWB90" s="220"/>
      <c r="NWC90" s="220"/>
      <c r="NWD90" s="220"/>
      <c r="NWE90" s="220"/>
      <c r="NWF90" s="220"/>
      <c r="NWG90" s="220"/>
      <c r="NWH90" s="220"/>
      <c r="NWI90" s="220"/>
      <c r="NWJ90" s="220"/>
      <c r="NWK90" s="220"/>
      <c r="NWL90" s="220"/>
      <c r="NWM90" s="220"/>
      <c r="NWN90" s="220"/>
      <c r="NWO90" s="220"/>
      <c r="NWP90" s="220"/>
      <c r="NWQ90" s="220"/>
      <c r="NWR90" s="220"/>
      <c r="NWS90" s="220"/>
      <c r="NWT90" s="220"/>
      <c r="NWU90" s="220"/>
      <c r="NWV90" s="220"/>
      <c r="NWW90" s="220"/>
      <c r="NWX90" s="220"/>
      <c r="NWY90" s="220"/>
      <c r="NWZ90" s="220"/>
      <c r="NXA90" s="220"/>
      <c r="NXB90" s="220"/>
      <c r="NXC90" s="220"/>
      <c r="NXD90" s="220"/>
      <c r="NXE90" s="220"/>
      <c r="NXF90" s="220"/>
      <c r="NXG90" s="220"/>
      <c r="NXH90" s="220"/>
      <c r="NXI90" s="220"/>
      <c r="NXJ90" s="220"/>
      <c r="NXK90" s="220"/>
      <c r="NXL90" s="220"/>
      <c r="NXM90" s="220"/>
      <c r="NXN90" s="220"/>
      <c r="NXO90" s="220"/>
      <c r="NXP90" s="220"/>
      <c r="NXQ90" s="220"/>
      <c r="NXR90" s="220"/>
      <c r="NXS90" s="220"/>
      <c r="NXT90" s="220"/>
      <c r="NXU90" s="220"/>
      <c r="NXV90" s="220"/>
      <c r="NXW90" s="220"/>
      <c r="NXX90" s="220"/>
      <c r="NXY90" s="220"/>
      <c r="NXZ90" s="220"/>
      <c r="NYA90" s="220"/>
      <c r="NYB90" s="220"/>
      <c r="NYC90" s="220"/>
      <c r="NYD90" s="220"/>
      <c r="NYE90" s="220"/>
      <c r="NYF90" s="220"/>
      <c r="NYG90" s="220"/>
      <c r="NYH90" s="220"/>
      <c r="NYI90" s="220"/>
      <c r="NYJ90" s="220"/>
      <c r="NYK90" s="220"/>
      <c r="NYL90" s="220"/>
      <c r="NYM90" s="220"/>
      <c r="NYN90" s="220"/>
      <c r="NYO90" s="220"/>
      <c r="NYP90" s="220"/>
      <c r="NYQ90" s="220"/>
      <c r="NYR90" s="220"/>
      <c r="NYS90" s="220"/>
      <c r="NYT90" s="220"/>
      <c r="NYU90" s="220"/>
      <c r="NYV90" s="220"/>
      <c r="NYW90" s="220"/>
      <c r="NYX90" s="220"/>
      <c r="NYY90" s="220"/>
      <c r="NYZ90" s="220"/>
      <c r="NZA90" s="220"/>
      <c r="NZB90" s="220"/>
      <c r="NZC90" s="220"/>
      <c r="NZD90" s="220"/>
      <c r="NZE90" s="220"/>
      <c r="NZF90" s="220"/>
      <c r="NZG90" s="220"/>
      <c r="NZH90" s="220"/>
      <c r="NZI90" s="220"/>
      <c r="NZJ90" s="220"/>
      <c r="NZK90" s="220"/>
      <c r="NZL90" s="220"/>
      <c r="NZM90" s="220"/>
      <c r="NZN90" s="220"/>
      <c r="NZO90" s="220"/>
      <c r="NZP90" s="220"/>
      <c r="NZQ90" s="220"/>
      <c r="NZR90" s="220"/>
      <c r="NZS90" s="220"/>
      <c r="NZT90" s="220"/>
      <c r="NZU90" s="220"/>
      <c r="NZV90" s="220"/>
      <c r="NZW90" s="220"/>
      <c r="NZX90" s="220"/>
      <c r="NZY90" s="220"/>
      <c r="NZZ90" s="220"/>
      <c r="OAA90" s="220"/>
      <c r="OAB90" s="220"/>
      <c r="OAC90" s="220"/>
      <c r="OAD90" s="220"/>
      <c r="OAE90" s="220"/>
      <c r="OAF90" s="220"/>
      <c r="OAG90" s="220"/>
      <c r="OAH90" s="220"/>
      <c r="OAI90" s="220"/>
      <c r="OAJ90" s="220"/>
      <c r="OAK90" s="220"/>
      <c r="OAL90" s="220"/>
      <c r="OAM90" s="220"/>
      <c r="OAN90" s="220"/>
      <c r="OAO90" s="220"/>
      <c r="OAP90" s="220"/>
      <c r="OAQ90" s="220"/>
      <c r="OAR90" s="220"/>
      <c r="OAS90" s="220"/>
      <c r="OAT90" s="220"/>
      <c r="OAU90" s="220"/>
      <c r="OAV90" s="220"/>
      <c r="OAW90" s="220"/>
      <c r="OAX90" s="220"/>
      <c r="OAY90" s="220"/>
      <c r="OAZ90" s="220"/>
      <c r="OBA90" s="220"/>
      <c r="OBB90" s="220"/>
      <c r="OBC90" s="220"/>
      <c r="OBD90" s="220"/>
      <c r="OBE90" s="220"/>
      <c r="OBF90" s="220"/>
      <c r="OBG90" s="220"/>
      <c r="OBH90" s="220"/>
      <c r="OBI90" s="220"/>
      <c r="OBJ90" s="220"/>
      <c r="OBK90" s="220"/>
      <c r="OBL90" s="220"/>
      <c r="OBM90" s="220"/>
      <c r="OBN90" s="220"/>
      <c r="OBO90" s="220"/>
      <c r="OBP90" s="220"/>
      <c r="OBQ90" s="220"/>
      <c r="OBR90" s="220"/>
      <c r="OBS90" s="220"/>
      <c r="OBT90" s="220"/>
      <c r="OBU90" s="220"/>
      <c r="OBV90" s="220"/>
      <c r="OBW90" s="220"/>
      <c r="OBX90" s="220"/>
      <c r="OBY90" s="220"/>
      <c r="OBZ90" s="220"/>
      <c r="OCA90" s="220"/>
      <c r="OCB90" s="220"/>
      <c r="OCC90" s="220"/>
      <c r="OCD90" s="220"/>
      <c r="OCE90" s="220"/>
      <c r="OCF90" s="220"/>
      <c r="OCG90" s="220"/>
      <c r="OCH90" s="220"/>
      <c r="OCI90" s="220"/>
      <c r="OCJ90" s="220"/>
      <c r="OCK90" s="220"/>
      <c r="OCL90" s="220"/>
      <c r="OCM90" s="220"/>
      <c r="OCN90" s="220"/>
      <c r="OCO90" s="220"/>
      <c r="OCP90" s="220"/>
      <c r="OCQ90" s="220"/>
      <c r="OCR90" s="220"/>
      <c r="OCS90" s="220"/>
      <c r="OCT90" s="220"/>
      <c r="OCU90" s="220"/>
      <c r="OCV90" s="220"/>
      <c r="OCW90" s="220"/>
      <c r="OCX90" s="220"/>
      <c r="OCY90" s="220"/>
      <c r="OCZ90" s="220"/>
      <c r="ODA90" s="220"/>
      <c r="ODB90" s="220"/>
      <c r="ODC90" s="220"/>
      <c r="ODD90" s="220"/>
      <c r="ODE90" s="220"/>
      <c r="ODF90" s="220"/>
      <c r="ODG90" s="220"/>
      <c r="ODH90" s="220"/>
      <c r="ODI90" s="220"/>
      <c r="ODJ90" s="220"/>
      <c r="ODK90" s="220"/>
      <c r="ODL90" s="220"/>
      <c r="ODM90" s="220"/>
      <c r="ODN90" s="220"/>
      <c r="ODO90" s="220"/>
      <c r="ODP90" s="220"/>
      <c r="ODQ90" s="220"/>
      <c r="ODR90" s="220"/>
      <c r="ODS90" s="220"/>
      <c r="ODT90" s="220"/>
      <c r="ODU90" s="220"/>
      <c r="ODV90" s="220"/>
      <c r="ODW90" s="220"/>
      <c r="ODX90" s="220"/>
      <c r="ODY90" s="220"/>
      <c r="ODZ90" s="220"/>
      <c r="OEA90" s="220"/>
      <c r="OEB90" s="220"/>
      <c r="OEC90" s="220"/>
      <c r="OED90" s="220"/>
      <c r="OEE90" s="220"/>
      <c r="OEF90" s="220"/>
      <c r="OEG90" s="220"/>
      <c r="OEH90" s="220"/>
      <c r="OEI90" s="220"/>
      <c r="OEJ90" s="220"/>
      <c r="OEK90" s="220"/>
      <c r="OEL90" s="220"/>
      <c r="OEM90" s="220"/>
      <c r="OEN90" s="220"/>
      <c r="OEO90" s="220"/>
      <c r="OEP90" s="220"/>
      <c r="OEQ90" s="220"/>
      <c r="OER90" s="220"/>
      <c r="OES90" s="220"/>
      <c r="OET90" s="220"/>
      <c r="OEU90" s="220"/>
      <c r="OEV90" s="220"/>
      <c r="OEW90" s="220"/>
      <c r="OEX90" s="220"/>
      <c r="OEY90" s="220"/>
      <c r="OEZ90" s="220"/>
      <c r="OFA90" s="220"/>
      <c r="OFB90" s="220"/>
      <c r="OFC90" s="220"/>
      <c r="OFD90" s="220"/>
      <c r="OFE90" s="220"/>
      <c r="OFF90" s="220"/>
      <c r="OFG90" s="220"/>
      <c r="OFH90" s="220"/>
      <c r="OFI90" s="220"/>
      <c r="OFJ90" s="220"/>
      <c r="OFK90" s="220"/>
      <c r="OFL90" s="220"/>
      <c r="OFM90" s="220"/>
      <c r="OFN90" s="220"/>
      <c r="OFO90" s="220"/>
      <c r="OFP90" s="220"/>
      <c r="OFQ90" s="220"/>
      <c r="OFR90" s="220"/>
      <c r="OFS90" s="220"/>
      <c r="OFT90" s="220"/>
      <c r="OFU90" s="220"/>
      <c r="OFV90" s="220"/>
      <c r="OFW90" s="220"/>
      <c r="OFX90" s="220"/>
      <c r="OFY90" s="220"/>
      <c r="OFZ90" s="220"/>
      <c r="OGA90" s="220"/>
      <c r="OGB90" s="220"/>
      <c r="OGC90" s="220"/>
      <c r="OGD90" s="220"/>
      <c r="OGE90" s="220"/>
      <c r="OGF90" s="220"/>
      <c r="OGG90" s="220"/>
      <c r="OGH90" s="220"/>
      <c r="OGI90" s="220"/>
      <c r="OGJ90" s="220"/>
      <c r="OGK90" s="220"/>
      <c r="OGL90" s="220"/>
      <c r="OGM90" s="220"/>
      <c r="OGN90" s="220"/>
      <c r="OGO90" s="220"/>
      <c r="OGP90" s="220"/>
      <c r="OGQ90" s="220"/>
      <c r="OGR90" s="220"/>
      <c r="OGS90" s="220"/>
      <c r="OGT90" s="220"/>
      <c r="OGU90" s="220"/>
      <c r="OGV90" s="220"/>
      <c r="OGW90" s="220"/>
      <c r="OGX90" s="220"/>
      <c r="OGY90" s="220"/>
      <c r="OGZ90" s="220"/>
      <c r="OHA90" s="220"/>
      <c r="OHB90" s="220"/>
      <c r="OHC90" s="220"/>
      <c r="OHD90" s="220"/>
      <c r="OHE90" s="220"/>
      <c r="OHF90" s="220"/>
      <c r="OHG90" s="220"/>
      <c r="OHH90" s="220"/>
      <c r="OHI90" s="220"/>
      <c r="OHJ90" s="220"/>
      <c r="OHK90" s="220"/>
      <c r="OHL90" s="220"/>
      <c r="OHM90" s="220"/>
      <c r="OHN90" s="220"/>
      <c r="OHO90" s="220"/>
      <c r="OHP90" s="220"/>
      <c r="OHQ90" s="220"/>
      <c r="OHR90" s="220"/>
      <c r="OHS90" s="220"/>
      <c r="OHT90" s="220"/>
      <c r="OHU90" s="220"/>
      <c r="OHV90" s="220"/>
      <c r="OHW90" s="220"/>
      <c r="OHX90" s="220"/>
      <c r="OHY90" s="220"/>
      <c r="OHZ90" s="220"/>
      <c r="OIA90" s="220"/>
      <c r="OIB90" s="220"/>
      <c r="OIC90" s="220"/>
      <c r="OID90" s="220"/>
      <c r="OIE90" s="220"/>
      <c r="OIF90" s="220"/>
      <c r="OIG90" s="220"/>
      <c r="OIH90" s="220"/>
      <c r="OII90" s="220"/>
      <c r="OIJ90" s="220"/>
      <c r="OIK90" s="220"/>
      <c r="OIL90" s="220"/>
      <c r="OIM90" s="220"/>
      <c r="OIN90" s="220"/>
      <c r="OIO90" s="220"/>
      <c r="OIP90" s="220"/>
      <c r="OIQ90" s="220"/>
      <c r="OIR90" s="220"/>
      <c r="OIS90" s="220"/>
      <c r="OIT90" s="220"/>
      <c r="OIU90" s="220"/>
      <c r="OIV90" s="220"/>
      <c r="OIW90" s="220"/>
      <c r="OIX90" s="220"/>
      <c r="OIY90" s="220"/>
      <c r="OIZ90" s="220"/>
      <c r="OJA90" s="220"/>
      <c r="OJB90" s="220"/>
      <c r="OJC90" s="220"/>
      <c r="OJD90" s="220"/>
      <c r="OJE90" s="220"/>
      <c r="OJF90" s="220"/>
      <c r="OJG90" s="220"/>
      <c r="OJH90" s="220"/>
      <c r="OJI90" s="220"/>
      <c r="OJJ90" s="220"/>
      <c r="OJK90" s="220"/>
      <c r="OJL90" s="220"/>
      <c r="OJM90" s="220"/>
      <c r="OJN90" s="220"/>
      <c r="OJO90" s="220"/>
      <c r="OJP90" s="220"/>
      <c r="OJQ90" s="220"/>
      <c r="OJR90" s="220"/>
      <c r="OJS90" s="220"/>
      <c r="OJT90" s="220"/>
      <c r="OJU90" s="220"/>
      <c r="OJV90" s="220"/>
      <c r="OJW90" s="220"/>
      <c r="OJX90" s="220"/>
      <c r="OJY90" s="220"/>
      <c r="OJZ90" s="220"/>
      <c r="OKA90" s="220"/>
      <c r="OKB90" s="220"/>
      <c r="OKC90" s="220"/>
      <c r="OKD90" s="220"/>
      <c r="OKE90" s="220"/>
      <c r="OKF90" s="220"/>
      <c r="OKG90" s="220"/>
      <c r="OKH90" s="220"/>
      <c r="OKI90" s="220"/>
      <c r="OKJ90" s="220"/>
      <c r="OKK90" s="220"/>
      <c r="OKL90" s="220"/>
      <c r="OKM90" s="220"/>
      <c r="OKN90" s="220"/>
      <c r="OKO90" s="220"/>
      <c r="OKP90" s="220"/>
      <c r="OKQ90" s="220"/>
      <c r="OKR90" s="220"/>
      <c r="OKS90" s="220"/>
      <c r="OKT90" s="220"/>
      <c r="OKU90" s="220"/>
      <c r="OKV90" s="220"/>
      <c r="OKW90" s="220"/>
      <c r="OKX90" s="220"/>
      <c r="OKY90" s="220"/>
      <c r="OKZ90" s="220"/>
      <c r="OLA90" s="220"/>
      <c r="OLB90" s="220"/>
      <c r="OLC90" s="220"/>
      <c r="OLD90" s="220"/>
      <c r="OLE90" s="220"/>
      <c r="OLF90" s="220"/>
      <c r="OLG90" s="220"/>
      <c r="OLH90" s="220"/>
      <c r="OLI90" s="220"/>
      <c r="OLJ90" s="220"/>
      <c r="OLK90" s="220"/>
      <c r="OLL90" s="220"/>
      <c r="OLM90" s="220"/>
      <c r="OLN90" s="220"/>
      <c r="OLO90" s="220"/>
      <c r="OLP90" s="220"/>
      <c r="OLQ90" s="220"/>
      <c r="OLR90" s="220"/>
      <c r="OLS90" s="220"/>
      <c r="OLT90" s="220"/>
      <c r="OLU90" s="220"/>
      <c r="OLV90" s="220"/>
      <c r="OLW90" s="220"/>
      <c r="OLX90" s="220"/>
      <c r="OLY90" s="220"/>
      <c r="OLZ90" s="220"/>
      <c r="OMA90" s="220"/>
      <c r="OMB90" s="220"/>
      <c r="OMC90" s="220"/>
      <c r="OMD90" s="220"/>
      <c r="OME90" s="220"/>
      <c r="OMF90" s="220"/>
      <c r="OMG90" s="220"/>
      <c r="OMH90" s="220"/>
      <c r="OMI90" s="220"/>
      <c r="OMJ90" s="220"/>
      <c r="OMK90" s="220"/>
      <c r="OML90" s="220"/>
      <c r="OMM90" s="220"/>
      <c r="OMN90" s="220"/>
      <c r="OMO90" s="220"/>
      <c r="OMP90" s="220"/>
      <c r="OMQ90" s="220"/>
      <c r="OMR90" s="220"/>
      <c r="OMS90" s="220"/>
      <c r="OMT90" s="220"/>
      <c r="OMU90" s="220"/>
      <c r="OMV90" s="220"/>
      <c r="OMW90" s="220"/>
      <c r="OMX90" s="220"/>
      <c r="OMY90" s="220"/>
      <c r="OMZ90" s="220"/>
      <c r="ONA90" s="220"/>
      <c r="ONB90" s="220"/>
      <c r="ONC90" s="220"/>
      <c r="OND90" s="220"/>
      <c r="ONE90" s="220"/>
      <c r="ONF90" s="220"/>
      <c r="ONG90" s="220"/>
      <c r="ONH90" s="220"/>
      <c r="ONI90" s="220"/>
      <c r="ONJ90" s="220"/>
      <c r="ONK90" s="220"/>
      <c r="ONL90" s="220"/>
      <c r="ONM90" s="220"/>
      <c r="ONN90" s="220"/>
      <c r="ONO90" s="220"/>
      <c r="ONP90" s="220"/>
      <c r="ONQ90" s="220"/>
      <c r="ONR90" s="220"/>
      <c r="ONS90" s="220"/>
      <c r="ONT90" s="220"/>
      <c r="ONU90" s="220"/>
      <c r="ONV90" s="220"/>
      <c r="ONW90" s="220"/>
      <c r="ONX90" s="220"/>
      <c r="ONY90" s="220"/>
      <c r="ONZ90" s="220"/>
      <c r="OOA90" s="220"/>
      <c r="OOB90" s="220"/>
      <c r="OOC90" s="220"/>
      <c r="OOD90" s="220"/>
      <c r="OOE90" s="220"/>
      <c r="OOF90" s="220"/>
      <c r="OOG90" s="220"/>
      <c r="OOH90" s="220"/>
      <c r="OOI90" s="220"/>
      <c r="OOJ90" s="220"/>
      <c r="OOK90" s="220"/>
      <c r="OOL90" s="220"/>
      <c r="OOM90" s="220"/>
      <c r="OON90" s="220"/>
      <c r="OOO90" s="220"/>
      <c r="OOP90" s="220"/>
      <c r="OOQ90" s="220"/>
      <c r="OOR90" s="220"/>
      <c r="OOS90" s="220"/>
      <c r="OOT90" s="220"/>
      <c r="OOU90" s="220"/>
      <c r="OOV90" s="220"/>
      <c r="OOW90" s="220"/>
      <c r="OOX90" s="220"/>
      <c r="OOY90" s="220"/>
      <c r="OOZ90" s="220"/>
      <c r="OPA90" s="220"/>
      <c r="OPB90" s="220"/>
      <c r="OPC90" s="220"/>
      <c r="OPD90" s="220"/>
      <c r="OPE90" s="220"/>
      <c r="OPF90" s="220"/>
      <c r="OPG90" s="220"/>
      <c r="OPH90" s="220"/>
      <c r="OPI90" s="220"/>
      <c r="OPJ90" s="220"/>
      <c r="OPK90" s="220"/>
      <c r="OPL90" s="220"/>
      <c r="OPM90" s="220"/>
      <c r="OPN90" s="220"/>
      <c r="OPO90" s="220"/>
      <c r="OPP90" s="220"/>
      <c r="OPQ90" s="220"/>
      <c r="OPR90" s="220"/>
      <c r="OPS90" s="220"/>
      <c r="OPT90" s="220"/>
      <c r="OPU90" s="220"/>
      <c r="OPV90" s="220"/>
      <c r="OPW90" s="220"/>
      <c r="OPX90" s="220"/>
      <c r="OPY90" s="220"/>
      <c r="OPZ90" s="220"/>
      <c r="OQA90" s="220"/>
      <c r="OQB90" s="220"/>
      <c r="OQC90" s="220"/>
      <c r="OQD90" s="220"/>
      <c r="OQE90" s="220"/>
      <c r="OQF90" s="220"/>
      <c r="OQG90" s="220"/>
      <c r="OQH90" s="220"/>
      <c r="OQI90" s="220"/>
      <c r="OQJ90" s="220"/>
      <c r="OQK90" s="220"/>
      <c r="OQL90" s="220"/>
      <c r="OQM90" s="220"/>
      <c r="OQN90" s="220"/>
      <c r="OQO90" s="220"/>
      <c r="OQP90" s="220"/>
      <c r="OQQ90" s="220"/>
      <c r="OQR90" s="220"/>
      <c r="OQS90" s="220"/>
      <c r="OQT90" s="220"/>
      <c r="OQU90" s="220"/>
      <c r="OQV90" s="220"/>
      <c r="OQW90" s="220"/>
      <c r="OQX90" s="220"/>
      <c r="OQY90" s="220"/>
      <c r="OQZ90" s="220"/>
      <c r="ORA90" s="220"/>
      <c r="ORB90" s="220"/>
      <c r="ORC90" s="220"/>
      <c r="ORD90" s="220"/>
      <c r="ORE90" s="220"/>
      <c r="ORF90" s="220"/>
      <c r="ORG90" s="220"/>
      <c r="ORH90" s="220"/>
      <c r="ORI90" s="220"/>
      <c r="ORJ90" s="220"/>
      <c r="ORK90" s="220"/>
      <c r="ORL90" s="220"/>
      <c r="ORM90" s="220"/>
      <c r="ORN90" s="220"/>
      <c r="ORO90" s="220"/>
      <c r="ORP90" s="220"/>
      <c r="ORQ90" s="220"/>
      <c r="ORR90" s="220"/>
      <c r="ORS90" s="220"/>
      <c r="ORT90" s="220"/>
      <c r="ORU90" s="220"/>
      <c r="ORV90" s="220"/>
      <c r="ORW90" s="220"/>
      <c r="ORX90" s="220"/>
      <c r="ORY90" s="220"/>
      <c r="ORZ90" s="220"/>
      <c r="OSA90" s="220"/>
      <c r="OSB90" s="220"/>
      <c r="OSC90" s="220"/>
      <c r="OSD90" s="220"/>
      <c r="OSE90" s="220"/>
      <c r="OSF90" s="220"/>
      <c r="OSG90" s="220"/>
      <c r="OSH90" s="220"/>
      <c r="OSI90" s="220"/>
      <c r="OSJ90" s="220"/>
      <c r="OSK90" s="220"/>
      <c r="OSL90" s="220"/>
      <c r="OSM90" s="220"/>
      <c r="OSN90" s="220"/>
      <c r="OSO90" s="220"/>
      <c r="OSP90" s="220"/>
      <c r="OSQ90" s="220"/>
      <c r="OSR90" s="220"/>
      <c r="OSS90" s="220"/>
      <c r="OST90" s="220"/>
      <c r="OSU90" s="220"/>
      <c r="OSV90" s="220"/>
      <c r="OSW90" s="220"/>
      <c r="OSX90" s="220"/>
      <c r="OSY90" s="220"/>
      <c r="OSZ90" s="220"/>
      <c r="OTA90" s="220"/>
      <c r="OTB90" s="220"/>
      <c r="OTC90" s="220"/>
      <c r="OTD90" s="220"/>
      <c r="OTE90" s="220"/>
      <c r="OTF90" s="220"/>
      <c r="OTG90" s="220"/>
      <c r="OTH90" s="220"/>
      <c r="OTI90" s="220"/>
      <c r="OTJ90" s="220"/>
      <c r="OTK90" s="220"/>
      <c r="OTL90" s="220"/>
      <c r="OTM90" s="220"/>
      <c r="OTN90" s="220"/>
      <c r="OTO90" s="220"/>
      <c r="OTP90" s="220"/>
      <c r="OTQ90" s="220"/>
      <c r="OTR90" s="220"/>
      <c r="OTS90" s="220"/>
      <c r="OTT90" s="220"/>
      <c r="OTU90" s="220"/>
      <c r="OTV90" s="220"/>
      <c r="OTW90" s="220"/>
      <c r="OTX90" s="220"/>
      <c r="OTY90" s="220"/>
      <c r="OTZ90" s="220"/>
      <c r="OUA90" s="220"/>
      <c r="OUB90" s="220"/>
      <c r="OUC90" s="220"/>
      <c r="OUD90" s="220"/>
      <c r="OUE90" s="220"/>
      <c r="OUF90" s="220"/>
      <c r="OUG90" s="220"/>
      <c r="OUH90" s="220"/>
      <c r="OUI90" s="220"/>
      <c r="OUJ90" s="220"/>
      <c r="OUK90" s="220"/>
      <c r="OUL90" s="220"/>
      <c r="OUM90" s="220"/>
      <c r="OUN90" s="220"/>
      <c r="OUO90" s="220"/>
      <c r="OUP90" s="220"/>
      <c r="OUQ90" s="220"/>
      <c r="OUR90" s="220"/>
      <c r="OUS90" s="220"/>
      <c r="OUT90" s="220"/>
      <c r="OUU90" s="220"/>
      <c r="OUV90" s="220"/>
      <c r="OUW90" s="220"/>
      <c r="OUX90" s="220"/>
      <c r="OUY90" s="220"/>
      <c r="OUZ90" s="220"/>
      <c r="OVA90" s="220"/>
      <c r="OVB90" s="220"/>
      <c r="OVC90" s="220"/>
      <c r="OVD90" s="220"/>
      <c r="OVE90" s="220"/>
      <c r="OVF90" s="220"/>
      <c r="OVG90" s="220"/>
      <c r="OVH90" s="220"/>
      <c r="OVI90" s="220"/>
      <c r="OVJ90" s="220"/>
      <c r="OVK90" s="220"/>
      <c r="OVL90" s="220"/>
      <c r="OVM90" s="220"/>
      <c r="OVN90" s="220"/>
      <c r="OVO90" s="220"/>
      <c r="OVP90" s="220"/>
      <c r="OVQ90" s="220"/>
      <c r="OVR90" s="220"/>
      <c r="OVS90" s="220"/>
      <c r="OVT90" s="220"/>
      <c r="OVU90" s="220"/>
      <c r="OVV90" s="220"/>
      <c r="OVW90" s="220"/>
      <c r="OVX90" s="220"/>
      <c r="OVY90" s="220"/>
      <c r="OVZ90" s="220"/>
      <c r="OWA90" s="220"/>
      <c r="OWB90" s="220"/>
      <c r="OWC90" s="220"/>
      <c r="OWD90" s="220"/>
      <c r="OWE90" s="220"/>
      <c r="OWF90" s="220"/>
      <c r="OWG90" s="220"/>
      <c r="OWH90" s="220"/>
      <c r="OWI90" s="220"/>
      <c r="OWJ90" s="220"/>
      <c r="OWK90" s="220"/>
      <c r="OWL90" s="220"/>
      <c r="OWM90" s="220"/>
      <c r="OWN90" s="220"/>
      <c r="OWO90" s="220"/>
      <c r="OWP90" s="220"/>
      <c r="OWQ90" s="220"/>
      <c r="OWR90" s="220"/>
      <c r="OWS90" s="220"/>
      <c r="OWT90" s="220"/>
      <c r="OWU90" s="220"/>
      <c r="OWV90" s="220"/>
      <c r="OWW90" s="220"/>
      <c r="OWX90" s="220"/>
      <c r="OWY90" s="220"/>
      <c r="OWZ90" s="220"/>
      <c r="OXA90" s="220"/>
      <c r="OXB90" s="220"/>
      <c r="OXC90" s="220"/>
      <c r="OXD90" s="220"/>
      <c r="OXE90" s="220"/>
      <c r="OXF90" s="220"/>
      <c r="OXG90" s="220"/>
      <c r="OXH90" s="220"/>
      <c r="OXI90" s="220"/>
      <c r="OXJ90" s="220"/>
      <c r="OXK90" s="220"/>
      <c r="OXL90" s="220"/>
      <c r="OXM90" s="220"/>
      <c r="OXN90" s="220"/>
      <c r="OXO90" s="220"/>
      <c r="OXP90" s="220"/>
      <c r="OXQ90" s="220"/>
      <c r="OXR90" s="220"/>
      <c r="OXS90" s="220"/>
      <c r="OXT90" s="220"/>
      <c r="OXU90" s="220"/>
      <c r="OXV90" s="220"/>
      <c r="OXW90" s="220"/>
      <c r="OXX90" s="220"/>
      <c r="OXY90" s="220"/>
      <c r="OXZ90" s="220"/>
      <c r="OYA90" s="220"/>
      <c r="OYB90" s="220"/>
      <c r="OYC90" s="220"/>
      <c r="OYD90" s="220"/>
      <c r="OYE90" s="220"/>
      <c r="OYF90" s="220"/>
      <c r="OYG90" s="220"/>
      <c r="OYH90" s="220"/>
      <c r="OYI90" s="220"/>
      <c r="OYJ90" s="220"/>
      <c r="OYK90" s="220"/>
      <c r="OYL90" s="220"/>
      <c r="OYM90" s="220"/>
      <c r="OYN90" s="220"/>
      <c r="OYO90" s="220"/>
      <c r="OYP90" s="220"/>
      <c r="OYQ90" s="220"/>
      <c r="OYR90" s="220"/>
      <c r="OYS90" s="220"/>
      <c r="OYT90" s="220"/>
      <c r="OYU90" s="220"/>
      <c r="OYV90" s="220"/>
      <c r="OYW90" s="220"/>
      <c r="OYX90" s="220"/>
      <c r="OYY90" s="220"/>
      <c r="OYZ90" s="220"/>
      <c r="OZA90" s="220"/>
      <c r="OZB90" s="220"/>
      <c r="OZC90" s="220"/>
      <c r="OZD90" s="220"/>
      <c r="OZE90" s="220"/>
      <c r="OZF90" s="220"/>
      <c r="OZG90" s="220"/>
      <c r="OZH90" s="220"/>
      <c r="OZI90" s="220"/>
      <c r="OZJ90" s="220"/>
      <c r="OZK90" s="220"/>
      <c r="OZL90" s="220"/>
      <c r="OZM90" s="220"/>
      <c r="OZN90" s="220"/>
      <c r="OZO90" s="220"/>
      <c r="OZP90" s="220"/>
      <c r="OZQ90" s="220"/>
      <c r="OZR90" s="220"/>
      <c r="OZS90" s="220"/>
      <c r="OZT90" s="220"/>
      <c r="OZU90" s="220"/>
      <c r="OZV90" s="220"/>
      <c r="OZW90" s="220"/>
      <c r="OZX90" s="220"/>
      <c r="OZY90" s="220"/>
      <c r="OZZ90" s="220"/>
      <c r="PAA90" s="220"/>
      <c r="PAB90" s="220"/>
      <c r="PAC90" s="220"/>
      <c r="PAD90" s="220"/>
      <c r="PAE90" s="220"/>
      <c r="PAF90" s="220"/>
      <c r="PAG90" s="220"/>
      <c r="PAH90" s="220"/>
      <c r="PAI90" s="220"/>
      <c r="PAJ90" s="220"/>
      <c r="PAK90" s="220"/>
      <c r="PAL90" s="220"/>
      <c r="PAM90" s="220"/>
      <c r="PAN90" s="220"/>
      <c r="PAO90" s="220"/>
      <c r="PAP90" s="220"/>
      <c r="PAQ90" s="220"/>
      <c r="PAR90" s="220"/>
      <c r="PAS90" s="220"/>
      <c r="PAT90" s="220"/>
      <c r="PAU90" s="220"/>
      <c r="PAV90" s="220"/>
      <c r="PAW90" s="220"/>
      <c r="PAX90" s="220"/>
      <c r="PAY90" s="220"/>
      <c r="PAZ90" s="220"/>
      <c r="PBA90" s="220"/>
      <c r="PBB90" s="220"/>
      <c r="PBC90" s="220"/>
      <c r="PBD90" s="220"/>
      <c r="PBE90" s="220"/>
      <c r="PBF90" s="220"/>
      <c r="PBG90" s="220"/>
      <c r="PBH90" s="220"/>
      <c r="PBI90" s="220"/>
      <c r="PBJ90" s="220"/>
      <c r="PBK90" s="220"/>
      <c r="PBL90" s="220"/>
      <c r="PBM90" s="220"/>
      <c r="PBN90" s="220"/>
      <c r="PBO90" s="220"/>
      <c r="PBP90" s="220"/>
      <c r="PBQ90" s="220"/>
      <c r="PBR90" s="220"/>
      <c r="PBS90" s="220"/>
      <c r="PBT90" s="220"/>
      <c r="PBU90" s="220"/>
      <c r="PBV90" s="220"/>
      <c r="PBW90" s="220"/>
      <c r="PBX90" s="220"/>
      <c r="PBY90" s="220"/>
      <c r="PBZ90" s="220"/>
      <c r="PCA90" s="220"/>
      <c r="PCB90" s="220"/>
      <c r="PCC90" s="220"/>
      <c r="PCD90" s="220"/>
      <c r="PCE90" s="220"/>
      <c r="PCF90" s="220"/>
      <c r="PCG90" s="220"/>
      <c r="PCH90" s="220"/>
      <c r="PCI90" s="220"/>
      <c r="PCJ90" s="220"/>
      <c r="PCK90" s="220"/>
      <c r="PCL90" s="220"/>
      <c r="PCM90" s="220"/>
      <c r="PCN90" s="220"/>
      <c r="PCO90" s="220"/>
      <c r="PCP90" s="220"/>
      <c r="PCQ90" s="220"/>
      <c r="PCR90" s="220"/>
      <c r="PCS90" s="220"/>
      <c r="PCT90" s="220"/>
      <c r="PCU90" s="220"/>
      <c r="PCV90" s="220"/>
      <c r="PCW90" s="220"/>
      <c r="PCX90" s="220"/>
      <c r="PCY90" s="220"/>
      <c r="PCZ90" s="220"/>
      <c r="PDA90" s="220"/>
      <c r="PDB90" s="220"/>
      <c r="PDC90" s="220"/>
      <c r="PDD90" s="220"/>
      <c r="PDE90" s="220"/>
      <c r="PDF90" s="220"/>
      <c r="PDG90" s="220"/>
      <c r="PDH90" s="220"/>
      <c r="PDI90" s="220"/>
      <c r="PDJ90" s="220"/>
      <c r="PDK90" s="220"/>
      <c r="PDL90" s="220"/>
      <c r="PDM90" s="220"/>
      <c r="PDN90" s="220"/>
      <c r="PDO90" s="220"/>
      <c r="PDP90" s="220"/>
      <c r="PDQ90" s="220"/>
      <c r="PDR90" s="220"/>
      <c r="PDS90" s="220"/>
      <c r="PDT90" s="220"/>
      <c r="PDU90" s="220"/>
      <c r="PDV90" s="220"/>
      <c r="PDW90" s="220"/>
      <c r="PDX90" s="220"/>
      <c r="PDY90" s="220"/>
      <c r="PDZ90" s="220"/>
      <c r="PEA90" s="220"/>
      <c r="PEB90" s="220"/>
      <c r="PEC90" s="220"/>
      <c r="PED90" s="220"/>
      <c r="PEE90" s="220"/>
      <c r="PEF90" s="220"/>
      <c r="PEG90" s="220"/>
      <c r="PEH90" s="220"/>
      <c r="PEI90" s="220"/>
      <c r="PEJ90" s="220"/>
      <c r="PEK90" s="220"/>
      <c r="PEL90" s="220"/>
      <c r="PEM90" s="220"/>
      <c r="PEN90" s="220"/>
      <c r="PEO90" s="220"/>
      <c r="PEP90" s="220"/>
      <c r="PEQ90" s="220"/>
      <c r="PER90" s="220"/>
      <c r="PES90" s="220"/>
      <c r="PET90" s="220"/>
      <c r="PEU90" s="220"/>
      <c r="PEV90" s="220"/>
      <c r="PEW90" s="220"/>
      <c r="PEX90" s="220"/>
      <c r="PEY90" s="220"/>
      <c r="PEZ90" s="220"/>
      <c r="PFA90" s="220"/>
      <c r="PFB90" s="220"/>
      <c r="PFC90" s="220"/>
      <c r="PFD90" s="220"/>
      <c r="PFE90" s="220"/>
      <c r="PFF90" s="220"/>
      <c r="PFG90" s="220"/>
      <c r="PFH90" s="220"/>
      <c r="PFI90" s="220"/>
      <c r="PFJ90" s="220"/>
      <c r="PFK90" s="220"/>
      <c r="PFL90" s="220"/>
      <c r="PFM90" s="220"/>
      <c r="PFN90" s="220"/>
      <c r="PFO90" s="220"/>
      <c r="PFP90" s="220"/>
      <c r="PFQ90" s="220"/>
      <c r="PFR90" s="220"/>
      <c r="PFS90" s="220"/>
      <c r="PFT90" s="220"/>
      <c r="PFU90" s="220"/>
      <c r="PFV90" s="220"/>
      <c r="PFW90" s="220"/>
      <c r="PFX90" s="220"/>
      <c r="PFY90" s="220"/>
      <c r="PFZ90" s="220"/>
      <c r="PGA90" s="220"/>
      <c r="PGB90" s="220"/>
      <c r="PGC90" s="220"/>
      <c r="PGD90" s="220"/>
      <c r="PGE90" s="220"/>
      <c r="PGF90" s="220"/>
      <c r="PGG90" s="220"/>
      <c r="PGH90" s="220"/>
      <c r="PGI90" s="220"/>
      <c r="PGJ90" s="220"/>
      <c r="PGK90" s="220"/>
      <c r="PGL90" s="220"/>
      <c r="PGM90" s="220"/>
      <c r="PGN90" s="220"/>
      <c r="PGO90" s="220"/>
      <c r="PGP90" s="220"/>
      <c r="PGQ90" s="220"/>
      <c r="PGR90" s="220"/>
      <c r="PGS90" s="220"/>
      <c r="PGT90" s="220"/>
      <c r="PGU90" s="220"/>
      <c r="PGV90" s="220"/>
      <c r="PGW90" s="220"/>
      <c r="PGX90" s="220"/>
      <c r="PGY90" s="220"/>
      <c r="PGZ90" s="220"/>
      <c r="PHA90" s="220"/>
      <c r="PHB90" s="220"/>
      <c r="PHC90" s="220"/>
      <c r="PHD90" s="220"/>
      <c r="PHE90" s="220"/>
      <c r="PHF90" s="220"/>
      <c r="PHG90" s="220"/>
      <c r="PHH90" s="220"/>
      <c r="PHI90" s="220"/>
      <c r="PHJ90" s="220"/>
      <c r="PHK90" s="220"/>
      <c r="PHL90" s="220"/>
      <c r="PHM90" s="220"/>
      <c r="PHN90" s="220"/>
      <c r="PHO90" s="220"/>
      <c r="PHP90" s="220"/>
      <c r="PHQ90" s="220"/>
      <c r="PHR90" s="220"/>
      <c r="PHS90" s="220"/>
      <c r="PHT90" s="220"/>
      <c r="PHU90" s="220"/>
      <c r="PHV90" s="220"/>
      <c r="PHW90" s="220"/>
      <c r="PHX90" s="220"/>
      <c r="PHY90" s="220"/>
      <c r="PHZ90" s="220"/>
      <c r="PIA90" s="220"/>
      <c r="PIB90" s="220"/>
      <c r="PIC90" s="220"/>
      <c r="PID90" s="220"/>
      <c r="PIE90" s="220"/>
      <c r="PIF90" s="220"/>
      <c r="PIG90" s="220"/>
      <c r="PIH90" s="220"/>
      <c r="PII90" s="220"/>
      <c r="PIJ90" s="220"/>
      <c r="PIK90" s="220"/>
      <c r="PIL90" s="220"/>
      <c r="PIM90" s="220"/>
      <c r="PIN90" s="220"/>
      <c r="PIO90" s="220"/>
      <c r="PIP90" s="220"/>
      <c r="PIQ90" s="220"/>
      <c r="PIR90" s="220"/>
      <c r="PIS90" s="220"/>
      <c r="PIT90" s="220"/>
      <c r="PIU90" s="220"/>
      <c r="PIV90" s="220"/>
      <c r="PIW90" s="220"/>
      <c r="PIX90" s="220"/>
      <c r="PIY90" s="220"/>
      <c r="PIZ90" s="220"/>
      <c r="PJA90" s="220"/>
      <c r="PJB90" s="220"/>
      <c r="PJC90" s="220"/>
      <c r="PJD90" s="220"/>
      <c r="PJE90" s="220"/>
      <c r="PJF90" s="220"/>
      <c r="PJG90" s="220"/>
      <c r="PJH90" s="220"/>
      <c r="PJI90" s="220"/>
      <c r="PJJ90" s="220"/>
      <c r="PJK90" s="220"/>
      <c r="PJL90" s="220"/>
      <c r="PJM90" s="220"/>
      <c r="PJN90" s="220"/>
      <c r="PJO90" s="220"/>
      <c r="PJP90" s="220"/>
      <c r="PJQ90" s="220"/>
      <c r="PJR90" s="220"/>
      <c r="PJS90" s="220"/>
      <c r="PJT90" s="220"/>
      <c r="PJU90" s="220"/>
      <c r="PJV90" s="220"/>
      <c r="PJW90" s="220"/>
      <c r="PJX90" s="220"/>
      <c r="PJY90" s="220"/>
      <c r="PJZ90" s="220"/>
      <c r="PKA90" s="220"/>
      <c r="PKB90" s="220"/>
      <c r="PKC90" s="220"/>
      <c r="PKD90" s="220"/>
      <c r="PKE90" s="220"/>
      <c r="PKF90" s="220"/>
      <c r="PKG90" s="220"/>
      <c r="PKH90" s="220"/>
      <c r="PKI90" s="220"/>
      <c r="PKJ90" s="220"/>
      <c r="PKK90" s="220"/>
      <c r="PKL90" s="220"/>
      <c r="PKM90" s="220"/>
      <c r="PKN90" s="220"/>
      <c r="PKO90" s="220"/>
      <c r="PKP90" s="220"/>
      <c r="PKQ90" s="220"/>
      <c r="PKR90" s="220"/>
      <c r="PKS90" s="220"/>
      <c r="PKT90" s="220"/>
      <c r="PKU90" s="220"/>
      <c r="PKV90" s="220"/>
      <c r="PKW90" s="220"/>
      <c r="PKX90" s="220"/>
      <c r="PKY90" s="220"/>
      <c r="PKZ90" s="220"/>
      <c r="PLA90" s="220"/>
      <c r="PLB90" s="220"/>
      <c r="PLC90" s="220"/>
      <c r="PLD90" s="220"/>
      <c r="PLE90" s="220"/>
      <c r="PLF90" s="220"/>
      <c r="PLG90" s="220"/>
      <c r="PLH90" s="220"/>
      <c r="PLI90" s="220"/>
      <c r="PLJ90" s="220"/>
      <c r="PLK90" s="220"/>
      <c r="PLL90" s="220"/>
      <c r="PLM90" s="220"/>
      <c r="PLN90" s="220"/>
      <c r="PLO90" s="220"/>
      <c r="PLP90" s="220"/>
      <c r="PLQ90" s="220"/>
      <c r="PLR90" s="220"/>
      <c r="PLS90" s="220"/>
      <c r="PLT90" s="220"/>
      <c r="PLU90" s="220"/>
      <c r="PLV90" s="220"/>
      <c r="PLW90" s="220"/>
      <c r="PLX90" s="220"/>
      <c r="PLY90" s="220"/>
      <c r="PLZ90" s="220"/>
      <c r="PMA90" s="220"/>
      <c r="PMB90" s="220"/>
      <c r="PMC90" s="220"/>
      <c r="PMD90" s="220"/>
      <c r="PME90" s="220"/>
      <c r="PMF90" s="220"/>
      <c r="PMG90" s="220"/>
      <c r="PMH90" s="220"/>
      <c r="PMI90" s="220"/>
      <c r="PMJ90" s="220"/>
      <c r="PMK90" s="220"/>
      <c r="PML90" s="220"/>
      <c r="PMM90" s="220"/>
      <c r="PMN90" s="220"/>
      <c r="PMO90" s="220"/>
      <c r="PMP90" s="220"/>
      <c r="PMQ90" s="220"/>
      <c r="PMR90" s="220"/>
      <c r="PMS90" s="220"/>
      <c r="PMT90" s="220"/>
      <c r="PMU90" s="220"/>
      <c r="PMV90" s="220"/>
      <c r="PMW90" s="220"/>
      <c r="PMX90" s="220"/>
      <c r="PMY90" s="220"/>
      <c r="PMZ90" s="220"/>
      <c r="PNA90" s="220"/>
      <c r="PNB90" s="220"/>
      <c r="PNC90" s="220"/>
      <c r="PND90" s="220"/>
      <c r="PNE90" s="220"/>
      <c r="PNF90" s="220"/>
      <c r="PNG90" s="220"/>
      <c r="PNH90" s="220"/>
      <c r="PNI90" s="220"/>
      <c r="PNJ90" s="220"/>
      <c r="PNK90" s="220"/>
      <c r="PNL90" s="220"/>
      <c r="PNM90" s="220"/>
      <c r="PNN90" s="220"/>
      <c r="PNO90" s="220"/>
      <c r="PNP90" s="220"/>
      <c r="PNQ90" s="220"/>
      <c r="PNR90" s="220"/>
      <c r="PNS90" s="220"/>
      <c r="PNT90" s="220"/>
      <c r="PNU90" s="220"/>
      <c r="PNV90" s="220"/>
      <c r="PNW90" s="220"/>
      <c r="PNX90" s="220"/>
      <c r="PNY90" s="220"/>
      <c r="PNZ90" s="220"/>
      <c r="POA90" s="220"/>
      <c r="POB90" s="220"/>
      <c r="POC90" s="220"/>
      <c r="POD90" s="220"/>
      <c r="POE90" s="220"/>
      <c r="POF90" s="220"/>
      <c r="POG90" s="220"/>
      <c r="POH90" s="220"/>
      <c r="POI90" s="220"/>
      <c r="POJ90" s="220"/>
      <c r="POK90" s="220"/>
      <c r="POL90" s="220"/>
      <c r="POM90" s="220"/>
      <c r="PON90" s="220"/>
      <c r="POO90" s="220"/>
      <c r="POP90" s="220"/>
      <c r="POQ90" s="220"/>
      <c r="POR90" s="220"/>
      <c r="POS90" s="220"/>
      <c r="POT90" s="220"/>
      <c r="POU90" s="220"/>
      <c r="POV90" s="220"/>
      <c r="POW90" s="220"/>
      <c r="POX90" s="220"/>
      <c r="POY90" s="220"/>
      <c r="POZ90" s="220"/>
      <c r="PPA90" s="220"/>
      <c r="PPB90" s="220"/>
      <c r="PPC90" s="220"/>
      <c r="PPD90" s="220"/>
      <c r="PPE90" s="220"/>
      <c r="PPF90" s="220"/>
      <c r="PPG90" s="220"/>
      <c r="PPH90" s="220"/>
      <c r="PPI90" s="220"/>
      <c r="PPJ90" s="220"/>
      <c r="PPK90" s="220"/>
      <c r="PPL90" s="220"/>
      <c r="PPM90" s="220"/>
      <c r="PPN90" s="220"/>
      <c r="PPO90" s="220"/>
      <c r="PPP90" s="220"/>
      <c r="PPQ90" s="220"/>
      <c r="PPR90" s="220"/>
      <c r="PPS90" s="220"/>
      <c r="PPT90" s="220"/>
      <c r="PPU90" s="220"/>
      <c r="PPV90" s="220"/>
      <c r="PPW90" s="220"/>
      <c r="PPX90" s="220"/>
      <c r="PPY90" s="220"/>
      <c r="PPZ90" s="220"/>
      <c r="PQA90" s="220"/>
      <c r="PQB90" s="220"/>
      <c r="PQC90" s="220"/>
      <c r="PQD90" s="220"/>
      <c r="PQE90" s="220"/>
      <c r="PQF90" s="220"/>
      <c r="PQG90" s="220"/>
      <c r="PQH90" s="220"/>
      <c r="PQI90" s="220"/>
      <c r="PQJ90" s="220"/>
      <c r="PQK90" s="220"/>
      <c r="PQL90" s="220"/>
      <c r="PQM90" s="220"/>
      <c r="PQN90" s="220"/>
      <c r="PQO90" s="220"/>
      <c r="PQP90" s="220"/>
      <c r="PQQ90" s="220"/>
      <c r="PQR90" s="220"/>
      <c r="PQS90" s="220"/>
      <c r="PQT90" s="220"/>
      <c r="PQU90" s="220"/>
      <c r="PQV90" s="220"/>
      <c r="PQW90" s="220"/>
      <c r="PQX90" s="220"/>
      <c r="PQY90" s="220"/>
      <c r="PQZ90" s="220"/>
      <c r="PRA90" s="220"/>
      <c r="PRB90" s="220"/>
      <c r="PRC90" s="220"/>
      <c r="PRD90" s="220"/>
      <c r="PRE90" s="220"/>
      <c r="PRF90" s="220"/>
      <c r="PRG90" s="220"/>
      <c r="PRH90" s="220"/>
      <c r="PRI90" s="220"/>
      <c r="PRJ90" s="220"/>
      <c r="PRK90" s="220"/>
      <c r="PRL90" s="220"/>
      <c r="PRM90" s="220"/>
      <c r="PRN90" s="220"/>
      <c r="PRO90" s="220"/>
      <c r="PRP90" s="220"/>
      <c r="PRQ90" s="220"/>
      <c r="PRR90" s="220"/>
      <c r="PRS90" s="220"/>
      <c r="PRT90" s="220"/>
      <c r="PRU90" s="220"/>
      <c r="PRV90" s="220"/>
      <c r="PRW90" s="220"/>
      <c r="PRX90" s="220"/>
      <c r="PRY90" s="220"/>
      <c r="PRZ90" s="220"/>
      <c r="PSA90" s="220"/>
      <c r="PSB90" s="220"/>
      <c r="PSC90" s="220"/>
      <c r="PSD90" s="220"/>
      <c r="PSE90" s="220"/>
      <c r="PSF90" s="220"/>
      <c r="PSG90" s="220"/>
      <c r="PSH90" s="220"/>
      <c r="PSI90" s="220"/>
      <c r="PSJ90" s="220"/>
      <c r="PSK90" s="220"/>
      <c r="PSL90" s="220"/>
      <c r="PSM90" s="220"/>
      <c r="PSN90" s="220"/>
      <c r="PSO90" s="220"/>
      <c r="PSP90" s="220"/>
      <c r="PSQ90" s="220"/>
      <c r="PSR90" s="220"/>
      <c r="PSS90" s="220"/>
      <c r="PST90" s="220"/>
      <c r="PSU90" s="220"/>
      <c r="PSV90" s="220"/>
      <c r="PSW90" s="220"/>
      <c r="PSX90" s="220"/>
      <c r="PSY90" s="220"/>
      <c r="PSZ90" s="220"/>
      <c r="PTA90" s="220"/>
      <c r="PTB90" s="220"/>
      <c r="PTC90" s="220"/>
      <c r="PTD90" s="220"/>
      <c r="PTE90" s="220"/>
      <c r="PTF90" s="220"/>
      <c r="PTG90" s="220"/>
      <c r="PTH90" s="220"/>
      <c r="PTI90" s="220"/>
      <c r="PTJ90" s="220"/>
      <c r="PTK90" s="220"/>
      <c r="PTL90" s="220"/>
      <c r="PTM90" s="220"/>
      <c r="PTN90" s="220"/>
      <c r="PTO90" s="220"/>
      <c r="PTP90" s="220"/>
      <c r="PTQ90" s="220"/>
      <c r="PTR90" s="220"/>
      <c r="PTS90" s="220"/>
      <c r="PTT90" s="220"/>
      <c r="PTU90" s="220"/>
      <c r="PTV90" s="220"/>
      <c r="PTW90" s="220"/>
      <c r="PTX90" s="220"/>
      <c r="PTY90" s="220"/>
      <c r="PTZ90" s="220"/>
      <c r="PUA90" s="220"/>
      <c r="PUB90" s="220"/>
      <c r="PUC90" s="220"/>
      <c r="PUD90" s="220"/>
      <c r="PUE90" s="220"/>
      <c r="PUF90" s="220"/>
      <c r="PUG90" s="220"/>
      <c r="PUH90" s="220"/>
      <c r="PUI90" s="220"/>
      <c r="PUJ90" s="220"/>
      <c r="PUK90" s="220"/>
      <c r="PUL90" s="220"/>
      <c r="PUM90" s="220"/>
      <c r="PUN90" s="220"/>
      <c r="PUO90" s="220"/>
      <c r="PUP90" s="220"/>
      <c r="PUQ90" s="220"/>
      <c r="PUR90" s="220"/>
      <c r="PUS90" s="220"/>
      <c r="PUT90" s="220"/>
      <c r="PUU90" s="220"/>
      <c r="PUV90" s="220"/>
      <c r="PUW90" s="220"/>
      <c r="PUX90" s="220"/>
      <c r="PUY90" s="220"/>
      <c r="PUZ90" s="220"/>
      <c r="PVA90" s="220"/>
      <c r="PVB90" s="220"/>
      <c r="PVC90" s="220"/>
      <c r="PVD90" s="220"/>
      <c r="PVE90" s="220"/>
      <c r="PVF90" s="220"/>
      <c r="PVG90" s="220"/>
      <c r="PVH90" s="220"/>
      <c r="PVI90" s="220"/>
      <c r="PVJ90" s="220"/>
      <c r="PVK90" s="220"/>
      <c r="PVL90" s="220"/>
      <c r="PVM90" s="220"/>
      <c r="PVN90" s="220"/>
      <c r="PVO90" s="220"/>
      <c r="PVP90" s="220"/>
      <c r="PVQ90" s="220"/>
      <c r="PVR90" s="220"/>
      <c r="PVS90" s="220"/>
      <c r="PVT90" s="220"/>
      <c r="PVU90" s="220"/>
      <c r="PVV90" s="220"/>
      <c r="PVW90" s="220"/>
      <c r="PVX90" s="220"/>
      <c r="PVY90" s="220"/>
      <c r="PVZ90" s="220"/>
      <c r="PWA90" s="220"/>
      <c r="PWB90" s="220"/>
      <c r="PWC90" s="220"/>
      <c r="PWD90" s="220"/>
      <c r="PWE90" s="220"/>
      <c r="PWF90" s="220"/>
      <c r="PWG90" s="220"/>
      <c r="PWH90" s="220"/>
      <c r="PWI90" s="220"/>
      <c r="PWJ90" s="220"/>
      <c r="PWK90" s="220"/>
      <c r="PWL90" s="220"/>
      <c r="PWM90" s="220"/>
      <c r="PWN90" s="220"/>
      <c r="PWO90" s="220"/>
      <c r="PWP90" s="220"/>
      <c r="PWQ90" s="220"/>
      <c r="PWR90" s="220"/>
      <c r="PWS90" s="220"/>
      <c r="PWT90" s="220"/>
      <c r="PWU90" s="220"/>
      <c r="PWV90" s="220"/>
      <c r="PWW90" s="220"/>
      <c r="PWX90" s="220"/>
      <c r="PWY90" s="220"/>
      <c r="PWZ90" s="220"/>
      <c r="PXA90" s="220"/>
      <c r="PXB90" s="220"/>
      <c r="PXC90" s="220"/>
      <c r="PXD90" s="220"/>
      <c r="PXE90" s="220"/>
      <c r="PXF90" s="220"/>
      <c r="PXG90" s="220"/>
      <c r="PXH90" s="220"/>
      <c r="PXI90" s="220"/>
      <c r="PXJ90" s="220"/>
      <c r="PXK90" s="220"/>
      <c r="PXL90" s="220"/>
      <c r="PXM90" s="220"/>
      <c r="PXN90" s="220"/>
      <c r="PXO90" s="220"/>
      <c r="PXP90" s="220"/>
      <c r="PXQ90" s="220"/>
      <c r="PXR90" s="220"/>
      <c r="PXS90" s="220"/>
      <c r="PXT90" s="220"/>
      <c r="PXU90" s="220"/>
      <c r="PXV90" s="220"/>
      <c r="PXW90" s="220"/>
      <c r="PXX90" s="220"/>
      <c r="PXY90" s="220"/>
      <c r="PXZ90" s="220"/>
      <c r="PYA90" s="220"/>
      <c r="PYB90" s="220"/>
      <c r="PYC90" s="220"/>
      <c r="PYD90" s="220"/>
      <c r="PYE90" s="220"/>
      <c r="PYF90" s="220"/>
      <c r="PYG90" s="220"/>
      <c r="PYH90" s="220"/>
      <c r="PYI90" s="220"/>
      <c r="PYJ90" s="220"/>
      <c r="PYK90" s="220"/>
      <c r="PYL90" s="220"/>
      <c r="PYM90" s="220"/>
      <c r="PYN90" s="220"/>
      <c r="PYO90" s="220"/>
      <c r="PYP90" s="220"/>
      <c r="PYQ90" s="220"/>
      <c r="PYR90" s="220"/>
      <c r="PYS90" s="220"/>
      <c r="PYT90" s="220"/>
      <c r="PYU90" s="220"/>
      <c r="PYV90" s="220"/>
      <c r="PYW90" s="220"/>
      <c r="PYX90" s="220"/>
      <c r="PYY90" s="220"/>
      <c r="PYZ90" s="220"/>
      <c r="PZA90" s="220"/>
      <c r="PZB90" s="220"/>
      <c r="PZC90" s="220"/>
      <c r="PZD90" s="220"/>
      <c r="PZE90" s="220"/>
      <c r="PZF90" s="220"/>
      <c r="PZG90" s="220"/>
      <c r="PZH90" s="220"/>
      <c r="PZI90" s="220"/>
      <c r="PZJ90" s="220"/>
      <c r="PZK90" s="220"/>
      <c r="PZL90" s="220"/>
      <c r="PZM90" s="220"/>
      <c r="PZN90" s="220"/>
      <c r="PZO90" s="220"/>
      <c r="PZP90" s="220"/>
      <c r="PZQ90" s="220"/>
      <c r="PZR90" s="220"/>
      <c r="PZS90" s="220"/>
      <c r="PZT90" s="220"/>
      <c r="PZU90" s="220"/>
      <c r="PZV90" s="220"/>
      <c r="PZW90" s="220"/>
      <c r="PZX90" s="220"/>
      <c r="PZY90" s="220"/>
      <c r="PZZ90" s="220"/>
      <c r="QAA90" s="220"/>
      <c r="QAB90" s="220"/>
      <c r="QAC90" s="220"/>
      <c r="QAD90" s="220"/>
      <c r="QAE90" s="220"/>
      <c r="QAF90" s="220"/>
      <c r="QAG90" s="220"/>
      <c r="QAH90" s="220"/>
      <c r="QAI90" s="220"/>
      <c r="QAJ90" s="220"/>
      <c r="QAK90" s="220"/>
      <c r="QAL90" s="220"/>
      <c r="QAM90" s="220"/>
      <c r="QAN90" s="220"/>
      <c r="QAO90" s="220"/>
      <c r="QAP90" s="220"/>
      <c r="QAQ90" s="220"/>
      <c r="QAR90" s="220"/>
      <c r="QAS90" s="220"/>
      <c r="QAT90" s="220"/>
      <c r="QAU90" s="220"/>
      <c r="QAV90" s="220"/>
      <c r="QAW90" s="220"/>
      <c r="QAX90" s="220"/>
      <c r="QAY90" s="220"/>
      <c r="QAZ90" s="220"/>
      <c r="QBA90" s="220"/>
      <c r="QBB90" s="220"/>
      <c r="QBC90" s="220"/>
      <c r="QBD90" s="220"/>
      <c r="QBE90" s="220"/>
      <c r="QBF90" s="220"/>
      <c r="QBG90" s="220"/>
      <c r="QBH90" s="220"/>
      <c r="QBI90" s="220"/>
      <c r="QBJ90" s="220"/>
      <c r="QBK90" s="220"/>
      <c r="QBL90" s="220"/>
      <c r="QBM90" s="220"/>
      <c r="QBN90" s="220"/>
      <c r="QBO90" s="220"/>
      <c r="QBP90" s="220"/>
      <c r="QBQ90" s="220"/>
      <c r="QBR90" s="220"/>
      <c r="QBS90" s="220"/>
      <c r="QBT90" s="220"/>
      <c r="QBU90" s="220"/>
      <c r="QBV90" s="220"/>
      <c r="QBW90" s="220"/>
      <c r="QBX90" s="220"/>
      <c r="QBY90" s="220"/>
      <c r="QBZ90" s="220"/>
      <c r="QCA90" s="220"/>
      <c r="QCB90" s="220"/>
      <c r="QCC90" s="220"/>
      <c r="QCD90" s="220"/>
      <c r="QCE90" s="220"/>
      <c r="QCF90" s="220"/>
      <c r="QCG90" s="220"/>
      <c r="QCH90" s="220"/>
      <c r="QCI90" s="220"/>
      <c r="QCJ90" s="220"/>
      <c r="QCK90" s="220"/>
      <c r="QCL90" s="220"/>
      <c r="QCM90" s="220"/>
      <c r="QCN90" s="220"/>
      <c r="QCO90" s="220"/>
      <c r="QCP90" s="220"/>
      <c r="QCQ90" s="220"/>
      <c r="QCR90" s="220"/>
      <c r="QCS90" s="220"/>
      <c r="QCT90" s="220"/>
      <c r="QCU90" s="220"/>
      <c r="QCV90" s="220"/>
      <c r="QCW90" s="220"/>
      <c r="QCX90" s="220"/>
      <c r="QCY90" s="220"/>
      <c r="QCZ90" s="220"/>
      <c r="QDA90" s="220"/>
      <c r="QDB90" s="220"/>
      <c r="QDC90" s="220"/>
      <c r="QDD90" s="220"/>
      <c r="QDE90" s="220"/>
      <c r="QDF90" s="220"/>
      <c r="QDG90" s="220"/>
      <c r="QDH90" s="220"/>
      <c r="QDI90" s="220"/>
      <c r="QDJ90" s="220"/>
      <c r="QDK90" s="220"/>
      <c r="QDL90" s="220"/>
      <c r="QDM90" s="220"/>
      <c r="QDN90" s="220"/>
      <c r="QDO90" s="220"/>
      <c r="QDP90" s="220"/>
      <c r="QDQ90" s="220"/>
      <c r="QDR90" s="220"/>
      <c r="QDS90" s="220"/>
      <c r="QDT90" s="220"/>
      <c r="QDU90" s="220"/>
      <c r="QDV90" s="220"/>
      <c r="QDW90" s="220"/>
      <c r="QDX90" s="220"/>
      <c r="QDY90" s="220"/>
      <c r="QDZ90" s="220"/>
      <c r="QEA90" s="220"/>
      <c r="QEB90" s="220"/>
      <c r="QEC90" s="220"/>
      <c r="QED90" s="220"/>
      <c r="QEE90" s="220"/>
      <c r="QEF90" s="220"/>
      <c r="QEG90" s="220"/>
      <c r="QEH90" s="220"/>
      <c r="QEI90" s="220"/>
      <c r="QEJ90" s="220"/>
      <c r="QEK90" s="220"/>
      <c r="QEL90" s="220"/>
      <c r="QEM90" s="220"/>
      <c r="QEN90" s="220"/>
      <c r="QEO90" s="220"/>
      <c r="QEP90" s="220"/>
      <c r="QEQ90" s="220"/>
      <c r="QER90" s="220"/>
      <c r="QES90" s="220"/>
      <c r="QET90" s="220"/>
      <c r="QEU90" s="220"/>
      <c r="QEV90" s="220"/>
      <c r="QEW90" s="220"/>
      <c r="QEX90" s="220"/>
      <c r="QEY90" s="220"/>
      <c r="QEZ90" s="220"/>
      <c r="QFA90" s="220"/>
      <c r="QFB90" s="220"/>
      <c r="QFC90" s="220"/>
      <c r="QFD90" s="220"/>
      <c r="QFE90" s="220"/>
      <c r="QFF90" s="220"/>
      <c r="QFG90" s="220"/>
      <c r="QFH90" s="220"/>
      <c r="QFI90" s="220"/>
      <c r="QFJ90" s="220"/>
      <c r="QFK90" s="220"/>
      <c r="QFL90" s="220"/>
      <c r="QFM90" s="220"/>
      <c r="QFN90" s="220"/>
      <c r="QFO90" s="220"/>
      <c r="QFP90" s="220"/>
      <c r="QFQ90" s="220"/>
      <c r="QFR90" s="220"/>
      <c r="QFS90" s="220"/>
      <c r="QFT90" s="220"/>
      <c r="QFU90" s="220"/>
      <c r="QFV90" s="220"/>
      <c r="QFW90" s="220"/>
      <c r="QFX90" s="220"/>
      <c r="QFY90" s="220"/>
      <c r="QFZ90" s="220"/>
      <c r="QGA90" s="220"/>
      <c r="QGB90" s="220"/>
      <c r="QGC90" s="220"/>
      <c r="QGD90" s="220"/>
      <c r="QGE90" s="220"/>
      <c r="QGF90" s="220"/>
      <c r="QGG90" s="220"/>
      <c r="QGH90" s="220"/>
      <c r="QGI90" s="220"/>
      <c r="QGJ90" s="220"/>
      <c r="QGK90" s="220"/>
      <c r="QGL90" s="220"/>
      <c r="QGM90" s="220"/>
      <c r="QGN90" s="220"/>
      <c r="QGO90" s="220"/>
      <c r="QGP90" s="220"/>
      <c r="QGQ90" s="220"/>
      <c r="QGR90" s="220"/>
      <c r="QGS90" s="220"/>
      <c r="QGT90" s="220"/>
      <c r="QGU90" s="220"/>
      <c r="QGV90" s="220"/>
      <c r="QGW90" s="220"/>
      <c r="QGX90" s="220"/>
      <c r="QGY90" s="220"/>
      <c r="QGZ90" s="220"/>
      <c r="QHA90" s="220"/>
      <c r="QHB90" s="220"/>
      <c r="QHC90" s="220"/>
      <c r="QHD90" s="220"/>
      <c r="QHE90" s="220"/>
      <c r="QHF90" s="220"/>
      <c r="QHG90" s="220"/>
      <c r="QHH90" s="220"/>
      <c r="QHI90" s="220"/>
      <c r="QHJ90" s="220"/>
      <c r="QHK90" s="220"/>
      <c r="QHL90" s="220"/>
      <c r="QHM90" s="220"/>
      <c r="QHN90" s="220"/>
      <c r="QHO90" s="220"/>
      <c r="QHP90" s="220"/>
      <c r="QHQ90" s="220"/>
      <c r="QHR90" s="220"/>
      <c r="QHS90" s="220"/>
      <c r="QHT90" s="220"/>
      <c r="QHU90" s="220"/>
      <c r="QHV90" s="220"/>
      <c r="QHW90" s="220"/>
      <c r="QHX90" s="220"/>
      <c r="QHY90" s="220"/>
      <c r="QHZ90" s="220"/>
      <c r="QIA90" s="220"/>
      <c r="QIB90" s="220"/>
      <c r="QIC90" s="220"/>
      <c r="QID90" s="220"/>
      <c r="QIE90" s="220"/>
      <c r="QIF90" s="220"/>
      <c r="QIG90" s="220"/>
      <c r="QIH90" s="220"/>
      <c r="QII90" s="220"/>
      <c r="QIJ90" s="220"/>
      <c r="QIK90" s="220"/>
      <c r="QIL90" s="220"/>
      <c r="QIM90" s="220"/>
      <c r="QIN90" s="220"/>
      <c r="QIO90" s="220"/>
      <c r="QIP90" s="220"/>
      <c r="QIQ90" s="220"/>
      <c r="QIR90" s="220"/>
      <c r="QIS90" s="220"/>
      <c r="QIT90" s="220"/>
      <c r="QIU90" s="220"/>
      <c r="QIV90" s="220"/>
      <c r="QIW90" s="220"/>
      <c r="QIX90" s="220"/>
      <c r="QIY90" s="220"/>
      <c r="QIZ90" s="220"/>
      <c r="QJA90" s="220"/>
      <c r="QJB90" s="220"/>
      <c r="QJC90" s="220"/>
      <c r="QJD90" s="220"/>
      <c r="QJE90" s="220"/>
      <c r="QJF90" s="220"/>
      <c r="QJG90" s="220"/>
      <c r="QJH90" s="220"/>
      <c r="QJI90" s="220"/>
      <c r="QJJ90" s="220"/>
      <c r="QJK90" s="220"/>
      <c r="QJL90" s="220"/>
      <c r="QJM90" s="220"/>
      <c r="QJN90" s="220"/>
      <c r="QJO90" s="220"/>
      <c r="QJP90" s="220"/>
      <c r="QJQ90" s="220"/>
      <c r="QJR90" s="220"/>
      <c r="QJS90" s="220"/>
      <c r="QJT90" s="220"/>
      <c r="QJU90" s="220"/>
      <c r="QJV90" s="220"/>
      <c r="QJW90" s="220"/>
      <c r="QJX90" s="220"/>
      <c r="QJY90" s="220"/>
      <c r="QJZ90" s="220"/>
      <c r="QKA90" s="220"/>
      <c r="QKB90" s="220"/>
      <c r="QKC90" s="220"/>
      <c r="QKD90" s="220"/>
      <c r="QKE90" s="220"/>
      <c r="QKF90" s="220"/>
      <c r="QKG90" s="220"/>
      <c r="QKH90" s="220"/>
      <c r="QKI90" s="220"/>
      <c r="QKJ90" s="220"/>
      <c r="QKK90" s="220"/>
      <c r="QKL90" s="220"/>
      <c r="QKM90" s="220"/>
      <c r="QKN90" s="220"/>
      <c r="QKO90" s="220"/>
      <c r="QKP90" s="220"/>
      <c r="QKQ90" s="220"/>
      <c r="QKR90" s="220"/>
      <c r="QKS90" s="220"/>
      <c r="QKT90" s="220"/>
      <c r="QKU90" s="220"/>
      <c r="QKV90" s="220"/>
      <c r="QKW90" s="220"/>
      <c r="QKX90" s="220"/>
      <c r="QKY90" s="220"/>
      <c r="QKZ90" s="220"/>
      <c r="QLA90" s="220"/>
      <c r="QLB90" s="220"/>
      <c r="QLC90" s="220"/>
      <c r="QLD90" s="220"/>
      <c r="QLE90" s="220"/>
      <c r="QLF90" s="220"/>
      <c r="QLG90" s="220"/>
      <c r="QLH90" s="220"/>
      <c r="QLI90" s="220"/>
      <c r="QLJ90" s="220"/>
      <c r="QLK90" s="220"/>
      <c r="QLL90" s="220"/>
      <c r="QLM90" s="220"/>
      <c r="QLN90" s="220"/>
      <c r="QLO90" s="220"/>
      <c r="QLP90" s="220"/>
      <c r="QLQ90" s="220"/>
      <c r="QLR90" s="220"/>
      <c r="QLS90" s="220"/>
      <c r="QLT90" s="220"/>
      <c r="QLU90" s="220"/>
      <c r="QLV90" s="220"/>
      <c r="QLW90" s="220"/>
      <c r="QLX90" s="220"/>
      <c r="QLY90" s="220"/>
      <c r="QLZ90" s="220"/>
      <c r="QMA90" s="220"/>
      <c r="QMB90" s="220"/>
      <c r="QMC90" s="220"/>
      <c r="QMD90" s="220"/>
      <c r="QME90" s="220"/>
      <c r="QMF90" s="220"/>
      <c r="QMG90" s="220"/>
      <c r="QMH90" s="220"/>
      <c r="QMI90" s="220"/>
      <c r="QMJ90" s="220"/>
      <c r="QMK90" s="220"/>
      <c r="QML90" s="220"/>
      <c r="QMM90" s="220"/>
      <c r="QMN90" s="220"/>
      <c r="QMO90" s="220"/>
      <c r="QMP90" s="220"/>
      <c r="QMQ90" s="220"/>
      <c r="QMR90" s="220"/>
      <c r="QMS90" s="220"/>
      <c r="QMT90" s="220"/>
      <c r="QMU90" s="220"/>
      <c r="QMV90" s="220"/>
      <c r="QMW90" s="220"/>
      <c r="QMX90" s="220"/>
      <c r="QMY90" s="220"/>
      <c r="QMZ90" s="220"/>
      <c r="QNA90" s="220"/>
      <c r="QNB90" s="220"/>
      <c r="QNC90" s="220"/>
      <c r="QND90" s="220"/>
      <c r="QNE90" s="220"/>
      <c r="QNF90" s="220"/>
      <c r="QNG90" s="220"/>
      <c r="QNH90" s="220"/>
      <c r="QNI90" s="220"/>
      <c r="QNJ90" s="220"/>
      <c r="QNK90" s="220"/>
      <c r="QNL90" s="220"/>
      <c r="QNM90" s="220"/>
      <c r="QNN90" s="220"/>
      <c r="QNO90" s="220"/>
      <c r="QNP90" s="220"/>
      <c r="QNQ90" s="220"/>
      <c r="QNR90" s="220"/>
      <c r="QNS90" s="220"/>
      <c r="QNT90" s="220"/>
      <c r="QNU90" s="220"/>
      <c r="QNV90" s="220"/>
      <c r="QNW90" s="220"/>
      <c r="QNX90" s="220"/>
      <c r="QNY90" s="220"/>
      <c r="QNZ90" s="220"/>
      <c r="QOA90" s="220"/>
      <c r="QOB90" s="220"/>
      <c r="QOC90" s="220"/>
      <c r="QOD90" s="220"/>
      <c r="QOE90" s="220"/>
      <c r="QOF90" s="220"/>
      <c r="QOG90" s="220"/>
      <c r="QOH90" s="220"/>
      <c r="QOI90" s="220"/>
      <c r="QOJ90" s="220"/>
      <c r="QOK90" s="220"/>
      <c r="QOL90" s="220"/>
      <c r="QOM90" s="220"/>
      <c r="QON90" s="220"/>
      <c r="QOO90" s="220"/>
      <c r="QOP90" s="220"/>
      <c r="QOQ90" s="220"/>
      <c r="QOR90" s="220"/>
      <c r="QOS90" s="220"/>
      <c r="QOT90" s="220"/>
      <c r="QOU90" s="220"/>
      <c r="QOV90" s="220"/>
      <c r="QOW90" s="220"/>
      <c r="QOX90" s="220"/>
      <c r="QOY90" s="220"/>
      <c r="QOZ90" s="220"/>
      <c r="QPA90" s="220"/>
      <c r="QPB90" s="220"/>
      <c r="QPC90" s="220"/>
      <c r="QPD90" s="220"/>
      <c r="QPE90" s="220"/>
      <c r="QPF90" s="220"/>
      <c r="QPG90" s="220"/>
      <c r="QPH90" s="220"/>
      <c r="QPI90" s="220"/>
      <c r="QPJ90" s="220"/>
      <c r="QPK90" s="220"/>
      <c r="QPL90" s="220"/>
      <c r="QPM90" s="220"/>
      <c r="QPN90" s="220"/>
      <c r="QPO90" s="220"/>
      <c r="QPP90" s="220"/>
      <c r="QPQ90" s="220"/>
      <c r="QPR90" s="220"/>
      <c r="QPS90" s="220"/>
      <c r="QPT90" s="220"/>
      <c r="QPU90" s="220"/>
      <c r="QPV90" s="220"/>
      <c r="QPW90" s="220"/>
      <c r="QPX90" s="220"/>
      <c r="QPY90" s="220"/>
      <c r="QPZ90" s="220"/>
      <c r="QQA90" s="220"/>
      <c r="QQB90" s="220"/>
      <c r="QQC90" s="220"/>
      <c r="QQD90" s="220"/>
      <c r="QQE90" s="220"/>
      <c r="QQF90" s="220"/>
      <c r="QQG90" s="220"/>
      <c r="QQH90" s="220"/>
      <c r="QQI90" s="220"/>
      <c r="QQJ90" s="220"/>
      <c r="QQK90" s="220"/>
      <c r="QQL90" s="220"/>
      <c r="QQM90" s="220"/>
      <c r="QQN90" s="220"/>
      <c r="QQO90" s="220"/>
      <c r="QQP90" s="220"/>
      <c r="QQQ90" s="220"/>
      <c r="QQR90" s="220"/>
      <c r="QQS90" s="220"/>
      <c r="QQT90" s="220"/>
      <c r="QQU90" s="220"/>
      <c r="QQV90" s="220"/>
      <c r="QQW90" s="220"/>
      <c r="QQX90" s="220"/>
      <c r="QQY90" s="220"/>
      <c r="QQZ90" s="220"/>
      <c r="QRA90" s="220"/>
      <c r="QRB90" s="220"/>
      <c r="QRC90" s="220"/>
      <c r="QRD90" s="220"/>
      <c r="QRE90" s="220"/>
      <c r="QRF90" s="220"/>
      <c r="QRG90" s="220"/>
      <c r="QRH90" s="220"/>
      <c r="QRI90" s="220"/>
      <c r="QRJ90" s="220"/>
      <c r="QRK90" s="220"/>
      <c r="QRL90" s="220"/>
      <c r="QRM90" s="220"/>
      <c r="QRN90" s="220"/>
      <c r="QRO90" s="220"/>
      <c r="QRP90" s="220"/>
      <c r="QRQ90" s="220"/>
      <c r="QRR90" s="220"/>
      <c r="QRS90" s="220"/>
      <c r="QRT90" s="220"/>
      <c r="QRU90" s="220"/>
      <c r="QRV90" s="220"/>
      <c r="QRW90" s="220"/>
      <c r="QRX90" s="220"/>
      <c r="QRY90" s="220"/>
      <c r="QRZ90" s="220"/>
      <c r="QSA90" s="220"/>
      <c r="QSB90" s="220"/>
      <c r="QSC90" s="220"/>
      <c r="QSD90" s="220"/>
      <c r="QSE90" s="220"/>
      <c r="QSF90" s="220"/>
      <c r="QSG90" s="220"/>
      <c r="QSH90" s="220"/>
      <c r="QSI90" s="220"/>
      <c r="QSJ90" s="220"/>
      <c r="QSK90" s="220"/>
      <c r="QSL90" s="220"/>
      <c r="QSM90" s="220"/>
      <c r="QSN90" s="220"/>
      <c r="QSO90" s="220"/>
      <c r="QSP90" s="220"/>
      <c r="QSQ90" s="220"/>
      <c r="QSR90" s="220"/>
      <c r="QSS90" s="220"/>
      <c r="QST90" s="220"/>
      <c r="QSU90" s="220"/>
      <c r="QSV90" s="220"/>
      <c r="QSW90" s="220"/>
      <c r="QSX90" s="220"/>
      <c r="QSY90" s="220"/>
      <c r="QSZ90" s="220"/>
      <c r="QTA90" s="220"/>
      <c r="QTB90" s="220"/>
      <c r="QTC90" s="220"/>
      <c r="QTD90" s="220"/>
      <c r="QTE90" s="220"/>
      <c r="QTF90" s="220"/>
      <c r="QTG90" s="220"/>
      <c r="QTH90" s="220"/>
      <c r="QTI90" s="220"/>
      <c r="QTJ90" s="220"/>
      <c r="QTK90" s="220"/>
      <c r="QTL90" s="220"/>
      <c r="QTM90" s="220"/>
      <c r="QTN90" s="220"/>
      <c r="QTO90" s="220"/>
      <c r="QTP90" s="220"/>
      <c r="QTQ90" s="220"/>
      <c r="QTR90" s="220"/>
      <c r="QTS90" s="220"/>
      <c r="QTT90" s="220"/>
      <c r="QTU90" s="220"/>
      <c r="QTV90" s="220"/>
      <c r="QTW90" s="220"/>
      <c r="QTX90" s="220"/>
      <c r="QTY90" s="220"/>
      <c r="QTZ90" s="220"/>
      <c r="QUA90" s="220"/>
      <c r="QUB90" s="220"/>
      <c r="QUC90" s="220"/>
      <c r="QUD90" s="220"/>
      <c r="QUE90" s="220"/>
      <c r="QUF90" s="220"/>
      <c r="QUG90" s="220"/>
      <c r="QUH90" s="220"/>
      <c r="QUI90" s="220"/>
      <c r="QUJ90" s="220"/>
      <c r="QUK90" s="220"/>
      <c r="QUL90" s="220"/>
      <c r="QUM90" s="220"/>
      <c r="QUN90" s="220"/>
      <c r="QUO90" s="220"/>
      <c r="QUP90" s="220"/>
      <c r="QUQ90" s="220"/>
      <c r="QUR90" s="220"/>
      <c r="QUS90" s="220"/>
      <c r="QUT90" s="220"/>
      <c r="QUU90" s="220"/>
      <c r="QUV90" s="220"/>
      <c r="QUW90" s="220"/>
      <c r="QUX90" s="220"/>
      <c r="QUY90" s="220"/>
      <c r="QUZ90" s="220"/>
      <c r="QVA90" s="220"/>
      <c r="QVB90" s="220"/>
      <c r="QVC90" s="220"/>
      <c r="QVD90" s="220"/>
      <c r="QVE90" s="220"/>
      <c r="QVF90" s="220"/>
      <c r="QVG90" s="220"/>
      <c r="QVH90" s="220"/>
      <c r="QVI90" s="220"/>
      <c r="QVJ90" s="220"/>
      <c r="QVK90" s="220"/>
      <c r="QVL90" s="220"/>
      <c r="QVM90" s="220"/>
      <c r="QVN90" s="220"/>
      <c r="QVO90" s="220"/>
      <c r="QVP90" s="220"/>
      <c r="QVQ90" s="220"/>
      <c r="QVR90" s="220"/>
      <c r="QVS90" s="220"/>
      <c r="QVT90" s="220"/>
      <c r="QVU90" s="220"/>
      <c r="QVV90" s="220"/>
      <c r="QVW90" s="220"/>
      <c r="QVX90" s="220"/>
      <c r="QVY90" s="220"/>
      <c r="QVZ90" s="220"/>
      <c r="QWA90" s="220"/>
      <c r="QWB90" s="220"/>
      <c r="QWC90" s="220"/>
      <c r="QWD90" s="220"/>
      <c r="QWE90" s="220"/>
      <c r="QWF90" s="220"/>
      <c r="QWG90" s="220"/>
      <c r="QWH90" s="220"/>
      <c r="QWI90" s="220"/>
      <c r="QWJ90" s="220"/>
      <c r="QWK90" s="220"/>
      <c r="QWL90" s="220"/>
      <c r="QWM90" s="220"/>
      <c r="QWN90" s="220"/>
      <c r="QWO90" s="220"/>
      <c r="QWP90" s="220"/>
      <c r="QWQ90" s="220"/>
      <c r="QWR90" s="220"/>
      <c r="QWS90" s="220"/>
      <c r="QWT90" s="220"/>
      <c r="QWU90" s="220"/>
      <c r="QWV90" s="220"/>
      <c r="QWW90" s="220"/>
      <c r="QWX90" s="220"/>
      <c r="QWY90" s="220"/>
      <c r="QWZ90" s="220"/>
      <c r="QXA90" s="220"/>
      <c r="QXB90" s="220"/>
      <c r="QXC90" s="220"/>
      <c r="QXD90" s="220"/>
      <c r="QXE90" s="220"/>
      <c r="QXF90" s="220"/>
      <c r="QXG90" s="220"/>
      <c r="QXH90" s="220"/>
      <c r="QXI90" s="220"/>
      <c r="QXJ90" s="220"/>
      <c r="QXK90" s="220"/>
      <c r="QXL90" s="220"/>
      <c r="QXM90" s="220"/>
      <c r="QXN90" s="220"/>
      <c r="QXO90" s="220"/>
      <c r="QXP90" s="220"/>
      <c r="QXQ90" s="220"/>
      <c r="QXR90" s="220"/>
      <c r="QXS90" s="220"/>
      <c r="QXT90" s="220"/>
      <c r="QXU90" s="220"/>
      <c r="QXV90" s="220"/>
      <c r="QXW90" s="220"/>
      <c r="QXX90" s="220"/>
      <c r="QXY90" s="220"/>
      <c r="QXZ90" s="220"/>
      <c r="QYA90" s="220"/>
      <c r="QYB90" s="220"/>
      <c r="QYC90" s="220"/>
      <c r="QYD90" s="220"/>
      <c r="QYE90" s="220"/>
      <c r="QYF90" s="220"/>
      <c r="QYG90" s="220"/>
      <c r="QYH90" s="220"/>
      <c r="QYI90" s="220"/>
      <c r="QYJ90" s="220"/>
      <c r="QYK90" s="220"/>
      <c r="QYL90" s="220"/>
      <c r="QYM90" s="220"/>
      <c r="QYN90" s="220"/>
      <c r="QYO90" s="220"/>
      <c r="QYP90" s="220"/>
      <c r="QYQ90" s="220"/>
      <c r="QYR90" s="220"/>
      <c r="QYS90" s="220"/>
      <c r="QYT90" s="220"/>
      <c r="QYU90" s="220"/>
      <c r="QYV90" s="220"/>
      <c r="QYW90" s="220"/>
      <c r="QYX90" s="220"/>
      <c r="QYY90" s="220"/>
      <c r="QYZ90" s="220"/>
      <c r="QZA90" s="220"/>
      <c r="QZB90" s="220"/>
      <c r="QZC90" s="220"/>
      <c r="QZD90" s="220"/>
      <c r="QZE90" s="220"/>
      <c r="QZF90" s="220"/>
      <c r="QZG90" s="220"/>
      <c r="QZH90" s="220"/>
      <c r="QZI90" s="220"/>
      <c r="QZJ90" s="220"/>
      <c r="QZK90" s="220"/>
      <c r="QZL90" s="220"/>
      <c r="QZM90" s="220"/>
      <c r="QZN90" s="220"/>
      <c r="QZO90" s="220"/>
      <c r="QZP90" s="220"/>
      <c r="QZQ90" s="220"/>
      <c r="QZR90" s="220"/>
      <c r="QZS90" s="220"/>
      <c r="QZT90" s="220"/>
      <c r="QZU90" s="220"/>
      <c r="QZV90" s="220"/>
      <c r="QZW90" s="220"/>
      <c r="QZX90" s="220"/>
      <c r="QZY90" s="220"/>
      <c r="QZZ90" s="220"/>
      <c r="RAA90" s="220"/>
      <c r="RAB90" s="220"/>
      <c r="RAC90" s="220"/>
      <c r="RAD90" s="220"/>
      <c r="RAE90" s="220"/>
      <c r="RAF90" s="220"/>
      <c r="RAG90" s="220"/>
      <c r="RAH90" s="220"/>
      <c r="RAI90" s="220"/>
      <c r="RAJ90" s="220"/>
      <c r="RAK90" s="220"/>
      <c r="RAL90" s="220"/>
      <c r="RAM90" s="220"/>
      <c r="RAN90" s="220"/>
      <c r="RAO90" s="220"/>
      <c r="RAP90" s="220"/>
      <c r="RAQ90" s="220"/>
      <c r="RAR90" s="220"/>
      <c r="RAS90" s="220"/>
      <c r="RAT90" s="220"/>
      <c r="RAU90" s="220"/>
      <c r="RAV90" s="220"/>
      <c r="RAW90" s="220"/>
      <c r="RAX90" s="220"/>
      <c r="RAY90" s="220"/>
      <c r="RAZ90" s="220"/>
      <c r="RBA90" s="220"/>
      <c r="RBB90" s="220"/>
      <c r="RBC90" s="220"/>
      <c r="RBD90" s="220"/>
      <c r="RBE90" s="220"/>
      <c r="RBF90" s="220"/>
      <c r="RBG90" s="220"/>
      <c r="RBH90" s="220"/>
      <c r="RBI90" s="220"/>
      <c r="RBJ90" s="220"/>
      <c r="RBK90" s="220"/>
      <c r="RBL90" s="220"/>
      <c r="RBM90" s="220"/>
      <c r="RBN90" s="220"/>
      <c r="RBO90" s="220"/>
      <c r="RBP90" s="220"/>
      <c r="RBQ90" s="220"/>
      <c r="RBR90" s="220"/>
      <c r="RBS90" s="220"/>
      <c r="RBT90" s="220"/>
      <c r="RBU90" s="220"/>
      <c r="RBV90" s="220"/>
      <c r="RBW90" s="220"/>
      <c r="RBX90" s="220"/>
      <c r="RBY90" s="220"/>
      <c r="RBZ90" s="220"/>
      <c r="RCA90" s="220"/>
      <c r="RCB90" s="220"/>
      <c r="RCC90" s="220"/>
      <c r="RCD90" s="220"/>
      <c r="RCE90" s="220"/>
      <c r="RCF90" s="220"/>
      <c r="RCG90" s="220"/>
      <c r="RCH90" s="220"/>
      <c r="RCI90" s="220"/>
      <c r="RCJ90" s="220"/>
      <c r="RCK90" s="220"/>
      <c r="RCL90" s="220"/>
      <c r="RCM90" s="220"/>
      <c r="RCN90" s="220"/>
      <c r="RCO90" s="220"/>
      <c r="RCP90" s="220"/>
      <c r="RCQ90" s="220"/>
      <c r="RCR90" s="220"/>
      <c r="RCS90" s="220"/>
      <c r="RCT90" s="220"/>
      <c r="RCU90" s="220"/>
      <c r="RCV90" s="220"/>
      <c r="RCW90" s="220"/>
      <c r="RCX90" s="220"/>
      <c r="RCY90" s="220"/>
      <c r="RCZ90" s="220"/>
      <c r="RDA90" s="220"/>
      <c r="RDB90" s="220"/>
      <c r="RDC90" s="220"/>
      <c r="RDD90" s="220"/>
      <c r="RDE90" s="220"/>
      <c r="RDF90" s="220"/>
      <c r="RDG90" s="220"/>
      <c r="RDH90" s="220"/>
      <c r="RDI90" s="220"/>
      <c r="RDJ90" s="220"/>
      <c r="RDK90" s="220"/>
      <c r="RDL90" s="220"/>
      <c r="RDM90" s="220"/>
      <c r="RDN90" s="220"/>
      <c r="RDO90" s="220"/>
      <c r="RDP90" s="220"/>
      <c r="RDQ90" s="220"/>
      <c r="RDR90" s="220"/>
      <c r="RDS90" s="220"/>
      <c r="RDT90" s="220"/>
      <c r="RDU90" s="220"/>
      <c r="RDV90" s="220"/>
      <c r="RDW90" s="220"/>
      <c r="RDX90" s="220"/>
      <c r="RDY90" s="220"/>
      <c r="RDZ90" s="220"/>
      <c r="REA90" s="220"/>
      <c r="REB90" s="220"/>
      <c r="REC90" s="220"/>
      <c r="RED90" s="220"/>
      <c r="REE90" s="220"/>
      <c r="REF90" s="220"/>
      <c r="REG90" s="220"/>
      <c r="REH90" s="220"/>
      <c r="REI90" s="220"/>
      <c r="REJ90" s="220"/>
      <c r="REK90" s="220"/>
      <c r="REL90" s="220"/>
      <c r="REM90" s="220"/>
      <c r="REN90" s="220"/>
      <c r="REO90" s="220"/>
      <c r="REP90" s="220"/>
      <c r="REQ90" s="220"/>
      <c r="RER90" s="220"/>
      <c r="RES90" s="220"/>
      <c r="RET90" s="220"/>
      <c r="REU90" s="220"/>
      <c r="REV90" s="220"/>
      <c r="REW90" s="220"/>
      <c r="REX90" s="220"/>
      <c r="REY90" s="220"/>
      <c r="REZ90" s="220"/>
      <c r="RFA90" s="220"/>
      <c r="RFB90" s="220"/>
      <c r="RFC90" s="220"/>
      <c r="RFD90" s="220"/>
      <c r="RFE90" s="220"/>
      <c r="RFF90" s="220"/>
      <c r="RFG90" s="220"/>
      <c r="RFH90" s="220"/>
      <c r="RFI90" s="220"/>
      <c r="RFJ90" s="220"/>
      <c r="RFK90" s="220"/>
      <c r="RFL90" s="220"/>
      <c r="RFM90" s="220"/>
      <c r="RFN90" s="220"/>
      <c r="RFO90" s="220"/>
      <c r="RFP90" s="220"/>
      <c r="RFQ90" s="220"/>
      <c r="RFR90" s="220"/>
      <c r="RFS90" s="220"/>
      <c r="RFT90" s="220"/>
      <c r="RFU90" s="220"/>
      <c r="RFV90" s="220"/>
      <c r="RFW90" s="220"/>
      <c r="RFX90" s="220"/>
      <c r="RFY90" s="220"/>
      <c r="RFZ90" s="220"/>
      <c r="RGA90" s="220"/>
      <c r="RGB90" s="220"/>
      <c r="RGC90" s="220"/>
      <c r="RGD90" s="220"/>
      <c r="RGE90" s="220"/>
      <c r="RGF90" s="220"/>
      <c r="RGG90" s="220"/>
      <c r="RGH90" s="220"/>
      <c r="RGI90" s="220"/>
      <c r="RGJ90" s="220"/>
      <c r="RGK90" s="220"/>
      <c r="RGL90" s="220"/>
      <c r="RGM90" s="220"/>
      <c r="RGN90" s="220"/>
      <c r="RGO90" s="220"/>
      <c r="RGP90" s="220"/>
      <c r="RGQ90" s="220"/>
      <c r="RGR90" s="220"/>
      <c r="RGS90" s="220"/>
      <c r="RGT90" s="220"/>
      <c r="RGU90" s="220"/>
      <c r="RGV90" s="220"/>
      <c r="RGW90" s="220"/>
      <c r="RGX90" s="220"/>
      <c r="RGY90" s="220"/>
      <c r="RGZ90" s="220"/>
      <c r="RHA90" s="220"/>
      <c r="RHB90" s="220"/>
      <c r="RHC90" s="220"/>
      <c r="RHD90" s="220"/>
      <c r="RHE90" s="220"/>
      <c r="RHF90" s="220"/>
      <c r="RHG90" s="220"/>
      <c r="RHH90" s="220"/>
      <c r="RHI90" s="220"/>
      <c r="RHJ90" s="220"/>
      <c r="RHK90" s="220"/>
      <c r="RHL90" s="220"/>
      <c r="RHM90" s="220"/>
      <c r="RHN90" s="220"/>
      <c r="RHO90" s="220"/>
      <c r="RHP90" s="220"/>
      <c r="RHQ90" s="220"/>
      <c r="RHR90" s="220"/>
      <c r="RHS90" s="220"/>
      <c r="RHT90" s="220"/>
      <c r="RHU90" s="220"/>
      <c r="RHV90" s="220"/>
      <c r="RHW90" s="220"/>
      <c r="RHX90" s="220"/>
      <c r="RHY90" s="220"/>
      <c r="RHZ90" s="220"/>
      <c r="RIA90" s="220"/>
      <c r="RIB90" s="220"/>
      <c r="RIC90" s="220"/>
      <c r="RID90" s="220"/>
      <c r="RIE90" s="220"/>
      <c r="RIF90" s="220"/>
      <c r="RIG90" s="220"/>
      <c r="RIH90" s="220"/>
      <c r="RII90" s="220"/>
      <c r="RIJ90" s="220"/>
      <c r="RIK90" s="220"/>
      <c r="RIL90" s="220"/>
      <c r="RIM90" s="220"/>
      <c r="RIN90" s="220"/>
      <c r="RIO90" s="220"/>
      <c r="RIP90" s="220"/>
      <c r="RIQ90" s="220"/>
      <c r="RIR90" s="220"/>
      <c r="RIS90" s="220"/>
      <c r="RIT90" s="220"/>
      <c r="RIU90" s="220"/>
      <c r="RIV90" s="220"/>
      <c r="RIW90" s="220"/>
      <c r="RIX90" s="220"/>
      <c r="RIY90" s="220"/>
      <c r="RIZ90" s="220"/>
      <c r="RJA90" s="220"/>
      <c r="RJB90" s="220"/>
      <c r="RJC90" s="220"/>
      <c r="RJD90" s="220"/>
      <c r="RJE90" s="220"/>
      <c r="RJF90" s="220"/>
      <c r="RJG90" s="220"/>
      <c r="RJH90" s="220"/>
      <c r="RJI90" s="220"/>
      <c r="RJJ90" s="220"/>
      <c r="RJK90" s="220"/>
      <c r="RJL90" s="220"/>
      <c r="RJM90" s="220"/>
      <c r="RJN90" s="220"/>
      <c r="RJO90" s="220"/>
      <c r="RJP90" s="220"/>
      <c r="RJQ90" s="220"/>
      <c r="RJR90" s="220"/>
      <c r="RJS90" s="220"/>
      <c r="RJT90" s="220"/>
      <c r="RJU90" s="220"/>
      <c r="RJV90" s="220"/>
      <c r="RJW90" s="220"/>
      <c r="RJX90" s="220"/>
      <c r="RJY90" s="220"/>
      <c r="RJZ90" s="220"/>
      <c r="RKA90" s="220"/>
      <c r="RKB90" s="220"/>
      <c r="RKC90" s="220"/>
      <c r="RKD90" s="220"/>
      <c r="RKE90" s="220"/>
      <c r="RKF90" s="220"/>
      <c r="RKG90" s="220"/>
      <c r="RKH90" s="220"/>
      <c r="RKI90" s="220"/>
      <c r="RKJ90" s="220"/>
      <c r="RKK90" s="220"/>
      <c r="RKL90" s="220"/>
      <c r="RKM90" s="220"/>
      <c r="RKN90" s="220"/>
      <c r="RKO90" s="220"/>
      <c r="RKP90" s="220"/>
      <c r="RKQ90" s="220"/>
      <c r="RKR90" s="220"/>
      <c r="RKS90" s="220"/>
      <c r="RKT90" s="220"/>
      <c r="RKU90" s="220"/>
      <c r="RKV90" s="220"/>
      <c r="RKW90" s="220"/>
      <c r="RKX90" s="220"/>
      <c r="RKY90" s="220"/>
      <c r="RKZ90" s="220"/>
      <c r="RLA90" s="220"/>
      <c r="RLB90" s="220"/>
      <c r="RLC90" s="220"/>
      <c r="RLD90" s="220"/>
      <c r="RLE90" s="220"/>
      <c r="RLF90" s="220"/>
      <c r="RLG90" s="220"/>
      <c r="RLH90" s="220"/>
      <c r="RLI90" s="220"/>
      <c r="RLJ90" s="220"/>
      <c r="RLK90" s="220"/>
      <c r="RLL90" s="220"/>
      <c r="RLM90" s="220"/>
      <c r="RLN90" s="220"/>
      <c r="RLO90" s="220"/>
      <c r="RLP90" s="220"/>
      <c r="RLQ90" s="220"/>
      <c r="RLR90" s="220"/>
      <c r="RLS90" s="220"/>
      <c r="RLT90" s="220"/>
      <c r="RLU90" s="220"/>
      <c r="RLV90" s="220"/>
      <c r="RLW90" s="220"/>
      <c r="RLX90" s="220"/>
      <c r="RLY90" s="220"/>
      <c r="RLZ90" s="220"/>
      <c r="RMA90" s="220"/>
      <c r="RMB90" s="220"/>
      <c r="RMC90" s="220"/>
      <c r="RMD90" s="220"/>
      <c r="RME90" s="220"/>
      <c r="RMF90" s="220"/>
      <c r="RMG90" s="220"/>
      <c r="RMH90" s="220"/>
      <c r="RMI90" s="220"/>
      <c r="RMJ90" s="220"/>
      <c r="RMK90" s="220"/>
      <c r="RML90" s="220"/>
      <c r="RMM90" s="220"/>
      <c r="RMN90" s="220"/>
      <c r="RMO90" s="220"/>
      <c r="RMP90" s="220"/>
      <c r="RMQ90" s="220"/>
      <c r="RMR90" s="220"/>
      <c r="RMS90" s="220"/>
      <c r="RMT90" s="220"/>
      <c r="RMU90" s="220"/>
      <c r="RMV90" s="220"/>
      <c r="RMW90" s="220"/>
      <c r="RMX90" s="220"/>
      <c r="RMY90" s="220"/>
      <c r="RMZ90" s="220"/>
      <c r="RNA90" s="220"/>
      <c r="RNB90" s="220"/>
      <c r="RNC90" s="220"/>
      <c r="RND90" s="220"/>
      <c r="RNE90" s="220"/>
      <c r="RNF90" s="220"/>
      <c r="RNG90" s="220"/>
      <c r="RNH90" s="220"/>
      <c r="RNI90" s="220"/>
      <c r="RNJ90" s="220"/>
      <c r="RNK90" s="220"/>
      <c r="RNL90" s="220"/>
      <c r="RNM90" s="220"/>
      <c r="RNN90" s="220"/>
      <c r="RNO90" s="220"/>
      <c r="RNP90" s="220"/>
      <c r="RNQ90" s="220"/>
      <c r="RNR90" s="220"/>
      <c r="RNS90" s="220"/>
      <c r="RNT90" s="220"/>
      <c r="RNU90" s="220"/>
      <c r="RNV90" s="220"/>
      <c r="RNW90" s="220"/>
      <c r="RNX90" s="220"/>
      <c r="RNY90" s="220"/>
      <c r="RNZ90" s="220"/>
      <c r="ROA90" s="220"/>
      <c r="ROB90" s="220"/>
      <c r="ROC90" s="220"/>
      <c r="ROD90" s="220"/>
      <c r="ROE90" s="220"/>
      <c r="ROF90" s="220"/>
      <c r="ROG90" s="220"/>
      <c r="ROH90" s="220"/>
      <c r="ROI90" s="220"/>
      <c r="ROJ90" s="220"/>
      <c r="ROK90" s="220"/>
      <c r="ROL90" s="220"/>
      <c r="ROM90" s="220"/>
      <c r="RON90" s="220"/>
      <c r="ROO90" s="220"/>
      <c r="ROP90" s="220"/>
      <c r="ROQ90" s="220"/>
      <c r="ROR90" s="220"/>
      <c r="ROS90" s="220"/>
      <c r="ROT90" s="220"/>
      <c r="ROU90" s="220"/>
      <c r="ROV90" s="220"/>
      <c r="ROW90" s="220"/>
      <c r="ROX90" s="220"/>
      <c r="ROY90" s="220"/>
      <c r="ROZ90" s="220"/>
      <c r="RPA90" s="220"/>
      <c r="RPB90" s="220"/>
      <c r="RPC90" s="220"/>
      <c r="RPD90" s="220"/>
      <c r="RPE90" s="220"/>
      <c r="RPF90" s="220"/>
      <c r="RPG90" s="220"/>
      <c r="RPH90" s="220"/>
      <c r="RPI90" s="220"/>
      <c r="RPJ90" s="220"/>
      <c r="RPK90" s="220"/>
      <c r="RPL90" s="220"/>
      <c r="RPM90" s="220"/>
      <c r="RPN90" s="220"/>
      <c r="RPO90" s="220"/>
      <c r="RPP90" s="220"/>
      <c r="RPQ90" s="220"/>
      <c r="RPR90" s="220"/>
      <c r="RPS90" s="220"/>
      <c r="RPT90" s="220"/>
      <c r="RPU90" s="220"/>
      <c r="RPV90" s="220"/>
      <c r="RPW90" s="220"/>
      <c r="RPX90" s="220"/>
      <c r="RPY90" s="220"/>
      <c r="RPZ90" s="220"/>
      <c r="RQA90" s="220"/>
      <c r="RQB90" s="220"/>
      <c r="RQC90" s="220"/>
      <c r="RQD90" s="220"/>
      <c r="RQE90" s="220"/>
      <c r="RQF90" s="220"/>
      <c r="RQG90" s="220"/>
      <c r="RQH90" s="220"/>
      <c r="RQI90" s="220"/>
      <c r="RQJ90" s="220"/>
      <c r="RQK90" s="220"/>
      <c r="RQL90" s="220"/>
      <c r="RQM90" s="220"/>
      <c r="RQN90" s="220"/>
      <c r="RQO90" s="220"/>
      <c r="RQP90" s="220"/>
      <c r="RQQ90" s="220"/>
      <c r="RQR90" s="220"/>
      <c r="RQS90" s="220"/>
      <c r="RQT90" s="220"/>
      <c r="RQU90" s="220"/>
      <c r="RQV90" s="220"/>
      <c r="RQW90" s="220"/>
      <c r="RQX90" s="220"/>
      <c r="RQY90" s="220"/>
      <c r="RQZ90" s="220"/>
      <c r="RRA90" s="220"/>
      <c r="RRB90" s="220"/>
      <c r="RRC90" s="220"/>
      <c r="RRD90" s="220"/>
      <c r="RRE90" s="220"/>
      <c r="RRF90" s="220"/>
      <c r="RRG90" s="220"/>
      <c r="RRH90" s="220"/>
      <c r="RRI90" s="220"/>
      <c r="RRJ90" s="220"/>
      <c r="RRK90" s="220"/>
      <c r="RRL90" s="220"/>
      <c r="RRM90" s="220"/>
      <c r="RRN90" s="220"/>
      <c r="RRO90" s="220"/>
      <c r="RRP90" s="220"/>
      <c r="RRQ90" s="220"/>
      <c r="RRR90" s="220"/>
      <c r="RRS90" s="220"/>
      <c r="RRT90" s="220"/>
      <c r="RRU90" s="220"/>
      <c r="RRV90" s="220"/>
      <c r="RRW90" s="220"/>
      <c r="RRX90" s="220"/>
      <c r="RRY90" s="220"/>
      <c r="RRZ90" s="220"/>
      <c r="RSA90" s="220"/>
      <c r="RSB90" s="220"/>
      <c r="RSC90" s="220"/>
      <c r="RSD90" s="220"/>
      <c r="RSE90" s="220"/>
      <c r="RSF90" s="220"/>
      <c r="RSG90" s="220"/>
      <c r="RSH90" s="220"/>
      <c r="RSI90" s="220"/>
      <c r="RSJ90" s="220"/>
      <c r="RSK90" s="220"/>
      <c r="RSL90" s="220"/>
      <c r="RSM90" s="220"/>
      <c r="RSN90" s="220"/>
      <c r="RSO90" s="220"/>
      <c r="RSP90" s="220"/>
      <c r="RSQ90" s="220"/>
      <c r="RSR90" s="220"/>
      <c r="RSS90" s="220"/>
      <c r="RST90" s="220"/>
      <c r="RSU90" s="220"/>
      <c r="RSV90" s="220"/>
      <c r="RSW90" s="220"/>
      <c r="RSX90" s="220"/>
      <c r="RSY90" s="220"/>
      <c r="RSZ90" s="220"/>
      <c r="RTA90" s="220"/>
      <c r="RTB90" s="220"/>
      <c r="RTC90" s="220"/>
      <c r="RTD90" s="220"/>
      <c r="RTE90" s="220"/>
      <c r="RTF90" s="220"/>
      <c r="RTG90" s="220"/>
      <c r="RTH90" s="220"/>
      <c r="RTI90" s="220"/>
      <c r="RTJ90" s="220"/>
      <c r="RTK90" s="220"/>
      <c r="RTL90" s="220"/>
      <c r="RTM90" s="220"/>
      <c r="RTN90" s="220"/>
      <c r="RTO90" s="220"/>
      <c r="RTP90" s="220"/>
      <c r="RTQ90" s="220"/>
      <c r="RTR90" s="220"/>
      <c r="RTS90" s="220"/>
      <c r="RTT90" s="220"/>
      <c r="RTU90" s="220"/>
      <c r="RTV90" s="220"/>
      <c r="RTW90" s="220"/>
      <c r="RTX90" s="220"/>
      <c r="RTY90" s="220"/>
      <c r="RTZ90" s="220"/>
      <c r="RUA90" s="220"/>
      <c r="RUB90" s="220"/>
      <c r="RUC90" s="220"/>
      <c r="RUD90" s="220"/>
      <c r="RUE90" s="220"/>
      <c r="RUF90" s="220"/>
      <c r="RUG90" s="220"/>
      <c r="RUH90" s="220"/>
      <c r="RUI90" s="220"/>
      <c r="RUJ90" s="220"/>
      <c r="RUK90" s="220"/>
      <c r="RUL90" s="220"/>
      <c r="RUM90" s="220"/>
      <c r="RUN90" s="220"/>
      <c r="RUO90" s="220"/>
      <c r="RUP90" s="220"/>
      <c r="RUQ90" s="220"/>
      <c r="RUR90" s="220"/>
      <c r="RUS90" s="220"/>
      <c r="RUT90" s="220"/>
      <c r="RUU90" s="220"/>
      <c r="RUV90" s="220"/>
      <c r="RUW90" s="220"/>
      <c r="RUX90" s="220"/>
      <c r="RUY90" s="220"/>
      <c r="RUZ90" s="220"/>
      <c r="RVA90" s="220"/>
      <c r="RVB90" s="220"/>
      <c r="RVC90" s="220"/>
      <c r="RVD90" s="220"/>
      <c r="RVE90" s="220"/>
      <c r="RVF90" s="220"/>
      <c r="RVG90" s="220"/>
      <c r="RVH90" s="220"/>
      <c r="RVI90" s="220"/>
      <c r="RVJ90" s="220"/>
      <c r="RVK90" s="220"/>
      <c r="RVL90" s="220"/>
      <c r="RVM90" s="220"/>
      <c r="RVN90" s="220"/>
      <c r="RVO90" s="220"/>
      <c r="RVP90" s="220"/>
      <c r="RVQ90" s="220"/>
      <c r="RVR90" s="220"/>
      <c r="RVS90" s="220"/>
      <c r="RVT90" s="220"/>
      <c r="RVU90" s="220"/>
      <c r="RVV90" s="220"/>
      <c r="RVW90" s="220"/>
      <c r="RVX90" s="220"/>
      <c r="RVY90" s="220"/>
      <c r="RVZ90" s="220"/>
      <c r="RWA90" s="220"/>
      <c r="RWB90" s="220"/>
      <c r="RWC90" s="220"/>
      <c r="RWD90" s="220"/>
      <c r="RWE90" s="220"/>
      <c r="RWF90" s="220"/>
      <c r="RWG90" s="220"/>
      <c r="RWH90" s="220"/>
      <c r="RWI90" s="220"/>
      <c r="RWJ90" s="220"/>
      <c r="RWK90" s="220"/>
      <c r="RWL90" s="220"/>
      <c r="RWM90" s="220"/>
      <c r="RWN90" s="220"/>
      <c r="RWO90" s="220"/>
      <c r="RWP90" s="220"/>
      <c r="RWQ90" s="220"/>
      <c r="RWR90" s="220"/>
      <c r="RWS90" s="220"/>
      <c r="RWT90" s="220"/>
      <c r="RWU90" s="220"/>
      <c r="RWV90" s="220"/>
      <c r="RWW90" s="220"/>
      <c r="RWX90" s="220"/>
      <c r="RWY90" s="220"/>
      <c r="RWZ90" s="220"/>
      <c r="RXA90" s="220"/>
      <c r="RXB90" s="220"/>
      <c r="RXC90" s="220"/>
      <c r="RXD90" s="220"/>
      <c r="RXE90" s="220"/>
      <c r="RXF90" s="220"/>
      <c r="RXG90" s="220"/>
      <c r="RXH90" s="220"/>
      <c r="RXI90" s="220"/>
      <c r="RXJ90" s="220"/>
      <c r="RXK90" s="220"/>
      <c r="RXL90" s="220"/>
      <c r="RXM90" s="220"/>
      <c r="RXN90" s="220"/>
      <c r="RXO90" s="220"/>
      <c r="RXP90" s="220"/>
      <c r="RXQ90" s="220"/>
      <c r="RXR90" s="220"/>
      <c r="RXS90" s="220"/>
      <c r="RXT90" s="220"/>
      <c r="RXU90" s="220"/>
      <c r="RXV90" s="220"/>
      <c r="RXW90" s="220"/>
      <c r="RXX90" s="220"/>
      <c r="RXY90" s="220"/>
      <c r="RXZ90" s="220"/>
      <c r="RYA90" s="220"/>
      <c r="RYB90" s="220"/>
      <c r="RYC90" s="220"/>
      <c r="RYD90" s="220"/>
      <c r="RYE90" s="220"/>
      <c r="RYF90" s="220"/>
      <c r="RYG90" s="220"/>
      <c r="RYH90" s="220"/>
      <c r="RYI90" s="220"/>
      <c r="RYJ90" s="220"/>
      <c r="RYK90" s="220"/>
      <c r="RYL90" s="220"/>
      <c r="RYM90" s="220"/>
      <c r="RYN90" s="220"/>
      <c r="RYO90" s="220"/>
      <c r="RYP90" s="220"/>
      <c r="RYQ90" s="220"/>
      <c r="RYR90" s="220"/>
      <c r="RYS90" s="220"/>
      <c r="RYT90" s="220"/>
      <c r="RYU90" s="220"/>
      <c r="RYV90" s="220"/>
      <c r="RYW90" s="220"/>
      <c r="RYX90" s="220"/>
      <c r="RYY90" s="220"/>
      <c r="RYZ90" s="220"/>
      <c r="RZA90" s="220"/>
      <c r="RZB90" s="220"/>
      <c r="RZC90" s="220"/>
      <c r="RZD90" s="220"/>
      <c r="RZE90" s="220"/>
      <c r="RZF90" s="220"/>
      <c r="RZG90" s="220"/>
      <c r="RZH90" s="220"/>
      <c r="RZI90" s="220"/>
      <c r="RZJ90" s="220"/>
      <c r="RZK90" s="220"/>
      <c r="RZL90" s="220"/>
      <c r="RZM90" s="220"/>
      <c r="RZN90" s="220"/>
      <c r="RZO90" s="220"/>
      <c r="RZP90" s="220"/>
      <c r="RZQ90" s="220"/>
      <c r="RZR90" s="220"/>
      <c r="RZS90" s="220"/>
      <c r="RZT90" s="220"/>
      <c r="RZU90" s="220"/>
      <c r="RZV90" s="220"/>
      <c r="RZW90" s="220"/>
      <c r="RZX90" s="220"/>
      <c r="RZY90" s="220"/>
      <c r="RZZ90" s="220"/>
      <c r="SAA90" s="220"/>
      <c r="SAB90" s="220"/>
      <c r="SAC90" s="220"/>
      <c r="SAD90" s="220"/>
      <c r="SAE90" s="220"/>
      <c r="SAF90" s="220"/>
      <c r="SAG90" s="220"/>
      <c r="SAH90" s="220"/>
      <c r="SAI90" s="220"/>
      <c r="SAJ90" s="220"/>
      <c r="SAK90" s="220"/>
      <c r="SAL90" s="220"/>
      <c r="SAM90" s="220"/>
      <c r="SAN90" s="220"/>
      <c r="SAO90" s="220"/>
      <c r="SAP90" s="220"/>
      <c r="SAQ90" s="220"/>
      <c r="SAR90" s="220"/>
      <c r="SAS90" s="220"/>
      <c r="SAT90" s="220"/>
      <c r="SAU90" s="220"/>
      <c r="SAV90" s="220"/>
      <c r="SAW90" s="220"/>
      <c r="SAX90" s="220"/>
      <c r="SAY90" s="220"/>
      <c r="SAZ90" s="220"/>
      <c r="SBA90" s="220"/>
      <c r="SBB90" s="220"/>
      <c r="SBC90" s="220"/>
      <c r="SBD90" s="220"/>
      <c r="SBE90" s="220"/>
      <c r="SBF90" s="220"/>
      <c r="SBG90" s="220"/>
      <c r="SBH90" s="220"/>
      <c r="SBI90" s="220"/>
      <c r="SBJ90" s="220"/>
      <c r="SBK90" s="220"/>
      <c r="SBL90" s="220"/>
      <c r="SBM90" s="220"/>
      <c r="SBN90" s="220"/>
      <c r="SBO90" s="220"/>
      <c r="SBP90" s="220"/>
      <c r="SBQ90" s="220"/>
      <c r="SBR90" s="220"/>
      <c r="SBS90" s="220"/>
      <c r="SBT90" s="220"/>
      <c r="SBU90" s="220"/>
      <c r="SBV90" s="220"/>
      <c r="SBW90" s="220"/>
      <c r="SBX90" s="220"/>
      <c r="SBY90" s="220"/>
      <c r="SBZ90" s="220"/>
      <c r="SCA90" s="220"/>
      <c r="SCB90" s="220"/>
      <c r="SCC90" s="220"/>
      <c r="SCD90" s="220"/>
      <c r="SCE90" s="220"/>
      <c r="SCF90" s="220"/>
      <c r="SCG90" s="220"/>
      <c r="SCH90" s="220"/>
      <c r="SCI90" s="220"/>
      <c r="SCJ90" s="220"/>
      <c r="SCK90" s="220"/>
      <c r="SCL90" s="220"/>
      <c r="SCM90" s="220"/>
      <c r="SCN90" s="220"/>
      <c r="SCO90" s="220"/>
      <c r="SCP90" s="220"/>
      <c r="SCQ90" s="220"/>
      <c r="SCR90" s="220"/>
      <c r="SCS90" s="220"/>
      <c r="SCT90" s="220"/>
      <c r="SCU90" s="220"/>
      <c r="SCV90" s="220"/>
      <c r="SCW90" s="220"/>
      <c r="SCX90" s="220"/>
      <c r="SCY90" s="220"/>
      <c r="SCZ90" s="220"/>
      <c r="SDA90" s="220"/>
      <c r="SDB90" s="220"/>
      <c r="SDC90" s="220"/>
      <c r="SDD90" s="220"/>
      <c r="SDE90" s="220"/>
      <c r="SDF90" s="220"/>
      <c r="SDG90" s="220"/>
      <c r="SDH90" s="220"/>
      <c r="SDI90" s="220"/>
      <c r="SDJ90" s="220"/>
      <c r="SDK90" s="220"/>
      <c r="SDL90" s="220"/>
      <c r="SDM90" s="220"/>
      <c r="SDN90" s="220"/>
      <c r="SDO90" s="220"/>
      <c r="SDP90" s="220"/>
      <c r="SDQ90" s="220"/>
      <c r="SDR90" s="220"/>
      <c r="SDS90" s="220"/>
      <c r="SDT90" s="220"/>
      <c r="SDU90" s="220"/>
      <c r="SDV90" s="220"/>
      <c r="SDW90" s="220"/>
      <c r="SDX90" s="220"/>
      <c r="SDY90" s="220"/>
      <c r="SDZ90" s="220"/>
      <c r="SEA90" s="220"/>
      <c r="SEB90" s="220"/>
      <c r="SEC90" s="220"/>
      <c r="SED90" s="220"/>
      <c r="SEE90" s="220"/>
      <c r="SEF90" s="220"/>
      <c r="SEG90" s="220"/>
      <c r="SEH90" s="220"/>
      <c r="SEI90" s="220"/>
      <c r="SEJ90" s="220"/>
      <c r="SEK90" s="220"/>
      <c r="SEL90" s="220"/>
      <c r="SEM90" s="220"/>
      <c r="SEN90" s="220"/>
      <c r="SEO90" s="220"/>
      <c r="SEP90" s="220"/>
      <c r="SEQ90" s="220"/>
      <c r="SER90" s="220"/>
      <c r="SES90" s="220"/>
      <c r="SET90" s="220"/>
      <c r="SEU90" s="220"/>
      <c r="SEV90" s="220"/>
      <c r="SEW90" s="220"/>
      <c r="SEX90" s="220"/>
      <c r="SEY90" s="220"/>
      <c r="SEZ90" s="220"/>
      <c r="SFA90" s="220"/>
      <c r="SFB90" s="220"/>
      <c r="SFC90" s="220"/>
      <c r="SFD90" s="220"/>
      <c r="SFE90" s="220"/>
      <c r="SFF90" s="220"/>
      <c r="SFG90" s="220"/>
      <c r="SFH90" s="220"/>
      <c r="SFI90" s="220"/>
      <c r="SFJ90" s="220"/>
      <c r="SFK90" s="220"/>
      <c r="SFL90" s="220"/>
      <c r="SFM90" s="220"/>
      <c r="SFN90" s="220"/>
      <c r="SFO90" s="220"/>
      <c r="SFP90" s="220"/>
      <c r="SFQ90" s="220"/>
      <c r="SFR90" s="220"/>
      <c r="SFS90" s="220"/>
      <c r="SFT90" s="220"/>
      <c r="SFU90" s="220"/>
      <c r="SFV90" s="220"/>
      <c r="SFW90" s="220"/>
      <c r="SFX90" s="220"/>
      <c r="SFY90" s="220"/>
      <c r="SFZ90" s="220"/>
      <c r="SGA90" s="220"/>
      <c r="SGB90" s="220"/>
      <c r="SGC90" s="220"/>
      <c r="SGD90" s="220"/>
      <c r="SGE90" s="220"/>
      <c r="SGF90" s="220"/>
      <c r="SGG90" s="220"/>
      <c r="SGH90" s="220"/>
      <c r="SGI90" s="220"/>
      <c r="SGJ90" s="220"/>
      <c r="SGK90" s="220"/>
      <c r="SGL90" s="220"/>
      <c r="SGM90" s="220"/>
      <c r="SGN90" s="220"/>
      <c r="SGO90" s="220"/>
      <c r="SGP90" s="220"/>
      <c r="SGQ90" s="220"/>
      <c r="SGR90" s="220"/>
      <c r="SGS90" s="220"/>
      <c r="SGT90" s="220"/>
      <c r="SGU90" s="220"/>
      <c r="SGV90" s="220"/>
      <c r="SGW90" s="220"/>
      <c r="SGX90" s="220"/>
      <c r="SGY90" s="220"/>
      <c r="SGZ90" s="220"/>
      <c r="SHA90" s="220"/>
      <c r="SHB90" s="220"/>
      <c r="SHC90" s="220"/>
      <c r="SHD90" s="220"/>
      <c r="SHE90" s="220"/>
      <c r="SHF90" s="220"/>
      <c r="SHG90" s="220"/>
      <c r="SHH90" s="220"/>
      <c r="SHI90" s="220"/>
      <c r="SHJ90" s="220"/>
      <c r="SHK90" s="220"/>
      <c r="SHL90" s="220"/>
      <c r="SHM90" s="220"/>
      <c r="SHN90" s="220"/>
      <c r="SHO90" s="220"/>
      <c r="SHP90" s="220"/>
      <c r="SHQ90" s="220"/>
      <c r="SHR90" s="220"/>
      <c r="SHS90" s="220"/>
      <c r="SHT90" s="220"/>
      <c r="SHU90" s="220"/>
      <c r="SHV90" s="220"/>
      <c r="SHW90" s="220"/>
      <c r="SHX90" s="220"/>
      <c r="SHY90" s="220"/>
      <c r="SHZ90" s="220"/>
      <c r="SIA90" s="220"/>
      <c r="SIB90" s="220"/>
      <c r="SIC90" s="220"/>
      <c r="SID90" s="220"/>
      <c r="SIE90" s="220"/>
      <c r="SIF90" s="220"/>
      <c r="SIG90" s="220"/>
      <c r="SIH90" s="220"/>
      <c r="SII90" s="220"/>
      <c r="SIJ90" s="220"/>
      <c r="SIK90" s="220"/>
      <c r="SIL90" s="220"/>
      <c r="SIM90" s="220"/>
      <c r="SIN90" s="220"/>
      <c r="SIO90" s="220"/>
      <c r="SIP90" s="220"/>
      <c r="SIQ90" s="220"/>
      <c r="SIR90" s="220"/>
      <c r="SIS90" s="220"/>
      <c r="SIT90" s="220"/>
      <c r="SIU90" s="220"/>
      <c r="SIV90" s="220"/>
      <c r="SIW90" s="220"/>
      <c r="SIX90" s="220"/>
      <c r="SIY90" s="220"/>
      <c r="SIZ90" s="220"/>
      <c r="SJA90" s="220"/>
      <c r="SJB90" s="220"/>
      <c r="SJC90" s="220"/>
      <c r="SJD90" s="220"/>
      <c r="SJE90" s="220"/>
      <c r="SJF90" s="220"/>
      <c r="SJG90" s="220"/>
      <c r="SJH90" s="220"/>
      <c r="SJI90" s="220"/>
      <c r="SJJ90" s="220"/>
      <c r="SJK90" s="220"/>
      <c r="SJL90" s="220"/>
      <c r="SJM90" s="220"/>
      <c r="SJN90" s="220"/>
      <c r="SJO90" s="220"/>
      <c r="SJP90" s="220"/>
      <c r="SJQ90" s="220"/>
      <c r="SJR90" s="220"/>
      <c r="SJS90" s="220"/>
      <c r="SJT90" s="220"/>
      <c r="SJU90" s="220"/>
      <c r="SJV90" s="220"/>
      <c r="SJW90" s="220"/>
      <c r="SJX90" s="220"/>
      <c r="SJY90" s="220"/>
      <c r="SJZ90" s="220"/>
      <c r="SKA90" s="220"/>
      <c r="SKB90" s="220"/>
      <c r="SKC90" s="220"/>
      <c r="SKD90" s="220"/>
      <c r="SKE90" s="220"/>
      <c r="SKF90" s="220"/>
      <c r="SKG90" s="220"/>
      <c r="SKH90" s="220"/>
      <c r="SKI90" s="220"/>
      <c r="SKJ90" s="220"/>
      <c r="SKK90" s="220"/>
      <c r="SKL90" s="220"/>
      <c r="SKM90" s="220"/>
      <c r="SKN90" s="220"/>
      <c r="SKO90" s="220"/>
      <c r="SKP90" s="220"/>
      <c r="SKQ90" s="220"/>
      <c r="SKR90" s="220"/>
      <c r="SKS90" s="220"/>
      <c r="SKT90" s="220"/>
      <c r="SKU90" s="220"/>
      <c r="SKV90" s="220"/>
      <c r="SKW90" s="220"/>
      <c r="SKX90" s="220"/>
      <c r="SKY90" s="220"/>
      <c r="SKZ90" s="220"/>
      <c r="SLA90" s="220"/>
      <c r="SLB90" s="220"/>
      <c r="SLC90" s="220"/>
      <c r="SLD90" s="220"/>
      <c r="SLE90" s="220"/>
      <c r="SLF90" s="220"/>
      <c r="SLG90" s="220"/>
      <c r="SLH90" s="220"/>
      <c r="SLI90" s="220"/>
      <c r="SLJ90" s="220"/>
      <c r="SLK90" s="220"/>
      <c r="SLL90" s="220"/>
      <c r="SLM90" s="220"/>
      <c r="SLN90" s="220"/>
      <c r="SLO90" s="220"/>
      <c r="SLP90" s="220"/>
      <c r="SLQ90" s="220"/>
      <c r="SLR90" s="220"/>
      <c r="SLS90" s="220"/>
      <c r="SLT90" s="220"/>
      <c r="SLU90" s="220"/>
      <c r="SLV90" s="220"/>
      <c r="SLW90" s="220"/>
      <c r="SLX90" s="220"/>
      <c r="SLY90" s="220"/>
      <c r="SLZ90" s="220"/>
      <c r="SMA90" s="220"/>
      <c r="SMB90" s="220"/>
      <c r="SMC90" s="220"/>
      <c r="SMD90" s="220"/>
      <c r="SME90" s="220"/>
      <c r="SMF90" s="220"/>
      <c r="SMG90" s="220"/>
      <c r="SMH90" s="220"/>
      <c r="SMI90" s="220"/>
      <c r="SMJ90" s="220"/>
      <c r="SMK90" s="220"/>
      <c r="SML90" s="220"/>
      <c r="SMM90" s="220"/>
      <c r="SMN90" s="220"/>
      <c r="SMO90" s="220"/>
      <c r="SMP90" s="220"/>
      <c r="SMQ90" s="220"/>
      <c r="SMR90" s="220"/>
      <c r="SMS90" s="220"/>
      <c r="SMT90" s="220"/>
      <c r="SMU90" s="220"/>
      <c r="SMV90" s="220"/>
      <c r="SMW90" s="220"/>
      <c r="SMX90" s="220"/>
      <c r="SMY90" s="220"/>
      <c r="SMZ90" s="220"/>
      <c r="SNA90" s="220"/>
      <c r="SNB90" s="220"/>
      <c r="SNC90" s="220"/>
      <c r="SND90" s="220"/>
      <c r="SNE90" s="220"/>
      <c r="SNF90" s="220"/>
      <c r="SNG90" s="220"/>
      <c r="SNH90" s="220"/>
      <c r="SNI90" s="220"/>
      <c r="SNJ90" s="220"/>
      <c r="SNK90" s="220"/>
      <c r="SNL90" s="220"/>
      <c r="SNM90" s="220"/>
      <c r="SNN90" s="220"/>
      <c r="SNO90" s="220"/>
      <c r="SNP90" s="220"/>
      <c r="SNQ90" s="220"/>
      <c r="SNR90" s="220"/>
      <c r="SNS90" s="220"/>
      <c r="SNT90" s="220"/>
      <c r="SNU90" s="220"/>
      <c r="SNV90" s="220"/>
      <c r="SNW90" s="220"/>
      <c r="SNX90" s="220"/>
      <c r="SNY90" s="220"/>
      <c r="SNZ90" s="220"/>
      <c r="SOA90" s="220"/>
      <c r="SOB90" s="220"/>
      <c r="SOC90" s="220"/>
      <c r="SOD90" s="220"/>
      <c r="SOE90" s="220"/>
      <c r="SOF90" s="220"/>
      <c r="SOG90" s="220"/>
      <c r="SOH90" s="220"/>
      <c r="SOI90" s="220"/>
      <c r="SOJ90" s="220"/>
      <c r="SOK90" s="220"/>
      <c r="SOL90" s="220"/>
      <c r="SOM90" s="220"/>
      <c r="SON90" s="220"/>
      <c r="SOO90" s="220"/>
      <c r="SOP90" s="220"/>
      <c r="SOQ90" s="220"/>
      <c r="SOR90" s="220"/>
      <c r="SOS90" s="220"/>
      <c r="SOT90" s="220"/>
      <c r="SOU90" s="220"/>
      <c r="SOV90" s="220"/>
      <c r="SOW90" s="220"/>
      <c r="SOX90" s="220"/>
      <c r="SOY90" s="220"/>
      <c r="SOZ90" s="220"/>
      <c r="SPA90" s="220"/>
      <c r="SPB90" s="220"/>
      <c r="SPC90" s="220"/>
      <c r="SPD90" s="220"/>
      <c r="SPE90" s="220"/>
      <c r="SPF90" s="220"/>
      <c r="SPG90" s="220"/>
      <c r="SPH90" s="220"/>
      <c r="SPI90" s="220"/>
      <c r="SPJ90" s="220"/>
      <c r="SPK90" s="220"/>
      <c r="SPL90" s="220"/>
      <c r="SPM90" s="220"/>
      <c r="SPN90" s="220"/>
      <c r="SPO90" s="220"/>
      <c r="SPP90" s="220"/>
      <c r="SPQ90" s="220"/>
      <c r="SPR90" s="220"/>
      <c r="SPS90" s="220"/>
      <c r="SPT90" s="220"/>
      <c r="SPU90" s="220"/>
      <c r="SPV90" s="220"/>
      <c r="SPW90" s="220"/>
      <c r="SPX90" s="220"/>
      <c r="SPY90" s="220"/>
      <c r="SPZ90" s="220"/>
      <c r="SQA90" s="220"/>
      <c r="SQB90" s="220"/>
      <c r="SQC90" s="220"/>
      <c r="SQD90" s="220"/>
      <c r="SQE90" s="220"/>
      <c r="SQF90" s="220"/>
      <c r="SQG90" s="220"/>
      <c r="SQH90" s="220"/>
      <c r="SQI90" s="220"/>
      <c r="SQJ90" s="220"/>
      <c r="SQK90" s="220"/>
      <c r="SQL90" s="220"/>
      <c r="SQM90" s="220"/>
      <c r="SQN90" s="220"/>
      <c r="SQO90" s="220"/>
      <c r="SQP90" s="220"/>
      <c r="SQQ90" s="220"/>
      <c r="SQR90" s="220"/>
      <c r="SQS90" s="220"/>
      <c r="SQT90" s="220"/>
      <c r="SQU90" s="220"/>
      <c r="SQV90" s="220"/>
      <c r="SQW90" s="220"/>
      <c r="SQX90" s="220"/>
      <c r="SQY90" s="220"/>
      <c r="SQZ90" s="220"/>
      <c r="SRA90" s="220"/>
      <c r="SRB90" s="220"/>
      <c r="SRC90" s="220"/>
      <c r="SRD90" s="220"/>
      <c r="SRE90" s="220"/>
      <c r="SRF90" s="220"/>
      <c r="SRG90" s="220"/>
      <c r="SRH90" s="220"/>
      <c r="SRI90" s="220"/>
      <c r="SRJ90" s="220"/>
      <c r="SRK90" s="220"/>
      <c r="SRL90" s="220"/>
      <c r="SRM90" s="220"/>
      <c r="SRN90" s="220"/>
      <c r="SRO90" s="220"/>
      <c r="SRP90" s="220"/>
      <c r="SRQ90" s="220"/>
      <c r="SRR90" s="220"/>
      <c r="SRS90" s="220"/>
      <c r="SRT90" s="220"/>
      <c r="SRU90" s="220"/>
      <c r="SRV90" s="220"/>
      <c r="SRW90" s="220"/>
      <c r="SRX90" s="220"/>
      <c r="SRY90" s="220"/>
      <c r="SRZ90" s="220"/>
      <c r="SSA90" s="220"/>
      <c r="SSB90" s="220"/>
      <c r="SSC90" s="220"/>
      <c r="SSD90" s="220"/>
      <c r="SSE90" s="220"/>
      <c r="SSF90" s="220"/>
      <c r="SSG90" s="220"/>
      <c r="SSH90" s="220"/>
      <c r="SSI90" s="220"/>
      <c r="SSJ90" s="220"/>
      <c r="SSK90" s="220"/>
      <c r="SSL90" s="220"/>
      <c r="SSM90" s="220"/>
      <c r="SSN90" s="220"/>
      <c r="SSO90" s="220"/>
      <c r="SSP90" s="220"/>
      <c r="SSQ90" s="220"/>
      <c r="SSR90" s="220"/>
      <c r="SSS90" s="220"/>
      <c r="SST90" s="220"/>
      <c r="SSU90" s="220"/>
      <c r="SSV90" s="220"/>
      <c r="SSW90" s="220"/>
      <c r="SSX90" s="220"/>
      <c r="SSY90" s="220"/>
      <c r="SSZ90" s="220"/>
      <c r="STA90" s="220"/>
      <c r="STB90" s="220"/>
      <c r="STC90" s="220"/>
      <c r="STD90" s="220"/>
      <c r="STE90" s="220"/>
      <c r="STF90" s="220"/>
      <c r="STG90" s="220"/>
      <c r="STH90" s="220"/>
      <c r="STI90" s="220"/>
      <c r="STJ90" s="220"/>
      <c r="STK90" s="220"/>
      <c r="STL90" s="220"/>
      <c r="STM90" s="220"/>
      <c r="STN90" s="220"/>
      <c r="STO90" s="220"/>
      <c r="STP90" s="220"/>
      <c r="STQ90" s="220"/>
      <c r="STR90" s="220"/>
      <c r="STS90" s="220"/>
      <c r="STT90" s="220"/>
      <c r="STU90" s="220"/>
      <c r="STV90" s="220"/>
      <c r="STW90" s="220"/>
      <c r="STX90" s="220"/>
      <c r="STY90" s="220"/>
      <c r="STZ90" s="220"/>
      <c r="SUA90" s="220"/>
      <c r="SUB90" s="220"/>
      <c r="SUC90" s="220"/>
      <c r="SUD90" s="220"/>
      <c r="SUE90" s="220"/>
      <c r="SUF90" s="220"/>
      <c r="SUG90" s="220"/>
      <c r="SUH90" s="220"/>
      <c r="SUI90" s="220"/>
      <c r="SUJ90" s="220"/>
      <c r="SUK90" s="220"/>
      <c r="SUL90" s="220"/>
      <c r="SUM90" s="220"/>
      <c r="SUN90" s="220"/>
      <c r="SUO90" s="220"/>
      <c r="SUP90" s="220"/>
      <c r="SUQ90" s="220"/>
      <c r="SUR90" s="220"/>
      <c r="SUS90" s="220"/>
      <c r="SUT90" s="220"/>
      <c r="SUU90" s="220"/>
      <c r="SUV90" s="220"/>
      <c r="SUW90" s="220"/>
      <c r="SUX90" s="220"/>
      <c r="SUY90" s="220"/>
      <c r="SUZ90" s="220"/>
      <c r="SVA90" s="220"/>
      <c r="SVB90" s="220"/>
      <c r="SVC90" s="220"/>
      <c r="SVD90" s="220"/>
      <c r="SVE90" s="220"/>
      <c r="SVF90" s="220"/>
      <c r="SVG90" s="220"/>
      <c r="SVH90" s="220"/>
      <c r="SVI90" s="220"/>
      <c r="SVJ90" s="220"/>
      <c r="SVK90" s="220"/>
      <c r="SVL90" s="220"/>
      <c r="SVM90" s="220"/>
      <c r="SVN90" s="220"/>
      <c r="SVO90" s="220"/>
      <c r="SVP90" s="220"/>
      <c r="SVQ90" s="220"/>
      <c r="SVR90" s="220"/>
      <c r="SVS90" s="220"/>
      <c r="SVT90" s="220"/>
      <c r="SVU90" s="220"/>
      <c r="SVV90" s="220"/>
      <c r="SVW90" s="220"/>
      <c r="SVX90" s="220"/>
      <c r="SVY90" s="220"/>
      <c r="SVZ90" s="220"/>
      <c r="SWA90" s="220"/>
      <c r="SWB90" s="220"/>
      <c r="SWC90" s="220"/>
      <c r="SWD90" s="220"/>
      <c r="SWE90" s="220"/>
      <c r="SWF90" s="220"/>
      <c r="SWG90" s="220"/>
      <c r="SWH90" s="220"/>
      <c r="SWI90" s="220"/>
      <c r="SWJ90" s="220"/>
      <c r="SWK90" s="220"/>
      <c r="SWL90" s="220"/>
      <c r="SWM90" s="220"/>
      <c r="SWN90" s="220"/>
      <c r="SWO90" s="220"/>
      <c r="SWP90" s="220"/>
      <c r="SWQ90" s="220"/>
      <c r="SWR90" s="220"/>
      <c r="SWS90" s="220"/>
      <c r="SWT90" s="220"/>
      <c r="SWU90" s="220"/>
      <c r="SWV90" s="220"/>
      <c r="SWW90" s="220"/>
      <c r="SWX90" s="220"/>
      <c r="SWY90" s="220"/>
      <c r="SWZ90" s="220"/>
      <c r="SXA90" s="220"/>
      <c r="SXB90" s="220"/>
      <c r="SXC90" s="220"/>
      <c r="SXD90" s="220"/>
      <c r="SXE90" s="220"/>
      <c r="SXF90" s="220"/>
      <c r="SXG90" s="220"/>
      <c r="SXH90" s="220"/>
      <c r="SXI90" s="220"/>
      <c r="SXJ90" s="220"/>
      <c r="SXK90" s="220"/>
      <c r="SXL90" s="220"/>
      <c r="SXM90" s="220"/>
      <c r="SXN90" s="220"/>
      <c r="SXO90" s="220"/>
      <c r="SXP90" s="220"/>
      <c r="SXQ90" s="220"/>
      <c r="SXR90" s="220"/>
      <c r="SXS90" s="220"/>
      <c r="SXT90" s="220"/>
      <c r="SXU90" s="220"/>
      <c r="SXV90" s="220"/>
      <c r="SXW90" s="220"/>
      <c r="SXX90" s="220"/>
      <c r="SXY90" s="220"/>
      <c r="SXZ90" s="220"/>
      <c r="SYA90" s="220"/>
      <c r="SYB90" s="220"/>
      <c r="SYC90" s="220"/>
      <c r="SYD90" s="220"/>
      <c r="SYE90" s="220"/>
      <c r="SYF90" s="220"/>
      <c r="SYG90" s="220"/>
      <c r="SYH90" s="220"/>
      <c r="SYI90" s="220"/>
      <c r="SYJ90" s="220"/>
      <c r="SYK90" s="220"/>
      <c r="SYL90" s="220"/>
      <c r="SYM90" s="220"/>
      <c r="SYN90" s="220"/>
      <c r="SYO90" s="220"/>
      <c r="SYP90" s="220"/>
      <c r="SYQ90" s="220"/>
      <c r="SYR90" s="220"/>
      <c r="SYS90" s="220"/>
      <c r="SYT90" s="220"/>
      <c r="SYU90" s="220"/>
      <c r="SYV90" s="220"/>
      <c r="SYW90" s="220"/>
      <c r="SYX90" s="220"/>
      <c r="SYY90" s="220"/>
      <c r="SYZ90" s="220"/>
      <c r="SZA90" s="220"/>
      <c r="SZB90" s="220"/>
      <c r="SZC90" s="220"/>
      <c r="SZD90" s="220"/>
      <c r="SZE90" s="220"/>
      <c r="SZF90" s="220"/>
      <c r="SZG90" s="220"/>
      <c r="SZH90" s="220"/>
      <c r="SZI90" s="220"/>
      <c r="SZJ90" s="220"/>
      <c r="SZK90" s="220"/>
      <c r="SZL90" s="220"/>
      <c r="SZM90" s="220"/>
      <c r="SZN90" s="220"/>
      <c r="SZO90" s="220"/>
      <c r="SZP90" s="220"/>
      <c r="SZQ90" s="220"/>
      <c r="SZR90" s="220"/>
      <c r="SZS90" s="220"/>
      <c r="SZT90" s="220"/>
      <c r="SZU90" s="220"/>
      <c r="SZV90" s="220"/>
      <c r="SZW90" s="220"/>
      <c r="SZX90" s="220"/>
      <c r="SZY90" s="220"/>
      <c r="SZZ90" s="220"/>
      <c r="TAA90" s="220"/>
      <c r="TAB90" s="220"/>
      <c r="TAC90" s="220"/>
      <c r="TAD90" s="220"/>
      <c r="TAE90" s="220"/>
      <c r="TAF90" s="220"/>
      <c r="TAG90" s="220"/>
      <c r="TAH90" s="220"/>
      <c r="TAI90" s="220"/>
      <c r="TAJ90" s="220"/>
      <c r="TAK90" s="220"/>
      <c r="TAL90" s="220"/>
      <c r="TAM90" s="220"/>
      <c r="TAN90" s="220"/>
      <c r="TAO90" s="220"/>
      <c r="TAP90" s="220"/>
      <c r="TAQ90" s="220"/>
      <c r="TAR90" s="220"/>
      <c r="TAS90" s="220"/>
      <c r="TAT90" s="220"/>
      <c r="TAU90" s="220"/>
      <c r="TAV90" s="220"/>
      <c r="TAW90" s="220"/>
      <c r="TAX90" s="220"/>
      <c r="TAY90" s="220"/>
      <c r="TAZ90" s="220"/>
      <c r="TBA90" s="220"/>
      <c r="TBB90" s="220"/>
      <c r="TBC90" s="220"/>
      <c r="TBD90" s="220"/>
      <c r="TBE90" s="220"/>
      <c r="TBF90" s="220"/>
      <c r="TBG90" s="220"/>
      <c r="TBH90" s="220"/>
      <c r="TBI90" s="220"/>
      <c r="TBJ90" s="220"/>
      <c r="TBK90" s="220"/>
      <c r="TBL90" s="220"/>
      <c r="TBM90" s="220"/>
      <c r="TBN90" s="220"/>
      <c r="TBO90" s="220"/>
      <c r="TBP90" s="220"/>
      <c r="TBQ90" s="220"/>
      <c r="TBR90" s="220"/>
      <c r="TBS90" s="220"/>
      <c r="TBT90" s="220"/>
      <c r="TBU90" s="220"/>
      <c r="TBV90" s="220"/>
      <c r="TBW90" s="220"/>
      <c r="TBX90" s="220"/>
      <c r="TBY90" s="220"/>
      <c r="TBZ90" s="220"/>
      <c r="TCA90" s="220"/>
      <c r="TCB90" s="220"/>
      <c r="TCC90" s="220"/>
      <c r="TCD90" s="220"/>
      <c r="TCE90" s="220"/>
      <c r="TCF90" s="220"/>
      <c r="TCG90" s="220"/>
      <c r="TCH90" s="220"/>
      <c r="TCI90" s="220"/>
      <c r="TCJ90" s="220"/>
      <c r="TCK90" s="220"/>
      <c r="TCL90" s="220"/>
      <c r="TCM90" s="220"/>
      <c r="TCN90" s="220"/>
      <c r="TCO90" s="220"/>
      <c r="TCP90" s="220"/>
      <c r="TCQ90" s="220"/>
      <c r="TCR90" s="220"/>
      <c r="TCS90" s="220"/>
      <c r="TCT90" s="220"/>
      <c r="TCU90" s="220"/>
      <c r="TCV90" s="220"/>
      <c r="TCW90" s="220"/>
      <c r="TCX90" s="220"/>
      <c r="TCY90" s="220"/>
      <c r="TCZ90" s="220"/>
      <c r="TDA90" s="220"/>
      <c r="TDB90" s="220"/>
      <c r="TDC90" s="220"/>
      <c r="TDD90" s="220"/>
      <c r="TDE90" s="220"/>
      <c r="TDF90" s="220"/>
      <c r="TDG90" s="220"/>
      <c r="TDH90" s="220"/>
      <c r="TDI90" s="220"/>
      <c r="TDJ90" s="220"/>
      <c r="TDK90" s="220"/>
      <c r="TDL90" s="220"/>
      <c r="TDM90" s="220"/>
      <c r="TDN90" s="220"/>
      <c r="TDO90" s="220"/>
      <c r="TDP90" s="220"/>
      <c r="TDQ90" s="220"/>
      <c r="TDR90" s="220"/>
      <c r="TDS90" s="220"/>
      <c r="TDT90" s="220"/>
      <c r="TDU90" s="220"/>
      <c r="TDV90" s="220"/>
      <c r="TDW90" s="220"/>
      <c r="TDX90" s="220"/>
      <c r="TDY90" s="220"/>
      <c r="TDZ90" s="220"/>
      <c r="TEA90" s="220"/>
      <c r="TEB90" s="220"/>
      <c r="TEC90" s="220"/>
      <c r="TED90" s="220"/>
      <c r="TEE90" s="220"/>
      <c r="TEF90" s="220"/>
      <c r="TEG90" s="220"/>
      <c r="TEH90" s="220"/>
      <c r="TEI90" s="220"/>
      <c r="TEJ90" s="220"/>
      <c r="TEK90" s="220"/>
      <c r="TEL90" s="220"/>
      <c r="TEM90" s="220"/>
      <c r="TEN90" s="220"/>
      <c r="TEO90" s="220"/>
      <c r="TEP90" s="220"/>
      <c r="TEQ90" s="220"/>
      <c r="TER90" s="220"/>
      <c r="TES90" s="220"/>
      <c r="TET90" s="220"/>
      <c r="TEU90" s="220"/>
      <c r="TEV90" s="220"/>
      <c r="TEW90" s="220"/>
      <c r="TEX90" s="220"/>
      <c r="TEY90" s="220"/>
      <c r="TEZ90" s="220"/>
      <c r="TFA90" s="220"/>
      <c r="TFB90" s="220"/>
      <c r="TFC90" s="220"/>
      <c r="TFD90" s="220"/>
      <c r="TFE90" s="220"/>
      <c r="TFF90" s="220"/>
      <c r="TFG90" s="220"/>
      <c r="TFH90" s="220"/>
      <c r="TFI90" s="220"/>
      <c r="TFJ90" s="220"/>
      <c r="TFK90" s="220"/>
      <c r="TFL90" s="220"/>
      <c r="TFM90" s="220"/>
      <c r="TFN90" s="220"/>
      <c r="TFO90" s="220"/>
      <c r="TFP90" s="220"/>
      <c r="TFQ90" s="220"/>
      <c r="TFR90" s="220"/>
      <c r="TFS90" s="220"/>
      <c r="TFT90" s="220"/>
      <c r="TFU90" s="220"/>
      <c r="TFV90" s="220"/>
      <c r="TFW90" s="220"/>
      <c r="TFX90" s="220"/>
      <c r="TFY90" s="220"/>
      <c r="TFZ90" s="220"/>
      <c r="TGA90" s="220"/>
      <c r="TGB90" s="220"/>
      <c r="TGC90" s="220"/>
      <c r="TGD90" s="220"/>
      <c r="TGE90" s="220"/>
      <c r="TGF90" s="220"/>
      <c r="TGG90" s="220"/>
      <c r="TGH90" s="220"/>
      <c r="TGI90" s="220"/>
      <c r="TGJ90" s="220"/>
      <c r="TGK90" s="220"/>
      <c r="TGL90" s="220"/>
      <c r="TGM90" s="220"/>
      <c r="TGN90" s="220"/>
      <c r="TGO90" s="220"/>
      <c r="TGP90" s="220"/>
      <c r="TGQ90" s="220"/>
      <c r="TGR90" s="220"/>
      <c r="TGS90" s="220"/>
      <c r="TGT90" s="220"/>
      <c r="TGU90" s="220"/>
      <c r="TGV90" s="220"/>
      <c r="TGW90" s="220"/>
      <c r="TGX90" s="220"/>
      <c r="TGY90" s="220"/>
      <c r="TGZ90" s="220"/>
      <c r="THA90" s="220"/>
      <c r="THB90" s="220"/>
      <c r="THC90" s="220"/>
      <c r="THD90" s="220"/>
      <c r="THE90" s="220"/>
      <c r="THF90" s="220"/>
      <c r="THG90" s="220"/>
      <c r="THH90" s="220"/>
      <c r="THI90" s="220"/>
      <c r="THJ90" s="220"/>
      <c r="THK90" s="220"/>
      <c r="THL90" s="220"/>
      <c r="THM90" s="220"/>
      <c r="THN90" s="220"/>
      <c r="THO90" s="220"/>
      <c r="THP90" s="220"/>
      <c r="THQ90" s="220"/>
      <c r="THR90" s="220"/>
      <c r="THS90" s="220"/>
      <c r="THT90" s="220"/>
      <c r="THU90" s="220"/>
      <c r="THV90" s="220"/>
      <c r="THW90" s="220"/>
      <c r="THX90" s="220"/>
      <c r="THY90" s="220"/>
      <c r="THZ90" s="220"/>
      <c r="TIA90" s="220"/>
      <c r="TIB90" s="220"/>
      <c r="TIC90" s="220"/>
      <c r="TID90" s="220"/>
      <c r="TIE90" s="220"/>
      <c r="TIF90" s="220"/>
      <c r="TIG90" s="220"/>
      <c r="TIH90" s="220"/>
      <c r="TII90" s="220"/>
      <c r="TIJ90" s="220"/>
      <c r="TIK90" s="220"/>
      <c r="TIL90" s="220"/>
      <c r="TIM90" s="220"/>
      <c r="TIN90" s="220"/>
      <c r="TIO90" s="220"/>
      <c r="TIP90" s="220"/>
      <c r="TIQ90" s="220"/>
      <c r="TIR90" s="220"/>
      <c r="TIS90" s="220"/>
      <c r="TIT90" s="220"/>
      <c r="TIU90" s="220"/>
      <c r="TIV90" s="220"/>
      <c r="TIW90" s="220"/>
      <c r="TIX90" s="220"/>
      <c r="TIY90" s="220"/>
      <c r="TIZ90" s="220"/>
      <c r="TJA90" s="220"/>
      <c r="TJB90" s="220"/>
      <c r="TJC90" s="220"/>
      <c r="TJD90" s="220"/>
      <c r="TJE90" s="220"/>
      <c r="TJF90" s="220"/>
      <c r="TJG90" s="220"/>
      <c r="TJH90" s="220"/>
      <c r="TJI90" s="220"/>
      <c r="TJJ90" s="220"/>
      <c r="TJK90" s="220"/>
      <c r="TJL90" s="220"/>
      <c r="TJM90" s="220"/>
      <c r="TJN90" s="220"/>
      <c r="TJO90" s="220"/>
      <c r="TJP90" s="220"/>
      <c r="TJQ90" s="220"/>
      <c r="TJR90" s="220"/>
      <c r="TJS90" s="220"/>
      <c r="TJT90" s="220"/>
      <c r="TJU90" s="220"/>
      <c r="TJV90" s="220"/>
      <c r="TJW90" s="220"/>
      <c r="TJX90" s="220"/>
      <c r="TJY90" s="220"/>
      <c r="TJZ90" s="220"/>
      <c r="TKA90" s="220"/>
      <c r="TKB90" s="220"/>
      <c r="TKC90" s="220"/>
      <c r="TKD90" s="220"/>
      <c r="TKE90" s="220"/>
      <c r="TKF90" s="220"/>
      <c r="TKG90" s="220"/>
      <c r="TKH90" s="220"/>
      <c r="TKI90" s="220"/>
      <c r="TKJ90" s="220"/>
      <c r="TKK90" s="220"/>
      <c r="TKL90" s="220"/>
      <c r="TKM90" s="220"/>
      <c r="TKN90" s="220"/>
      <c r="TKO90" s="220"/>
      <c r="TKP90" s="220"/>
      <c r="TKQ90" s="220"/>
      <c r="TKR90" s="220"/>
      <c r="TKS90" s="220"/>
      <c r="TKT90" s="220"/>
      <c r="TKU90" s="220"/>
      <c r="TKV90" s="220"/>
      <c r="TKW90" s="220"/>
      <c r="TKX90" s="220"/>
      <c r="TKY90" s="220"/>
      <c r="TKZ90" s="220"/>
      <c r="TLA90" s="220"/>
      <c r="TLB90" s="220"/>
      <c r="TLC90" s="220"/>
      <c r="TLD90" s="220"/>
      <c r="TLE90" s="220"/>
      <c r="TLF90" s="220"/>
      <c r="TLG90" s="220"/>
      <c r="TLH90" s="220"/>
      <c r="TLI90" s="220"/>
      <c r="TLJ90" s="220"/>
      <c r="TLK90" s="220"/>
      <c r="TLL90" s="220"/>
      <c r="TLM90" s="220"/>
      <c r="TLN90" s="220"/>
      <c r="TLO90" s="220"/>
      <c r="TLP90" s="220"/>
      <c r="TLQ90" s="220"/>
      <c r="TLR90" s="220"/>
      <c r="TLS90" s="220"/>
      <c r="TLT90" s="220"/>
      <c r="TLU90" s="220"/>
      <c r="TLV90" s="220"/>
      <c r="TLW90" s="220"/>
      <c r="TLX90" s="220"/>
      <c r="TLY90" s="220"/>
      <c r="TLZ90" s="220"/>
      <c r="TMA90" s="220"/>
      <c r="TMB90" s="220"/>
      <c r="TMC90" s="220"/>
      <c r="TMD90" s="220"/>
      <c r="TME90" s="220"/>
      <c r="TMF90" s="220"/>
      <c r="TMG90" s="220"/>
      <c r="TMH90" s="220"/>
      <c r="TMI90" s="220"/>
      <c r="TMJ90" s="220"/>
      <c r="TMK90" s="220"/>
      <c r="TML90" s="220"/>
      <c r="TMM90" s="220"/>
      <c r="TMN90" s="220"/>
      <c r="TMO90" s="220"/>
      <c r="TMP90" s="220"/>
      <c r="TMQ90" s="220"/>
      <c r="TMR90" s="220"/>
      <c r="TMS90" s="220"/>
      <c r="TMT90" s="220"/>
      <c r="TMU90" s="220"/>
      <c r="TMV90" s="220"/>
      <c r="TMW90" s="220"/>
      <c r="TMX90" s="220"/>
      <c r="TMY90" s="220"/>
      <c r="TMZ90" s="220"/>
      <c r="TNA90" s="220"/>
      <c r="TNB90" s="220"/>
      <c r="TNC90" s="220"/>
      <c r="TND90" s="220"/>
      <c r="TNE90" s="220"/>
      <c r="TNF90" s="220"/>
      <c r="TNG90" s="220"/>
      <c r="TNH90" s="220"/>
      <c r="TNI90" s="220"/>
      <c r="TNJ90" s="220"/>
      <c r="TNK90" s="220"/>
      <c r="TNL90" s="220"/>
      <c r="TNM90" s="220"/>
      <c r="TNN90" s="220"/>
      <c r="TNO90" s="220"/>
      <c r="TNP90" s="220"/>
      <c r="TNQ90" s="220"/>
      <c r="TNR90" s="220"/>
      <c r="TNS90" s="220"/>
      <c r="TNT90" s="220"/>
      <c r="TNU90" s="220"/>
      <c r="TNV90" s="220"/>
      <c r="TNW90" s="220"/>
      <c r="TNX90" s="220"/>
      <c r="TNY90" s="220"/>
      <c r="TNZ90" s="220"/>
      <c r="TOA90" s="220"/>
      <c r="TOB90" s="220"/>
      <c r="TOC90" s="220"/>
      <c r="TOD90" s="220"/>
      <c r="TOE90" s="220"/>
      <c r="TOF90" s="220"/>
      <c r="TOG90" s="220"/>
      <c r="TOH90" s="220"/>
      <c r="TOI90" s="220"/>
      <c r="TOJ90" s="220"/>
      <c r="TOK90" s="220"/>
      <c r="TOL90" s="220"/>
      <c r="TOM90" s="220"/>
      <c r="TON90" s="220"/>
      <c r="TOO90" s="220"/>
      <c r="TOP90" s="220"/>
      <c r="TOQ90" s="220"/>
      <c r="TOR90" s="220"/>
      <c r="TOS90" s="220"/>
      <c r="TOT90" s="220"/>
      <c r="TOU90" s="220"/>
      <c r="TOV90" s="220"/>
      <c r="TOW90" s="220"/>
      <c r="TOX90" s="220"/>
      <c r="TOY90" s="220"/>
      <c r="TOZ90" s="220"/>
      <c r="TPA90" s="220"/>
      <c r="TPB90" s="220"/>
      <c r="TPC90" s="220"/>
      <c r="TPD90" s="220"/>
      <c r="TPE90" s="220"/>
      <c r="TPF90" s="220"/>
      <c r="TPG90" s="220"/>
      <c r="TPH90" s="220"/>
      <c r="TPI90" s="220"/>
      <c r="TPJ90" s="220"/>
      <c r="TPK90" s="220"/>
      <c r="TPL90" s="220"/>
      <c r="TPM90" s="220"/>
      <c r="TPN90" s="220"/>
      <c r="TPO90" s="220"/>
      <c r="TPP90" s="220"/>
      <c r="TPQ90" s="220"/>
      <c r="TPR90" s="220"/>
      <c r="TPS90" s="220"/>
      <c r="TPT90" s="220"/>
      <c r="TPU90" s="220"/>
      <c r="TPV90" s="220"/>
      <c r="TPW90" s="220"/>
      <c r="TPX90" s="220"/>
      <c r="TPY90" s="220"/>
      <c r="TPZ90" s="220"/>
      <c r="TQA90" s="220"/>
      <c r="TQB90" s="220"/>
      <c r="TQC90" s="220"/>
      <c r="TQD90" s="220"/>
      <c r="TQE90" s="220"/>
      <c r="TQF90" s="220"/>
      <c r="TQG90" s="220"/>
      <c r="TQH90" s="220"/>
      <c r="TQI90" s="220"/>
      <c r="TQJ90" s="220"/>
      <c r="TQK90" s="220"/>
      <c r="TQL90" s="220"/>
      <c r="TQM90" s="220"/>
      <c r="TQN90" s="220"/>
      <c r="TQO90" s="220"/>
      <c r="TQP90" s="220"/>
      <c r="TQQ90" s="220"/>
      <c r="TQR90" s="220"/>
      <c r="TQS90" s="220"/>
      <c r="TQT90" s="220"/>
      <c r="TQU90" s="220"/>
      <c r="TQV90" s="220"/>
      <c r="TQW90" s="220"/>
      <c r="TQX90" s="220"/>
      <c r="TQY90" s="220"/>
      <c r="TQZ90" s="220"/>
      <c r="TRA90" s="220"/>
      <c r="TRB90" s="220"/>
      <c r="TRC90" s="220"/>
      <c r="TRD90" s="220"/>
      <c r="TRE90" s="220"/>
      <c r="TRF90" s="220"/>
      <c r="TRG90" s="220"/>
      <c r="TRH90" s="220"/>
      <c r="TRI90" s="220"/>
      <c r="TRJ90" s="220"/>
      <c r="TRK90" s="220"/>
      <c r="TRL90" s="220"/>
      <c r="TRM90" s="220"/>
      <c r="TRN90" s="220"/>
      <c r="TRO90" s="220"/>
      <c r="TRP90" s="220"/>
      <c r="TRQ90" s="220"/>
      <c r="TRR90" s="220"/>
      <c r="TRS90" s="220"/>
      <c r="TRT90" s="220"/>
      <c r="TRU90" s="220"/>
      <c r="TRV90" s="220"/>
      <c r="TRW90" s="220"/>
      <c r="TRX90" s="220"/>
      <c r="TRY90" s="220"/>
      <c r="TRZ90" s="220"/>
      <c r="TSA90" s="220"/>
      <c r="TSB90" s="220"/>
      <c r="TSC90" s="220"/>
      <c r="TSD90" s="220"/>
      <c r="TSE90" s="220"/>
      <c r="TSF90" s="220"/>
      <c r="TSG90" s="220"/>
      <c r="TSH90" s="220"/>
      <c r="TSI90" s="220"/>
      <c r="TSJ90" s="220"/>
      <c r="TSK90" s="220"/>
      <c r="TSL90" s="220"/>
      <c r="TSM90" s="220"/>
      <c r="TSN90" s="220"/>
      <c r="TSO90" s="220"/>
      <c r="TSP90" s="220"/>
      <c r="TSQ90" s="220"/>
      <c r="TSR90" s="220"/>
      <c r="TSS90" s="220"/>
      <c r="TST90" s="220"/>
      <c r="TSU90" s="220"/>
      <c r="TSV90" s="220"/>
      <c r="TSW90" s="220"/>
      <c r="TSX90" s="220"/>
      <c r="TSY90" s="220"/>
      <c r="TSZ90" s="220"/>
      <c r="TTA90" s="220"/>
      <c r="TTB90" s="220"/>
      <c r="TTC90" s="220"/>
      <c r="TTD90" s="220"/>
      <c r="TTE90" s="220"/>
      <c r="TTF90" s="220"/>
      <c r="TTG90" s="220"/>
      <c r="TTH90" s="220"/>
      <c r="TTI90" s="220"/>
      <c r="TTJ90" s="220"/>
      <c r="TTK90" s="220"/>
      <c r="TTL90" s="220"/>
      <c r="TTM90" s="220"/>
      <c r="TTN90" s="220"/>
      <c r="TTO90" s="220"/>
      <c r="TTP90" s="220"/>
      <c r="TTQ90" s="220"/>
      <c r="TTR90" s="220"/>
      <c r="TTS90" s="220"/>
      <c r="TTT90" s="220"/>
      <c r="TTU90" s="220"/>
      <c r="TTV90" s="220"/>
      <c r="TTW90" s="220"/>
      <c r="TTX90" s="220"/>
      <c r="TTY90" s="220"/>
      <c r="TTZ90" s="220"/>
      <c r="TUA90" s="220"/>
      <c r="TUB90" s="220"/>
      <c r="TUC90" s="220"/>
      <c r="TUD90" s="220"/>
      <c r="TUE90" s="220"/>
      <c r="TUF90" s="220"/>
      <c r="TUG90" s="220"/>
      <c r="TUH90" s="220"/>
      <c r="TUI90" s="220"/>
      <c r="TUJ90" s="220"/>
      <c r="TUK90" s="220"/>
      <c r="TUL90" s="220"/>
      <c r="TUM90" s="220"/>
      <c r="TUN90" s="220"/>
      <c r="TUO90" s="220"/>
      <c r="TUP90" s="220"/>
      <c r="TUQ90" s="220"/>
      <c r="TUR90" s="220"/>
      <c r="TUS90" s="220"/>
      <c r="TUT90" s="220"/>
      <c r="TUU90" s="220"/>
      <c r="TUV90" s="220"/>
      <c r="TUW90" s="220"/>
      <c r="TUX90" s="220"/>
      <c r="TUY90" s="220"/>
      <c r="TUZ90" s="220"/>
      <c r="TVA90" s="220"/>
      <c r="TVB90" s="220"/>
      <c r="TVC90" s="220"/>
      <c r="TVD90" s="220"/>
      <c r="TVE90" s="220"/>
      <c r="TVF90" s="220"/>
      <c r="TVG90" s="220"/>
      <c r="TVH90" s="220"/>
      <c r="TVI90" s="220"/>
      <c r="TVJ90" s="220"/>
      <c r="TVK90" s="220"/>
      <c r="TVL90" s="220"/>
      <c r="TVM90" s="220"/>
      <c r="TVN90" s="220"/>
      <c r="TVO90" s="220"/>
      <c r="TVP90" s="220"/>
      <c r="TVQ90" s="220"/>
      <c r="TVR90" s="220"/>
      <c r="TVS90" s="220"/>
      <c r="TVT90" s="220"/>
      <c r="TVU90" s="220"/>
      <c r="TVV90" s="220"/>
      <c r="TVW90" s="220"/>
      <c r="TVX90" s="220"/>
      <c r="TVY90" s="220"/>
      <c r="TVZ90" s="220"/>
      <c r="TWA90" s="220"/>
      <c r="TWB90" s="220"/>
      <c r="TWC90" s="220"/>
      <c r="TWD90" s="220"/>
      <c r="TWE90" s="220"/>
      <c r="TWF90" s="220"/>
      <c r="TWG90" s="220"/>
      <c r="TWH90" s="220"/>
      <c r="TWI90" s="220"/>
      <c r="TWJ90" s="220"/>
      <c r="TWK90" s="220"/>
      <c r="TWL90" s="220"/>
      <c r="TWM90" s="220"/>
      <c r="TWN90" s="220"/>
      <c r="TWO90" s="220"/>
      <c r="TWP90" s="220"/>
      <c r="TWQ90" s="220"/>
      <c r="TWR90" s="220"/>
      <c r="TWS90" s="220"/>
      <c r="TWT90" s="220"/>
      <c r="TWU90" s="220"/>
      <c r="TWV90" s="220"/>
      <c r="TWW90" s="220"/>
      <c r="TWX90" s="220"/>
      <c r="TWY90" s="220"/>
      <c r="TWZ90" s="220"/>
      <c r="TXA90" s="220"/>
      <c r="TXB90" s="220"/>
      <c r="TXC90" s="220"/>
      <c r="TXD90" s="220"/>
      <c r="TXE90" s="220"/>
      <c r="TXF90" s="220"/>
      <c r="TXG90" s="220"/>
      <c r="TXH90" s="220"/>
      <c r="TXI90" s="220"/>
      <c r="TXJ90" s="220"/>
      <c r="TXK90" s="220"/>
      <c r="TXL90" s="220"/>
      <c r="TXM90" s="220"/>
      <c r="TXN90" s="220"/>
      <c r="TXO90" s="220"/>
      <c r="TXP90" s="220"/>
      <c r="TXQ90" s="220"/>
      <c r="TXR90" s="220"/>
      <c r="TXS90" s="220"/>
      <c r="TXT90" s="220"/>
      <c r="TXU90" s="220"/>
      <c r="TXV90" s="220"/>
      <c r="TXW90" s="220"/>
      <c r="TXX90" s="220"/>
      <c r="TXY90" s="220"/>
      <c r="TXZ90" s="220"/>
      <c r="TYA90" s="220"/>
      <c r="TYB90" s="220"/>
      <c r="TYC90" s="220"/>
      <c r="TYD90" s="220"/>
      <c r="TYE90" s="220"/>
      <c r="TYF90" s="220"/>
      <c r="TYG90" s="220"/>
      <c r="TYH90" s="220"/>
      <c r="TYI90" s="220"/>
      <c r="TYJ90" s="220"/>
      <c r="TYK90" s="220"/>
      <c r="TYL90" s="220"/>
      <c r="TYM90" s="220"/>
      <c r="TYN90" s="220"/>
      <c r="TYO90" s="220"/>
      <c r="TYP90" s="220"/>
      <c r="TYQ90" s="220"/>
      <c r="TYR90" s="220"/>
      <c r="TYS90" s="220"/>
      <c r="TYT90" s="220"/>
      <c r="TYU90" s="220"/>
      <c r="TYV90" s="220"/>
      <c r="TYW90" s="220"/>
      <c r="TYX90" s="220"/>
      <c r="TYY90" s="220"/>
      <c r="TYZ90" s="220"/>
      <c r="TZA90" s="220"/>
      <c r="TZB90" s="220"/>
      <c r="TZC90" s="220"/>
      <c r="TZD90" s="220"/>
      <c r="TZE90" s="220"/>
      <c r="TZF90" s="220"/>
      <c r="TZG90" s="220"/>
      <c r="TZH90" s="220"/>
      <c r="TZI90" s="220"/>
      <c r="TZJ90" s="220"/>
      <c r="TZK90" s="220"/>
      <c r="TZL90" s="220"/>
      <c r="TZM90" s="220"/>
      <c r="TZN90" s="220"/>
      <c r="TZO90" s="220"/>
      <c r="TZP90" s="220"/>
      <c r="TZQ90" s="220"/>
      <c r="TZR90" s="220"/>
      <c r="TZS90" s="220"/>
      <c r="TZT90" s="220"/>
      <c r="TZU90" s="220"/>
      <c r="TZV90" s="220"/>
      <c r="TZW90" s="220"/>
      <c r="TZX90" s="220"/>
      <c r="TZY90" s="220"/>
      <c r="TZZ90" s="220"/>
      <c r="UAA90" s="220"/>
      <c r="UAB90" s="220"/>
      <c r="UAC90" s="220"/>
      <c r="UAD90" s="220"/>
      <c r="UAE90" s="220"/>
      <c r="UAF90" s="220"/>
      <c r="UAG90" s="220"/>
      <c r="UAH90" s="220"/>
      <c r="UAI90" s="220"/>
      <c r="UAJ90" s="220"/>
      <c r="UAK90" s="220"/>
      <c r="UAL90" s="220"/>
      <c r="UAM90" s="220"/>
      <c r="UAN90" s="220"/>
      <c r="UAO90" s="220"/>
      <c r="UAP90" s="220"/>
      <c r="UAQ90" s="220"/>
      <c r="UAR90" s="220"/>
      <c r="UAS90" s="220"/>
      <c r="UAT90" s="220"/>
      <c r="UAU90" s="220"/>
      <c r="UAV90" s="220"/>
      <c r="UAW90" s="220"/>
      <c r="UAX90" s="220"/>
      <c r="UAY90" s="220"/>
      <c r="UAZ90" s="220"/>
      <c r="UBA90" s="220"/>
      <c r="UBB90" s="220"/>
      <c r="UBC90" s="220"/>
      <c r="UBD90" s="220"/>
      <c r="UBE90" s="220"/>
      <c r="UBF90" s="220"/>
      <c r="UBG90" s="220"/>
      <c r="UBH90" s="220"/>
      <c r="UBI90" s="220"/>
      <c r="UBJ90" s="220"/>
      <c r="UBK90" s="220"/>
      <c r="UBL90" s="220"/>
      <c r="UBM90" s="220"/>
      <c r="UBN90" s="220"/>
      <c r="UBO90" s="220"/>
      <c r="UBP90" s="220"/>
      <c r="UBQ90" s="220"/>
      <c r="UBR90" s="220"/>
      <c r="UBS90" s="220"/>
      <c r="UBT90" s="220"/>
      <c r="UBU90" s="220"/>
      <c r="UBV90" s="220"/>
      <c r="UBW90" s="220"/>
      <c r="UBX90" s="220"/>
      <c r="UBY90" s="220"/>
      <c r="UBZ90" s="220"/>
      <c r="UCA90" s="220"/>
      <c r="UCB90" s="220"/>
      <c r="UCC90" s="220"/>
      <c r="UCD90" s="220"/>
      <c r="UCE90" s="220"/>
      <c r="UCF90" s="220"/>
      <c r="UCG90" s="220"/>
      <c r="UCH90" s="220"/>
      <c r="UCI90" s="220"/>
      <c r="UCJ90" s="220"/>
      <c r="UCK90" s="220"/>
      <c r="UCL90" s="220"/>
      <c r="UCM90" s="220"/>
      <c r="UCN90" s="220"/>
      <c r="UCO90" s="220"/>
      <c r="UCP90" s="220"/>
      <c r="UCQ90" s="220"/>
      <c r="UCR90" s="220"/>
      <c r="UCS90" s="220"/>
      <c r="UCT90" s="220"/>
      <c r="UCU90" s="220"/>
      <c r="UCV90" s="220"/>
      <c r="UCW90" s="220"/>
      <c r="UCX90" s="220"/>
      <c r="UCY90" s="220"/>
      <c r="UCZ90" s="220"/>
      <c r="UDA90" s="220"/>
      <c r="UDB90" s="220"/>
      <c r="UDC90" s="220"/>
      <c r="UDD90" s="220"/>
      <c r="UDE90" s="220"/>
      <c r="UDF90" s="220"/>
      <c r="UDG90" s="220"/>
      <c r="UDH90" s="220"/>
      <c r="UDI90" s="220"/>
      <c r="UDJ90" s="220"/>
      <c r="UDK90" s="220"/>
      <c r="UDL90" s="220"/>
      <c r="UDM90" s="220"/>
      <c r="UDN90" s="220"/>
      <c r="UDO90" s="220"/>
      <c r="UDP90" s="220"/>
      <c r="UDQ90" s="220"/>
      <c r="UDR90" s="220"/>
      <c r="UDS90" s="220"/>
      <c r="UDT90" s="220"/>
      <c r="UDU90" s="220"/>
      <c r="UDV90" s="220"/>
      <c r="UDW90" s="220"/>
      <c r="UDX90" s="220"/>
      <c r="UDY90" s="220"/>
      <c r="UDZ90" s="220"/>
      <c r="UEA90" s="220"/>
      <c r="UEB90" s="220"/>
      <c r="UEC90" s="220"/>
      <c r="UED90" s="220"/>
      <c r="UEE90" s="220"/>
      <c r="UEF90" s="220"/>
      <c r="UEG90" s="220"/>
      <c r="UEH90" s="220"/>
      <c r="UEI90" s="220"/>
      <c r="UEJ90" s="220"/>
      <c r="UEK90" s="220"/>
      <c r="UEL90" s="220"/>
      <c r="UEM90" s="220"/>
      <c r="UEN90" s="220"/>
      <c r="UEO90" s="220"/>
      <c r="UEP90" s="220"/>
      <c r="UEQ90" s="220"/>
      <c r="UER90" s="220"/>
      <c r="UES90" s="220"/>
      <c r="UET90" s="220"/>
      <c r="UEU90" s="220"/>
      <c r="UEV90" s="220"/>
      <c r="UEW90" s="220"/>
      <c r="UEX90" s="220"/>
      <c r="UEY90" s="220"/>
      <c r="UEZ90" s="220"/>
      <c r="UFA90" s="220"/>
      <c r="UFB90" s="220"/>
      <c r="UFC90" s="220"/>
      <c r="UFD90" s="220"/>
      <c r="UFE90" s="220"/>
      <c r="UFF90" s="220"/>
      <c r="UFG90" s="220"/>
      <c r="UFH90" s="220"/>
      <c r="UFI90" s="220"/>
      <c r="UFJ90" s="220"/>
      <c r="UFK90" s="220"/>
      <c r="UFL90" s="220"/>
      <c r="UFM90" s="220"/>
      <c r="UFN90" s="220"/>
      <c r="UFO90" s="220"/>
      <c r="UFP90" s="220"/>
      <c r="UFQ90" s="220"/>
      <c r="UFR90" s="220"/>
      <c r="UFS90" s="220"/>
      <c r="UFT90" s="220"/>
      <c r="UFU90" s="220"/>
      <c r="UFV90" s="220"/>
      <c r="UFW90" s="220"/>
      <c r="UFX90" s="220"/>
      <c r="UFY90" s="220"/>
      <c r="UFZ90" s="220"/>
      <c r="UGA90" s="220"/>
      <c r="UGB90" s="220"/>
      <c r="UGC90" s="220"/>
      <c r="UGD90" s="220"/>
      <c r="UGE90" s="220"/>
      <c r="UGF90" s="220"/>
      <c r="UGG90" s="220"/>
      <c r="UGH90" s="220"/>
      <c r="UGI90" s="220"/>
      <c r="UGJ90" s="220"/>
      <c r="UGK90" s="220"/>
      <c r="UGL90" s="220"/>
      <c r="UGM90" s="220"/>
      <c r="UGN90" s="220"/>
      <c r="UGO90" s="220"/>
      <c r="UGP90" s="220"/>
      <c r="UGQ90" s="220"/>
      <c r="UGR90" s="220"/>
      <c r="UGS90" s="220"/>
      <c r="UGT90" s="220"/>
      <c r="UGU90" s="220"/>
      <c r="UGV90" s="220"/>
      <c r="UGW90" s="220"/>
      <c r="UGX90" s="220"/>
      <c r="UGY90" s="220"/>
      <c r="UGZ90" s="220"/>
      <c r="UHA90" s="220"/>
      <c r="UHB90" s="220"/>
      <c r="UHC90" s="220"/>
      <c r="UHD90" s="220"/>
      <c r="UHE90" s="220"/>
      <c r="UHF90" s="220"/>
      <c r="UHG90" s="220"/>
      <c r="UHH90" s="220"/>
      <c r="UHI90" s="220"/>
      <c r="UHJ90" s="220"/>
      <c r="UHK90" s="220"/>
      <c r="UHL90" s="220"/>
      <c r="UHM90" s="220"/>
      <c r="UHN90" s="220"/>
      <c r="UHO90" s="220"/>
      <c r="UHP90" s="220"/>
      <c r="UHQ90" s="220"/>
      <c r="UHR90" s="220"/>
      <c r="UHS90" s="220"/>
      <c r="UHT90" s="220"/>
      <c r="UHU90" s="220"/>
      <c r="UHV90" s="220"/>
      <c r="UHW90" s="220"/>
      <c r="UHX90" s="220"/>
      <c r="UHY90" s="220"/>
      <c r="UHZ90" s="220"/>
      <c r="UIA90" s="220"/>
      <c r="UIB90" s="220"/>
      <c r="UIC90" s="220"/>
      <c r="UID90" s="220"/>
      <c r="UIE90" s="220"/>
      <c r="UIF90" s="220"/>
      <c r="UIG90" s="220"/>
      <c r="UIH90" s="220"/>
      <c r="UII90" s="220"/>
      <c r="UIJ90" s="220"/>
      <c r="UIK90" s="220"/>
      <c r="UIL90" s="220"/>
      <c r="UIM90" s="220"/>
      <c r="UIN90" s="220"/>
      <c r="UIO90" s="220"/>
      <c r="UIP90" s="220"/>
      <c r="UIQ90" s="220"/>
      <c r="UIR90" s="220"/>
      <c r="UIS90" s="220"/>
      <c r="UIT90" s="220"/>
      <c r="UIU90" s="220"/>
      <c r="UIV90" s="220"/>
      <c r="UIW90" s="220"/>
      <c r="UIX90" s="220"/>
      <c r="UIY90" s="220"/>
      <c r="UIZ90" s="220"/>
      <c r="UJA90" s="220"/>
      <c r="UJB90" s="220"/>
      <c r="UJC90" s="220"/>
      <c r="UJD90" s="220"/>
      <c r="UJE90" s="220"/>
      <c r="UJF90" s="220"/>
      <c r="UJG90" s="220"/>
      <c r="UJH90" s="220"/>
      <c r="UJI90" s="220"/>
      <c r="UJJ90" s="220"/>
      <c r="UJK90" s="220"/>
      <c r="UJL90" s="220"/>
      <c r="UJM90" s="220"/>
      <c r="UJN90" s="220"/>
      <c r="UJO90" s="220"/>
      <c r="UJP90" s="220"/>
      <c r="UJQ90" s="220"/>
      <c r="UJR90" s="220"/>
      <c r="UJS90" s="220"/>
      <c r="UJT90" s="220"/>
      <c r="UJU90" s="220"/>
      <c r="UJV90" s="220"/>
      <c r="UJW90" s="220"/>
      <c r="UJX90" s="220"/>
      <c r="UJY90" s="220"/>
      <c r="UJZ90" s="220"/>
      <c r="UKA90" s="220"/>
      <c r="UKB90" s="220"/>
      <c r="UKC90" s="220"/>
      <c r="UKD90" s="220"/>
      <c r="UKE90" s="220"/>
      <c r="UKF90" s="220"/>
      <c r="UKG90" s="220"/>
      <c r="UKH90" s="220"/>
      <c r="UKI90" s="220"/>
      <c r="UKJ90" s="220"/>
      <c r="UKK90" s="220"/>
      <c r="UKL90" s="220"/>
      <c r="UKM90" s="220"/>
      <c r="UKN90" s="220"/>
      <c r="UKO90" s="220"/>
      <c r="UKP90" s="220"/>
      <c r="UKQ90" s="220"/>
      <c r="UKR90" s="220"/>
      <c r="UKS90" s="220"/>
      <c r="UKT90" s="220"/>
      <c r="UKU90" s="220"/>
      <c r="UKV90" s="220"/>
      <c r="UKW90" s="220"/>
      <c r="UKX90" s="220"/>
      <c r="UKY90" s="220"/>
      <c r="UKZ90" s="220"/>
      <c r="ULA90" s="220"/>
      <c r="ULB90" s="220"/>
      <c r="ULC90" s="220"/>
      <c r="ULD90" s="220"/>
      <c r="ULE90" s="220"/>
      <c r="ULF90" s="220"/>
      <c r="ULG90" s="220"/>
      <c r="ULH90" s="220"/>
      <c r="ULI90" s="220"/>
      <c r="ULJ90" s="220"/>
      <c r="ULK90" s="220"/>
      <c r="ULL90" s="220"/>
      <c r="ULM90" s="220"/>
      <c r="ULN90" s="220"/>
      <c r="ULO90" s="220"/>
      <c r="ULP90" s="220"/>
      <c r="ULQ90" s="220"/>
      <c r="ULR90" s="220"/>
      <c r="ULS90" s="220"/>
      <c r="ULT90" s="220"/>
      <c r="ULU90" s="220"/>
      <c r="ULV90" s="220"/>
      <c r="ULW90" s="220"/>
      <c r="ULX90" s="220"/>
      <c r="ULY90" s="220"/>
      <c r="ULZ90" s="220"/>
      <c r="UMA90" s="220"/>
      <c r="UMB90" s="220"/>
      <c r="UMC90" s="220"/>
      <c r="UMD90" s="220"/>
      <c r="UME90" s="220"/>
      <c r="UMF90" s="220"/>
      <c r="UMG90" s="220"/>
      <c r="UMH90" s="220"/>
      <c r="UMI90" s="220"/>
      <c r="UMJ90" s="220"/>
      <c r="UMK90" s="220"/>
      <c r="UML90" s="220"/>
      <c r="UMM90" s="220"/>
      <c r="UMN90" s="220"/>
      <c r="UMO90" s="220"/>
      <c r="UMP90" s="220"/>
      <c r="UMQ90" s="220"/>
      <c r="UMR90" s="220"/>
      <c r="UMS90" s="220"/>
      <c r="UMT90" s="220"/>
      <c r="UMU90" s="220"/>
      <c r="UMV90" s="220"/>
      <c r="UMW90" s="220"/>
      <c r="UMX90" s="220"/>
      <c r="UMY90" s="220"/>
      <c r="UMZ90" s="220"/>
      <c r="UNA90" s="220"/>
      <c r="UNB90" s="220"/>
      <c r="UNC90" s="220"/>
      <c r="UND90" s="220"/>
      <c r="UNE90" s="220"/>
      <c r="UNF90" s="220"/>
      <c r="UNG90" s="220"/>
      <c r="UNH90" s="220"/>
      <c r="UNI90" s="220"/>
      <c r="UNJ90" s="220"/>
      <c r="UNK90" s="220"/>
      <c r="UNL90" s="220"/>
      <c r="UNM90" s="220"/>
      <c r="UNN90" s="220"/>
      <c r="UNO90" s="220"/>
      <c r="UNP90" s="220"/>
      <c r="UNQ90" s="220"/>
      <c r="UNR90" s="220"/>
      <c r="UNS90" s="220"/>
      <c r="UNT90" s="220"/>
      <c r="UNU90" s="220"/>
      <c r="UNV90" s="220"/>
      <c r="UNW90" s="220"/>
      <c r="UNX90" s="220"/>
      <c r="UNY90" s="220"/>
      <c r="UNZ90" s="220"/>
      <c r="UOA90" s="220"/>
      <c r="UOB90" s="220"/>
      <c r="UOC90" s="220"/>
      <c r="UOD90" s="220"/>
      <c r="UOE90" s="220"/>
      <c r="UOF90" s="220"/>
      <c r="UOG90" s="220"/>
      <c r="UOH90" s="220"/>
      <c r="UOI90" s="220"/>
      <c r="UOJ90" s="220"/>
      <c r="UOK90" s="220"/>
      <c r="UOL90" s="220"/>
      <c r="UOM90" s="220"/>
      <c r="UON90" s="220"/>
      <c r="UOO90" s="220"/>
      <c r="UOP90" s="220"/>
      <c r="UOQ90" s="220"/>
      <c r="UOR90" s="220"/>
      <c r="UOS90" s="220"/>
      <c r="UOT90" s="220"/>
      <c r="UOU90" s="220"/>
      <c r="UOV90" s="220"/>
      <c r="UOW90" s="220"/>
      <c r="UOX90" s="220"/>
      <c r="UOY90" s="220"/>
      <c r="UOZ90" s="220"/>
      <c r="UPA90" s="220"/>
      <c r="UPB90" s="220"/>
      <c r="UPC90" s="220"/>
      <c r="UPD90" s="220"/>
      <c r="UPE90" s="220"/>
      <c r="UPF90" s="220"/>
      <c r="UPG90" s="220"/>
      <c r="UPH90" s="220"/>
      <c r="UPI90" s="220"/>
      <c r="UPJ90" s="220"/>
      <c r="UPK90" s="220"/>
      <c r="UPL90" s="220"/>
      <c r="UPM90" s="220"/>
      <c r="UPN90" s="220"/>
      <c r="UPO90" s="220"/>
      <c r="UPP90" s="220"/>
      <c r="UPQ90" s="220"/>
      <c r="UPR90" s="220"/>
      <c r="UPS90" s="220"/>
      <c r="UPT90" s="220"/>
      <c r="UPU90" s="220"/>
      <c r="UPV90" s="220"/>
      <c r="UPW90" s="220"/>
      <c r="UPX90" s="220"/>
      <c r="UPY90" s="220"/>
      <c r="UPZ90" s="220"/>
      <c r="UQA90" s="220"/>
      <c r="UQB90" s="220"/>
      <c r="UQC90" s="220"/>
      <c r="UQD90" s="220"/>
      <c r="UQE90" s="220"/>
      <c r="UQF90" s="220"/>
      <c r="UQG90" s="220"/>
      <c r="UQH90" s="220"/>
      <c r="UQI90" s="220"/>
      <c r="UQJ90" s="220"/>
      <c r="UQK90" s="220"/>
      <c r="UQL90" s="220"/>
      <c r="UQM90" s="220"/>
      <c r="UQN90" s="220"/>
      <c r="UQO90" s="220"/>
      <c r="UQP90" s="220"/>
      <c r="UQQ90" s="220"/>
      <c r="UQR90" s="220"/>
      <c r="UQS90" s="220"/>
      <c r="UQT90" s="220"/>
      <c r="UQU90" s="220"/>
      <c r="UQV90" s="220"/>
      <c r="UQW90" s="220"/>
      <c r="UQX90" s="220"/>
      <c r="UQY90" s="220"/>
      <c r="UQZ90" s="220"/>
      <c r="URA90" s="220"/>
      <c r="URB90" s="220"/>
      <c r="URC90" s="220"/>
      <c r="URD90" s="220"/>
      <c r="URE90" s="220"/>
      <c r="URF90" s="220"/>
      <c r="URG90" s="220"/>
      <c r="URH90" s="220"/>
      <c r="URI90" s="220"/>
      <c r="URJ90" s="220"/>
      <c r="URK90" s="220"/>
      <c r="URL90" s="220"/>
      <c r="URM90" s="220"/>
      <c r="URN90" s="220"/>
      <c r="URO90" s="220"/>
      <c r="URP90" s="220"/>
      <c r="URQ90" s="220"/>
      <c r="URR90" s="220"/>
      <c r="URS90" s="220"/>
      <c r="URT90" s="220"/>
      <c r="URU90" s="220"/>
      <c r="URV90" s="220"/>
      <c r="URW90" s="220"/>
      <c r="URX90" s="220"/>
      <c r="URY90" s="220"/>
      <c r="URZ90" s="220"/>
      <c r="USA90" s="220"/>
      <c r="USB90" s="220"/>
      <c r="USC90" s="220"/>
      <c r="USD90" s="220"/>
      <c r="USE90" s="220"/>
      <c r="USF90" s="220"/>
      <c r="USG90" s="220"/>
      <c r="USH90" s="220"/>
      <c r="USI90" s="220"/>
      <c r="USJ90" s="220"/>
      <c r="USK90" s="220"/>
      <c r="USL90" s="220"/>
      <c r="USM90" s="220"/>
      <c r="USN90" s="220"/>
      <c r="USO90" s="220"/>
      <c r="USP90" s="220"/>
      <c r="USQ90" s="220"/>
      <c r="USR90" s="220"/>
      <c r="USS90" s="220"/>
      <c r="UST90" s="220"/>
      <c r="USU90" s="220"/>
      <c r="USV90" s="220"/>
      <c r="USW90" s="220"/>
      <c r="USX90" s="220"/>
      <c r="USY90" s="220"/>
      <c r="USZ90" s="220"/>
      <c r="UTA90" s="220"/>
      <c r="UTB90" s="220"/>
      <c r="UTC90" s="220"/>
      <c r="UTD90" s="220"/>
      <c r="UTE90" s="220"/>
      <c r="UTF90" s="220"/>
      <c r="UTG90" s="220"/>
      <c r="UTH90" s="220"/>
      <c r="UTI90" s="220"/>
      <c r="UTJ90" s="220"/>
      <c r="UTK90" s="220"/>
      <c r="UTL90" s="220"/>
      <c r="UTM90" s="220"/>
      <c r="UTN90" s="220"/>
      <c r="UTO90" s="220"/>
      <c r="UTP90" s="220"/>
      <c r="UTQ90" s="220"/>
      <c r="UTR90" s="220"/>
      <c r="UTS90" s="220"/>
      <c r="UTT90" s="220"/>
      <c r="UTU90" s="220"/>
      <c r="UTV90" s="220"/>
      <c r="UTW90" s="220"/>
      <c r="UTX90" s="220"/>
      <c r="UTY90" s="220"/>
      <c r="UTZ90" s="220"/>
      <c r="UUA90" s="220"/>
      <c r="UUB90" s="220"/>
      <c r="UUC90" s="220"/>
      <c r="UUD90" s="220"/>
      <c r="UUE90" s="220"/>
      <c r="UUF90" s="220"/>
      <c r="UUG90" s="220"/>
      <c r="UUH90" s="220"/>
      <c r="UUI90" s="220"/>
      <c r="UUJ90" s="220"/>
      <c r="UUK90" s="220"/>
      <c r="UUL90" s="220"/>
      <c r="UUM90" s="220"/>
      <c r="UUN90" s="220"/>
      <c r="UUO90" s="220"/>
      <c r="UUP90" s="220"/>
      <c r="UUQ90" s="220"/>
      <c r="UUR90" s="220"/>
      <c r="UUS90" s="220"/>
      <c r="UUT90" s="220"/>
      <c r="UUU90" s="220"/>
      <c r="UUV90" s="220"/>
      <c r="UUW90" s="220"/>
      <c r="UUX90" s="220"/>
      <c r="UUY90" s="220"/>
      <c r="UUZ90" s="220"/>
      <c r="UVA90" s="220"/>
      <c r="UVB90" s="220"/>
      <c r="UVC90" s="220"/>
      <c r="UVD90" s="220"/>
      <c r="UVE90" s="220"/>
      <c r="UVF90" s="220"/>
      <c r="UVG90" s="220"/>
      <c r="UVH90" s="220"/>
      <c r="UVI90" s="220"/>
      <c r="UVJ90" s="220"/>
      <c r="UVK90" s="220"/>
      <c r="UVL90" s="220"/>
      <c r="UVM90" s="220"/>
      <c r="UVN90" s="220"/>
      <c r="UVO90" s="220"/>
      <c r="UVP90" s="220"/>
      <c r="UVQ90" s="220"/>
      <c r="UVR90" s="220"/>
      <c r="UVS90" s="220"/>
      <c r="UVT90" s="220"/>
      <c r="UVU90" s="220"/>
      <c r="UVV90" s="220"/>
      <c r="UVW90" s="220"/>
      <c r="UVX90" s="220"/>
      <c r="UVY90" s="220"/>
      <c r="UVZ90" s="220"/>
      <c r="UWA90" s="220"/>
      <c r="UWB90" s="220"/>
      <c r="UWC90" s="220"/>
      <c r="UWD90" s="220"/>
      <c r="UWE90" s="220"/>
      <c r="UWF90" s="220"/>
      <c r="UWG90" s="220"/>
      <c r="UWH90" s="220"/>
      <c r="UWI90" s="220"/>
      <c r="UWJ90" s="220"/>
      <c r="UWK90" s="220"/>
      <c r="UWL90" s="220"/>
      <c r="UWM90" s="220"/>
      <c r="UWN90" s="220"/>
      <c r="UWO90" s="220"/>
      <c r="UWP90" s="220"/>
      <c r="UWQ90" s="220"/>
      <c r="UWR90" s="220"/>
      <c r="UWS90" s="220"/>
      <c r="UWT90" s="220"/>
      <c r="UWU90" s="220"/>
      <c r="UWV90" s="220"/>
      <c r="UWW90" s="220"/>
      <c r="UWX90" s="220"/>
      <c r="UWY90" s="220"/>
      <c r="UWZ90" s="220"/>
      <c r="UXA90" s="220"/>
      <c r="UXB90" s="220"/>
      <c r="UXC90" s="220"/>
      <c r="UXD90" s="220"/>
      <c r="UXE90" s="220"/>
      <c r="UXF90" s="220"/>
      <c r="UXG90" s="220"/>
      <c r="UXH90" s="220"/>
      <c r="UXI90" s="220"/>
      <c r="UXJ90" s="220"/>
      <c r="UXK90" s="220"/>
      <c r="UXL90" s="220"/>
      <c r="UXM90" s="220"/>
      <c r="UXN90" s="220"/>
      <c r="UXO90" s="220"/>
      <c r="UXP90" s="220"/>
      <c r="UXQ90" s="220"/>
      <c r="UXR90" s="220"/>
      <c r="UXS90" s="220"/>
      <c r="UXT90" s="220"/>
      <c r="UXU90" s="220"/>
      <c r="UXV90" s="220"/>
      <c r="UXW90" s="220"/>
      <c r="UXX90" s="220"/>
      <c r="UXY90" s="220"/>
      <c r="UXZ90" s="220"/>
      <c r="UYA90" s="220"/>
      <c r="UYB90" s="220"/>
      <c r="UYC90" s="220"/>
      <c r="UYD90" s="220"/>
      <c r="UYE90" s="220"/>
      <c r="UYF90" s="220"/>
      <c r="UYG90" s="220"/>
      <c r="UYH90" s="220"/>
      <c r="UYI90" s="220"/>
      <c r="UYJ90" s="220"/>
      <c r="UYK90" s="220"/>
      <c r="UYL90" s="220"/>
      <c r="UYM90" s="220"/>
      <c r="UYN90" s="220"/>
      <c r="UYO90" s="220"/>
      <c r="UYP90" s="220"/>
      <c r="UYQ90" s="220"/>
      <c r="UYR90" s="220"/>
      <c r="UYS90" s="220"/>
      <c r="UYT90" s="220"/>
      <c r="UYU90" s="220"/>
      <c r="UYV90" s="220"/>
      <c r="UYW90" s="220"/>
      <c r="UYX90" s="220"/>
      <c r="UYY90" s="220"/>
      <c r="UYZ90" s="220"/>
      <c r="UZA90" s="220"/>
      <c r="UZB90" s="220"/>
      <c r="UZC90" s="220"/>
      <c r="UZD90" s="220"/>
      <c r="UZE90" s="220"/>
      <c r="UZF90" s="220"/>
      <c r="UZG90" s="220"/>
      <c r="UZH90" s="220"/>
      <c r="UZI90" s="220"/>
      <c r="UZJ90" s="220"/>
      <c r="UZK90" s="220"/>
      <c r="UZL90" s="220"/>
      <c r="UZM90" s="220"/>
      <c r="UZN90" s="220"/>
      <c r="UZO90" s="220"/>
      <c r="UZP90" s="220"/>
      <c r="UZQ90" s="220"/>
      <c r="UZR90" s="220"/>
      <c r="UZS90" s="220"/>
      <c r="UZT90" s="220"/>
      <c r="UZU90" s="220"/>
      <c r="UZV90" s="220"/>
      <c r="UZW90" s="220"/>
      <c r="UZX90" s="220"/>
      <c r="UZY90" s="220"/>
      <c r="UZZ90" s="220"/>
      <c r="VAA90" s="220"/>
      <c r="VAB90" s="220"/>
      <c r="VAC90" s="220"/>
      <c r="VAD90" s="220"/>
      <c r="VAE90" s="220"/>
      <c r="VAF90" s="220"/>
      <c r="VAG90" s="220"/>
      <c r="VAH90" s="220"/>
      <c r="VAI90" s="220"/>
      <c r="VAJ90" s="220"/>
      <c r="VAK90" s="220"/>
      <c r="VAL90" s="220"/>
      <c r="VAM90" s="220"/>
      <c r="VAN90" s="220"/>
      <c r="VAO90" s="220"/>
      <c r="VAP90" s="220"/>
      <c r="VAQ90" s="220"/>
      <c r="VAR90" s="220"/>
      <c r="VAS90" s="220"/>
      <c r="VAT90" s="220"/>
      <c r="VAU90" s="220"/>
      <c r="VAV90" s="220"/>
      <c r="VAW90" s="220"/>
      <c r="VAX90" s="220"/>
      <c r="VAY90" s="220"/>
      <c r="VAZ90" s="220"/>
      <c r="VBA90" s="220"/>
      <c r="VBB90" s="220"/>
      <c r="VBC90" s="220"/>
      <c r="VBD90" s="220"/>
      <c r="VBE90" s="220"/>
      <c r="VBF90" s="220"/>
      <c r="VBG90" s="220"/>
      <c r="VBH90" s="220"/>
      <c r="VBI90" s="220"/>
      <c r="VBJ90" s="220"/>
      <c r="VBK90" s="220"/>
      <c r="VBL90" s="220"/>
      <c r="VBM90" s="220"/>
      <c r="VBN90" s="220"/>
      <c r="VBO90" s="220"/>
      <c r="VBP90" s="220"/>
      <c r="VBQ90" s="220"/>
      <c r="VBR90" s="220"/>
      <c r="VBS90" s="220"/>
      <c r="VBT90" s="220"/>
      <c r="VBU90" s="220"/>
      <c r="VBV90" s="220"/>
      <c r="VBW90" s="220"/>
      <c r="VBX90" s="220"/>
      <c r="VBY90" s="220"/>
      <c r="VBZ90" s="220"/>
      <c r="VCA90" s="220"/>
      <c r="VCB90" s="220"/>
      <c r="VCC90" s="220"/>
      <c r="VCD90" s="220"/>
      <c r="VCE90" s="220"/>
      <c r="VCF90" s="220"/>
      <c r="VCG90" s="220"/>
      <c r="VCH90" s="220"/>
      <c r="VCI90" s="220"/>
      <c r="VCJ90" s="220"/>
      <c r="VCK90" s="220"/>
      <c r="VCL90" s="220"/>
      <c r="VCM90" s="220"/>
      <c r="VCN90" s="220"/>
      <c r="VCO90" s="220"/>
      <c r="VCP90" s="220"/>
      <c r="VCQ90" s="220"/>
      <c r="VCR90" s="220"/>
      <c r="VCS90" s="220"/>
      <c r="VCT90" s="220"/>
      <c r="VCU90" s="220"/>
      <c r="VCV90" s="220"/>
      <c r="VCW90" s="220"/>
      <c r="VCX90" s="220"/>
      <c r="VCY90" s="220"/>
      <c r="VCZ90" s="220"/>
      <c r="VDA90" s="220"/>
      <c r="VDB90" s="220"/>
      <c r="VDC90" s="220"/>
      <c r="VDD90" s="220"/>
      <c r="VDE90" s="220"/>
      <c r="VDF90" s="220"/>
      <c r="VDG90" s="220"/>
      <c r="VDH90" s="220"/>
      <c r="VDI90" s="220"/>
      <c r="VDJ90" s="220"/>
      <c r="VDK90" s="220"/>
      <c r="VDL90" s="220"/>
      <c r="VDM90" s="220"/>
      <c r="VDN90" s="220"/>
      <c r="VDO90" s="220"/>
      <c r="VDP90" s="220"/>
      <c r="VDQ90" s="220"/>
      <c r="VDR90" s="220"/>
      <c r="VDS90" s="220"/>
      <c r="VDT90" s="220"/>
      <c r="VDU90" s="220"/>
      <c r="VDV90" s="220"/>
      <c r="VDW90" s="220"/>
      <c r="VDX90" s="220"/>
      <c r="VDY90" s="220"/>
      <c r="VDZ90" s="220"/>
      <c r="VEA90" s="220"/>
      <c r="VEB90" s="220"/>
      <c r="VEC90" s="220"/>
      <c r="VED90" s="220"/>
      <c r="VEE90" s="220"/>
      <c r="VEF90" s="220"/>
      <c r="VEG90" s="220"/>
      <c r="VEH90" s="220"/>
      <c r="VEI90" s="220"/>
      <c r="VEJ90" s="220"/>
      <c r="VEK90" s="220"/>
      <c r="VEL90" s="220"/>
      <c r="VEM90" s="220"/>
      <c r="VEN90" s="220"/>
      <c r="VEO90" s="220"/>
      <c r="VEP90" s="220"/>
      <c r="VEQ90" s="220"/>
      <c r="VER90" s="220"/>
      <c r="VES90" s="220"/>
      <c r="VET90" s="220"/>
      <c r="VEU90" s="220"/>
      <c r="VEV90" s="220"/>
      <c r="VEW90" s="220"/>
      <c r="VEX90" s="220"/>
      <c r="VEY90" s="220"/>
      <c r="VEZ90" s="220"/>
      <c r="VFA90" s="220"/>
      <c r="VFB90" s="220"/>
      <c r="VFC90" s="220"/>
      <c r="VFD90" s="220"/>
      <c r="VFE90" s="220"/>
      <c r="VFF90" s="220"/>
      <c r="VFG90" s="220"/>
      <c r="VFH90" s="220"/>
      <c r="VFI90" s="220"/>
      <c r="VFJ90" s="220"/>
      <c r="VFK90" s="220"/>
      <c r="VFL90" s="220"/>
      <c r="VFM90" s="220"/>
      <c r="VFN90" s="220"/>
      <c r="VFO90" s="220"/>
      <c r="VFP90" s="220"/>
      <c r="VFQ90" s="220"/>
      <c r="VFR90" s="220"/>
      <c r="VFS90" s="220"/>
      <c r="VFT90" s="220"/>
      <c r="VFU90" s="220"/>
      <c r="VFV90" s="220"/>
      <c r="VFW90" s="220"/>
      <c r="VFX90" s="220"/>
      <c r="VFY90" s="220"/>
      <c r="VFZ90" s="220"/>
      <c r="VGA90" s="220"/>
      <c r="VGB90" s="220"/>
      <c r="VGC90" s="220"/>
      <c r="VGD90" s="220"/>
      <c r="VGE90" s="220"/>
      <c r="VGF90" s="220"/>
      <c r="VGG90" s="220"/>
      <c r="VGH90" s="220"/>
      <c r="VGI90" s="220"/>
      <c r="VGJ90" s="220"/>
      <c r="VGK90" s="220"/>
      <c r="VGL90" s="220"/>
      <c r="VGM90" s="220"/>
      <c r="VGN90" s="220"/>
      <c r="VGO90" s="220"/>
      <c r="VGP90" s="220"/>
      <c r="VGQ90" s="220"/>
      <c r="VGR90" s="220"/>
      <c r="VGS90" s="220"/>
      <c r="VGT90" s="220"/>
      <c r="VGU90" s="220"/>
      <c r="VGV90" s="220"/>
      <c r="VGW90" s="220"/>
      <c r="VGX90" s="220"/>
      <c r="VGY90" s="220"/>
      <c r="VGZ90" s="220"/>
      <c r="VHA90" s="220"/>
      <c r="VHB90" s="220"/>
      <c r="VHC90" s="220"/>
      <c r="VHD90" s="220"/>
      <c r="VHE90" s="220"/>
      <c r="VHF90" s="220"/>
      <c r="VHG90" s="220"/>
      <c r="VHH90" s="220"/>
      <c r="VHI90" s="220"/>
      <c r="VHJ90" s="220"/>
      <c r="VHK90" s="220"/>
      <c r="VHL90" s="220"/>
      <c r="VHM90" s="220"/>
      <c r="VHN90" s="220"/>
      <c r="VHO90" s="220"/>
      <c r="VHP90" s="220"/>
      <c r="VHQ90" s="220"/>
      <c r="VHR90" s="220"/>
      <c r="VHS90" s="220"/>
      <c r="VHT90" s="220"/>
      <c r="VHU90" s="220"/>
      <c r="VHV90" s="220"/>
      <c r="VHW90" s="220"/>
      <c r="VHX90" s="220"/>
      <c r="VHY90" s="220"/>
      <c r="VHZ90" s="220"/>
      <c r="VIA90" s="220"/>
      <c r="VIB90" s="220"/>
      <c r="VIC90" s="220"/>
      <c r="VID90" s="220"/>
      <c r="VIE90" s="220"/>
      <c r="VIF90" s="220"/>
      <c r="VIG90" s="220"/>
      <c r="VIH90" s="220"/>
      <c r="VII90" s="220"/>
      <c r="VIJ90" s="220"/>
      <c r="VIK90" s="220"/>
      <c r="VIL90" s="220"/>
      <c r="VIM90" s="220"/>
      <c r="VIN90" s="220"/>
      <c r="VIO90" s="220"/>
      <c r="VIP90" s="220"/>
      <c r="VIQ90" s="220"/>
      <c r="VIR90" s="220"/>
      <c r="VIS90" s="220"/>
      <c r="VIT90" s="220"/>
      <c r="VIU90" s="220"/>
      <c r="VIV90" s="220"/>
      <c r="VIW90" s="220"/>
      <c r="VIX90" s="220"/>
      <c r="VIY90" s="220"/>
      <c r="VIZ90" s="220"/>
      <c r="VJA90" s="220"/>
      <c r="VJB90" s="220"/>
      <c r="VJC90" s="220"/>
      <c r="VJD90" s="220"/>
      <c r="VJE90" s="220"/>
      <c r="VJF90" s="220"/>
      <c r="VJG90" s="220"/>
      <c r="VJH90" s="220"/>
      <c r="VJI90" s="220"/>
      <c r="VJJ90" s="220"/>
      <c r="VJK90" s="220"/>
      <c r="VJL90" s="220"/>
      <c r="VJM90" s="220"/>
      <c r="VJN90" s="220"/>
      <c r="VJO90" s="220"/>
      <c r="VJP90" s="220"/>
      <c r="VJQ90" s="220"/>
      <c r="VJR90" s="220"/>
      <c r="VJS90" s="220"/>
      <c r="VJT90" s="220"/>
      <c r="VJU90" s="220"/>
      <c r="VJV90" s="220"/>
      <c r="VJW90" s="220"/>
      <c r="VJX90" s="220"/>
      <c r="VJY90" s="220"/>
      <c r="VJZ90" s="220"/>
      <c r="VKA90" s="220"/>
      <c r="VKB90" s="220"/>
      <c r="VKC90" s="220"/>
      <c r="VKD90" s="220"/>
      <c r="VKE90" s="220"/>
      <c r="VKF90" s="220"/>
      <c r="VKG90" s="220"/>
      <c r="VKH90" s="220"/>
      <c r="VKI90" s="220"/>
      <c r="VKJ90" s="220"/>
      <c r="VKK90" s="220"/>
      <c r="VKL90" s="220"/>
      <c r="VKM90" s="220"/>
      <c r="VKN90" s="220"/>
      <c r="VKO90" s="220"/>
      <c r="VKP90" s="220"/>
      <c r="VKQ90" s="220"/>
      <c r="VKR90" s="220"/>
      <c r="VKS90" s="220"/>
      <c r="VKT90" s="220"/>
      <c r="VKU90" s="220"/>
      <c r="VKV90" s="220"/>
      <c r="VKW90" s="220"/>
      <c r="VKX90" s="220"/>
      <c r="VKY90" s="220"/>
      <c r="VKZ90" s="220"/>
      <c r="VLA90" s="220"/>
      <c r="VLB90" s="220"/>
      <c r="VLC90" s="220"/>
      <c r="VLD90" s="220"/>
      <c r="VLE90" s="220"/>
      <c r="VLF90" s="220"/>
      <c r="VLG90" s="220"/>
      <c r="VLH90" s="220"/>
      <c r="VLI90" s="220"/>
      <c r="VLJ90" s="220"/>
      <c r="VLK90" s="220"/>
      <c r="VLL90" s="220"/>
      <c r="VLM90" s="220"/>
      <c r="VLN90" s="220"/>
      <c r="VLO90" s="220"/>
      <c r="VLP90" s="220"/>
      <c r="VLQ90" s="220"/>
      <c r="VLR90" s="220"/>
      <c r="VLS90" s="220"/>
      <c r="VLT90" s="220"/>
      <c r="VLU90" s="220"/>
      <c r="VLV90" s="220"/>
      <c r="VLW90" s="220"/>
      <c r="VLX90" s="220"/>
      <c r="VLY90" s="220"/>
      <c r="VLZ90" s="220"/>
      <c r="VMA90" s="220"/>
      <c r="VMB90" s="220"/>
      <c r="VMC90" s="220"/>
      <c r="VMD90" s="220"/>
      <c r="VME90" s="220"/>
      <c r="VMF90" s="220"/>
      <c r="VMG90" s="220"/>
      <c r="VMH90" s="220"/>
      <c r="VMI90" s="220"/>
      <c r="VMJ90" s="220"/>
      <c r="VMK90" s="220"/>
      <c r="VML90" s="220"/>
      <c r="VMM90" s="220"/>
      <c r="VMN90" s="220"/>
      <c r="VMO90" s="220"/>
      <c r="VMP90" s="220"/>
      <c r="VMQ90" s="220"/>
      <c r="VMR90" s="220"/>
      <c r="VMS90" s="220"/>
      <c r="VMT90" s="220"/>
      <c r="VMU90" s="220"/>
      <c r="VMV90" s="220"/>
      <c r="VMW90" s="220"/>
      <c r="VMX90" s="220"/>
      <c r="VMY90" s="220"/>
      <c r="VMZ90" s="220"/>
      <c r="VNA90" s="220"/>
      <c r="VNB90" s="220"/>
      <c r="VNC90" s="220"/>
      <c r="VND90" s="220"/>
      <c r="VNE90" s="220"/>
      <c r="VNF90" s="220"/>
      <c r="VNG90" s="220"/>
      <c r="VNH90" s="220"/>
      <c r="VNI90" s="220"/>
      <c r="VNJ90" s="220"/>
      <c r="VNK90" s="220"/>
      <c r="VNL90" s="220"/>
      <c r="VNM90" s="220"/>
      <c r="VNN90" s="220"/>
      <c r="VNO90" s="220"/>
      <c r="VNP90" s="220"/>
      <c r="VNQ90" s="220"/>
      <c r="VNR90" s="220"/>
      <c r="VNS90" s="220"/>
      <c r="VNT90" s="220"/>
      <c r="VNU90" s="220"/>
      <c r="VNV90" s="220"/>
      <c r="VNW90" s="220"/>
      <c r="VNX90" s="220"/>
      <c r="VNY90" s="220"/>
      <c r="VNZ90" s="220"/>
      <c r="VOA90" s="220"/>
      <c r="VOB90" s="220"/>
      <c r="VOC90" s="220"/>
      <c r="VOD90" s="220"/>
      <c r="VOE90" s="220"/>
      <c r="VOF90" s="220"/>
      <c r="VOG90" s="220"/>
      <c r="VOH90" s="220"/>
      <c r="VOI90" s="220"/>
      <c r="VOJ90" s="220"/>
      <c r="VOK90" s="220"/>
      <c r="VOL90" s="220"/>
      <c r="VOM90" s="220"/>
      <c r="VON90" s="220"/>
      <c r="VOO90" s="220"/>
      <c r="VOP90" s="220"/>
      <c r="VOQ90" s="220"/>
      <c r="VOR90" s="220"/>
      <c r="VOS90" s="220"/>
      <c r="VOT90" s="220"/>
      <c r="VOU90" s="220"/>
      <c r="VOV90" s="220"/>
      <c r="VOW90" s="220"/>
      <c r="VOX90" s="220"/>
      <c r="VOY90" s="220"/>
      <c r="VOZ90" s="220"/>
      <c r="VPA90" s="220"/>
      <c r="VPB90" s="220"/>
      <c r="VPC90" s="220"/>
      <c r="VPD90" s="220"/>
      <c r="VPE90" s="220"/>
      <c r="VPF90" s="220"/>
      <c r="VPG90" s="220"/>
      <c r="VPH90" s="220"/>
      <c r="VPI90" s="220"/>
      <c r="VPJ90" s="220"/>
      <c r="VPK90" s="220"/>
      <c r="VPL90" s="220"/>
      <c r="VPM90" s="220"/>
      <c r="VPN90" s="220"/>
      <c r="VPO90" s="220"/>
      <c r="VPP90" s="220"/>
      <c r="VPQ90" s="220"/>
      <c r="VPR90" s="220"/>
      <c r="VPS90" s="220"/>
      <c r="VPT90" s="220"/>
      <c r="VPU90" s="220"/>
      <c r="VPV90" s="220"/>
      <c r="VPW90" s="220"/>
      <c r="VPX90" s="220"/>
      <c r="VPY90" s="220"/>
      <c r="VPZ90" s="220"/>
      <c r="VQA90" s="220"/>
      <c r="VQB90" s="220"/>
      <c r="VQC90" s="220"/>
      <c r="VQD90" s="220"/>
      <c r="VQE90" s="220"/>
      <c r="VQF90" s="220"/>
      <c r="VQG90" s="220"/>
      <c r="VQH90" s="220"/>
      <c r="VQI90" s="220"/>
      <c r="VQJ90" s="220"/>
      <c r="VQK90" s="220"/>
      <c r="VQL90" s="220"/>
      <c r="VQM90" s="220"/>
      <c r="VQN90" s="220"/>
      <c r="VQO90" s="220"/>
      <c r="VQP90" s="220"/>
      <c r="VQQ90" s="220"/>
      <c r="VQR90" s="220"/>
      <c r="VQS90" s="220"/>
      <c r="VQT90" s="220"/>
      <c r="VQU90" s="220"/>
      <c r="VQV90" s="220"/>
      <c r="VQW90" s="220"/>
      <c r="VQX90" s="220"/>
      <c r="VQY90" s="220"/>
      <c r="VQZ90" s="220"/>
      <c r="VRA90" s="220"/>
      <c r="VRB90" s="220"/>
      <c r="VRC90" s="220"/>
      <c r="VRD90" s="220"/>
      <c r="VRE90" s="220"/>
      <c r="VRF90" s="220"/>
      <c r="VRG90" s="220"/>
      <c r="VRH90" s="220"/>
      <c r="VRI90" s="220"/>
      <c r="VRJ90" s="220"/>
      <c r="VRK90" s="220"/>
      <c r="VRL90" s="220"/>
      <c r="VRM90" s="220"/>
      <c r="VRN90" s="220"/>
      <c r="VRO90" s="220"/>
      <c r="VRP90" s="220"/>
      <c r="VRQ90" s="220"/>
      <c r="VRR90" s="220"/>
      <c r="VRS90" s="220"/>
      <c r="VRT90" s="220"/>
      <c r="VRU90" s="220"/>
      <c r="VRV90" s="220"/>
      <c r="VRW90" s="220"/>
      <c r="VRX90" s="220"/>
      <c r="VRY90" s="220"/>
      <c r="VRZ90" s="220"/>
      <c r="VSA90" s="220"/>
      <c r="VSB90" s="220"/>
      <c r="VSC90" s="220"/>
      <c r="VSD90" s="220"/>
      <c r="VSE90" s="220"/>
      <c r="VSF90" s="220"/>
      <c r="VSG90" s="220"/>
      <c r="VSH90" s="220"/>
      <c r="VSI90" s="220"/>
      <c r="VSJ90" s="220"/>
      <c r="VSK90" s="220"/>
      <c r="VSL90" s="220"/>
      <c r="VSM90" s="220"/>
      <c r="VSN90" s="220"/>
      <c r="VSO90" s="220"/>
      <c r="VSP90" s="220"/>
      <c r="VSQ90" s="220"/>
      <c r="VSR90" s="220"/>
      <c r="VSS90" s="220"/>
      <c r="VST90" s="220"/>
      <c r="VSU90" s="220"/>
      <c r="VSV90" s="220"/>
      <c r="VSW90" s="220"/>
      <c r="VSX90" s="220"/>
      <c r="VSY90" s="220"/>
      <c r="VSZ90" s="220"/>
      <c r="VTA90" s="220"/>
      <c r="VTB90" s="220"/>
      <c r="VTC90" s="220"/>
      <c r="VTD90" s="220"/>
      <c r="VTE90" s="220"/>
      <c r="VTF90" s="220"/>
      <c r="VTG90" s="220"/>
      <c r="VTH90" s="220"/>
      <c r="VTI90" s="220"/>
      <c r="VTJ90" s="220"/>
      <c r="VTK90" s="220"/>
      <c r="VTL90" s="220"/>
      <c r="VTM90" s="220"/>
      <c r="VTN90" s="220"/>
      <c r="VTO90" s="220"/>
      <c r="VTP90" s="220"/>
      <c r="VTQ90" s="220"/>
      <c r="VTR90" s="220"/>
      <c r="VTS90" s="220"/>
      <c r="VTT90" s="220"/>
      <c r="VTU90" s="220"/>
      <c r="VTV90" s="220"/>
      <c r="VTW90" s="220"/>
      <c r="VTX90" s="220"/>
      <c r="VTY90" s="220"/>
      <c r="VTZ90" s="220"/>
      <c r="VUA90" s="220"/>
      <c r="VUB90" s="220"/>
      <c r="VUC90" s="220"/>
      <c r="VUD90" s="220"/>
      <c r="VUE90" s="220"/>
      <c r="VUF90" s="220"/>
      <c r="VUG90" s="220"/>
      <c r="VUH90" s="220"/>
      <c r="VUI90" s="220"/>
      <c r="VUJ90" s="220"/>
      <c r="VUK90" s="220"/>
      <c r="VUL90" s="220"/>
      <c r="VUM90" s="220"/>
      <c r="VUN90" s="220"/>
      <c r="VUO90" s="220"/>
      <c r="VUP90" s="220"/>
      <c r="VUQ90" s="220"/>
      <c r="VUR90" s="220"/>
      <c r="VUS90" s="220"/>
      <c r="VUT90" s="220"/>
      <c r="VUU90" s="220"/>
      <c r="VUV90" s="220"/>
      <c r="VUW90" s="220"/>
      <c r="VUX90" s="220"/>
      <c r="VUY90" s="220"/>
      <c r="VUZ90" s="220"/>
      <c r="VVA90" s="220"/>
      <c r="VVB90" s="220"/>
      <c r="VVC90" s="220"/>
      <c r="VVD90" s="220"/>
      <c r="VVE90" s="220"/>
      <c r="VVF90" s="220"/>
      <c r="VVG90" s="220"/>
      <c r="VVH90" s="220"/>
      <c r="VVI90" s="220"/>
      <c r="VVJ90" s="220"/>
      <c r="VVK90" s="220"/>
      <c r="VVL90" s="220"/>
      <c r="VVM90" s="220"/>
      <c r="VVN90" s="220"/>
      <c r="VVO90" s="220"/>
      <c r="VVP90" s="220"/>
      <c r="VVQ90" s="220"/>
      <c r="VVR90" s="220"/>
      <c r="VVS90" s="220"/>
      <c r="VVT90" s="220"/>
      <c r="VVU90" s="220"/>
      <c r="VVV90" s="220"/>
      <c r="VVW90" s="220"/>
      <c r="VVX90" s="220"/>
      <c r="VVY90" s="220"/>
      <c r="VVZ90" s="220"/>
      <c r="VWA90" s="220"/>
      <c r="VWB90" s="220"/>
      <c r="VWC90" s="220"/>
      <c r="VWD90" s="220"/>
      <c r="VWE90" s="220"/>
      <c r="VWF90" s="220"/>
      <c r="VWG90" s="220"/>
      <c r="VWH90" s="220"/>
      <c r="VWI90" s="220"/>
      <c r="VWJ90" s="220"/>
      <c r="VWK90" s="220"/>
      <c r="VWL90" s="220"/>
      <c r="VWM90" s="220"/>
      <c r="VWN90" s="220"/>
      <c r="VWO90" s="220"/>
      <c r="VWP90" s="220"/>
      <c r="VWQ90" s="220"/>
      <c r="VWR90" s="220"/>
      <c r="VWS90" s="220"/>
      <c r="VWT90" s="220"/>
      <c r="VWU90" s="220"/>
      <c r="VWV90" s="220"/>
      <c r="VWW90" s="220"/>
      <c r="VWX90" s="220"/>
      <c r="VWY90" s="220"/>
      <c r="VWZ90" s="220"/>
      <c r="VXA90" s="220"/>
      <c r="VXB90" s="220"/>
      <c r="VXC90" s="220"/>
      <c r="VXD90" s="220"/>
      <c r="VXE90" s="220"/>
      <c r="VXF90" s="220"/>
      <c r="VXG90" s="220"/>
      <c r="VXH90" s="220"/>
      <c r="VXI90" s="220"/>
      <c r="VXJ90" s="220"/>
      <c r="VXK90" s="220"/>
      <c r="VXL90" s="220"/>
      <c r="VXM90" s="220"/>
      <c r="VXN90" s="220"/>
      <c r="VXO90" s="220"/>
      <c r="VXP90" s="220"/>
      <c r="VXQ90" s="220"/>
      <c r="VXR90" s="220"/>
      <c r="VXS90" s="220"/>
      <c r="VXT90" s="220"/>
      <c r="VXU90" s="220"/>
      <c r="VXV90" s="220"/>
      <c r="VXW90" s="220"/>
      <c r="VXX90" s="220"/>
      <c r="VXY90" s="220"/>
      <c r="VXZ90" s="220"/>
      <c r="VYA90" s="220"/>
      <c r="VYB90" s="220"/>
      <c r="VYC90" s="220"/>
      <c r="VYD90" s="220"/>
      <c r="VYE90" s="220"/>
      <c r="VYF90" s="220"/>
      <c r="VYG90" s="220"/>
      <c r="VYH90" s="220"/>
      <c r="VYI90" s="220"/>
      <c r="VYJ90" s="220"/>
      <c r="VYK90" s="220"/>
      <c r="VYL90" s="220"/>
      <c r="VYM90" s="220"/>
      <c r="VYN90" s="220"/>
      <c r="VYO90" s="220"/>
      <c r="VYP90" s="220"/>
      <c r="VYQ90" s="220"/>
      <c r="VYR90" s="220"/>
      <c r="VYS90" s="220"/>
      <c r="VYT90" s="220"/>
      <c r="VYU90" s="220"/>
      <c r="VYV90" s="220"/>
      <c r="VYW90" s="220"/>
      <c r="VYX90" s="220"/>
      <c r="VYY90" s="220"/>
      <c r="VYZ90" s="220"/>
      <c r="VZA90" s="220"/>
      <c r="VZB90" s="220"/>
      <c r="VZC90" s="220"/>
      <c r="VZD90" s="220"/>
      <c r="VZE90" s="220"/>
      <c r="VZF90" s="220"/>
      <c r="VZG90" s="220"/>
      <c r="VZH90" s="220"/>
      <c r="VZI90" s="220"/>
      <c r="VZJ90" s="220"/>
      <c r="VZK90" s="220"/>
      <c r="VZL90" s="220"/>
      <c r="VZM90" s="220"/>
      <c r="VZN90" s="220"/>
      <c r="VZO90" s="220"/>
      <c r="VZP90" s="220"/>
      <c r="VZQ90" s="220"/>
      <c r="VZR90" s="220"/>
      <c r="VZS90" s="220"/>
      <c r="VZT90" s="220"/>
      <c r="VZU90" s="220"/>
      <c r="VZV90" s="220"/>
      <c r="VZW90" s="220"/>
      <c r="VZX90" s="220"/>
      <c r="VZY90" s="220"/>
      <c r="VZZ90" s="220"/>
      <c r="WAA90" s="220"/>
      <c r="WAB90" s="220"/>
      <c r="WAC90" s="220"/>
      <c r="WAD90" s="220"/>
      <c r="WAE90" s="220"/>
      <c r="WAF90" s="220"/>
      <c r="WAG90" s="220"/>
      <c r="WAH90" s="220"/>
      <c r="WAI90" s="220"/>
      <c r="WAJ90" s="220"/>
      <c r="WAK90" s="220"/>
      <c r="WAL90" s="220"/>
      <c r="WAM90" s="220"/>
      <c r="WAN90" s="220"/>
      <c r="WAO90" s="220"/>
      <c r="WAP90" s="220"/>
      <c r="WAQ90" s="220"/>
      <c r="WAR90" s="220"/>
      <c r="WAS90" s="220"/>
      <c r="WAT90" s="220"/>
      <c r="WAU90" s="220"/>
      <c r="WAV90" s="220"/>
      <c r="WAW90" s="220"/>
      <c r="WAX90" s="220"/>
      <c r="WAY90" s="220"/>
      <c r="WAZ90" s="220"/>
      <c r="WBA90" s="220"/>
      <c r="WBB90" s="220"/>
      <c r="WBC90" s="220"/>
      <c r="WBD90" s="220"/>
      <c r="WBE90" s="220"/>
      <c r="WBF90" s="220"/>
      <c r="WBG90" s="220"/>
      <c r="WBH90" s="220"/>
      <c r="WBI90" s="220"/>
      <c r="WBJ90" s="220"/>
      <c r="WBK90" s="220"/>
      <c r="WBL90" s="220"/>
      <c r="WBM90" s="220"/>
      <c r="WBN90" s="220"/>
      <c r="WBO90" s="220"/>
      <c r="WBP90" s="220"/>
      <c r="WBQ90" s="220"/>
      <c r="WBR90" s="220"/>
      <c r="WBS90" s="220"/>
      <c r="WBT90" s="220"/>
      <c r="WBU90" s="220"/>
      <c r="WBV90" s="220"/>
      <c r="WBW90" s="220"/>
      <c r="WBX90" s="220"/>
      <c r="WBY90" s="220"/>
      <c r="WBZ90" s="220"/>
      <c r="WCA90" s="220"/>
      <c r="WCB90" s="220"/>
      <c r="WCC90" s="220"/>
      <c r="WCD90" s="220"/>
      <c r="WCE90" s="220"/>
      <c r="WCF90" s="220"/>
      <c r="WCG90" s="220"/>
      <c r="WCH90" s="220"/>
      <c r="WCI90" s="220"/>
      <c r="WCJ90" s="220"/>
      <c r="WCK90" s="220"/>
      <c r="WCL90" s="220"/>
      <c r="WCM90" s="220"/>
      <c r="WCN90" s="220"/>
      <c r="WCO90" s="220"/>
      <c r="WCP90" s="220"/>
      <c r="WCQ90" s="220"/>
      <c r="WCR90" s="220"/>
      <c r="WCS90" s="220"/>
      <c r="WCT90" s="220"/>
      <c r="WCU90" s="220"/>
      <c r="WCV90" s="220"/>
      <c r="WCW90" s="220"/>
      <c r="WCX90" s="220"/>
      <c r="WCY90" s="220"/>
      <c r="WCZ90" s="220"/>
      <c r="WDA90" s="220"/>
      <c r="WDB90" s="220"/>
      <c r="WDC90" s="220"/>
      <c r="WDD90" s="220"/>
      <c r="WDE90" s="220"/>
      <c r="WDF90" s="220"/>
      <c r="WDG90" s="220"/>
      <c r="WDH90" s="220"/>
      <c r="WDI90" s="220"/>
      <c r="WDJ90" s="220"/>
      <c r="WDK90" s="220"/>
      <c r="WDL90" s="220"/>
      <c r="WDM90" s="220"/>
      <c r="WDN90" s="220"/>
      <c r="WDO90" s="220"/>
      <c r="WDP90" s="220"/>
      <c r="WDQ90" s="220"/>
      <c r="WDR90" s="220"/>
      <c r="WDS90" s="220"/>
      <c r="WDT90" s="220"/>
      <c r="WDU90" s="220"/>
      <c r="WDV90" s="220"/>
      <c r="WDW90" s="220"/>
      <c r="WDX90" s="220"/>
      <c r="WDY90" s="220"/>
      <c r="WDZ90" s="220"/>
      <c r="WEA90" s="220"/>
      <c r="WEB90" s="220"/>
      <c r="WEC90" s="220"/>
      <c r="WED90" s="220"/>
      <c r="WEE90" s="220"/>
      <c r="WEF90" s="220"/>
      <c r="WEG90" s="220"/>
      <c r="WEH90" s="220"/>
      <c r="WEI90" s="220"/>
      <c r="WEJ90" s="220"/>
      <c r="WEK90" s="220"/>
      <c r="WEL90" s="220"/>
      <c r="WEM90" s="220"/>
      <c r="WEN90" s="220"/>
      <c r="WEO90" s="220"/>
      <c r="WEP90" s="220"/>
      <c r="WEQ90" s="220"/>
      <c r="WER90" s="220"/>
      <c r="WES90" s="220"/>
      <c r="WET90" s="220"/>
      <c r="WEU90" s="220"/>
      <c r="WEV90" s="220"/>
      <c r="WEW90" s="220"/>
      <c r="WEX90" s="220"/>
      <c r="WEY90" s="220"/>
      <c r="WEZ90" s="220"/>
      <c r="WFA90" s="220"/>
      <c r="WFB90" s="220"/>
      <c r="WFC90" s="220"/>
      <c r="WFD90" s="220"/>
      <c r="WFE90" s="220"/>
      <c r="WFF90" s="220"/>
      <c r="WFG90" s="220"/>
      <c r="WFH90" s="220"/>
      <c r="WFI90" s="220"/>
      <c r="WFJ90" s="220"/>
      <c r="WFK90" s="220"/>
      <c r="WFL90" s="220"/>
      <c r="WFM90" s="220"/>
      <c r="WFN90" s="220"/>
      <c r="WFO90" s="220"/>
      <c r="WFP90" s="220"/>
      <c r="WFQ90" s="220"/>
      <c r="WFR90" s="220"/>
      <c r="WFS90" s="220"/>
      <c r="WFT90" s="220"/>
      <c r="WFU90" s="220"/>
      <c r="WFV90" s="220"/>
      <c r="WFW90" s="220"/>
      <c r="WFX90" s="220"/>
      <c r="WFY90" s="220"/>
      <c r="WFZ90" s="220"/>
      <c r="WGA90" s="220"/>
      <c r="WGB90" s="220"/>
      <c r="WGC90" s="220"/>
      <c r="WGD90" s="220"/>
      <c r="WGE90" s="220"/>
      <c r="WGF90" s="220"/>
      <c r="WGG90" s="220"/>
      <c r="WGH90" s="220"/>
      <c r="WGI90" s="220"/>
      <c r="WGJ90" s="220"/>
      <c r="WGK90" s="220"/>
      <c r="WGL90" s="220"/>
      <c r="WGM90" s="220"/>
      <c r="WGN90" s="220"/>
      <c r="WGO90" s="220"/>
      <c r="WGP90" s="220"/>
      <c r="WGQ90" s="220"/>
      <c r="WGR90" s="220"/>
      <c r="WGS90" s="220"/>
      <c r="WGT90" s="220"/>
      <c r="WGU90" s="220"/>
      <c r="WGV90" s="220"/>
      <c r="WGW90" s="220"/>
      <c r="WGX90" s="220"/>
      <c r="WGY90" s="220"/>
      <c r="WGZ90" s="220"/>
      <c r="WHA90" s="220"/>
      <c r="WHB90" s="220"/>
      <c r="WHC90" s="220"/>
      <c r="WHD90" s="220"/>
      <c r="WHE90" s="220"/>
      <c r="WHF90" s="220"/>
      <c r="WHG90" s="220"/>
      <c r="WHH90" s="220"/>
      <c r="WHI90" s="220"/>
      <c r="WHJ90" s="220"/>
      <c r="WHK90" s="220"/>
      <c r="WHL90" s="220"/>
      <c r="WHM90" s="220"/>
      <c r="WHN90" s="220"/>
      <c r="WHO90" s="220"/>
      <c r="WHP90" s="220"/>
      <c r="WHQ90" s="220"/>
      <c r="WHR90" s="220"/>
      <c r="WHS90" s="220"/>
      <c r="WHT90" s="220"/>
      <c r="WHU90" s="220"/>
      <c r="WHV90" s="220"/>
      <c r="WHW90" s="220"/>
      <c r="WHX90" s="220"/>
      <c r="WHY90" s="220"/>
      <c r="WHZ90" s="220"/>
      <c r="WIA90" s="220"/>
      <c r="WIB90" s="220"/>
      <c r="WIC90" s="220"/>
      <c r="WID90" s="220"/>
      <c r="WIE90" s="220"/>
      <c r="WIF90" s="220"/>
      <c r="WIG90" s="220"/>
      <c r="WIH90" s="220"/>
      <c r="WII90" s="220"/>
      <c r="WIJ90" s="220"/>
      <c r="WIK90" s="220"/>
      <c r="WIL90" s="220"/>
      <c r="WIM90" s="220"/>
      <c r="WIN90" s="220"/>
      <c r="WIO90" s="220"/>
      <c r="WIP90" s="220"/>
      <c r="WIQ90" s="220"/>
      <c r="WIR90" s="220"/>
      <c r="WIS90" s="220"/>
      <c r="WIT90" s="220"/>
      <c r="WIU90" s="220"/>
      <c r="WIV90" s="220"/>
      <c r="WIW90" s="220"/>
      <c r="WIX90" s="220"/>
      <c r="WIY90" s="220"/>
      <c r="WIZ90" s="220"/>
      <c r="WJA90" s="220"/>
      <c r="WJB90" s="220"/>
      <c r="WJC90" s="220"/>
      <c r="WJD90" s="220"/>
      <c r="WJE90" s="220"/>
      <c r="WJF90" s="220"/>
      <c r="WJG90" s="220"/>
      <c r="WJH90" s="220"/>
      <c r="WJI90" s="220"/>
      <c r="WJJ90" s="220"/>
      <c r="WJK90" s="220"/>
      <c r="WJL90" s="220"/>
      <c r="WJM90" s="220"/>
      <c r="WJN90" s="220"/>
      <c r="WJO90" s="220"/>
      <c r="WJP90" s="220"/>
      <c r="WJQ90" s="220"/>
      <c r="WJR90" s="220"/>
      <c r="WJS90" s="220"/>
      <c r="WJT90" s="220"/>
      <c r="WJU90" s="220"/>
      <c r="WJV90" s="220"/>
      <c r="WJW90" s="220"/>
      <c r="WJX90" s="220"/>
      <c r="WJY90" s="220"/>
      <c r="WJZ90" s="220"/>
      <c r="WKA90" s="220"/>
      <c r="WKB90" s="220"/>
      <c r="WKC90" s="220"/>
      <c r="WKD90" s="220"/>
      <c r="WKE90" s="220"/>
      <c r="WKF90" s="220"/>
      <c r="WKG90" s="220"/>
      <c r="WKH90" s="220"/>
      <c r="WKI90" s="220"/>
      <c r="WKJ90" s="220"/>
      <c r="WKK90" s="220"/>
      <c r="WKL90" s="220"/>
      <c r="WKM90" s="220"/>
      <c r="WKN90" s="220"/>
      <c r="WKO90" s="220"/>
      <c r="WKP90" s="220"/>
      <c r="WKQ90" s="220"/>
      <c r="WKR90" s="220"/>
      <c r="WKS90" s="220"/>
      <c r="WKT90" s="220"/>
      <c r="WKU90" s="220"/>
      <c r="WKV90" s="220"/>
      <c r="WKW90" s="220"/>
      <c r="WKX90" s="220"/>
      <c r="WKY90" s="220"/>
      <c r="WKZ90" s="220"/>
      <c r="WLA90" s="220"/>
      <c r="WLB90" s="220"/>
      <c r="WLC90" s="220"/>
      <c r="WLD90" s="220"/>
      <c r="WLE90" s="220"/>
      <c r="WLF90" s="220"/>
      <c r="WLG90" s="220"/>
      <c r="WLH90" s="220"/>
      <c r="WLI90" s="220"/>
      <c r="WLJ90" s="220"/>
      <c r="WLK90" s="220"/>
      <c r="WLL90" s="220"/>
      <c r="WLM90" s="220"/>
      <c r="WLN90" s="220"/>
      <c r="WLO90" s="220"/>
      <c r="WLP90" s="220"/>
      <c r="WLQ90" s="220"/>
      <c r="WLR90" s="220"/>
      <c r="WLS90" s="220"/>
      <c r="WLT90" s="220"/>
      <c r="WLU90" s="220"/>
      <c r="WLV90" s="220"/>
      <c r="WLW90" s="220"/>
      <c r="WLX90" s="220"/>
      <c r="WLY90" s="220"/>
      <c r="WLZ90" s="220"/>
      <c r="WMA90" s="220"/>
      <c r="WMB90" s="220"/>
      <c r="WMC90" s="220"/>
      <c r="WMD90" s="220"/>
      <c r="WME90" s="220"/>
      <c r="WMF90" s="220"/>
      <c r="WMG90" s="220"/>
      <c r="WMH90" s="220"/>
      <c r="WMI90" s="220"/>
      <c r="WMJ90" s="220"/>
      <c r="WMK90" s="220"/>
      <c r="WML90" s="220"/>
      <c r="WMM90" s="220"/>
      <c r="WMN90" s="220"/>
      <c r="WMO90" s="220"/>
      <c r="WMP90" s="220"/>
      <c r="WMQ90" s="220"/>
      <c r="WMR90" s="220"/>
      <c r="WMS90" s="220"/>
      <c r="WMT90" s="220"/>
      <c r="WMU90" s="220"/>
      <c r="WMV90" s="220"/>
      <c r="WMW90" s="220"/>
      <c r="WMX90" s="220"/>
      <c r="WMY90" s="220"/>
      <c r="WMZ90" s="220"/>
      <c r="WNA90" s="220"/>
      <c r="WNB90" s="220"/>
      <c r="WNC90" s="220"/>
      <c r="WND90" s="220"/>
      <c r="WNE90" s="220"/>
      <c r="WNF90" s="220"/>
      <c r="WNG90" s="220"/>
      <c r="WNH90" s="220"/>
      <c r="WNI90" s="220"/>
      <c r="WNJ90" s="220"/>
      <c r="WNK90" s="220"/>
      <c r="WNL90" s="220"/>
      <c r="WNM90" s="220"/>
      <c r="WNN90" s="220"/>
      <c r="WNO90" s="220"/>
      <c r="WNP90" s="220"/>
      <c r="WNQ90" s="220"/>
      <c r="WNR90" s="220"/>
      <c r="WNS90" s="220"/>
      <c r="WNT90" s="220"/>
      <c r="WNU90" s="220"/>
      <c r="WNV90" s="220"/>
      <c r="WNW90" s="220"/>
      <c r="WNX90" s="220"/>
      <c r="WNY90" s="220"/>
      <c r="WNZ90" s="220"/>
      <c r="WOA90" s="220"/>
      <c r="WOB90" s="220"/>
      <c r="WOC90" s="220"/>
      <c r="WOD90" s="220"/>
      <c r="WOE90" s="220"/>
      <c r="WOF90" s="220"/>
      <c r="WOG90" s="220"/>
      <c r="WOH90" s="220"/>
      <c r="WOI90" s="220"/>
      <c r="WOJ90" s="220"/>
      <c r="WOK90" s="220"/>
      <c r="WOL90" s="220"/>
      <c r="WOM90" s="220"/>
      <c r="WON90" s="220"/>
      <c r="WOO90" s="220"/>
      <c r="WOP90" s="220"/>
      <c r="WOQ90" s="220"/>
      <c r="WOR90" s="220"/>
      <c r="WOS90" s="220"/>
      <c r="WOT90" s="220"/>
      <c r="WOU90" s="220"/>
      <c r="WOV90" s="220"/>
      <c r="WOW90" s="220"/>
      <c r="WOX90" s="220"/>
      <c r="WOY90" s="220"/>
      <c r="WOZ90" s="220"/>
      <c r="WPA90" s="220"/>
      <c r="WPB90" s="220"/>
      <c r="WPC90" s="220"/>
      <c r="WPD90" s="220"/>
      <c r="WPE90" s="220"/>
      <c r="WPF90" s="220"/>
      <c r="WPG90" s="220"/>
      <c r="WPH90" s="220"/>
      <c r="WPI90" s="220"/>
      <c r="WPJ90" s="220"/>
      <c r="WPK90" s="220"/>
      <c r="WPL90" s="220"/>
      <c r="WPM90" s="220"/>
      <c r="WPN90" s="220"/>
      <c r="WPO90" s="220"/>
      <c r="WPP90" s="220"/>
      <c r="WPQ90" s="220"/>
      <c r="WPR90" s="220"/>
      <c r="WPS90" s="220"/>
      <c r="WPT90" s="220"/>
      <c r="WPU90" s="220"/>
      <c r="WPV90" s="220"/>
      <c r="WPW90" s="220"/>
      <c r="WPX90" s="220"/>
      <c r="WPY90" s="220"/>
      <c r="WPZ90" s="220"/>
      <c r="WQA90" s="220"/>
      <c r="WQB90" s="220"/>
      <c r="WQC90" s="220"/>
      <c r="WQD90" s="220"/>
      <c r="WQE90" s="220"/>
      <c r="WQF90" s="220"/>
      <c r="WQG90" s="220"/>
      <c r="WQH90" s="220"/>
      <c r="WQI90" s="220"/>
      <c r="WQJ90" s="220"/>
      <c r="WQK90" s="220"/>
      <c r="WQL90" s="220"/>
      <c r="WQM90" s="220"/>
      <c r="WQN90" s="220"/>
      <c r="WQO90" s="220"/>
      <c r="WQP90" s="220"/>
      <c r="WQQ90" s="220"/>
      <c r="WQR90" s="220"/>
      <c r="WQS90" s="220"/>
      <c r="WQT90" s="220"/>
      <c r="WQU90" s="220"/>
      <c r="WQV90" s="220"/>
      <c r="WQW90" s="220"/>
      <c r="WQX90" s="220"/>
      <c r="WQY90" s="220"/>
      <c r="WQZ90" s="220"/>
      <c r="WRA90" s="220"/>
      <c r="WRB90" s="220"/>
      <c r="WRC90" s="220"/>
      <c r="WRD90" s="220"/>
      <c r="WRE90" s="220"/>
      <c r="WRF90" s="220"/>
      <c r="WRG90" s="220"/>
      <c r="WRH90" s="220"/>
      <c r="WRI90" s="220"/>
      <c r="WRJ90" s="220"/>
      <c r="WRK90" s="220"/>
      <c r="WRL90" s="220"/>
      <c r="WRM90" s="220"/>
      <c r="WRN90" s="220"/>
      <c r="WRO90" s="220"/>
      <c r="WRP90" s="220"/>
      <c r="WRQ90" s="220"/>
      <c r="WRR90" s="220"/>
      <c r="WRS90" s="220"/>
      <c r="WRT90" s="220"/>
      <c r="WRU90" s="220"/>
      <c r="WRV90" s="220"/>
      <c r="WRW90" s="220"/>
      <c r="WRX90" s="220"/>
      <c r="WRY90" s="220"/>
      <c r="WRZ90" s="220"/>
      <c r="WSA90" s="220"/>
      <c r="WSB90" s="220"/>
      <c r="WSC90" s="220"/>
      <c r="WSD90" s="220"/>
      <c r="WSE90" s="220"/>
      <c r="WSF90" s="220"/>
      <c r="WSG90" s="220"/>
      <c r="WSH90" s="220"/>
      <c r="WSI90" s="220"/>
      <c r="WSJ90" s="220"/>
      <c r="WSK90" s="220"/>
      <c r="WSL90" s="220"/>
      <c r="WSM90" s="220"/>
      <c r="WSN90" s="220"/>
      <c r="WSO90" s="220"/>
      <c r="WSP90" s="220"/>
      <c r="WSQ90" s="220"/>
      <c r="WSR90" s="220"/>
      <c r="WSS90" s="220"/>
      <c r="WST90" s="220"/>
      <c r="WSU90" s="220"/>
      <c r="WSV90" s="220"/>
      <c r="WSW90" s="220"/>
      <c r="WSX90" s="220"/>
      <c r="WSY90" s="220"/>
      <c r="WSZ90" s="220"/>
      <c r="WTA90" s="220"/>
      <c r="WTB90" s="220"/>
      <c r="WTC90" s="220"/>
      <c r="WTD90" s="220"/>
      <c r="WTE90" s="220"/>
      <c r="WTF90" s="220"/>
      <c r="WTG90" s="220"/>
      <c r="WTH90" s="220"/>
      <c r="WTI90" s="220"/>
      <c r="WTJ90" s="220"/>
      <c r="WTK90" s="220"/>
      <c r="WTL90" s="220"/>
      <c r="WTM90" s="220"/>
      <c r="WTN90" s="220"/>
      <c r="WTO90" s="220"/>
      <c r="WTP90" s="220"/>
      <c r="WTQ90" s="220"/>
      <c r="WTR90" s="220"/>
      <c r="WTS90" s="220"/>
      <c r="WTT90" s="220"/>
      <c r="WTU90" s="220"/>
      <c r="WTV90" s="220"/>
      <c r="WTW90" s="220"/>
      <c r="WTX90" s="220"/>
      <c r="WTY90" s="220"/>
      <c r="WTZ90" s="220"/>
      <c r="WUA90" s="220"/>
      <c r="WUB90" s="220"/>
      <c r="WUC90" s="220"/>
      <c r="WUD90" s="220"/>
      <c r="WUE90" s="220"/>
      <c r="WUF90" s="220"/>
      <c r="WUG90" s="220"/>
      <c r="WUH90" s="220"/>
      <c r="WUI90" s="220"/>
      <c r="WUJ90" s="220"/>
      <c r="WUK90" s="220"/>
      <c r="WUL90" s="220"/>
      <c r="WUM90" s="220"/>
      <c r="WUN90" s="220"/>
      <c r="WUO90" s="220"/>
      <c r="WUP90" s="220"/>
      <c r="WUQ90" s="220"/>
      <c r="WUR90" s="220"/>
      <c r="WUS90" s="220"/>
      <c r="WUT90" s="220"/>
      <c r="WUU90" s="220"/>
      <c r="WUV90" s="220"/>
      <c r="WUW90" s="220"/>
      <c r="WUX90" s="220"/>
      <c r="WUY90" s="220"/>
      <c r="WUZ90" s="220"/>
      <c r="WVA90" s="220"/>
      <c r="WVB90" s="220"/>
      <c r="WVC90" s="220"/>
      <c r="WVD90" s="220"/>
      <c r="WVE90" s="220"/>
      <c r="WVF90" s="220"/>
      <c r="WVG90" s="220"/>
      <c r="WVH90" s="220"/>
      <c r="WVI90" s="220"/>
      <c r="WVJ90" s="220"/>
      <c r="WVK90" s="220"/>
      <c r="WVL90" s="220"/>
      <c r="WVM90" s="220"/>
      <c r="WVN90" s="220"/>
      <c r="WVO90" s="220"/>
      <c r="WVP90" s="220"/>
      <c r="WVQ90" s="220"/>
      <c r="WVR90" s="220"/>
      <c r="WVS90" s="220"/>
      <c r="WVT90" s="220"/>
      <c r="WVU90" s="220"/>
      <c r="WVV90" s="220"/>
      <c r="WVW90" s="220"/>
      <c r="WVX90" s="220"/>
      <c r="WVY90" s="220"/>
      <c r="WVZ90" s="220"/>
      <c r="WWA90" s="220"/>
      <c r="WWB90" s="220"/>
      <c r="WWC90" s="220"/>
      <c r="WWD90" s="220"/>
      <c r="WWE90" s="220"/>
      <c r="WWF90" s="220"/>
      <c r="WWG90" s="220"/>
      <c r="WWH90" s="220"/>
      <c r="WWI90" s="220"/>
      <c r="WWJ90" s="220"/>
      <c r="WWK90" s="220"/>
      <c r="WWL90" s="220"/>
      <c r="WWM90" s="220"/>
      <c r="WWN90" s="220"/>
      <c r="WWO90" s="220"/>
      <c r="WWP90" s="220"/>
      <c r="WWQ90" s="220"/>
      <c r="WWR90" s="220"/>
      <c r="WWS90" s="220"/>
      <c r="WWT90" s="220"/>
      <c r="WWU90" s="220"/>
      <c r="WWV90" s="220"/>
      <c r="WWW90" s="220"/>
      <c r="WWX90" s="220"/>
      <c r="WWY90" s="220"/>
      <c r="WWZ90" s="220"/>
      <c r="WXA90" s="220"/>
      <c r="WXB90" s="220"/>
      <c r="WXC90" s="220"/>
      <c r="WXD90" s="220"/>
      <c r="WXE90" s="220"/>
      <c r="WXF90" s="220"/>
      <c r="WXG90" s="220"/>
      <c r="WXH90" s="220"/>
      <c r="WXI90" s="220"/>
      <c r="WXJ90" s="220"/>
      <c r="WXK90" s="220"/>
      <c r="WXL90" s="220"/>
      <c r="WXM90" s="220"/>
      <c r="WXN90" s="220"/>
      <c r="WXO90" s="220"/>
      <c r="WXP90" s="220"/>
      <c r="WXQ90" s="220"/>
      <c r="WXR90" s="220"/>
      <c r="WXS90" s="220"/>
      <c r="WXT90" s="220"/>
      <c r="WXU90" s="220"/>
      <c r="WXV90" s="220"/>
      <c r="WXW90" s="220"/>
      <c r="WXX90" s="220"/>
      <c r="WXY90" s="220"/>
      <c r="WXZ90" s="220"/>
      <c r="WYA90" s="220"/>
      <c r="WYB90" s="220"/>
      <c r="WYC90" s="220"/>
      <c r="WYD90" s="220"/>
      <c r="WYE90" s="220"/>
      <c r="WYF90" s="220"/>
      <c r="WYG90" s="220"/>
      <c r="WYH90" s="220"/>
      <c r="WYI90" s="220"/>
      <c r="WYJ90" s="220"/>
      <c r="WYK90" s="220"/>
      <c r="WYL90" s="220"/>
      <c r="WYM90" s="220"/>
      <c r="WYN90" s="220"/>
      <c r="WYO90" s="220"/>
      <c r="WYP90" s="220"/>
      <c r="WYQ90" s="220"/>
      <c r="WYR90" s="220"/>
      <c r="WYS90" s="220"/>
      <c r="WYT90" s="220"/>
      <c r="WYU90" s="220"/>
      <c r="WYV90" s="220"/>
      <c r="WYW90" s="220"/>
      <c r="WYX90" s="220"/>
      <c r="WYY90" s="220"/>
      <c r="WYZ90" s="220"/>
      <c r="WZA90" s="220"/>
      <c r="WZB90" s="220"/>
      <c r="WZC90" s="220"/>
      <c r="WZD90" s="220"/>
      <c r="WZE90" s="220"/>
      <c r="WZF90" s="220"/>
      <c r="WZG90" s="220"/>
      <c r="WZH90" s="220"/>
      <c r="WZI90" s="220"/>
      <c r="WZJ90" s="220"/>
      <c r="WZK90" s="220"/>
      <c r="WZL90" s="220"/>
      <c r="WZM90" s="220"/>
      <c r="WZN90" s="220"/>
      <c r="WZO90" s="220"/>
      <c r="WZP90" s="220"/>
      <c r="WZQ90" s="220"/>
      <c r="WZR90" s="220"/>
      <c r="WZS90" s="220"/>
      <c r="WZT90" s="220"/>
      <c r="WZU90" s="220"/>
      <c r="WZV90" s="220"/>
      <c r="WZW90" s="220"/>
      <c r="WZX90" s="220"/>
      <c r="WZY90" s="220"/>
      <c r="WZZ90" s="220"/>
      <c r="XAA90" s="220"/>
      <c r="XAB90" s="220"/>
      <c r="XAC90" s="220"/>
      <c r="XAD90" s="220"/>
      <c r="XAE90" s="220"/>
      <c r="XAF90" s="220"/>
      <c r="XAG90" s="220"/>
      <c r="XAH90" s="220"/>
      <c r="XAI90" s="220"/>
      <c r="XAJ90" s="220"/>
      <c r="XAK90" s="220"/>
      <c r="XAL90" s="220"/>
      <c r="XAM90" s="220"/>
      <c r="XAN90" s="220"/>
      <c r="XAO90" s="220"/>
      <c r="XAP90" s="220"/>
      <c r="XAQ90" s="220"/>
      <c r="XAR90" s="220"/>
      <c r="XAS90" s="220"/>
      <c r="XAT90" s="220"/>
      <c r="XAU90" s="220"/>
      <c r="XAV90" s="220"/>
      <c r="XAW90" s="220"/>
      <c r="XAX90" s="220"/>
      <c r="XAY90" s="220"/>
      <c r="XAZ90" s="220"/>
      <c r="XBA90" s="220"/>
      <c r="XBB90" s="220"/>
      <c r="XBC90" s="220"/>
      <c r="XBD90" s="220"/>
      <c r="XBE90" s="220"/>
      <c r="XBF90" s="220"/>
      <c r="XBG90" s="220"/>
      <c r="XBH90" s="220"/>
      <c r="XBI90" s="220"/>
      <c r="XBJ90" s="220"/>
      <c r="XBK90" s="220"/>
      <c r="XBL90" s="220"/>
      <c r="XBM90" s="220"/>
      <c r="XBN90" s="220"/>
      <c r="XBO90" s="220"/>
      <c r="XBP90" s="220"/>
      <c r="XBQ90" s="220"/>
      <c r="XBR90" s="220"/>
      <c r="XBS90" s="220"/>
      <c r="XBT90" s="220"/>
      <c r="XBU90" s="220"/>
      <c r="XBV90" s="220"/>
      <c r="XBW90" s="220"/>
      <c r="XBX90" s="220"/>
      <c r="XBY90" s="220"/>
      <c r="XBZ90" s="220"/>
      <c r="XCA90" s="220"/>
      <c r="XCB90" s="220"/>
      <c r="XCC90" s="220"/>
      <c r="XCD90" s="220"/>
      <c r="XCE90" s="220"/>
      <c r="XCF90" s="220"/>
      <c r="XCG90" s="220"/>
      <c r="XCH90" s="220"/>
      <c r="XCI90" s="220"/>
      <c r="XCJ90" s="220"/>
      <c r="XCK90" s="220"/>
      <c r="XCL90" s="220"/>
      <c r="XCM90" s="220"/>
      <c r="XCN90" s="220"/>
      <c r="XCO90" s="220"/>
      <c r="XCP90" s="220"/>
      <c r="XCQ90" s="220"/>
      <c r="XCR90" s="220"/>
      <c r="XCS90" s="220"/>
      <c r="XCT90" s="220"/>
      <c r="XCU90" s="220"/>
      <c r="XCV90" s="220"/>
      <c r="XCW90" s="220"/>
      <c r="XCX90" s="220"/>
      <c r="XCY90" s="220"/>
      <c r="XCZ90" s="220"/>
      <c r="XDA90" s="220"/>
      <c r="XDB90" s="220"/>
      <c r="XDC90" s="220"/>
      <c r="XDD90" s="220"/>
      <c r="XDE90" s="220"/>
      <c r="XDF90" s="220"/>
      <c r="XDG90" s="220"/>
      <c r="XDH90" s="220"/>
      <c r="XDI90" s="220"/>
      <c r="XDJ90" s="220"/>
      <c r="XDK90" s="220"/>
      <c r="XDL90" s="220"/>
      <c r="XDM90" s="220"/>
      <c r="XDN90" s="220"/>
      <c r="XDO90" s="220"/>
      <c r="XDP90" s="220"/>
      <c r="XDQ90" s="220"/>
      <c r="XDR90" s="220"/>
      <c r="XDS90" s="220"/>
      <c r="XDT90" s="220"/>
      <c r="XDU90" s="220"/>
      <c r="XDV90" s="220"/>
      <c r="XDW90" s="220"/>
      <c r="XDX90" s="220"/>
      <c r="XDY90" s="220"/>
      <c r="XDZ90" s="220"/>
      <c r="XEA90" s="220"/>
      <c r="XEB90" s="220"/>
      <c r="XEC90" s="220"/>
      <c r="XED90" s="220"/>
      <c r="XEE90" s="220"/>
      <c r="XEF90" s="220"/>
      <c r="XEG90" s="220"/>
      <c r="XEH90" s="220"/>
      <c r="XEI90" s="220"/>
      <c r="XEJ90" s="220"/>
      <c r="XEK90" s="220"/>
      <c r="XEL90" s="220"/>
      <c r="XEM90" s="220"/>
      <c r="XEN90" s="220"/>
      <c r="XEO90" s="220"/>
      <c r="XEP90" s="220"/>
      <c r="XEQ90" s="220"/>
      <c r="XER90" s="220"/>
      <c r="XES90" s="220"/>
      <c r="XET90" s="220"/>
      <c r="XEU90" s="220"/>
      <c r="XEV90" s="220"/>
      <c r="XEW90" s="220"/>
      <c r="XEX90" s="220"/>
      <c r="XEY90" s="220"/>
      <c r="XEZ90" s="220"/>
      <c r="XFA90" s="220"/>
      <c r="XFB90" s="220"/>
      <c r="XFC90" s="220"/>
      <c r="XFD90" s="220"/>
    </row>
    <row r="91" spans="1:16384" ht="60" x14ac:dyDescent="0.2">
      <c r="A91" s="25" t="s">
        <v>313</v>
      </c>
      <c r="B91" s="158" t="s">
        <v>1299</v>
      </c>
      <c r="C91" s="159" t="s">
        <v>995</v>
      </c>
      <c r="D91" s="159" t="s">
        <v>96</v>
      </c>
      <c r="E91" s="215" t="s">
        <v>1252</v>
      </c>
      <c r="F91" s="216" t="s">
        <v>176</v>
      </c>
      <c r="G91" s="161" t="b">
        <v>0</v>
      </c>
      <c r="H91" s="217">
        <v>42551</v>
      </c>
      <c r="I91" s="216">
        <f t="shared" si="2"/>
        <v>181</v>
      </c>
      <c r="J91" s="217">
        <v>42370</v>
      </c>
      <c r="K91" s="218">
        <v>0</v>
      </c>
      <c r="L91" s="161" t="b">
        <v>0</v>
      </c>
      <c r="M91" s="216" t="s">
        <v>369</v>
      </c>
      <c r="N91" s="216" t="s">
        <v>412</v>
      </c>
      <c r="O91" s="161" t="s">
        <v>449</v>
      </c>
      <c r="P91" s="216"/>
      <c r="Q91" s="216"/>
      <c r="R91" s="216"/>
      <c r="S91" s="216"/>
      <c r="T91" s="216"/>
      <c r="U91" s="216"/>
      <c r="V91" s="216"/>
      <c r="W91" s="216"/>
      <c r="X91" s="216"/>
      <c r="Y91" s="216"/>
      <c r="Z91" s="216"/>
      <c r="AA91" s="216"/>
      <c r="AB91" s="216"/>
      <c r="AC91" s="216"/>
      <c r="AD91" s="216"/>
      <c r="AE91" s="216"/>
      <c r="AF91" s="216"/>
      <c r="AG91" s="216"/>
      <c r="AH91" s="216"/>
      <c r="AI91" s="216"/>
      <c r="AJ91" s="216"/>
      <c r="AK91" s="219"/>
      <c r="AL91" s="219"/>
      <c r="AM91" s="219"/>
      <c r="AN91" s="219"/>
      <c r="AO91" s="219"/>
      <c r="AP91" s="219"/>
      <c r="AQ91" s="219"/>
      <c r="AR91" s="219"/>
      <c r="AS91" s="219"/>
      <c r="AT91" s="219"/>
      <c r="AU91" s="219"/>
      <c r="AV91" s="214"/>
      <c r="AW91" s="220"/>
      <c r="AX91" s="220"/>
      <c r="AY91" s="220"/>
      <c r="AZ91" s="220"/>
      <c r="BA91" s="220"/>
      <c r="BB91" s="220"/>
      <c r="BC91" s="220"/>
      <c r="BD91" s="220"/>
      <c r="BE91" s="220"/>
      <c r="BF91" s="220"/>
      <c r="BG91" s="220"/>
      <c r="BH91" s="220"/>
      <c r="BI91" s="220"/>
      <c r="BJ91" s="220"/>
      <c r="BK91" s="220"/>
      <c r="BL91" s="220"/>
      <c r="BM91" s="220"/>
      <c r="BN91" s="220"/>
      <c r="BO91" s="220"/>
      <c r="BP91" s="220"/>
      <c r="BQ91" s="220"/>
      <c r="BR91" s="220"/>
      <c r="BS91" s="220"/>
      <c r="BT91" s="220"/>
      <c r="BU91" s="220"/>
      <c r="BV91" s="220"/>
      <c r="BW91" s="220"/>
      <c r="BX91" s="220"/>
      <c r="BY91" s="220"/>
      <c r="BZ91" s="220"/>
      <c r="CA91" s="220"/>
      <c r="CB91" s="220"/>
      <c r="CC91" s="220"/>
      <c r="CD91" s="220"/>
      <c r="CE91" s="220"/>
      <c r="CF91" s="220"/>
      <c r="CG91" s="220"/>
      <c r="CH91" s="220"/>
      <c r="CI91" s="220"/>
      <c r="CJ91" s="220"/>
      <c r="CK91" s="220"/>
      <c r="CL91" s="220"/>
      <c r="CM91" s="220"/>
      <c r="CN91" s="220"/>
      <c r="CO91" s="220"/>
      <c r="CP91" s="220"/>
      <c r="CQ91" s="220"/>
      <c r="CR91" s="220"/>
      <c r="CS91" s="220"/>
      <c r="CT91" s="220"/>
      <c r="CU91" s="220"/>
      <c r="CV91" s="220"/>
      <c r="CW91" s="220"/>
      <c r="CX91" s="220"/>
      <c r="CY91" s="220"/>
      <c r="CZ91" s="220"/>
      <c r="DA91" s="220"/>
      <c r="DB91" s="220"/>
      <c r="DC91" s="220"/>
      <c r="DD91" s="220"/>
      <c r="DE91" s="220"/>
      <c r="DF91" s="220"/>
      <c r="DG91" s="220"/>
      <c r="DH91" s="220"/>
      <c r="DI91" s="220"/>
      <c r="DJ91" s="220"/>
      <c r="DK91" s="220"/>
      <c r="DL91" s="220"/>
      <c r="DM91" s="220"/>
      <c r="DN91" s="220"/>
      <c r="DO91" s="220"/>
      <c r="DP91" s="220"/>
      <c r="DQ91" s="220"/>
      <c r="DR91" s="220"/>
      <c r="DS91" s="220"/>
      <c r="DT91" s="220"/>
      <c r="DU91" s="220"/>
      <c r="DV91" s="220"/>
      <c r="DW91" s="220"/>
      <c r="DX91" s="220"/>
      <c r="DY91" s="220"/>
      <c r="DZ91" s="220"/>
      <c r="EA91" s="220"/>
      <c r="EB91" s="220"/>
      <c r="EC91" s="220"/>
      <c r="ED91" s="220"/>
      <c r="EE91" s="220"/>
      <c r="EF91" s="220"/>
      <c r="EG91" s="220"/>
      <c r="EH91" s="220"/>
      <c r="EI91" s="220"/>
      <c r="EJ91" s="220"/>
      <c r="EK91" s="220"/>
      <c r="EL91" s="220"/>
      <c r="EM91" s="220"/>
      <c r="EN91" s="220"/>
      <c r="EO91" s="220"/>
      <c r="EP91" s="220"/>
      <c r="EQ91" s="220"/>
      <c r="ER91" s="220"/>
      <c r="ES91" s="220"/>
      <c r="ET91" s="220"/>
      <c r="EU91" s="220"/>
      <c r="EV91" s="220"/>
      <c r="EW91" s="220"/>
      <c r="EX91" s="220"/>
      <c r="EY91" s="220"/>
      <c r="EZ91" s="220"/>
      <c r="FA91" s="220"/>
      <c r="FB91" s="220"/>
      <c r="FC91" s="220"/>
      <c r="FD91" s="220"/>
      <c r="FE91" s="220"/>
      <c r="FF91" s="220"/>
      <c r="FG91" s="220"/>
      <c r="FH91" s="220"/>
      <c r="FI91" s="220"/>
      <c r="FJ91" s="220"/>
      <c r="FK91" s="220"/>
      <c r="FL91" s="220"/>
      <c r="FM91" s="220"/>
      <c r="FN91" s="220"/>
      <c r="FO91" s="220"/>
      <c r="FP91" s="220"/>
      <c r="FQ91" s="220"/>
      <c r="FR91" s="220"/>
      <c r="FS91" s="220"/>
      <c r="FT91" s="220"/>
      <c r="FU91" s="220"/>
      <c r="FV91" s="220"/>
      <c r="FW91" s="220"/>
      <c r="FX91" s="220"/>
      <c r="FY91" s="220"/>
      <c r="FZ91" s="220"/>
      <c r="GA91" s="220"/>
      <c r="GB91" s="220"/>
      <c r="GC91" s="220"/>
      <c r="GD91" s="220"/>
      <c r="GE91" s="220"/>
      <c r="GF91" s="220"/>
      <c r="GG91" s="220"/>
      <c r="GH91" s="220"/>
      <c r="GI91" s="220"/>
      <c r="GJ91" s="220"/>
      <c r="GK91" s="220"/>
      <c r="GL91" s="220"/>
      <c r="GM91" s="220"/>
      <c r="GN91" s="220"/>
      <c r="GO91" s="220"/>
      <c r="GP91" s="220"/>
      <c r="GQ91" s="220"/>
      <c r="GR91" s="220"/>
      <c r="GS91" s="220"/>
      <c r="GT91" s="220"/>
      <c r="GU91" s="220"/>
      <c r="GV91" s="220"/>
      <c r="GW91" s="220"/>
      <c r="GX91" s="220"/>
      <c r="GY91" s="220"/>
      <c r="GZ91" s="220"/>
      <c r="HA91" s="220"/>
      <c r="HB91" s="220"/>
      <c r="HC91" s="220"/>
      <c r="HD91" s="220"/>
      <c r="HE91" s="220"/>
      <c r="HF91" s="220"/>
      <c r="HG91" s="220"/>
      <c r="HH91" s="220"/>
      <c r="HI91" s="220"/>
      <c r="HJ91" s="220"/>
      <c r="HK91" s="220"/>
      <c r="HL91" s="220"/>
      <c r="HM91" s="220"/>
      <c r="HN91" s="220"/>
      <c r="HO91" s="220"/>
      <c r="HP91" s="220"/>
      <c r="HQ91" s="220"/>
      <c r="HR91" s="220"/>
      <c r="HS91" s="220"/>
      <c r="HT91" s="220"/>
      <c r="HU91" s="220"/>
      <c r="HV91" s="220"/>
      <c r="HW91" s="220"/>
      <c r="HX91" s="220"/>
      <c r="HY91" s="220"/>
      <c r="HZ91" s="220"/>
      <c r="IA91" s="220"/>
      <c r="IB91" s="220"/>
      <c r="IC91" s="220"/>
      <c r="ID91" s="220"/>
      <c r="IE91" s="220"/>
      <c r="IF91" s="220"/>
      <c r="IG91" s="220"/>
      <c r="IH91" s="220"/>
      <c r="II91" s="220"/>
      <c r="IJ91" s="220"/>
      <c r="IK91" s="220"/>
      <c r="IL91" s="220"/>
      <c r="IM91" s="220"/>
      <c r="IN91" s="220"/>
      <c r="IO91" s="220"/>
      <c r="IP91" s="220"/>
      <c r="IQ91" s="220"/>
      <c r="IR91" s="220"/>
      <c r="IS91" s="220"/>
      <c r="IT91" s="220"/>
      <c r="IU91" s="220"/>
      <c r="IV91" s="220"/>
      <c r="IW91" s="220"/>
      <c r="IX91" s="220"/>
      <c r="IY91" s="220"/>
      <c r="IZ91" s="220"/>
      <c r="JA91" s="220"/>
      <c r="JB91" s="220"/>
      <c r="JC91" s="220"/>
      <c r="JD91" s="220"/>
      <c r="JE91" s="220"/>
      <c r="JF91" s="220"/>
      <c r="JG91" s="220"/>
      <c r="JH91" s="220"/>
      <c r="JI91" s="220"/>
      <c r="JJ91" s="220"/>
      <c r="JK91" s="220"/>
      <c r="JL91" s="220"/>
      <c r="JM91" s="220"/>
      <c r="JN91" s="220"/>
      <c r="JO91" s="220"/>
      <c r="JP91" s="220"/>
      <c r="JQ91" s="220"/>
      <c r="JR91" s="220"/>
      <c r="JS91" s="220"/>
      <c r="JT91" s="220"/>
      <c r="JU91" s="220"/>
      <c r="JV91" s="220"/>
      <c r="JW91" s="220"/>
      <c r="JX91" s="220"/>
      <c r="JY91" s="220"/>
      <c r="JZ91" s="220"/>
      <c r="KA91" s="220"/>
      <c r="KB91" s="220"/>
      <c r="KC91" s="220"/>
      <c r="KD91" s="220"/>
      <c r="KE91" s="220"/>
      <c r="KF91" s="220"/>
      <c r="KG91" s="220"/>
      <c r="KH91" s="220"/>
      <c r="KI91" s="220"/>
      <c r="KJ91" s="220"/>
      <c r="KK91" s="220"/>
      <c r="KL91" s="220"/>
      <c r="KM91" s="220"/>
      <c r="KN91" s="220"/>
      <c r="KO91" s="220"/>
      <c r="KP91" s="220"/>
      <c r="KQ91" s="220"/>
      <c r="KR91" s="220"/>
      <c r="KS91" s="220"/>
      <c r="KT91" s="220"/>
      <c r="KU91" s="220"/>
      <c r="KV91" s="220"/>
      <c r="KW91" s="220"/>
      <c r="KX91" s="220"/>
      <c r="KY91" s="220"/>
      <c r="KZ91" s="220"/>
      <c r="LA91" s="220"/>
      <c r="LB91" s="220"/>
      <c r="LC91" s="220"/>
      <c r="LD91" s="220"/>
      <c r="LE91" s="220"/>
      <c r="LF91" s="220"/>
      <c r="LG91" s="220"/>
      <c r="LH91" s="220"/>
      <c r="LI91" s="220"/>
      <c r="LJ91" s="220"/>
      <c r="LK91" s="220"/>
      <c r="LL91" s="220"/>
      <c r="LM91" s="220"/>
      <c r="LN91" s="220"/>
      <c r="LO91" s="220"/>
      <c r="LP91" s="220"/>
      <c r="LQ91" s="220"/>
      <c r="LR91" s="220"/>
      <c r="LS91" s="220"/>
      <c r="LT91" s="220"/>
      <c r="LU91" s="220"/>
      <c r="LV91" s="220"/>
      <c r="LW91" s="220"/>
      <c r="LX91" s="220"/>
      <c r="LY91" s="220"/>
      <c r="LZ91" s="220"/>
      <c r="MA91" s="220"/>
      <c r="MB91" s="220"/>
      <c r="MC91" s="220"/>
      <c r="MD91" s="220"/>
      <c r="ME91" s="220"/>
      <c r="MF91" s="220"/>
      <c r="MG91" s="220"/>
      <c r="MH91" s="220"/>
      <c r="MI91" s="220"/>
      <c r="MJ91" s="220"/>
      <c r="MK91" s="220"/>
      <c r="ML91" s="220"/>
      <c r="MM91" s="220"/>
      <c r="MN91" s="220"/>
      <c r="MO91" s="220"/>
      <c r="MP91" s="220"/>
      <c r="MQ91" s="220"/>
      <c r="MR91" s="220"/>
      <c r="MS91" s="220"/>
      <c r="MT91" s="220"/>
      <c r="MU91" s="220"/>
      <c r="MV91" s="220"/>
      <c r="MW91" s="220"/>
      <c r="MX91" s="220"/>
      <c r="MY91" s="220"/>
      <c r="MZ91" s="220"/>
      <c r="NA91" s="220"/>
      <c r="NB91" s="220"/>
      <c r="NC91" s="220"/>
      <c r="ND91" s="220"/>
      <c r="NE91" s="220"/>
      <c r="NF91" s="220"/>
      <c r="NG91" s="220"/>
      <c r="NH91" s="220"/>
      <c r="NI91" s="220"/>
      <c r="NJ91" s="220"/>
      <c r="NK91" s="220"/>
      <c r="NL91" s="220"/>
      <c r="NM91" s="220"/>
      <c r="NN91" s="220"/>
      <c r="NO91" s="220"/>
      <c r="NP91" s="220"/>
      <c r="NQ91" s="220"/>
      <c r="NR91" s="220"/>
      <c r="NS91" s="220"/>
      <c r="NT91" s="220"/>
      <c r="NU91" s="220"/>
      <c r="NV91" s="220"/>
      <c r="NW91" s="220"/>
      <c r="NX91" s="220"/>
      <c r="NY91" s="220"/>
      <c r="NZ91" s="220"/>
      <c r="OA91" s="220"/>
      <c r="OB91" s="220"/>
      <c r="OC91" s="220"/>
      <c r="OD91" s="220"/>
      <c r="OE91" s="220"/>
      <c r="OF91" s="220"/>
      <c r="OG91" s="220"/>
      <c r="OH91" s="220"/>
      <c r="OI91" s="220"/>
      <c r="OJ91" s="220"/>
      <c r="OK91" s="220"/>
      <c r="OL91" s="220"/>
      <c r="OM91" s="220"/>
      <c r="ON91" s="220"/>
      <c r="OO91" s="220"/>
      <c r="OP91" s="220"/>
      <c r="OQ91" s="220"/>
      <c r="OR91" s="220"/>
      <c r="OS91" s="220"/>
      <c r="OT91" s="220"/>
      <c r="OU91" s="220"/>
      <c r="OV91" s="220"/>
      <c r="OW91" s="220"/>
      <c r="OX91" s="220"/>
      <c r="OY91" s="220"/>
      <c r="OZ91" s="220"/>
      <c r="PA91" s="220"/>
      <c r="PB91" s="220"/>
      <c r="PC91" s="220"/>
      <c r="PD91" s="220"/>
      <c r="PE91" s="220"/>
      <c r="PF91" s="220"/>
      <c r="PG91" s="220"/>
      <c r="PH91" s="220"/>
      <c r="PI91" s="220"/>
      <c r="PJ91" s="220"/>
      <c r="PK91" s="220"/>
      <c r="PL91" s="220"/>
      <c r="PM91" s="220"/>
      <c r="PN91" s="220"/>
      <c r="PO91" s="220"/>
      <c r="PP91" s="220"/>
      <c r="PQ91" s="220"/>
      <c r="PR91" s="220"/>
      <c r="PS91" s="220"/>
      <c r="PT91" s="220"/>
      <c r="PU91" s="220"/>
      <c r="PV91" s="220"/>
      <c r="PW91" s="220"/>
      <c r="PX91" s="220"/>
      <c r="PY91" s="220"/>
      <c r="PZ91" s="220"/>
      <c r="QA91" s="220"/>
      <c r="QB91" s="220"/>
      <c r="QC91" s="220"/>
      <c r="QD91" s="220"/>
      <c r="QE91" s="220"/>
      <c r="QF91" s="220"/>
      <c r="QG91" s="220"/>
      <c r="QH91" s="220"/>
      <c r="QI91" s="220"/>
      <c r="QJ91" s="220"/>
      <c r="QK91" s="220"/>
      <c r="QL91" s="220"/>
      <c r="QM91" s="220"/>
      <c r="QN91" s="220"/>
      <c r="QO91" s="220"/>
      <c r="QP91" s="220"/>
      <c r="QQ91" s="220"/>
      <c r="QR91" s="220"/>
      <c r="QS91" s="220"/>
      <c r="QT91" s="220"/>
      <c r="QU91" s="220"/>
      <c r="QV91" s="220"/>
      <c r="QW91" s="220"/>
      <c r="QX91" s="220"/>
      <c r="QY91" s="220"/>
      <c r="QZ91" s="220"/>
      <c r="RA91" s="220"/>
      <c r="RB91" s="220"/>
      <c r="RC91" s="220"/>
      <c r="RD91" s="220"/>
      <c r="RE91" s="220"/>
      <c r="RF91" s="220"/>
      <c r="RG91" s="220"/>
      <c r="RH91" s="220"/>
      <c r="RI91" s="220"/>
      <c r="RJ91" s="220"/>
      <c r="RK91" s="220"/>
      <c r="RL91" s="220"/>
      <c r="RM91" s="220"/>
      <c r="RN91" s="220"/>
      <c r="RO91" s="220"/>
      <c r="RP91" s="220"/>
      <c r="RQ91" s="220"/>
      <c r="RR91" s="220"/>
      <c r="RS91" s="220"/>
      <c r="RT91" s="220"/>
      <c r="RU91" s="220"/>
      <c r="RV91" s="220"/>
      <c r="RW91" s="220"/>
      <c r="RX91" s="220"/>
      <c r="RY91" s="220"/>
      <c r="RZ91" s="220"/>
      <c r="SA91" s="220"/>
      <c r="SB91" s="220"/>
      <c r="SC91" s="220"/>
      <c r="SD91" s="220"/>
      <c r="SE91" s="220"/>
      <c r="SF91" s="220"/>
      <c r="SG91" s="220"/>
      <c r="SH91" s="220"/>
      <c r="SI91" s="220"/>
      <c r="SJ91" s="220"/>
      <c r="SK91" s="220"/>
      <c r="SL91" s="220"/>
      <c r="SM91" s="220"/>
      <c r="SN91" s="220"/>
      <c r="SO91" s="220"/>
      <c r="SP91" s="220"/>
      <c r="SQ91" s="220"/>
      <c r="SR91" s="220"/>
      <c r="SS91" s="220"/>
      <c r="ST91" s="220"/>
      <c r="SU91" s="220"/>
      <c r="SV91" s="220"/>
      <c r="SW91" s="220"/>
      <c r="SX91" s="220"/>
      <c r="SY91" s="220"/>
      <c r="SZ91" s="220"/>
      <c r="TA91" s="220"/>
      <c r="TB91" s="220"/>
      <c r="TC91" s="220"/>
      <c r="TD91" s="220"/>
      <c r="TE91" s="220"/>
      <c r="TF91" s="220"/>
      <c r="TG91" s="220"/>
      <c r="TH91" s="220"/>
      <c r="TI91" s="220"/>
      <c r="TJ91" s="220"/>
      <c r="TK91" s="220"/>
      <c r="TL91" s="220"/>
      <c r="TM91" s="220"/>
      <c r="TN91" s="220"/>
      <c r="TO91" s="220"/>
      <c r="TP91" s="220"/>
      <c r="TQ91" s="220"/>
      <c r="TR91" s="220"/>
      <c r="TS91" s="220"/>
      <c r="TT91" s="220"/>
      <c r="TU91" s="220"/>
      <c r="TV91" s="220"/>
      <c r="TW91" s="220"/>
      <c r="TX91" s="220"/>
      <c r="TY91" s="220"/>
      <c r="TZ91" s="220"/>
      <c r="UA91" s="220"/>
      <c r="UB91" s="220"/>
      <c r="UC91" s="220"/>
      <c r="UD91" s="220"/>
      <c r="UE91" s="220"/>
      <c r="UF91" s="220"/>
      <c r="UG91" s="220"/>
      <c r="UH91" s="220"/>
      <c r="UI91" s="220"/>
      <c r="UJ91" s="220"/>
      <c r="UK91" s="220"/>
      <c r="UL91" s="220"/>
      <c r="UM91" s="220"/>
      <c r="UN91" s="220"/>
      <c r="UO91" s="220"/>
      <c r="UP91" s="220"/>
      <c r="UQ91" s="220"/>
      <c r="UR91" s="220"/>
      <c r="US91" s="220"/>
      <c r="UT91" s="220"/>
      <c r="UU91" s="220"/>
      <c r="UV91" s="220"/>
      <c r="UW91" s="220"/>
      <c r="UX91" s="220"/>
      <c r="UY91" s="220"/>
      <c r="UZ91" s="220"/>
      <c r="VA91" s="220"/>
      <c r="VB91" s="220"/>
      <c r="VC91" s="220"/>
      <c r="VD91" s="220"/>
      <c r="VE91" s="220"/>
      <c r="VF91" s="220"/>
      <c r="VG91" s="220"/>
      <c r="VH91" s="220"/>
      <c r="VI91" s="220"/>
      <c r="VJ91" s="220"/>
      <c r="VK91" s="220"/>
      <c r="VL91" s="220"/>
      <c r="VM91" s="220"/>
      <c r="VN91" s="220"/>
      <c r="VO91" s="220"/>
      <c r="VP91" s="220"/>
      <c r="VQ91" s="220"/>
      <c r="VR91" s="220"/>
      <c r="VS91" s="220"/>
      <c r="VT91" s="220"/>
      <c r="VU91" s="220"/>
      <c r="VV91" s="220"/>
      <c r="VW91" s="220"/>
      <c r="VX91" s="220"/>
      <c r="VY91" s="220"/>
      <c r="VZ91" s="220"/>
      <c r="WA91" s="220"/>
      <c r="WB91" s="220"/>
      <c r="WC91" s="220"/>
      <c r="WD91" s="220"/>
      <c r="WE91" s="220"/>
      <c r="WF91" s="220"/>
      <c r="WG91" s="220"/>
      <c r="WH91" s="220"/>
      <c r="WI91" s="220"/>
      <c r="WJ91" s="220"/>
      <c r="WK91" s="220"/>
      <c r="WL91" s="220"/>
      <c r="WM91" s="220"/>
      <c r="WN91" s="220"/>
      <c r="WO91" s="220"/>
      <c r="WP91" s="220"/>
      <c r="WQ91" s="220"/>
      <c r="WR91" s="220"/>
      <c r="WS91" s="220"/>
      <c r="WT91" s="220"/>
      <c r="WU91" s="220"/>
      <c r="WV91" s="220"/>
      <c r="WW91" s="220"/>
      <c r="WX91" s="220"/>
      <c r="WY91" s="220"/>
      <c r="WZ91" s="220"/>
      <c r="XA91" s="220"/>
      <c r="XB91" s="220"/>
      <c r="XC91" s="220"/>
      <c r="XD91" s="220"/>
      <c r="XE91" s="220"/>
      <c r="XF91" s="220"/>
      <c r="XG91" s="220"/>
      <c r="XH91" s="220"/>
      <c r="XI91" s="220"/>
      <c r="XJ91" s="220"/>
      <c r="XK91" s="220"/>
      <c r="XL91" s="220"/>
      <c r="XM91" s="220"/>
      <c r="XN91" s="220"/>
      <c r="XO91" s="220"/>
      <c r="XP91" s="220"/>
      <c r="XQ91" s="220"/>
      <c r="XR91" s="220"/>
      <c r="XS91" s="220"/>
      <c r="XT91" s="220"/>
      <c r="XU91" s="220"/>
      <c r="XV91" s="220"/>
      <c r="XW91" s="220"/>
      <c r="XX91" s="220"/>
      <c r="XY91" s="220"/>
      <c r="XZ91" s="220"/>
      <c r="YA91" s="220"/>
      <c r="YB91" s="220"/>
      <c r="YC91" s="220"/>
      <c r="YD91" s="220"/>
      <c r="YE91" s="220"/>
      <c r="YF91" s="220"/>
      <c r="YG91" s="220"/>
      <c r="YH91" s="220"/>
      <c r="YI91" s="220"/>
      <c r="YJ91" s="220"/>
      <c r="YK91" s="220"/>
      <c r="YL91" s="220"/>
      <c r="YM91" s="220"/>
      <c r="YN91" s="220"/>
      <c r="YO91" s="220"/>
      <c r="YP91" s="220"/>
      <c r="YQ91" s="220"/>
      <c r="YR91" s="220"/>
      <c r="YS91" s="220"/>
      <c r="YT91" s="220"/>
      <c r="YU91" s="220"/>
      <c r="YV91" s="220"/>
      <c r="YW91" s="220"/>
      <c r="YX91" s="220"/>
      <c r="YY91" s="220"/>
      <c r="YZ91" s="220"/>
      <c r="ZA91" s="220"/>
      <c r="ZB91" s="220"/>
      <c r="ZC91" s="220"/>
      <c r="ZD91" s="220"/>
      <c r="ZE91" s="220"/>
      <c r="ZF91" s="220"/>
      <c r="ZG91" s="220"/>
      <c r="ZH91" s="220"/>
      <c r="ZI91" s="220"/>
      <c r="ZJ91" s="220"/>
      <c r="ZK91" s="220"/>
      <c r="ZL91" s="220"/>
      <c r="ZM91" s="220"/>
      <c r="ZN91" s="220"/>
      <c r="ZO91" s="220"/>
      <c r="ZP91" s="220"/>
      <c r="ZQ91" s="220"/>
      <c r="ZR91" s="220"/>
      <c r="ZS91" s="220"/>
      <c r="ZT91" s="220"/>
      <c r="ZU91" s="220"/>
      <c r="ZV91" s="220"/>
      <c r="ZW91" s="220"/>
      <c r="ZX91" s="220"/>
      <c r="ZY91" s="220"/>
      <c r="ZZ91" s="220"/>
      <c r="AAA91" s="220"/>
      <c r="AAB91" s="220"/>
      <c r="AAC91" s="220"/>
      <c r="AAD91" s="220"/>
      <c r="AAE91" s="220"/>
      <c r="AAF91" s="220"/>
      <c r="AAG91" s="220"/>
      <c r="AAH91" s="220"/>
      <c r="AAI91" s="220"/>
      <c r="AAJ91" s="220"/>
      <c r="AAK91" s="220"/>
      <c r="AAL91" s="220"/>
      <c r="AAM91" s="220"/>
      <c r="AAN91" s="220"/>
      <c r="AAO91" s="220"/>
      <c r="AAP91" s="220"/>
      <c r="AAQ91" s="220"/>
      <c r="AAR91" s="220"/>
      <c r="AAS91" s="220"/>
      <c r="AAT91" s="220"/>
      <c r="AAU91" s="220"/>
      <c r="AAV91" s="220"/>
      <c r="AAW91" s="220"/>
      <c r="AAX91" s="220"/>
      <c r="AAY91" s="220"/>
      <c r="AAZ91" s="220"/>
      <c r="ABA91" s="220"/>
      <c r="ABB91" s="220"/>
      <c r="ABC91" s="220"/>
      <c r="ABD91" s="220"/>
      <c r="ABE91" s="220"/>
      <c r="ABF91" s="220"/>
      <c r="ABG91" s="220"/>
      <c r="ABH91" s="220"/>
      <c r="ABI91" s="220"/>
      <c r="ABJ91" s="220"/>
      <c r="ABK91" s="220"/>
      <c r="ABL91" s="220"/>
      <c r="ABM91" s="220"/>
      <c r="ABN91" s="220"/>
      <c r="ABO91" s="220"/>
      <c r="ABP91" s="220"/>
      <c r="ABQ91" s="220"/>
      <c r="ABR91" s="220"/>
      <c r="ABS91" s="220"/>
      <c r="ABT91" s="220"/>
      <c r="ABU91" s="220"/>
      <c r="ABV91" s="220"/>
      <c r="ABW91" s="220"/>
      <c r="ABX91" s="220"/>
      <c r="ABY91" s="220"/>
      <c r="ABZ91" s="220"/>
      <c r="ACA91" s="220"/>
      <c r="ACB91" s="220"/>
      <c r="ACC91" s="220"/>
      <c r="ACD91" s="220"/>
      <c r="ACE91" s="220"/>
      <c r="ACF91" s="220"/>
      <c r="ACG91" s="220"/>
      <c r="ACH91" s="220"/>
      <c r="ACI91" s="220"/>
      <c r="ACJ91" s="220"/>
      <c r="ACK91" s="220"/>
      <c r="ACL91" s="220"/>
      <c r="ACM91" s="220"/>
      <c r="ACN91" s="220"/>
      <c r="ACO91" s="220"/>
      <c r="ACP91" s="220"/>
      <c r="ACQ91" s="220"/>
      <c r="ACR91" s="220"/>
      <c r="ACS91" s="220"/>
      <c r="ACT91" s="220"/>
      <c r="ACU91" s="220"/>
      <c r="ACV91" s="220"/>
      <c r="ACW91" s="220"/>
      <c r="ACX91" s="220"/>
      <c r="ACY91" s="220"/>
      <c r="ACZ91" s="220"/>
      <c r="ADA91" s="220"/>
      <c r="ADB91" s="220"/>
      <c r="ADC91" s="220"/>
      <c r="ADD91" s="220"/>
      <c r="ADE91" s="220"/>
      <c r="ADF91" s="220"/>
      <c r="ADG91" s="220"/>
      <c r="ADH91" s="220"/>
      <c r="ADI91" s="220"/>
      <c r="ADJ91" s="220"/>
      <c r="ADK91" s="220"/>
      <c r="ADL91" s="220"/>
      <c r="ADM91" s="220"/>
      <c r="ADN91" s="220"/>
      <c r="ADO91" s="220"/>
      <c r="ADP91" s="220"/>
      <c r="ADQ91" s="220"/>
      <c r="ADR91" s="220"/>
      <c r="ADS91" s="220"/>
      <c r="ADT91" s="220"/>
      <c r="ADU91" s="220"/>
      <c r="ADV91" s="220"/>
      <c r="ADW91" s="220"/>
      <c r="ADX91" s="220"/>
      <c r="ADY91" s="220"/>
      <c r="ADZ91" s="220"/>
      <c r="AEA91" s="220"/>
      <c r="AEB91" s="220"/>
      <c r="AEC91" s="220"/>
      <c r="AED91" s="220"/>
      <c r="AEE91" s="220"/>
      <c r="AEF91" s="220"/>
      <c r="AEG91" s="220"/>
      <c r="AEH91" s="220"/>
      <c r="AEI91" s="220"/>
      <c r="AEJ91" s="220"/>
      <c r="AEK91" s="220"/>
      <c r="AEL91" s="220"/>
      <c r="AEM91" s="220"/>
      <c r="AEN91" s="220"/>
      <c r="AEO91" s="220"/>
      <c r="AEP91" s="220"/>
      <c r="AEQ91" s="220"/>
      <c r="AER91" s="220"/>
      <c r="AES91" s="220"/>
      <c r="AET91" s="220"/>
      <c r="AEU91" s="220"/>
      <c r="AEV91" s="220"/>
      <c r="AEW91" s="220"/>
      <c r="AEX91" s="220"/>
      <c r="AEY91" s="220"/>
      <c r="AEZ91" s="220"/>
      <c r="AFA91" s="220"/>
      <c r="AFB91" s="220"/>
      <c r="AFC91" s="220"/>
      <c r="AFD91" s="220"/>
      <c r="AFE91" s="220"/>
      <c r="AFF91" s="220"/>
      <c r="AFG91" s="220"/>
      <c r="AFH91" s="220"/>
      <c r="AFI91" s="220"/>
      <c r="AFJ91" s="220"/>
      <c r="AFK91" s="220"/>
      <c r="AFL91" s="220"/>
      <c r="AFM91" s="220"/>
      <c r="AFN91" s="220"/>
      <c r="AFO91" s="220"/>
      <c r="AFP91" s="220"/>
      <c r="AFQ91" s="220"/>
      <c r="AFR91" s="220"/>
      <c r="AFS91" s="220"/>
      <c r="AFT91" s="220"/>
      <c r="AFU91" s="220"/>
      <c r="AFV91" s="220"/>
      <c r="AFW91" s="220"/>
      <c r="AFX91" s="220"/>
      <c r="AFY91" s="220"/>
      <c r="AFZ91" s="220"/>
      <c r="AGA91" s="220"/>
      <c r="AGB91" s="220"/>
      <c r="AGC91" s="220"/>
      <c r="AGD91" s="220"/>
      <c r="AGE91" s="220"/>
      <c r="AGF91" s="220"/>
      <c r="AGG91" s="220"/>
      <c r="AGH91" s="220"/>
      <c r="AGI91" s="220"/>
      <c r="AGJ91" s="220"/>
      <c r="AGK91" s="220"/>
      <c r="AGL91" s="220"/>
      <c r="AGM91" s="220"/>
      <c r="AGN91" s="220"/>
      <c r="AGO91" s="220"/>
      <c r="AGP91" s="220"/>
      <c r="AGQ91" s="220"/>
      <c r="AGR91" s="220"/>
      <c r="AGS91" s="220"/>
      <c r="AGT91" s="220"/>
      <c r="AGU91" s="220"/>
      <c r="AGV91" s="220"/>
      <c r="AGW91" s="220"/>
      <c r="AGX91" s="220"/>
      <c r="AGY91" s="220"/>
      <c r="AGZ91" s="220"/>
      <c r="AHA91" s="220"/>
      <c r="AHB91" s="220"/>
      <c r="AHC91" s="220"/>
      <c r="AHD91" s="220"/>
      <c r="AHE91" s="220"/>
      <c r="AHF91" s="220"/>
      <c r="AHG91" s="220"/>
      <c r="AHH91" s="220"/>
      <c r="AHI91" s="220"/>
      <c r="AHJ91" s="220"/>
      <c r="AHK91" s="220"/>
      <c r="AHL91" s="220"/>
      <c r="AHM91" s="220"/>
      <c r="AHN91" s="220"/>
      <c r="AHO91" s="220"/>
      <c r="AHP91" s="220"/>
      <c r="AHQ91" s="220"/>
      <c r="AHR91" s="220"/>
      <c r="AHS91" s="220"/>
      <c r="AHT91" s="220"/>
      <c r="AHU91" s="220"/>
      <c r="AHV91" s="220"/>
      <c r="AHW91" s="220"/>
      <c r="AHX91" s="220"/>
      <c r="AHY91" s="220"/>
      <c r="AHZ91" s="220"/>
      <c r="AIA91" s="220"/>
      <c r="AIB91" s="220"/>
      <c r="AIC91" s="220"/>
      <c r="AID91" s="220"/>
      <c r="AIE91" s="220"/>
      <c r="AIF91" s="220"/>
      <c r="AIG91" s="220"/>
      <c r="AIH91" s="220"/>
      <c r="AII91" s="220"/>
      <c r="AIJ91" s="220"/>
      <c r="AIK91" s="220"/>
      <c r="AIL91" s="220"/>
      <c r="AIM91" s="220"/>
      <c r="AIN91" s="220"/>
      <c r="AIO91" s="220"/>
      <c r="AIP91" s="220"/>
      <c r="AIQ91" s="220"/>
      <c r="AIR91" s="220"/>
      <c r="AIS91" s="220"/>
      <c r="AIT91" s="220"/>
      <c r="AIU91" s="220"/>
      <c r="AIV91" s="220"/>
      <c r="AIW91" s="220"/>
      <c r="AIX91" s="220"/>
      <c r="AIY91" s="220"/>
      <c r="AIZ91" s="220"/>
      <c r="AJA91" s="220"/>
      <c r="AJB91" s="220"/>
      <c r="AJC91" s="220"/>
      <c r="AJD91" s="220"/>
      <c r="AJE91" s="220"/>
      <c r="AJF91" s="220"/>
      <c r="AJG91" s="220"/>
      <c r="AJH91" s="220"/>
      <c r="AJI91" s="220"/>
      <c r="AJJ91" s="220"/>
      <c r="AJK91" s="220"/>
      <c r="AJL91" s="220"/>
      <c r="AJM91" s="220"/>
      <c r="AJN91" s="220"/>
      <c r="AJO91" s="220"/>
      <c r="AJP91" s="220"/>
      <c r="AJQ91" s="220"/>
      <c r="AJR91" s="220"/>
      <c r="AJS91" s="220"/>
      <c r="AJT91" s="220"/>
      <c r="AJU91" s="220"/>
      <c r="AJV91" s="220"/>
      <c r="AJW91" s="220"/>
      <c r="AJX91" s="220"/>
      <c r="AJY91" s="220"/>
      <c r="AJZ91" s="220"/>
      <c r="AKA91" s="220"/>
      <c r="AKB91" s="220"/>
      <c r="AKC91" s="220"/>
      <c r="AKD91" s="220"/>
      <c r="AKE91" s="220"/>
      <c r="AKF91" s="220"/>
      <c r="AKG91" s="220"/>
      <c r="AKH91" s="220"/>
      <c r="AKI91" s="220"/>
      <c r="AKJ91" s="220"/>
      <c r="AKK91" s="220"/>
      <c r="AKL91" s="220"/>
      <c r="AKM91" s="220"/>
      <c r="AKN91" s="220"/>
      <c r="AKO91" s="220"/>
      <c r="AKP91" s="220"/>
      <c r="AKQ91" s="220"/>
      <c r="AKR91" s="220"/>
      <c r="AKS91" s="220"/>
      <c r="AKT91" s="220"/>
      <c r="AKU91" s="220"/>
      <c r="AKV91" s="220"/>
      <c r="AKW91" s="220"/>
      <c r="AKX91" s="220"/>
      <c r="AKY91" s="220"/>
      <c r="AKZ91" s="220"/>
      <c r="ALA91" s="220"/>
      <c r="ALB91" s="220"/>
      <c r="ALC91" s="220"/>
      <c r="ALD91" s="220"/>
      <c r="ALE91" s="220"/>
      <c r="ALF91" s="220"/>
      <c r="ALG91" s="220"/>
      <c r="ALH91" s="220"/>
      <c r="ALI91" s="220"/>
      <c r="ALJ91" s="220"/>
      <c r="ALK91" s="220"/>
      <c r="ALL91" s="220"/>
      <c r="ALM91" s="220"/>
      <c r="ALN91" s="220"/>
      <c r="ALO91" s="220"/>
      <c r="ALP91" s="220"/>
      <c r="ALQ91" s="220"/>
      <c r="ALR91" s="220"/>
      <c r="ALS91" s="220"/>
      <c r="ALT91" s="220"/>
      <c r="ALU91" s="220"/>
      <c r="ALV91" s="220"/>
      <c r="ALW91" s="220"/>
      <c r="ALX91" s="220"/>
      <c r="ALY91" s="220"/>
      <c r="ALZ91" s="220"/>
      <c r="AMA91" s="220"/>
      <c r="AMB91" s="220"/>
      <c r="AMC91" s="220"/>
      <c r="AMD91" s="220"/>
      <c r="AME91" s="220"/>
      <c r="AMF91" s="220"/>
      <c r="AMG91" s="220"/>
      <c r="AMH91" s="220"/>
      <c r="AMI91" s="220"/>
      <c r="AMJ91" s="220"/>
      <c r="AMK91" s="220"/>
      <c r="AML91" s="220"/>
      <c r="AMM91" s="220"/>
      <c r="AMN91" s="220"/>
      <c r="AMO91" s="220"/>
      <c r="AMP91" s="220"/>
      <c r="AMQ91" s="220"/>
      <c r="AMR91" s="220"/>
      <c r="AMS91" s="220"/>
      <c r="AMT91" s="220"/>
      <c r="AMU91" s="220"/>
      <c r="AMV91" s="220"/>
      <c r="AMW91" s="220"/>
      <c r="AMX91" s="220"/>
      <c r="AMY91" s="220"/>
      <c r="AMZ91" s="220"/>
      <c r="ANA91" s="220"/>
      <c r="ANB91" s="220"/>
      <c r="ANC91" s="220"/>
      <c r="AND91" s="220"/>
      <c r="ANE91" s="220"/>
      <c r="ANF91" s="220"/>
      <c r="ANG91" s="220"/>
      <c r="ANH91" s="220"/>
      <c r="ANI91" s="220"/>
      <c r="ANJ91" s="220"/>
      <c r="ANK91" s="220"/>
      <c r="ANL91" s="220"/>
      <c r="ANM91" s="220"/>
      <c r="ANN91" s="220"/>
      <c r="ANO91" s="220"/>
      <c r="ANP91" s="220"/>
      <c r="ANQ91" s="220"/>
      <c r="ANR91" s="220"/>
      <c r="ANS91" s="220"/>
      <c r="ANT91" s="220"/>
      <c r="ANU91" s="220"/>
      <c r="ANV91" s="220"/>
      <c r="ANW91" s="220"/>
      <c r="ANX91" s="220"/>
      <c r="ANY91" s="220"/>
      <c r="ANZ91" s="220"/>
      <c r="AOA91" s="220"/>
      <c r="AOB91" s="220"/>
      <c r="AOC91" s="220"/>
      <c r="AOD91" s="220"/>
      <c r="AOE91" s="220"/>
      <c r="AOF91" s="220"/>
      <c r="AOG91" s="220"/>
      <c r="AOH91" s="220"/>
      <c r="AOI91" s="220"/>
      <c r="AOJ91" s="220"/>
      <c r="AOK91" s="220"/>
      <c r="AOL91" s="220"/>
      <c r="AOM91" s="220"/>
      <c r="AON91" s="220"/>
      <c r="AOO91" s="220"/>
      <c r="AOP91" s="220"/>
      <c r="AOQ91" s="220"/>
      <c r="AOR91" s="220"/>
      <c r="AOS91" s="220"/>
      <c r="AOT91" s="220"/>
      <c r="AOU91" s="220"/>
      <c r="AOV91" s="220"/>
      <c r="AOW91" s="220"/>
      <c r="AOX91" s="220"/>
      <c r="AOY91" s="220"/>
      <c r="AOZ91" s="220"/>
      <c r="APA91" s="220"/>
      <c r="APB91" s="220"/>
      <c r="APC91" s="220"/>
      <c r="APD91" s="220"/>
      <c r="APE91" s="220"/>
      <c r="APF91" s="220"/>
      <c r="APG91" s="220"/>
      <c r="APH91" s="220"/>
      <c r="API91" s="220"/>
      <c r="APJ91" s="220"/>
      <c r="APK91" s="220"/>
      <c r="APL91" s="220"/>
      <c r="APM91" s="220"/>
      <c r="APN91" s="220"/>
      <c r="APO91" s="220"/>
      <c r="APP91" s="220"/>
      <c r="APQ91" s="220"/>
      <c r="APR91" s="220"/>
      <c r="APS91" s="220"/>
      <c r="APT91" s="220"/>
      <c r="APU91" s="220"/>
      <c r="APV91" s="220"/>
      <c r="APW91" s="220"/>
      <c r="APX91" s="220"/>
      <c r="APY91" s="220"/>
      <c r="APZ91" s="220"/>
      <c r="AQA91" s="220"/>
      <c r="AQB91" s="220"/>
      <c r="AQC91" s="220"/>
      <c r="AQD91" s="220"/>
      <c r="AQE91" s="220"/>
      <c r="AQF91" s="220"/>
      <c r="AQG91" s="220"/>
      <c r="AQH91" s="220"/>
      <c r="AQI91" s="220"/>
      <c r="AQJ91" s="220"/>
      <c r="AQK91" s="220"/>
      <c r="AQL91" s="220"/>
      <c r="AQM91" s="220"/>
      <c r="AQN91" s="220"/>
      <c r="AQO91" s="220"/>
      <c r="AQP91" s="220"/>
      <c r="AQQ91" s="220"/>
      <c r="AQR91" s="220"/>
      <c r="AQS91" s="220"/>
      <c r="AQT91" s="220"/>
      <c r="AQU91" s="220"/>
      <c r="AQV91" s="220"/>
      <c r="AQW91" s="220"/>
      <c r="AQX91" s="220"/>
      <c r="AQY91" s="220"/>
      <c r="AQZ91" s="220"/>
      <c r="ARA91" s="220"/>
      <c r="ARB91" s="220"/>
      <c r="ARC91" s="220"/>
      <c r="ARD91" s="220"/>
      <c r="ARE91" s="220"/>
      <c r="ARF91" s="220"/>
      <c r="ARG91" s="220"/>
      <c r="ARH91" s="220"/>
      <c r="ARI91" s="220"/>
      <c r="ARJ91" s="220"/>
      <c r="ARK91" s="220"/>
      <c r="ARL91" s="220"/>
      <c r="ARM91" s="220"/>
      <c r="ARN91" s="220"/>
      <c r="ARO91" s="220"/>
      <c r="ARP91" s="220"/>
      <c r="ARQ91" s="220"/>
      <c r="ARR91" s="220"/>
      <c r="ARS91" s="220"/>
      <c r="ART91" s="220"/>
      <c r="ARU91" s="220"/>
      <c r="ARV91" s="220"/>
      <c r="ARW91" s="220"/>
      <c r="ARX91" s="220"/>
      <c r="ARY91" s="220"/>
      <c r="ARZ91" s="220"/>
      <c r="ASA91" s="220"/>
      <c r="ASB91" s="220"/>
      <c r="ASC91" s="220"/>
      <c r="ASD91" s="220"/>
      <c r="ASE91" s="220"/>
      <c r="ASF91" s="220"/>
      <c r="ASG91" s="220"/>
      <c r="ASH91" s="220"/>
      <c r="ASI91" s="220"/>
      <c r="ASJ91" s="220"/>
      <c r="ASK91" s="220"/>
      <c r="ASL91" s="220"/>
      <c r="ASM91" s="220"/>
      <c r="ASN91" s="220"/>
      <c r="ASO91" s="220"/>
      <c r="ASP91" s="220"/>
      <c r="ASQ91" s="220"/>
      <c r="ASR91" s="220"/>
      <c r="ASS91" s="220"/>
      <c r="AST91" s="220"/>
      <c r="ASU91" s="220"/>
      <c r="ASV91" s="220"/>
      <c r="ASW91" s="220"/>
      <c r="ASX91" s="220"/>
      <c r="ASY91" s="220"/>
      <c r="ASZ91" s="220"/>
      <c r="ATA91" s="220"/>
      <c r="ATB91" s="220"/>
      <c r="ATC91" s="220"/>
      <c r="ATD91" s="220"/>
      <c r="ATE91" s="220"/>
      <c r="ATF91" s="220"/>
      <c r="ATG91" s="220"/>
      <c r="ATH91" s="220"/>
      <c r="ATI91" s="220"/>
      <c r="ATJ91" s="220"/>
      <c r="ATK91" s="220"/>
      <c r="ATL91" s="220"/>
      <c r="ATM91" s="220"/>
      <c r="ATN91" s="220"/>
      <c r="ATO91" s="220"/>
      <c r="ATP91" s="220"/>
      <c r="ATQ91" s="220"/>
      <c r="ATR91" s="220"/>
      <c r="ATS91" s="220"/>
      <c r="ATT91" s="220"/>
      <c r="ATU91" s="220"/>
      <c r="ATV91" s="220"/>
      <c r="ATW91" s="220"/>
      <c r="ATX91" s="220"/>
      <c r="ATY91" s="220"/>
      <c r="ATZ91" s="220"/>
      <c r="AUA91" s="220"/>
      <c r="AUB91" s="220"/>
      <c r="AUC91" s="220"/>
      <c r="AUD91" s="220"/>
      <c r="AUE91" s="220"/>
      <c r="AUF91" s="220"/>
      <c r="AUG91" s="220"/>
      <c r="AUH91" s="220"/>
      <c r="AUI91" s="220"/>
      <c r="AUJ91" s="220"/>
      <c r="AUK91" s="220"/>
      <c r="AUL91" s="220"/>
      <c r="AUM91" s="220"/>
      <c r="AUN91" s="220"/>
      <c r="AUO91" s="220"/>
      <c r="AUP91" s="220"/>
      <c r="AUQ91" s="220"/>
      <c r="AUR91" s="220"/>
      <c r="AUS91" s="220"/>
      <c r="AUT91" s="220"/>
      <c r="AUU91" s="220"/>
      <c r="AUV91" s="220"/>
      <c r="AUW91" s="220"/>
      <c r="AUX91" s="220"/>
      <c r="AUY91" s="220"/>
      <c r="AUZ91" s="220"/>
      <c r="AVA91" s="220"/>
      <c r="AVB91" s="220"/>
      <c r="AVC91" s="220"/>
      <c r="AVD91" s="220"/>
      <c r="AVE91" s="220"/>
      <c r="AVF91" s="220"/>
      <c r="AVG91" s="220"/>
      <c r="AVH91" s="220"/>
      <c r="AVI91" s="220"/>
      <c r="AVJ91" s="220"/>
      <c r="AVK91" s="220"/>
      <c r="AVL91" s="220"/>
      <c r="AVM91" s="220"/>
      <c r="AVN91" s="220"/>
      <c r="AVO91" s="220"/>
      <c r="AVP91" s="220"/>
      <c r="AVQ91" s="220"/>
      <c r="AVR91" s="220"/>
      <c r="AVS91" s="220"/>
      <c r="AVT91" s="220"/>
      <c r="AVU91" s="220"/>
      <c r="AVV91" s="220"/>
      <c r="AVW91" s="220"/>
      <c r="AVX91" s="220"/>
      <c r="AVY91" s="220"/>
      <c r="AVZ91" s="220"/>
      <c r="AWA91" s="220"/>
      <c r="AWB91" s="220"/>
      <c r="AWC91" s="220"/>
      <c r="AWD91" s="220"/>
      <c r="AWE91" s="220"/>
      <c r="AWF91" s="220"/>
      <c r="AWG91" s="220"/>
      <c r="AWH91" s="220"/>
      <c r="AWI91" s="220"/>
      <c r="AWJ91" s="220"/>
      <c r="AWK91" s="220"/>
      <c r="AWL91" s="220"/>
      <c r="AWM91" s="220"/>
      <c r="AWN91" s="220"/>
      <c r="AWO91" s="220"/>
      <c r="AWP91" s="220"/>
      <c r="AWQ91" s="220"/>
      <c r="AWR91" s="220"/>
      <c r="AWS91" s="220"/>
      <c r="AWT91" s="220"/>
      <c r="AWU91" s="220"/>
      <c r="AWV91" s="220"/>
      <c r="AWW91" s="220"/>
      <c r="AWX91" s="220"/>
      <c r="AWY91" s="220"/>
      <c r="AWZ91" s="220"/>
      <c r="AXA91" s="220"/>
      <c r="AXB91" s="220"/>
      <c r="AXC91" s="220"/>
      <c r="AXD91" s="220"/>
      <c r="AXE91" s="220"/>
      <c r="AXF91" s="220"/>
      <c r="AXG91" s="220"/>
      <c r="AXH91" s="220"/>
      <c r="AXI91" s="220"/>
      <c r="AXJ91" s="220"/>
      <c r="AXK91" s="220"/>
      <c r="AXL91" s="220"/>
      <c r="AXM91" s="220"/>
      <c r="AXN91" s="220"/>
      <c r="AXO91" s="220"/>
      <c r="AXP91" s="220"/>
      <c r="AXQ91" s="220"/>
      <c r="AXR91" s="220"/>
      <c r="AXS91" s="220"/>
      <c r="AXT91" s="220"/>
      <c r="AXU91" s="220"/>
      <c r="AXV91" s="220"/>
      <c r="AXW91" s="220"/>
      <c r="AXX91" s="220"/>
      <c r="AXY91" s="220"/>
      <c r="AXZ91" s="220"/>
      <c r="AYA91" s="220"/>
      <c r="AYB91" s="220"/>
      <c r="AYC91" s="220"/>
      <c r="AYD91" s="220"/>
      <c r="AYE91" s="220"/>
      <c r="AYF91" s="220"/>
      <c r="AYG91" s="220"/>
      <c r="AYH91" s="220"/>
      <c r="AYI91" s="220"/>
      <c r="AYJ91" s="220"/>
      <c r="AYK91" s="220"/>
      <c r="AYL91" s="220"/>
      <c r="AYM91" s="220"/>
      <c r="AYN91" s="220"/>
      <c r="AYO91" s="220"/>
      <c r="AYP91" s="220"/>
      <c r="AYQ91" s="220"/>
      <c r="AYR91" s="220"/>
      <c r="AYS91" s="220"/>
      <c r="AYT91" s="220"/>
      <c r="AYU91" s="220"/>
      <c r="AYV91" s="220"/>
      <c r="AYW91" s="220"/>
      <c r="AYX91" s="220"/>
      <c r="AYY91" s="220"/>
      <c r="AYZ91" s="220"/>
      <c r="AZA91" s="220"/>
      <c r="AZB91" s="220"/>
      <c r="AZC91" s="220"/>
      <c r="AZD91" s="220"/>
      <c r="AZE91" s="220"/>
      <c r="AZF91" s="220"/>
      <c r="AZG91" s="220"/>
      <c r="AZH91" s="220"/>
      <c r="AZI91" s="220"/>
      <c r="AZJ91" s="220"/>
      <c r="AZK91" s="220"/>
      <c r="AZL91" s="220"/>
      <c r="AZM91" s="220"/>
      <c r="AZN91" s="220"/>
      <c r="AZO91" s="220"/>
      <c r="AZP91" s="220"/>
      <c r="AZQ91" s="220"/>
      <c r="AZR91" s="220"/>
      <c r="AZS91" s="220"/>
      <c r="AZT91" s="220"/>
      <c r="AZU91" s="220"/>
      <c r="AZV91" s="220"/>
      <c r="AZW91" s="220"/>
      <c r="AZX91" s="220"/>
      <c r="AZY91" s="220"/>
      <c r="AZZ91" s="220"/>
      <c r="BAA91" s="220"/>
      <c r="BAB91" s="220"/>
      <c r="BAC91" s="220"/>
      <c r="BAD91" s="220"/>
      <c r="BAE91" s="220"/>
      <c r="BAF91" s="220"/>
      <c r="BAG91" s="220"/>
      <c r="BAH91" s="220"/>
      <c r="BAI91" s="220"/>
      <c r="BAJ91" s="220"/>
      <c r="BAK91" s="220"/>
      <c r="BAL91" s="220"/>
      <c r="BAM91" s="220"/>
      <c r="BAN91" s="220"/>
      <c r="BAO91" s="220"/>
      <c r="BAP91" s="220"/>
      <c r="BAQ91" s="220"/>
      <c r="BAR91" s="220"/>
      <c r="BAS91" s="220"/>
      <c r="BAT91" s="220"/>
      <c r="BAU91" s="220"/>
      <c r="BAV91" s="220"/>
      <c r="BAW91" s="220"/>
      <c r="BAX91" s="220"/>
      <c r="BAY91" s="220"/>
      <c r="BAZ91" s="220"/>
      <c r="BBA91" s="220"/>
      <c r="BBB91" s="220"/>
      <c r="BBC91" s="220"/>
      <c r="BBD91" s="220"/>
      <c r="BBE91" s="220"/>
      <c r="BBF91" s="220"/>
      <c r="BBG91" s="220"/>
      <c r="BBH91" s="220"/>
      <c r="BBI91" s="220"/>
      <c r="BBJ91" s="220"/>
      <c r="BBK91" s="220"/>
      <c r="BBL91" s="220"/>
      <c r="BBM91" s="220"/>
      <c r="BBN91" s="220"/>
      <c r="BBO91" s="220"/>
      <c r="BBP91" s="220"/>
      <c r="BBQ91" s="220"/>
      <c r="BBR91" s="220"/>
      <c r="BBS91" s="220"/>
      <c r="BBT91" s="220"/>
      <c r="BBU91" s="220"/>
      <c r="BBV91" s="220"/>
      <c r="BBW91" s="220"/>
      <c r="BBX91" s="220"/>
      <c r="BBY91" s="220"/>
      <c r="BBZ91" s="220"/>
      <c r="BCA91" s="220"/>
      <c r="BCB91" s="220"/>
      <c r="BCC91" s="220"/>
      <c r="BCD91" s="220"/>
      <c r="BCE91" s="220"/>
      <c r="BCF91" s="220"/>
      <c r="BCG91" s="220"/>
      <c r="BCH91" s="220"/>
      <c r="BCI91" s="220"/>
      <c r="BCJ91" s="220"/>
      <c r="BCK91" s="220"/>
      <c r="BCL91" s="220"/>
      <c r="BCM91" s="220"/>
      <c r="BCN91" s="220"/>
      <c r="BCO91" s="220"/>
      <c r="BCP91" s="220"/>
      <c r="BCQ91" s="220"/>
      <c r="BCR91" s="220"/>
      <c r="BCS91" s="220"/>
      <c r="BCT91" s="220"/>
      <c r="BCU91" s="220"/>
      <c r="BCV91" s="220"/>
      <c r="BCW91" s="220"/>
      <c r="BCX91" s="220"/>
      <c r="BCY91" s="220"/>
      <c r="BCZ91" s="220"/>
      <c r="BDA91" s="220"/>
      <c r="BDB91" s="220"/>
      <c r="BDC91" s="220"/>
      <c r="BDD91" s="220"/>
      <c r="BDE91" s="220"/>
      <c r="BDF91" s="220"/>
      <c r="BDG91" s="220"/>
      <c r="BDH91" s="220"/>
      <c r="BDI91" s="220"/>
      <c r="BDJ91" s="220"/>
      <c r="BDK91" s="220"/>
      <c r="BDL91" s="220"/>
      <c r="BDM91" s="220"/>
      <c r="BDN91" s="220"/>
      <c r="BDO91" s="220"/>
      <c r="BDP91" s="220"/>
      <c r="BDQ91" s="220"/>
      <c r="BDR91" s="220"/>
      <c r="BDS91" s="220"/>
      <c r="BDT91" s="220"/>
      <c r="BDU91" s="220"/>
      <c r="BDV91" s="220"/>
      <c r="BDW91" s="220"/>
      <c r="BDX91" s="220"/>
      <c r="BDY91" s="220"/>
      <c r="BDZ91" s="220"/>
      <c r="BEA91" s="220"/>
      <c r="BEB91" s="220"/>
      <c r="BEC91" s="220"/>
      <c r="BED91" s="220"/>
      <c r="BEE91" s="220"/>
      <c r="BEF91" s="220"/>
      <c r="BEG91" s="220"/>
      <c r="BEH91" s="220"/>
      <c r="BEI91" s="220"/>
      <c r="BEJ91" s="220"/>
      <c r="BEK91" s="220"/>
      <c r="BEL91" s="220"/>
      <c r="BEM91" s="220"/>
      <c r="BEN91" s="220"/>
      <c r="BEO91" s="220"/>
      <c r="BEP91" s="220"/>
      <c r="BEQ91" s="220"/>
      <c r="BER91" s="220"/>
      <c r="BES91" s="220"/>
      <c r="BET91" s="220"/>
      <c r="BEU91" s="220"/>
      <c r="BEV91" s="220"/>
      <c r="BEW91" s="220"/>
      <c r="BEX91" s="220"/>
      <c r="BEY91" s="220"/>
      <c r="BEZ91" s="220"/>
      <c r="BFA91" s="220"/>
      <c r="BFB91" s="220"/>
      <c r="BFC91" s="220"/>
      <c r="BFD91" s="220"/>
      <c r="BFE91" s="220"/>
      <c r="BFF91" s="220"/>
      <c r="BFG91" s="220"/>
      <c r="BFH91" s="220"/>
      <c r="BFI91" s="220"/>
      <c r="BFJ91" s="220"/>
      <c r="BFK91" s="220"/>
      <c r="BFL91" s="220"/>
      <c r="BFM91" s="220"/>
      <c r="BFN91" s="220"/>
      <c r="BFO91" s="220"/>
      <c r="BFP91" s="220"/>
      <c r="BFQ91" s="220"/>
      <c r="BFR91" s="220"/>
      <c r="BFS91" s="220"/>
      <c r="BFT91" s="220"/>
      <c r="BFU91" s="220"/>
      <c r="BFV91" s="220"/>
      <c r="BFW91" s="220"/>
      <c r="BFX91" s="220"/>
      <c r="BFY91" s="220"/>
      <c r="BFZ91" s="220"/>
      <c r="BGA91" s="220"/>
      <c r="BGB91" s="220"/>
      <c r="BGC91" s="220"/>
      <c r="BGD91" s="220"/>
      <c r="BGE91" s="220"/>
      <c r="BGF91" s="220"/>
      <c r="BGG91" s="220"/>
      <c r="BGH91" s="220"/>
      <c r="BGI91" s="220"/>
      <c r="BGJ91" s="220"/>
      <c r="BGK91" s="220"/>
      <c r="BGL91" s="220"/>
      <c r="BGM91" s="220"/>
      <c r="BGN91" s="220"/>
      <c r="BGO91" s="220"/>
      <c r="BGP91" s="220"/>
      <c r="BGQ91" s="220"/>
      <c r="BGR91" s="220"/>
      <c r="BGS91" s="220"/>
      <c r="BGT91" s="220"/>
      <c r="BGU91" s="220"/>
      <c r="BGV91" s="220"/>
      <c r="BGW91" s="220"/>
      <c r="BGX91" s="220"/>
      <c r="BGY91" s="220"/>
      <c r="BGZ91" s="220"/>
      <c r="BHA91" s="220"/>
      <c r="BHB91" s="220"/>
      <c r="BHC91" s="220"/>
      <c r="BHD91" s="220"/>
      <c r="BHE91" s="220"/>
      <c r="BHF91" s="220"/>
      <c r="BHG91" s="220"/>
      <c r="BHH91" s="220"/>
      <c r="BHI91" s="220"/>
      <c r="BHJ91" s="220"/>
      <c r="BHK91" s="220"/>
      <c r="BHL91" s="220"/>
      <c r="BHM91" s="220"/>
      <c r="BHN91" s="220"/>
      <c r="BHO91" s="220"/>
      <c r="BHP91" s="220"/>
      <c r="BHQ91" s="220"/>
      <c r="BHR91" s="220"/>
      <c r="BHS91" s="220"/>
      <c r="BHT91" s="220"/>
      <c r="BHU91" s="220"/>
      <c r="BHV91" s="220"/>
      <c r="BHW91" s="220"/>
      <c r="BHX91" s="220"/>
      <c r="BHY91" s="220"/>
      <c r="BHZ91" s="220"/>
      <c r="BIA91" s="220"/>
      <c r="BIB91" s="220"/>
      <c r="BIC91" s="220"/>
      <c r="BID91" s="220"/>
      <c r="BIE91" s="220"/>
      <c r="BIF91" s="220"/>
      <c r="BIG91" s="220"/>
      <c r="BIH91" s="220"/>
      <c r="BII91" s="220"/>
      <c r="BIJ91" s="220"/>
      <c r="BIK91" s="220"/>
      <c r="BIL91" s="220"/>
      <c r="BIM91" s="220"/>
      <c r="BIN91" s="220"/>
      <c r="BIO91" s="220"/>
      <c r="BIP91" s="220"/>
      <c r="BIQ91" s="220"/>
      <c r="BIR91" s="220"/>
      <c r="BIS91" s="220"/>
      <c r="BIT91" s="220"/>
      <c r="BIU91" s="220"/>
      <c r="BIV91" s="220"/>
      <c r="BIW91" s="220"/>
      <c r="BIX91" s="220"/>
      <c r="BIY91" s="220"/>
      <c r="BIZ91" s="220"/>
      <c r="BJA91" s="220"/>
      <c r="BJB91" s="220"/>
      <c r="BJC91" s="220"/>
      <c r="BJD91" s="220"/>
      <c r="BJE91" s="220"/>
      <c r="BJF91" s="220"/>
      <c r="BJG91" s="220"/>
      <c r="BJH91" s="220"/>
      <c r="BJI91" s="220"/>
      <c r="BJJ91" s="220"/>
      <c r="BJK91" s="220"/>
      <c r="BJL91" s="220"/>
      <c r="BJM91" s="220"/>
      <c r="BJN91" s="220"/>
      <c r="BJO91" s="220"/>
      <c r="BJP91" s="220"/>
      <c r="BJQ91" s="220"/>
      <c r="BJR91" s="220"/>
      <c r="BJS91" s="220"/>
      <c r="BJT91" s="220"/>
      <c r="BJU91" s="220"/>
      <c r="BJV91" s="220"/>
      <c r="BJW91" s="220"/>
      <c r="BJX91" s="220"/>
      <c r="BJY91" s="220"/>
      <c r="BJZ91" s="220"/>
      <c r="BKA91" s="220"/>
      <c r="BKB91" s="220"/>
      <c r="BKC91" s="220"/>
      <c r="BKD91" s="220"/>
      <c r="BKE91" s="220"/>
      <c r="BKF91" s="220"/>
      <c r="BKG91" s="220"/>
      <c r="BKH91" s="220"/>
      <c r="BKI91" s="220"/>
      <c r="BKJ91" s="220"/>
      <c r="BKK91" s="220"/>
      <c r="BKL91" s="220"/>
      <c r="BKM91" s="220"/>
      <c r="BKN91" s="220"/>
      <c r="BKO91" s="220"/>
      <c r="BKP91" s="220"/>
      <c r="BKQ91" s="220"/>
      <c r="BKR91" s="220"/>
      <c r="BKS91" s="220"/>
      <c r="BKT91" s="220"/>
      <c r="BKU91" s="220"/>
      <c r="BKV91" s="220"/>
      <c r="BKW91" s="220"/>
      <c r="BKX91" s="220"/>
      <c r="BKY91" s="220"/>
      <c r="BKZ91" s="220"/>
      <c r="BLA91" s="220"/>
      <c r="BLB91" s="220"/>
      <c r="BLC91" s="220"/>
      <c r="BLD91" s="220"/>
      <c r="BLE91" s="220"/>
      <c r="BLF91" s="220"/>
      <c r="BLG91" s="220"/>
      <c r="BLH91" s="220"/>
      <c r="BLI91" s="220"/>
      <c r="BLJ91" s="220"/>
      <c r="BLK91" s="220"/>
      <c r="BLL91" s="220"/>
      <c r="BLM91" s="220"/>
      <c r="BLN91" s="220"/>
      <c r="BLO91" s="220"/>
      <c r="BLP91" s="220"/>
      <c r="BLQ91" s="220"/>
      <c r="BLR91" s="220"/>
      <c r="BLS91" s="220"/>
      <c r="BLT91" s="220"/>
      <c r="BLU91" s="220"/>
      <c r="BLV91" s="220"/>
      <c r="BLW91" s="220"/>
      <c r="BLX91" s="220"/>
      <c r="BLY91" s="220"/>
      <c r="BLZ91" s="220"/>
      <c r="BMA91" s="220"/>
      <c r="BMB91" s="220"/>
      <c r="BMC91" s="220"/>
      <c r="BMD91" s="220"/>
      <c r="BME91" s="220"/>
      <c r="BMF91" s="220"/>
      <c r="BMG91" s="220"/>
      <c r="BMH91" s="220"/>
      <c r="BMI91" s="220"/>
      <c r="BMJ91" s="220"/>
      <c r="BMK91" s="220"/>
      <c r="BML91" s="220"/>
      <c r="BMM91" s="220"/>
      <c r="BMN91" s="220"/>
      <c r="BMO91" s="220"/>
      <c r="BMP91" s="220"/>
      <c r="BMQ91" s="220"/>
      <c r="BMR91" s="220"/>
      <c r="BMS91" s="220"/>
      <c r="BMT91" s="220"/>
      <c r="BMU91" s="220"/>
      <c r="BMV91" s="220"/>
      <c r="BMW91" s="220"/>
      <c r="BMX91" s="220"/>
      <c r="BMY91" s="220"/>
      <c r="BMZ91" s="220"/>
      <c r="BNA91" s="220"/>
      <c r="BNB91" s="220"/>
      <c r="BNC91" s="220"/>
      <c r="BND91" s="220"/>
      <c r="BNE91" s="220"/>
      <c r="BNF91" s="220"/>
      <c r="BNG91" s="220"/>
      <c r="BNH91" s="220"/>
      <c r="BNI91" s="220"/>
      <c r="BNJ91" s="220"/>
      <c r="BNK91" s="220"/>
      <c r="BNL91" s="220"/>
      <c r="BNM91" s="220"/>
      <c r="BNN91" s="220"/>
      <c r="BNO91" s="220"/>
      <c r="BNP91" s="220"/>
      <c r="BNQ91" s="220"/>
      <c r="BNR91" s="220"/>
      <c r="BNS91" s="220"/>
      <c r="BNT91" s="220"/>
      <c r="BNU91" s="220"/>
      <c r="BNV91" s="220"/>
      <c r="BNW91" s="220"/>
      <c r="BNX91" s="220"/>
      <c r="BNY91" s="220"/>
      <c r="BNZ91" s="220"/>
      <c r="BOA91" s="220"/>
      <c r="BOB91" s="220"/>
      <c r="BOC91" s="220"/>
      <c r="BOD91" s="220"/>
      <c r="BOE91" s="220"/>
      <c r="BOF91" s="220"/>
      <c r="BOG91" s="220"/>
      <c r="BOH91" s="220"/>
      <c r="BOI91" s="220"/>
      <c r="BOJ91" s="220"/>
      <c r="BOK91" s="220"/>
      <c r="BOL91" s="220"/>
      <c r="BOM91" s="220"/>
      <c r="BON91" s="220"/>
      <c r="BOO91" s="220"/>
      <c r="BOP91" s="220"/>
      <c r="BOQ91" s="220"/>
      <c r="BOR91" s="220"/>
      <c r="BOS91" s="220"/>
      <c r="BOT91" s="220"/>
      <c r="BOU91" s="220"/>
      <c r="BOV91" s="220"/>
      <c r="BOW91" s="220"/>
      <c r="BOX91" s="220"/>
      <c r="BOY91" s="220"/>
      <c r="BOZ91" s="220"/>
      <c r="BPA91" s="220"/>
      <c r="BPB91" s="220"/>
      <c r="BPC91" s="220"/>
      <c r="BPD91" s="220"/>
      <c r="BPE91" s="220"/>
      <c r="BPF91" s="220"/>
      <c r="BPG91" s="220"/>
      <c r="BPH91" s="220"/>
      <c r="BPI91" s="220"/>
      <c r="BPJ91" s="220"/>
      <c r="BPK91" s="220"/>
      <c r="BPL91" s="220"/>
      <c r="BPM91" s="220"/>
      <c r="BPN91" s="220"/>
      <c r="BPO91" s="220"/>
      <c r="BPP91" s="220"/>
      <c r="BPQ91" s="220"/>
      <c r="BPR91" s="220"/>
      <c r="BPS91" s="220"/>
      <c r="BPT91" s="220"/>
      <c r="BPU91" s="220"/>
      <c r="BPV91" s="220"/>
      <c r="BPW91" s="220"/>
      <c r="BPX91" s="220"/>
      <c r="BPY91" s="220"/>
      <c r="BPZ91" s="220"/>
      <c r="BQA91" s="220"/>
      <c r="BQB91" s="220"/>
      <c r="BQC91" s="220"/>
      <c r="BQD91" s="220"/>
      <c r="BQE91" s="220"/>
      <c r="BQF91" s="220"/>
      <c r="BQG91" s="220"/>
      <c r="BQH91" s="220"/>
      <c r="BQI91" s="220"/>
      <c r="BQJ91" s="220"/>
      <c r="BQK91" s="220"/>
      <c r="BQL91" s="220"/>
      <c r="BQM91" s="220"/>
      <c r="BQN91" s="220"/>
      <c r="BQO91" s="220"/>
      <c r="BQP91" s="220"/>
      <c r="BQQ91" s="220"/>
      <c r="BQR91" s="220"/>
      <c r="BQS91" s="220"/>
      <c r="BQT91" s="220"/>
      <c r="BQU91" s="220"/>
      <c r="BQV91" s="220"/>
      <c r="BQW91" s="220"/>
      <c r="BQX91" s="220"/>
      <c r="BQY91" s="220"/>
      <c r="BQZ91" s="220"/>
      <c r="BRA91" s="220"/>
      <c r="BRB91" s="220"/>
      <c r="BRC91" s="220"/>
      <c r="BRD91" s="220"/>
      <c r="BRE91" s="220"/>
      <c r="BRF91" s="220"/>
      <c r="BRG91" s="220"/>
      <c r="BRH91" s="220"/>
      <c r="BRI91" s="220"/>
      <c r="BRJ91" s="220"/>
      <c r="BRK91" s="220"/>
      <c r="BRL91" s="220"/>
      <c r="BRM91" s="220"/>
      <c r="BRN91" s="220"/>
      <c r="BRO91" s="220"/>
      <c r="BRP91" s="220"/>
      <c r="BRQ91" s="220"/>
      <c r="BRR91" s="220"/>
      <c r="BRS91" s="220"/>
      <c r="BRT91" s="220"/>
      <c r="BRU91" s="220"/>
      <c r="BRV91" s="220"/>
      <c r="BRW91" s="220"/>
      <c r="BRX91" s="220"/>
      <c r="BRY91" s="220"/>
      <c r="BRZ91" s="220"/>
      <c r="BSA91" s="220"/>
      <c r="BSB91" s="220"/>
      <c r="BSC91" s="220"/>
      <c r="BSD91" s="220"/>
      <c r="BSE91" s="220"/>
      <c r="BSF91" s="220"/>
      <c r="BSG91" s="220"/>
      <c r="BSH91" s="220"/>
      <c r="BSI91" s="220"/>
      <c r="BSJ91" s="220"/>
      <c r="BSK91" s="220"/>
      <c r="BSL91" s="220"/>
      <c r="BSM91" s="220"/>
      <c r="BSN91" s="220"/>
      <c r="BSO91" s="220"/>
      <c r="BSP91" s="220"/>
      <c r="BSQ91" s="220"/>
      <c r="BSR91" s="220"/>
      <c r="BSS91" s="220"/>
      <c r="BST91" s="220"/>
      <c r="BSU91" s="220"/>
      <c r="BSV91" s="220"/>
      <c r="BSW91" s="220"/>
      <c r="BSX91" s="220"/>
      <c r="BSY91" s="220"/>
      <c r="BSZ91" s="220"/>
      <c r="BTA91" s="220"/>
      <c r="BTB91" s="220"/>
      <c r="BTC91" s="220"/>
      <c r="BTD91" s="220"/>
      <c r="BTE91" s="220"/>
      <c r="BTF91" s="220"/>
      <c r="BTG91" s="220"/>
      <c r="BTH91" s="220"/>
      <c r="BTI91" s="220"/>
      <c r="BTJ91" s="220"/>
      <c r="BTK91" s="220"/>
      <c r="BTL91" s="220"/>
      <c r="BTM91" s="220"/>
      <c r="BTN91" s="220"/>
      <c r="BTO91" s="220"/>
      <c r="BTP91" s="220"/>
      <c r="BTQ91" s="220"/>
      <c r="BTR91" s="220"/>
      <c r="BTS91" s="220"/>
      <c r="BTT91" s="220"/>
      <c r="BTU91" s="220"/>
      <c r="BTV91" s="220"/>
      <c r="BTW91" s="220"/>
      <c r="BTX91" s="220"/>
      <c r="BTY91" s="220"/>
      <c r="BTZ91" s="220"/>
      <c r="BUA91" s="220"/>
      <c r="BUB91" s="220"/>
      <c r="BUC91" s="220"/>
      <c r="BUD91" s="220"/>
      <c r="BUE91" s="220"/>
      <c r="BUF91" s="220"/>
      <c r="BUG91" s="220"/>
      <c r="BUH91" s="220"/>
      <c r="BUI91" s="220"/>
      <c r="BUJ91" s="220"/>
      <c r="BUK91" s="220"/>
      <c r="BUL91" s="220"/>
      <c r="BUM91" s="220"/>
      <c r="BUN91" s="220"/>
      <c r="BUO91" s="220"/>
      <c r="BUP91" s="220"/>
      <c r="BUQ91" s="220"/>
      <c r="BUR91" s="220"/>
      <c r="BUS91" s="220"/>
      <c r="BUT91" s="220"/>
      <c r="BUU91" s="220"/>
      <c r="BUV91" s="220"/>
      <c r="BUW91" s="220"/>
      <c r="BUX91" s="220"/>
      <c r="BUY91" s="220"/>
      <c r="BUZ91" s="220"/>
      <c r="BVA91" s="220"/>
      <c r="BVB91" s="220"/>
      <c r="BVC91" s="220"/>
      <c r="BVD91" s="220"/>
      <c r="BVE91" s="220"/>
      <c r="BVF91" s="220"/>
      <c r="BVG91" s="220"/>
      <c r="BVH91" s="220"/>
      <c r="BVI91" s="220"/>
      <c r="BVJ91" s="220"/>
      <c r="BVK91" s="220"/>
      <c r="BVL91" s="220"/>
      <c r="BVM91" s="220"/>
      <c r="BVN91" s="220"/>
      <c r="BVO91" s="220"/>
      <c r="BVP91" s="220"/>
      <c r="BVQ91" s="220"/>
      <c r="BVR91" s="220"/>
      <c r="BVS91" s="220"/>
      <c r="BVT91" s="220"/>
      <c r="BVU91" s="220"/>
      <c r="BVV91" s="220"/>
      <c r="BVW91" s="220"/>
      <c r="BVX91" s="220"/>
      <c r="BVY91" s="220"/>
      <c r="BVZ91" s="220"/>
      <c r="BWA91" s="220"/>
      <c r="BWB91" s="220"/>
      <c r="BWC91" s="220"/>
      <c r="BWD91" s="220"/>
      <c r="BWE91" s="220"/>
      <c r="BWF91" s="220"/>
      <c r="BWG91" s="220"/>
      <c r="BWH91" s="220"/>
      <c r="BWI91" s="220"/>
      <c r="BWJ91" s="220"/>
      <c r="BWK91" s="220"/>
      <c r="BWL91" s="220"/>
      <c r="BWM91" s="220"/>
      <c r="BWN91" s="220"/>
      <c r="BWO91" s="220"/>
      <c r="BWP91" s="220"/>
      <c r="BWQ91" s="220"/>
      <c r="BWR91" s="220"/>
      <c r="BWS91" s="220"/>
      <c r="BWT91" s="220"/>
      <c r="BWU91" s="220"/>
      <c r="BWV91" s="220"/>
      <c r="BWW91" s="220"/>
      <c r="BWX91" s="220"/>
      <c r="BWY91" s="220"/>
      <c r="BWZ91" s="220"/>
      <c r="BXA91" s="220"/>
      <c r="BXB91" s="220"/>
      <c r="BXC91" s="220"/>
      <c r="BXD91" s="220"/>
      <c r="BXE91" s="220"/>
      <c r="BXF91" s="220"/>
      <c r="BXG91" s="220"/>
      <c r="BXH91" s="220"/>
      <c r="BXI91" s="220"/>
      <c r="BXJ91" s="220"/>
      <c r="BXK91" s="220"/>
      <c r="BXL91" s="220"/>
      <c r="BXM91" s="220"/>
      <c r="BXN91" s="220"/>
      <c r="BXO91" s="220"/>
      <c r="BXP91" s="220"/>
      <c r="BXQ91" s="220"/>
      <c r="BXR91" s="220"/>
      <c r="BXS91" s="220"/>
      <c r="BXT91" s="220"/>
      <c r="BXU91" s="220"/>
      <c r="BXV91" s="220"/>
      <c r="BXW91" s="220"/>
      <c r="BXX91" s="220"/>
      <c r="BXY91" s="220"/>
      <c r="BXZ91" s="220"/>
      <c r="BYA91" s="220"/>
      <c r="BYB91" s="220"/>
      <c r="BYC91" s="220"/>
      <c r="BYD91" s="220"/>
      <c r="BYE91" s="220"/>
      <c r="BYF91" s="220"/>
      <c r="BYG91" s="220"/>
      <c r="BYH91" s="220"/>
      <c r="BYI91" s="220"/>
      <c r="BYJ91" s="220"/>
      <c r="BYK91" s="220"/>
      <c r="BYL91" s="220"/>
      <c r="BYM91" s="220"/>
      <c r="BYN91" s="220"/>
      <c r="BYO91" s="220"/>
      <c r="BYP91" s="220"/>
      <c r="BYQ91" s="220"/>
      <c r="BYR91" s="220"/>
      <c r="BYS91" s="220"/>
      <c r="BYT91" s="220"/>
      <c r="BYU91" s="220"/>
      <c r="BYV91" s="220"/>
      <c r="BYW91" s="220"/>
      <c r="BYX91" s="220"/>
      <c r="BYY91" s="220"/>
      <c r="BYZ91" s="220"/>
      <c r="BZA91" s="220"/>
      <c r="BZB91" s="220"/>
      <c r="BZC91" s="220"/>
      <c r="BZD91" s="220"/>
      <c r="BZE91" s="220"/>
      <c r="BZF91" s="220"/>
      <c r="BZG91" s="220"/>
      <c r="BZH91" s="220"/>
      <c r="BZI91" s="220"/>
      <c r="BZJ91" s="220"/>
      <c r="BZK91" s="220"/>
      <c r="BZL91" s="220"/>
      <c r="BZM91" s="220"/>
      <c r="BZN91" s="220"/>
      <c r="BZO91" s="220"/>
      <c r="BZP91" s="220"/>
      <c r="BZQ91" s="220"/>
      <c r="BZR91" s="220"/>
      <c r="BZS91" s="220"/>
      <c r="BZT91" s="220"/>
      <c r="BZU91" s="220"/>
      <c r="BZV91" s="220"/>
      <c r="BZW91" s="220"/>
      <c r="BZX91" s="220"/>
      <c r="BZY91" s="220"/>
      <c r="BZZ91" s="220"/>
      <c r="CAA91" s="220"/>
      <c r="CAB91" s="220"/>
      <c r="CAC91" s="220"/>
      <c r="CAD91" s="220"/>
      <c r="CAE91" s="220"/>
      <c r="CAF91" s="220"/>
      <c r="CAG91" s="220"/>
      <c r="CAH91" s="220"/>
      <c r="CAI91" s="220"/>
      <c r="CAJ91" s="220"/>
      <c r="CAK91" s="220"/>
      <c r="CAL91" s="220"/>
      <c r="CAM91" s="220"/>
      <c r="CAN91" s="220"/>
      <c r="CAO91" s="220"/>
      <c r="CAP91" s="220"/>
      <c r="CAQ91" s="220"/>
      <c r="CAR91" s="220"/>
      <c r="CAS91" s="220"/>
      <c r="CAT91" s="220"/>
      <c r="CAU91" s="220"/>
      <c r="CAV91" s="220"/>
      <c r="CAW91" s="220"/>
      <c r="CAX91" s="220"/>
      <c r="CAY91" s="220"/>
      <c r="CAZ91" s="220"/>
      <c r="CBA91" s="220"/>
      <c r="CBB91" s="220"/>
      <c r="CBC91" s="220"/>
      <c r="CBD91" s="220"/>
      <c r="CBE91" s="220"/>
      <c r="CBF91" s="220"/>
      <c r="CBG91" s="220"/>
      <c r="CBH91" s="220"/>
      <c r="CBI91" s="220"/>
      <c r="CBJ91" s="220"/>
      <c r="CBK91" s="220"/>
      <c r="CBL91" s="220"/>
      <c r="CBM91" s="220"/>
      <c r="CBN91" s="220"/>
      <c r="CBO91" s="220"/>
      <c r="CBP91" s="220"/>
      <c r="CBQ91" s="220"/>
      <c r="CBR91" s="220"/>
      <c r="CBS91" s="220"/>
      <c r="CBT91" s="220"/>
      <c r="CBU91" s="220"/>
      <c r="CBV91" s="220"/>
      <c r="CBW91" s="220"/>
      <c r="CBX91" s="220"/>
      <c r="CBY91" s="220"/>
      <c r="CBZ91" s="220"/>
      <c r="CCA91" s="220"/>
      <c r="CCB91" s="220"/>
      <c r="CCC91" s="220"/>
      <c r="CCD91" s="220"/>
      <c r="CCE91" s="220"/>
      <c r="CCF91" s="220"/>
      <c r="CCG91" s="220"/>
      <c r="CCH91" s="220"/>
      <c r="CCI91" s="220"/>
      <c r="CCJ91" s="220"/>
      <c r="CCK91" s="220"/>
      <c r="CCL91" s="220"/>
      <c r="CCM91" s="220"/>
      <c r="CCN91" s="220"/>
      <c r="CCO91" s="220"/>
      <c r="CCP91" s="220"/>
      <c r="CCQ91" s="220"/>
      <c r="CCR91" s="220"/>
      <c r="CCS91" s="220"/>
      <c r="CCT91" s="220"/>
      <c r="CCU91" s="220"/>
      <c r="CCV91" s="220"/>
      <c r="CCW91" s="220"/>
      <c r="CCX91" s="220"/>
      <c r="CCY91" s="220"/>
      <c r="CCZ91" s="220"/>
      <c r="CDA91" s="220"/>
      <c r="CDB91" s="220"/>
      <c r="CDC91" s="220"/>
      <c r="CDD91" s="220"/>
      <c r="CDE91" s="220"/>
      <c r="CDF91" s="220"/>
      <c r="CDG91" s="220"/>
      <c r="CDH91" s="220"/>
      <c r="CDI91" s="220"/>
      <c r="CDJ91" s="220"/>
      <c r="CDK91" s="220"/>
      <c r="CDL91" s="220"/>
      <c r="CDM91" s="220"/>
      <c r="CDN91" s="220"/>
      <c r="CDO91" s="220"/>
      <c r="CDP91" s="220"/>
      <c r="CDQ91" s="220"/>
      <c r="CDR91" s="220"/>
      <c r="CDS91" s="220"/>
      <c r="CDT91" s="220"/>
      <c r="CDU91" s="220"/>
      <c r="CDV91" s="220"/>
      <c r="CDW91" s="220"/>
      <c r="CDX91" s="220"/>
      <c r="CDY91" s="220"/>
      <c r="CDZ91" s="220"/>
      <c r="CEA91" s="220"/>
      <c r="CEB91" s="220"/>
      <c r="CEC91" s="220"/>
      <c r="CED91" s="220"/>
      <c r="CEE91" s="220"/>
      <c r="CEF91" s="220"/>
      <c r="CEG91" s="220"/>
      <c r="CEH91" s="220"/>
      <c r="CEI91" s="220"/>
      <c r="CEJ91" s="220"/>
      <c r="CEK91" s="220"/>
      <c r="CEL91" s="220"/>
      <c r="CEM91" s="220"/>
      <c r="CEN91" s="220"/>
      <c r="CEO91" s="220"/>
      <c r="CEP91" s="220"/>
      <c r="CEQ91" s="220"/>
      <c r="CER91" s="220"/>
      <c r="CES91" s="220"/>
      <c r="CET91" s="220"/>
      <c r="CEU91" s="220"/>
      <c r="CEV91" s="220"/>
      <c r="CEW91" s="220"/>
      <c r="CEX91" s="220"/>
      <c r="CEY91" s="220"/>
      <c r="CEZ91" s="220"/>
      <c r="CFA91" s="220"/>
      <c r="CFB91" s="220"/>
      <c r="CFC91" s="220"/>
      <c r="CFD91" s="220"/>
      <c r="CFE91" s="220"/>
      <c r="CFF91" s="220"/>
      <c r="CFG91" s="220"/>
      <c r="CFH91" s="220"/>
      <c r="CFI91" s="220"/>
      <c r="CFJ91" s="220"/>
      <c r="CFK91" s="220"/>
      <c r="CFL91" s="220"/>
      <c r="CFM91" s="220"/>
      <c r="CFN91" s="220"/>
      <c r="CFO91" s="220"/>
      <c r="CFP91" s="220"/>
      <c r="CFQ91" s="220"/>
      <c r="CFR91" s="220"/>
      <c r="CFS91" s="220"/>
      <c r="CFT91" s="220"/>
      <c r="CFU91" s="220"/>
      <c r="CFV91" s="220"/>
      <c r="CFW91" s="220"/>
      <c r="CFX91" s="220"/>
      <c r="CFY91" s="220"/>
      <c r="CFZ91" s="220"/>
      <c r="CGA91" s="220"/>
      <c r="CGB91" s="220"/>
      <c r="CGC91" s="220"/>
      <c r="CGD91" s="220"/>
      <c r="CGE91" s="220"/>
      <c r="CGF91" s="220"/>
      <c r="CGG91" s="220"/>
      <c r="CGH91" s="220"/>
      <c r="CGI91" s="220"/>
      <c r="CGJ91" s="220"/>
      <c r="CGK91" s="220"/>
      <c r="CGL91" s="220"/>
      <c r="CGM91" s="220"/>
      <c r="CGN91" s="220"/>
      <c r="CGO91" s="220"/>
      <c r="CGP91" s="220"/>
      <c r="CGQ91" s="220"/>
      <c r="CGR91" s="220"/>
      <c r="CGS91" s="220"/>
      <c r="CGT91" s="220"/>
      <c r="CGU91" s="220"/>
      <c r="CGV91" s="220"/>
      <c r="CGW91" s="220"/>
      <c r="CGX91" s="220"/>
      <c r="CGY91" s="220"/>
      <c r="CGZ91" s="220"/>
      <c r="CHA91" s="220"/>
      <c r="CHB91" s="220"/>
      <c r="CHC91" s="220"/>
      <c r="CHD91" s="220"/>
      <c r="CHE91" s="220"/>
      <c r="CHF91" s="220"/>
      <c r="CHG91" s="220"/>
      <c r="CHH91" s="220"/>
      <c r="CHI91" s="220"/>
      <c r="CHJ91" s="220"/>
      <c r="CHK91" s="220"/>
      <c r="CHL91" s="220"/>
      <c r="CHM91" s="220"/>
      <c r="CHN91" s="220"/>
      <c r="CHO91" s="220"/>
      <c r="CHP91" s="220"/>
      <c r="CHQ91" s="220"/>
      <c r="CHR91" s="220"/>
      <c r="CHS91" s="220"/>
      <c r="CHT91" s="220"/>
      <c r="CHU91" s="220"/>
      <c r="CHV91" s="220"/>
      <c r="CHW91" s="220"/>
      <c r="CHX91" s="220"/>
      <c r="CHY91" s="220"/>
      <c r="CHZ91" s="220"/>
      <c r="CIA91" s="220"/>
      <c r="CIB91" s="220"/>
      <c r="CIC91" s="220"/>
      <c r="CID91" s="220"/>
      <c r="CIE91" s="220"/>
      <c r="CIF91" s="220"/>
      <c r="CIG91" s="220"/>
      <c r="CIH91" s="220"/>
      <c r="CII91" s="220"/>
      <c r="CIJ91" s="220"/>
      <c r="CIK91" s="220"/>
      <c r="CIL91" s="220"/>
      <c r="CIM91" s="220"/>
      <c r="CIN91" s="220"/>
      <c r="CIO91" s="220"/>
      <c r="CIP91" s="220"/>
      <c r="CIQ91" s="220"/>
      <c r="CIR91" s="220"/>
      <c r="CIS91" s="220"/>
      <c r="CIT91" s="220"/>
      <c r="CIU91" s="220"/>
      <c r="CIV91" s="220"/>
      <c r="CIW91" s="220"/>
      <c r="CIX91" s="220"/>
      <c r="CIY91" s="220"/>
      <c r="CIZ91" s="220"/>
      <c r="CJA91" s="220"/>
      <c r="CJB91" s="220"/>
      <c r="CJC91" s="220"/>
      <c r="CJD91" s="220"/>
      <c r="CJE91" s="220"/>
      <c r="CJF91" s="220"/>
      <c r="CJG91" s="220"/>
      <c r="CJH91" s="220"/>
      <c r="CJI91" s="220"/>
      <c r="CJJ91" s="220"/>
      <c r="CJK91" s="220"/>
      <c r="CJL91" s="220"/>
      <c r="CJM91" s="220"/>
      <c r="CJN91" s="220"/>
      <c r="CJO91" s="220"/>
      <c r="CJP91" s="220"/>
      <c r="CJQ91" s="220"/>
      <c r="CJR91" s="220"/>
      <c r="CJS91" s="220"/>
      <c r="CJT91" s="220"/>
      <c r="CJU91" s="220"/>
      <c r="CJV91" s="220"/>
      <c r="CJW91" s="220"/>
      <c r="CJX91" s="220"/>
      <c r="CJY91" s="220"/>
      <c r="CJZ91" s="220"/>
      <c r="CKA91" s="220"/>
      <c r="CKB91" s="220"/>
      <c r="CKC91" s="220"/>
      <c r="CKD91" s="220"/>
      <c r="CKE91" s="220"/>
      <c r="CKF91" s="220"/>
      <c r="CKG91" s="220"/>
      <c r="CKH91" s="220"/>
      <c r="CKI91" s="220"/>
      <c r="CKJ91" s="220"/>
      <c r="CKK91" s="220"/>
      <c r="CKL91" s="220"/>
      <c r="CKM91" s="220"/>
      <c r="CKN91" s="220"/>
      <c r="CKO91" s="220"/>
      <c r="CKP91" s="220"/>
      <c r="CKQ91" s="220"/>
      <c r="CKR91" s="220"/>
      <c r="CKS91" s="220"/>
      <c r="CKT91" s="220"/>
      <c r="CKU91" s="220"/>
      <c r="CKV91" s="220"/>
      <c r="CKW91" s="220"/>
      <c r="CKX91" s="220"/>
      <c r="CKY91" s="220"/>
      <c r="CKZ91" s="220"/>
      <c r="CLA91" s="220"/>
      <c r="CLB91" s="220"/>
      <c r="CLC91" s="220"/>
      <c r="CLD91" s="220"/>
      <c r="CLE91" s="220"/>
      <c r="CLF91" s="220"/>
      <c r="CLG91" s="220"/>
      <c r="CLH91" s="220"/>
      <c r="CLI91" s="220"/>
      <c r="CLJ91" s="220"/>
      <c r="CLK91" s="220"/>
      <c r="CLL91" s="220"/>
      <c r="CLM91" s="220"/>
      <c r="CLN91" s="220"/>
      <c r="CLO91" s="220"/>
      <c r="CLP91" s="220"/>
      <c r="CLQ91" s="220"/>
      <c r="CLR91" s="220"/>
      <c r="CLS91" s="220"/>
      <c r="CLT91" s="220"/>
      <c r="CLU91" s="220"/>
      <c r="CLV91" s="220"/>
      <c r="CLW91" s="220"/>
      <c r="CLX91" s="220"/>
      <c r="CLY91" s="220"/>
      <c r="CLZ91" s="220"/>
      <c r="CMA91" s="220"/>
      <c r="CMB91" s="220"/>
      <c r="CMC91" s="220"/>
      <c r="CMD91" s="220"/>
      <c r="CME91" s="220"/>
      <c r="CMF91" s="220"/>
      <c r="CMG91" s="220"/>
      <c r="CMH91" s="220"/>
      <c r="CMI91" s="220"/>
      <c r="CMJ91" s="220"/>
      <c r="CMK91" s="220"/>
      <c r="CML91" s="220"/>
      <c r="CMM91" s="220"/>
      <c r="CMN91" s="220"/>
      <c r="CMO91" s="220"/>
      <c r="CMP91" s="220"/>
      <c r="CMQ91" s="220"/>
      <c r="CMR91" s="220"/>
      <c r="CMS91" s="220"/>
      <c r="CMT91" s="220"/>
      <c r="CMU91" s="220"/>
      <c r="CMV91" s="220"/>
      <c r="CMW91" s="220"/>
      <c r="CMX91" s="220"/>
      <c r="CMY91" s="220"/>
      <c r="CMZ91" s="220"/>
      <c r="CNA91" s="220"/>
      <c r="CNB91" s="220"/>
      <c r="CNC91" s="220"/>
      <c r="CND91" s="220"/>
      <c r="CNE91" s="220"/>
      <c r="CNF91" s="220"/>
      <c r="CNG91" s="220"/>
      <c r="CNH91" s="220"/>
      <c r="CNI91" s="220"/>
      <c r="CNJ91" s="220"/>
      <c r="CNK91" s="220"/>
      <c r="CNL91" s="220"/>
      <c r="CNM91" s="220"/>
      <c r="CNN91" s="220"/>
      <c r="CNO91" s="220"/>
      <c r="CNP91" s="220"/>
      <c r="CNQ91" s="220"/>
      <c r="CNR91" s="220"/>
      <c r="CNS91" s="220"/>
      <c r="CNT91" s="220"/>
      <c r="CNU91" s="220"/>
      <c r="CNV91" s="220"/>
      <c r="CNW91" s="220"/>
      <c r="CNX91" s="220"/>
      <c r="CNY91" s="220"/>
      <c r="CNZ91" s="220"/>
      <c r="COA91" s="220"/>
      <c r="COB91" s="220"/>
      <c r="COC91" s="220"/>
      <c r="COD91" s="220"/>
      <c r="COE91" s="220"/>
      <c r="COF91" s="220"/>
      <c r="COG91" s="220"/>
      <c r="COH91" s="220"/>
      <c r="COI91" s="220"/>
      <c r="COJ91" s="220"/>
      <c r="COK91" s="220"/>
      <c r="COL91" s="220"/>
      <c r="COM91" s="220"/>
      <c r="CON91" s="220"/>
      <c r="COO91" s="220"/>
      <c r="COP91" s="220"/>
      <c r="COQ91" s="220"/>
      <c r="COR91" s="220"/>
      <c r="COS91" s="220"/>
      <c r="COT91" s="220"/>
      <c r="COU91" s="220"/>
      <c r="COV91" s="220"/>
      <c r="COW91" s="220"/>
      <c r="COX91" s="220"/>
      <c r="COY91" s="220"/>
      <c r="COZ91" s="220"/>
      <c r="CPA91" s="220"/>
      <c r="CPB91" s="220"/>
      <c r="CPC91" s="220"/>
      <c r="CPD91" s="220"/>
      <c r="CPE91" s="220"/>
      <c r="CPF91" s="220"/>
      <c r="CPG91" s="220"/>
      <c r="CPH91" s="220"/>
      <c r="CPI91" s="220"/>
      <c r="CPJ91" s="220"/>
      <c r="CPK91" s="220"/>
      <c r="CPL91" s="220"/>
      <c r="CPM91" s="220"/>
      <c r="CPN91" s="220"/>
      <c r="CPO91" s="220"/>
      <c r="CPP91" s="220"/>
      <c r="CPQ91" s="220"/>
      <c r="CPR91" s="220"/>
      <c r="CPS91" s="220"/>
      <c r="CPT91" s="220"/>
      <c r="CPU91" s="220"/>
      <c r="CPV91" s="220"/>
      <c r="CPW91" s="220"/>
      <c r="CPX91" s="220"/>
      <c r="CPY91" s="220"/>
      <c r="CPZ91" s="220"/>
      <c r="CQA91" s="220"/>
      <c r="CQB91" s="220"/>
      <c r="CQC91" s="220"/>
      <c r="CQD91" s="220"/>
      <c r="CQE91" s="220"/>
      <c r="CQF91" s="220"/>
      <c r="CQG91" s="220"/>
      <c r="CQH91" s="220"/>
      <c r="CQI91" s="220"/>
      <c r="CQJ91" s="220"/>
      <c r="CQK91" s="220"/>
      <c r="CQL91" s="220"/>
      <c r="CQM91" s="220"/>
      <c r="CQN91" s="220"/>
      <c r="CQO91" s="220"/>
      <c r="CQP91" s="220"/>
      <c r="CQQ91" s="220"/>
      <c r="CQR91" s="220"/>
      <c r="CQS91" s="220"/>
      <c r="CQT91" s="220"/>
      <c r="CQU91" s="220"/>
      <c r="CQV91" s="220"/>
      <c r="CQW91" s="220"/>
      <c r="CQX91" s="220"/>
      <c r="CQY91" s="220"/>
      <c r="CQZ91" s="220"/>
      <c r="CRA91" s="220"/>
      <c r="CRB91" s="220"/>
      <c r="CRC91" s="220"/>
      <c r="CRD91" s="220"/>
      <c r="CRE91" s="220"/>
      <c r="CRF91" s="220"/>
      <c r="CRG91" s="220"/>
      <c r="CRH91" s="220"/>
      <c r="CRI91" s="220"/>
      <c r="CRJ91" s="220"/>
      <c r="CRK91" s="220"/>
      <c r="CRL91" s="220"/>
      <c r="CRM91" s="220"/>
      <c r="CRN91" s="220"/>
      <c r="CRO91" s="220"/>
      <c r="CRP91" s="220"/>
      <c r="CRQ91" s="220"/>
      <c r="CRR91" s="220"/>
      <c r="CRS91" s="220"/>
      <c r="CRT91" s="220"/>
      <c r="CRU91" s="220"/>
      <c r="CRV91" s="220"/>
      <c r="CRW91" s="220"/>
      <c r="CRX91" s="220"/>
      <c r="CRY91" s="220"/>
      <c r="CRZ91" s="220"/>
      <c r="CSA91" s="220"/>
      <c r="CSB91" s="220"/>
      <c r="CSC91" s="220"/>
      <c r="CSD91" s="220"/>
      <c r="CSE91" s="220"/>
      <c r="CSF91" s="220"/>
      <c r="CSG91" s="220"/>
      <c r="CSH91" s="220"/>
      <c r="CSI91" s="220"/>
      <c r="CSJ91" s="220"/>
      <c r="CSK91" s="220"/>
      <c r="CSL91" s="220"/>
      <c r="CSM91" s="220"/>
      <c r="CSN91" s="220"/>
      <c r="CSO91" s="220"/>
      <c r="CSP91" s="220"/>
      <c r="CSQ91" s="220"/>
      <c r="CSR91" s="220"/>
      <c r="CSS91" s="220"/>
      <c r="CST91" s="220"/>
      <c r="CSU91" s="220"/>
      <c r="CSV91" s="220"/>
      <c r="CSW91" s="220"/>
      <c r="CSX91" s="220"/>
      <c r="CSY91" s="220"/>
      <c r="CSZ91" s="220"/>
      <c r="CTA91" s="220"/>
      <c r="CTB91" s="220"/>
      <c r="CTC91" s="220"/>
      <c r="CTD91" s="220"/>
      <c r="CTE91" s="220"/>
      <c r="CTF91" s="220"/>
      <c r="CTG91" s="220"/>
      <c r="CTH91" s="220"/>
      <c r="CTI91" s="220"/>
      <c r="CTJ91" s="220"/>
      <c r="CTK91" s="220"/>
      <c r="CTL91" s="220"/>
      <c r="CTM91" s="220"/>
      <c r="CTN91" s="220"/>
      <c r="CTO91" s="220"/>
      <c r="CTP91" s="220"/>
      <c r="CTQ91" s="220"/>
      <c r="CTR91" s="220"/>
      <c r="CTS91" s="220"/>
      <c r="CTT91" s="220"/>
      <c r="CTU91" s="220"/>
      <c r="CTV91" s="220"/>
      <c r="CTW91" s="220"/>
      <c r="CTX91" s="220"/>
      <c r="CTY91" s="220"/>
      <c r="CTZ91" s="220"/>
      <c r="CUA91" s="220"/>
      <c r="CUB91" s="220"/>
      <c r="CUC91" s="220"/>
      <c r="CUD91" s="220"/>
      <c r="CUE91" s="220"/>
      <c r="CUF91" s="220"/>
      <c r="CUG91" s="220"/>
      <c r="CUH91" s="220"/>
      <c r="CUI91" s="220"/>
      <c r="CUJ91" s="220"/>
      <c r="CUK91" s="220"/>
      <c r="CUL91" s="220"/>
      <c r="CUM91" s="220"/>
      <c r="CUN91" s="220"/>
      <c r="CUO91" s="220"/>
      <c r="CUP91" s="220"/>
      <c r="CUQ91" s="220"/>
      <c r="CUR91" s="220"/>
      <c r="CUS91" s="220"/>
      <c r="CUT91" s="220"/>
      <c r="CUU91" s="220"/>
      <c r="CUV91" s="220"/>
      <c r="CUW91" s="220"/>
      <c r="CUX91" s="220"/>
      <c r="CUY91" s="220"/>
      <c r="CUZ91" s="220"/>
      <c r="CVA91" s="220"/>
      <c r="CVB91" s="220"/>
      <c r="CVC91" s="220"/>
      <c r="CVD91" s="220"/>
      <c r="CVE91" s="220"/>
      <c r="CVF91" s="220"/>
      <c r="CVG91" s="220"/>
      <c r="CVH91" s="220"/>
      <c r="CVI91" s="220"/>
      <c r="CVJ91" s="220"/>
      <c r="CVK91" s="220"/>
      <c r="CVL91" s="220"/>
      <c r="CVM91" s="220"/>
      <c r="CVN91" s="220"/>
      <c r="CVO91" s="220"/>
      <c r="CVP91" s="220"/>
      <c r="CVQ91" s="220"/>
      <c r="CVR91" s="220"/>
      <c r="CVS91" s="220"/>
      <c r="CVT91" s="220"/>
      <c r="CVU91" s="220"/>
      <c r="CVV91" s="220"/>
      <c r="CVW91" s="220"/>
      <c r="CVX91" s="220"/>
      <c r="CVY91" s="220"/>
      <c r="CVZ91" s="220"/>
      <c r="CWA91" s="220"/>
      <c r="CWB91" s="220"/>
      <c r="CWC91" s="220"/>
      <c r="CWD91" s="220"/>
      <c r="CWE91" s="220"/>
      <c r="CWF91" s="220"/>
      <c r="CWG91" s="220"/>
      <c r="CWH91" s="220"/>
      <c r="CWI91" s="220"/>
      <c r="CWJ91" s="220"/>
      <c r="CWK91" s="220"/>
      <c r="CWL91" s="220"/>
      <c r="CWM91" s="220"/>
      <c r="CWN91" s="220"/>
      <c r="CWO91" s="220"/>
      <c r="CWP91" s="220"/>
      <c r="CWQ91" s="220"/>
      <c r="CWR91" s="220"/>
      <c r="CWS91" s="220"/>
      <c r="CWT91" s="220"/>
      <c r="CWU91" s="220"/>
      <c r="CWV91" s="220"/>
      <c r="CWW91" s="220"/>
      <c r="CWX91" s="220"/>
      <c r="CWY91" s="220"/>
      <c r="CWZ91" s="220"/>
      <c r="CXA91" s="220"/>
      <c r="CXB91" s="220"/>
      <c r="CXC91" s="220"/>
      <c r="CXD91" s="220"/>
      <c r="CXE91" s="220"/>
      <c r="CXF91" s="220"/>
      <c r="CXG91" s="220"/>
      <c r="CXH91" s="220"/>
      <c r="CXI91" s="220"/>
      <c r="CXJ91" s="220"/>
      <c r="CXK91" s="220"/>
      <c r="CXL91" s="220"/>
      <c r="CXM91" s="220"/>
      <c r="CXN91" s="220"/>
      <c r="CXO91" s="220"/>
      <c r="CXP91" s="220"/>
      <c r="CXQ91" s="220"/>
      <c r="CXR91" s="220"/>
      <c r="CXS91" s="220"/>
      <c r="CXT91" s="220"/>
      <c r="CXU91" s="220"/>
      <c r="CXV91" s="220"/>
      <c r="CXW91" s="220"/>
      <c r="CXX91" s="220"/>
      <c r="CXY91" s="220"/>
      <c r="CXZ91" s="220"/>
      <c r="CYA91" s="220"/>
      <c r="CYB91" s="220"/>
      <c r="CYC91" s="220"/>
      <c r="CYD91" s="220"/>
      <c r="CYE91" s="220"/>
      <c r="CYF91" s="220"/>
      <c r="CYG91" s="220"/>
      <c r="CYH91" s="220"/>
      <c r="CYI91" s="220"/>
      <c r="CYJ91" s="220"/>
      <c r="CYK91" s="220"/>
      <c r="CYL91" s="220"/>
      <c r="CYM91" s="220"/>
      <c r="CYN91" s="220"/>
      <c r="CYO91" s="220"/>
      <c r="CYP91" s="220"/>
      <c r="CYQ91" s="220"/>
      <c r="CYR91" s="220"/>
      <c r="CYS91" s="220"/>
      <c r="CYT91" s="220"/>
      <c r="CYU91" s="220"/>
      <c r="CYV91" s="220"/>
      <c r="CYW91" s="220"/>
      <c r="CYX91" s="220"/>
      <c r="CYY91" s="220"/>
      <c r="CYZ91" s="220"/>
      <c r="CZA91" s="220"/>
      <c r="CZB91" s="220"/>
      <c r="CZC91" s="220"/>
      <c r="CZD91" s="220"/>
      <c r="CZE91" s="220"/>
      <c r="CZF91" s="220"/>
      <c r="CZG91" s="220"/>
      <c r="CZH91" s="220"/>
      <c r="CZI91" s="220"/>
      <c r="CZJ91" s="220"/>
      <c r="CZK91" s="220"/>
      <c r="CZL91" s="220"/>
      <c r="CZM91" s="220"/>
      <c r="CZN91" s="220"/>
      <c r="CZO91" s="220"/>
      <c r="CZP91" s="220"/>
      <c r="CZQ91" s="220"/>
      <c r="CZR91" s="220"/>
      <c r="CZS91" s="220"/>
      <c r="CZT91" s="220"/>
      <c r="CZU91" s="220"/>
      <c r="CZV91" s="220"/>
      <c r="CZW91" s="220"/>
      <c r="CZX91" s="220"/>
      <c r="CZY91" s="220"/>
      <c r="CZZ91" s="220"/>
      <c r="DAA91" s="220"/>
      <c r="DAB91" s="220"/>
      <c r="DAC91" s="220"/>
      <c r="DAD91" s="220"/>
      <c r="DAE91" s="220"/>
      <c r="DAF91" s="220"/>
      <c r="DAG91" s="220"/>
      <c r="DAH91" s="220"/>
      <c r="DAI91" s="220"/>
      <c r="DAJ91" s="220"/>
      <c r="DAK91" s="220"/>
      <c r="DAL91" s="220"/>
      <c r="DAM91" s="220"/>
      <c r="DAN91" s="220"/>
      <c r="DAO91" s="220"/>
      <c r="DAP91" s="220"/>
      <c r="DAQ91" s="220"/>
      <c r="DAR91" s="220"/>
      <c r="DAS91" s="220"/>
      <c r="DAT91" s="220"/>
      <c r="DAU91" s="220"/>
      <c r="DAV91" s="220"/>
      <c r="DAW91" s="220"/>
      <c r="DAX91" s="220"/>
      <c r="DAY91" s="220"/>
      <c r="DAZ91" s="220"/>
      <c r="DBA91" s="220"/>
      <c r="DBB91" s="220"/>
      <c r="DBC91" s="220"/>
      <c r="DBD91" s="220"/>
      <c r="DBE91" s="220"/>
      <c r="DBF91" s="220"/>
      <c r="DBG91" s="220"/>
      <c r="DBH91" s="220"/>
      <c r="DBI91" s="220"/>
      <c r="DBJ91" s="220"/>
      <c r="DBK91" s="220"/>
      <c r="DBL91" s="220"/>
      <c r="DBM91" s="220"/>
      <c r="DBN91" s="220"/>
      <c r="DBO91" s="220"/>
      <c r="DBP91" s="220"/>
      <c r="DBQ91" s="220"/>
      <c r="DBR91" s="220"/>
      <c r="DBS91" s="220"/>
      <c r="DBT91" s="220"/>
      <c r="DBU91" s="220"/>
      <c r="DBV91" s="220"/>
      <c r="DBW91" s="220"/>
      <c r="DBX91" s="220"/>
      <c r="DBY91" s="220"/>
      <c r="DBZ91" s="220"/>
      <c r="DCA91" s="220"/>
      <c r="DCB91" s="220"/>
      <c r="DCC91" s="220"/>
      <c r="DCD91" s="220"/>
      <c r="DCE91" s="220"/>
      <c r="DCF91" s="220"/>
      <c r="DCG91" s="220"/>
      <c r="DCH91" s="220"/>
      <c r="DCI91" s="220"/>
      <c r="DCJ91" s="220"/>
      <c r="DCK91" s="220"/>
      <c r="DCL91" s="220"/>
      <c r="DCM91" s="220"/>
      <c r="DCN91" s="220"/>
      <c r="DCO91" s="220"/>
      <c r="DCP91" s="220"/>
      <c r="DCQ91" s="220"/>
      <c r="DCR91" s="220"/>
      <c r="DCS91" s="220"/>
      <c r="DCT91" s="220"/>
      <c r="DCU91" s="220"/>
      <c r="DCV91" s="220"/>
      <c r="DCW91" s="220"/>
      <c r="DCX91" s="220"/>
      <c r="DCY91" s="220"/>
      <c r="DCZ91" s="220"/>
      <c r="DDA91" s="220"/>
      <c r="DDB91" s="220"/>
      <c r="DDC91" s="220"/>
      <c r="DDD91" s="220"/>
      <c r="DDE91" s="220"/>
      <c r="DDF91" s="220"/>
      <c r="DDG91" s="220"/>
      <c r="DDH91" s="220"/>
      <c r="DDI91" s="220"/>
      <c r="DDJ91" s="220"/>
      <c r="DDK91" s="220"/>
      <c r="DDL91" s="220"/>
      <c r="DDM91" s="220"/>
      <c r="DDN91" s="220"/>
      <c r="DDO91" s="220"/>
      <c r="DDP91" s="220"/>
      <c r="DDQ91" s="220"/>
      <c r="DDR91" s="220"/>
      <c r="DDS91" s="220"/>
      <c r="DDT91" s="220"/>
      <c r="DDU91" s="220"/>
      <c r="DDV91" s="220"/>
      <c r="DDW91" s="220"/>
      <c r="DDX91" s="220"/>
      <c r="DDY91" s="220"/>
      <c r="DDZ91" s="220"/>
      <c r="DEA91" s="220"/>
      <c r="DEB91" s="220"/>
      <c r="DEC91" s="220"/>
      <c r="DED91" s="220"/>
      <c r="DEE91" s="220"/>
      <c r="DEF91" s="220"/>
      <c r="DEG91" s="220"/>
      <c r="DEH91" s="220"/>
      <c r="DEI91" s="220"/>
      <c r="DEJ91" s="220"/>
      <c r="DEK91" s="220"/>
      <c r="DEL91" s="220"/>
      <c r="DEM91" s="220"/>
      <c r="DEN91" s="220"/>
      <c r="DEO91" s="220"/>
      <c r="DEP91" s="220"/>
      <c r="DEQ91" s="220"/>
      <c r="DER91" s="220"/>
      <c r="DES91" s="220"/>
      <c r="DET91" s="220"/>
      <c r="DEU91" s="220"/>
      <c r="DEV91" s="220"/>
      <c r="DEW91" s="220"/>
      <c r="DEX91" s="220"/>
      <c r="DEY91" s="220"/>
      <c r="DEZ91" s="220"/>
      <c r="DFA91" s="220"/>
      <c r="DFB91" s="220"/>
      <c r="DFC91" s="220"/>
      <c r="DFD91" s="220"/>
      <c r="DFE91" s="220"/>
      <c r="DFF91" s="220"/>
      <c r="DFG91" s="220"/>
      <c r="DFH91" s="220"/>
      <c r="DFI91" s="220"/>
      <c r="DFJ91" s="220"/>
      <c r="DFK91" s="220"/>
      <c r="DFL91" s="220"/>
      <c r="DFM91" s="220"/>
      <c r="DFN91" s="220"/>
      <c r="DFO91" s="220"/>
      <c r="DFP91" s="220"/>
      <c r="DFQ91" s="220"/>
      <c r="DFR91" s="220"/>
      <c r="DFS91" s="220"/>
      <c r="DFT91" s="220"/>
      <c r="DFU91" s="220"/>
      <c r="DFV91" s="220"/>
      <c r="DFW91" s="220"/>
      <c r="DFX91" s="220"/>
      <c r="DFY91" s="220"/>
      <c r="DFZ91" s="220"/>
      <c r="DGA91" s="220"/>
      <c r="DGB91" s="220"/>
      <c r="DGC91" s="220"/>
      <c r="DGD91" s="220"/>
      <c r="DGE91" s="220"/>
      <c r="DGF91" s="220"/>
      <c r="DGG91" s="220"/>
      <c r="DGH91" s="220"/>
      <c r="DGI91" s="220"/>
      <c r="DGJ91" s="220"/>
      <c r="DGK91" s="220"/>
      <c r="DGL91" s="220"/>
      <c r="DGM91" s="220"/>
      <c r="DGN91" s="220"/>
      <c r="DGO91" s="220"/>
      <c r="DGP91" s="220"/>
      <c r="DGQ91" s="220"/>
      <c r="DGR91" s="220"/>
      <c r="DGS91" s="220"/>
      <c r="DGT91" s="220"/>
      <c r="DGU91" s="220"/>
      <c r="DGV91" s="220"/>
      <c r="DGW91" s="220"/>
      <c r="DGX91" s="220"/>
      <c r="DGY91" s="220"/>
      <c r="DGZ91" s="220"/>
      <c r="DHA91" s="220"/>
      <c r="DHB91" s="220"/>
      <c r="DHC91" s="220"/>
      <c r="DHD91" s="220"/>
      <c r="DHE91" s="220"/>
      <c r="DHF91" s="220"/>
      <c r="DHG91" s="220"/>
      <c r="DHH91" s="220"/>
      <c r="DHI91" s="220"/>
      <c r="DHJ91" s="220"/>
      <c r="DHK91" s="220"/>
      <c r="DHL91" s="220"/>
      <c r="DHM91" s="220"/>
      <c r="DHN91" s="220"/>
      <c r="DHO91" s="220"/>
      <c r="DHP91" s="220"/>
      <c r="DHQ91" s="220"/>
      <c r="DHR91" s="220"/>
      <c r="DHS91" s="220"/>
      <c r="DHT91" s="220"/>
      <c r="DHU91" s="220"/>
      <c r="DHV91" s="220"/>
      <c r="DHW91" s="220"/>
      <c r="DHX91" s="220"/>
      <c r="DHY91" s="220"/>
      <c r="DHZ91" s="220"/>
      <c r="DIA91" s="220"/>
      <c r="DIB91" s="220"/>
      <c r="DIC91" s="220"/>
      <c r="DID91" s="220"/>
      <c r="DIE91" s="220"/>
      <c r="DIF91" s="220"/>
      <c r="DIG91" s="220"/>
      <c r="DIH91" s="220"/>
      <c r="DII91" s="220"/>
      <c r="DIJ91" s="220"/>
      <c r="DIK91" s="220"/>
      <c r="DIL91" s="220"/>
      <c r="DIM91" s="220"/>
      <c r="DIN91" s="220"/>
      <c r="DIO91" s="220"/>
      <c r="DIP91" s="220"/>
      <c r="DIQ91" s="220"/>
      <c r="DIR91" s="220"/>
      <c r="DIS91" s="220"/>
      <c r="DIT91" s="220"/>
      <c r="DIU91" s="220"/>
      <c r="DIV91" s="220"/>
      <c r="DIW91" s="220"/>
      <c r="DIX91" s="220"/>
      <c r="DIY91" s="220"/>
      <c r="DIZ91" s="220"/>
      <c r="DJA91" s="220"/>
      <c r="DJB91" s="220"/>
      <c r="DJC91" s="220"/>
      <c r="DJD91" s="220"/>
      <c r="DJE91" s="220"/>
      <c r="DJF91" s="220"/>
      <c r="DJG91" s="220"/>
      <c r="DJH91" s="220"/>
      <c r="DJI91" s="220"/>
      <c r="DJJ91" s="220"/>
      <c r="DJK91" s="220"/>
      <c r="DJL91" s="220"/>
      <c r="DJM91" s="220"/>
      <c r="DJN91" s="220"/>
      <c r="DJO91" s="220"/>
      <c r="DJP91" s="220"/>
      <c r="DJQ91" s="220"/>
      <c r="DJR91" s="220"/>
      <c r="DJS91" s="220"/>
      <c r="DJT91" s="220"/>
      <c r="DJU91" s="220"/>
      <c r="DJV91" s="220"/>
      <c r="DJW91" s="220"/>
      <c r="DJX91" s="220"/>
      <c r="DJY91" s="220"/>
      <c r="DJZ91" s="220"/>
      <c r="DKA91" s="220"/>
      <c r="DKB91" s="220"/>
      <c r="DKC91" s="220"/>
      <c r="DKD91" s="220"/>
      <c r="DKE91" s="220"/>
      <c r="DKF91" s="220"/>
      <c r="DKG91" s="220"/>
      <c r="DKH91" s="220"/>
      <c r="DKI91" s="220"/>
      <c r="DKJ91" s="220"/>
      <c r="DKK91" s="220"/>
      <c r="DKL91" s="220"/>
      <c r="DKM91" s="220"/>
      <c r="DKN91" s="220"/>
      <c r="DKO91" s="220"/>
      <c r="DKP91" s="220"/>
      <c r="DKQ91" s="220"/>
      <c r="DKR91" s="220"/>
      <c r="DKS91" s="220"/>
      <c r="DKT91" s="220"/>
      <c r="DKU91" s="220"/>
      <c r="DKV91" s="220"/>
      <c r="DKW91" s="220"/>
      <c r="DKX91" s="220"/>
      <c r="DKY91" s="220"/>
      <c r="DKZ91" s="220"/>
      <c r="DLA91" s="220"/>
      <c r="DLB91" s="220"/>
      <c r="DLC91" s="220"/>
      <c r="DLD91" s="220"/>
      <c r="DLE91" s="220"/>
      <c r="DLF91" s="220"/>
      <c r="DLG91" s="220"/>
      <c r="DLH91" s="220"/>
      <c r="DLI91" s="220"/>
      <c r="DLJ91" s="220"/>
      <c r="DLK91" s="220"/>
      <c r="DLL91" s="220"/>
      <c r="DLM91" s="220"/>
      <c r="DLN91" s="220"/>
      <c r="DLO91" s="220"/>
      <c r="DLP91" s="220"/>
      <c r="DLQ91" s="220"/>
      <c r="DLR91" s="220"/>
      <c r="DLS91" s="220"/>
      <c r="DLT91" s="220"/>
      <c r="DLU91" s="220"/>
      <c r="DLV91" s="220"/>
      <c r="DLW91" s="220"/>
      <c r="DLX91" s="220"/>
      <c r="DLY91" s="220"/>
      <c r="DLZ91" s="220"/>
      <c r="DMA91" s="220"/>
      <c r="DMB91" s="220"/>
      <c r="DMC91" s="220"/>
      <c r="DMD91" s="220"/>
      <c r="DME91" s="220"/>
      <c r="DMF91" s="220"/>
      <c r="DMG91" s="220"/>
      <c r="DMH91" s="220"/>
      <c r="DMI91" s="220"/>
      <c r="DMJ91" s="220"/>
      <c r="DMK91" s="220"/>
      <c r="DML91" s="220"/>
      <c r="DMM91" s="220"/>
      <c r="DMN91" s="220"/>
      <c r="DMO91" s="220"/>
      <c r="DMP91" s="220"/>
      <c r="DMQ91" s="220"/>
      <c r="DMR91" s="220"/>
      <c r="DMS91" s="220"/>
      <c r="DMT91" s="220"/>
      <c r="DMU91" s="220"/>
      <c r="DMV91" s="220"/>
      <c r="DMW91" s="220"/>
      <c r="DMX91" s="220"/>
      <c r="DMY91" s="220"/>
      <c r="DMZ91" s="220"/>
      <c r="DNA91" s="220"/>
      <c r="DNB91" s="220"/>
      <c r="DNC91" s="220"/>
      <c r="DND91" s="220"/>
      <c r="DNE91" s="220"/>
      <c r="DNF91" s="220"/>
      <c r="DNG91" s="220"/>
      <c r="DNH91" s="220"/>
      <c r="DNI91" s="220"/>
      <c r="DNJ91" s="220"/>
      <c r="DNK91" s="220"/>
      <c r="DNL91" s="220"/>
      <c r="DNM91" s="220"/>
      <c r="DNN91" s="220"/>
      <c r="DNO91" s="220"/>
      <c r="DNP91" s="220"/>
      <c r="DNQ91" s="220"/>
      <c r="DNR91" s="220"/>
      <c r="DNS91" s="220"/>
      <c r="DNT91" s="220"/>
      <c r="DNU91" s="220"/>
      <c r="DNV91" s="220"/>
      <c r="DNW91" s="220"/>
      <c r="DNX91" s="220"/>
      <c r="DNY91" s="220"/>
      <c r="DNZ91" s="220"/>
      <c r="DOA91" s="220"/>
      <c r="DOB91" s="220"/>
      <c r="DOC91" s="220"/>
      <c r="DOD91" s="220"/>
      <c r="DOE91" s="220"/>
      <c r="DOF91" s="220"/>
      <c r="DOG91" s="220"/>
      <c r="DOH91" s="220"/>
      <c r="DOI91" s="220"/>
      <c r="DOJ91" s="220"/>
      <c r="DOK91" s="220"/>
      <c r="DOL91" s="220"/>
      <c r="DOM91" s="220"/>
      <c r="DON91" s="220"/>
      <c r="DOO91" s="220"/>
      <c r="DOP91" s="220"/>
      <c r="DOQ91" s="220"/>
      <c r="DOR91" s="220"/>
      <c r="DOS91" s="220"/>
      <c r="DOT91" s="220"/>
      <c r="DOU91" s="220"/>
      <c r="DOV91" s="220"/>
      <c r="DOW91" s="220"/>
      <c r="DOX91" s="220"/>
      <c r="DOY91" s="220"/>
      <c r="DOZ91" s="220"/>
      <c r="DPA91" s="220"/>
      <c r="DPB91" s="220"/>
      <c r="DPC91" s="220"/>
      <c r="DPD91" s="220"/>
      <c r="DPE91" s="220"/>
      <c r="DPF91" s="220"/>
      <c r="DPG91" s="220"/>
      <c r="DPH91" s="220"/>
      <c r="DPI91" s="220"/>
      <c r="DPJ91" s="220"/>
      <c r="DPK91" s="220"/>
      <c r="DPL91" s="220"/>
      <c r="DPM91" s="220"/>
      <c r="DPN91" s="220"/>
      <c r="DPO91" s="220"/>
      <c r="DPP91" s="220"/>
      <c r="DPQ91" s="220"/>
      <c r="DPR91" s="220"/>
      <c r="DPS91" s="220"/>
      <c r="DPT91" s="220"/>
      <c r="DPU91" s="220"/>
      <c r="DPV91" s="220"/>
      <c r="DPW91" s="220"/>
      <c r="DPX91" s="220"/>
      <c r="DPY91" s="220"/>
      <c r="DPZ91" s="220"/>
      <c r="DQA91" s="220"/>
      <c r="DQB91" s="220"/>
      <c r="DQC91" s="220"/>
      <c r="DQD91" s="220"/>
      <c r="DQE91" s="220"/>
      <c r="DQF91" s="220"/>
      <c r="DQG91" s="220"/>
      <c r="DQH91" s="220"/>
      <c r="DQI91" s="220"/>
      <c r="DQJ91" s="220"/>
      <c r="DQK91" s="220"/>
      <c r="DQL91" s="220"/>
      <c r="DQM91" s="220"/>
      <c r="DQN91" s="220"/>
      <c r="DQO91" s="220"/>
      <c r="DQP91" s="220"/>
      <c r="DQQ91" s="220"/>
      <c r="DQR91" s="220"/>
      <c r="DQS91" s="220"/>
      <c r="DQT91" s="220"/>
      <c r="DQU91" s="220"/>
      <c r="DQV91" s="220"/>
      <c r="DQW91" s="220"/>
      <c r="DQX91" s="220"/>
      <c r="DQY91" s="220"/>
      <c r="DQZ91" s="220"/>
      <c r="DRA91" s="220"/>
      <c r="DRB91" s="220"/>
      <c r="DRC91" s="220"/>
      <c r="DRD91" s="220"/>
      <c r="DRE91" s="220"/>
      <c r="DRF91" s="220"/>
      <c r="DRG91" s="220"/>
      <c r="DRH91" s="220"/>
      <c r="DRI91" s="220"/>
      <c r="DRJ91" s="220"/>
      <c r="DRK91" s="220"/>
      <c r="DRL91" s="220"/>
      <c r="DRM91" s="220"/>
      <c r="DRN91" s="220"/>
      <c r="DRO91" s="220"/>
      <c r="DRP91" s="220"/>
      <c r="DRQ91" s="220"/>
      <c r="DRR91" s="220"/>
      <c r="DRS91" s="220"/>
      <c r="DRT91" s="220"/>
      <c r="DRU91" s="220"/>
      <c r="DRV91" s="220"/>
      <c r="DRW91" s="220"/>
      <c r="DRX91" s="220"/>
      <c r="DRY91" s="220"/>
      <c r="DRZ91" s="220"/>
      <c r="DSA91" s="220"/>
      <c r="DSB91" s="220"/>
      <c r="DSC91" s="220"/>
      <c r="DSD91" s="220"/>
      <c r="DSE91" s="220"/>
      <c r="DSF91" s="220"/>
      <c r="DSG91" s="220"/>
      <c r="DSH91" s="220"/>
      <c r="DSI91" s="220"/>
      <c r="DSJ91" s="220"/>
      <c r="DSK91" s="220"/>
      <c r="DSL91" s="220"/>
      <c r="DSM91" s="220"/>
      <c r="DSN91" s="220"/>
      <c r="DSO91" s="220"/>
      <c r="DSP91" s="220"/>
      <c r="DSQ91" s="220"/>
      <c r="DSR91" s="220"/>
      <c r="DSS91" s="220"/>
      <c r="DST91" s="220"/>
      <c r="DSU91" s="220"/>
      <c r="DSV91" s="220"/>
      <c r="DSW91" s="220"/>
      <c r="DSX91" s="220"/>
      <c r="DSY91" s="220"/>
      <c r="DSZ91" s="220"/>
      <c r="DTA91" s="220"/>
      <c r="DTB91" s="220"/>
      <c r="DTC91" s="220"/>
      <c r="DTD91" s="220"/>
      <c r="DTE91" s="220"/>
      <c r="DTF91" s="220"/>
      <c r="DTG91" s="220"/>
      <c r="DTH91" s="220"/>
      <c r="DTI91" s="220"/>
      <c r="DTJ91" s="220"/>
      <c r="DTK91" s="220"/>
      <c r="DTL91" s="220"/>
      <c r="DTM91" s="220"/>
      <c r="DTN91" s="220"/>
      <c r="DTO91" s="220"/>
      <c r="DTP91" s="220"/>
      <c r="DTQ91" s="220"/>
      <c r="DTR91" s="220"/>
      <c r="DTS91" s="220"/>
      <c r="DTT91" s="220"/>
      <c r="DTU91" s="220"/>
      <c r="DTV91" s="220"/>
      <c r="DTW91" s="220"/>
      <c r="DTX91" s="220"/>
      <c r="DTY91" s="220"/>
      <c r="DTZ91" s="220"/>
      <c r="DUA91" s="220"/>
      <c r="DUB91" s="220"/>
      <c r="DUC91" s="220"/>
      <c r="DUD91" s="220"/>
      <c r="DUE91" s="220"/>
      <c r="DUF91" s="220"/>
      <c r="DUG91" s="220"/>
      <c r="DUH91" s="220"/>
      <c r="DUI91" s="220"/>
      <c r="DUJ91" s="220"/>
      <c r="DUK91" s="220"/>
      <c r="DUL91" s="220"/>
      <c r="DUM91" s="220"/>
      <c r="DUN91" s="220"/>
      <c r="DUO91" s="220"/>
      <c r="DUP91" s="220"/>
      <c r="DUQ91" s="220"/>
      <c r="DUR91" s="220"/>
      <c r="DUS91" s="220"/>
      <c r="DUT91" s="220"/>
      <c r="DUU91" s="220"/>
      <c r="DUV91" s="220"/>
      <c r="DUW91" s="220"/>
      <c r="DUX91" s="220"/>
      <c r="DUY91" s="220"/>
      <c r="DUZ91" s="220"/>
      <c r="DVA91" s="220"/>
      <c r="DVB91" s="220"/>
      <c r="DVC91" s="220"/>
      <c r="DVD91" s="220"/>
      <c r="DVE91" s="220"/>
      <c r="DVF91" s="220"/>
      <c r="DVG91" s="220"/>
      <c r="DVH91" s="220"/>
      <c r="DVI91" s="220"/>
      <c r="DVJ91" s="220"/>
      <c r="DVK91" s="220"/>
      <c r="DVL91" s="220"/>
      <c r="DVM91" s="220"/>
      <c r="DVN91" s="220"/>
      <c r="DVO91" s="220"/>
      <c r="DVP91" s="220"/>
      <c r="DVQ91" s="220"/>
      <c r="DVR91" s="220"/>
      <c r="DVS91" s="220"/>
      <c r="DVT91" s="220"/>
      <c r="DVU91" s="220"/>
      <c r="DVV91" s="220"/>
      <c r="DVW91" s="220"/>
      <c r="DVX91" s="220"/>
      <c r="DVY91" s="220"/>
      <c r="DVZ91" s="220"/>
      <c r="DWA91" s="220"/>
      <c r="DWB91" s="220"/>
      <c r="DWC91" s="220"/>
      <c r="DWD91" s="220"/>
      <c r="DWE91" s="220"/>
      <c r="DWF91" s="220"/>
      <c r="DWG91" s="220"/>
      <c r="DWH91" s="220"/>
      <c r="DWI91" s="220"/>
      <c r="DWJ91" s="220"/>
      <c r="DWK91" s="220"/>
      <c r="DWL91" s="220"/>
      <c r="DWM91" s="220"/>
      <c r="DWN91" s="220"/>
      <c r="DWO91" s="220"/>
      <c r="DWP91" s="220"/>
      <c r="DWQ91" s="220"/>
      <c r="DWR91" s="220"/>
      <c r="DWS91" s="220"/>
      <c r="DWT91" s="220"/>
      <c r="DWU91" s="220"/>
      <c r="DWV91" s="220"/>
      <c r="DWW91" s="220"/>
      <c r="DWX91" s="220"/>
      <c r="DWY91" s="220"/>
      <c r="DWZ91" s="220"/>
      <c r="DXA91" s="220"/>
      <c r="DXB91" s="220"/>
      <c r="DXC91" s="220"/>
      <c r="DXD91" s="220"/>
      <c r="DXE91" s="220"/>
      <c r="DXF91" s="220"/>
      <c r="DXG91" s="220"/>
      <c r="DXH91" s="220"/>
      <c r="DXI91" s="220"/>
      <c r="DXJ91" s="220"/>
      <c r="DXK91" s="220"/>
      <c r="DXL91" s="220"/>
      <c r="DXM91" s="220"/>
      <c r="DXN91" s="220"/>
      <c r="DXO91" s="220"/>
      <c r="DXP91" s="220"/>
      <c r="DXQ91" s="220"/>
      <c r="DXR91" s="220"/>
      <c r="DXS91" s="220"/>
      <c r="DXT91" s="220"/>
      <c r="DXU91" s="220"/>
      <c r="DXV91" s="220"/>
      <c r="DXW91" s="220"/>
      <c r="DXX91" s="220"/>
      <c r="DXY91" s="220"/>
      <c r="DXZ91" s="220"/>
      <c r="DYA91" s="220"/>
      <c r="DYB91" s="220"/>
      <c r="DYC91" s="220"/>
      <c r="DYD91" s="220"/>
      <c r="DYE91" s="220"/>
      <c r="DYF91" s="220"/>
      <c r="DYG91" s="220"/>
      <c r="DYH91" s="220"/>
      <c r="DYI91" s="220"/>
      <c r="DYJ91" s="220"/>
      <c r="DYK91" s="220"/>
      <c r="DYL91" s="220"/>
      <c r="DYM91" s="220"/>
      <c r="DYN91" s="220"/>
      <c r="DYO91" s="220"/>
      <c r="DYP91" s="220"/>
      <c r="DYQ91" s="220"/>
      <c r="DYR91" s="220"/>
      <c r="DYS91" s="220"/>
      <c r="DYT91" s="220"/>
      <c r="DYU91" s="220"/>
      <c r="DYV91" s="220"/>
      <c r="DYW91" s="220"/>
      <c r="DYX91" s="220"/>
      <c r="DYY91" s="220"/>
      <c r="DYZ91" s="220"/>
      <c r="DZA91" s="220"/>
      <c r="DZB91" s="220"/>
      <c r="DZC91" s="220"/>
      <c r="DZD91" s="220"/>
      <c r="DZE91" s="220"/>
      <c r="DZF91" s="220"/>
      <c r="DZG91" s="220"/>
      <c r="DZH91" s="220"/>
      <c r="DZI91" s="220"/>
      <c r="DZJ91" s="220"/>
      <c r="DZK91" s="220"/>
      <c r="DZL91" s="220"/>
      <c r="DZM91" s="220"/>
      <c r="DZN91" s="220"/>
      <c r="DZO91" s="220"/>
      <c r="DZP91" s="220"/>
      <c r="DZQ91" s="220"/>
      <c r="DZR91" s="220"/>
      <c r="DZS91" s="220"/>
      <c r="DZT91" s="220"/>
      <c r="DZU91" s="220"/>
      <c r="DZV91" s="220"/>
      <c r="DZW91" s="220"/>
      <c r="DZX91" s="220"/>
      <c r="DZY91" s="220"/>
      <c r="DZZ91" s="220"/>
      <c r="EAA91" s="220"/>
      <c r="EAB91" s="220"/>
      <c r="EAC91" s="220"/>
      <c r="EAD91" s="220"/>
      <c r="EAE91" s="220"/>
      <c r="EAF91" s="220"/>
      <c r="EAG91" s="220"/>
      <c r="EAH91" s="220"/>
      <c r="EAI91" s="220"/>
      <c r="EAJ91" s="220"/>
      <c r="EAK91" s="220"/>
      <c r="EAL91" s="220"/>
      <c r="EAM91" s="220"/>
      <c r="EAN91" s="220"/>
      <c r="EAO91" s="220"/>
      <c r="EAP91" s="220"/>
      <c r="EAQ91" s="220"/>
      <c r="EAR91" s="220"/>
      <c r="EAS91" s="220"/>
      <c r="EAT91" s="220"/>
      <c r="EAU91" s="220"/>
      <c r="EAV91" s="220"/>
      <c r="EAW91" s="220"/>
      <c r="EAX91" s="220"/>
      <c r="EAY91" s="220"/>
      <c r="EAZ91" s="220"/>
      <c r="EBA91" s="220"/>
      <c r="EBB91" s="220"/>
      <c r="EBC91" s="220"/>
      <c r="EBD91" s="220"/>
      <c r="EBE91" s="220"/>
      <c r="EBF91" s="220"/>
      <c r="EBG91" s="220"/>
      <c r="EBH91" s="220"/>
      <c r="EBI91" s="220"/>
      <c r="EBJ91" s="220"/>
      <c r="EBK91" s="220"/>
      <c r="EBL91" s="220"/>
      <c r="EBM91" s="220"/>
      <c r="EBN91" s="220"/>
      <c r="EBO91" s="220"/>
      <c r="EBP91" s="220"/>
      <c r="EBQ91" s="220"/>
      <c r="EBR91" s="220"/>
      <c r="EBS91" s="220"/>
      <c r="EBT91" s="220"/>
      <c r="EBU91" s="220"/>
      <c r="EBV91" s="220"/>
      <c r="EBW91" s="220"/>
      <c r="EBX91" s="220"/>
      <c r="EBY91" s="220"/>
      <c r="EBZ91" s="220"/>
      <c r="ECA91" s="220"/>
      <c r="ECB91" s="220"/>
      <c r="ECC91" s="220"/>
      <c r="ECD91" s="220"/>
      <c r="ECE91" s="220"/>
      <c r="ECF91" s="220"/>
      <c r="ECG91" s="220"/>
      <c r="ECH91" s="220"/>
      <c r="ECI91" s="220"/>
      <c r="ECJ91" s="220"/>
      <c r="ECK91" s="220"/>
      <c r="ECL91" s="220"/>
      <c r="ECM91" s="220"/>
      <c r="ECN91" s="220"/>
      <c r="ECO91" s="220"/>
      <c r="ECP91" s="220"/>
      <c r="ECQ91" s="220"/>
      <c r="ECR91" s="220"/>
      <c r="ECS91" s="220"/>
      <c r="ECT91" s="220"/>
      <c r="ECU91" s="220"/>
      <c r="ECV91" s="220"/>
      <c r="ECW91" s="220"/>
      <c r="ECX91" s="220"/>
      <c r="ECY91" s="220"/>
      <c r="ECZ91" s="220"/>
      <c r="EDA91" s="220"/>
      <c r="EDB91" s="220"/>
      <c r="EDC91" s="220"/>
      <c r="EDD91" s="220"/>
      <c r="EDE91" s="220"/>
      <c r="EDF91" s="220"/>
      <c r="EDG91" s="220"/>
      <c r="EDH91" s="220"/>
      <c r="EDI91" s="220"/>
      <c r="EDJ91" s="220"/>
      <c r="EDK91" s="220"/>
      <c r="EDL91" s="220"/>
      <c r="EDM91" s="220"/>
      <c r="EDN91" s="220"/>
      <c r="EDO91" s="220"/>
      <c r="EDP91" s="220"/>
      <c r="EDQ91" s="220"/>
      <c r="EDR91" s="220"/>
      <c r="EDS91" s="220"/>
      <c r="EDT91" s="220"/>
      <c r="EDU91" s="220"/>
      <c r="EDV91" s="220"/>
      <c r="EDW91" s="220"/>
      <c r="EDX91" s="220"/>
      <c r="EDY91" s="220"/>
      <c r="EDZ91" s="220"/>
      <c r="EEA91" s="220"/>
      <c r="EEB91" s="220"/>
      <c r="EEC91" s="220"/>
      <c r="EED91" s="220"/>
      <c r="EEE91" s="220"/>
      <c r="EEF91" s="220"/>
      <c r="EEG91" s="220"/>
      <c r="EEH91" s="220"/>
      <c r="EEI91" s="220"/>
      <c r="EEJ91" s="220"/>
      <c r="EEK91" s="220"/>
      <c r="EEL91" s="220"/>
      <c r="EEM91" s="220"/>
      <c r="EEN91" s="220"/>
      <c r="EEO91" s="220"/>
      <c r="EEP91" s="220"/>
      <c r="EEQ91" s="220"/>
      <c r="EER91" s="220"/>
      <c r="EES91" s="220"/>
      <c r="EET91" s="220"/>
      <c r="EEU91" s="220"/>
      <c r="EEV91" s="220"/>
      <c r="EEW91" s="220"/>
      <c r="EEX91" s="220"/>
      <c r="EEY91" s="220"/>
      <c r="EEZ91" s="220"/>
      <c r="EFA91" s="220"/>
      <c r="EFB91" s="220"/>
      <c r="EFC91" s="220"/>
      <c r="EFD91" s="220"/>
      <c r="EFE91" s="220"/>
      <c r="EFF91" s="220"/>
      <c r="EFG91" s="220"/>
      <c r="EFH91" s="220"/>
      <c r="EFI91" s="220"/>
      <c r="EFJ91" s="220"/>
      <c r="EFK91" s="220"/>
      <c r="EFL91" s="220"/>
      <c r="EFM91" s="220"/>
      <c r="EFN91" s="220"/>
      <c r="EFO91" s="220"/>
      <c r="EFP91" s="220"/>
      <c r="EFQ91" s="220"/>
      <c r="EFR91" s="220"/>
      <c r="EFS91" s="220"/>
      <c r="EFT91" s="220"/>
      <c r="EFU91" s="220"/>
      <c r="EFV91" s="220"/>
      <c r="EFW91" s="220"/>
      <c r="EFX91" s="220"/>
      <c r="EFY91" s="220"/>
      <c r="EFZ91" s="220"/>
      <c r="EGA91" s="220"/>
      <c r="EGB91" s="220"/>
      <c r="EGC91" s="220"/>
      <c r="EGD91" s="220"/>
      <c r="EGE91" s="220"/>
      <c r="EGF91" s="220"/>
      <c r="EGG91" s="220"/>
      <c r="EGH91" s="220"/>
      <c r="EGI91" s="220"/>
      <c r="EGJ91" s="220"/>
      <c r="EGK91" s="220"/>
      <c r="EGL91" s="220"/>
      <c r="EGM91" s="220"/>
      <c r="EGN91" s="220"/>
      <c r="EGO91" s="220"/>
      <c r="EGP91" s="220"/>
      <c r="EGQ91" s="220"/>
      <c r="EGR91" s="220"/>
      <c r="EGS91" s="220"/>
      <c r="EGT91" s="220"/>
      <c r="EGU91" s="220"/>
      <c r="EGV91" s="220"/>
      <c r="EGW91" s="220"/>
      <c r="EGX91" s="220"/>
      <c r="EGY91" s="220"/>
      <c r="EGZ91" s="220"/>
      <c r="EHA91" s="220"/>
      <c r="EHB91" s="220"/>
      <c r="EHC91" s="220"/>
      <c r="EHD91" s="220"/>
      <c r="EHE91" s="220"/>
      <c r="EHF91" s="220"/>
      <c r="EHG91" s="220"/>
      <c r="EHH91" s="220"/>
      <c r="EHI91" s="220"/>
      <c r="EHJ91" s="220"/>
      <c r="EHK91" s="220"/>
      <c r="EHL91" s="220"/>
      <c r="EHM91" s="220"/>
      <c r="EHN91" s="220"/>
      <c r="EHO91" s="220"/>
      <c r="EHP91" s="220"/>
      <c r="EHQ91" s="220"/>
      <c r="EHR91" s="220"/>
      <c r="EHS91" s="220"/>
      <c r="EHT91" s="220"/>
      <c r="EHU91" s="220"/>
      <c r="EHV91" s="220"/>
      <c r="EHW91" s="220"/>
      <c r="EHX91" s="220"/>
      <c r="EHY91" s="220"/>
      <c r="EHZ91" s="220"/>
      <c r="EIA91" s="220"/>
      <c r="EIB91" s="220"/>
      <c r="EIC91" s="220"/>
      <c r="EID91" s="220"/>
      <c r="EIE91" s="220"/>
      <c r="EIF91" s="220"/>
      <c r="EIG91" s="220"/>
      <c r="EIH91" s="220"/>
      <c r="EII91" s="220"/>
      <c r="EIJ91" s="220"/>
      <c r="EIK91" s="220"/>
      <c r="EIL91" s="220"/>
      <c r="EIM91" s="220"/>
      <c r="EIN91" s="220"/>
      <c r="EIO91" s="220"/>
      <c r="EIP91" s="220"/>
      <c r="EIQ91" s="220"/>
      <c r="EIR91" s="220"/>
      <c r="EIS91" s="220"/>
      <c r="EIT91" s="220"/>
      <c r="EIU91" s="220"/>
      <c r="EIV91" s="220"/>
      <c r="EIW91" s="220"/>
      <c r="EIX91" s="220"/>
      <c r="EIY91" s="220"/>
      <c r="EIZ91" s="220"/>
      <c r="EJA91" s="220"/>
      <c r="EJB91" s="220"/>
      <c r="EJC91" s="220"/>
      <c r="EJD91" s="220"/>
      <c r="EJE91" s="220"/>
      <c r="EJF91" s="220"/>
      <c r="EJG91" s="220"/>
      <c r="EJH91" s="220"/>
      <c r="EJI91" s="220"/>
      <c r="EJJ91" s="220"/>
      <c r="EJK91" s="220"/>
      <c r="EJL91" s="220"/>
      <c r="EJM91" s="220"/>
      <c r="EJN91" s="220"/>
      <c r="EJO91" s="220"/>
      <c r="EJP91" s="220"/>
      <c r="EJQ91" s="220"/>
      <c r="EJR91" s="220"/>
      <c r="EJS91" s="220"/>
      <c r="EJT91" s="220"/>
      <c r="EJU91" s="220"/>
      <c r="EJV91" s="220"/>
      <c r="EJW91" s="220"/>
      <c r="EJX91" s="220"/>
      <c r="EJY91" s="220"/>
      <c r="EJZ91" s="220"/>
      <c r="EKA91" s="220"/>
      <c r="EKB91" s="220"/>
      <c r="EKC91" s="220"/>
      <c r="EKD91" s="220"/>
      <c r="EKE91" s="220"/>
      <c r="EKF91" s="220"/>
      <c r="EKG91" s="220"/>
      <c r="EKH91" s="220"/>
      <c r="EKI91" s="220"/>
      <c r="EKJ91" s="220"/>
      <c r="EKK91" s="220"/>
      <c r="EKL91" s="220"/>
      <c r="EKM91" s="220"/>
      <c r="EKN91" s="220"/>
      <c r="EKO91" s="220"/>
      <c r="EKP91" s="220"/>
      <c r="EKQ91" s="220"/>
      <c r="EKR91" s="220"/>
      <c r="EKS91" s="220"/>
      <c r="EKT91" s="220"/>
      <c r="EKU91" s="220"/>
      <c r="EKV91" s="220"/>
      <c r="EKW91" s="220"/>
      <c r="EKX91" s="220"/>
      <c r="EKY91" s="220"/>
      <c r="EKZ91" s="220"/>
      <c r="ELA91" s="220"/>
      <c r="ELB91" s="220"/>
      <c r="ELC91" s="220"/>
      <c r="ELD91" s="220"/>
      <c r="ELE91" s="220"/>
      <c r="ELF91" s="220"/>
      <c r="ELG91" s="220"/>
      <c r="ELH91" s="220"/>
      <c r="ELI91" s="220"/>
      <c r="ELJ91" s="220"/>
      <c r="ELK91" s="220"/>
      <c r="ELL91" s="220"/>
      <c r="ELM91" s="220"/>
      <c r="ELN91" s="220"/>
      <c r="ELO91" s="220"/>
      <c r="ELP91" s="220"/>
      <c r="ELQ91" s="220"/>
      <c r="ELR91" s="220"/>
      <c r="ELS91" s="220"/>
      <c r="ELT91" s="220"/>
      <c r="ELU91" s="220"/>
      <c r="ELV91" s="220"/>
      <c r="ELW91" s="220"/>
      <c r="ELX91" s="220"/>
      <c r="ELY91" s="220"/>
      <c r="ELZ91" s="220"/>
      <c r="EMA91" s="220"/>
      <c r="EMB91" s="220"/>
      <c r="EMC91" s="220"/>
      <c r="EMD91" s="220"/>
      <c r="EME91" s="220"/>
      <c r="EMF91" s="220"/>
      <c r="EMG91" s="220"/>
      <c r="EMH91" s="220"/>
      <c r="EMI91" s="220"/>
      <c r="EMJ91" s="220"/>
      <c r="EMK91" s="220"/>
      <c r="EML91" s="220"/>
      <c r="EMM91" s="220"/>
      <c r="EMN91" s="220"/>
      <c r="EMO91" s="220"/>
      <c r="EMP91" s="220"/>
      <c r="EMQ91" s="220"/>
      <c r="EMR91" s="220"/>
      <c r="EMS91" s="220"/>
      <c r="EMT91" s="220"/>
      <c r="EMU91" s="220"/>
      <c r="EMV91" s="220"/>
      <c r="EMW91" s="220"/>
      <c r="EMX91" s="220"/>
      <c r="EMY91" s="220"/>
      <c r="EMZ91" s="220"/>
      <c r="ENA91" s="220"/>
      <c r="ENB91" s="220"/>
      <c r="ENC91" s="220"/>
      <c r="END91" s="220"/>
      <c r="ENE91" s="220"/>
      <c r="ENF91" s="220"/>
      <c r="ENG91" s="220"/>
      <c r="ENH91" s="220"/>
      <c r="ENI91" s="220"/>
      <c r="ENJ91" s="220"/>
      <c r="ENK91" s="220"/>
      <c r="ENL91" s="220"/>
      <c r="ENM91" s="220"/>
      <c r="ENN91" s="220"/>
      <c r="ENO91" s="220"/>
      <c r="ENP91" s="220"/>
      <c r="ENQ91" s="220"/>
      <c r="ENR91" s="220"/>
      <c r="ENS91" s="220"/>
      <c r="ENT91" s="220"/>
      <c r="ENU91" s="220"/>
      <c r="ENV91" s="220"/>
      <c r="ENW91" s="220"/>
      <c r="ENX91" s="220"/>
      <c r="ENY91" s="220"/>
      <c r="ENZ91" s="220"/>
      <c r="EOA91" s="220"/>
      <c r="EOB91" s="220"/>
      <c r="EOC91" s="220"/>
      <c r="EOD91" s="220"/>
      <c r="EOE91" s="220"/>
      <c r="EOF91" s="220"/>
      <c r="EOG91" s="220"/>
      <c r="EOH91" s="220"/>
      <c r="EOI91" s="220"/>
      <c r="EOJ91" s="220"/>
      <c r="EOK91" s="220"/>
      <c r="EOL91" s="220"/>
      <c r="EOM91" s="220"/>
      <c r="EON91" s="220"/>
      <c r="EOO91" s="220"/>
      <c r="EOP91" s="220"/>
      <c r="EOQ91" s="220"/>
      <c r="EOR91" s="220"/>
      <c r="EOS91" s="220"/>
      <c r="EOT91" s="220"/>
      <c r="EOU91" s="220"/>
      <c r="EOV91" s="220"/>
      <c r="EOW91" s="220"/>
      <c r="EOX91" s="220"/>
      <c r="EOY91" s="220"/>
      <c r="EOZ91" s="220"/>
      <c r="EPA91" s="220"/>
      <c r="EPB91" s="220"/>
      <c r="EPC91" s="220"/>
      <c r="EPD91" s="220"/>
      <c r="EPE91" s="220"/>
      <c r="EPF91" s="220"/>
      <c r="EPG91" s="220"/>
      <c r="EPH91" s="220"/>
      <c r="EPI91" s="220"/>
      <c r="EPJ91" s="220"/>
      <c r="EPK91" s="220"/>
      <c r="EPL91" s="220"/>
      <c r="EPM91" s="220"/>
      <c r="EPN91" s="220"/>
      <c r="EPO91" s="220"/>
      <c r="EPP91" s="220"/>
      <c r="EPQ91" s="220"/>
      <c r="EPR91" s="220"/>
      <c r="EPS91" s="220"/>
      <c r="EPT91" s="220"/>
      <c r="EPU91" s="220"/>
      <c r="EPV91" s="220"/>
      <c r="EPW91" s="220"/>
      <c r="EPX91" s="220"/>
      <c r="EPY91" s="220"/>
      <c r="EPZ91" s="220"/>
      <c r="EQA91" s="220"/>
      <c r="EQB91" s="220"/>
      <c r="EQC91" s="220"/>
      <c r="EQD91" s="220"/>
      <c r="EQE91" s="220"/>
      <c r="EQF91" s="220"/>
      <c r="EQG91" s="220"/>
      <c r="EQH91" s="220"/>
      <c r="EQI91" s="220"/>
      <c r="EQJ91" s="220"/>
      <c r="EQK91" s="220"/>
      <c r="EQL91" s="220"/>
      <c r="EQM91" s="220"/>
      <c r="EQN91" s="220"/>
      <c r="EQO91" s="220"/>
      <c r="EQP91" s="220"/>
      <c r="EQQ91" s="220"/>
      <c r="EQR91" s="220"/>
      <c r="EQS91" s="220"/>
      <c r="EQT91" s="220"/>
      <c r="EQU91" s="220"/>
      <c r="EQV91" s="220"/>
      <c r="EQW91" s="220"/>
      <c r="EQX91" s="220"/>
      <c r="EQY91" s="220"/>
      <c r="EQZ91" s="220"/>
      <c r="ERA91" s="220"/>
      <c r="ERB91" s="220"/>
      <c r="ERC91" s="220"/>
      <c r="ERD91" s="220"/>
      <c r="ERE91" s="220"/>
      <c r="ERF91" s="220"/>
      <c r="ERG91" s="220"/>
      <c r="ERH91" s="220"/>
      <c r="ERI91" s="220"/>
      <c r="ERJ91" s="220"/>
      <c r="ERK91" s="220"/>
      <c r="ERL91" s="220"/>
      <c r="ERM91" s="220"/>
      <c r="ERN91" s="220"/>
      <c r="ERO91" s="220"/>
      <c r="ERP91" s="220"/>
      <c r="ERQ91" s="220"/>
      <c r="ERR91" s="220"/>
      <c r="ERS91" s="220"/>
      <c r="ERT91" s="220"/>
      <c r="ERU91" s="220"/>
      <c r="ERV91" s="220"/>
      <c r="ERW91" s="220"/>
      <c r="ERX91" s="220"/>
      <c r="ERY91" s="220"/>
      <c r="ERZ91" s="220"/>
      <c r="ESA91" s="220"/>
      <c r="ESB91" s="220"/>
      <c r="ESC91" s="220"/>
      <c r="ESD91" s="220"/>
      <c r="ESE91" s="220"/>
      <c r="ESF91" s="220"/>
      <c r="ESG91" s="220"/>
      <c r="ESH91" s="220"/>
      <c r="ESI91" s="220"/>
      <c r="ESJ91" s="220"/>
      <c r="ESK91" s="220"/>
      <c r="ESL91" s="220"/>
      <c r="ESM91" s="220"/>
      <c r="ESN91" s="220"/>
      <c r="ESO91" s="220"/>
      <c r="ESP91" s="220"/>
      <c r="ESQ91" s="220"/>
      <c r="ESR91" s="220"/>
      <c r="ESS91" s="220"/>
      <c r="EST91" s="220"/>
      <c r="ESU91" s="220"/>
      <c r="ESV91" s="220"/>
      <c r="ESW91" s="220"/>
      <c r="ESX91" s="220"/>
      <c r="ESY91" s="220"/>
      <c r="ESZ91" s="220"/>
      <c r="ETA91" s="220"/>
      <c r="ETB91" s="220"/>
      <c r="ETC91" s="220"/>
      <c r="ETD91" s="220"/>
      <c r="ETE91" s="220"/>
      <c r="ETF91" s="220"/>
      <c r="ETG91" s="220"/>
      <c r="ETH91" s="220"/>
      <c r="ETI91" s="220"/>
      <c r="ETJ91" s="220"/>
      <c r="ETK91" s="220"/>
      <c r="ETL91" s="220"/>
      <c r="ETM91" s="220"/>
      <c r="ETN91" s="220"/>
      <c r="ETO91" s="220"/>
      <c r="ETP91" s="220"/>
      <c r="ETQ91" s="220"/>
      <c r="ETR91" s="220"/>
      <c r="ETS91" s="220"/>
      <c r="ETT91" s="220"/>
      <c r="ETU91" s="220"/>
      <c r="ETV91" s="220"/>
      <c r="ETW91" s="220"/>
      <c r="ETX91" s="220"/>
      <c r="ETY91" s="220"/>
      <c r="ETZ91" s="220"/>
      <c r="EUA91" s="220"/>
      <c r="EUB91" s="220"/>
      <c r="EUC91" s="220"/>
      <c r="EUD91" s="220"/>
      <c r="EUE91" s="220"/>
      <c r="EUF91" s="220"/>
      <c r="EUG91" s="220"/>
      <c r="EUH91" s="220"/>
      <c r="EUI91" s="220"/>
      <c r="EUJ91" s="220"/>
      <c r="EUK91" s="220"/>
      <c r="EUL91" s="220"/>
      <c r="EUM91" s="220"/>
      <c r="EUN91" s="220"/>
      <c r="EUO91" s="220"/>
      <c r="EUP91" s="220"/>
      <c r="EUQ91" s="220"/>
      <c r="EUR91" s="220"/>
      <c r="EUS91" s="220"/>
      <c r="EUT91" s="220"/>
      <c r="EUU91" s="220"/>
      <c r="EUV91" s="220"/>
      <c r="EUW91" s="220"/>
      <c r="EUX91" s="220"/>
      <c r="EUY91" s="220"/>
      <c r="EUZ91" s="220"/>
      <c r="EVA91" s="220"/>
      <c r="EVB91" s="220"/>
      <c r="EVC91" s="220"/>
      <c r="EVD91" s="220"/>
      <c r="EVE91" s="220"/>
      <c r="EVF91" s="220"/>
      <c r="EVG91" s="220"/>
      <c r="EVH91" s="220"/>
      <c r="EVI91" s="220"/>
      <c r="EVJ91" s="220"/>
      <c r="EVK91" s="220"/>
      <c r="EVL91" s="220"/>
      <c r="EVM91" s="220"/>
      <c r="EVN91" s="220"/>
      <c r="EVO91" s="220"/>
      <c r="EVP91" s="220"/>
      <c r="EVQ91" s="220"/>
      <c r="EVR91" s="220"/>
      <c r="EVS91" s="220"/>
      <c r="EVT91" s="220"/>
      <c r="EVU91" s="220"/>
      <c r="EVV91" s="220"/>
      <c r="EVW91" s="220"/>
      <c r="EVX91" s="220"/>
      <c r="EVY91" s="220"/>
      <c r="EVZ91" s="220"/>
      <c r="EWA91" s="220"/>
      <c r="EWB91" s="220"/>
      <c r="EWC91" s="220"/>
      <c r="EWD91" s="220"/>
      <c r="EWE91" s="220"/>
      <c r="EWF91" s="220"/>
      <c r="EWG91" s="220"/>
      <c r="EWH91" s="220"/>
      <c r="EWI91" s="220"/>
      <c r="EWJ91" s="220"/>
      <c r="EWK91" s="220"/>
      <c r="EWL91" s="220"/>
      <c r="EWM91" s="220"/>
      <c r="EWN91" s="220"/>
      <c r="EWO91" s="220"/>
      <c r="EWP91" s="220"/>
      <c r="EWQ91" s="220"/>
      <c r="EWR91" s="220"/>
      <c r="EWS91" s="220"/>
      <c r="EWT91" s="220"/>
      <c r="EWU91" s="220"/>
      <c r="EWV91" s="220"/>
      <c r="EWW91" s="220"/>
      <c r="EWX91" s="220"/>
      <c r="EWY91" s="220"/>
      <c r="EWZ91" s="220"/>
      <c r="EXA91" s="220"/>
      <c r="EXB91" s="220"/>
      <c r="EXC91" s="220"/>
      <c r="EXD91" s="220"/>
      <c r="EXE91" s="220"/>
      <c r="EXF91" s="220"/>
      <c r="EXG91" s="220"/>
      <c r="EXH91" s="220"/>
      <c r="EXI91" s="220"/>
      <c r="EXJ91" s="220"/>
      <c r="EXK91" s="220"/>
      <c r="EXL91" s="220"/>
      <c r="EXM91" s="220"/>
      <c r="EXN91" s="220"/>
      <c r="EXO91" s="220"/>
      <c r="EXP91" s="220"/>
      <c r="EXQ91" s="220"/>
      <c r="EXR91" s="220"/>
      <c r="EXS91" s="220"/>
      <c r="EXT91" s="220"/>
      <c r="EXU91" s="220"/>
      <c r="EXV91" s="220"/>
      <c r="EXW91" s="220"/>
      <c r="EXX91" s="220"/>
      <c r="EXY91" s="220"/>
      <c r="EXZ91" s="220"/>
      <c r="EYA91" s="220"/>
      <c r="EYB91" s="220"/>
      <c r="EYC91" s="220"/>
      <c r="EYD91" s="220"/>
      <c r="EYE91" s="220"/>
      <c r="EYF91" s="220"/>
      <c r="EYG91" s="220"/>
      <c r="EYH91" s="220"/>
      <c r="EYI91" s="220"/>
      <c r="EYJ91" s="220"/>
      <c r="EYK91" s="220"/>
      <c r="EYL91" s="220"/>
      <c r="EYM91" s="220"/>
      <c r="EYN91" s="220"/>
      <c r="EYO91" s="220"/>
      <c r="EYP91" s="220"/>
      <c r="EYQ91" s="220"/>
      <c r="EYR91" s="220"/>
      <c r="EYS91" s="220"/>
      <c r="EYT91" s="220"/>
      <c r="EYU91" s="220"/>
      <c r="EYV91" s="220"/>
      <c r="EYW91" s="220"/>
      <c r="EYX91" s="220"/>
      <c r="EYY91" s="220"/>
      <c r="EYZ91" s="220"/>
      <c r="EZA91" s="220"/>
      <c r="EZB91" s="220"/>
      <c r="EZC91" s="220"/>
      <c r="EZD91" s="220"/>
      <c r="EZE91" s="220"/>
      <c r="EZF91" s="220"/>
      <c r="EZG91" s="220"/>
      <c r="EZH91" s="220"/>
      <c r="EZI91" s="220"/>
      <c r="EZJ91" s="220"/>
      <c r="EZK91" s="220"/>
      <c r="EZL91" s="220"/>
      <c r="EZM91" s="220"/>
      <c r="EZN91" s="220"/>
      <c r="EZO91" s="220"/>
      <c r="EZP91" s="220"/>
      <c r="EZQ91" s="220"/>
      <c r="EZR91" s="220"/>
      <c r="EZS91" s="220"/>
      <c r="EZT91" s="220"/>
      <c r="EZU91" s="220"/>
      <c r="EZV91" s="220"/>
      <c r="EZW91" s="220"/>
      <c r="EZX91" s="220"/>
      <c r="EZY91" s="220"/>
      <c r="EZZ91" s="220"/>
      <c r="FAA91" s="220"/>
      <c r="FAB91" s="220"/>
      <c r="FAC91" s="220"/>
      <c r="FAD91" s="220"/>
      <c r="FAE91" s="220"/>
      <c r="FAF91" s="220"/>
      <c r="FAG91" s="220"/>
      <c r="FAH91" s="220"/>
      <c r="FAI91" s="220"/>
      <c r="FAJ91" s="220"/>
      <c r="FAK91" s="220"/>
      <c r="FAL91" s="220"/>
      <c r="FAM91" s="220"/>
      <c r="FAN91" s="220"/>
      <c r="FAO91" s="220"/>
      <c r="FAP91" s="220"/>
      <c r="FAQ91" s="220"/>
      <c r="FAR91" s="220"/>
      <c r="FAS91" s="220"/>
      <c r="FAT91" s="220"/>
      <c r="FAU91" s="220"/>
      <c r="FAV91" s="220"/>
      <c r="FAW91" s="220"/>
      <c r="FAX91" s="220"/>
      <c r="FAY91" s="220"/>
      <c r="FAZ91" s="220"/>
      <c r="FBA91" s="220"/>
      <c r="FBB91" s="220"/>
      <c r="FBC91" s="220"/>
      <c r="FBD91" s="220"/>
      <c r="FBE91" s="220"/>
      <c r="FBF91" s="220"/>
      <c r="FBG91" s="220"/>
      <c r="FBH91" s="220"/>
      <c r="FBI91" s="220"/>
      <c r="FBJ91" s="220"/>
      <c r="FBK91" s="220"/>
      <c r="FBL91" s="220"/>
      <c r="FBM91" s="220"/>
      <c r="FBN91" s="220"/>
      <c r="FBO91" s="220"/>
      <c r="FBP91" s="220"/>
      <c r="FBQ91" s="220"/>
      <c r="FBR91" s="220"/>
      <c r="FBS91" s="220"/>
      <c r="FBT91" s="220"/>
      <c r="FBU91" s="220"/>
      <c r="FBV91" s="220"/>
      <c r="FBW91" s="220"/>
      <c r="FBX91" s="220"/>
      <c r="FBY91" s="220"/>
      <c r="FBZ91" s="220"/>
      <c r="FCA91" s="220"/>
      <c r="FCB91" s="220"/>
      <c r="FCC91" s="220"/>
      <c r="FCD91" s="220"/>
      <c r="FCE91" s="220"/>
      <c r="FCF91" s="220"/>
      <c r="FCG91" s="220"/>
      <c r="FCH91" s="220"/>
      <c r="FCI91" s="220"/>
      <c r="FCJ91" s="220"/>
      <c r="FCK91" s="220"/>
      <c r="FCL91" s="220"/>
      <c r="FCM91" s="220"/>
      <c r="FCN91" s="220"/>
      <c r="FCO91" s="220"/>
      <c r="FCP91" s="220"/>
      <c r="FCQ91" s="220"/>
      <c r="FCR91" s="220"/>
      <c r="FCS91" s="220"/>
      <c r="FCT91" s="220"/>
      <c r="FCU91" s="220"/>
      <c r="FCV91" s="220"/>
      <c r="FCW91" s="220"/>
      <c r="FCX91" s="220"/>
      <c r="FCY91" s="220"/>
      <c r="FCZ91" s="220"/>
      <c r="FDA91" s="220"/>
      <c r="FDB91" s="220"/>
      <c r="FDC91" s="220"/>
      <c r="FDD91" s="220"/>
      <c r="FDE91" s="220"/>
      <c r="FDF91" s="220"/>
      <c r="FDG91" s="220"/>
      <c r="FDH91" s="220"/>
      <c r="FDI91" s="220"/>
      <c r="FDJ91" s="220"/>
      <c r="FDK91" s="220"/>
      <c r="FDL91" s="220"/>
      <c r="FDM91" s="220"/>
      <c r="FDN91" s="220"/>
      <c r="FDO91" s="220"/>
      <c r="FDP91" s="220"/>
      <c r="FDQ91" s="220"/>
      <c r="FDR91" s="220"/>
      <c r="FDS91" s="220"/>
      <c r="FDT91" s="220"/>
      <c r="FDU91" s="220"/>
      <c r="FDV91" s="220"/>
      <c r="FDW91" s="220"/>
      <c r="FDX91" s="220"/>
      <c r="FDY91" s="220"/>
      <c r="FDZ91" s="220"/>
      <c r="FEA91" s="220"/>
      <c r="FEB91" s="220"/>
      <c r="FEC91" s="220"/>
      <c r="FED91" s="220"/>
      <c r="FEE91" s="220"/>
      <c r="FEF91" s="220"/>
      <c r="FEG91" s="220"/>
      <c r="FEH91" s="220"/>
      <c r="FEI91" s="220"/>
      <c r="FEJ91" s="220"/>
      <c r="FEK91" s="220"/>
      <c r="FEL91" s="220"/>
      <c r="FEM91" s="220"/>
      <c r="FEN91" s="220"/>
      <c r="FEO91" s="220"/>
      <c r="FEP91" s="220"/>
      <c r="FEQ91" s="220"/>
      <c r="FER91" s="220"/>
      <c r="FES91" s="220"/>
      <c r="FET91" s="220"/>
      <c r="FEU91" s="220"/>
      <c r="FEV91" s="220"/>
      <c r="FEW91" s="220"/>
      <c r="FEX91" s="220"/>
      <c r="FEY91" s="220"/>
      <c r="FEZ91" s="220"/>
      <c r="FFA91" s="220"/>
      <c r="FFB91" s="220"/>
      <c r="FFC91" s="220"/>
      <c r="FFD91" s="220"/>
      <c r="FFE91" s="220"/>
      <c r="FFF91" s="220"/>
      <c r="FFG91" s="220"/>
      <c r="FFH91" s="220"/>
      <c r="FFI91" s="220"/>
      <c r="FFJ91" s="220"/>
      <c r="FFK91" s="220"/>
      <c r="FFL91" s="220"/>
      <c r="FFM91" s="220"/>
      <c r="FFN91" s="220"/>
      <c r="FFO91" s="220"/>
      <c r="FFP91" s="220"/>
      <c r="FFQ91" s="220"/>
      <c r="FFR91" s="220"/>
      <c r="FFS91" s="220"/>
      <c r="FFT91" s="220"/>
      <c r="FFU91" s="220"/>
      <c r="FFV91" s="220"/>
      <c r="FFW91" s="220"/>
      <c r="FFX91" s="220"/>
      <c r="FFY91" s="220"/>
      <c r="FFZ91" s="220"/>
      <c r="FGA91" s="220"/>
      <c r="FGB91" s="220"/>
      <c r="FGC91" s="220"/>
      <c r="FGD91" s="220"/>
      <c r="FGE91" s="220"/>
      <c r="FGF91" s="220"/>
      <c r="FGG91" s="220"/>
      <c r="FGH91" s="220"/>
      <c r="FGI91" s="220"/>
      <c r="FGJ91" s="220"/>
      <c r="FGK91" s="220"/>
      <c r="FGL91" s="220"/>
      <c r="FGM91" s="220"/>
      <c r="FGN91" s="220"/>
      <c r="FGO91" s="220"/>
      <c r="FGP91" s="220"/>
      <c r="FGQ91" s="220"/>
      <c r="FGR91" s="220"/>
      <c r="FGS91" s="220"/>
      <c r="FGT91" s="220"/>
      <c r="FGU91" s="220"/>
      <c r="FGV91" s="220"/>
      <c r="FGW91" s="220"/>
      <c r="FGX91" s="220"/>
      <c r="FGY91" s="220"/>
      <c r="FGZ91" s="220"/>
      <c r="FHA91" s="220"/>
      <c r="FHB91" s="220"/>
      <c r="FHC91" s="220"/>
      <c r="FHD91" s="220"/>
      <c r="FHE91" s="220"/>
      <c r="FHF91" s="220"/>
      <c r="FHG91" s="220"/>
      <c r="FHH91" s="220"/>
      <c r="FHI91" s="220"/>
      <c r="FHJ91" s="220"/>
      <c r="FHK91" s="220"/>
      <c r="FHL91" s="220"/>
      <c r="FHM91" s="220"/>
      <c r="FHN91" s="220"/>
      <c r="FHO91" s="220"/>
      <c r="FHP91" s="220"/>
      <c r="FHQ91" s="220"/>
      <c r="FHR91" s="220"/>
      <c r="FHS91" s="220"/>
      <c r="FHT91" s="220"/>
      <c r="FHU91" s="220"/>
      <c r="FHV91" s="220"/>
      <c r="FHW91" s="220"/>
      <c r="FHX91" s="220"/>
      <c r="FHY91" s="220"/>
      <c r="FHZ91" s="220"/>
      <c r="FIA91" s="220"/>
      <c r="FIB91" s="220"/>
      <c r="FIC91" s="220"/>
      <c r="FID91" s="220"/>
      <c r="FIE91" s="220"/>
      <c r="FIF91" s="220"/>
      <c r="FIG91" s="220"/>
      <c r="FIH91" s="220"/>
      <c r="FII91" s="220"/>
      <c r="FIJ91" s="220"/>
      <c r="FIK91" s="220"/>
      <c r="FIL91" s="220"/>
      <c r="FIM91" s="220"/>
      <c r="FIN91" s="220"/>
      <c r="FIO91" s="220"/>
      <c r="FIP91" s="220"/>
      <c r="FIQ91" s="220"/>
      <c r="FIR91" s="220"/>
      <c r="FIS91" s="220"/>
      <c r="FIT91" s="220"/>
      <c r="FIU91" s="220"/>
      <c r="FIV91" s="220"/>
      <c r="FIW91" s="220"/>
      <c r="FIX91" s="220"/>
      <c r="FIY91" s="220"/>
      <c r="FIZ91" s="220"/>
      <c r="FJA91" s="220"/>
      <c r="FJB91" s="220"/>
      <c r="FJC91" s="220"/>
      <c r="FJD91" s="220"/>
      <c r="FJE91" s="220"/>
      <c r="FJF91" s="220"/>
      <c r="FJG91" s="220"/>
      <c r="FJH91" s="220"/>
      <c r="FJI91" s="220"/>
      <c r="FJJ91" s="220"/>
      <c r="FJK91" s="220"/>
      <c r="FJL91" s="220"/>
      <c r="FJM91" s="220"/>
      <c r="FJN91" s="220"/>
      <c r="FJO91" s="220"/>
      <c r="FJP91" s="220"/>
      <c r="FJQ91" s="220"/>
      <c r="FJR91" s="220"/>
      <c r="FJS91" s="220"/>
      <c r="FJT91" s="220"/>
      <c r="FJU91" s="220"/>
      <c r="FJV91" s="220"/>
      <c r="FJW91" s="220"/>
      <c r="FJX91" s="220"/>
      <c r="FJY91" s="220"/>
      <c r="FJZ91" s="220"/>
      <c r="FKA91" s="220"/>
      <c r="FKB91" s="220"/>
      <c r="FKC91" s="220"/>
      <c r="FKD91" s="220"/>
      <c r="FKE91" s="220"/>
      <c r="FKF91" s="220"/>
      <c r="FKG91" s="220"/>
      <c r="FKH91" s="220"/>
      <c r="FKI91" s="220"/>
      <c r="FKJ91" s="220"/>
      <c r="FKK91" s="220"/>
      <c r="FKL91" s="220"/>
      <c r="FKM91" s="220"/>
      <c r="FKN91" s="220"/>
      <c r="FKO91" s="220"/>
      <c r="FKP91" s="220"/>
      <c r="FKQ91" s="220"/>
      <c r="FKR91" s="220"/>
      <c r="FKS91" s="220"/>
      <c r="FKT91" s="220"/>
      <c r="FKU91" s="220"/>
      <c r="FKV91" s="220"/>
      <c r="FKW91" s="220"/>
      <c r="FKX91" s="220"/>
      <c r="FKY91" s="220"/>
      <c r="FKZ91" s="220"/>
      <c r="FLA91" s="220"/>
      <c r="FLB91" s="220"/>
      <c r="FLC91" s="220"/>
      <c r="FLD91" s="220"/>
      <c r="FLE91" s="220"/>
      <c r="FLF91" s="220"/>
      <c r="FLG91" s="220"/>
      <c r="FLH91" s="220"/>
      <c r="FLI91" s="220"/>
      <c r="FLJ91" s="220"/>
      <c r="FLK91" s="220"/>
      <c r="FLL91" s="220"/>
      <c r="FLM91" s="220"/>
      <c r="FLN91" s="220"/>
      <c r="FLO91" s="220"/>
      <c r="FLP91" s="220"/>
      <c r="FLQ91" s="220"/>
      <c r="FLR91" s="220"/>
      <c r="FLS91" s="220"/>
      <c r="FLT91" s="220"/>
      <c r="FLU91" s="220"/>
      <c r="FLV91" s="220"/>
      <c r="FLW91" s="220"/>
      <c r="FLX91" s="220"/>
      <c r="FLY91" s="220"/>
      <c r="FLZ91" s="220"/>
      <c r="FMA91" s="220"/>
      <c r="FMB91" s="220"/>
      <c r="FMC91" s="220"/>
      <c r="FMD91" s="220"/>
      <c r="FME91" s="220"/>
      <c r="FMF91" s="220"/>
      <c r="FMG91" s="220"/>
      <c r="FMH91" s="220"/>
      <c r="FMI91" s="220"/>
      <c r="FMJ91" s="220"/>
      <c r="FMK91" s="220"/>
      <c r="FML91" s="220"/>
      <c r="FMM91" s="220"/>
      <c r="FMN91" s="220"/>
      <c r="FMO91" s="220"/>
      <c r="FMP91" s="220"/>
      <c r="FMQ91" s="220"/>
      <c r="FMR91" s="220"/>
      <c r="FMS91" s="220"/>
      <c r="FMT91" s="220"/>
      <c r="FMU91" s="220"/>
      <c r="FMV91" s="220"/>
      <c r="FMW91" s="220"/>
      <c r="FMX91" s="220"/>
      <c r="FMY91" s="220"/>
      <c r="FMZ91" s="220"/>
      <c r="FNA91" s="220"/>
      <c r="FNB91" s="220"/>
      <c r="FNC91" s="220"/>
      <c r="FND91" s="220"/>
      <c r="FNE91" s="220"/>
      <c r="FNF91" s="220"/>
      <c r="FNG91" s="220"/>
      <c r="FNH91" s="220"/>
      <c r="FNI91" s="220"/>
      <c r="FNJ91" s="220"/>
      <c r="FNK91" s="220"/>
      <c r="FNL91" s="220"/>
      <c r="FNM91" s="220"/>
      <c r="FNN91" s="220"/>
      <c r="FNO91" s="220"/>
      <c r="FNP91" s="220"/>
      <c r="FNQ91" s="220"/>
      <c r="FNR91" s="220"/>
      <c r="FNS91" s="220"/>
      <c r="FNT91" s="220"/>
      <c r="FNU91" s="220"/>
      <c r="FNV91" s="220"/>
      <c r="FNW91" s="220"/>
      <c r="FNX91" s="220"/>
      <c r="FNY91" s="220"/>
      <c r="FNZ91" s="220"/>
      <c r="FOA91" s="220"/>
      <c r="FOB91" s="220"/>
      <c r="FOC91" s="220"/>
      <c r="FOD91" s="220"/>
      <c r="FOE91" s="220"/>
      <c r="FOF91" s="220"/>
      <c r="FOG91" s="220"/>
      <c r="FOH91" s="220"/>
      <c r="FOI91" s="220"/>
      <c r="FOJ91" s="220"/>
      <c r="FOK91" s="220"/>
      <c r="FOL91" s="220"/>
      <c r="FOM91" s="220"/>
      <c r="FON91" s="220"/>
      <c r="FOO91" s="220"/>
      <c r="FOP91" s="220"/>
      <c r="FOQ91" s="220"/>
      <c r="FOR91" s="220"/>
      <c r="FOS91" s="220"/>
      <c r="FOT91" s="220"/>
      <c r="FOU91" s="220"/>
      <c r="FOV91" s="220"/>
      <c r="FOW91" s="220"/>
      <c r="FOX91" s="220"/>
      <c r="FOY91" s="220"/>
      <c r="FOZ91" s="220"/>
      <c r="FPA91" s="220"/>
      <c r="FPB91" s="220"/>
      <c r="FPC91" s="220"/>
      <c r="FPD91" s="220"/>
      <c r="FPE91" s="220"/>
      <c r="FPF91" s="220"/>
      <c r="FPG91" s="220"/>
      <c r="FPH91" s="220"/>
      <c r="FPI91" s="220"/>
      <c r="FPJ91" s="220"/>
      <c r="FPK91" s="220"/>
      <c r="FPL91" s="220"/>
      <c r="FPM91" s="220"/>
      <c r="FPN91" s="220"/>
      <c r="FPO91" s="220"/>
      <c r="FPP91" s="220"/>
      <c r="FPQ91" s="220"/>
      <c r="FPR91" s="220"/>
      <c r="FPS91" s="220"/>
      <c r="FPT91" s="220"/>
      <c r="FPU91" s="220"/>
      <c r="FPV91" s="220"/>
      <c r="FPW91" s="220"/>
      <c r="FPX91" s="220"/>
      <c r="FPY91" s="220"/>
      <c r="FPZ91" s="220"/>
      <c r="FQA91" s="220"/>
      <c r="FQB91" s="220"/>
      <c r="FQC91" s="220"/>
      <c r="FQD91" s="220"/>
      <c r="FQE91" s="220"/>
      <c r="FQF91" s="220"/>
      <c r="FQG91" s="220"/>
      <c r="FQH91" s="220"/>
      <c r="FQI91" s="220"/>
      <c r="FQJ91" s="220"/>
      <c r="FQK91" s="220"/>
      <c r="FQL91" s="220"/>
      <c r="FQM91" s="220"/>
      <c r="FQN91" s="220"/>
      <c r="FQO91" s="220"/>
      <c r="FQP91" s="220"/>
      <c r="FQQ91" s="220"/>
      <c r="FQR91" s="220"/>
      <c r="FQS91" s="220"/>
      <c r="FQT91" s="220"/>
      <c r="FQU91" s="220"/>
      <c r="FQV91" s="220"/>
      <c r="FQW91" s="220"/>
      <c r="FQX91" s="220"/>
      <c r="FQY91" s="220"/>
      <c r="FQZ91" s="220"/>
      <c r="FRA91" s="220"/>
      <c r="FRB91" s="220"/>
      <c r="FRC91" s="220"/>
      <c r="FRD91" s="220"/>
      <c r="FRE91" s="220"/>
      <c r="FRF91" s="220"/>
      <c r="FRG91" s="220"/>
      <c r="FRH91" s="220"/>
      <c r="FRI91" s="220"/>
      <c r="FRJ91" s="220"/>
      <c r="FRK91" s="220"/>
      <c r="FRL91" s="220"/>
      <c r="FRM91" s="220"/>
      <c r="FRN91" s="220"/>
      <c r="FRO91" s="220"/>
      <c r="FRP91" s="220"/>
      <c r="FRQ91" s="220"/>
      <c r="FRR91" s="220"/>
      <c r="FRS91" s="220"/>
      <c r="FRT91" s="220"/>
      <c r="FRU91" s="220"/>
      <c r="FRV91" s="220"/>
      <c r="FRW91" s="220"/>
      <c r="FRX91" s="220"/>
      <c r="FRY91" s="220"/>
      <c r="FRZ91" s="220"/>
      <c r="FSA91" s="220"/>
      <c r="FSB91" s="220"/>
      <c r="FSC91" s="220"/>
      <c r="FSD91" s="220"/>
      <c r="FSE91" s="220"/>
      <c r="FSF91" s="220"/>
      <c r="FSG91" s="220"/>
      <c r="FSH91" s="220"/>
      <c r="FSI91" s="220"/>
      <c r="FSJ91" s="220"/>
      <c r="FSK91" s="220"/>
      <c r="FSL91" s="220"/>
      <c r="FSM91" s="220"/>
      <c r="FSN91" s="220"/>
      <c r="FSO91" s="220"/>
      <c r="FSP91" s="220"/>
      <c r="FSQ91" s="220"/>
      <c r="FSR91" s="220"/>
      <c r="FSS91" s="220"/>
      <c r="FST91" s="220"/>
      <c r="FSU91" s="220"/>
      <c r="FSV91" s="220"/>
      <c r="FSW91" s="220"/>
      <c r="FSX91" s="220"/>
      <c r="FSY91" s="220"/>
      <c r="FSZ91" s="220"/>
      <c r="FTA91" s="220"/>
      <c r="FTB91" s="220"/>
      <c r="FTC91" s="220"/>
      <c r="FTD91" s="220"/>
      <c r="FTE91" s="220"/>
      <c r="FTF91" s="220"/>
      <c r="FTG91" s="220"/>
      <c r="FTH91" s="220"/>
      <c r="FTI91" s="220"/>
      <c r="FTJ91" s="220"/>
      <c r="FTK91" s="220"/>
      <c r="FTL91" s="220"/>
      <c r="FTM91" s="220"/>
      <c r="FTN91" s="220"/>
      <c r="FTO91" s="220"/>
      <c r="FTP91" s="220"/>
      <c r="FTQ91" s="220"/>
      <c r="FTR91" s="220"/>
      <c r="FTS91" s="220"/>
      <c r="FTT91" s="220"/>
      <c r="FTU91" s="220"/>
      <c r="FTV91" s="220"/>
      <c r="FTW91" s="220"/>
      <c r="FTX91" s="220"/>
      <c r="FTY91" s="220"/>
      <c r="FTZ91" s="220"/>
      <c r="FUA91" s="220"/>
      <c r="FUB91" s="220"/>
      <c r="FUC91" s="220"/>
      <c r="FUD91" s="220"/>
      <c r="FUE91" s="220"/>
      <c r="FUF91" s="220"/>
      <c r="FUG91" s="220"/>
      <c r="FUH91" s="220"/>
      <c r="FUI91" s="220"/>
      <c r="FUJ91" s="220"/>
      <c r="FUK91" s="220"/>
      <c r="FUL91" s="220"/>
      <c r="FUM91" s="220"/>
      <c r="FUN91" s="220"/>
      <c r="FUO91" s="220"/>
      <c r="FUP91" s="220"/>
      <c r="FUQ91" s="220"/>
      <c r="FUR91" s="220"/>
      <c r="FUS91" s="220"/>
      <c r="FUT91" s="220"/>
      <c r="FUU91" s="220"/>
      <c r="FUV91" s="220"/>
      <c r="FUW91" s="220"/>
      <c r="FUX91" s="220"/>
      <c r="FUY91" s="220"/>
      <c r="FUZ91" s="220"/>
      <c r="FVA91" s="220"/>
      <c r="FVB91" s="220"/>
      <c r="FVC91" s="220"/>
      <c r="FVD91" s="220"/>
      <c r="FVE91" s="220"/>
      <c r="FVF91" s="220"/>
      <c r="FVG91" s="220"/>
      <c r="FVH91" s="220"/>
      <c r="FVI91" s="220"/>
      <c r="FVJ91" s="220"/>
      <c r="FVK91" s="220"/>
      <c r="FVL91" s="220"/>
      <c r="FVM91" s="220"/>
      <c r="FVN91" s="220"/>
      <c r="FVO91" s="220"/>
      <c r="FVP91" s="220"/>
      <c r="FVQ91" s="220"/>
      <c r="FVR91" s="220"/>
      <c r="FVS91" s="220"/>
      <c r="FVT91" s="220"/>
      <c r="FVU91" s="220"/>
      <c r="FVV91" s="220"/>
      <c r="FVW91" s="220"/>
      <c r="FVX91" s="220"/>
      <c r="FVY91" s="220"/>
      <c r="FVZ91" s="220"/>
      <c r="FWA91" s="220"/>
      <c r="FWB91" s="220"/>
      <c r="FWC91" s="220"/>
      <c r="FWD91" s="220"/>
      <c r="FWE91" s="220"/>
      <c r="FWF91" s="220"/>
      <c r="FWG91" s="220"/>
      <c r="FWH91" s="220"/>
      <c r="FWI91" s="220"/>
      <c r="FWJ91" s="220"/>
      <c r="FWK91" s="220"/>
      <c r="FWL91" s="220"/>
      <c r="FWM91" s="220"/>
      <c r="FWN91" s="220"/>
      <c r="FWO91" s="220"/>
      <c r="FWP91" s="220"/>
      <c r="FWQ91" s="220"/>
      <c r="FWR91" s="220"/>
      <c r="FWS91" s="220"/>
      <c r="FWT91" s="220"/>
      <c r="FWU91" s="220"/>
      <c r="FWV91" s="220"/>
      <c r="FWW91" s="220"/>
      <c r="FWX91" s="220"/>
      <c r="FWY91" s="220"/>
      <c r="FWZ91" s="220"/>
      <c r="FXA91" s="220"/>
      <c r="FXB91" s="220"/>
      <c r="FXC91" s="220"/>
      <c r="FXD91" s="220"/>
      <c r="FXE91" s="220"/>
      <c r="FXF91" s="220"/>
      <c r="FXG91" s="220"/>
      <c r="FXH91" s="220"/>
      <c r="FXI91" s="220"/>
      <c r="FXJ91" s="220"/>
      <c r="FXK91" s="220"/>
      <c r="FXL91" s="220"/>
      <c r="FXM91" s="220"/>
      <c r="FXN91" s="220"/>
      <c r="FXO91" s="220"/>
      <c r="FXP91" s="220"/>
      <c r="FXQ91" s="220"/>
      <c r="FXR91" s="220"/>
      <c r="FXS91" s="220"/>
      <c r="FXT91" s="220"/>
      <c r="FXU91" s="220"/>
      <c r="FXV91" s="220"/>
      <c r="FXW91" s="220"/>
      <c r="FXX91" s="220"/>
      <c r="FXY91" s="220"/>
      <c r="FXZ91" s="220"/>
      <c r="FYA91" s="220"/>
      <c r="FYB91" s="220"/>
      <c r="FYC91" s="220"/>
      <c r="FYD91" s="220"/>
      <c r="FYE91" s="220"/>
      <c r="FYF91" s="220"/>
      <c r="FYG91" s="220"/>
      <c r="FYH91" s="220"/>
      <c r="FYI91" s="220"/>
      <c r="FYJ91" s="220"/>
      <c r="FYK91" s="220"/>
      <c r="FYL91" s="220"/>
      <c r="FYM91" s="220"/>
      <c r="FYN91" s="220"/>
      <c r="FYO91" s="220"/>
      <c r="FYP91" s="220"/>
      <c r="FYQ91" s="220"/>
      <c r="FYR91" s="220"/>
      <c r="FYS91" s="220"/>
      <c r="FYT91" s="220"/>
      <c r="FYU91" s="220"/>
      <c r="FYV91" s="220"/>
      <c r="FYW91" s="220"/>
      <c r="FYX91" s="220"/>
      <c r="FYY91" s="220"/>
      <c r="FYZ91" s="220"/>
      <c r="FZA91" s="220"/>
      <c r="FZB91" s="220"/>
      <c r="FZC91" s="220"/>
      <c r="FZD91" s="220"/>
      <c r="FZE91" s="220"/>
      <c r="FZF91" s="220"/>
      <c r="FZG91" s="220"/>
      <c r="FZH91" s="220"/>
      <c r="FZI91" s="220"/>
      <c r="FZJ91" s="220"/>
      <c r="FZK91" s="220"/>
      <c r="FZL91" s="220"/>
      <c r="FZM91" s="220"/>
      <c r="FZN91" s="220"/>
      <c r="FZO91" s="220"/>
      <c r="FZP91" s="220"/>
      <c r="FZQ91" s="220"/>
      <c r="FZR91" s="220"/>
      <c r="FZS91" s="220"/>
      <c r="FZT91" s="220"/>
      <c r="FZU91" s="220"/>
      <c r="FZV91" s="220"/>
      <c r="FZW91" s="220"/>
      <c r="FZX91" s="220"/>
      <c r="FZY91" s="220"/>
      <c r="FZZ91" s="220"/>
      <c r="GAA91" s="220"/>
      <c r="GAB91" s="220"/>
      <c r="GAC91" s="220"/>
      <c r="GAD91" s="220"/>
      <c r="GAE91" s="220"/>
      <c r="GAF91" s="220"/>
      <c r="GAG91" s="220"/>
      <c r="GAH91" s="220"/>
      <c r="GAI91" s="220"/>
      <c r="GAJ91" s="220"/>
      <c r="GAK91" s="220"/>
      <c r="GAL91" s="220"/>
      <c r="GAM91" s="220"/>
      <c r="GAN91" s="220"/>
      <c r="GAO91" s="220"/>
      <c r="GAP91" s="220"/>
      <c r="GAQ91" s="220"/>
      <c r="GAR91" s="220"/>
      <c r="GAS91" s="220"/>
      <c r="GAT91" s="220"/>
      <c r="GAU91" s="220"/>
      <c r="GAV91" s="220"/>
      <c r="GAW91" s="220"/>
      <c r="GAX91" s="220"/>
      <c r="GAY91" s="220"/>
      <c r="GAZ91" s="220"/>
      <c r="GBA91" s="220"/>
      <c r="GBB91" s="220"/>
      <c r="GBC91" s="220"/>
      <c r="GBD91" s="220"/>
      <c r="GBE91" s="220"/>
      <c r="GBF91" s="220"/>
      <c r="GBG91" s="220"/>
      <c r="GBH91" s="220"/>
      <c r="GBI91" s="220"/>
      <c r="GBJ91" s="220"/>
      <c r="GBK91" s="220"/>
      <c r="GBL91" s="220"/>
      <c r="GBM91" s="220"/>
      <c r="GBN91" s="220"/>
      <c r="GBO91" s="220"/>
      <c r="GBP91" s="220"/>
      <c r="GBQ91" s="220"/>
      <c r="GBR91" s="220"/>
      <c r="GBS91" s="220"/>
      <c r="GBT91" s="220"/>
      <c r="GBU91" s="220"/>
      <c r="GBV91" s="220"/>
      <c r="GBW91" s="220"/>
      <c r="GBX91" s="220"/>
      <c r="GBY91" s="220"/>
      <c r="GBZ91" s="220"/>
      <c r="GCA91" s="220"/>
      <c r="GCB91" s="220"/>
      <c r="GCC91" s="220"/>
      <c r="GCD91" s="220"/>
      <c r="GCE91" s="220"/>
      <c r="GCF91" s="220"/>
      <c r="GCG91" s="220"/>
      <c r="GCH91" s="220"/>
      <c r="GCI91" s="220"/>
      <c r="GCJ91" s="220"/>
      <c r="GCK91" s="220"/>
      <c r="GCL91" s="220"/>
      <c r="GCM91" s="220"/>
      <c r="GCN91" s="220"/>
      <c r="GCO91" s="220"/>
      <c r="GCP91" s="220"/>
      <c r="GCQ91" s="220"/>
      <c r="GCR91" s="220"/>
      <c r="GCS91" s="220"/>
      <c r="GCT91" s="220"/>
      <c r="GCU91" s="220"/>
      <c r="GCV91" s="220"/>
      <c r="GCW91" s="220"/>
      <c r="GCX91" s="220"/>
      <c r="GCY91" s="220"/>
      <c r="GCZ91" s="220"/>
      <c r="GDA91" s="220"/>
      <c r="GDB91" s="220"/>
      <c r="GDC91" s="220"/>
      <c r="GDD91" s="220"/>
      <c r="GDE91" s="220"/>
      <c r="GDF91" s="220"/>
      <c r="GDG91" s="220"/>
      <c r="GDH91" s="220"/>
      <c r="GDI91" s="220"/>
      <c r="GDJ91" s="220"/>
      <c r="GDK91" s="220"/>
      <c r="GDL91" s="220"/>
      <c r="GDM91" s="220"/>
      <c r="GDN91" s="220"/>
      <c r="GDO91" s="220"/>
      <c r="GDP91" s="220"/>
      <c r="GDQ91" s="220"/>
      <c r="GDR91" s="220"/>
      <c r="GDS91" s="220"/>
      <c r="GDT91" s="220"/>
      <c r="GDU91" s="220"/>
      <c r="GDV91" s="220"/>
      <c r="GDW91" s="220"/>
      <c r="GDX91" s="220"/>
      <c r="GDY91" s="220"/>
      <c r="GDZ91" s="220"/>
      <c r="GEA91" s="220"/>
      <c r="GEB91" s="220"/>
      <c r="GEC91" s="220"/>
      <c r="GED91" s="220"/>
      <c r="GEE91" s="220"/>
      <c r="GEF91" s="220"/>
      <c r="GEG91" s="220"/>
      <c r="GEH91" s="220"/>
      <c r="GEI91" s="220"/>
      <c r="GEJ91" s="220"/>
      <c r="GEK91" s="220"/>
      <c r="GEL91" s="220"/>
      <c r="GEM91" s="220"/>
      <c r="GEN91" s="220"/>
      <c r="GEO91" s="220"/>
      <c r="GEP91" s="220"/>
      <c r="GEQ91" s="220"/>
      <c r="GER91" s="220"/>
      <c r="GES91" s="220"/>
      <c r="GET91" s="220"/>
      <c r="GEU91" s="220"/>
      <c r="GEV91" s="220"/>
      <c r="GEW91" s="220"/>
      <c r="GEX91" s="220"/>
      <c r="GEY91" s="220"/>
      <c r="GEZ91" s="220"/>
      <c r="GFA91" s="220"/>
      <c r="GFB91" s="220"/>
      <c r="GFC91" s="220"/>
      <c r="GFD91" s="220"/>
      <c r="GFE91" s="220"/>
      <c r="GFF91" s="220"/>
      <c r="GFG91" s="220"/>
      <c r="GFH91" s="220"/>
      <c r="GFI91" s="220"/>
      <c r="GFJ91" s="220"/>
      <c r="GFK91" s="220"/>
      <c r="GFL91" s="220"/>
      <c r="GFM91" s="220"/>
      <c r="GFN91" s="220"/>
      <c r="GFO91" s="220"/>
      <c r="GFP91" s="220"/>
      <c r="GFQ91" s="220"/>
      <c r="GFR91" s="220"/>
      <c r="GFS91" s="220"/>
      <c r="GFT91" s="220"/>
      <c r="GFU91" s="220"/>
      <c r="GFV91" s="220"/>
      <c r="GFW91" s="220"/>
      <c r="GFX91" s="220"/>
      <c r="GFY91" s="220"/>
      <c r="GFZ91" s="220"/>
      <c r="GGA91" s="220"/>
      <c r="GGB91" s="220"/>
      <c r="GGC91" s="220"/>
      <c r="GGD91" s="220"/>
      <c r="GGE91" s="220"/>
      <c r="GGF91" s="220"/>
      <c r="GGG91" s="220"/>
      <c r="GGH91" s="220"/>
      <c r="GGI91" s="220"/>
      <c r="GGJ91" s="220"/>
      <c r="GGK91" s="220"/>
      <c r="GGL91" s="220"/>
      <c r="GGM91" s="220"/>
      <c r="GGN91" s="220"/>
      <c r="GGO91" s="220"/>
      <c r="GGP91" s="220"/>
      <c r="GGQ91" s="220"/>
      <c r="GGR91" s="220"/>
      <c r="GGS91" s="220"/>
      <c r="GGT91" s="220"/>
      <c r="GGU91" s="220"/>
      <c r="GGV91" s="220"/>
      <c r="GGW91" s="220"/>
      <c r="GGX91" s="220"/>
      <c r="GGY91" s="220"/>
      <c r="GGZ91" s="220"/>
      <c r="GHA91" s="220"/>
      <c r="GHB91" s="220"/>
      <c r="GHC91" s="220"/>
      <c r="GHD91" s="220"/>
      <c r="GHE91" s="220"/>
      <c r="GHF91" s="220"/>
      <c r="GHG91" s="220"/>
      <c r="GHH91" s="220"/>
      <c r="GHI91" s="220"/>
      <c r="GHJ91" s="220"/>
      <c r="GHK91" s="220"/>
      <c r="GHL91" s="220"/>
      <c r="GHM91" s="220"/>
      <c r="GHN91" s="220"/>
      <c r="GHO91" s="220"/>
      <c r="GHP91" s="220"/>
      <c r="GHQ91" s="220"/>
      <c r="GHR91" s="220"/>
      <c r="GHS91" s="220"/>
      <c r="GHT91" s="220"/>
      <c r="GHU91" s="220"/>
      <c r="GHV91" s="220"/>
      <c r="GHW91" s="220"/>
      <c r="GHX91" s="220"/>
      <c r="GHY91" s="220"/>
      <c r="GHZ91" s="220"/>
      <c r="GIA91" s="220"/>
      <c r="GIB91" s="220"/>
      <c r="GIC91" s="220"/>
      <c r="GID91" s="220"/>
      <c r="GIE91" s="220"/>
      <c r="GIF91" s="220"/>
      <c r="GIG91" s="220"/>
      <c r="GIH91" s="220"/>
      <c r="GII91" s="220"/>
      <c r="GIJ91" s="220"/>
      <c r="GIK91" s="220"/>
      <c r="GIL91" s="220"/>
      <c r="GIM91" s="220"/>
      <c r="GIN91" s="220"/>
      <c r="GIO91" s="220"/>
      <c r="GIP91" s="220"/>
      <c r="GIQ91" s="220"/>
      <c r="GIR91" s="220"/>
      <c r="GIS91" s="220"/>
      <c r="GIT91" s="220"/>
      <c r="GIU91" s="220"/>
      <c r="GIV91" s="220"/>
      <c r="GIW91" s="220"/>
      <c r="GIX91" s="220"/>
      <c r="GIY91" s="220"/>
      <c r="GIZ91" s="220"/>
      <c r="GJA91" s="220"/>
      <c r="GJB91" s="220"/>
      <c r="GJC91" s="220"/>
      <c r="GJD91" s="220"/>
      <c r="GJE91" s="220"/>
      <c r="GJF91" s="220"/>
      <c r="GJG91" s="220"/>
      <c r="GJH91" s="220"/>
      <c r="GJI91" s="220"/>
      <c r="GJJ91" s="220"/>
      <c r="GJK91" s="220"/>
      <c r="GJL91" s="220"/>
      <c r="GJM91" s="220"/>
      <c r="GJN91" s="220"/>
      <c r="GJO91" s="220"/>
      <c r="GJP91" s="220"/>
      <c r="GJQ91" s="220"/>
      <c r="GJR91" s="220"/>
      <c r="GJS91" s="220"/>
      <c r="GJT91" s="220"/>
      <c r="GJU91" s="220"/>
      <c r="GJV91" s="220"/>
      <c r="GJW91" s="220"/>
      <c r="GJX91" s="220"/>
      <c r="GJY91" s="220"/>
      <c r="GJZ91" s="220"/>
      <c r="GKA91" s="220"/>
      <c r="GKB91" s="220"/>
      <c r="GKC91" s="220"/>
      <c r="GKD91" s="220"/>
      <c r="GKE91" s="220"/>
      <c r="GKF91" s="220"/>
      <c r="GKG91" s="220"/>
      <c r="GKH91" s="220"/>
      <c r="GKI91" s="220"/>
      <c r="GKJ91" s="220"/>
      <c r="GKK91" s="220"/>
      <c r="GKL91" s="220"/>
      <c r="GKM91" s="220"/>
      <c r="GKN91" s="220"/>
      <c r="GKO91" s="220"/>
      <c r="GKP91" s="220"/>
      <c r="GKQ91" s="220"/>
      <c r="GKR91" s="220"/>
      <c r="GKS91" s="220"/>
      <c r="GKT91" s="220"/>
      <c r="GKU91" s="220"/>
      <c r="GKV91" s="220"/>
      <c r="GKW91" s="220"/>
      <c r="GKX91" s="220"/>
      <c r="GKY91" s="220"/>
      <c r="GKZ91" s="220"/>
      <c r="GLA91" s="220"/>
      <c r="GLB91" s="220"/>
      <c r="GLC91" s="220"/>
      <c r="GLD91" s="220"/>
      <c r="GLE91" s="220"/>
      <c r="GLF91" s="220"/>
      <c r="GLG91" s="220"/>
      <c r="GLH91" s="220"/>
      <c r="GLI91" s="220"/>
      <c r="GLJ91" s="220"/>
      <c r="GLK91" s="220"/>
      <c r="GLL91" s="220"/>
      <c r="GLM91" s="220"/>
      <c r="GLN91" s="220"/>
      <c r="GLO91" s="220"/>
      <c r="GLP91" s="220"/>
      <c r="GLQ91" s="220"/>
      <c r="GLR91" s="220"/>
      <c r="GLS91" s="220"/>
      <c r="GLT91" s="220"/>
      <c r="GLU91" s="220"/>
      <c r="GLV91" s="220"/>
      <c r="GLW91" s="220"/>
      <c r="GLX91" s="220"/>
      <c r="GLY91" s="220"/>
      <c r="GLZ91" s="220"/>
      <c r="GMA91" s="220"/>
      <c r="GMB91" s="220"/>
      <c r="GMC91" s="220"/>
      <c r="GMD91" s="220"/>
      <c r="GME91" s="220"/>
      <c r="GMF91" s="220"/>
      <c r="GMG91" s="220"/>
      <c r="GMH91" s="220"/>
      <c r="GMI91" s="220"/>
      <c r="GMJ91" s="220"/>
      <c r="GMK91" s="220"/>
      <c r="GML91" s="220"/>
      <c r="GMM91" s="220"/>
      <c r="GMN91" s="220"/>
      <c r="GMO91" s="220"/>
      <c r="GMP91" s="220"/>
      <c r="GMQ91" s="220"/>
      <c r="GMR91" s="220"/>
      <c r="GMS91" s="220"/>
      <c r="GMT91" s="220"/>
      <c r="GMU91" s="220"/>
      <c r="GMV91" s="220"/>
      <c r="GMW91" s="220"/>
      <c r="GMX91" s="220"/>
      <c r="GMY91" s="220"/>
      <c r="GMZ91" s="220"/>
      <c r="GNA91" s="220"/>
      <c r="GNB91" s="220"/>
      <c r="GNC91" s="220"/>
      <c r="GND91" s="220"/>
      <c r="GNE91" s="220"/>
      <c r="GNF91" s="220"/>
      <c r="GNG91" s="220"/>
      <c r="GNH91" s="220"/>
      <c r="GNI91" s="220"/>
      <c r="GNJ91" s="220"/>
      <c r="GNK91" s="220"/>
      <c r="GNL91" s="220"/>
      <c r="GNM91" s="220"/>
      <c r="GNN91" s="220"/>
      <c r="GNO91" s="220"/>
      <c r="GNP91" s="220"/>
      <c r="GNQ91" s="220"/>
      <c r="GNR91" s="220"/>
      <c r="GNS91" s="220"/>
      <c r="GNT91" s="220"/>
      <c r="GNU91" s="220"/>
      <c r="GNV91" s="220"/>
      <c r="GNW91" s="220"/>
      <c r="GNX91" s="220"/>
      <c r="GNY91" s="220"/>
      <c r="GNZ91" s="220"/>
      <c r="GOA91" s="220"/>
      <c r="GOB91" s="220"/>
      <c r="GOC91" s="220"/>
      <c r="GOD91" s="220"/>
      <c r="GOE91" s="220"/>
      <c r="GOF91" s="220"/>
      <c r="GOG91" s="220"/>
      <c r="GOH91" s="220"/>
      <c r="GOI91" s="220"/>
      <c r="GOJ91" s="220"/>
      <c r="GOK91" s="220"/>
      <c r="GOL91" s="220"/>
      <c r="GOM91" s="220"/>
      <c r="GON91" s="220"/>
      <c r="GOO91" s="220"/>
      <c r="GOP91" s="220"/>
      <c r="GOQ91" s="220"/>
      <c r="GOR91" s="220"/>
      <c r="GOS91" s="220"/>
      <c r="GOT91" s="220"/>
      <c r="GOU91" s="220"/>
      <c r="GOV91" s="220"/>
      <c r="GOW91" s="220"/>
      <c r="GOX91" s="220"/>
      <c r="GOY91" s="220"/>
      <c r="GOZ91" s="220"/>
      <c r="GPA91" s="220"/>
      <c r="GPB91" s="220"/>
      <c r="GPC91" s="220"/>
      <c r="GPD91" s="220"/>
      <c r="GPE91" s="220"/>
      <c r="GPF91" s="220"/>
      <c r="GPG91" s="220"/>
      <c r="GPH91" s="220"/>
      <c r="GPI91" s="220"/>
      <c r="GPJ91" s="220"/>
      <c r="GPK91" s="220"/>
      <c r="GPL91" s="220"/>
      <c r="GPM91" s="220"/>
      <c r="GPN91" s="220"/>
      <c r="GPO91" s="220"/>
      <c r="GPP91" s="220"/>
      <c r="GPQ91" s="220"/>
      <c r="GPR91" s="220"/>
      <c r="GPS91" s="220"/>
      <c r="GPT91" s="220"/>
      <c r="GPU91" s="220"/>
      <c r="GPV91" s="220"/>
      <c r="GPW91" s="220"/>
      <c r="GPX91" s="220"/>
      <c r="GPY91" s="220"/>
      <c r="GPZ91" s="220"/>
      <c r="GQA91" s="220"/>
      <c r="GQB91" s="220"/>
      <c r="GQC91" s="220"/>
      <c r="GQD91" s="220"/>
      <c r="GQE91" s="220"/>
      <c r="GQF91" s="220"/>
      <c r="GQG91" s="220"/>
      <c r="GQH91" s="220"/>
      <c r="GQI91" s="220"/>
      <c r="GQJ91" s="220"/>
      <c r="GQK91" s="220"/>
      <c r="GQL91" s="220"/>
      <c r="GQM91" s="220"/>
      <c r="GQN91" s="220"/>
      <c r="GQO91" s="220"/>
      <c r="GQP91" s="220"/>
      <c r="GQQ91" s="220"/>
      <c r="GQR91" s="220"/>
      <c r="GQS91" s="220"/>
      <c r="GQT91" s="220"/>
      <c r="GQU91" s="220"/>
      <c r="GQV91" s="220"/>
      <c r="GQW91" s="220"/>
      <c r="GQX91" s="220"/>
      <c r="GQY91" s="220"/>
      <c r="GQZ91" s="220"/>
      <c r="GRA91" s="220"/>
      <c r="GRB91" s="220"/>
      <c r="GRC91" s="220"/>
      <c r="GRD91" s="220"/>
      <c r="GRE91" s="220"/>
      <c r="GRF91" s="220"/>
      <c r="GRG91" s="220"/>
      <c r="GRH91" s="220"/>
      <c r="GRI91" s="220"/>
      <c r="GRJ91" s="220"/>
      <c r="GRK91" s="220"/>
      <c r="GRL91" s="220"/>
      <c r="GRM91" s="220"/>
      <c r="GRN91" s="220"/>
      <c r="GRO91" s="220"/>
      <c r="GRP91" s="220"/>
      <c r="GRQ91" s="220"/>
      <c r="GRR91" s="220"/>
      <c r="GRS91" s="220"/>
      <c r="GRT91" s="220"/>
      <c r="GRU91" s="220"/>
      <c r="GRV91" s="220"/>
      <c r="GRW91" s="220"/>
      <c r="GRX91" s="220"/>
      <c r="GRY91" s="220"/>
      <c r="GRZ91" s="220"/>
      <c r="GSA91" s="220"/>
      <c r="GSB91" s="220"/>
      <c r="GSC91" s="220"/>
      <c r="GSD91" s="220"/>
      <c r="GSE91" s="220"/>
      <c r="GSF91" s="220"/>
      <c r="GSG91" s="220"/>
      <c r="GSH91" s="220"/>
      <c r="GSI91" s="220"/>
      <c r="GSJ91" s="220"/>
      <c r="GSK91" s="220"/>
      <c r="GSL91" s="220"/>
      <c r="GSM91" s="220"/>
      <c r="GSN91" s="220"/>
      <c r="GSO91" s="220"/>
      <c r="GSP91" s="220"/>
      <c r="GSQ91" s="220"/>
      <c r="GSR91" s="220"/>
      <c r="GSS91" s="220"/>
      <c r="GST91" s="220"/>
      <c r="GSU91" s="220"/>
      <c r="GSV91" s="220"/>
      <c r="GSW91" s="220"/>
      <c r="GSX91" s="220"/>
      <c r="GSY91" s="220"/>
      <c r="GSZ91" s="220"/>
      <c r="GTA91" s="220"/>
      <c r="GTB91" s="220"/>
      <c r="GTC91" s="220"/>
      <c r="GTD91" s="220"/>
      <c r="GTE91" s="220"/>
      <c r="GTF91" s="220"/>
      <c r="GTG91" s="220"/>
      <c r="GTH91" s="220"/>
      <c r="GTI91" s="220"/>
      <c r="GTJ91" s="220"/>
      <c r="GTK91" s="220"/>
      <c r="GTL91" s="220"/>
      <c r="GTM91" s="220"/>
      <c r="GTN91" s="220"/>
      <c r="GTO91" s="220"/>
      <c r="GTP91" s="220"/>
      <c r="GTQ91" s="220"/>
      <c r="GTR91" s="220"/>
      <c r="GTS91" s="220"/>
      <c r="GTT91" s="220"/>
      <c r="GTU91" s="220"/>
      <c r="GTV91" s="220"/>
      <c r="GTW91" s="220"/>
      <c r="GTX91" s="220"/>
      <c r="GTY91" s="220"/>
      <c r="GTZ91" s="220"/>
      <c r="GUA91" s="220"/>
      <c r="GUB91" s="220"/>
      <c r="GUC91" s="220"/>
      <c r="GUD91" s="220"/>
      <c r="GUE91" s="220"/>
      <c r="GUF91" s="220"/>
      <c r="GUG91" s="220"/>
      <c r="GUH91" s="220"/>
      <c r="GUI91" s="220"/>
      <c r="GUJ91" s="220"/>
      <c r="GUK91" s="220"/>
      <c r="GUL91" s="220"/>
      <c r="GUM91" s="220"/>
      <c r="GUN91" s="220"/>
      <c r="GUO91" s="220"/>
      <c r="GUP91" s="220"/>
      <c r="GUQ91" s="220"/>
      <c r="GUR91" s="220"/>
      <c r="GUS91" s="220"/>
      <c r="GUT91" s="220"/>
      <c r="GUU91" s="220"/>
      <c r="GUV91" s="220"/>
      <c r="GUW91" s="220"/>
      <c r="GUX91" s="220"/>
      <c r="GUY91" s="220"/>
      <c r="GUZ91" s="220"/>
      <c r="GVA91" s="220"/>
      <c r="GVB91" s="220"/>
      <c r="GVC91" s="220"/>
      <c r="GVD91" s="220"/>
      <c r="GVE91" s="220"/>
      <c r="GVF91" s="220"/>
      <c r="GVG91" s="220"/>
      <c r="GVH91" s="220"/>
      <c r="GVI91" s="220"/>
      <c r="GVJ91" s="220"/>
      <c r="GVK91" s="220"/>
      <c r="GVL91" s="220"/>
      <c r="GVM91" s="220"/>
      <c r="GVN91" s="220"/>
      <c r="GVO91" s="220"/>
      <c r="GVP91" s="220"/>
      <c r="GVQ91" s="220"/>
      <c r="GVR91" s="220"/>
      <c r="GVS91" s="220"/>
      <c r="GVT91" s="220"/>
      <c r="GVU91" s="220"/>
      <c r="GVV91" s="220"/>
      <c r="GVW91" s="220"/>
      <c r="GVX91" s="220"/>
      <c r="GVY91" s="220"/>
      <c r="GVZ91" s="220"/>
      <c r="GWA91" s="220"/>
      <c r="GWB91" s="220"/>
      <c r="GWC91" s="220"/>
      <c r="GWD91" s="220"/>
      <c r="GWE91" s="220"/>
      <c r="GWF91" s="220"/>
      <c r="GWG91" s="220"/>
      <c r="GWH91" s="220"/>
      <c r="GWI91" s="220"/>
      <c r="GWJ91" s="220"/>
      <c r="GWK91" s="220"/>
      <c r="GWL91" s="220"/>
      <c r="GWM91" s="220"/>
      <c r="GWN91" s="220"/>
      <c r="GWO91" s="220"/>
      <c r="GWP91" s="220"/>
      <c r="GWQ91" s="220"/>
      <c r="GWR91" s="220"/>
      <c r="GWS91" s="220"/>
      <c r="GWT91" s="220"/>
      <c r="GWU91" s="220"/>
      <c r="GWV91" s="220"/>
      <c r="GWW91" s="220"/>
      <c r="GWX91" s="220"/>
      <c r="GWY91" s="220"/>
      <c r="GWZ91" s="220"/>
      <c r="GXA91" s="220"/>
      <c r="GXB91" s="220"/>
      <c r="GXC91" s="220"/>
      <c r="GXD91" s="220"/>
      <c r="GXE91" s="220"/>
      <c r="GXF91" s="220"/>
      <c r="GXG91" s="220"/>
      <c r="GXH91" s="220"/>
      <c r="GXI91" s="220"/>
      <c r="GXJ91" s="220"/>
      <c r="GXK91" s="220"/>
      <c r="GXL91" s="220"/>
      <c r="GXM91" s="220"/>
      <c r="GXN91" s="220"/>
      <c r="GXO91" s="220"/>
      <c r="GXP91" s="220"/>
      <c r="GXQ91" s="220"/>
      <c r="GXR91" s="220"/>
      <c r="GXS91" s="220"/>
      <c r="GXT91" s="220"/>
      <c r="GXU91" s="220"/>
      <c r="GXV91" s="220"/>
      <c r="GXW91" s="220"/>
      <c r="GXX91" s="220"/>
      <c r="GXY91" s="220"/>
      <c r="GXZ91" s="220"/>
      <c r="GYA91" s="220"/>
      <c r="GYB91" s="220"/>
      <c r="GYC91" s="220"/>
      <c r="GYD91" s="220"/>
      <c r="GYE91" s="220"/>
      <c r="GYF91" s="220"/>
      <c r="GYG91" s="220"/>
      <c r="GYH91" s="220"/>
      <c r="GYI91" s="220"/>
      <c r="GYJ91" s="220"/>
      <c r="GYK91" s="220"/>
      <c r="GYL91" s="220"/>
      <c r="GYM91" s="220"/>
      <c r="GYN91" s="220"/>
      <c r="GYO91" s="220"/>
      <c r="GYP91" s="220"/>
      <c r="GYQ91" s="220"/>
      <c r="GYR91" s="220"/>
      <c r="GYS91" s="220"/>
      <c r="GYT91" s="220"/>
      <c r="GYU91" s="220"/>
      <c r="GYV91" s="220"/>
      <c r="GYW91" s="220"/>
      <c r="GYX91" s="220"/>
      <c r="GYY91" s="220"/>
      <c r="GYZ91" s="220"/>
      <c r="GZA91" s="220"/>
      <c r="GZB91" s="220"/>
      <c r="GZC91" s="220"/>
      <c r="GZD91" s="220"/>
      <c r="GZE91" s="220"/>
      <c r="GZF91" s="220"/>
      <c r="GZG91" s="220"/>
      <c r="GZH91" s="220"/>
      <c r="GZI91" s="220"/>
      <c r="GZJ91" s="220"/>
      <c r="GZK91" s="220"/>
      <c r="GZL91" s="220"/>
      <c r="GZM91" s="220"/>
      <c r="GZN91" s="220"/>
      <c r="GZO91" s="220"/>
      <c r="GZP91" s="220"/>
      <c r="GZQ91" s="220"/>
      <c r="GZR91" s="220"/>
      <c r="GZS91" s="220"/>
      <c r="GZT91" s="220"/>
      <c r="GZU91" s="220"/>
      <c r="GZV91" s="220"/>
      <c r="GZW91" s="220"/>
      <c r="GZX91" s="220"/>
      <c r="GZY91" s="220"/>
      <c r="GZZ91" s="220"/>
      <c r="HAA91" s="220"/>
      <c r="HAB91" s="220"/>
      <c r="HAC91" s="220"/>
      <c r="HAD91" s="220"/>
      <c r="HAE91" s="220"/>
      <c r="HAF91" s="220"/>
      <c r="HAG91" s="220"/>
      <c r="HAH91" s="220"/>
      <c r="HAI91" s="220"/>
      <c r="HAJ91" s="220"/>
      <c r="HAK91" s="220"/>
      <c r="HAL91" s="220"/>
      <c r="HAM91" s="220"/>
      <c r="HAN91" s="220"/>
      <c r="HAO91" s="220"/>
      <c r="HAP91" s="220"/>
      <c r="HAQ91" s="220"/>
      <c r="HAR91" s="220"/>
      <c r="HAS91" s="220"/>
      <c r="HAT91" s="220"/>
      <c r="HAU91" s="220"/>
      <c r="HAV91" s="220"/>
      <c r="HAW91" s="220"/>
      <c r="HAX91" s="220"/>
      <c r="HAY91" s="220"/>
      <c r="HAZ91" s="220"/>
      <c r="HBA91" s="220"/>
      <c r="HBB91" s="220"/>
      <c r="HBC91" s="220"/>
      <c r="HBD91" s="220"/>
      <c r="HBE91" s="220"/>
      <c r="HBF91" s="220"/>
      <c r="HBG91" s="220"/>
      <c r="HBH91" s="220"/>
      <c r="HBI91" s="220"/>
      <c r="HBJ91" s="220"/>
      <c r="HBK91" s="220"/>
      <c r="HBL91" s="220"/>
      <c r="HBM91" s="220"/>
      <c r="HBN91" s="220"/>
      <c r="HBO91" s="220"/>
      <c r="HBP91" s="220"/>
      <c r="HBQ91" s="220"/>
      <c r="HBR91" s="220"/>
      <c r="HBS91" s="220"/>
      <c r="HBT91" s="220"/>
      <c r="HBU91" s="220"/>
      <c r="HBV91" s="220"/>
      <c r="HBW91" s="220"/>
      <c r="HBX91" s="220"/>
      <c r="HBY91" s="220"/>
      <c r="HBZ91" s="220"/>
      <c r="HCA91" s="220"/>
      <c r="HCB91" s="220"/>
      <c r="HCC91" s="220"/>
      <c r="HCD91" s="220"/>
      <c r="HCE91" s="220"/>
      <c r="HCF91" s="220"/>
      <c r="HCG91" s="220"/>
      <c r="HCH91" s="220"/>
      <c r="HCI91" s="220"/>
      <c r="HCJ91" s="220"/>
      <c r="HCK91" s="220"/>
      <c r="HCL91" s="220"/>
      <c r="HCM91" s="220"/>
      <c r="HCN91" s="220"/>
      <c r="HCO91" s="220"/>
      <c r="HCP91" s="220"/>
      <c r="HCQ91" s="220"/>
      <c r="HCR91" s="220"/>
      <c r="HCS91" s="220"/>
      <c r="HCT91" s="220"/>
      <c r="HCU91" s="220"/>
      <c r="HCV91" s="220"/>
      <c r="HCW91" s="220"/>
      <c r="HCX91" s="220"/>
      <c r="HCY91" s="220"/>
      <c r="HCZ91" s="220"/>
      <c r="HDA91" s="220"/>
      <c r="HDB91" s="220"/>
      <c r="HDC91" s="220"/>
      <c r="HDD91" s="220"/>
      <c r="HDE91" s="220"/>
      <c r="HDF91" s="220"/>
      <c r="HDG91" s="220"/>
      <c r="HDH91" s="220"/>
      <c r="HDI91" s="220"/>
      <c r="HDJ91" s="220"/>
      <c r="HDK91" s="220"/>
      <c r="HDL91" s="220"/>
      <c r="HDM91" s="220"/>
      <c r="HDN91" s="220"/>
      <c r="HDO91" s="220"/>
      <c r="HDP91" s="220"/>
      <c r="HDQ91" s="220"/>
      <c r="HDR91" s="220"/>
      <c r="HDS91" s="220"/>
      <c r="HDT91" s="220"/>
      <c r="HDU91" s="220"/>
      <c r="HDV91" s="220"/>
      <c r="HDW91" s="220"/>
      <c r="HDX91" s="220"/>
      <c r="HDY91" s="220"/>
      <c r="HDZ91" s="220"/>
      <c r="HEA91" s="220"/>
      <c r="HEB91" s="220"/>
      <c r="HEC91" s="220"/>
      <c r="HED91" s="220"/>
      <c r="HEE91" s="220"/>
      <c r="HEF91" s="220"/>
      <c r="HEG91" s="220"/>
      <c r="HEH91" s="220"/>
      <c r="HEI91" s="220"/>
      <c r="HEJ91" s="220"/>
      <c r="HEK91" s="220"/>
      <c r="HEL91" s="220"/>
      <c r="HEM91" s="220"/>
      <c r="HEN91" s="220"/>
      <c r="HEO91" s="220"/>
      <c r="HEP91" s="220"/>
      <c r="HEQ91" s="220"/>
      <c r="HER91" s="220"/>
      <c r="HES91" s="220"/>
      <c r="HET91" s="220"/>
      <c r="HEU91" s="220"/>
      <c r="HEV91" s="220"/>
      <c r="HEW91" s="220"/>
      <c r="HEX91" s="220"/>
      <c r="HEY91" s="220"/>
      <c r="HEZ91" s="220"/>
      <c r="HFA91" s="220"/>
      <c r="HFB91" s="220"/>
      <c r="HFC91" s="220"/>
      <c r="HFD91" s="220"/>
      <c r="HFE91" s="220"/>
      <c r="HFF91" s="220"/>
      <c r="HFG91" s="220"/>
      <c r="HFH91" s="220"/>
      <c r="HFI91" s="220"/>
      <c r="HFJ91" s="220"/>
      <c r="HFK91" s="220"/>
      <c r="HFL91" s="220"/>
      <c r="HFM91" s="220"/>
      <c r="HFN91" s="220"/>
      <c r="HFO91" s="220"/>
      <c r="HFP91" s="220"/>
      <c r="HFQ91" s="220"/>
      <c r="HFR91" s="220"/>
      <c r="HFS91" s="220"/>
      <c r="HFT91" s="220"/>
      <c r="HFU91" s="220"/>
      <c r="HFV91" s="220"/>
      <c r="HFW91" s="220"/>
      <c r="HFX91" s="220"/>
      <c r="HFY91" s="220"/>
      <c r="HFZ91" s="220"/>
      <c r="HGA91" s="220"/>
      <c r="HGB91" s="220"/>
      <c r="HGC91" s="220"/>
      <c r="HGD91" s="220"/>
      <c r="HGE91" s="220"/>
      <c r="HGF91" s="220"/>
      <c r="HGG91" s="220"/>
      <c r="HGH91" s="220"/>
      <c r="HGI91" s="220"/>
      <c r="HGJ91" s="220"/>
      <c r="HGK91" s="220"/>
      <c r="HGL91" s="220"/>
      <c r="HGM91" s="220"/>
      <c r="HGN91" s="220"/>
      <c r="HGO91" s="220"/>
      <c r="HGP91" s="220"/>
      <c r="HGQ91" s="220"/>
      <c r="HGR91" s="220"/>
      <c r="HGS91" s="220"/>
      <c r="HGT91" s="220"/>
      <c r="HGU91" s="220"/>
      <c r="HGV91" s="220"/>
      <c r="HGW91" s="220"/>
      <c r="HGX91" s="220"/>
      <c r="HGY91" s="220"/>
      <c r="HGZ91" s="220"/>
      <c r="HHA91" s="220"/>
      <c r="HHB91" s="220"/>
      <c r="HHC91" s="220"/>
      <c r="HHD91" s="220"/>
      <c r="HHE91" s="220"/>
      <c r="HHF91" s="220"/>
      <c r="HHG91" s="220"/>
      <c r="HHH91" s="220"/>
      <c r="HHI91" s="220"/>
      <c r="HHJ91" s="220"/>
      <c r="HHK91" s="220"/>
      <c r="HHL91" s="220"/>
      <c r="HHM91" s="220"/>
      <c r="HHN91" s="220"/>
      <c r="HHO91" s="220"/>
      <c r="HHP91" s="220"/>
      <c r="HHQ91" s="220"/>
      <c r="HHR91" s="220"/>
      <c r="HHS91" s="220"/>
      <c r="HHT91" s="220"/>
      <c r="HHU91" s="220"/>
      <c r="HHV91" s="220"/>
      <c r="HHW91" s="220"/>
      <c r="HHX91" s="220"/>
      <c r="HHY91" s="220"/>
      <c r="HHZ91" s="220"/>
      <c r="HIA91" s="220"/>
      <c r="HIB91" s="220"/>
      <c r="HIC91" s="220"/>
      <c r="HID91" s="220"/>
      <c r="HIE91" s="220"/>
      <c r="HIF91" s="220"/>
      <c r="HIG91" s="220"/>
      <c r="HIH91" s="220"/>
      <c r="HII91" s="220"/>
      <c r="HIJ91" s="220"/>
      <c r="HIK91" s="220"/>
      <c r="HIL91" s="220"/>
      <c r="HIM91" s="220"/>
      <c r="HIN91" s="220"/>
      <c r="HIO91" s="220"/>
      <c r="HIP91" s="220"/>
      <c r="HIQ91" s="220"/>
      <c r="HIR91" s="220"/>
      <c r="HIS91" s="220"/>
      <c r="HIT91" s="220"/>
      <c r="HIU91" s="220"/>
      <c r="HIV91" s="220"/>
      <c r="HIW91" s="220"/>
      <c r="HIX91" s="220"/>
      <c r="HIY91" s="220"/>
      <c r="HIZ91" s="220"/>
      <c r="HJA91" s="220"/>
      <c r="HJB91" s="220"/>
      <c r="HJC91" s="220"/>
      <c r="HJD91" s="220"/>
      <c r="HJE91" s="220"/>
      <c r="HJF91" s="220"/>
      <c r="HJG91" s="220"/>
      <c r="HJH91" s="220"/>
      <c r="HJI91" s="220"/>
      <c r="HJJ91" s="220"/>
      <c r="HJK91" s="220"/>
      <c r="HJL91" s="220"/>
      <c r="HJM91" s="220"/>
      <c r="HJN91" s="220"/>
      <c r="HJO91" s="220"/>
      <c r="HJP91" s="220"/>
      <c r="HJQ91" s="220"/>
      <c r="HJR91" s="220"/>
      <c r="HJS91" s="220"/>
      <c r="HJT91" s="220"/>
      <c r="HJU91" s="220"/>
      <c r="HJV91" s="220"/>
      <c r="HJW91" s="220"/>
      <c r="HJX91" s="220"/>
      <c r="HJY91" s="220"/>
      <c r="HJZ91" s="220"/>
      <c r="HKA91" s="220"/>
      <c r="HKB91" s="220"/>
      <c r="HKC91" s="220"/>
      <c r="HKD91" s="220"/>
      <c r="HKE91" s="220"/>
      <c r="HKF91" s="220"/>
      <c r="HKG91" s="220"/>
      <c r="HKH91" s="220"/>
      <c r="HKI91" s="220"/>
      <c r="HKJ91" s="220"/>
      <c r="HKK91" s="220"/>
      <c r="HKL91" s="220"/>
      <c r="HKM91" s="220"/>
      <c r="HKN91" s="220"/>
      <c r="HKO91" s="220"/>
      <c r="HKP91" s="220"/>
      <c r="HKQ91" s="220"/>
      <c r="HKR91" s="220"/>
      <c r="HKS91" s="220"/>
      <c r="HKT91" s="220"/>
      <c r="HKU91" s="220"/>
      <c r="HKV91" s="220"/>
      <c r="HKW91" s="220"/>
      <c r="HKX91" s="220"/>
      <c r="HKY91" s="220"/>
      <c r="HKZ91" s="220"/>
      <c r="HLA91" s="220"/>
      <c r="HLB91" s="220"/>
      <c r="HLC91" s="220"/>
      <c r="HLD91" s="220"/>
      <c r="HLE91" s="220"/>
      <c r="HLF91" s="220"/>
      <c r="HLG91" s="220"/>
      <c r="HLH91" s="220"/>
      <c r="HLI91" s="220"/>
      <c r="HLJ91" s="220"/>
      <c r="HLK91" s="220"/>
      <c r="HLL91" s="220"/>
      <c r="HLM91" s="220"/>
      <c r="HLN91" s="220"/>
      <c r="HLO91" s="220"/>
      <c r="HLP91" s="220"/>
      <c r="HLQ91" s="220"/>
      <c r="HLR91" s="220"/>
      <c r="HLS91" s="220"/>
      <c r="HLT91" s="220"/>
      <c r="HLU91" s="220"/>
      <c r="HLV91" s="220"/>
      <c r="HLW91" s="220"/>
      <c r="HLX91" s="220"/>
      <c r="HLY91" s="220"/>
      <c r="HLZ91" s="220"/>
      <c r="HMA91" s="220"/>
      <c r="HMB91" s="220"/>
      <c r="HMC91" s="220"/>
      <c r="HMD91" s="220"/>
      <c r="HME91" s="220"/>
      <c r="HMF91" s="220"/>
      <c r="HMG91" s="220"/>
      <c r="HMH91" s="220"/>
      <c r="HMI91" s="220"/>
      <c r="HMJ91" s="220"/>
      <c r="HMK91" s="220"/>
      <c r="HML91" s="220"/>
      <c r="HMM91" s="220"/>
      <c r="HMN91" s="220"/>
      <c r="HMO91" s="220"/>
      <c r="HMP91" s="220"/>
      <c r="HMQ91" s="220"/>
      <c r="HMR91" s="220"/>
      <c r="HMS91" s="220"/>
      <c r="HMT91" s="220"/>
      <c r="HMU91" s="220"/>
      <c r="HMV91" s="220"/>
      <c r="HMW91" s="220"/>
      <c r="HMX91" s="220"/>
      <c r="HMY91" s="220"/>
      <c r="HMZ91" s="220"/>
      <c r="HNA91" s="220"/>
      <c r="HNB91" s="220"/>
      <c r="HNC91" s="220"/>
      <c r="HND91" s="220"/>
      <c r="HNE91" s="220"/>
      <c r="HNF91" s="220"/>
      <c r="HNG91" s="220"/>
      <c r="HNH91" s="220"/>
      <c r="HNI91" s="220"/>
      <c r="HNJ91" s="220"/>
      <c r="HNK91" s="220"/>
      <c r="HNL91" s="220"/>
      <c r="HNM91" s="220"/>
      <c r="HNN91" s="220"/>
      <c r="HNO91" s="220"/>
      <c r="HNP91" s="220"/>
      <c r="HNQ91" s="220"/>
      <c r="HNR91" s="220"/>
      <c r="HNS91" s="220"/>
      <c r="HNT91" s="220"/>
      <c r="HNU91" s="220"/>
      <c r="HNV91" s="220"/>
      <c r="HNW91" s="220"/>
      <c r="HNX91" s="220"/>
      <c r="HNY91" s="220"/>
      <c r="HNZ91" s="220"/>
      <c r="HOA91" s="220"/>
      <c r="HOB91" s="220"/>
      <c r="HOC91" s="220"/>
      <c r="HOD91" s="220"/>
      <c r="HOE91" s="220"/>
      <c r="HOF91" s="220"/>
      <c r="HOG91" s="220"/>
      <c r="HOH91" s="220"/>
      <c r="HOI91" s="220"/>
      <c r="HOJ91" s="220"/>
      <c r="HOK91" s="220"/>
      <c r="HOL91" s="220"/>
      <c r="HOM91" s="220"/>
      <c r="HON91" s="220"/>
      <c r="HOO91" s="220"/>
      <c r="HOP91" s="220"/>
      <c r="HOQ91" s="220"/>
      <c r="HOR91" s="220"/>
      <c r="HOS91" s="220"/>
      <c r="HOT91" s="220"/>
      <c r="HOU91" s="220"/>
      <c r="HOV91" s="220"/>
      <c r="HOW91" s="220"/>
      <c r="HOX91" s="220"/>
      <c r="HOY91" s="220"/>
      <c r="HOZ91" s="220"/>
      <c r="HPA91" s="220"/>
      <c r="HPB91" s="220"/>
      <c r="HPC91" s="220"/>
      <c r="HPD91" s="220"/>
      <c r="HPE91" s="220"/>
      <c r="HPF91" s="220"/>
      <c r="HPG91" s="220"/>
      <c r="HPH91" s="220"/>
      <c r="HPI91" s="220"/>
      <c r="HPJ91" s="220"/>
      <c r="HPK91" s="220"/>
      <c r="HPL91" s="220"/>
      <c r="HPM91" s="220"/>
      <c r="HPN91" s="220"/>
      <c r="HPO91" s="220"/>
      <c r="HPP91" s="220"/>
      <c r="HPQ91" s="220"/>
      <c r="HPR91" s="220"/>
      <c r="HPS91" s="220"/>
      <c r="HPT91" s="220"/>
      <c r="HPU91" s="220"/>
      <c r="HPV91" s="220"/>
      <c r="HPW91" s="220"/>
      <c r="HPX91" s="220"/>
      <c r="HPY91" s="220"/>
      <c r="HPZ91" s="220"/>
      <c r="HQA91" s="220"/>
      <c r="HQB91" s="220"/>
      <c r="HQC91" s="220"/>
      <c r="HQD91" s="220"/>
      <c r="HQE91" s="220"/>
      <c r="HQF91" s="220"/>
      <c r="HQG91" s="220"/>
      <c r="HQH91" s="220"/>
      <c r="HQI91" s="220"/>
      <c r="HQJ91" s="220"/>
      <c r="HQK91" s="220"/>
      <c r="HQL91" s="220"/>
      <c r="HQM91" s="220"/>
      <c r="HQN91" s="220"/>
      <c r="HQO91" s="220"/>
      <c r="HQP91" s="220"/>
      <c r="HQQ91" s="220"/>
      <c r="HQR91" s="220"/>
      <c r="HQS91" s="220"/>
      <c r="HQT91" s="220"/>
      <c r="HQU91" s="220"/>
      <c r="HQV91" s="220"/>
      <c r="HQW91" s="220"/>
      <c r="HQX91" s="220"/>
      <c r="HQY91" s="220"/>
      <c r="HQZ91" s="220"/>
      <c r="HRA91" s="220"/>
      <c r="HRB91" s="220"/>
      <c r="HRC91" s="220"/>
      <c r="HRD91" s="220"/>
      <c r="HRE91" s="220"/>
      <c r="HRF91" s="220"/>
      <c r="HRG91" s="220"/>
      <c r="HRH91" s="220"/>
      <c r="HRI91" s="220"/>
      <c r="HRJ91" s="220"/>
      <c r="HRK91" s="220"/>
      <c r="HRL91" s="220"/>
      <c r="HRM91" s="220"/>
      <c r="HRN91" s="220"/>
      <c r="HRO91" s="220"/>
      <c r="HRP91" s="220"/>
      <c r="HRQ91" s="220"/>
      <c r="HRR91" s="220"/>
      <c r="HRS91" s="220"/>
      <c r="HRT91" s="220"/>
      <c r="HRU91" s="220"/>
      <c r="HRV91" s="220"/>
      <c r="HRW91" s="220"/>
      <c r="HRX91" s="220"/>
      <c r="HRY91" s="220"/>
      <c r="HRZ91" s="220"/>
      <c r="HSA91" s="220"/>
      <c r="HSB91" s="220"/>
      <c r="HSC91" s="220"/>
      <c r="HSD91" s="220"/>
      <c r="HSE91" s="220"/>
      <c r="HSF91" s="220"/>
      <c r="HSG91" s="220"/>
      <c r="HSH91" s="220"/>
      <c r="HSI91" s="220"/>
      <c r="HSJ91" s="220"/>
      <c r="HSK91" s="220"/>
      <c r="HSL91" s="220"/>
      <c r="HSM91" s="220"/>
      <c r="HSN91" s="220"/>
      <c r="HSO91" s="220"/>
      <c r="HSP91" s="220"/>
      <c r="HSQ91" s="220"/>
      <c r="HSR91" s="220"/>
      <c r="HSS91" s="220"/>
      <c r="HST91" s="220"/>
      <c r="HSU91" s="220"/>
      <c r="HSV91" s="220"/>
      <c r="HSW91" s="220"/>
      <c r="HSX91" s="220"/>
      <c r="HSY91" s="220"/>
      <c r="HSZ91" s="220"/>
      <c r="HTA91" s="220"/>
      <c r="HTB91" s="220"/>
      <c r="HTC91" s="220"/>
      <c r="HTD91" s="220"/>
      <c r="HTE91" s="220"/>
      <c r="HTF91" s="220"/>
      <c r="HTG91" s="220"/>
      <c r="HTH91" s="220"/>
      <c r="HTI91" s="220"/>
      <c r="HTJ91" s="220"/>
      <c r="HTK91" s="220"/>
      <c r="HTL91" s="220"/>
      <c r="HTM91" s="220"/>
      <c r="HTN91" s="220"/>
      <c r="HTO91" s="220"/>
      <c r="HTP91" s="220"/>
      <c r="HTQ91" s="220"/>
      <c r="HTR91" s="220"/>
      <c r="HTS91" s="220"/>
      <c r="HTT91" s="220"/>
      <c r="HTU91" s="220"/>
      <c r="HTV91" s="220"/>
      <c r="HTW91" s="220"/>
      <c r="HTX91" s="220"/>
      <c r="HTY91" s="220"/>
      <c r="HTZ91" s="220"/>
      <c r="HUA91" s="220"/>
      <c r="HUB91" s="220"/>
      <c r="HUC91" s="220"/>
      <c r="HUD91" s="220"/>
      <c r="HUE91" s="220"/>
      <c r="HUF91" s="220"/>
      <c r="HUG91" s="220"/>
      <c r="HUH91" s="220"/>
      <c r="HUI91" s="220"/>
      <c r="HUJ91" s="220"/>
      <c r="HUK91" s="220"/>
      <c r="HUL91" s="220"/>
      <c r="HUM91" s="220"/>
      <c r="HUN91" s="220"/>
      <c r="HUO91" s="220"/>
      <c r="HUP91" s="220"/>
      <c r="HUQ91" s="220"/>
      <c r="HUR91" s="220"/>
      <c r="HUS91" s="220"/>
      <c r="HUT91" s="220"/>
      <c r="HUU91" s="220"/>
      <c r="HUV91" s="220"/>
      <c r="HUW91" s="220"/>
      <c r="HUX91" s="220"/>
      <c r="HUY91" s="220"/>
      <c r="HUZ91" s="220"/>
      <c r="HVA91" s="220"/>
      <c r="HVB91" s="220"/>
      <c r="HVC91" s="220"/>
      <c r="HVD91" s="220"/>
      <c r="HVE91" s="220"/>
      <c r="HVF91" s="220"/>
      <c r="HVG91" s="220"/>
      <c r="HVH91" s="220"/>
      <c r="HVI91" s="220"/>
      <c r="HVJ91" s="220"/>
      <c r="HVK91" s="220"/>
      <c r="HVL91" s="220"/>
      <c r="HVM91" s="220"/>
      <c r="HVN91" s="220"/>
      <c r="HVO91" s="220"/>
      <c r="HVP91" s="220"/>
      <c r="HVQ91" s="220"/>
      <c r="HVR91" s="220"/>
      <c r="HVS91" s="220"/>
      <c r="HVT91" s="220"/>
      <c r="HVU91" s="220"/>
      <c r="HVV91" s="220"/>
      <c r="HVW91" s="220"/>
      <c r="HVX91" s="220"/>
      <c r="HVY91" s="220"/>
      <c r="HVZ91" s="220"/>
      <c r="HWA91" s="220"/>
      <c r="HWB91" s="220"/>
      <c r="HWC91" s="220"/>
      <c r="HWD91" s="220"/>
      <c r="HWE91" s="220"/>
      <c r="HWF91" s="220"/>
      <c r="HWG91" s="220"/>
      <c r="HWH91" s="220"/>
      <c r="HWI91" s="220"/>
      <c r="HWJ91" s="220"/>
      <c r="HWK91" s="220"/>
      <c r="HWL91" s="220"/>
      <c r="HWM91" s="220"/>
      <c r="HWN91" s="220"/>
      <c r="HWO91" s="220"/>
      <c r="HWP91" s="220"/>
      <c r="HWQ91" s="220"/>
      <c r="HWR91" s="220"/>
      <c r="HWS91" s="220"/>
      <c r="HWT91" s="220"/>
      <c r="HWU91" s="220"/>
      <c r="HWV91" s="220"/>
      <c r="HWW91" s="220"/>
      <c r="HWX91" s="220"/>
      <c r="HWY91" s="220"/>
      <c r="HWZ91" s="220"/>
      <c r="HXA91" s="220"/>
      <c r="HXB91" s="220"/>
      <c r="HXC91" s="220"/>
      <c r="HXD91" s="220"/>
      <c r="HXE91" s="220"/>
      <c r="HXF91" s="220"/>
      <c r="HXG91" s="220"/>
      <c r="HXH91" s="220"/>
      <c r="HXI91" s="220"/>
      <c r="HXJ91" s="220"/>
      <c r="HXK91" s="220"/>
      <c r="HXL91" s="220"/>
      <c r="HXM91" s="220"/>
      <c r="HXN91" s="220"/>
      <c r="HXO91" s="220"/>
      <c r="HXP91" s="220"/>
      <c r="HXQ91" s="220"/>
      <c r="HXR91" s="220"/>
      <c r="HXS91" s="220"/>
      <c r="HXT91" s="220"/>
      <c r="HXU91" s="220"/>
      <c r="HXV91" s="220"/>
      <c r="HXW91" s="220"/>
      <c r="HXX91" s="220"/>
      <c r="HXY91" s="220"/>
      <c r="HXZ91" s="220"/>
      <c r="HYA91" s="220"/>
      <c r="HYB91" s="220"/>
      <c r="HYC91" s="220"/>
      <c r="HYD91" s="220"/>
      <c r="HYE91" s="220"/>
      <c r="HYF91" s="220"/>
      <c r="HYG91" s="220"/>
      <c r="HYH91" s="220"/>
      <c r="HYI91" s="220"/>
      <c r="HYJ91" s="220"/>
      <c r="HYK91" s="220"/>
      <c r="HYL91" s="220"/>
      <c r="HYM91" s="220"/>
      <c r="HYN91" s="220"/>
      <c r="HYO91" s="220"/>
      <c r="HYP91" s="220"/>
      <c r="HYQ91" s="220"/>
      <c r="HYR91" s="220"/>
      <c r="HYS91" s="220"/>
      <c r="HYT91" s="220"/>
      <c r="HYU91" s="220"/>
      <c r="HYV91" s="220"/>
      <c r="HYW91" s="220"/>
      <c r="HYX91" s="220"/>
      <c r="HYY91" s="220"/>
      <c r="HYZ91" s="220"/>
      <c r="HZA91" s="220"/>
      <c r="HZB91" s="220"/>
      <c r="HZC91" s="220"/>
      <c r="HZD91" s="220"/>
      <c r="HZE91" s="220"/>
      <c r="HZF91" s="220"/>
      <c r="HZG91" s="220"/>
      <c r="HZH91" s="220"/>
      <c r="HZI91" s="220"/>
      <c r="HZJ91" s="220"/>
      <c r="HZK91" s="220"/>
      <c r="HZL91" s="220"/>
      <c r="HZM91" s="220"/>
      <c r="HZN91" s="220"/>
      <c r="HZO91" s="220"/>
      <c r="HZP91" s="220"/>
      <c r="HZQ91" s="220"/>
      <c r="HZR91" s="220"/>
      <c r="HZS91" s="220"/>
      <c r="HZT91" s="220"/>
      <c r="HZU91" s="220"/>
      <c r="HZV91" s="220"/>
      <c r="HZW91" s="220"/>
      <c r="HZX91" s="220"/>
      <c r="HZY91" s="220"/>
      <c r="HZZ91" s="220"/>
      <c r="IAA91" s="220"/>
      <c r="IAB91" s="220"/>
      <c r="IAC91" s="220"/>
      <c r="IAD91" s="220"/>
      <c r="IAE91" s="220"/>
      <c r="IAF91" s="220"/>
      <c r="IAG91" s="220"/>
      <c r="IAH91" s="220"/>
      <c r="IAI91" s="220"/>
      <c r="IAJ91" s="220"/>
      <c r="IAK91" s="220"/>
      <c r="IAL91" s="220"/>
      <c r="IAM91" s="220"/>
      <c r="IAN91" s="220"/>
      <c r="IAO91" s="220"/>
      <c r="IAP91" s="220"/>
      <c r="IAQ91" s="220"/>
      <c r="IAR91" s="220"/>
      <c r="IAS91" s="220"/>
      <c r="IAT91" s="220"/>
      <c r="IAU91" s="220"/>
      <c r="IAV91" s="220"/>
      <c r="IAW91" s="220"/>
      <c r="IAX91" s="220"/>
      <c r="IAY91" s="220"/>
      <c r="IAZ91" s="220"/>
      <c r="IBA91" s="220"/>
      <c r="IBB91" s="220"/>
      <c r="IBC91" s="220"/>
      <c r="IBD91" s="220"/>
      <c r="IBE91" s="220"/>
      <c r="IBF91" s="220"/>
      <c r="IBG91" s="220"/>
      <c r="IBH91" s="220"/>
      <c r="IBI91" s="220"/>
      <c r="IBJ91" s="220"/>
      <c r="IBK91" s="220"/>
      <c r="IBL91" s="220"/>
      <c r="IBM91" s="220"/>
      <c r="IBN91" s="220"/>
      <c r="IBO91" s="220"/>
      <c r="IBP91" s="220"/>
      <c r="IBQ91" s="220"/>
      <c r="IBR91" s="220"/>
      <c r="IBS91" s="220"/>
      <c r="IBT91" s="220"/>
      <c r="IBU91" s="220"/>
      <c r="IBV91" s="220"/>
      <c r="IBW91" s="220"/>
      <c r="IBX91" s="220"/>
      <c r="IBY91" s="220"/>
      <c r="IBZ91" s="220"/>
      <c r="ICA91" s="220"/>
      <c r="ICB91" s="220"/>
      <c r="ICC91" s="220"/>
      <c r="ICD91" s="220"/>
      <c r="ICE91" s="220"/>
      <c r="ICF91" s="220"/>
      <c r="ICG91" s="220"/>
      <c r="ICH91" s="220"/>
      <c r="ICI91" s="220"/>
      <c r="ICJ91" s="220"/>
      <c r="ICK91" s="220"/>
      <c r="ICL91" s="220"/>
      <c r="ICM91" s="220"/>
      <c r="ICN91" s="220"/>
      <c r="ICO91" s="220"/>
      <c r="ICP91" s="220"/>
      <c r="ICQ91" s="220"/>
      <c r="ICR91" s="220"/>
      <c r="ICS91" s="220"/>
      <c r="ICT91" s="220"/>
      <c r="ICU91" s="220"/>
      <c r="ICV91" s="220"/>
      <c r="ICW91" s="220"/>
      <c r="ICX91" s="220"/>
      <c r="ICY91" s="220"/>
      <c r="ICZ91" s="220"/>
      <c r="IDA91" s="220"/>
      <c r="IDB91" s="220"/>
      <c r="IDC91" s="220"/>
      <c r="IDD91" s="220"/>
      <c r="IDE91" s="220"/>
      <c r="IDF91" s="220"/>
      <c r="IDG91" s="220"/>
      <c r="IDH91" s="220"/>
      <c r="IDI91" s="220"/>
      <c r="IDJ91" s="220"/>
      <c r="IDK91" s="220"/>
      <c r="IDL91" s="220"/>
      <c r="IDM91" s="220"/>
      <c r="IDN91" s="220"/>
      <c r="IDO91" s="220"/>
      <c r="IDP91" s="220"/>
      <c r="IDQ91" s="220"/>
      <c r="IDR91" s="220"/>
      <c r="IDS91" s="220"/>
      <c r="IDT91" s="220"/>
      <c r="IDU91" s="220"/>
      <c r="IDV91" s="220"/>
      <c r="IDW91" s="220"/>
      <c r="IDX91" s="220"/>
      <c r="IDY91" s="220"/>
      <c r="IDZ91" s="220"/>
      <c r="IEA91" s="220"/>
      <c r="IEB91" s="220"/>
      <c r="IEC91" s="220"/>
      <c r="IED91" s="220"/>
      <c r="IEE91" s="220"/>
      <c r="IEF91" s="220"/>
      <c r="IEG91" s="220"/>
      <c r="IEH91" s="220"/>
      <c r="IEI91" s="220"/>
      <c r="IEJ91" s="220"/>
      <c r="IEK91" s="220"/>
      <c r="IEL91" s="220"/>
      <c r="IEM91" s="220"/>
      <c r="IEN91" s="220"/>
      <c r="IEO91" s="220"/>
      <c r="IEP91" s="220"/>
      <c r="IEQ91" s="220"/>
      <c r="IER91" s="220"/>
      <c r="IES91" s="220"/>
      <c r="IET91" s="220"/>
      <c r="IEU91" s="220"/>
      <c r="IEV91" s="220"/>
      <c r="IEW91" s="220"/>
      <c r="IEX91" s="220"/>
      <c r="IEY91" s="220"/>
      <c r="IEZ91" s="220"/>
      <c r="IFA91" s="220"/>
      <c r="IFB91" s="220"/>
      <c r="IFC91" s="220"/>
      <c r="IFD91" s="220"/>
      <c r="IFE91" s="220"/>
      <c r="IFF91" s="220"/>
      <c r="IFG91" s="220"/>
      <c r="IFH91" s="220"/>
      <c r="IFI91" s="220"/>
      <c r="IFJ91" s="220"/>
      <c r="IFK91" s="220"/>
      <c r="IFL91" s="220"/>
      <c r="IFM91" s="220"/>
      <c r="IFN91" s="220"/>
      <c r="IFO91" s="220"/>
      <c r="IFP91" s="220"/>
      <c r="IFQ91" s="220"/>
      <c r="IFR91" s="220"/>
      <c r="IFS91" s="220"/>
      <c r="IFT91" s="220"/>
      <c r="IFU91" s="220"/>
      <c r="IFV91" s="220"/>
      <c r="IFW91" s="220"/>
      <c r="IFX91" s="220"/>
      <c r="IFY91" s="220"/>
      <c r="IFZ91" s="220"/>
      <c r="IGA91" s="220"/>
      <c r="IGB91" s="220"/>
      <c r="IGC91" s="220"/>
      <c r="IGD91" s="220"/>
      <c r="IGE91" s="220"/>
      <c r="IGF91" s="220"/>
      <c r="IGG91" s="220"/>
      <c r="IGH91" s="220"/>
      <c r="IGI91" s="220"/>
      <c r="IGJ91" s="220"/>
      <c r="IGK91" s="220"/>
      <c r="IGL91" s="220"/>
      <c r="IGM91" s="220"/>
      <c r="IGN91" s="220"/>
      <c r="IGO91" s="220"/>
      <c r="IGP91" s="220"/>
      <c r="IGQ91" s="220"/>
      <c r="IGR91" s="220"/>
      <c r="IGS91" s="220"/>
      <c r="IGT91" s="220"/>
      <c r="IGU91" s="220"/>
      <c r="IGV91" s="220"/>
      <c r="IGW91" s="220"/>
      <c r="IGX91" s="220"/>
      <c r="IGY91" s="220"/>
      <c r="IGZ91" s="220"/>
      <c r="IHA91" s="220"/>
      <c r="IHB91" s="220"/>
      <c r="IHC91" s="220"/>
      <c r="IHD91" s="220"/>
      <c r="IHE91" s="220"/>
      <c r="IHF91" s="220"/>
      <c r="IHG91" s="220"/>
      <c r="IHH91" s="220"/>
      <c r="IHI91" s="220"/>
      <c r="IHJ91" s="220"/>
      <c r="IHK91" s="220"/>
      <c r="IHL91" s="220"/>
      <c r="IHM91" s="220"/>
      <c r="IHN91" s="220"/>
      <c r="IHO91" s="220"/>
      <c r="IHP91" s="220"/>
      <c r="IHQ91" s="220"/>
      <c r="IHR91" s="220"/>
      <c r="IHS91" s="220"/>
      <c r="IHT91" s="220"/>
      <c r="IHU91" s="220"/>
      <c r="IHV91" s="220"/>
      <c r="IHW91" s="220"/>
      <c r="IHX91" s="220"/>
      <c r="IHY91" s="220"/>
      <c r="IHZ91" s="220"/>
      <c r="IIA91" s="220"/>
      <c r="IIB91" s="220"/>
      <c r="IIC91" s="220"/>
      <c r="IID91" s="220"/>
      <c r="IIE91" s="220"/>
      <c r="IIF91" s="220"/>
      <c r="IIG91" s="220"/>
      <c r="IIH91" s="220"/>
      <c r="III91" s="220"/>
      <c r="IIJ91" s="220"/>
      <c r="IIK91" s="220"/>
      <c r="IIL91" s="220"/>
      <c r="IIM91" s="220"/>
      <c r="IIN91" s="220"/>
      <c r="IIO91" s="220"/>
      <c r="IIP91" s="220"/>
      <c r="IIQ91" s="220"/>
      <c r="IIR91" s="220"/>
      <c r="IIS91" s="220"/>
      <c r="IIT91" s="220"/>
      <c r="IIU91" s="220"/>
      <c r="IIV91" s="220"/>
      <c r="IIW91" s="220"/>
      <c r="IIX91" s="220"/>
      <c r="IIY91" s="220"/>
      <c r="IIZ91" s="220"/>
      <c r="IJA91" s="220"/>
      <c r="IJB91" s="220"/>
      <c r="IJC91" s="220"/>
      <c r="IJD91" s="220"/>
      <c r="IJE91" s="220"/>
      <c r="IJF91" s="220"/>
      <c r="IJG91" s="220"/>
      <c r="IJH91" s="220"/>
      <c r="IJI91" s="220"/>
      <c r="IJJ91" s="220"/>
      <c r="IJK91" s="220"/>
      <c r="IJL91" s="220"/>
      <c r="IJM91" s="220"/>
      <c r="IJN91" s="220"/>
      <c r="IJO91" s="220"/>
      <c r="IJP91" s="220"/>
      <c r="IJQ91" s="220"/>
      <c r="IJR91" s="220"/>
      <c r="IJS91" s="220"/>
      <c r="IJT91" s="220"/>
      <c r="IJU91" s="220"/>
      <c r="IJV91" s="220"/>
      <c r="IJW91" s="220"/>
      <c r="IJX91" s="220"/>
      <c r="IJY91" s="220"/>
      <c r="IJZ91" s="220"/>
      <c r="IKA91" s="220"/>
      <c r="IKB91" s="220"/>
      <c r="IKC91" s="220"/>
      <c r="IKD91" s="220"/>
      <c r="IKE91" s="220"/>
      <c r="IKF91" s="220"/>
      <c r="IKG91" s="220"/>
      <c r="IKH91" s="220"/>
      <c r="IKI91" s="220"/>
      <c r="IKJ91" s="220"/>
      <c r="IKK91" s="220"/>
      <c r="IKL91" s="220"/>
      <c r="IKM91" s="220"/>
      <c r="IKN91" s="220"/>
      <c r="IKO91" s="220"/>
      <c r="IKP91" s="220"/>
      <c r="IKQ91" s="220"/>
      <c r="IKR91" s="220"/>
      <c r="IKS91" s="220"/>
      <c r="IKT91" s="220"/>
      <c r="IKU91" s="220"/>
      <c r="IKV91" s="220"/>
      <c r="IKW91" s="220"/>
      <c r="IKX91" s="220"/>
      <c r="IKY91" s="220"/>
      <c r="IKZ91" s="220"/>
      <c r="ILA91" s="220"/>
      <c r="ILB91" s="220"/>
      <c r="ILC91" s="220"/>
      <c r="ILD91" s="220"/>
      <c r="ILE91" s="220"/>
      <c r="ILF91" s="220"/>
      <c r="ILG91" s="220"/>
      <c r="ILH91" s="220"/>
      <c r="ILI91" s="220"/>
      <c r="ILJ91" s="220"/>
      <c r="ILK91" s="220"/>
      <c r="ILL91" s="220"/>
      <c r="ILM91" s="220"/>
      <c r="ILN91" s="220"/>
      <c r="ILO91" s="220"/>
      <c r="ILP91" s="220"/>
      <c r="ILQ91" s="220"/>
      <c r="ILR91" s="220"/>
      <c r="ILS91" s="220"/>
      <c r="ILT91" s="220"/>
      <c r="ILU91" s="220"/>
      <c r="ILV91" s="220"/>
      <c r="ILW91" s="220"/>
      <c r="ILX91" s="220"/>
      <c r="ILY91" s="220"/>
      <c r="ILZ91" s="220"/>
      <c r="IMA91" s="220"/>
      <c r="IMB91" s="220"/>
      <c r="IMC91" s="220"/>
      <c r="IMD91" s="220"/>
      <c r="IME91" s="220"/>
      <c r="IMF91" s="220"/>
      <c r="IMG91" s="220"/>
      <c r="IMH91" s="220"/>
      <c r="IMI91" s="220"/>
      <c r="IMJ91" s="220"/>
      <c r="IMK91" s="220"/>
      <c r="IML91" s="220"/>
      <c r="IMM91" s="220"/>
      <c r="IMN91" s="220"/>
      <c r="IMO91" s="220"/>
      <c r="IMP91" s="220"/>
      <c r="IMQ91" s="220"/>
      <c r="IMR91" s="220"/>
      <c r="IMS91" s="220"/>
      <c r="IMT91" s="220"/>
      <c r="IMU91" s="220"/>
      <c r="IMV91" s="220"/>
      <c r="IMW91" s="220"/>
      <c r="IMX91" s="220"/>
      <c r="IMY91" s="220"/>
      <c r="IMZ91" s="220"/>
      <c r="INA91" s="220"/>
      <c r="INB91" s="220"/>
      <c r="INC91" s="220"/>
      <c r="IND91" s="220"/>
      <c r="INE91" s="220"/>
      <c r="INF91" s="220"/>
      <c r="ING91" s="220"/>
      <c r="INH91" s="220"/>
      <c r="INI91" s="220"/>
      <c r="INJ91" s="220"/>
      <c r="INK91" s="220"/>
      <c r="INL91" s="220"/>
      <c r="INM91" s="220"/>
      <c r="INN91" s="220"/>
      <c r="INO91" s="220"/>
      <c r="INP91" s="220"/>
      <c r="INQ91" s="220"/>
      <c r="INR91" s="220"/>
      <c r="INS91" s="220"/>
      <c r="INT91" s="220"/>
      <c r="INU91" s="220"/>
      <c r="INV91" s="220"/>
      <c r="INW91" s="220"/>
      <c r="INX91" s="220"/>
      <c r="INY91" s="220"/>
      <c r="INZ91" s="220"/>
      <c r="IOA91" s="220"/>
      <c r="IOB91" s="220"/>
      <c r="IOC91" s="220"/>
      <c r="IOD91" s="220"/>
      <c r="IOE91" s="220"/>
      <c r="IOF91" s="220"/>
      <c r="IOG91" s="220"/>
      <c r="IOH91" s="220"/>
      <c r="IOI91" s="220"/>
      <c r="IOJ91" s="220"/>
      <c r="IOK91" s="220"/>
      <c r="IOL91" s="220"/>
      <c r="IOM91" s="220"/>
      <c r="ION91" s="220"/>
      <c r="IOO91" s="220"/>
      <c r="IOP91" s="220"/>
      <c r="IOQ91" s="220"/>
      <c r="IOR91" s="220"/>
      <c r="IOS91" s="220"/>
      <c r="IOT91" s="220"/>
      <c r="IOU91" s="220"/>
      <c r="IOV91" s="220"/>
      <c r="IOW91" s="220"/>
      <c r="IOX91" s="220"/>
      <c r="IOY91" s="220"/>
      <c r="IOZ91" s="220"/>
      <c r="IPA91" s="220"/>
      <c r="IPB91" s="220"/>
      <c r="IPC91" s="220"/>
      <c r="IPD91" s="220"/>
      <c r="IPE91" s="220"/>
      <c r="IPF91" s="220"/>
      <c r="IPG91" s="220"/>
      <c r="IPH91" s="220"/>
      <c r="IPI91" s="220"/>
      <c r="IPJ91" s="220"/>
      <c r="IPK91" s="220"/>
      <c r="IPL91" s="220"/>
      <c r="IPM91" s="220"/>
      <c r="IPN91" s="220"/>
      <c r="IPO91" s="220"/>
      <c r="IPP91" s="220"/>
      <c r="IPQ91" s="220"/>
      <c r="IPR91" s="220"/>
      <c r="IPS91" s="220"/>
      <c r="IPT91" s="220"/>
      <c r="IPU91" s="220"/>
      <c r="IPV91" s="220"/>
      <c r="IPW91" s="220"/>
      <c r="IPX91" s="220"/>
      <c r="IPY91" s="220"/>
      <c r="IPZ91" s="220"/>
      <c r="IQA91" s="220"/>
      <c r="IQB91" s="220"/>
      <c r="IQC91" s="220"/>
      <c r="IQD91" s="220"/>
      <c r="IQE91" s="220"/>
      <c r="IQF91" s="220"/>
      <c r="IQG91" s="220"/>
      <c r="IQH91" s="220"/>
      <c r="IQI91" s="220"/>
      <c r="IQJ91" s="220"/>
      <c r="IQK91" s="220"/>
      <c r="IQL91" s="220"/>
      <c r="IQM91" s="220"/>
      <c r="IQN91" s="220"/>
      <c r="IQO91" s="220"/>
      <c r="IQP91" s="220"/>
      <c r="IQQ91" s="220"/>
      <c r="IQR91" s="220"/>
      <c r="IQS91" s="220"/>
      <c r="IQT91" s="220"/>
      <c r="IQU91" s="220"/>
      <c r="IQV91" s="220"/>
      <c r="IQW91" s="220"/>
      <c r="IQX91" s="220"/>
      <c r="IQY91" s="220"/>
      <c r="IQZ91" s="220"/>
      <c r="IRA91" s="220"/>
      <c r="IRB91" s="220"/>
      <c r="IRC91" s="220"/>
      <c r="IRD91" s="220"/>
      <c r="IRE91" s="220"/>
      <c r="IRF91" s="220"/>
      <c r="IRG91" s="220"/>
      <c r="IRH91" s="220"/>
      <c r="IRI91" s="220"/>
      <c r="IRJ91" s="220"/>
      <c r="IRK91" s="220"/>
      <c r="IRL91" s="220"/>
      <c r="IRM91" s="220"/>
      <c r="IRN91" s="220"/>
      <c r="IRO91" s="220"/>
      <c r="IRP91" s="220"/>
      <c r="IRQ91" s="220"/>
      <c r="IRR91" s="220"/>
      <c r="IRS91" s="220"/>
      <c r="IRT91" s="220"/>
      <c r="IRU91" s="220"/>
      <c r="IRV91" s="220"/>
      <c r="IRW91" s="220"/>
      <c r="IRX91" s="220"/>
      <c r="IRY91" s="220"/>
      <c r="IRZ91" s="220"/>
      <c r="ISA91" s="220"/>
      <c r="ISB91" s="220"/>
      <c r="ISC91" s="220"/>
      <c r="ISD91" s="220"/>
      <c r="ISE91" s="220"/>
      <c r="ISF91" s="220"/>
      <c r="ISG91" s="220"/>
      <c r="ISH91" s="220"/>
      <c r="ISI91" s="220"/>
      <c r="ISJ91" s="220"/>
      <c r="ISK91" s="220"/>
      <c r="ISL91" s="220"/>
      <c r="ISM91" s="220"/>
      <c r="ISN91" s="220"/>
      <c r="ISO91" s="220"/>
      <c r="ISP91" s="220"/>
      <c r="ISQ91" s="220"/>
      <c r="ISR91" s="220"/>
      <c r="ISS91" s="220"/>
      <c r="IST91" s="220"/>
      <c r="ISU91" s="220"/>
      <c r="ISV91" s="220"/>
      <c r="ISW91" s="220"/>
      <c r="ISX91" s="220"/>
      <c r="ISY91" s="220"/>
      <c r="ISZ91" s="220"/>
      <c r="ITA91" s="220"/>
      <c r="ITB91" s="220"/>
      <c r="ITC91" s="220"/>
      <c r="ITD91" s="220"/>
      <c r="ITE91" s="220"/>
      <c r="ITF91" s="220"/>
      <c r="ITG91" s="220"/>
      <c r="ITH91" s="220"/>
      <c r="ITI91" s="220"/>
      <c r="ITJ91" s="220"/>
      <c r="ITK91" s="220"/>
      <c r="ITL91" s="220"/>
      <c r="ITM91" s="220"/>
      <c r="ITN91" s="220"/>
      <c r="ITO91" s="220"/>
      <c r="ITP91" s="220"/>
      <c r="ITQ91" s="220"/>
      <c r="ITR91" s="220"/>
      <c r="ITS91" s="220"/>
      <c r="ITT91" s="220"/>
      <c r="ITU91" s="220"/>
      <c r="ITV91" s="220"/>
      <c r="ITW91" s="220"/>
      <c r="ITX91" s="220"/>
      <c r="ITY91" s="220"/>
      <c r="ITZ91" s="220"/>
      <c r="IUA91" s="220"/>
      <c r="IUB91" s="220"/>
      <c r="IUC91" s="220"/>
      <c r="IUD91" s="220"/>
      <c r="IUE91" s="220"/>
      <c r="IUF91" s="220"/>
      <c r="IUG91" s="220"/>
      <c r="IUH91" s="220"/>
      <c r="IUI91" s="220"/>
      <c r="IUJ91" s="220"/>
      <c r="IUK91" s="220"/>
      <c r="IUL91" s="220"/>
      <c r="IUM91" s="220"/>
      <c r="IUN91" s="220"/>
      <c r="IUO91" s="220"/>
      <c r="IUP91" s="220"/>
      <c r="IUQ91" s="220"/>
      <c r="IUR91" s="220"/>
      <c r="IUS91" s="220"/>
      <c r="IUT91" s="220"/>
      <c r="IUU91" s="220"/>
      <c r="IUV91" s="220"/>
      <c r="IUW91" s="220"/>
      <c r="IUX91" s="220"/>
      <c r="IUY91" s="220"/>
      <c r="IUZ91" s="220"/>
      <c r="IVA91" s="220"/>
      <c r="IVB91" s="220"/>
      <c r="IVC91" s="220"/>
      <c r="IVD91" s="220"/>
      <c r="IVE91" s="220"/>
      <c r="IVF91" s="220"/>
      <c r="IVG91" s="220"/>
      <c r="IVH91" s="220"/>
      <c r="IVI91" s="220"/>
      <c r="IVJ91" s="220"/>
      <c r="IVK91" s="220"/>
      <c r="IVL91" s="220"/>
      <c r="IVM91" s="220"/>
      <c r="IVN91" s="220"/>
      <c r="IVO91" s="220"/>
      <c r="IVP91" s="220"/>
      <c r="IVQ91" s="220"/>
      <c r="IVR91" s="220"/>
      <c r="IVS91" s="220"/>
      <c r="IVT91" s="220"/>
      <c r="IVU91" s="220"/>
      <c r="IVV91" s="220"/>
      <c r="IVW91" s="220"/>
      <c r="IVX91" s="220"/>
      <c r="IVY91" s="220"/>
      <c r="IVZ91" s="220"/>
      <c r="IWA91" s="220"/>
      <c r="IWB91" s="220"/>
      <c r="IWC91" s="220"/>
      <c r="IWD91" s="220"/>
      <c r="IWE91" s="220"/>
      <c r="IWF91" s="220"/>
      <c r="IWG91" s="220"/>
      <c r="IWH91" s="220"/>
      <c r="IWI91" s="220"/>
      <c r="IWJ91" s="220"/>
      <c r="IWK91" s="220"/>
      <c r="IWL91" s="220"/>
      <c r="IWM91" s="220"/>
      <c r="IWN91" s="220"/>
      <c r="IWO91" s="220"/>
      <c r="IWP91" s="220"/>
      <c r="IWQ91" s="220"/>
      <c r="IWR91" s="220"/>
      <c r="IWS91" s="220"/>
      <c r="IWT91" s="220"/>
      <c r="IWU91" s="220"/>
      <c r="IWV91" s="220"/>
      <c r="IWW91" s="220"/>
      <c r="IWX91" s="220"/>
      <c r="IWY91" s="220"/>
      <c r="IWZ91" s="220"/>
      <c r="IXA91" s="220"/>
      <c r="IXB91" s="220"/>
      <c r="IXC91" s="220"/>
      <c r="IXD91" s="220"/>
      <c r="IXE91" s="220"/>
      <c r="IXF91" s="220"/>
      <c r="IXG91" s="220"/>
      <c r="IXH91" s="220"/>
      <c r="IXI91" s="220"/>
      <c r="IXJ91" s="220"/>
      <c r="IXK91" s="220"/>
      <c r="IXL91" s="220"/>
      <c r="IXM91" s="220"/>
      <c r="IXN91" s="220"/>
      <c r="IXO91" s="220"/>
      <c r="IXP91" s="220"/>
      <c r="IXQ91" s="220"/>
      <c r="IXR91" s="220"/>
      <c r="IXS91" s="220"/>
      <c r="IXT91" s="220"/>
      <c r="IXU91" s="220"/>
      <c r="IXV91" s="220"/>
      <c r="IXW91" s="220"/>
      <c r="IXX91" s="220"/>
      <c r="IXY91" s="220"/>
      <c r="IXZ91" s="220"/>
      <c r="IYA91" s="220"/>
      <c r="IYB91" s="220"/>
      <c r="IYC91" s="220"/>
      <c r="IYD91" s="220"/>
      <c r="IYE91" s="220"/>
      <c r="IYF91" s="220"/>
      <c r="IYG91" s="220"/>
      <c r="IYH91" s="220"/>
      <c r="IYI91" s="220"/>
      <c r="IYJ91" s="220"/>
      <c r="IYK91" s="220"/>
      <c r="IYL91" s="220"/>
      <c r="IYM91" s="220"/>
      <c r="IYN91" s="220"/>
      <c r="IYO91" s="220"/>
      <c r="IYP91" s="220"/>
      <c r="IYQ91" s="220"/>
      <c r="IYR91" s="220"/>
      <c r="IYS91" s="220"/>
      <c r="IYT91" s="220"/>
      <c r="IYU91" s="220"/>
      <c r="IYV91" s="220"/>
      <c r="IYW91" s="220"/>
      <c r="IYX91" s="220"/>
      <c r="IYY91" s="220"/>
      <c r="IYZ91" s="220"/>
      <c r="IZA91" s="220"/>
      <c r="IZB91" s="220"/>
      <c r="IZC91" s="220"/>
      <c r="IZD91" s="220"/>
      <c r="IZE91" s="220"/>
      <c r="IZF91" s="220"/>
      <c r="IZG91" s="220"/>
      <c r="IZH91" s="220"/>
      <c r="IZI91" s="220"/>
      <c r="IZJ91" s="220"/>
      <c r="IZK91" s="220"/>
      <c r="IZL91" s="220"/>
      <c r="IZM91" s="220"/>
      <c r="IZN91" s="220"/>
      <c r="IZO91" s="220"/>
      <c r="IZP91" s="220"/>
      <c r="IZQ91" s="220"/>
      <c r="IZR91" s="220"/>
      <c r="IZS91" s="220"/>
      <c r="IZT91" s="220"/>
      <c r="IZU91" s="220"/>
      <c r="IZV91" s="220"/>
      <c r="IZW91" s="220"/>
      <c r="IZX91" s="220"/>
      <c r="IZY91" s="220"/>
      <c r="IZZ91" s="220"/>
      <c r="JAA91" s="220"/>
      <c r="JAB91" s="220"/>
      <c r="JAC91" s="220"/>
      <c r="JAD91" s="220"/>
      <c r="JAE91" s="220"/>
      <c r="JAF91" s="220"/>
      <c r="JAG91" s="220"/>
      <c r="JAH91" s="220"/>
      <c r="JAI91" s="220"/>
      <c r="JAJ91" s="220"/>
      <c r="JAK91" s="220"/>
      <c r="JAL91" s="220"/>
      <c r="JAM91" s="220"/>
      <c r="JAN91" s="220"/>
      <c r="JAO91" s="220"/>
      <c r="JAP91" s="220"/>
      <c r="JAQ91" s="220"/>
      <c r="JAR91" s="220"/>
      <c r="JAS91" s="220"/>
      <c r="JAT91" s="220"/>
      <c r="JAU91" s="220"/>
      <c r="JAV91" s="220"/>
      <c r="JAW91" s="220"/>
      <c r="JAX91" s="220"/>
      <c r="JAY91" s="220"/>
      <c r="JAZ91" s="220"/>
      <c r="JBA91" s="220"/>
      <c r="JBB91" s="220"/>
      <c r="JBC91" s="220"/>
      <c r="JBD91" s="220"/>
      <c r="JBE91" s="220"/>
      <c r="JBF91" s="220"/>
      <c r="JBG91" s="220"/>
      <c r="JBH91" s="220"/>
      <c r="JBI91" s="220"/>
      <c r="JBJ91" s="220"/>
      <c r="JBK91" s="220"/>
      <c r="JBL91" s="220"/>
      <c r="JBM91" s="220"/>
      <c r="JBN91" s="220"/>
      <c r="JBO91" s="220"/>
      <c r="JBP91" s="220"/>
      <c r="JBQ91" s="220"/>
      <c r="JBR91" s="220"/>
      <c r="JBS91" s="220"/>
      <c r="JBT91" s="220"/>
      <c r="JBU91" s="220"/>
      <c r="JBV91" s="220"/>
      <c r="JBW91" s="220"/>
      <c r="JBX91" s="220"/>
      <c r="JBY91" s="220"/>
      <c r="JBZ91" s="220"/>
      <c r="JCA91" s="220"/>
      <c r="JCB91" s="220"/>
      <c r="JCC91" s="220"/>
      <c r="JCD91" s="220"/>
      <c r="JCE91" s="220"/>
      <c r="JCF91" s="220"/>
      <c r="JCG91" s="220"/>
      <c r="JCH91" s="220"/>
      <c r="JCI91" s="220"/>
      <c r="JCJ91" s="220"/>
      <c r="JCK91" s="220"/>
      <c r="JCL91" s="220"/>
      <c r="JCM91" s="220"/>
      <c r="JCN91" s="220"/>
      <c r="JCO91" s="220"/>
      <c r="JCP91" s="220"/>
      <c r="JCQ91" s="220"/>
      <c r="JCR91" s="220"/>
      <c r="JCS91" s="220"/>
      <c r="JCT91" s="220"/>
      <c r="JCU91" s="220"/>
      <c r="JCV91" s="220"/>
      <c r="JCW91" s="220"/>
      <c r="JCX91" s="220"/>
      <c r="JCY91" s="220"/>
      <c r="JCZ91" s="220"/>
      <c r="JDA91" s="220"/>
      <c r="JDB91" s="220"/>
      <c r="JDC91" s="220"/>
      <c r="JDD91" s="220"/>
      <c r="JDE91" s="220"/>
      <c r="JDF91" s="220"/>
      <c r="JDG91" s="220"/>
      <c r="JDH91" s="220"/>
      <c r="JDI91" s="220"/>
      <c r="JDJ91" s="220"/>
      <c r="JDK91" s="220"/>
      <c r="JDL91" s="220"/>
      <c r="JDM91" s="220"/>
      <c r="JDN91" s="220"/>
      <c r="JDO91" s="220"/>
      <c r="JDP91" s="220"/>
      <c r="JDQ91" s="220"/>
      <c r="JDR91" s="220"/>
      <c r="JDS91" s="220"/>
      <c r="JDT91" s="220"/>
      <c r="JDU91" s="220"/>
      <c r="JDV91" s="220"/>
      <c r="JDW91" s="220"/>
      <c r="JDX91" s="220"/>
      <c r="JDY91" s="220"/>
      <c r="JDZ91" s="220"/>
      <c r="JEA91" s="220"/>
      <c r="JEB91" s="220"/>
      <c r="JEC91" s="220"/>
      <c r="JED91" s="220"/>
      <c r="JEE91" s="220"/>
      <c r="JEF91" s="220"/>
      <c r="JEG91" s="220"/>
      <c r="JEH91" s="220"/>
      <c r="JEI91" s="220"/>
      <c r="JEJ91" s="220"/>
      <c r="JEK91" s="220"/>
      <c r="JEL91" s="220"/>
      <c r="JEM91" s="220"/>
      <c r="JEN91" s="220"/>
      <c r="JEO91" s="220"/>
      <c r="JEP91" s="220"/>
      <c r="JEQ91" s="220"/>
      <c r="JER91" s="220"/>
      <c r="JES91" s="220"/>
      <c r="JET91" s="220"/>
      <c r="JEU91" s="220"/>
      <c r="JEV91" s="220"/>
      <c r="JEW91" s="220"/>
      <c r="JEX91" s="220"/>
      <c r="JEY91" s="220"/>
      <c r="JEZ91" s="220"/>
      <c r="JFA91" s="220"/>
      <c r="JFB91" s="220"/>
      <c r="JFC91" s="220"/>
      <c r="JFD91" s="220"/>
      <c r="JFE91" s="220"/>
      <c r="JFF91" s="220"/>
      <c r="JFG91" s="220"/>
      <c r="JFH91" s="220"/>
      <c r="JFI91" s="220"/>
      <c r="JFJ91" s="220"/>
      <c r="JFK91" s="220"/>
      <c r="JFL91" s="220"/>
      <c r="JFM91" s="220"/>
      <c r="JFN91" s="220"/>
      <c r="JFO91" s="220"/>
      <c r="JFP91" s="220"/>
      <c r="JFQ91" s="220"/>
      <c r="JFR91" s="220"/>
      <c r="JFS91" s="220"/>
      <c r="JFT91" s="220"/>
      <c r="JFU91" s="220"/>
      <c r="JFV91" s="220"/>
      <c r="JFW91" s="220"/>
      <c r="JFX91" s="220"/>
      <c r="JFY91" s="220"/>
      <c r="JFZ91" s="220"/>
      <c r="JGA91" s="220"/>
      <c r="JGB91" s="220"/>
      <c r="JGC91" s="220"/>
      <c r="JGD91" s="220"/>
      <c r="JGE91" s="220"/>
      <c r="JGF91" s="220"/>
      <c r="JGG91" s="220"/>
      <c r="JGH91" s="220"/>
      <c r="JGI91" s="220"/>
      <c r="JGJ91" s="220"/>
      <c r="JGK91" s="220"/>
      <c r="JGL91" s="220"/>
      <c r="JGM91" s="220"/>
      <c r="JGN91" s="220"/>
      <c r="JGO91" s="220"/>
      <c r="JGP91" s="220"/>
      <c r="JGQ91" s="220"/>
      <c r="JGR91" s="220"/>
      <c r="JGS91" s="220"/>
      <c r="JGT91" s="220"/>
      <c r="JGU91" s="220"/>
      <c r="JGV91" s="220"/>
      <c r="JGW91" s="220"/>
      <c r="JGX91" s="220"/>
      <c r="JGY91" s="220"/>
      <c r="JGZ91" s="220"/>
      <c r="JHA91" s="220"/>
      <c r="JHB91" s="220"/>
      <c r="JHC91" s="220"/>
      <c r="JHD91" s="220"/>
      <c r="JHE91" s="220"/>
      <c r="JHF91" s="220"/>
      <c r="JHG91" s="220"/>
      <c r="JHH91" s="220"/>
      <c r="JHI91" s="220"/>
      <c r="JHJ91" s="220"/>
      <c r="JHK91" s="220"/>
      <c r="JHL91" s="220"/>
      <c r="JHM91" s="220"/>
      <c r="JHN91" s="220"/>
      <c r="JHO91" s="220"/>
      <c r="JHP91" s="220"/>
      <c r="JHQ91" s="220"/>
      <c r="JHR91" s="220"/>
      <c r="JHS91" s="220"/>
      <c r="JHT91" s="220"/>
      <c r="JHU91" s="220"/>
      <c r="JHV91" s="220"/>
      <c r="JHW91" s="220"/>
      <c r="JHX91" s="220"/>
      <c r="JHY91" s="220"/>
      <c r="JHZ91" s="220"/>
      <c r="JIA91" s="220"/>
      <c r="JIB91" s="220"/>
      <c r="JIC91" s="220"/>
      <c r="JID91" s="220"/>
      <c r="JIE91" s="220"/>
      <c r="JIF91" s="220"/>
      <c r="JIG91" s="220"/>
      <c r="JIH91" s="220"/>
      <c r="JII91" s="220"/>
      <c r="JIJ91" s="220"/>
      <c r="JIK91" s="220"/>
      <c r="JIL91" s="220"/>
      <c r="JIM91" s="220"/>
      <c r="JIN91" s="220"/>
      <c r="JIO91" s="220"/>
      <c r="JIP91" s="220"/>
      <c r="JIQ91" s="220"/>
      <c r="JIR91" s="220"/>
      <c r="JIS91" s="220"/>
      <c r="JIT91" s="220"/>
      <c r="JIU91" s="220"/>
      <c r="JIV91" s="220"/>
      <c r="JIW91" s="220"/>
      <c r="JIX91" s="220"/>
      <c r="JIY91" s="220"/>
      <c r="JIZ91" s="220"/>
      <c r="JJA91" s="220"/>
      <c r="JJB91" s="220"/>
      <c r="JJC91" s="220"/>
      <c r="JJD91" s="220"/>
      <c r="JJE91" s="220"/>
      <c r="JJF91" s="220"/>
      <c r="JJG91" s="220"/>
      <c r="JJH91" s="220"/>
      <c r="JJI91" s="220"/>
      <c r="JJJ91" s="220"/>
      <c r="JJK91" s="220"/>
      <c r="JJL91" s="220"/>
      <c r="JJM91" s="220"/>
      <c r="JJN91" s="220"/>
      <c r="JJO91" s="220"/>
      <c r="JJP91" s="220"/>
      <c r="JJQ91" s="220"/>
      <c r="JJR91" s="220"/>
      <c r="JJS91" s="220"/>
      <c r="JJT91" s="220"/>
      <c r="JJU91" s="220"/>
      <c r="JJV91" s="220"/>
      <c r="JJW91" s="220"/>
      <c r="JJX91" s="220"/>
      <c r="JJY91" s="220"/>
      <c r="JJZ91" s="220"/>
      <c r="JKA91" s="220"/>
      <c r="JKB91" s="220"/>
      <c r="JKC91" s="220"/>
      <c r="JKD91" s="220"/>
      <c r="JKE91" s="220"/>
      <c r="JKF91" s="220"/>
      <c r="JKG91" s="220"/>
      <c r="JKH91" s="220"/>
      <c r="JKI91" s="220"/>
      <c r="JKJ91" s="220"/>
      <c r="JKK91" s="220"/>
      <c r="JKL91" s="220"/>
      <c r="JKM91" s="220"/>
      <c r="JKN91" s="220"/>
      <c r="JKO91" s="220"/>
      <c r="JKP91" s="220"/>
      <c r="JKQ91" s="220"/>
      <c r="JKR91" s="220"/>
      <c r="JKS91" s="220"/>
      <c r="JKT91" s="220"/>
      <c r="JKU91" s="220"/>
      <c r="JKV91" s="220"/>
      <c r="JKW91" s="220"/>
      <c r="JKX91" s="220"/>
      <c r="JKY91" s="220"/>
      <c r="JKZ91" s="220"/>
      <c r="JLA91" s="220"/>
      <c r="JLB91" s="220"/>
      <c r="JLC91" s="220"/>
      <c r="JLD91" s="220"/>
      <c r="JLE91" s="220"/>
      <c r="JLF91" s="220"/>
      <c r="JLG91" s="220"/>
      <c r="JLH91" s="220"/>
      <c r="JLI91" s="220"/>
      <c r="JLJ91" s="220"/>
      <c r="JLK91" s="220"/>
      <c r="JLL91" s="220"/>
      <c r="JLM91" s="220"/>
      <c r="JLN91" s="220"/>
      <c r="JLO91" s="220"/>
      <c r="JLP91" s="220"/>
      <c r="JLQ91" s="220"/>
      <c r="JLR91" s="220"/>
      <c r="JLS91" s="220"/>
      <c r="JLT91" s="220"/>
      <c r="JLU91" s="220"/>
      <c r="JLV91" s="220"/>
      <c r="JLW91" s="220"/>
      <c r="JLX91" s="220"/>
      <c r="JLY91" s="220"/>
      <c r="JLZ91" s="220"/>
      <c r="JMA91" s="220"/>
      <c r="JMB91" s="220"/>
      <c r="JMC91" s="220"/>
      <c r="JMD91" s="220"/>
      <c r="JME91" s="220"/>
      <c r="JMF91" s="220"/>
      <c r="JMG91" s="220"/>
      <c r="JMH91" s="220"/>
      <c r="JMI91" s="220"/>
      <c r="JMJ91" s="220"/>
      <c r="JMK91" s="220"/>
      <c r="JML91" s="220"/>
      <c r="JMM91" s="220"/>
      <c r="JMN91" s="220"/>
      <c r="JMO91" s="220"/>
      <c r="JMP91" s="220"/>
      <c r="JMQ91" s="220"/>
      <c r="JMR91" s="220"/>
      <c r="JMS91" s="220"/>
      <c r="JMT91" s="220"/>
      <c r="JMU91" s="220"/>
      <c r="JMV91" s="220"/>
      <c r="JMW91" s="220"/>
      <c r="JMX91" s="220"/>
      <c r="JMY91" s="220"/>
      <c r="JMZ91" s="220"/>
      <c r="JNA91" s="220"/>
      <c r="JNB91" s="220"/>
      <c r="JNC91" s="220"/>
      <c r="JND91" s="220"/>
      <c r="JNE91" s="220"/>
      <c r="JNF91" s="220"/>
      <c r="JNG91" s="220"/>
      <c r="JNH91" s="220"/>
      <c r="JNI91" s="220"/>
      <c r="JNJ91" s="220"/>
      <c r="JNK91" s="220"/>
      <c r="JNL91" s="220"/>
      <c r="JNM91" s="220"/>
      <c r="JNN91" s="220"/>
      <c r="JNO91" s="220"/>
      <c r="JNP91" s="220"/>
      <c r="JNQ91" s="220"/>
      <c r="JNR91" s="220"/>
      <c r="JNS91" s="220"/>
      <c r="JNT91" s="220"/>
      <c r="JNU91" s="220"/>
      <c r="JNV91" s="220"/>
      <c r="JNW91" s="220"/>
      <c r="JNX91" s="220"/>
      <c r="JNY91" s="220"/>
      <c r="JNZ91" s="220"/>
      <c r="JOA91" s="220"/>
      <c r="JOB91" s="220"/>
      <c r="JOC91" s="220"/>
      <c r="JOD91" s="220"/>
      <c r="JOE91" s="220"/>
      <c r="JOF91" s="220"/>
      <c r="JOG91" s="220"/>
      <c r="JOH91" s="220"/>
      <c r="JOI91" s="220"/>
      <c r="JOJ91" s="220"/>
      <c r="JOK91" s="220"/>
      <c r="JOL91" s="220"/>
      <c r="JOM91" s="220"/>
      <c r="JON91" s="220"/>
      <c r="JOO91" s="220"/>
      <c r="JOP91" s="220"/>
      <c r="JOQ91" s="220"/>
      <c r="JOR91" s="220"/>
      <c r="JOS91" s="220"/>
      <c r="JOT91" s="220"/>
      <c r="JOU91" s="220"/>
      <c r="JOV91" s="220"/>
      <c r="JOW91" s="220"/>
      <c r="JOX91" s="220"/>
      <c r="JOY91" s="220"/>
      <c r="JOZ91" s="220"/>
      <c r="JPA91" s="220"/>
      <c r="JPB91" s="220"/>
      <c r="JPC91" s="220"/>
      <c r="JPD91" s="220"/>
      <c r="JPE91" s="220"/>
      <c r="JPF91" s="220"/>
      <c r="JPG91" s="220"/>
      <c r="JPH91" s="220"/>
      <c r="JPI91" s="220"/>
      <c r="JPJ91" s="220"/>
      <c r="JPK91" s="220"/>
      <c r="JPL91" s="220"/>
      <c r="JPM91" s="220"/>
      <c r="JPN91" s="220"/>
      <c r="JPO91" s="220"/>
      <c r="JPP91" s="220"/>
      <c r="JPQ91" s="220"/>
      <c r="JPR91" s="220"/>
      <c r="JPS91" s="220"/>
      <c r="JPT91" s="220"/>
      <c r="JPU91" s="220"/>
      <c r="JPV91" s="220"/>
      <c r="JPW91" s="220"/>
      <c r="JPX91" s="220"/>
      <c r="JPY91" s="220"/>
      <c r="JPZ91" s="220"/>
      <c r="JQA91" s="220"/>
      <c r="JQB91" s="220"/>
      <c r="JQC91" s="220"/>
      <c r="JQD91" s="220"/>
      <c r="JQE91" s="220"/>
      <c r="JQF91" s="220"/>
      <c r="JQG91" s="220"/>
      <c r="JQH91" s="220"/>
      <c r="JQI91" s="220"/>
      <c r="JQJ91" s="220"/>
      <c r="JQK91" s="220"/>
      <c r="JQL91" s="220"/>
      <c r="JQM91" s="220"/>
      <c r="JQN91" s="220"/>
      <c r="JQO91" s="220"/>
      <c r="JQP91" s="220"/>
      <c r="JQQ91" s="220"/>
      <c r="JQR91" s="220"/>
      <c r="JQS91" s="220"/>
      <c r="JQT91" s="220"/>
      <c r="JQU91" s="220"/>
      <c r="JQV91" s="220"/>
      <c r="JQW91" s="220"/>
      <c r="JQX91" s="220"/>
      <c r="JQY91" s="220"/>
      <c r="JQZ91" s="220"/>
      <c r="JRA91" s="220"/>
      <c r="JRB91" s="220"/>
      <c r="JRC91" s="220"/>
      <c r="JRD91" s="220"/>
      <c r="JRE91" s="220"/>
      <c r="JRF91" s="220"/>
      <c r="JRG91" s="220"/>
      <c r="JRH91" s="220"/>
      <c r="JRI91" s="220"/>
      <c r="JRJ91" s="220"/>
      <c r="JRK91" s="220"/>
      <c r="JRL91" s="220"/>
      <c r="JRM91" s="220"/>
      <c r="JRN91" s="220"/>
      <c r="JRO91" s="220"/>
      <c r="JRP91" s="220"/>
      <c r="JRQ91" s="220"/>
      <c r="JRR91" s="220"/>
      <c r="JRS91" s="220"/>
      <c r="JRT91" s="220"/>
      <c r="JRU91" s="220"/>
      <c r="JRV91" s="220"/>
      <c r="JRW91" s="220"/>
      <c r="JRX91" s="220"/>
      <c r="JRY91" s="220"/>
      <c r="JRZ91" s="220"/>
      <c r="JSA91" s="220"/>
      <c r="JSB91" s="220"/>
      <c r="JSC91" s="220"/>
      <c r="JSD91" s="220"/>
      <c r="JSE91" s="220"/>
      <c r="JSF91" s="220"/>
      <c r="JSG91" s="220"/>
      <c r="JSH91" s="220"/>
      <c r="JSI91" s="220"/>
      <c r="JSJ91" s="220"/>
      <c r="JSK91" s="220"/>
      <c r="JSL91" s="220"/>
      <c r="JSM91" s="220"/>
      <c r="JSN91" s="220"/>
      <c r="JSO91" s="220"/>
      <c r="JSP91" s="220"/>
      <c r="JSQ91" s="220"/>
      <c r="JSR91" s="220"/>
      <c r="JSS91" s="220"/>
      <c r="JST91" s="220"/>
      <c r="JSU91" s="220"/>
      <c r="JSV91" s="220"/>
      <c r="JSW91" s="220"/>
      <c r="JSX91" s="220"/>
      <c r="JSY91" s="220"/>
      <c r="JSZ91" s="220"/>
      <c r="JTA91" s="220"/>
      <c r="JTB91" s="220"/>
      <c r="JTC91" s="220"/>
      <c r="JTD91" s="220"/>
      <c r="JTE91" s="220"/>
      <c r="JTF91" s="220"/>
      <c r="JTG91" s="220"/>
      <c r="JTH91" s="220"/>
      <c r="JTI91" s="220"/>
      <c r="JTJ91" s="220"/>
      <c r="JTK91" s="220"/>
      <c r="JTL91" s="220"/>
      <c r="JTM91" s="220"/>
      <c r="JTN91" s="220"/>
      <c r="JTO91" s="220"/>
      <c r="JTP91" s="220"/>
      <c r="JTQ91" s="220"/>
      <c r="JTR91" s="220"/>
      <c r="JTS91" s="220"/>
      <c r="JTT91" s="220"/>
      <c r="JTU91" s="220"/>
      <c r="JTV91" s="220"/>
      <c r="JTW91" s="220"/>
      <c r="JTX91" s="220"/>
      <c r="JTY91" s="220"/>
      <c r="JTZ91" s="220"/>
      <c r="JUA91" s="220"/>
      <c r="JUB91" s="220"/>
      <c r="JUC91" s="220"/>
      <c r="JUD91" s="220"/>
      <c r="JUE91" s="220"/>
      <c r="JUF91" s="220"/>
      <c r="JUG91" s="220"/>
      <c r="JUH91" s="220"/>
      <c r="JUI91" s="220"/>
      <c r="JUJ91" s="220"/>
      <c r="JUK91" s="220"/>
      <c r="JUL91" s="220"/>
      <c r="JUM91" s="220"/>
      <c r="JUN91" s="220"/>
      <c r="JUO91" s="220"/>
      <c r="JUP91" s="220"/>
      <c r="JUQ91" s="220"/>
      <c r="JUR91" s="220"/>
      <c r="JUS91" s="220"/>
      <c r="JUT91" s="220"/>
      <c r="JUU91" s="220"/>
      <c r="JUV91" s="220"/>
      <c r="JUW91" s="220"/>
      <c r="JUX91" s="220"/>
      <c r="JUY91" s="220"/>
      <c r="JUZ91" s="220"/>
      <c r="JVA91" s="220"/>
      <c r="JVB91" s="220"/>
      <c r="JVC91" s="220"/>
      <c r="JVD91" s="220"/>
      <c r="JVE91" s="220"/>
      <c r="JVF91" s="220"/>
      <c r="JVG91" s="220"/>
      <c r="JVH91" s="220"/>
      <c r="JVI91" s="220"/>
      <c r="JVJ91" s="220"/>
      <c r="JVK91" s="220"/>
      <c r="JVL91" s="220"/>
      <c r="JVM91" s="220"/>
      <c r="JVN91" s="220"/>
      <c r="JVO91" s="220"/>
      <c r="JVP91" s="220"/>
      <c r="JVQ91" s="220"/>
      <c r="JVR91" s="220"/>
      <c r="JVS91" s="220"/>
      <c r="JVT91" s="220"/>
      <c r="JVU91" s="220"/>
      <c r="JVV91" s="220"/>
      <c r="JVW91" s="220"/>
      <c r="JVX91" s="220"/>
      <c r="JVY91" s="220"/>
      <c r="JVZ91" s="220"/>
      <c r="JWA91" s="220"/>
      <c r="JWB91" s="220"/>
      <c r="JWC91" s="220"/>
      <c r="JWD91" s="220"/>
      <c r="JWE91" s="220"/>
      <c r="JWF91" s="220"/>
      <c r="JWG91" s="220"/>
      <c r="JWH91" s="220"/>
      <c r="JWI91" s="220"/>
      <c r="JWJ91" s="220"/>
      <c r="JWK91" s="220"/>
      <c r="JWL91" s="220"/>
      <c r="JWM91" s="220"/>
      <c r="JWN91" s="220"/>
      <c r="JWO91" s="220"/>
      <c r="JWP91" s="220"/>
      <c r="JWQ91" s="220"/>
      <c r="JWR91" s="220"/>
      <c r="JWS91" s="220"/>
      <c r="JWT91" s="220"/>
      <c r="JWU91" s="220"/>
      <c r="JWV91" s="220"/>
      <c r="JWW91" s="220"/>
      <c r="JWX91" s="220"/>
      <c r="JWY91" s="220"/>
      <c r="JWZ91" s="220"/>
      <c r="JXA91" s="220"/>
      <c r="JXB91" s="220"/>
      <c r="JXC91" s="220"/>
      <c r="JXD91" s="220"/>
      <c r="JXE91" s="220"/>
      <c r="JXF91" s="220"/>
      <c r="JXG91" s="220"/>
      <c r="JXH91" s="220"/>
      <c r="JXI91" s="220"/>
      <c r="JXJ91" s="220"/>
      <c r="JXK91" s="220"/>
      <c r="JXL91" s="220"/>
      <c r="JXM91" s="220"/>
      <c r="JXN91" s="220"/>
      <c r="JXO91" s="220"/>
      <c r="JXP91" s="220"/>
      <c r="JXQ91" s="220"/>
      <c r="JXR91" s="220"/>
      <c r="JXS91" s="220"/>
      <c r="JXT91" s="220"/>
      <c r="JXU91" s="220"/>
      <c r="JXV91" s="220"/>
      <c r="JXW91" s="220"/>
      <c r="JXX91" s="220"/>
      <c r="JXY91" s="220"/>
      <c r="JXZ91" s="220"/>
      <c r="JYA91" s="220"/>
      <c r="JYB91" s="220"/>
      <c r="JYC91" s="220"/>
      <c r="JYD91" s="220"/>
      <c r="JYE91" s="220"/>
      <c r="JYF91" s="220"/>
      <c r="JYG91" s="220"/>
      <c r="JYH91" s="220"/>
      <c r="JYI91" s="220"/>
      <c r="JYJ91" s="220"/>
      <c r="JYK91" s="220"/>
      <c r="JYL91" s="220"/>
      <c r="JYM91" s="220"/>
      <c r="JYN91" s="220"/>
      <c r="JYO91" s="220"/>
      <c r="JYP91" s="220"/>
      <c r="JYQ91" s="220"/>
      <c r="JYR91" s="220"/>
      <c r="JYS91" s="220"/>
      <c r="JYT91" s="220"/>
      <c r="JYU91" s="220"/>
      <c r="JYV91" s="220"/>
      <c r="JYW91" s="220"/>
      <c r="JYX91" s="220"/>
      <c r="JYY91" s="220"/>
      <c r="JYZ91" s="220"/>
      <c r="JZA91" s="220"/>
      <c r="JZB91" s="220"/>
      <c r="JZC91" s="220"/>
      <c r="JZD91" s="220"/>
      <c r="JZE91" s="220"/>
      <c r="JZF91" s="220"/>
      <c r="JZG91" s="220"/>
      <c r="JZH91" s="220"/>
      <c r="JZI91" s="220"/>
      <c r="JZJ91" s="220"/>
      <c r="JZK91" s="220"/>
      <c r="JZL91" s="220"/>
      <c r="JZM91" s="220"/>
      <c r="JZN91" s="220"/>
      <c r="JZO91" s="220"/>
      <c r="JZP91" s="220"/>
      <c r="JZQ91" s="220"/>
      <c r="JZR91" s="220"/>
      <c r="JZS91" s="220"/>
      <c r="JZT91" s="220"/>
      <c r="JZU91" s="220"/>
      <c r="JZV91" s="220"/>
      <c r="JZW91" s="220"/>
      <c r="JZX91" s="220"/>
      <c r="JZY91" s="220"/>
      <c r="JZZ91" s="220"/>
      <c r="KAA91" s="220"/>
      <c r="KAB91" s="220"/>
      <c r="KAC91" s="220"/>
      <c r="KAD91" s="220"/>
      <c r="KAE91" s="220"/>
      <c r="KAF91" s="220"/>
      <c r="KAG91" s="220"/>
      <c r="KAH91" s="220"/>
      <c r="KAI91" s="220"/>
      <c r="KAJ91" s="220"/>
      <c r="KAK91" s="220"/>
      <c r="KAL91" s="220"/>
      <c r="KAM91" s="220"/>
      <c r="KAN91" s="220"/>
      <c r="KAO91" s="220"/>
      <c r="KAP91" s="220"/>
      <c r="KAQ91" s="220"/>
      <c r="KAR91" s="220"/>
      <c r="KAS91" s="220"/>
      <c r="KAT91" s="220"/>
      <c r="KAU91" s="220"/>
      <c r="KAV91" s="220"/>
      <c r="KAW91" s="220"/>
      <c r="KAX91" s="220"/>
      <c r="KAY91" s="220"/>
      <c r="KAZ91" s="220"/>
      <c r="KBA91" s="220"/>
      <c r="KBB91" s="220"/>
      <c r="KBC91" s="220"/>
      <c r="KBD91" s="220"/>
      <c r="KBE91" s="220"/>
      <c r="KBF91" s="220"/>
      <c r="KBG91" s="220"/>
      <c r="KBH91" s="220"/>
      <c r="KBI91" s="220"/>
      <c r="KBJ91" s="220"/>
      <c r="KBK91" s="220"/>
      <c r="KBL91" s="220"/>
      <c r="KBM91" s="220"/>
      <c r="KBN91" s="220"/>
      <c r="KBO91" s="220"/>
      <c r="KBP91" s="220"/>
      <c r="KBQ91" s="220"/>
      <c r="KBR91" s="220"/>
      <c r="KBS91" s="220"/>
      <c r="KBT91" s="220"/>
      <c r="KBU91" s="220"/>
      <c r="KBV91" s="220"/>
      <c r="KBW91" s="220"/>
      <c r="KBX91" s="220"/>
      <c r="KBY91" s="220"/>
      <c r="KBZ91" s="220"/>
      <c r="KCA91" s="220"/>
      <c r="KCB91" s="220"/>
      <c r="KCC91" s="220"/>
      <c r="KCD91" s="220"/>
      <c r="KCE91" s="220"/>
      <c r="KCF91" s="220"/>
      <c r="KCG91" s="220"/>
      <c r="KCH91" s="220"/>
      <c r="KCI91" s="220"/>
      <c r="KCJ91" s="220"/>
      <c r="KCK91" s="220"/>
      <c r="KCL91" s="220"/>
      <c r="KCM91" s="220"/>
      <c r="KCN91" s="220"/>
      <c r="KCO91" s="220"/>
      <c r="KCP91" s="220"/>
      <c r="KCQ91" s="220"/>
      <c r="KCR91" s="220"/>
      <c r="KCS91" s="220"/>
      <c r="KCT91" s="220"/>
      <c r="KCU91" s="220"/>
      <c r="KCV91" s="220"/>
      <c r="KCW91" s="220"/>
      <c r="KCX91" s="220"/>
      <c r="KCY91" s="220"/>
      <c r="KCZ91" s="220"/>
      <c r="KDA91" s="220"/>
      <c r="KDB91" s="220"/>
      <c r="KDC91" s="220"/>
      <c r="KDD91" s="220"/>
      <c r="KDE91" s="220"/>
      <c r="KDF91" s="220"/>
      <c r="KDG91" s="220"/>
      <c r="KDH91" s="220"/>
      <c r="KDI91" s="220"/>
      <c r="KDJ91" s="220"/>
      <c r="KDK91" s="220"/>
      <c r="KDL91" s="220"/>
      <c r="KDM91" s="220"/>
      <c r="KDN91" s="220"/>
      <c r="KDO91" s="220"/>
      <c r="KDP91" s="220"/>
      <c r="KDQ91" s="220"/>
      <c r="KDR91" s="220"/>
      <c r="KDS91" s="220"/>
      <c r="KDT91" s="220"/>
      <c r="KDU91" s="220"/>
      <c r="KDV91" s="220"/>
      <c r="KDW91" s="220"/>
      <c r="KDX91" s="220"/>
      <c r="KDY91" s="220"/>
      <c r="KDZ91" s="220"/>
      <c r="KEA91" s="220"/>
      <c r="KEB91" s="220"/>
      <c r="KEC91" s="220"/>
      <c r="KED91" s="220"/>
      <c r="KEE91" s="220"/>
      <c r="KEF91" s="220"/>
      <c r="KEG91" s="220"/>
      <c r="KEH91" s="220"/>
      <c r="KEI91" s="220"/>
      <c r="KEJ91" s="220"/>
      <c r="KEK91" s="220"/>
      <c r="KEL91" s="220"/>
      <c r="KEM91" s="220"/>
      <c r="KEN91" s="220"/>
      <c r="KEO91" s="220"/>
      <c r="KEP91" s="220"/>
      <c r="KEQ91" s="220"/>
      <c r="KER91" s="220"/>
      <c r="KES91" s="220"/>
      <c r="KET91" s="220"/>
      <c r="KEU91" s="220"/>
      <c r="KEV91" s="220"/>
      <c r="KEW91" s="220"/>
      <c r="KEX91" s="220"/>
      <c r="KEY91" s="220"/>
      <c r="KEZ91" s="220"/>
      <c r="KFA91" s="220"/>
      <c r="KFB91" s="220"/>
      <c r="KFC91" s="220"/>
      <c r="KFD91" s="220"/>
      <c r="KFE91" s="220"/>
      <c r="KFF91" s="220"/>
      <c r="KFG91" s="220"/>
      <c r="KFH91" s="220"/>
      <c r="KFI91" s="220"/>
      <c r="KFJ91" s="220"/>
      <c r="KFK91" s="220"/>
      <c r="KFL91" s="220"/>
      <c r="KFM91" s="220"/>
      <c r="KFN91" s="220"/>
      <c r="KFO91" s="220"/>
      <c r="KFP91" s="220"/>
      <c r="KFQ91" s="220"/>
      <c r="KFR91" s="220"/>
      <c r="KFS91" s="220"/>
      <c r="KFT91" s="220"/>
      <c r="KFU91" s="220"/>
      <c r="KFV91" s="220"/>
      <c r="KFW91" s="220"/>
      <c r="KFX91" s="220"/>
      <c r="KFY91" s="220"/>
      <c r="KFZ91" s="220"/>
      <c r="KGA91" s="220"/>
      <c r="KGB91" s="220"/>
      <c r="KGC91" s="220"/>
      <c r="KGD91" s="220"/>
      <c r="KGE91" s="220"/>
      <c r="KGF91" s="220"/>
      <c r="KGG91" s="220"/>
      <c r="KGH91" s="220"/>
      <c r="KGI91" s="220"/>
      <c r="KGJ91" s="220"/>
      <c r="KGK91" s="220"/>
      <c r="KGL91" s="220"/>
      <c r="KGM91" s="220"/>
      <c r="KGN91" s="220"/>
      <c r="KGO91" s="220"/>
      <c r="KGP91" s="220"/>
      <c r="KGQ91" s="220"/>
      <c r="KGR91" s="220"/>
      <c r="KGS91" s="220"/>
      <c r="KGT91" s="220"/>
      <c r="KGU91" s="220"/>
      <c r="KGV91" s="220"/>
      <c r="KGW91" s="220"/>
      <c r="KGX91" s="220"/>
      <c r="KGY91" s="220"/>
      <c r="KGZ91" s="220"/>
      <c r="KHA91" s="220"/>
      <c r="KHB91" s="220"/>
      <c r="KHC91" s="220"/>
      <c r="KHD91" s="220"/>
      <c r="KHE91" s="220"/>
      <c r="KHF91" s="220"/>
      <c r="KHG91" s="220"/>
      <c r="KHH91" s="220"/>
      <c r="KHI91" s="220"/>
      <c r="KHJ91" s="220"/>
      <c r="KHK91" s="220"/>
      <c r="KHL91" s="220"/>
      <c r="KHM91" s="220"/>
      <c r="KHN91" s="220"/>
      <c r="KHO91" s="220"/>
      <c r="KHP91" s="220"/>
      <c r="KHQ91" s="220"/>
      <c r="KHR91" s="220"/>
      <c r="KHS91" s="220"/>
      <c r="KHT91" s="220"/>
      <c r="KHU91" s="220"/>
      <c r="KHV91" s="220"/>
      <c r="KHW91" s="220"/>
      <c r="KHX91" s="220"/>
      <c r="KHY91" s="220"/>
      <c r="KHZ91" s="220"/>
      <c r="KIA91" s="220"/>
      <c r="KIB91" s="220"/>
      <c r="KIC91" s="220"/>
      <c r="KID91" s="220"/>
      <c r="KIE91" s="220"/>
      <c r="KIF91" s="220"/>
      <c r="KIG91" s="220"/>
      <c r="KIH91" s="220"/>
      <c r="KII91" s="220"/>
      <c r="KIJ91" s="220"/>
      <c r="KIK91" s="220"/>
      <c r="KIL91" s="220"/>
      <c r="KIM91" s="220"/>
      <c r="KIN91" s="220"/>
      <c r="KIO91" s="220"/>
      <c r="KIP91" s="220"/>
      <c r="KIQ91" s="220"/>
      <c r="KIR91" s="220"/>
      <c r="KIS91" s="220"/>
      <c r="KIT91" s="220"/>
      <c r="KIU91" s="220"/>
      <c r="KIV91" s="220"/>
      <c r="KIW91" s="220"/>
      <c r="KIX91" s="220"/>
      <c r="KIY91" s="220"/>
      <c r="KIZ91" s="220"/>
      <c r="KJA91" s="220"/>
      <c r="KJB91" s="220"/>
      <c r="KJC91" s="220"/>
      <c r="KJD91" s="220"/>
      <c r="KJE91" s="220"/>
      <c r="KJF91" s="220"/>
      <c r="KJG91" s="220"/>
      <c r="KJH91" s="220"/>
      <c r="KJI91" s="220"/>
      <c r="KJJ91" s="220"/>
      <c r="KJK91" s="220"/>
      <c r="KJL91" s="220"/>
      <c r="KJM91" s="220"/>
      <c r="KJN91" s="220"/>
      <c r="KJO91" s="220"/>
      <c r="KJP91" s="220"/>
      <c r="KJQ91" s="220"/>
      <c r="KJR91" s="220"/>
      <c r="KJS91" s="220"/>
      <c r="KJT91" s="220"/>
      <c r="KJU91" s="220"/>
      <c r="KJV91" s="220"/>
      <c r="KJW91" s="220"/>
      <c r="KJX91" s="220"/>
      <c r="KJY91" s="220"/>
      <c r="KJZ91" s="220"/>
      <c r="KKA91" s="220"/>
      <c r="KKB91" s="220"/>
      <c r="KKC91" s="220"/>
      <c r="KKD91" s="220"/>
      <c r="KKE91" s="220"/>
      <c r="KKF91" s="220"/>
      <c r="KKG91" s="220"/>
      <c r="KKH91" s="220"/>
      <c r="KKI91" s="220"/>
      <c r="KKJ91" s="220"/>
      <c r="KKK91" s="220"/>
      <c r="KKL91" s="220"/>
      <c r="KKM91" s="220"/>
      <c r="KKN91" s="220"/>
      <c r="KKO91" s="220"/>
      <c r="KKP91" s="220"/>
      <c r="KKQ91" s="220"/>
      <c r="KKR91" s="220"/>
      <c r="KKS91" s="220"/>
      <c r="KKT91" s="220"/>
      <c r="KKU91" s="220"/>
      <c r="KKV91" s="220"/>
      <c r="KKW91" s="220"/>
      <c r="KKX91" s="220"/>
      <c r="KKY91" s="220"/>
      <c r="KKZ91" s="220"/>
      <c r="KLA91" s="220"/>
      <c r="KLB91" s="220"/>
      <c r="KLC91" s="220"/>
      <c r="KLD91" s="220"/>
      <c r="KLE91" s="220"/>
      <c r="KLF91" s="220"/>
      <c r="KLG91" s="220"/>
      <c r="KLH91" s="220"/>
      <c r="KLI91" s="220"/>
      <c r="KLJ91" s="220"/>
      <c r="KLK91" s="220"/>
      <c r="KLL91" s="220"/>
      <c r="KLM91" s="220"/>
      <c r="KLN91" s="220"/>
      <c r="KLO91" s="220"/>
      <c r="KLP91" s="220"/>
      <c r="KLQ91" s="220"/>
      <c r="KLR91" s="220"/>
      <c r="KLS91" s="220"/>
      <c r="KLT91" s="220"/>
      <c r="KLU91" s="220"/>
      <c r="KLV91" s="220"/>
      <c r="KLW91" s="220"/>
      <c r="KLX91" s="220"/>
      <c r="KLY91" s="220"/>
      <c r="KLZ91" s="220"/>
      <c r="KMA91" s="220"/>
      <c r="KMB91" s="220"/>
      <c r="KMC91" s="220"/>
      <c r="KMD91" s="220"/>
      <c r="KME91" s="220"/>
      <c r="KMF91" s="220"/>
      <c r="KMG91" s="220"/>
      <c r="KMH91" s="220"/>
      <c r="KMI91" s="220"/>
      <c r="KMJ91" s="220"/>
      <c r="KMK91" s="220"/>
      <c r="KML91" s="220"/>
      <c r="KMM91" s="220"/>
      <c r="KMN91" s="220"/>
      <c r="KMO91" s="220"/>
      <c r="KMP91" s="220"/>
      <c r="KMQ91" s="220"/>
      <c r="KMR91" s="220"/>
      <c r="KMS91" s="220"/>
      <c r="KMT91" s="220"/>
      <c r="KMU91" s="220"/>
      <c r="KMV91" s="220"/>
      <c r="KMW91" s="220"/>
      <c r="KMX91" s="220"/>
      <c r="KMY91" s="220"/>
      <c r="KMZ91" s="220"/>
      <c r="KNA91" s="220"/>
      <c r="KNB91" s="220"/>
      <c r="KNC91" s="220"/>
      <c r="KND91" s="220"/>
      <c r="KNE91" s="220"/>
      <c r="KNF91" s="220"/>
      <c r="KNG91" s="220"/>
      <c r="KNH91" s="220"/>
      <c r="KNI91" s="220"/>
      <c r="KNJ91" s="220"/>
      <c r="KNK91" s="220"/>
      <c r="KNL91" s="220"/>
      <c r="KNM91" s="220"/>
      <c r="KNN91" s="220"/>
      <c r="KNO91" s="220"/>
      <c r="KNP91" s="220"/>
      <c r="KNQ91" s="220"/>
      <c r="KNR91" s="220"/>
      <c r="KNS91" s="220"/>
      <c r="KNT91" s="220"/>
      <c r="KNU91" s="220"/>
      <c r="KNV91" s="220"/>
      <c r="KNW91" s="220"/>
      <c r="KNX91" s="220"/>
      <c r="KNY91" s="220"/>
      <c r="KNZ91" s="220"/>
      <c r="KOA91" s="220"/>
      <c r="KOB91" s="220"/>
      <c r="KOC91" s="220"/>
      <c r="KOD91" s="220"/>
      <c r="KOE91" s="220"/>
      <c r="KOF91" s="220"/>
      <c r="KOG91" s="220"/>
      <c r="KOH91" s="220"/>
      <c r="KOI91" s="220"/>
      <c r="KOJ91" s="220"/>
      <c r="KOK91" s="220"/>
      <c r="KOL91" s="220"/>
      <c r="KOM91" s="220"/>
      <c r="KON91" s="220"/>
      <c r="KOO91" s="220"/>
      <c r="KOP91" s="220"/>
      <c r="KOQ91" s="220"/>
      <c r="KOR91" s="220"/>
      <c r="KOS91" s="220"/>
      <c r="KOT91" s="220"/>
      <c r="KOU91" s="220"/>
      <c r="KOV91" s="220"/>
      <c r="KOW91" s="220"/>
      <c r="KOX91" s="220"/>
      <c r="KOY91" s="220"/>
      <c r="KOZ91" s="220"/>
      <c r="KPA91" s="220"/>
      <c r="KPB91" s="220"/>
      <c r="KPC91" s="220"/>
      <c r="KPD91" s="220"/>
      <c r="KPE91" s="220"/>
      <c r="KPF91" s="220"/>
      <c r="KPG91" s="220"/>
      <c r="KPH91" s="220"/>
      <c r="KPI91" s="220"/>
      <c r="KPJ91" s="220"/>
      <c r="KPK91" s="220"/>
      <c r="KPL91" s="220"/>
      <c r="KPM91" s="220"/>
      <c r="KPN91" s="220"/>
      <c r="KPO91" s="220"/>
      <c r="KPP91" s="220"/>
      <c r="KPQ91" s="220"/>
      <c r="KPR91" s="220"/>
      <c r="KPS91" s="220"/>
      <c r="KPT91" s="220"/>
      <c r="KPU91" s="220"/>
      <c r="KPV91" s="220"/>
      <c r="KPW91" s="220"/>
      <c r="KPX91" s="220"/>
      <c r="KPY91" s="220"/>
      <c r="KPZ91" s="220"/>
      <c r="KQA91" s="220"/>
      <c r="KQB91" s="220"/>
      <c r="KQC91" s="220"/>
      <c r="KQD91" s="220"/>
      <c r="KQE91" s="220"/>
      <c r="KQF91" s="220"/>
      <c r="KQG91" s="220"/>
      <c r="KQH91" s="220"/>
      <c r="KQI91" s="220"/>
      <c r="KQJ91" s="220"/>
      <c r="KQK91" s="220"/>
      <c r="KQL91" s="220"/>
      <c r="KQM91" s="220"/>
      <c r="KQN91" s="220"/>
      <c r="KQO91" s="220"/>
      <c r="KQP91" s="220"/>
      <c r="KQQ91" s="220"/>
      <c r="KQR91" s="220"/>
      <c r="KQS91" s="220"/>
      <c r="KQT91" s="220"/>
      <c r="KQU91" s="220"/>
      <c r="KQV91" s="220"/>
      <c r="KQW91" s="220"/>
      <c r="KQX91" s="220"/>
      <c r="KQY91" s="220"/>
      <c r="KQZ91" s="220"/>
      <c r="KRA91" s="220"/>
      <c r="KRB91" s="220"/>
      <c r="KRC91" s="220"/>
      <c r="KRD91" s="220"/>
      <c r="KRE91" s="220"/>
      <c r="KRF91" s="220"/>
      <c r="KRG91" s="220"/>
      <c r="KRH91" s="220"/>
      <c r="KRI91" s="220"/>
      <c r="KRJ91" s="220"/>
      <c r="KRK91" s="220"/>
      <c r="KRL91" s="220"/>
      <c r="KRM91" s="220"/>
      <c r="KRN91" s="220"/>
      <c r="KRO91" s="220"/>
      <c r="KRP91" s="220"/>
      <c r="KRQ91" s="220"/>
      <c r="KRR91" s="220"/>
      <c r="KRS91" s="220"/>
      <c r="KRT91" s="220"/>
      <c r="KRU91" s="220"/>
      <c r="KRV91" s="220"/>
      <c r="KRW91" s="220"/>
      <c r="KRX91" s="220"/>
      <c r="KRY91" s="220"/>
      <c r="KRZ91" s="220"/>
      <c r="KSA91" s="220"/>
      <c r="KSB91" s="220"/>
      <c r="KSC91" s="220"/>
      <c r="KSD91" s="220"/>
      <c r="KSE91" s="220"/>
      <c r="KSF91" s="220"/>
      <c r="KSG91" s="220"/>
      <c r="KSH91" s="220"/>
      <c r="KSI91" s="220"/>
      <c r="KSJ91" s="220"/>
      <c r="KSK91" s="220"/>
      <c r="KSL91" s="220"/>
      <c r="KSM91" s="220"/>
      <c r="KSN91" s="220"/>
      <c r="KSO91" s="220"/>
      <c r="KSP91" s="220"/>
      <c r="KSQ91" s="220"/>
      <c r="KSR91" s="220"/>
      <c r="KSS91" s="220"/>
      <c r="KST91" s="220"/>
      <c r="KSU91" s="220"/>
      <c r="KSV91" s="220"/>
      <c r="KSW91" s="220"/>
      <c r="KSX91" s="220"/>
      <c r="KSY91" s="220"/>
      <c r="KSZ91" s="220"/>
      <c r="KTA91" s="220"/>
      <c r="KTB91" s="220"/>
      <c r="KTC91" s="220"/>
      <c r="KTD91" s="220"/>
      <c r="KTE91" s="220"/>
      <c r="KTF91" s="220"/>
      <c r="KTG91" s="220"/>
      <c r="KTH91" s="220"/>
      <c r="KTI91" s="220"/>
      <c r="KTJ91" s="220"/>
      <c r="KTK91" s="220"/>
      <c r="KTL91" s="220"/>
      <c r="KTM91" s="220"/>
      <c r="KTN91" s="220"/>
      <c r="KTO91" s="220"/>
      <c r="KTP91" s="220"/>
      <c r="KTQ91" s="220"/>
      <c r="KTR91" s="220"/>
      <c r="KTS91" s="220"/>
      <c r="KTT91" s="220"/>
      <c r="KTU91" s="220"/>
      <c r="KTV91" s="220"/>
      <c r="KTW91" s="220"/>
      <c r="KTX91" s="220"/>
      <c r="KTY91" s="220"/>
      <c r="KTZ91" s="220"/>
      <c r="KUA91" s="220"/>
      <c r="KUB91" s="220"/>
      <c r="KUC91" s="220"/>
      <c r="KUD91" s="220"/>
      <c r="KUE91" s="220"/>
      <c r="KUF91" s="220"/>
      <c r="KUG91" s="220"/>
      <c r="KUH91" s="220"/>
      <c r="KUI91" s="220"/>
      <c r="KUJ91" s="220"/>
      <c r="KUK91" s="220"/>
      <c r="KUL91" s="220"/>
      <c r="KUM91" s="220"/>
      <c r="KUN91" s="220"/>
      <c r="KUO91" s="220"/>
      <c r="KUP91" s="220"/>
      <c r="KUQ91" s="220"/>
      <c r="KUR91" s="220"/>
      <c r="KUS91" s="220"/>
      <c r="KUT91" s="220"/>
      <c r="KUU91" s="220"/>
      <c r="KUV91" s="220"/>
      <c r="KUW91" s="220"/>
      <c r="KUX91" s="220"/>
      <c r="KUY91" s="220"/>
      <c r="KUZ91" s="220"/>
      <c r="KVA91" s="220"/>
      <c r="KVB91" s="220"/>
      <c r="KVC91" s="220"/>
      <c r="KVD91" s="220"/>
      <c r="KVE91" s="220"/>
      <c r="KVF91" s="220"/>
      <c r="KVG91" s="220"/>
      <c r="KVH91" s="220"/>
      <c r="KVI91" s="220"/>
      <c r="KVJ91" s="220"/>
      <c r="KVK91" s="220"/>
      <c r="KVL91" s="220"/>
      <c r="KVM91" s="220"/>
      <c r="KVN91" s="220"/>
      <c r="KVO91" s="220"/>
      <c r="KVP91" s="220"/>
      <c r="KVQ91" s="220"/>
      <c r="KVR91" s="220"/>
      <c r="KVS91" s="220"/>
      <c r="KVT91" s="220"/>
      <c r="KVU91" s="220"/>
      <c r="KVV91" s="220"/>
      <c r="KVW91" s="220"/>
      <c r="KVX91" s="220"/>
      <c r="KVY91" s="220"/>
      <c r="KVZ91" s="220"/>
      <c r="KWA91" s="220"/>
      <c r="KWB91" s="220"/>
      <c r="KWC91" s="220"/>
      <c r="KWD91" s="220"/>
      <c r="KWE91" s="220"/>
      <c r="KWF91" s="220"/>
      <c r="KWG91" s="220"/>
      <c r="KWH91" s="220"/>
      <c r="KWI91" s="220"/>
      <c r="KWJ91" s="220"/>
      <c r="KWK91" s="220"/>
      <c r="KWL91" s="220"/>
      <c r="KWM91" s="220"/>
      <c r="KWN91" s="220"/>
      <c r="KWO91" s="220"/>
      <c r="KWP91" s="220"/>
      <c r="KWQ91" s="220"/>
      <c r="KWR91" s="220"/>
      <c r="KWS91" s="220"/>
      <c r="KWT91" s="220"/>
      <c r="KWU91" s="220"/>
      <c r="KWV91" s="220"/>
      <c r="KWW91" s="220"/>
      <c r="KWX91" s="220"/>
      <c r="KWY91" s="220"/>
      <c r="KWZ91" s="220"/>
      <c r="KXA91" s="220"/>
      <c r="KXB91" s="220"/>
      <c r="KXC91" s="220"/>
      <c r="KXD91" s="220"/>
      <c r="KXE91" s="220"/>
      <c r="KXF91" s="220"/>
      <c r="KXG91" s="220"/>
      <c r="KXH91" s="220"/>
      <c r="KXI91" s="220"/>
      <c r="KXJ91" s="220"/>
      <c r="KXK91" s="220"/>
      <c r="KXL91" s="220"/>
      <c r="KXM91" s="220"/>
      <c r="KXN91" s="220"/>
      <c r="KXO91" s="220"/>
      <c r="KXP91" s="220"/>
      <c r="KXQ91" s="220"/>
      <c r="KXR91" s="220"/>
      <c r="KXS91" s="220"/>
      <c r="KXT91" s="220"/>
      <c r="KXU91" s="220"/>
      <c r="KXV91" s="220"/>
      <c r="KXW91" s="220"/>
      <c r="KXX91" s="220"/>
      <c r="KXY91" s="220"/>
      <c r="KXZ91" s="220"/>
      <c r="KYA91" s="220"/>
      <c r="KYB91" s="220"/>
      <c r="KYC91" s="220"/>
      <c r="KYD91" s="220"/>
      <c r="KYE91" s="220"/>
      <c r="KYF91" s="220"/>
      <c r="KYG91" s="220"/>
      <c r="KYH91" s="220"/>
      <c r="KYI91" s="220"/>
      <c r="KYJ91" s="220"/>
      <c r="KYK91" s="220"/>
      <c r="KYL91" s="220"/>
      <c r="KYM91" s="220"/>
      <c r="KYN91" s="220"/>
      <c r="KYO91" s="220"/>
      <c r="KYP91" s="220"/>
      <c r="KYQ91" s="220"/>
      <c r="KYR91" s="220"/>
      <c r="KYS91" s="220"/>
      <c r="KYT91" s="220"/>
      <c r="KYU91" s="220"/>
      <c r="KYV91" s="220"/>
      <c r="KYW91" s="220"/>
      <c r="KYX91" s="220"/>
      <c r="KYY91" s="220"/>
      <c r="KYZ91" s="220"/>
      <c r="KZA91" s="220"/>
      <c r="KZB91" s="220"/>
      <c r="KZC91" s="220"/>
      <c r="KZD91" s="220"/>
      <c r="KZE91" s="220"/>
      <c r="KZF91" s="220"/>
      <c r="KZG91" s="220"/>
      <c r="KZH91" s="220"/>
      <c r="KZI91" s="220"/>
      <c r="KZJ91" s="220"/>
      <c r="KZK91" s="220"/>
      <c r="KZL91" s="220"/>
      <c r="KZM91" s="220"/>
      <c r="KZN91" s="220"/>
      <c r="KZO91" s="220"/>
      <c r="KZP91" s="220"/>
      <c r="KZQ91" s="220"/>
      <c r="KZR91" s="220"/>
      <c r="KZS91" s="220"/>
      <c r="KZT91" s="220"/>
      <c r="KZU91" s="220"/>
      <c r="KZV91" s="220"/>
      <c r="KZW91" s="220"/>
      <c r="KZX91" s="220"/>
      <c r="KZY91" s="220"/>
      <c r="KZZ91" s="220"/>
      <c r="LAA91" s="220"/>
      <c r="LAB91" s="220"/>
      <c r="LAC91" s="220"/>
      <c r="LAD91" s="220"/>
      <c r="LAE91" s="220"/>
      <c r="LAF91" s="220"/>
      <c r="LAG91" s="220"/>
      <c r="LAH91" s="220"/>
      <c r="LAI91" s="220"/>
      <c r="LAJ91" s="220"/>
      <c r="LAK91" s="220"/>
      <c r="LAL91" s="220"/>
      <c r="LAM91" s="220"/>
      <c r="LAN91" s="220"/>
      <c r="LAO91" s="220"/>
      <c r="LAP91" s="220"/>
      <c r="LAQ91" s="220"/>
      <c r="LAR91" s="220"/>
      <c r="LAS91" s="220"/>
      <c r="LAT91" s="220"/>
      <c r="LAU91" s="220"/>
      <c r="LAV91" s="220"/>
      <c r="LAW91" s="220"/>
      <c r="LAX91" s="220"/>
      <c r="LAY91" s="220"/>
      <c r="LAZ91" s="220"/>
      <c r="LBA91" s="220"/>
      <c r="LBB91" s="220"/>
      <c r="LBC91" s="220"/>
      <c r="LBD91" s="220"/>
      <c r="LBE91" s="220"/>
      <c r="LBF91" s="220"/>
      <c r="LBG91" s="220"/>
      <c r="LBH91" s="220"/>
      <c r="LBI91" s="220"/>
      <c r="LBJ91" s="220"/>
      <c r="LBK91" s="220"/>
      <c r="LBL91" s="220"/>
      <c r="LBM91" s="220"/>
      <c r="LBN91" s="220"/>
      <c r="LBO91" s="220"/>
      <c r="LBP91" s="220"/>
      <c r="LBQ91" s="220"/>
      <c r="LBR91" s="220"/>
      <c r="LBS91" s="220"/>
      <c r="LBT91" s="220"/>
      <c r="LBU91" s="220"/>
      <c r="LBV91" s="220"/>
      <c r="LBW91" s="220"/>
      <c r="LBX91" s="220"/>
      <c r="LBY91" s="220"/>
      <c r="LBZ91" s="220"/>
      <c r="LCA91" s="220"/>
      <c r="LCB91" s="220"/>
      <c r="LCC91" s="220"/>
      <c r="LCD91" s="220"/>
      <c r="LCE91" s="220"/>
      <c r="LCF91" s="220"/>
      <c r="LCG91" s="220"/>
      <c r="LCH91" s="220"/>
      <c r="LCI91" s="220"/>
      <c r="LCJ91" s="220"/>
      <c r="LCK91" s="220"/>
      <c r="LCL91" s="220"/>
      <c r="LCM91" s="220"/>
      <c r="LCN91" s="220"/>
      <c r="LCO91" s="220"/>
      <c r="LCP91" s="220"/>
      <c r="LCQ91" s="220"/>
      <c r="LCR91" s="220"/>
      <c r="LCS91" s="220"/>
      <c r="LCT91" s="220"/>
      <c r="LCU91" s="220"/>
      <c r="LCV91" s="220"/>
      <c r="LCW91" s="220"/>
      <c r="LCX91" s="220"/>
      <c r="LCY91" s="220"/>
      <c r="LCZ91" s="220"/>
      <c r="LDA91" s="220"/>
      <c r="LDB91" s="220"/>
      <c r="LDC91" s="220"/>
      <c r="LDD91" s="220"/>
      <c r="LDE91" s="220"/>
      <c r="LDF91" s="220"/>
      <c r="LDG91" s="220"/>
      <c r="LDH91" s="220"/>
      <c r="LDI91" s="220"/>
      <c r="LDJ91" s="220"/>
      <c r="LDK91" s="220"/>
      <c r="LDL91" s="220"/>
      <c r="LDM91" s="220"/>
      <c r="LDN91" s="220"/>
      <c r="LDO91" s="220"/>
      <c r="LDP91" s="220"/>
      <c r="LDQ91" s="220"/>
      <c r="LDR91" s="220"/>
      <c r="LDS91" s="220"/>
      <c r="LDT91" s="220"/>
      <c r="LDU91" s="220"/>
      <c r="LDV91" s="220"/>
      <c r="LDW91" s="220"/>
      <c r="LDX91" s="220"/>
      <c r="LDY91" s="220"/>
      <c r="LDZ91" s="220"/>
      <c r="LEA91" s="220"/>
      <c r="LEB91" s="220"/>
      <c r="LEC91" s="220"/>
      <c r="LED91" s="220"/>
      <c r="LEE91" s="220"/>
      <c r="LEF91" s="220"/>
      <c r="LEG91" s="220"/>
      <c r="LEH91" s="220"/>
      <c r="LEI91" s="220"/>
      <c r="LEJ91" s="220"/>
      <c r="LEK91" s="220"/>
      <c r="LEL91" s="220"/>
      <c r="LEM91" s="220"/>
      <c r="LEN91" s="220"/>
      <c r="LEO91" s="220"/>
      <c r="LEP91" s="220"/>
      <c r="LEQ91" s="220"/>
      <c r="LER91" s="220"/>
      <c r="LES91" s="220"/>
      <c r="LET91" s="220"/>
      <c r="LEU91" s="220"/>
      <c r="LEV91" s="220"/>
      <c r="LEW91" s="220"/>
      <c r="LEX91" s="220"/>
      <c r="LEY91" s="220"/>
      <c r="LEZ91" s="220"/>
      <c r="LFA91" s="220"/>
      <c r="LFB91" s="220"/>
      <c r="LFC91" s="220"/>
      <c r="LFD91" s="220"/>
      <c r="LFE91" s="220"/>
      <c r="LFF91" s="220"/>
      <c r="LFG91" s="220"/>
      <c r="LFH91" s="220"/>
      <c r="LFI91" s="220"/>
      <c r="LFJ91" s="220"/>
      <c r="LFK91" s="220"/>
      <c r="LFL91" s="220"/>
      <c r="LFM91" s="220"/>
      <c r="LFN91" s="220"/>
      <c r="LFO91" s="220"/>
      <c r="LFP91" s="220"/>
      <c r="LFQ91" s="220"/>
      <c r="LFR91" s="220"/>
      <c r="LFS91" s="220"/>
      <c r="LFT91" s="220"/>
      <c r="LFU91" s="220"/>
      <c r="LFV91" s="220"/>
      <c r="LFW91" s="220"/>
      <c r="LFX91" s="220"/>
      <c r="LFY91" s="220"/>
      <c r="LFZ91" s="220"/>
      <c r="LGA91" s="220"/>
      <c r="LGB91" s="220"/>
      <c r="LGC91" s="220"/>
      <c r="LGD91" s="220"/>
      <c r="LGE91" s="220"/>
      <c r="LGF91" s="220"/>
      <c r="LGG91" s="220"/>
      <c r="LGH91" s="220"/>
      <c r="LGI91" s="220"/>
      <c r="LGJ91" s="220"/>
      <c r="LGK91" s="220"/>
      <c r="LGL91" s="220"/>
      <c r="LGM91" s="220"/>
      <c r="LGN91" s="220"/>
      <c r="LGO91" s="220"/>
      <c r="LGP91" s="220"/>
      <c r="LGQ91" s="220"/>
      <c r="LGR91" s="220"/>
      <c r="LGS91" s="220"/>
      <c r="LGT91" s="220"/>
      <c r="LGU91" s="220"/>
      <c r="LGV91" s="220"/>
      <c r="LGW91" s="220"/>
      <c r="LGX91" s="220"/>
      <c r="LGY91" s="220"/>
      <c r="LGZ91" s="220"/>
      <c r="LHA91" s="220"/>
      <c r="LHB91" s="220"/>
      <c r="LHC91" s="220"/>
      <c r="LHD91" s="220"/>
      <c r="LHE91" s="220"/>
      <c r="LHF91" s="220"/>
      <c r="LHG91" s="220"/>
      <c r="LHH91" s="220"/>
      <c r="LHI91" s="220"/>
      <c r="LHJ91" s="220"/>
      <c r="LHK91" s="220"/>
      <c r="LHL91" s="220"/>
      <c r="LHM91" s="220"/>
      <c r="LHN91" s="220"/>
      <c r="LHO91" s="220"/>
      <c r="LHP91" s="220"/>
      <c r="LHQ91" s="220"/>
      <c r="LHR91" s="220"/>
      <c r="LHS91" s="220"/>
      <c r="LHT91" s="220"/>
      <c r="LHU91" s="220"/>
      <c r="LHV91" s="220"/>
      <c r="LHW91" s="220"/>
      <c r="LHX91" s="220"/>
      <c r="LHY91" s="220"/>
      <c r="LHZ91" s="220"/>
      <c r="LIA91" s="220"/>
      <c r="LIB91" s="220"/>
      <c r="LIC91" s="220"/>
      <c r="LID91" s="220"/>
      <c r="LIE91" s="220"/>
      <c r="LIF91" s="220"/>
      <c r="LIG91" s="220"/>
      <c r="LIH91" s="220"/>
      <c r="LII91" s="220"/>
      <c r="LIJ91" s="220"/>
      <c r="LIK91" s="220"/>
      <c r="LIL91" s="220"/>
      <c r="LIM91" s="220"/>
      <c r="LIN91" s="220"/>
      <c r="LIO91" s="220"/>
      <c r="LIP91" s="220"/>
      <c r="LIQ91" s="220"/>
      <c r="LIR91" s="220"/>
      <c r="LIS91" s="220"/>
      <c r="LIT91" s="220"/>
      <c r="LIU91" s="220"/>
      <c r="LIV91" s="220"/>
      <c r="LIW91" s="220"/>
      <c r="LIX91" s="220"/>
      <c r="LIY91" s="220"/>
      <c r="LIZ91" s="220"/>
      <c r="LJA91" s="220"/>
      <c r="LJB91" s="220"/>
      <c r="LJC91" s="220"/>
      <c r="LJD91" s="220"/>
      <c r="LJE91" s="220"/>
      <c r="LJF91" s="220"/>
      <c r="LJG91" s="220"/>
      <c r="LJH91" s="220"/>
      <c r="LJI91" s="220"/>
      <c r="LJJ91" s="220"/>
      <c r="LJK91" s="220"/>
      <c r="LJL91" s="220"/>
      <c r="LJM91" s="220"/>
      <c r="LJN91" s="220"/>
      <c r="LJO91" s="220"/>
      <c r="LJP91" s="220"/>
      <c r="LJQ91" s="220"/>
      <c r="LJR91" s="220"/>
      <c r="LJS91" s="220"/>
      <c r="LJT91" s="220"/>
      <c r="LJU91" s="220"/>
      <c r="LJV91" s="220"/>
      <c r="LJW91" s="220"/>
      <c r="LJX91" s="220"/>
      <c r="LJY91" s="220"/>
      <c r="LJZ91" s="220"/>
      <c r="LKA91" s="220"/>
      <c r="LKB91" s="220"/>
      <c r="LKC91" s="220"/>
      <c r="LKD91" s="220"/>
      <c r="LKE91" s="220"/>
      <c r="LKF91" s="220"/>
      <c r="LKG91" s="220"/>
      <c r="LKH91" s="220"/>
      <c r="LKI91" s="220"/>
      <c r="LKJ91" s="220"/>
      <c r="LKK91" s="220"/>
      <c r="LKL91" s="220"/>
      <c r="LKM91" s="220"/>
      <c r="LKN91" s="220"/>
      <c r="LKO91" s="220"/>
      <c r="LKP91" s="220"/>
      <c r="LKQ91" s="220"/>
      <c r="LKR91" s="220"/>
      <c r="LKS91" s="220"/>
      <c r="LKT91" s="220"/>
      <c r="LKU91" s="220"/>
      <c r="LKV91" s="220"/>
      <c r="LKW91" s="220"/>
      <c r="LKX91" s="220"/>
      <c r="LKY91" s="220"/>
      <c r="LKZ91" s="220"/>
      <c r="LLA91" s="220"/>
      <c r="LLB91" s="220"/>
      <c r="LLC91" s="220"/>
      <c r="LLD91" s="220"/>
      <c r="LLE91" s="220"/>
      <c r="LLF91" s="220"/>
      <c r="LLG91" s="220"/>
      <c r="LLH91" s="220"/>
      <c r="LLI91" s="220"/>
      <c r="LLJ91" s="220"/>
      <c r="LLK91" s="220"/>
      <c r="LLL91" s="220"/>
      <c r="LLM91" s="220"/>
      <c r="LLN91" s="220"/>
      <c r="LLO91" s="220"/>
      <c r="LLP91" s="220"/>
      <c r="LLQ91" s="220"/>
      <c r="LLR91" s="220"/>
      <c r="LLS91" s="220"/>
      <c r="LLT91" s="220"/>
      <c r="LLU91" s="220"/>
      <c r="LLV91" s="220"/>
      <c r="LLW91" s="220"/>
      <c r="LLX91" s="220"/>
      <c r="LLY91" s="220"/>
      <c r="LLZ91" s="220"/>
      <c r="LMA91" s="220"/>
      <c r="LMB91" s="220"/>
      <c r="LMC91" s="220"/>
      <c r="LMD91" s="220"/>
      <c r="LME91" s="220"/>
      <c r="LMF91" s="220"/>
      <c r="LMG91" s="220"/>
      <c r="LMH91" s="220"/>
      <c r="LMI91" s="220"/>
      <c r="LMJ91" s="220"/>
      <c r="LMK91" s="220"/>
      <c r="LML91" s="220"/>
      <c r="LMM91" s="220"/>
      <c r="LMN91" s="220"/>
      <c r="LMO91" s="220"/>
      <c r="LMP91" s="220"/>
      <c r="LMQ91" s="220"/>
      <c r="LMR91" s="220"/>
      <c r="LMS91" s="220"/>
      <c r="LMT91" s="220"/>
      <c r="LMU91" s="220"/>
      <c r="LMV91" s="220"/>
      <c r="LMW91" s="220"/>
      <c r="LMX91" s="220"/>
      <c r="LMY91" s="220"/>
      <c r="LMZ91" s="220"/>
      <c r="LNA91" s="220"/>
      <c r="LNB91" s="220"/>
      <c r="LNC91" s="220"/>
      <c r="LND91" s="220"/>
      <c r="LNE91" s="220"/>
      <c r="LNF91" s="220"/>
      <c r="LNG91" s="220"/>
      <c r="LNH91" s="220"/>
      <c r="LNI91" s="220"/>
      <c r="LNJ91" s="220"/>
      <c r="LNK91" s="220"/>
      <c r="LNL91" s="220"/>
      <c r="LNM91" s="220"/>
      <c r="LNN91" s="220"/>
      <c r="LNO91" s="220"/>
      <c r="LNP91" s="220"/>
      <c r="LNQ91" s="220"/>
      <c r="LNR91" s="220"/>
      <c r="LNS91" s="220"/>
      <c r="LNT91" s="220"/>
      <c r="LNU91" s="220"/>
      <c r="LNV91" s="220"/>
      <c r="LNW91" s="220"/>
      <c r="LNX91" s="220"/>
      <c r="LNY91" s="220"/>
      <c r="LNZ91" s="220"/>
      <c r="LOA91" s="220"/>
      <c r="LOB91" s="220"/>
      <c r="LOC91" s="220"/>
      <c r="LOD91" s="220"/>
      <c r="LOE91" s="220"/>
      <c r="LOF91" s="220"/>
      <c r="LOG91" s="220"/>
      <c r="LOH91" s="220"/>
      <c r="LOI91" s="220"/>
      <c r="LOJ91" s="220"/>
      <c r="LOK91" s="220"/>
      <c r="LOL91" s="220"/>
      <c r="LOM91" s="220"/>
      <c r="LON91" s="220"/>
      <c r="LOO91" s="220"/>
      <c r="LOP91" s="220"/>
      <c r="LOQ91" s="220"/>
      <c r="LOR91" s="220"/>
      <c r="LOS91" s="220"/>
      <c r="LOT91" s="220"/>
      <c r="LOU91" s="220"/>
      <c r="LOV91" s="220"/>
      <c r="LOW91" s="220"/>
      <c r="LOX91" s="220"/>
      <c r="LOY91" s="220"/>
      <c r="LOZ91" s="220"/>
      <c r="LPA91" s="220"/>
      <c r="LPB91" s="220"/>
      <c r="LPC91" s="220"/>
      <c r="LPD91" s="220"/>
      <c r="LPE91" s="220"/>
      <c r="LPF91" s="220"/>
      <c r="LPG91" s="220"/>
      <c r="LPH91" s="220"/>
      <c r="LPI91" s="220"/>
      <c r="LPJ91" s="220"/>
      <c r="LPK91" s="220"/>
      <c r="LPL91" s="220"/>
      <c r="LPM91" s="220"/>
      <c r="LPN91" s="220"/>
      <c r="LPO91" s="220"/>
      <c r="LPP91" s="220"/>
      <c r="LPQ91" s="220"/>
      <c r="LPR91" s="220"/>
      <c r="LPS91" s="220"/>
      <c r="LPT91" s="220"/>
      <c r="LPU91" s="220"/>
      <c r="LPV91" s="220"/>
      <c r="LPW91" s="220"/>
      <c r="LPX91" s="220"/>
      <c r="LPY91" s="220"/>
      <c r="LPZ91" s="220"/>
      <c r="LQA91" s="220"/>
      <c r="LQB91" s="220"/>
      <c r="LQC91" s="220"/>
      <c r="LQD91" s="220"/>
      <c r="LQE91" s="220"/>
      <c r="LQF91" s="220"/>
      <c r="LQG91" s="220"/>
      <c r="LQH91" s="220"/>
      <c r="LQI91" s="220"/>
      <c r="LQJ91" s="220"/>
      <c r="LQK91" s="220"/>
      <c r="LQL91" s="220"/>
      <c r="LQM91" s="220"/>
      <c r="LQN91" s="220"/>
      <c r="LQO91" s="220"/>
      <c r="LQP91" s="220"/>
      <c r="LQQ91" s="220"/>
      <c r="LQR91" s="220"/>
      <c r="LQS91" s="220"/>
      <c r="LQT91" s="220"/>
      <c r="LQU91" s="220"/>
      <c r="LQV91" s="220"/>
      <c r="LQW91" s="220"/>
      <c r="LQX91" s="220"/>
      <c r="LQY91" s="220"/>
      <c r="LQZ91" s="220"/>
      <c r="LRA91" s="220"/>
      <c r="LRB91" s="220"/>
      <c r="LRC91" s="220"/>
      <c r="LRD91" s="220"/>
      <c r="LRE91" s="220"/>
      <c r="LRF91" s="220"/>
      <c r="LRG91" s="220"/>
      <c r="LRH91" s="220"/>
      <c r="LRI91" s="220"/>
      <c r="LRJ91" s="220"/>
      <c r="LRK91" s="220"/>
      <c r="LRL91" s="220"/>
      <c r="LRM91" s="220"/>
      <c r="LRN91" s="220"/>
      <c r="LRO91" s="220"/>
      <c r="LRP91" s="220"/>
      <c r="LRQ91" s="220"/>
      <c r="LRR91" s="220"/>
      <c r="LRS91" s="220"/>
      <c r="LRT91" s="220"/>
      <c r="LRU91" s="220"/>
      <c r="LRV91" s="220"/>
      <c r="LRW91" s="220"/>
      <c r="LRX91" s="220"/>
      <c r="LRY91" s="220"/>
      <c r="LRZ91" s="220"/>
      <c r="LSA91" s="220"/>
      <c r="LSB91" s="220"/>
      <c r="LSC91" s="220"/>
      <c r="LSD91" s="220"/>
      <c r="LSE91" s="220"/>
      <c r="LSF91" s="220"/>
      <c r="LSG91" s="220"/>
      <c r="LSH91" s="220"/>
      <c r="LSI91" s="220"/>
      <c r="LSJ91" s="220"/>
      <c r="LSK91" s="220"/>
      <c r="LSL91" s="220"/>
      <c r="LSM91" s="220"/>
      <c r="LSN91" s="220"/>
      <c r="LSO91" s="220"/>
      <c r="LSP91" s="220"/>
      <c r="LSQ91" s="220"/>
      <c r="LSR91" s="220"/>
      <c r="LSS91" s="220"/>
      <c r="LST91" s="220"/>
      <c r="LSU91" s="220"/>
      <c r="LSV91" s="220"/>
      <c r="LSW91" s="220"/>
      <c r="LSX91" s="220"/>
      <c r="LSY91" s="220"/>
      <c r="LSZ91" s="220"/>
      <c r="LTA91" s="220"/>
      <c r="LTB91" s="220"/>
      <c r="LTC91" s="220"/>
      <c r="LTD91" s="220"/>
      <c r="LTE91" s="220"/>
      <c r="LTF91" s="220"/>
      <c r="LTG91" s="220"/>
      <c r="LTH91" s="220"/>
      <c r="LTI91" s="220"/>
      <c r="LTJ91" s="220"/>
      <c r="LTK91" s="220"/>
      <c r="LTL91" s="220"/>
      <c r="LTM91" s="220"/>
      <c r="LTN91" s="220"/>
      <c r="LTO91" s="220"/>
      <c r="LTP91" s="220"/>
      <c r="LTQ91" s="220"/>
      <c r="LTR91" s="220"/>
      <c r="LTS91" s="220"/>
      <c r="LTT91" s="220"/>
      <c r="LTU91" s="220"/>
      <c r="LTV91" s="220"/>
      <c r="LTW91" s="220"/>
      <c r="LTX91" s="220"/>
      <c r="LTY91" s="220"/>
      <c r="LTZ91" s="220"/>
      <c r="LUA91" s="220"/>
      <c r="LUB91" s="220"/>
      <c r="LUC91" s="220"/>
      <c r="LUD91" s="220"/>
      <c r="LUE91" s="220"/>
      <c r="LUF91" s="220"/>
      <c r="LUG91" s="220"/>
      <c r="LUH91" s="220"/>
      <c r="LUI91" s="220"/>
      <c r="LUJ91" s="220"/>
      <c r="LUK91" s="220"/>
      <c r="LUL91" s="220"/>
      <c r="LUM91" s="220"/>
      <c r="LUN91" s="220"/>
      <c r="LUO91" s="220"/>
      <c r="LUP91" s="220"/>
      <c r="LUQ91" s="220"/>
      <c r="LUR91" s="220"/>
      <c r="LUS91" s="220"/>
      <c r="LUT91" s="220"/>
      <c r="LUU91" s="220"/>
      <c r="LUV91" s="220"/>
      <c r="LUW91" s="220"/>
      <c r="LUX91" s="220"/>
      <c r="LUY91" s="220"/>
      <c r="LUZ91" s="220"/>
      <c r="LVA91" s="220"/>
      <c r="LVB91" s="220"/>
      <c r="LVC91" s="220"/>
      <c r="LVD91" s="220"/>
      <c r="LVE91" s="220"/>
      <c r="LVF91" s="220"/>
      <c r="LVG91" s="220"/>
      <c r="LVH91" s="220"/>
      <c r="LVI91" s="220"/>
      <c r="LVJ91" s="220"/>
      <c r="LVK91" s="220"/>
      <c r="LVL91" s="220"/>
      <c r="LVM91" s="220"/>
      <c r="LVN91" s="220"/>
      <c r="LVO91" s="220"/>
      <c r="LVP91" s="220"/>
      <c r="LVQ91" s="220"/>
      <c r="LVR91" s="220"/>
      <c r="LVS91" s="220"/>
      <c r="LVT91" s="220"/>
      <c r="LVU91" s="220"/>
      <c r="LVV91" s="220"/>
      <c r="LVW91" s="220"/>
      <c r="LVX91" s="220"/>
      <c r="LVY91" s="220"/>
      <c r="LVZ91" s="220"/>
      <c r="LWA91" s="220"/>
      <c r="LWB91" s="220"/>
      <c r="LWC91" s="220"/>
      <c r="LWD91" s="220"/>
      <c r="LWE91" s="220"/>
      <c r="LWF91" s="220"/>
      <c r="LWG91" s="220"/>
      <c r="LWH91" s="220"/>
      <c r="LWI91" s="220"/>
      <c r="LWJ91" s="220"/>
      <c r="LWK91" s="220"/>
      <c r="LWL91" s="220"/>
      <c r="LWM91" s="220"/>
      <c r="LWN91" s="220"/>
      <c r="LWO91" s="220"/>
      <c r="LWP91" s="220"/>
      <c r="LWQ91" s="220"/>
      <c r="LWR91" s="220"/>
      <c r="LWS91" s="220"/>
      <c r="LWT91" s="220"/>
      <c r="LWU91" s="220"/>
      <c r="LWV91" s="220"/>
      <c r="LWW91" s="220"/>
      <c r="LWX91" s="220"/>
      <c r="LWY91" s="220"/>
      <c r="LWZ91" s="220"/>
      <c r="LXA91" s="220"/>
      <c r="LXB91" s="220"/>
      <c r="LXC91" s="220"/>
      <c r="LXD91" s="220"/>
      <c r="LXE91" s="220"/>
      <c r="LXF91" s="220"/>
      <c r="LXG91" s="220"/>
      <c r="LXH91" s="220"/>
      <c r="LXI91" s="220"/>
      <c r="LXJ91" s="220"/>
      <c r="LXK91" s="220"/>
      <c r="LXL91" s="220"/>
      <c r="LXM91" s="220"/>
      <c r="LXN91" s="220"/>
      <c r="LXO91" s="220"/>
      <c r="LXP91" s="220"/>
      <c r="LXQ91" s="220"/>
      <c r="LXR91" s="220"/>
      <c r="LXS91" s="220"/>
      <c r="LXT91" s="220"/>
      <c r="LXU91" s="220"/>
      <c r="LXV91" s="220"/>
      <c r="LXW91" s="220"/>
      <c r="LXX91" s="220"/>
      <c r="LXY91" s="220"/>
      <c r="LXZ91" s="220"/>
      <c r="LYA91" s="220"/>
      <c r="LYB91" s="220"/>
      <c r="LYC91" s="220"/>
      <c r="LYD91" s="220"/>
      <c r="LYE91" s="220"/>
      <c r="LYF91" s="220"/>
      <c r="LYG91" s="220"/>
      <c r="LYH91" s="220"/>
      <c r="LYI91" s="220"/>
      <c r="LYJ91" s="220"/>
      <c r="LYK91" s="220"/>
      <c r="LYL91" s="220"/>
      <c r="LYM91" s="220"/>
      <c r="LYN91" s="220"/>
      <c r="LYO91" s="220"/>
      <c r="LYP91" s="220"/>
      <c r="LYQ91" s="220"/>
      <c r="LYR91" s="220"/>
      <c r="LYS91" s="220"/>
      <c r="LYT91" s="220"/>
      <c r="LYU91" s="220"/>
      <c r="LYV91" s="220"/>
      <c r="LYW91" s="220"/>
      <c r="LYX91" s="220"/>
      <c r="LYY91" s="220"/>
      <c r="LYZ91" s="220"/>
      <c r="LZA91" s="220"/>
      <c r="LZB91" s="220"/>
      <c r="LZC91" s="220"/>
      <c r="LZD91" s="220"/>
      <c r="LZE91" s="220"/>
      <c r="LZF91" s="220"/>
      <c r="LZG91" s="220"/>
      <c r="LZH91" s="220"/>
      <c r="LZI91" s="220"/>
      <c r="LZJ91" s="220"/>
      <c r="LZK91" s="220"/>
      <c r="LZL91" s="220"/>
      <c r="LZM91" s="220"/>
      <c r="LZN91" s="220"/>
      <c r="LZO91" s="220"/>
      <c r="LZP91" s="220"/>
      <c r="LZQ91" s="220"/>
      <c r="LZR91" s="220"/>
      <c r="LZS91" s="220"/>
      <c r="LZT91" s="220"/>
      <c r="LZU91" s="220"/>
      <c r="LZV91" s="220"/>
      <c r="LZW91" s="220"/>
      <c r="LZX91" s="220"/>
      <c r="LZY91" s="220"/>
      <c r="LZZ91" s="220"/>
      <c r="MAA91" s="220"/>
      <c r="MAB91" s="220"/>
      <c r="MAC91" s="220"/>
      <c r="MAD91" s="220"/>
      <c r="MAE91" s="220"/>
      <c r="MAF91" s="220"/>
      <c r="MAG91" s="220"/>
      <c r="MAH91" s="220"/>
      <c r="MAI91" s="220"/>
      <c r="MAJ91" s="220"/>
      <c r="MAK91" s="220"/>
      <c r="MAL91" s="220"/>
      <c r="MAM91" s="220"/>
      <c r="MAN91" s="220"/>
      <c r="MAO91" s="220"/>
      <c r="MAP91" s="220"/>
      <c r="MAQ91" s="220"/>
      <c r="MAR91" s="220"/>
      <c r="MAS91" s="220"/>
      <c r="MAT91" s="220"/>
      <c r="MAU91" s="220"/>
      <c r="MAV91" s="220"/>
      <c r="MAW91" s="220"/>
      <c r="MAX91" s="220"/>
      <c r="MAY91" s="220"/>
      <c r="MAZ91" s="220"/>
      <c r="MBA91" s="220"/>
      <c r="MBB91" s="220"/>
      <c r="MBC91" s="220"/>
      <c r="MBD91" s="220"/>
      <c r="MBE91" s="220"/>
      <c r="MBF91" s="220"/>
      <c r="MBG91" s="220"/>
      <c r="MBH91" s="220"/>
      <c r="MBI91" s="220"/>
      <c r="MBJ91" s="220"/>
      <c r="MBK91" s="220"/>
      <c r="MBL91" s="220"/>
      <c r="MBM91" s="220"/>
      <c r="MBN91" s="220"/>
      <c r="MBO91" s="220"/>
      <c r="MBP91" s="220"/>
      <c r="MBQ91" s="220"/>
      <c r="MBR91" s="220"/>
      <c r="MBS91" s="220"/>
      <c r="MBT91" s="220"/>
      <c r="MBU91" s="220"/>
      <c r="MBV91" s="220"/>
      <c r="MBW91" s="220"/>
      <c r="MBX91" s="220"/>
      <c r="MBY91" s="220"/>
      <c r="MBZ91" s="220"/>
      <c r="MCA91" s="220"/>
      <c r="MCB91" s="220"/>
      <c r="MCC91" s="220"/>
      <c r="MCD91" s="220"/>
      <c r="MCE91" s="220"/>
      <c r="MCF91" s="220"/>
      <c r="MCG91" s="220"/>
      <c r="MCH91" s="220"/>
      <c r="MCI91" s="220"/>
      <c r="MCJ91" s="220"/>
      <c r="MCK91" s="220"/>
      <c r="MCL91" s="220"/>
      <c r="MCM91" s="220"/>
      <c r="MCN91" s="220"/>
      <c r="MCO91" s="220"/>
      <c r="MCP91" s="220"/>
      <c r="MCQ91" s="220"/>
      <c r="MCR91" s="220"/>
      <c r="MCS91" s="220"/>
      <c r="MCT91" s="220"/>
      <c r="MCU91" s="220"/>
      <c r="MCV91" s="220"/>
      <c r="MCW91" s="220"/>
      <c r="MCX91" s="220"/>
      <c r="MCY91" s="220"/>
      <c r="MCZ91" s="220"/>
      <c r="MDA91" s="220"/>
      <c r="MDB91" s="220"/>
      <c r="MDC91" s="220"/>
      <c r="MDD91" s="220"/>
      <c r="MDE91" s="220"/>
      <c r="MDF91" s="220"/>
      <c r="MDG91" s="220"/>
      <c r="MDH91" s="220"/>
      <c r="MDI91" s="220"/>
      <c r="MDJ91" s="220"/>
      <c r="MDK91" s="220"/>
      <c r="MDL91" s="220"/>
      <c r="MDM91" s="220"/>
      <c r="MDN91" s="220"/>
      <c r="MDO91" s="220"/>
      <c r="MDP91" s="220"/>
      <c r="MDQ91" s="220"/>
      <c r="MDR91" s="220"/>
      <c r="MDS91" s="220"/>
      <c r="MDT91" s="220"/>
      <c r="MDU91" s="220"/>
      <c r="MDV91" s="220"/>
      <c r="MDW91" s="220"/>
      <c r="MDX91" s="220"/>
      <c r="MDY91" s="220"/>
      <c r="MDZ91" s="220"/>
      <c r="MEA91" s="220"/>
      <c r="MEB91" s="220"/>
      <c r="MEC91" s="220"/>
      <c r="MED91" s="220"/>
      <c r="MEE91" s="220"/>
      <c r="MEF91" s="220"/>
      <c r="MEG91" s="220"/>
      <c r="MEH91" s="220"/>
      <c r="MEI91" s="220"/>
      <c r="MEJ91" s="220"/>
      <c r="MEK91" s="220"/>
      <c r="MEL91" s="220"/>
      <c r="MEM91" s="220"/>
      <c r="MEN91" s="220"/>
      <c r="MEO91" s="220"/>
      <c r="MEP91" s="220"/>
      <c r="MEQ91" s="220"/>
      <c r="MER91" s="220"/>
      <c r="MES91" s="220"/>
      <c r="MET91" s="220"/>
      <c r="MEU91" s="220"/>
      <c r="MEV91" s="220"/>
      <c r="MEW91" s="220"/>
      <c r="MEX91" s="220"/>
      <c r="MEY91" s="220"/>
      <c r="MEZ91" s="220"/>
      <c r="MFA91" s="220"/>
      <c r="MFB91" s="220"/>
      <c r="MFC91" s="220"/>
      <c r="MFD91" s="220"/>
      <c r="MFE91" s="220"/>
      <c r="MFF91" s="220"/>
      <c r="MFG91" s="220"/>
      <c r="MFH91" s="220"/>
      <c r="MFI91" s="220"/>
      <c r="MFJ91" s="220"/>
      <c r="MFK91" s="220"/>
      <c r="MFL91" s="220"/>
      <c r="MFM91" s="220"/>
      <c r="MFN91" s="220"/>
      <c r="MFO91" s="220"/>
      <c r="MFP91" s="220"/>
      <c r="MFQ91" s="220"/>
      <c r="MFR91" s="220"/>
      <c r="MFS91" s="220"/>
      <c r="MFT91" s="220"/>
      <c r="MFU91" s="220"/>
      <c r="MFV91" s="220"/>
      <c r="MFW91" s="220"/>
      <c r="MFX91" s="220"/>
      <c r="MFY91" s="220"/>
      <c r="MFZ91" s="220"/>
      <c r="MGA91" s="220"/>
      <c r="MGB91" s="220"/>
      <c r="MGC91" s="220"/>
      <c r="MGD91" s="220"/>
      <c r="MGE91" s="220"/>
      <c r="MGF91" s="220"/>
      <c r="MGG91" s="220"/>
      <c r="MGH91" s="220"/>
      <c r="MGI91" s="220"/>
      <c r="MGJ91" s="220"/>
      <c r="MGK91" s="220"/>
      <c r="MGL91" s="220"/>
      <c r="MGM91" s="220"/>
      <c r="MGN91" s="220"/>
      <c r="MGO91" s="220"/>
      <c r="MGP91" s="220"/>
      <c r="MGQ91" s="220"/>
      <c r="MGR91" s="220"/>
      <c r="MGS91" s="220"/>
      <c r="MGT91" s="220"/>
      <c r="MGU91" s="220"/>
      <c r="MGV91" s="220"/>
      <c r="MGW91" s="220"/>
      <c r="MGX91" s="220"/>
      <c r="MGY91" s="220"/>
      <c r="MGZ91" s="220"/>
      <c r="MHA91" s="220"/>
      <c r="MHB91" s="220"/>
      <c r="MHC91" s="220"/>
      <c r="MHD91" s="220"/>
      <c r="MHE91" s="220"/>
      <c r="MHF91" s="220"/>
      <c r="MHG91" s="220"/>
      <c r="MHH91" s="220"/>
      <c r="MHI91" s="220"/>
      <c r="MHJ91" s="220"/>
      <c r="MHK91" s="220"/>
      <c r="MHL91" s="220"/>
      <c r="MHM91" s="220"/>
      <c r="MHN91" s="220"/>
      <c r="MHO91" s="220"/>
      <c r="MHP91" s="220"/>
      <c r="MHQ91" s="220"/>
      <c r="MHR91" s="220"/>
      <c r="MHS91" s="220"/>
      <c r="MHT91" s="220"/>
      <c r="MHU91" s="220"/>
      <c r="MHV91" s="220"/>
      <c r="MHW91" s="220"/>
      <c r="MHX91" s="220"/>
      <c r="MHY91" s="220"/>
      <c r="MHZ91" s="220"/>
      <c r="MIA91" s="220"/>
      <c r="MIB91" s="220"/>
      <c r="MIC91" s="220"/>
      <c r="MID91" s="220"/>
      <c r="MIE91" s="220"/>
      <c r="MIF91" s="220"/>
      <c r="MIG91" s="220"/>
      <c r="MIH91" s="220"/>
      <c r="MII91" s="220"/>
      <c r="MIJ91" s="220"/>
      <c r="MIK91" s="220"/>
      <c r="MIL91" s="220"/>
      <c r="MIM91" s="220"/>
      <c r="MIN91" s="220"/>
      <c r="MIO91" s="220"/>
      <c r="MIP91" s="220"/>
      <c r="MIQ91" s="220"/>
      <c r="MIR91" s="220"/>
      <c r="MIS91" s="220"/>
      <c r="MIT91" s="220"/>
      <c r="MIU91" s="220"/>
      <c r="MIV91" s="220"/>
      <c r="MIW91" s="220"/>
      <c r="MIX91" s="220"/>
      <c r="MIY91" s="220"/>
      <c r="MIZ91" s="220"/>
      <c r="MJA91" s="220"/>
      <c r="MJB91" s="220"/>
      <c r="MJC91" s="220"/>
      <c r="MJD91" s="220"/>
      <c r="MJE91" s="220"/>
      <c r="MJF91" s="220"/>
      <c r="MJG91" s="220"/>
      <c r="MJH91" s="220"/>
      <c r="MJI91" s="220"/>
      <c r="MJJ91" s="220"/>
      <c r="MJK91" s="220"/>
      <c r="MJL91" s="220"/>
      <c r="MJM91" s="220"/>
      <c r="MJN91" s="220"/>
      <c r="MJO91" s="220"/>
      <c r="MJP91" s="220"/>
      <c r="MJQ91" s="220"/>
      <c r="MJR91" s="220"/>
      <c r="MJS91" s="220"/>
      <c r="MJT91" s="220"/>
      <c r="MJU91" s="220"/>
      <c r="MJV91" s="220"/>
      <c r="MJW91" s="220"/>
      <c r="MJX91" s="220"/>
      <c r="MJY91" s="220"/>
      <c r="MJZ91" s="220"/>
      <c r="MKA91" s="220"/>
      <c r="MKB91" s="220"/>
      <c r="MKC91" s="220"/>
      <c r="MKD91" s="220"/>
      <c r="MKE91" s="220"/>
      <c r="MKF91" s="220"/>
      <c r="MKG91" s="220"/>
      <c r="MKH91" s="220"/>
      <c r="MKI91" s="220"/>
      <c r="MKJ91" s="220"/>
      <c r="MKK91" s="220"/>
      <c r="MKL91" s="220"/>
      <c r="MKM91" s="220"/>
      <c r="MKN91" s="220"/>
      <c r="MKO91" s="220"/>
      <c r="MKP91" s="220"/>
      <c r="MKQ91" s="220"/>
      <c r="MKR91" s="220"/>
      <c r="MKS91" s="220"/>
      <c r="MKT91" s="220"/>
      <c r="MKU91" s="220"/>
      <c r="MKV91" s="220"/>
      <c r="MKW91" s="220"/>
      <c r="MKX91" s="220"/>
      <c r="MKY91" s="220"/>
      <c r="MKZ91" s="220"/>
      <c r="MLA91" s="220"/>
      <c r="MLB91" s="220"/>
      <c r="MLC91" s="220"/>
      <c r="MLD91" s="220"/>
      <c r="MLE91" s="220"/>
      <c r="MLF91" s="220"/>
      <c r="MLG91" s="220"/>
      <c r="MLH91" s="220"/>
      <c r="MLI91" s="220"/>
      <c r="MLJ91" s="220"/>
      <c r="MLK91" s="220"/>
      <c r="MLL91" s="220"/>
      <c r="MLM91" s="220"/>
      <c r="MLN91" s="220"/>
      <c r="MLO91" s="220"/>
      <c r="MLP91" s="220"/>
      <c r="MLQ91" s="220"/>
      <c r="MLR91" s="220"/>
      <c r="MLS91" s="220"/>
      <c r="MLT91" s="220"/>
      <c r="MLU91" s="220"/>
      <c r="MLV91" s="220"/>
      <c r="MLW91" s="220"/>
      <c r="MLX91" s="220"/>
      <c r="MLY91" s="220"/>
      <c r="MLZ91" s="220"/>
      <c r="MMA91" s="220"/>
      <c r="MMB91" s="220"/>
      <c r="MMC91" s="220"/>
      <c r="MMD91" s="220"/>
      <c r="MME91" s="220"/>
      <c r="MMF91" s="220"/>
      <c r="MMG91" s="220"/>
      <c r="MMH91" s="220"/>
      <c r="MMI91" s="220"/>
      <c r="MMJ91" s="220"/>
      <c r="MMK91" s="220"/>
      <c r="MML91" s="220"/>
      <c r="MMM91" s="220"/>
      <c r="MMN91" s="220"/>
      <c r="MMO91" s="220"/>
      <c r="MMP91" s="220"/>
      <c r="MMQ91" s="220"/>
      <c r="MMR91" s="220"/>
      <c r="MMS91" s="220"/>
      <c r="MMT91" s="220"/>
      <c r="MMU91" s="220"/>
      <c r="MMV91" s="220"/>
      <c r="MMW91" s="220"/>
      <c r="MMX91" s="220"/>
      <c r="MMY91" s="220"/>
      <c r="MMZ91" s="220"/>
      <c r="MNA91" s="220"/>
      <c r="MNB91" s="220"/>
      <c r="MNC91" s="220"/>
      <c r="MND91" s="220"/>
      <c r="MNE91" s="220"/>
      <c r="MNF91" s="220"/>
      <c r="MNG91" s="220"/>
      <c r="MNH91" s="220"/>
      <c r="MNI91" s="220"/>
      <c r="MNJ91" s="220"/>
      <c r="MNK91" s="220"/>
      <c r="MNL91" s="220"/>
      <c r="MNM91" s="220"/>
      <c r="MNN91" s="220"/>
      <c r="MNO91" s="220"/>
      <c r="MNP91" s="220"/>
      <c r="MNQ91" s="220"/>
      <c r="MNR91" s="220"/>
      <c r="MNS91" s="220"/>
      <c r="MNT91" s="220"/>
      <c r="MNU91" s="220"/>
      <c r="MNV91" s="220"/>
      <c r="MNW91" s="220"/>
      <c r="MNX91" s="220"/>
      <c r="MNY91" s="220"/>
      <c r="MNZ91" s="220"/>
      <c r="MOA91" s="220"/>
      <c r="MOB91" s="220"/>
      <c r="MOC91" s="220"/>
      <c r="MOD91" s="220"/>
      <c r="MOE91" s="220"/>
      <c r="MOF91" s="220"/>
      <c r="MOG91" s="220"/>
      <c r="MOH91" s="220"/>
      <c r="MOI91" s="220"/>
      <c r="MOJ91" s="220"/>
      <c r="MOK91" s="220"/>
      <c r="MOL91" s="220"/>
      <c r="MOM91" s="220"/>
      <c r="MON91" s="220"/>
      <c r="MOO91" s="220"/>
      <c r="MOP91" s="220"/>
      <c r="MOQ91" s="220"/>
      <c r="MOR91" s="220"/>
      <c r="MOS91" s="220"/>
      <c r="MOT91" s="220"/>
      <c r="MOU91" s="220"/>
      <c r="MOV91" s="220"/>
      <c r="MOW91" s="220"/>
      <c r="MOX91" s="220"/>
      <c r="MOY91" s="220"/>
      <c r="MOZ91" s="220"/>
      <c r="MPA91" s="220"/>
      <c r="MPB91" s="220"/>
      <c r="MPC91" s="220"/>
      <c r="MPD91" s="220"/>
      <c r="MPE91" s="220"/>
      <c r="MPF91" s="220"/>
      <c r="MPG91" s="220"/>
      <c r="MPH91" s="220"/>
      <c r="MPI91" s="220"/>
      <c r="MPJ91" s="220"/>
      <c r="MPK91" s="220"/>
      <c r="MPL91" s="220"/>
      <c r="MPM91" s="220"/>
      <c r="MPN91" s="220"/>
      <c r="MPO91" s="220"/>
      <c r="MPP91" s="220"/>
      <c r="MPQ91" s="220"/>
      <c r="MPR91" s="220"/>
      <c r="MPS91" s="220"/>
      <c r="MPT91" s="220"/>
      <c r="MPU91" s="220"/>
      <c r="MPV91" s="220"/>
      <c r="MPW91" s="220"/>
      <c r="MPX91" s="220"/>
      <c r="MPY91" s="220"/>
      <c r="MPZ91" s="220"/>
      <c r="MQA91" s="220"/>
      <c r="MQB91" s="220"/>
      <c r="MQC91" s="220"/>
      <c r="MQD91" s="220"/>
      <c r="MQE91" s="220"/>
      <c r="MQF91" s="220"/>
      <c r="MQG91" s="220"/>
      <c r="MQH91" s="220"/>
      <c r="MQI91" s="220"/>
      <c r="MQJ91" s="220"/>
      <c r="MQK91" s="220"/>
      <c r="MQL91" s="220"/>
      <c r="MQM91" s="220"/>
      <c r="MQN91" s="220"/>
      <c r="MQO91" s="220"/>
      <c r="MQP91" s="220"/>
      <c r="MQQ91" s="220"/>
      <c r="MQR91" s="220"/>
      <c r="MQS91" s="220"/>
      <c r="MQT91" s="220"/>
      <c r="MQU91" s="220"/>
      <c r="MQV91" s="220"/>
      <c r="MQW91" s="220"/>
      <c r="MQX91" s="220"/>
      <c r="MQY91" s="220"/>
      <c r="MQZ91" s="220"/>
      <c r="MRA91" s="220"/>
      <c r="MRB91" s="220"/>
      <c r="MRC91" s="220"/>
      <c r="MRD91" s="220"/>
      <c r="MRE91" s="220"/>
      <c r="MRF91" s="220"/>
      <c r="MRG91" s="220"/>
      <c r="MRH91" s="220"/>
      <c r="MRI91" s="220"/>
      <c r="MRJ91" s="220"/>
      <c r="MRK91" s="220"/>
      <c r="MRL91" s="220"/>
      <c r="MRM91" s="220"/>
      <c r="MRN91" s="220"/>
      <c r="MRO91" s="220"/>
      <c r="MRP91" s="220"/>
      <c r="MRQ91" s="220"/>
      <c r="MRR91" s="220"/>
      <c r="MRS91" s="220"/>
      <c r="MRT91" s="220"/>
      <c r="MRU91" s="220"/>
      <c r="MRV91" s="220"/>
      <c r="MRW91" s="220"/>
      <c r="MRX91" s="220"/>
      <c r="MRY91" s="220"/>
      <c r="MRZ91" s="220"/>
      <c r="MSA91" s="220"/>
      <c r="MSB91" s="220"/>
      <c r="MSC91" s="220"/>
      <c r="MSD91" s="220"/>
      <c r="MSE91" s="220"/>
      <c r="MSF91" s="220"/>
      <c r="MSG91" s="220"/>
      <c r="MSH91" s="220"/>
      <c r="MSI91" s="220"/>
      <c r="MSJ91" s="220"/>
      <c r="MSK91" s="220"/>
      <c r="MSL91" s="220"/>
      <c r="MSM91" s="220"/>
      <c r="MSN91" s="220"/>
      <c r="MSO91" s="220"/>
      <c r="MSP91" s="220"/>
      <c r="MSQ91" s="220"/>
      <c r="MSR91" s="220"/>
      <c r="MSS91" s="220"/>
      <c r="MST91" s="220"/>
      <c r="MSU91" s="220"/>
      <c r="MSV91" s="220"/>
      <c r="MSW91" s="220"/>
      <c r="MSX91" s="220"/>
      <c r="MSY91" s="220"/>
      <c r="MSZ91" s="220"/>
      <c r="MTA91" s="220"/>
      <c r="MTB91" s="220"/>
      <c r="MTC91" s="220"/>
      <c r="MTD91" s="220"/>
      <c r="MTE91" s="220"/>
      <c r="MTF91" s="220"/>
      <c r="MTG91" s="220"/>
      <c r="MTH91" s="220"/>
      <c r="MTI91" s="220"/>
      <c r="MTJ91" s="220"/>
      <c r="MTK91" s="220"/>
      <c r="MTL91" s="220"/>
      <c r="MTM91" s="220"/>
      <c r="MTN91" s="220"/>
      <c r="MTO91" s="220"/>
      <c r="MTP91" s="220"/>
      <c r="MTQ91" s="220"/>
      <c r="MTR91" s="220"/>
      <c r="MTS91" s="220"/>
      <c r="MTT91" s="220"/>
      <c r="MTU91" s="220"/>
      <c r="MTV91" s="220"/>
      <c r="MTW91" s="220"/>
      <c r="MTX91" s="220"/>
      <c r="MTY91" s="220"/>
      <c r="MTZ91" s="220"/>
      <c r="MUA91" s="220"/>
      <c r="MUB91" s="220"/>
      <c r="MUC91" s="220"/>
      <c r="MUD91" s="220"/>
      <c r="MUE91" s="220"/>
      <c r="MUF91" s="220"/>
      <c r="MUG91" s="220"/>
      <c r="MUH91" s="220"/>
      <c r="MUI91" s="220"/>
      <c r="MUJ91" s="220"/>
      <c r="MUK91" s="220"/>
      <c r="MUL91" s="220"/>
      <c r="MUM91" s="220"/>
      <c r="MUN91" s="220"/>
      <c r="MUO91" s="220"/>
      <c r="MUP91" s="220"/>
      <c r="MUQ91" s="220"/>
      <c r="MUR91" s="220"/>
      <c r="MUS91" s="220"/>
      <c r="MUT91" s="220"/>
      <c r="MUU91" s="220"/>
      <c r="MUV91" s="220"/>
      <c r="MUW91" s="220"/>
      <c r="MUX91" s="220"/>
      <c r="MUY91" s="220"/>
      <c r="MUZ91" s="220"/>
      <c r="MVA91" s="220"/>
      <c r="MVB91" s="220"/>
      <c r="MVC91" s="220"/>
      <c r="MVD91" s="220"/>
      <c r="MVE91" s="220"/>
      <c r="MVF91" s="220"/>
      <c r="MVG91" s="220"/>
      <c r="MVH91" s="220"/>
      <c r="MVI91" s="220"/>
      <c r="MVJ91" s="220"/>
      <c r="MVK91" s="220"/>
      <c r="MVL91" s="220"/>
      <c r="MVM91" s="220"/>
      <c r="MVN91" s="220"/>
      <c r="MVO91" s="220"/>
      <c r="MVP91" s="220"/>
      <c r="MVQ91" s="220"/>
      <c r="MVR91" s="220"/>
      <c r="MVS91" s="220"/>
      <c r="MVT91" s="220"/>
      <c r="MVU91" s="220"/>
      <c r="MVV91" s="220"/>
      <c r="MVW91" s="220"/>
      <c r="MVX91" s="220"/>
      <c r="MVY91" s="220"/>
      <c r="MVZ91" s="220"/>
      <c r="MWA91" s="220"/>
      <c r="MWB91" s="220"/>
      <c r="MWC91" s="220"/>
      <c r="MWD91" s="220"/>
      <c r="MWE91" s="220"/>
      <c r="MWF91" s="220"/>
      <c r="MWG91" s="220"/>
      <c r="MWH91" s="220"/>
      <c r="MWI91" s="220"/>
      <c r="MWJ91" s="220"/>
      <c r="MWK91" s="220"/>
      <c r="MWL91" s="220"/>
      <c r="MWM91" s="220"/>
      <c r="MWN91" s="220"/>
      <c r="MWO91" s="220"/>
      <c r="MWP91" s="220"/>
      <c r="MWQ91" s="220"/>
      <c r="MWR91" s="220"/>
      <c r="MWS91" s="220"/>
      <c r="MWT91" s="220"/>
      <c r="MWU91" s="220"/>
      <c r="MWV91" s="220"/>
      <c r="MWW91" s="220"/>
      <c r="MWX91" s="220"/>
      <c r="MWY91" s="220"/>
      <c r="MWZ91" s="220"/>
      <c r="MXA91" s="220"/>
      <c r="MXB91" s="220"/>
      <c r="MXC91" s="220"/>
      <c r="MXD91" s="220"/>
      <c r="MXE91" s="220"/>
      <c r="MXF91" s="220"/>
      <c r="MXG91" s="220"/>
      <c r="MXH91" s="220"/>
      <c r="MXI91" s="220"/>
      <c r="MXJ91" s="220"/>
      <c r="MXK91" s="220"/>
      <c r="MXL91" s="220"/>
      <c r="MXM91" s="220"/>
      <c r="MXN91" s="220"/>
      <c r="MXO91" s="220"/>
      <c r="MXP91" s="220"/>
      <c r="MXQ91" s="220"/>
      <c r="MXR91" s="220"/>
      <c r="MXS91" s="220"/>
      <c r="MXT91" s="220"/>
      <c r="MXU91" s="220"/>
      <c r="MXV91" s="220"/>
      <c r="MXW91" s="220"/>
      <c r="MXX91" s="220"/>
      <c r="MXY91" s="220"/>
      <c r="MXZ91" s="220"/>
      <c r="MYA91" s="220"/>
      <c r="MYB91" s="220"/>
      <c r="MYC91" s="220"/>
      <c r="MYD91" s="220"/>
      <c r="MYE91" s="220"/>
      <c r="MYF91" s="220"/>
      <c r="MYG91" s="220"/>
      <c r="MYH91" s="220"/>
      <c r="MYI91" s="220"/>
      <c r="MYJ91" s="220"/>
      <c r="MYK91" s="220"/>
      <c r="MYL91" s="220"/>
      <c r="MYM91" s="220"/>
      <c r="MYN91" s="220"/>
      <c r="MYO91" s="220"/>
      <c r="MYP91" s="220"/>
      <c r="MYQ91" s="220"/>
      <c r="MYR91" s="220"/>
      <c r="MYS91" s="220"/>
      <c r="MYT91" s="220"/>
      <c r="MYU91" s="220"/>
      <c r="MYV91" s="220"/>
      <c r="MYW91" s="220"/>
      <c r="MYX91" s="220"/>
      <c r="MYY91" s="220"/>
      <c r="MYZ91" s="220"/>
      <c r="MZA91" s="220"/>
      <c r="MZB91" s="220"/>
      <c r="MZC91" s="220"/>
      <c r="MZD91" s="220"/>
      <c r="MZE91" s="220"/>
      <c r="MZF91" s="220"/>
      <c r="MZG91" s="220"/>
      <c r="MZH91" s="220"/>
      <c r="MZI91" s="220"/>
      <c r="MZJ91" s="220"/>
      <c r="MZK91" s="220"/>
      <c r="MZL91" s="220"/>
      <c r="MZM91" s="220"/>
      <c r="MZN91" s="220"/>
      <c r="MZO91" s="220"/>
      <c r="MZP91" s="220"/>
      <c r="MZQ91" s="220"/>
      <c r="MZR91" s="220"/>
      <c r="MZS91" s="220"/>
      <c r="MZT91" s="220"/>
      <c r="MZU91" s="220"/>
      <c r="MZV91" s="220"/>
      <c r="MZW91" s="220"/>
      <c r="MZX91" s="220"/>
      <c r="MZY91" s="220"/>
      <c r="MZZ91" s="220"/>
      <c r="NAA91" s="220"/>
      <c r="NAB91" s="220"/>
      <c r="NAC91" s="220"/>
      <c r="NAD91" s="220"/>
      <c r="NAE91" s="220"/>
      <c r="NAF91" s="220"/>
      <c r="NAG91" s="220"/>
      <c r="NAH91" s="220"/>
      <c r="NAI91" s="220"/>
      <c r="NAJ91" s="220"/>
      <c r="NAK91" s="220"/>
      <c r="NAL91" s="220"/>
      <c r="NAM91" s="220"/>
      <c r="NAN91" s="220"/>
      <c r="NAO91" s="220"/>
      <c r="NAP91" s="220"/>
      <c r="NAQ91" s="220"/>
      <c r="NAR91" s="220"/>
      <c r="NAS91" s="220"/>
      <c r="NAT91" s="220"/>
      <c r="NAU91" s="220"/>
      <c r="NAV91" s="220"/>
      <c r="NAW91" s="220"/>
      <c r="NAX91" s="220"/>
      <c r="NAY91" s="220"/>
      <c r="NAZ91" s="220"/>
      <c r="NBA91" s="220"/>
      <c r="NBB91" s="220"/>
      <c r="NBC91" s="220"/>
      <c r="NBD91" s="220"/>
      <c r="NBE91" s="220"/>
      <c r="NBF91" s="220"/>
      <c r="NBG91" s="220"/>
      <c r="NBH91" s="220"/>
      <c r="NBI91" s="220"/>
      <c r="NBJ91" s="220"/>
      <c r="NBK91" s="220"/>
      <c r="NBL91" s="220"/>
      <c r="NBM91" s="220"/>
      <c r="NBN91" s="220"/>
      <c r="NBO91" s="220"/>
      <c r="NBP91" s="220"/>
      <c r="NBQ91" s="220"/>
      <c r="NBR91" s="220"/>
      <c r="NBS91" s="220"/>
      <c r="NBT91" s="220"/>
      <c r="NBU91" s="220"/>
      <c r="NBV91" s="220"/>
      <c r="NBW91" s="220"/>
      <c r="NBX91" s="220"/>
      <c r="NBY91" s="220"/>
      <c r="NBZ91" s="220"/>
      <c r="NCA91" s="220"/>
      <c r="NCB91" s="220"/>
      <c r="NCC91" s="220"/>
      <c r="NCD91" s="220"/>
      <c r="NCE91" s="220"/>
      <c r="NCF91" s="220"/>
      <c r="NCG91" s="220"/>
      <c r="NCH91" s="220"/>
      <c r="NCI91" s="220"/>
      <c r="NCJ91" s="220"/>
      <c r="NCK91" s="220"/>
      <c r="NCL91" s="220"/>
      <c r="NCM91" s="220"/>
      <c r="NCN91" s="220"/>
      <c r="NCO91" s="220"/>
      <c r="NCP91" s="220"/>
      <c r="NCQ91" s="220"/>
      <c r="NCR91" s="220"/>
      <c r="NCS91" s="220"/>
      <c r="NCT91" s="220"/>
      <c r="NCU91" s="220"/>
      <c r="NCV91" s="220"/>
      <c r="NCW91" s="220"/>
      <c r="NCX91" s="220"/>
      <c r="NCY91" s="220"/>
      <c r="NCZ91" s="220"/>
      <c r="NDA91" s="220"/>
      <c r="NDB91" s="220"/>
      <c r="NDC91" s="220"/>
      <c r="NDD91" s="220"/>
      <c r="NDE91" s="220"/>
      <c r="NDF91" s="220"/>
      <c r="NDG91" s="220"/>
      <c r="NDH91" s="220"/>
      <c r="NDI91" s="220"/>
      <c r="NDJ91" s="220"/>
      <c r="NDK91" s="220"/>
      <c r="NDL91" s="220"/>
      <c r="NDM91" s="220"/>
      <c r="NDN91" s="220"/>
      <c r="NDO91" s="220"/>
      <c r="NDP91" s="220"/>
      <c r="NDQ91" s="220"/>
      <c r="NDR91" s="220"/>
      <c r="NDS91" s="220"/>
      <c r="NDT91" s="220"/>
      <c r="NDU91" s="220"/>
      <c r="NDV91" s="220"/>
      <c r="NDW91" s="220"/>
      <c r="NDX91" s="220"/>
      <c r="NDY91" s="220"/>
      <c r="NDZ91" s="220"/>
      <c r="NEA91" s="220"/>
      <c r="NEB91" s="220"/>
      <c r="NEC91" s="220"/>
      <c r="NED91" s="220"/>
      <c r="NEE91" s="220"/>
      <c r="NEF91" s="220"/>
      <c r="NEG91" s="220"/>
      <c r="NEH91" s="220"/>
      <c r="NEI91" s="220"/>
      <c r="NEJ91" s="220"/>
      <c r="NEK91" s="220"/>
      <c r="NEL91" s="220"/>
      <c r="NEM91" s="220"/>
      <c r="NEN91" s="220"/>
      <c r="NEO91" s="220"/>
      <c r="NEP91" s="220"/>
      <c r="NEQ91" s="220"/>
      <c r="NER91" s="220"/>
      <c r="NES91" s="220"/>
      <c r="NET91" s="220"/>
      <c r="NEU91" s="220"/>
      <c r="NEV91" s="220"/>
      <c r="NEW91" s="220"/>
      <c r="NEX91" s="220"/>
      <c r="NEY91" s="220"/>
      <c r="NEZ91" s="220"/>
      <c r="NFA91" s="220"/>
      <c r="NFB91" s="220"/>
      <c r="NFC91" s="220"/>
      <c r="NFD91" s="220"/>
      <c r="NFE91" s="220"/>
      <c r="NFF91" s="220"/>
      <c r="NFG91" s="220"/>
      <c r="NFH91" s="220"/>
      <c r="NFI91" s="220"/>
      <c r="NFJ91" s="220"/>
      <c r="NFK91" s="220"/>
      <c r="NFL91" s="220"/>
      <c r="NFM91" s="220"/>
      <c r="NFN91" s="220"/>
      <c r="NFO91" s="220"/>
      <c r="NFP91" s="220"/>
      <c r="NFQ91" s="220"/>
      <c r="NFR91" s="220"/>
      <c r="NFS91" s="220"/>
      <c r="NFT91" s="220"/>
      <c r="NFU91" s="220"/>
      <c r="NFV91" s="220"/>
      <c r="NFW91" s="220"/>
      <c r="NFX91" s="220"/>
      <c r="NFY91" s="220"/>
      <c r="NFZ91" s="220"/>
      <c r="NGA91" s="220"/>
      <c r="NGB91" s="220"/>
      <c r="NGC91" s="220"/>
      <c r="NGD91" s="220"/>
      <c r="NGE91" s="220"/>
      <c r="NGF91" s="220"/>
      <c r="NGG91" s="220"/>
      <c r="NGH91" s="220"/>
      <c r="NGI91" s="220"/>
      <c r="NGJ91" s="220"/>
      <c r="NGK91" s="220"/>
      <c r="NGL91" s="220"/>
      <c r="NGM91" s="220"/>
      <c r="NGN91" s="220"/>
      <c r="NGO91" s="220"/>
      <c r="NGP91" s="220"/>
      <c r="NGQ91" s="220"/>
      <c r="NGR91" s="220"/>
      <c r="NGS91" s="220"/>
      <c r="NGT91" s="220"/>
      <c r="NGU91" s="220"/>
      <c r="NGV91" s="220"/>
      <c r="NGW91" s="220"/>
      <c r="NGX91" s="220"/>
      <c r="NGY91" s="220"/>
      <c r="NGZ91" s="220"/>
      <c r="NHA91" s="220"/>
      <c r="NHB91" s="220"/>
      <c r="NHC91" s="220"/>
      <c r="NHD91" s="220"/>
      <c r="NHE91" s="220"/>
      <c r="NHF91" s="220"/>
      <c r="NHG91" s="220"/>
      <c r="NHH91" s="220"/>
      <c r="NHI91" s="220"/>
      <c r="NHJ91" s="220"/>
      <c r="NHK91" s="220"/>
      <c r="NHL91" s="220"/>
      <c r="NHM91" s="220"/>
      <c r="NHN91" s="220"/>
      <c r="NHO91" s="220"/>
      <c r="NHP91" s="220"/>
      <c r="NHQ91" s="220"/>
      <c r="NHR91" s="220"/>
      <c r="NHS91" s="220"/>
      <c r="NHT91" s="220"/>
      <c r="NHU91" s="220"/>
      <c r="NHV91" s="220"/>
      <c r="NHW91" s="220"/>
      <c r="NHX91" s="220"/>
      <c r="NHY91" s="220"/>
      <c r="NHZ91" s="220"/>
      <c r="NIA91" s="220"/>
      <c r="NIB91" s="220"/>
      <c r="NIC91" s="220"/>
      <c r="NID91" s="220"/>
      <c r="NIE91" s="220"/>
      <c r="NIF91" s="220"/>
      <c r="NIG91" s="220"/>
      <c r="NIH91" s="220"/>
      <c r="NII91" s="220"/>
      <c r="NIJ91" s="220"/>
      <c r="NIK91" s="220"/>
      <c r="NIL91" s="220"/>
      <c r="NIM91" s="220"/>
      <c r="NIN91" s="220"/>
      <c r="NIO91" s="220"/>
      <c r="NIP91" s="220"/>
      <c r="NIQ91" s="220"/>
      <c r="NIR91" s="220"/>
      <c r="NIS91" s="220"/>
      <c r="NIT91" s="220"/>
      <c r="NIU91" s="220"/>
      <c r="NIV91" s="220"/>
      <c r="NIW91" s="220"/>
      <c r="NIX91" s="220"/>
      <c r="NIY91" s="220"/>
      <c r="NIZ91" s="220"/>
      <c r="NJA91" s="220"/>
      <c r="NJB91" s="220"/>
      <c r="NJC91" s="220"/>
      <c r="NJD91" s="220"/>
      <c r="NJE91" s="220"/>
      <c r="NJF91" s="220"/>
      <c r="NJG91" s="220"/>
      <c r="NJH91" s="220"/>
      <c r="NJI91" s="220"/>
      <c r="NJJ91" s="220"/>
      <c r="NJK91" s="220"/>
      <c r="NJL91" s="220"/>
      <c r="NJM91" s="220"/>
      <c r="NJN91" s="220"/>
      <c r="NJO91" s="220"/>
      <c r="NJP91" s="220"/>
      <c r="NJQ91" s="220"/>
      <c r="NJR91" s="220"/>
      <c r="NJS91" s="220"/>
      <c r="NJT91" s="220"/>
      <c r="NJU91" s="220"/>
      <c r="NJV91" s="220"/>
      <c r="NJW91" s="220"/>
      <c r="NJX91" s="220"/>
      <c r="NJY91" s="220"/>
      <c r="NJZ91" s="220"/>
      <c r="NKA91" s="220"/>
      <c r="NKB91" s="220"/>
      <c r="NKC91" s="220"/>
      <c r="NKD91" s="220"/>
      <c r="NKE91" s="220"/>
      <c r="NKF91" s="220"/>
      <c r="NKG91" s="220"/>
      <c r="NKH91" s="220"/>
      <c r="NKI91" s="220"/>
      <c r="NKJ91" s="220"/>
      <c r="NKK91" s="220"/>
      <c r="NKL91" s="220"/>
      <c r="NKM91" s="220"/>
      <c r="NKN91" s="220"/>
      <c r="NKO91" s="220"/>
      <c r="NKP91" s="220"/>
      <c r="NKQ91" s="220"/>
      <c r="NKR91" s="220"/>
      <c r="NKS91" s="220"/>
      <c r="NKT91" s="220"/>
      <c r="NKU91" s="220"/>
      <c r="NKV91" s="220"/>
      <c r="NKW91" s="220"/>
      <c r="NKX91" s="220"/>
      <c r="NKY91" s="220"/>
      <c r="NKZ91" s="220"/>
      <c r="NLA91" s="220"/>
      <c r="NLB91" s="220"/>
      <c r="NLC91" s="220"/>
      <c r="NLD91" s="220"/>
      <c r="NLE91" s="220"/>
      <c r="NLF91" s="220"/>
      <c r="NLG91" s="220"/>
      <c r="NLH91" s="220"/>
      <c r="NLI91" s="220"/>
      <c r="NLJ91" s="220"/>
      <c r="NLK91" s="220"/>
      <c r="NLL91" s="220"/>
      <c r="NLM91" s="220"/>
      <c r="NLN91" s="220"/>
      <c r="NLO91" s="220"/>
      <c r="NLP91" s="220"/>
      <c r="NLQ91" s="220"/>
      <c r="NLR91" s="220"/>
      <c r="NLS91" s="220"/>
      <c r="NLT91" s="220"/>
      <c r="NLU91" s="220"/>
      <c r="NLV91" s="220"/>
      <c r="NLW91" s="220"/>
      <c r="NLX91" s="220"/>
      <c r="NLY91" s="220"/>
      <c r="NLZ91" s="220"/>
      <c r="NMA91" s="220"/>
      <c r="NMB91" s="220"/>
      <c r="NMC91" s="220"/>
      <c r="NMD91" s="220"/>
      <c r="NME91" s="220"/>
      <c r="NMF91" s="220"/>
      <c r="NMG91" s="220"/>
      <c r="NMH91" s="220"/>
      <c r="NMI91" s="220"/>
      <c r="NMJ91" s="220"/>
      <c r="NMK91" s="220"/>
      <c r="NML91" s="220"/>
      <c r="NMM91" s="220"/>
      <c r="NMN91" s="220"/>
      <c r="NMO91" s="220"/>
      <c r="NMP91" s="220"/>
      <c r="NMQ91" s="220"/>
      <c r="NMR91" s="220"/>
      <c r="NMS91" s="220"/>
      <c r="NMT91" s="220"/>
      <c r="NMU91" s="220"/>
      <c r="NMV91" s="220"/>
      <c r="NMW91" s="220"/>
      <c r="NMX91" s="220"/>
      <c r="NMY91" s="220"/>
      <c r="NMZ91" s="220"/>
      <c r="NNA91" s="220"/>
      <c r="NNB91" s="220"/>
      <c r="NNC91" s="220"/>
      <c r="NND91" s="220"/>
      <c r="NNE91" s="220"/>
      <c r="NNF91" s="220"/>
      <c r="NNG91" s="220"/>
      <c r="NNH91" s="220"/>
      <c r="NNI91" s="220"/>
      <c r="NNJ91" s="220"/>
      <c r="NNK91" s="220"/>
      <c r="NNL91" s="220"/>
      <c r="NNM91" s="220"/>
      <c r="NNN91" s="220"/>
      <c r="NNO91" s="220"/>
      <c r="NNP91" s="220"/>
      <c r="NNQ91" s="220"/>
      <c r="NNR91" s="220"/>
      <c r="NNS91" s="220"/>
      <c r="NNT91" s="220"/>
      <c r="NNU91" s="220"/>
      <c r="NNV91" s="220"/>
      <c r="NNW91" s="220"/>
      <c r="NNX91" s="220"/>
      <c r="NNY91" s="220"/>
      <c r="NNZ91" s="220"/>
      <c r="NOA91" s="220"/>
      <c r="NOB91" s="220"/>
      <c r="NOC91" s="220"/>
      <c r="NOD91" s="220"/>
      <c r="NOE91" s="220"/>
      <c r="NOF91" s="220"/>
      <c r="NOG91" s="220"/>
      <c r="NOH91" s="220"/>
      <c r="NOI91" s="220"/>
      <c r="NOJ91" s="220"/>
      <c r="NOK91" s="220"/>
      <c r="NOL91" s="220"/>
      <c r="NOM91" s="220"/>
      <c r="NON91" s="220"/>
      <c r="NOO91" s="220"/>
      <c r="NOP91" s="220"/>
      <c r="NOQ91" s="220"/>
      <c r="NOR91" s="220"/>
      <c r="NOS91" s="220"/>
      <c r="NOT91" s="220"/>
      <c r="NOU91" s="220"/>
      <c r="NOV91" s="220"/>
      <c r="NOW91" s="220"/>
      <c r="NOX91" s="220"/>
      <c r="NOY91" s="220"/>
      <c r="NOZ91" s="220"/>
      <c r="NPA91" s="220"/>
      <c r="NPB91" s="220"/>
      <c r="NPC91" s="220"/>
      <c r="NPD91" s="220"/>
      <c r="NPE91" s="220"/>
      <c r="NPF91" s="220"/>
      <c r="NPG91" s="220"/>
      <c r="NPH91" s="220"/>
      <c r="NPI91" s="220"/>
      <c r="NPJ91" s="220"/>
      <c r="NPK91" s="220"/>
      <c r="NPL91" s="220"/>
      <c r="NPM91" s="220"/>
      <c r="NPN91" s="220"/>
      <c r="NPO91" s="220"/>
      <c r="NPP91" s="220"/>
      <c r="NPQ91" s="220"/>
      <c r="NPR91" s="220"/>
      <c r="NPS91" s="220"/>
      <c r="NPT91" s="220"/>
      <c r="NPU91" s="220"/>
      <c r="NPV91" s="220"/>
      <c r="NPW91" s="220"/>
      <c r="NPX91" s="220"/>
      <c r="NPY91" s="220"/>
      <c r="NPZ91" s="220"/>
      <c r="NQA91" s="220"/>
      <c r="NQB91" s="220"/>
      <c r="NQC91" s="220"/>
      <c r="NQD91" s="220"/>
      <c r="NQE91" s="220"/>
      <c r="NQF91" s="220"/>
      <c r="NQG91" s="220"/>
      <c r="NQH91" s="220"/>
      <c r="NQI91" s="220"/>
      <c r="NQJ91" s="220"/>
      <c r="NQK91" s="220"/>
      <c r="NQL91" s="220"/>
      <c r="NQM91" s="220"/>
      <c r="NQN91" s="220"/>
      <c r="NQO91" s="220"/>
      <c r="NQP91" s="220"/>
      <c r="NQQ91" s="220"/>
      <c r="NQR91" s="220"/>
      <c r="NQS91" s="220"/>
      <c r="NQT91" s="220"/>
      <c r="NQU91" s="220"/>
      <c r="NQV91" s="220"/>
      <c r="NQW91" s="220"/>
      <c r="NQX91" s="220"/>
      <c r="NQY91" s="220"/>
      <c r="NQZ91" s="220"/>
      <c r="NRA91" s="220"/>
      <c r="NRB91" s="220"/>
      <c r="NRC91" s="220"/>
      <c r="NRD91" s="220"/>
      <c r="NRE91" s="220"/>
      <c r="NRF91" s="220"/>
      <c r="NRG91" s="220"/>
      <c r="NRH91" s="220"/>
      <c r="NRI91" s="220"/>
      <c r="NRJ91" s="220"/>
      <c r="NRK91" s="220"/>
      <c r="NRL91" s="220"/>
      <c r="NRM91" s="220"/>
      <c r="NRN91" s="220"/>
      <c r="NRO91" s="220"/>
      <c r="NRP91" s="220"/>
      <c r="NRQ91" s="220"/>
      <c r="NRR91" s="220"/>
      <c r="NRS91" s="220"/>
      <c r="NRT91" s="220"/>
      <c r="NRU91" s="220"/>
      <c r="NRV91" s="220"/>
      <c r="NRW91" s="220"/>
      <c r="NRX91" s="220"/>
      <c r="NRY91" s="220"/>
      <c r="NRZ91" s="220"/>
      <c r="NSA91" s="220"/>
      <c r="NSB91" s="220"/>
      <c r="NSC91" s="220"/>
      <c r="NSD91" s="220"/>
      <c r="NSE91" s="220"/>
      <c r="NSF91" s="220"/>
      <c r="NSG91" s="220"/>
      <c r="NSH91" s="220"/>
      <c r="NSI91" s="220"/>
      <c r="NSJ91" s="220"/>
      <c r="NSK91" s="220"/>
      <c r="NSL91" s="220"/>
      <c r="NSM91" s="220"/>
      <c r="NSN91" s="220"/>
      <c r="NSO91" s="220"/>
      <c r="NSP91" s="220"/>
      <c r="NSQ91" s="220"/>
      <c r="NSR91" s="220"/>
      <c r="NSS91" s="220"/>
      <c r="NST91" s="220"/>
      <c r="NSU91" s="220"/>
      <c r="NSV91" s="220"/>
      <c r="NSW91" s="220"/>
      <c r="NSX91" s="220"/>
      <c r="NSY91" s="220"/>
      <c r="NSZ91" s="220"/>
      <c r="NTA91" s="220"/>
      <c r="NTB91" s="220"/>
      <c r="NTC91" s="220"/>
      <c r="NTD91" s="220"/>
      <c r="NTE91" s="220"/>
      <c r="NTF91" s="220"/>
      <c r="NTG91" s="220"/>
      <c r="NTH91" s="220"/>
      <c r="NTI91" s="220"/>
      <c r="NTJ91" s="220"/>
      <c r="NTK91" s="220"/>
      <c r="NTL91" s="220"/>
      <c r="NTM91" s="220"/>
      <c r="NTN91" s="220"/>
      <c r="NTO91" s="220"/>
      <c r="NTP91" s="220"/>
      <c r="NTQ91" s="220"/>
      <c r="NTR91" s="220"/>
      <c r="NTS91" s="220"/>
      <c r="NTT91" s="220"/>
      <c r="NTU91" s="220"/>
      <c r="NTV91" s="220"/>
      <c r="NTW91" s="220"/>
      <c r="NTX91" s="220"/>
      <c r="NTY91" s="220"/>
      <c r="NTZ91" s="220"/>
      <c r="NUA91" s="220"/>
      <c r="NUB91" s="220"/>
      <c r="NUC91" s="220"/>
      <c r="NUD91" s="220"/>
      <c r="NUE91" s="220"/>
      <c r="NUF91" s="220"/>
      <c r="NUG91" s="220"/>
      <c r="NUH91" s="220"/>
      <c r="NUI91" s="220"/>
      <c r="NUJ91" s="220"/>
      <c r="NUK91" s="220"/>
      <c r="NUL91" s="220"/>
      <c r="NUM91" s="220"/>
      <c r="NUN91" s="220"/>
      <c r="NUO91" s="220"/>
      <c r="NUP91" s="220"/>
      <c r="NUQ91" s="220"/>
      <c r="NUR91" s="220"/>
      <c r="NUS91" s="220"/>
      <c r="NUT91" s="220"/>
      <c r="NUU91" s="220"/>
      <c r="NUV91" s="220"/>
      <c r="NUW91" s="220"/>
      <c r="NUX91" s="220"/>
      <c r="NUY91" s="220"/>
      <c r="NUZ91" s="220"/>
      <c r="NVA91" s="220"/>
      <c r="NVB91" s="220"/>
      <c r="NVC91" s="220"/>
      <c r="NVD91" s="220"/>
      <c r="NVE91" s="220"/>
      <c r="NVF91" s="220"/>
      <c r="NVG91" s="220"/>
      <c r="NVH91" s="220"/>
      <c r="NVI91" s="220"/>
      <c r="NVJ91" s="220"/>
      <c r="NVK91" s="220"/>
      <c r="NVL91" s="220"/>
      <c r="NVM91" s="220"/>
      <c r="NVN91" s="220"/>
      <c r="NVO91" s="220"/>
      <c r="NVP91" s="220"/>
      <c r="NVQ91" s="220"/>
      <c r="NVR91" s="220"/>
      <c r="NVS91" s="220"/>
      <c r="NVT91" s="220"/>
      <c r="NVU91" s="220"/>
      <c r="NVV91" s="220"/>
      <c r="NVW91" s="220"/>
      <c r="NVX91" s="220"/>
      <c r="NVY91" s="220"/>
      <c r="NVZ91" s="220"/>
      <c r="NWA91" s="220"/>
      <c r="NWB91" s="220"/>
      <c r="NWC91" s="220"/>
      <c r="NWD91" s="220"/>
      <c r="NWE91" s="220"/>
      <c r="NWF91" s="220"/>
      <c r="NWG91" s="220"/>
      <c r="NWH91" s="220"/>
      <c r="NWI91" s="220"/>
      <c r="NWJ91" s="220"/>
      <c r="NWK91" s="220"/>
      <c r="NWL91" s="220"/>
      <c r="NWM91" s="220"/>
      <c r="NWN91" s="220"/>
      <c r="NWO91" s="220"/>
      <c r="NWP91" s="220"/>
      <c r="NWQ91" s="220"/>
      <c r="NWR91" s="220"/>
      <c r="NWS91" s="220"/>
      <c r="NWT91" s="220"/>
      <c r="NWU91" s="220"/>
      <c r="NWV91" s="220"/>
      <c r="NWW91" s="220"/>
      <c r="NWX91" s="220"/>
      <c r="NWY91" s="220"/>
      <c r="NWZ91" s="220"/>
      <c r="NXA91" s="220"/>
      <c r="NXB91" s="220"/>
      <c r="NXC91" s="220"/>
      <c r="NXD91" s="220"/>
      <c r="NXE91" s="220"/>
      <c r="NXF91" s="220"/>
      <c r="NXG91" s="220"/>
      <c r="NXH91" s="220"/>
      <c r="NXI91" s="220"/>
      <c r="NXJ91" s="220"/>
      <c r="NXK91" s="220"/>
      <c r="NXL91" s="220"/>
      <c r="NXM91" s="220"/>
      <c r="NXN91" s="220"/>
      <c r="NXO91" s="220"/>
      <c r="NXP91" s="220"/>
      <c r="NXQ91" s="220"/>
      <c r="NXR91" s="220"/>
      <c r="NXS91" s="220"/>
      <c r="NXT91" s="220"/>
      <c r="NXU91" s="220"/>
      <c r="NXV91" s="220"/>
      <c r="NXW91" s="220"/>
      <c r="NXX91" s="220"/>
      <c r="NXY91" s="220"/>
      <c r="NXZ91" s="220"/>
      <c r="NYA91" s="220"/>
      <c r="NYB91" s="220"/>
      <c r="NYC91" s="220"/>
      <c r="NYD91" s="220"/>
      <c r="NYE91" s="220"/>
      <c r="NYF91" s="220"/>
      <c r="NYG91" s="220"/>
      <c r="NYH91" s="220"/>
      <c r="NYI91" s="220"/>
      <c r="NYJ91" s="220"/>
      <c r="NYK91" s="220"/>
      <c r="NYL91" s="220"/>
      <c r="NYM91" s="220"/>
      <c r="NYN91" s="220"/>
      <c r="NYO91" s="220"/>
      <c r="NYP91" s="220"/>
      <c r="NYQ91" s="220"/>
      <c r="NYR91" s="220"/>
      <c r="NYS91" s="220"/>
      <c r="NYT91" s="220"/>
      <c r="NYU91" s="220"/>
      <c r="NYV91" s="220"/>
      <c r="NYW91" s="220"/>
      <c r="NYX91" s="220"/>
      <c r="NYY91" s="220"/>
      <c r="NYZ91" s="220"/>
      <c r="NZA91" s="220"/>
      <c r="NZB91" s="220"/>
      <c r="NZC91" s="220"/>
      <c r="NZD91" s="220"/>
      <c r="NZE91" s="220"/>
      <c r="NZF91" s="220"/>
      <c r="NZG91" s="220"/>
      <c r="NZH91" s="220"/>
      <c r="NZI91" s="220"/>
      <c r="NZJ91" s="220"/>
      <c r="NZK91" s="220"/>
      <c r="NZL91" s="220"/>
      <c r="NZM91" s="220"/>
      <c r="NZN91" s="220"/>
      <c r="NZO91" s="220"/>
      <c r="NZP91" s="220"/>
      <c r="NZQ91" s="220"/>
      <c r="NZR91" s="220"/>
      <c r="NZS91" s="220"/>
      <c r="NZT91" s="220"/>
      <c r="NZU91" s="220"/>
      <c r="NZV91" s="220"/>
      <c r="NZW91" s="220"/>
      <c r="NZX91" s="220"/>
      <c r="NZY91" s="220"/>
      <c r="NZZ91" s="220"/>
      <c r="OAA91" s="220"/>
      <c r="OAB91" s="220"/>
      <c r="OAC91" s="220"/>
      <c r="OAD91" s="220"/>
      <c r="OAE91" s="220"/>
      <c r="OAF91" s="220"/>
      <c r="OAG91" s="220"/>
      <c r="OAH91" s="220"/>
      <c r="OAI91" s="220"/>
      <c r="OAJ91" s="220"/>
      <c r="OAK91" s="220"/>
      <c r="OAL91" s="220"/>
      <c r="OAM91" s="220"/>
      <c r="OAN91" s="220"/>
      <c r="OAO91" s="220"/>
      <c r="OAP91" s="220"/>
      <c r="OAQ91" s="220"/>
      <c r="OAR91" s="220"/>
      <c r="OAS91" s="220"/>
      <c r="OAT91" s="220"/>
      <c r="OAU91" s="220"/>
      <c r="OAV91" s="220"/>
      <c r="OAW91" s="220"/>
      <c r="OAX91" s="220"/>
      <c r="OAY91" s="220"/>
      <c r="OAZ91" s="220"/>
      <c r="OBA91" s="220"/>
      <c r="OBB91" s="220"/>
      <c r="OBC91" s="220"/>
      <c r="OBD91" s="220"/>
      <c r="OBE91" s="220"/>
      <c r="OBF91" s="220"/>
      <c r="OBG91" s="220"/>
      <c r="OBH91" s="220"/>
      <c r="OBI91" s="220"/>
      <c r="OBJ91" s="220"/>
      <c r="OBK91" s="220"/>
      <c r="OBL91" s="220"/>
      <c r="OBM91" s="220"/>
      <c r="OBN91" s="220"/>
      <c r="OBO91" s="220"/>
      <c r="OBP91" s="220"/>
      <c r="OBQ91" s="220"/>
      <c r="OBR91" s="220"/>
      <c r="OBS91" s="220"/>
      <c r="OBT91" s="220"/>
      <c r="OBU91" s="220"/>
      <c r="OBV91" s="220"/>
      <c r="OBW91" s="220"/>
      <c r="OBX91" s="220"/>
      <c r="OBY91" s="220"/>
      <c r="OBZ91" s="220"/>
      <c r="OCA91" s="220"/>
      <c r="OCB91" s="220"/>
      <c r="OCC91" s="220"/>
      <c r="OCD91" s="220"/>
      <c r="OCE91" s="220"/>
      <c r="OCF91" s="220"/>
      <c r="OCG91" s="220"/>
      <c r="OCH91" s="220"/>
      <c r="OCI91" s="220"/>
      <c r="OCJ91" s="220"/>
      <c r="OCK91" s="220"/>
      <c r="OCL91" s="220"/>
      <c r="OCM91" s="220"/>
      <c r="OCN91" s="220"/>
      <c r="OCO91" s="220"/>
      <c r="OCP91" s="220"/>
      <c r="OCQ91" s="220"/>
      <c r="OCR91" s="220"/>
      <c r="OCS91" s="220"/>
      <c r="OCT91" s="220"/>
      <c r="OCU91" s="220"/>
      <c r="OCV91" s="220"/>
      <c r="OCW91" s="220"/>
      <c r="OCX91" s="220"/>
      <c r="OCY91" s="220"/>
      <c r="OCZ91" s="220"/>
      <c r="ODA91" s="220"/>
      <c r="ODB91" s="220"/>
      <c r="ODC91" s="220"/>
      <c r="ODD91" s="220"/>
      <c r="ODE91" s="220"/>
      <c r="ODF91" s="220"/>
      <c r="ODG91" s="220"/>
      <c r="ODH91" s="220"/>
      <c r="ODI91" s="220"/>
      <c r="ODJ91" s="220"/>
      <c r="ODK91" s="220"/>
      <c r="ODL91" s="220"/>
      <c r="ODM91" s="220"/>
      <c r="ODN91" s="220"/>
      <c r="ODO91" s="220"/>
      <c r="ODP91" s="220"/>
      <c r="ODQ91" s="220"/>
      <c r="ODR91" s="220"/>
      <c r="ODS91" s="220"/>
      <c r="ODT91" s="220"/>
      <c r="ODU91" s="220"/>
      <c r="ODV91" s="220"/>
      <c r="ODW91" s="220"/>
      <c r="ODX91" s="220"/>
      <c r="ODY91" s="220"/>
      <c r="ODZ91" s="220"/>
      <c r="OEA91" s="220"/>
      <c r="OEB91" s="220"/>
      <c r="OEC91" s="220"/>
      <c r="OED91" s="220"/>
      <c r="OEE91" s="220"/>
      <c r="OEF91" s="220"/>
      <c r="OEG91" s="220"/>
      <c r="OEH91" s="220"/>
      <c r="OEI91" s="220"/>
      <c r="OEJ91" s="220"/>
      <c r="OEK91" s="220"/>
      <c r="OEL91" s="220"/>
      <c r="OEM91" s="220"/>
      <c r="OEN91" s="220"/>
      <c r="OEO91" s="220"/>
      <c r="OEP91" s="220"/>
      <c r="OEQ91" s="220"/>
      <c r="OER91" s="220"/>
      <c r="OES91" s="220"/>
      <c r="OET91" s="220"/>
      <c r="OEU91" s="220"/>
      <c r="OEV91" s="220"/>
      <c r="OEW91" s="220"/>
      <c r="OEX91" s="220"/>
      <c r="OEY91" s="220"/>
      <c r="OEZ91" s="220"/>
      <c r="OFA91" s="220"/>
      <c r="OFB91" s="220"/>
      <c r="OFC91" s="220"/>
      <c r="OFD91" s="220"/>
      <c r="OFE91" s="220"/>
      <c r="OFF91" s="220"/>
      <c r="OFG91" s="220"/>
      <c r="OFH91" s="220"/>
      <c r="OFI91" s="220"/>
      <c r="OFJ91" s="220"/>
      <c r="OFK91" s="220"/>
      <c r="OFL91" s="220"/>
      <c r="OFM91" s="220"/>
      <c r="OFN91" s="220"/>
      <c r="OFO91" s="220"/>
      <c r="OFP91" s="220"/>
      <c r="OFQ91" s="220"/>
      <c r="OFR91" s="220"/>
      <c r="OFS91" s="220"/>
      <c r="OFT91" s="220"/>
      <c r="OFU91" s="220"/>
      <c r="OFV91" s="220"/>
      <c r="OFW91" s="220"/>
      <c r="OFX91" s="220"/>
      <c r="OFY91" s="220"/>
      <c r="OFZ91" s="220"/>
      <c r="OGA91" s="220"/>
      <c r="OGB91" s="220"/>
      <c r="OGC91" s="220"/>
      <c r="OGD91" s="220"/>
      <c r="OGE91" s="220"/>
      <c r="OGF91" s="220"/>
      <c r="OGG91" s="220"/>
      <c r="OGH91" s="220"/>
      <c r="OGI91" s="220"/>
      <c r="OGJ91" s="220"/>
      <c r="OGK91" s="220"/>
      <c r="OGL91" s="220"/>
      <c r="OGM91" s="220"/>
      <c r="OGN91" s="220"/>
      <c r="OGO91" s="220"/>
      <c r="OGP91" s="220"/>
      <c r="OGQ91" s="220"/>
      <c r="OGR91" s="220"/>
      <c r="OGS91" s="220"/>
      <c r="OGT91" s="220"/>
      <c r="OGU91" s="220"/>
      <c r="OGV91" s="220"/>
      <c r="OGW91" s="220"/>
      <c r="OGX91" s="220"/>
      <c r="OGY91" s="220"/>
      <c r="OGZ91" s="220"/>
      <c r="OHA91" s="220"/>
      <c r="OHB91" s="220"/>
      <c r="OHC91" s="220"/>
      <c r="OHD91" s="220"/>
      <c r="OHE91" s="220"/>
      <c r="OHF91" s="220"/>
      <c r="OHG91" s="220"/>
      <c r="OHH91" s="220"/>
      <c r="OHI91" s="220"/>
      <c r="OHJ91" s="220"/>
      <c r="OHK91" s="220"/>
      <c r="OHL91" s="220"/>
      <c r="OHM91" s="220"/>
      <c r="OHN91" s="220"/>
      <c r="OHO91" s="220"/>
      <c r="OHP91" s="220"/>
      <c r="OHQ91" s="220"/>
      <c r="OHR91" s="220"/>
      <c r="OHS91" s="220"/>
      <c r="OHT91" s="220"/>
      <c r="OHU91" s="220"/>
      <c r="OHV91" s="220"/>
      <c r="OHW91" s="220"/>
      <c r="OHX91" s="220"/>
      <c r="OHY91" s="220"/>
      <c r="OHZ91" s="220"/>
      <c r="OIA91" s="220"/>
      <c r="OIB91" s="220"/>
      <c r="OIC91" s="220"/>
      <c r="OID91" s="220"/>
      <c r="OIE91" s="220"/>
      <c r="OIF91" s="220"/>
      <c r="OIG91" s="220"/>
      <c r="OIH91" s="220"/>
      <c r="OII91" s="220"/>
      <c r="OIJ91" s="220"/>
      <c r="OIK91" s="220"/>
      <c r="OIL91" s="220"/>
      <c r="OIM91" s="220"/>
      <c r="OIN91" s="220"/>
      <c r="OIO91" s="220"/>
      <c r="OIP91" s="220"/>
      <c r="OIQ91" s="220"/>
      <c r="OIR91" s="220"/>
      <c r="OIS91" s="220"/>
      <c r="OIT91" s="220"/>
      <c r="OIU91" s="220"/>
      <c r="OIV91" s="220"/>
      <c r="OIW91" s="220"/>
      <c r="OIX91" s="220"/>
      <c r="OIY91" s="220"/>
      <c r="OIZ91" s="220"/>
      <c r="OJA91" s="220"/>
      <c r="OJB91" s="220"/>
      <c r="OJC91" s="220"/>
      <c r="OJD91" s="220"/>
      <c r="OJE91" s="220"/>
      <c r="OJF91" s="220"/>
      <c r="OJG91" s="220"/>
      <c r="OJH91" s="220"/>
      <c r="OJI91" s="220"/>
      <c r="OJJ91" s="220"/>
      <c r="OJK91" s="220"/>
      <c r="OJL91" s="220"/>
      <c r="OJM91" s="220"/>
      <c r="OJN91" s="220"/>
      <c r="OJO91" s="220"/>
      <c r="OJP91" s="220"/>
      <c r="OJQ91" s="220"/>
      <c r="OJR91" s="220"/>
      <c r="OJS91" s="220"/>
      <c r="OJT91" s="220"/>
      <c r="OJU91" s="220"/>
      <c r="OJV91" s="220"/>
      <c r="OJW91" s="220"/>
      <c r="OJX91" s="220"/>
      <c r="OJY91" s="220"/>
      <c r="OJZ91" s="220"/>
      <c r="OKA91" s="220"/>
      <c r="OKB91" s="220"/>
      <c r="OKC91" s="220"/>
      <c r="OKD91" s="220"/>
      <c r="OKE91" s="220"/>
      <c r="OKF91" s="220"/>
      <c r="OKG91" s="220"/>
      <c r="OKH91" s="220"/>
      <c r="OKI91" s="220"/>
      <c r="OKJ91" s="220"/>
      <c r="OKK91" s="220"/>
      <c r="OKL91" s="220"/>
      <c r="OKM91" s="220"/>
      <c r="OKN91" s="220"/>
      <c r="OKO91" s="220"/>
      <c r="OKP91" s="220"/>
      <c r="OKQ91" s="220"/>
      <c r="OKR91" s="220"/>
      <c r="OKS91" s="220"/>
      <c r="OKT91" s="220"/>
      <c r="OKU91" s="220"/>
      <c r="OKV91" s="220"/>
      <c r="OKW91" s="220"/>
      <c r="OKX91" s="220"/>
      <c r="OKY91" s="220"/>
      <c r="OKZ91" s="220"/>
      <c r="OLA91" s="220"/>
      <c r="OLB91" s="220"/>
      <c r="OLC91" s="220"/>
      <c r="OLD91" s="220"/>
      <c r="OLE91" s="220"/>
      <c r="OLF91" s="220"/>
      <c r="OLG91" s="220"/>
      <c r="OLH91" s="220"/>
      <c r="OLI91" s="220"/>
      <c r="OLJ91" s="220"/>
      <c r="OLK91" s="220"/>
      <c r="OLL91" s="220"/>
      <c r="OLM91" s="220"/>
      <c r="OLN91" s="220"/>
      <c r="OLO91" s="220"/>
      <c r="OLP91" s="220"/>
      <c r="OLQ91" s="220"/>
      <c r="OLR91" s="220"/>
      <c r="OLS91" s="220"/>
      <c r="OLT91" s="220"/>
      <c r="OLU91" s="220"/>
      <c r="OLV91" s="220"/>
      <c r="OLW91" s="220"/>
      <c r="OLX91" s="220"/>
      <c r="OLY91" s="220"/>
      <c r="OLZ91" s="220"/>
      <c r="OMA91" s="220"/>
      <c r="OMB91" s="220"/>
      <c r="OMC91" s="220"/>
      <c r="OMD91" s="220"/>
      <c r="OME91" s="220"/>
      <c r="OMF91" s="220"/>
      <c r="OMG91" s="220"/>
      <c r="OMH91" s="220"/>
      <c r="OMI91" s="220"/>
      <c r="OMJ91" s="220"/>
      <c r="OMK91" s="220"/>
      <c r="OML91" s="220"/>
      <c r="OMM91" s="220"/>
      <c r="OMN91" s="220"/>
      <c r="OMO91" s="220"/>
      <c r="OMP91" s="220"/>
      <c r="OMQ91" s="220"/>
      <c r="OMR91" s="220"/>
      <c r="OMS91" s="220"/>
      <c r="OMT91" s="220"/>
      <c r="OMU91" s="220"/>
      <c r="OMV91" s="220"/>
      <c r="OMW91" s="220"/>
      <c r="OMX91" s="220"/>
      <c r="OMY91" s="220"/>
      <c r="OMZ91" s="220"/>
      <c r="ONA91" s="220"/>
      <c r="ONB91" s="220"/>
      <c r="ONC91" s="220"/>
      <c r="OND91" s="220"/>
      <c r="ONE91" s="220"/>
      <c r="ONF91" s="220"/>
      <c r="ONG91" s="220"/>
      <c r="ONH91" s="220"/>
      <c r="ONI91" s="220"/>
      <c r="ONJ91" s="220"/>
      <c r="ONK91" s="220"/>
      <c r="ONL91" s="220"/>
      <c r="ONM91" s="220"/>
      <c r="ONN91" s="220"/>
      <c r="ONO91" s="220"/>
      <c r="ONP91" s="220"/>
      <c r="ONQ91" s="220"/>
      <c r="ONR91" s="220"/>
      <c r="ONS91" s="220"/>
      <c r="ONT91" s="220"/>
      <c r="ONU91" s="220"/>
      <c r="ONV91" s="220"/>
      <c r="ONW91" s="220"/>
      <c r="ONX91" s="220"/>
      <c r="ONY91" s="220"/>
      <c r="ONZ91" s="220"/>
      <c r="OOA91" s="220"/>
      <c r="OOB91" s="220"/>
      <c r="OOC91" s="220"/>
      <c r="OOD91" s="220"/>
      <c r="OOE91" s="220"/>
      <c r="OOF91" s="220"/>
      <c r="OOG91" s="220"/>
      <c r="OOH91" s="220"/>
      <c r="OOI91" s="220"/>
      <c r="OOJ91" s="220"/>
      <c r="OOK91" s="220"/>
      <c r="OOL91" s="220"/>
      <c r="OOM91" s="220"/>
      <c r="OON91" s="220"/>
      <c r="OOO91" s="220"/>
      <c r="OOP91" s="220"/>
      <c r="OOQ91" s="220"/>
      <c r="OOR91" s="220"/>
      <c r="OOS91" s="220"/>
      <c r="OOT91" s="220"/>
      <c r="OOU91" s="220"/>
      <c r="OOV91" s="220"/>
      <c r="OOW91" s="220"/>
      <c r="OOX91" s="220"/>
      <c r="OOY91" s="220"/>
      <c r="OOZ91" s="220"/>
      <c r="OPA91" s="220"/>
      <c r="OPB91" s="220"/>
      <c r="OPC91" s="220"/>
      <c r="OPD91" s="220"/>
      <c r="OPE91" s="220"/>
      <c r="OPF91" s="220"/>
      <c r="OPG91" s="220"/>
      <c r="OPH91" s="220"/>
      <c r="OPI91" s="220"/>
      <c r="OPJ91" s="220"/>
      <c r="OPK91" s="220"/>
      <c r="OPL91" s="220"/>
      <c r="OPM91" s="220"/>
      <c r="OPN91" s="220"/>
      <c r="OPO91" s="220"/>
      <c r="OPP91" s="220"/>
      <c r="OPQ91" s="220"/>
      <c r="OPR91" s="220"/>
      <c r="OPS91" s="220"/>
      <c r="OPT91" s="220"/>
      <c r="OPU91" s="220"/>
      <c r="OPV91" s="220"/>
      <c r="OPW91" s="220"/>
      <c r="OPX91" s="220"/>
      <c r="OPY91" s="220"/>
      <c r="OPZ91" s="220"/>
      <c r="OQA91" s="220"/>
      <c r="OQB91" s="220"/>
      <c r="OQC91" s="220"/>
      <c r="OQD91" s="220"/>
      <c r="OQE91" s="220"/>
      <c r="OQF91" s="220"/>
      <c r="OQG91" s="220"/>
      <c r="OQH91" s="220"/>
      <c r="OQI91" s="220"/>
      <c r="OQJ91" s="220"/>
      <c r="OQK91" s="220"/>
      <c r="OQL91" s="220"/>
      <c r="OQM91" s="220"/>
      <c r="OQN91" s="220"/>
      <c r="OQO91" s="220"/>
      <c r="OQP91" s="220"/>
      <c r="OQQ91" s="220"/>
      <c r="OQR91" s="220"/>
      <c r="OQS91" s="220"/>
      <c r="OQT91" s="220"/>
      <c r="OQU91" s="220"/>
      <c r="OQV91" s="220"/>
      <c r="OQW91" s="220"/>
      <c r="OQX91" s="220"/>
      <c r="OQY91" s="220"/>
      <c r="OQZ91" s="220"/>
      <c r="ORA91" s="220"/>
      <c r="ORB91" s="220"/>
      <c r="ORC91" s="220"/>
      <c r="ORD91" s="220"/>
      <c r="ORE91" s="220"/>
      <c r="ORF91" s="220"/>
      <c r="ORG91" s="220"/>
      <c r="ORH91" s="220"/>
      <c r="ORI91" s="220"/>
      <c r="ORJ91" s="220"/>
      <c r="ORK91" s="220"/>
      <c r="ORL91" s="220"/>
      <c r="ORM91" s="220"/>
      <c r="ORN91" s="220"/>
      <c r="ORO91" s="220"/>
      <c r="ORP91" s="220"/>
      <c r="ORQ91" s="220"/>
      <c r="ORR91" s="220"/>
      <c r="ORS91" s="220"/>
      <c r="ORT91" s="220"/>
      <c r="ORU91" s="220"/>
      <c r="ORV91" s="220"/>
      <c r="ORW91" s="220"/>
      <c r="ORX91" s="220"/>
      <c r="ORY91" s="220"/>
      <c r="ORZ91" s="220"/>
      <c r="OSA91" s="220"/>
      <c r="OSB91" s="220"/>
      <c r="OSC91" s="220"/>
      <c r="OSD91" s="220"/>
      <c r="OSE91" s="220"/>
      <c r="OSF91" s="220"/>
      <c r="OSG91" s="220"/>
      <c r="OSH91" s="220"/>
      <c r="OSI91" s="220"/>
      <c r="OSJ91" s="220"/>
      <c r="OSK91" s="220"/>
      <c r="OSL91" s="220"/>
      <c r="OSM91" s="220"/>
      <c r="OSN91" s="220"/>
      <c r="OSO91" s="220"/>
      <c r="OSP91" s="220"/>
      <c r="OSQ91" s="220"/>
      <c r="OSR91" s="220"/>
      <c r="OSS91" s="220"/>
      <c r="OST91" s="220"/>
      <c r="OSU91" s="220"/>
      <c r="OSV91" s="220"/>
      <c r="OSW91" s="220"/>
      <c r="OSX91" s="220"/>
      <c r="OSY91" s="220"/>
      <c r="OSZ91" s="220"/>
      <c r="OTA91" s="220"/>
      <c r="OTB91" s="220"/>
      <c r="OTC91" s="220"/>
      <c r="OTD91" s="220"/>
      <c r="OTE91" s="220"/>
      <c r="OTF91" s="220"/>
      <c r="OTG91" s="220"/>
      <c r="OTH91" s="220"/>
      <c r="OTI91" s="220"/>
      <c r="OTJ91" s="220"/>
      <c r="OTK91" s="220"/>
      <c r="OTL91" s="220"/>
      <c r="OTM91" s="220"/>
      <c r="OTN91" s="220"/>
      <c r="OTO91" s="220"/>
      <c r="OTP91" s="220"/>
      <c r="OTQ91" s="220"/>
      <c r="OTR91" s="220"/>
      <c r="OTS91" s="220"/>
      <c r="OTT91" s="220"/>
      <c r="OTU91" s="220"/>
      <c r="OTV91" s="220"/>
      <c r="OTW91" s="220"/>
      <c r="OTX91" s="220"/>
      <c r="OTY91" s="220"/>
      <c r="OTZ91" s="220"/>
      <c r="OUA91" s="220"/>
      <c r="OUB91" s="220"/>
      <c r="OUC91" s="220"/>
      <c r="OUD91" s="220"/>
      <c r="OUE91" s="220"/>
      <c r="OUF91" s="220"/>
      <c r="OUG91" s="220"/>
      <c r="OUH91" s="220"/>
      <c r="OUI91" s="220"/>
      <c r="OUJ91" s="220"/>
      <c r="OUK91" s="220"/>
      <c r="OUL91" s="220"/>
      <c r="OUM91" s="220"/>
      <c r="OUN91" s="220"/>
      <c r="OUO91" s="220"/>
      <c r="OUP91" s="220"/>
      <c r="OUQ91" s="220"/>
      <c r="OUR91" s="220"/>
      <c r="OUS91" s="220"/>
      <c r="OUT91" s="220"/>
      <c r="OUU91" s="220"/>
      <c r="OUV91" s="220"/>
      <c r="OUW91" s="220"/>
      <c r="OUX91" s="220"/>
      <c r="OUY91" s="220"/>
      <c r="OUZ91" s="220"/>
      <c r="OVA91" s="220"/>
      <c r="OVB91" s="220"/>
      <c r="OVC91" s="220"/>
      <c r="OVD91" s="220"/>
      <c r="OVE91" s="220"/>
      <c r="OVF91" s="220"/>
      <c r="OVG91" s="220"/>
      <c r="OVH91" s="220"/>
      <c r="OVI91" s="220"/>
      <c r="OVJ91" s="220"/>
      <c r="OVK91" s="220"/>
      <c r="OVL91" s="220"/>
      <c r="OVM91" s="220"/>
      <c r="OVN91" s="220"/>
      <c r="OVO91" s="220"/>
      <c r="OVP91" s="220"/>
      <c r="OVQ91" s="220"/>
      <c r="OVR91" s="220"/>
      <c r="OVS91" s="220"/>
      <c r="OVT91" s="220"/>
      <c r="OVU91" s="220"/>
      <c r="OVV91" s="220"/>
      <c r="OVW91" s="220"/>
      <c r="OVX91" s="220"/>
      <c r="OVY91" s="220"/>
      <c r="OVZ91" s="220"/>
      <c r="OWA91" s="220"/>
      <c r="OWB91" s="220"/>
      <c r="OWC91" s="220"/>
      <c r="OWD91" s="220"/>
      <c r="OWE91" s="220"/>
      <c r="OWF91" s="220"/>
      <c r="OWG91" s="220"/>
      <c r="OWH91" s="220"/>
      <c r="OWI91" s="220"/>
      <c r="OWJ91" s="220"/>
      <c r="OWK91" s="220"/>
      <c r="OWL91" s="220"/>
      <c r="OWM91" s="220"/>
      <c r="OWN91" s="220"/>
      <c r="OWO91" s="220"/>
      <c r="OWP91" s="220"/>
      <c r="OWQ91" s="220"/>
      <c r="OWR91" s="220"/>
      <c r="OWS91" s="220"/>
      <c r="OWT91" s="220"/>
      <c r="OWU91" s="220"/>
      <c r="OWV91" s="220"/>
      <c r="OWW91" s="220"/>
      <c r="OWX91" s="220"/>
      <c r="OWY91" s="220"/>
      <c r="OWZ91" s="220"/>
      <c r="OXA91" s="220"/>
      <c r="OXB91" s="220"/>
      <c r="OXC91" s="220"/>
      <c r="OXD91" s="220"/>
      <c r="OXE91" s="220"/>
      <c r="OXF91" s="220"/>
      <c r="OXG91" s="220"/>
      <c r="OXH91" s="220"/>
      <c r="OXI91" s="220"/>
      <c r="OXJ91" s="220"/>
      <c r="OXK91" s="220"/>
      <c r="OXL91" s="220"/>
      <c r="OXM91" s="220"/>
      <c r="OXN91" s="220"/>
      <c r="OXO91" s="220"/>
      <c r="OXP91" s="220"/>
      <c r="OXQ91" s="220"/>
      <c r="OXR91" s="220"/>
      <c r="OXS91" s="220"/>
      <c r="OXT91" s="220"/>
      <c r="OXU91" s="220"/>
      <c r="OXV91" s="220"/>
      <c r="OXW91" s="220"/>
      <c r="OXX91" s="220"/>
      <c r="OXY91" s="220"/>
      <c r="OXZ91" s="220"/>
      <c r="OYA91" s="220"/>
      <c r="OYB91" s="220"/>
      <c r="OYC91" s="220"/>
      <c r="OYD91" s="220"/>
      <c r="OYE91" s="220"/>
      <c r="OYF91" s="220"/>
      <c r="OYG91" s="220"/>
      <c r="OYH91" s="220"/>
      <c r="OYI91" s="220"/>
      <c r="OYJ91" s="220"/>
      <c r="OYK91" s="220"/>
      <c r="OYL91" s="220"/>
      <c r="OYM91" s="220"/>
      <c r="OYN91" s="220"/>
      <c r="OYO91" s="220"/>
      <c r="OYP91" s="220"/>
      <c r="OYQ91" s="220"/>
      <c r="OYR91" s="220"/>
      <c r="OYS91" s="220"/>
      <c r="OYT91" s="220"/>
      <c r="OYU91" s="220"/>
      <c r="OYV91" s="220"/>
      <c r="OYW91" s="220"/>
      <c r="OYX91" s="220"/>
      <c r="OYY91" s="220"/>
      <c r="OYZ91" s="220"/>
      <c r="OZA91" s="220"/>
      <c r="OZB91" s="220"/>
      <c r="OZC91" s="220"/>
      <c r="OZD91" s="220"/>
      <c r="OZE91" s="220"/>
      <c r="OZF91" s="220"/>
      <c r="OZG91" s="220"/>
      <c r="OZH91" s="220"/>
      <c r="OZI91" s="220"/>
      <c r="OZJ91" s="220"/>
      <c r="OZK91" s="220"/>
      <c r="OZL91" s="220"/>
      <c r="OZM91" s="220"/>
      <c r="OZN91" s="220"/>
      <c r="OZO91" s="220"/>
      <c r="OZP91" s="220"/>
      <c r="OZQ91" s="220"/>
      <c r="OZR91" s="220"/>
      <c r="OZS91" s="220"/>
      <c r="OZT91" s="220"/>
      <c r="OZU91" s="220"/>
      <c r="OZV91" s="220"/>
      <c r="OZW91" s="220"/>
      <c r="OZX91" s="220"/>
      <c r="OZY91" s="220"/>
      <c r="OZZ91" s="220"/>
      <c r="PAA91" s="220"/>
      <c r="PAB91" s="220"/>
      <c r="PAC91" s="220"/>
      <c r="PAD91" s="220"/>
      <c r="PAE91" s="220"/>
      <c r="PAF91" s="220"/>
      <c r="PAG91" s="220"/>
      <c r="PAH91" s="220"/>
      <c r="PAI91" s="220"/>
      <c r="PAJ91" s="220"/>
      <c r="PAK91" s="220"/>
      <c r="PAL91" s="220"/>
      <c r="PAM91" s="220"/>
      <c r="PAN91" s="220"/>
      <c r="PAO91" s="220"/>
      <c r="PAP91" s="220"/>
      <c r="PAQ91" s="220"/>
      <c r="PAR91" s="220"/>
      <c r="PAS91" s="220"/>
      <c r="PAT91" s="220"/>
      <c r="PAU91" s="220"/>
      <c r="PAV91" s="220"/>
      <c r="PAW91" s="220"/>
      <c r="PAX91" s="220"/>
      <c r="PAY91" s="220"/>
      <c r="PAZ91" s="220"/>
      <c r="PBA91" s="220"/>
      <c r="PBB91" s="220"/>
      <c r="PBC91" s="220"/>
      <c r="PBD91" s="220"/>
      <c r="PBE91" s="220"/>
      <c r="PBF91" s="220"/>
      <c r="PBG91" s="220"/>
      <c r="PBH91" s="220"/>
      <c r="PBI91" s="220"/>
      <c r="PBJ91" s="220"/>
      <c r="PBK91" s="220"/>
      <c r="PBL91" s="220"/>
      <c r="PBM91" s="220"/>
      <c r="PBN91" s="220"/>
      <c r="PBO91" s="220"/>
      <c r="PBP91" s="220"/>
      <c r="PBQ91" s="220"/>
      <c r="PBR91" s="220"/>
      <c r="PBS91" s="220"/>
      <c r="PBT91" s="220"/>
      <c r="PBU91" s="220"/>
      <c r="PBV91" s="220"/>
      <c r="PBW91" s="220"/>
      <c r="PBX91" s="220"/>
      <c r="PBY91" s="220"/>
      <c r="PBZ91" s="220"/>
      <c r="PCA91" s="220"/>
      <c r="PCB91" s="220"/>
      <c r="PCC91" s="220"/>
      <c r="PCD91" s="220"/>
      <c r="PCE91" s="220"/>
      <c r="PCF91" s="220"/>
      <c r="PCG91" s="220"/>
      <c r="PCH91" s="220"/>
      <c r="PCI91" s="220"/>
      <c r="PCJ91" s="220"/>
      <c r="PCK91" s="220"/>
      <c r="PCL91" s="220"/>
      <c r="PCM91" s="220"/>
      <c r="PCN91" s="220"/>
      <c r="PCO91" s="220"/>
      <c r="PCP91" s="220"/>
      <c r="PCQ91" s="220"/>
      <c r="PCR91" s="220"/>
      <c r="PCS91" s="220"/>
      <c r="PCT91" s="220"/>
      <c r="PCU91" s="220"/>
      <c r="PCV91" s="220"/>
      <c r="PCW91" s="220"/>
      <c r="PCX91" s="220"/>
      <c r="PCY91" s="220"/>
      <c r="PCZ91" s="220"/>
      <c r="PDA91" s="220"/>
      <c r="PDB91" s="220"/>
      <c r="PDC91" s="220"/>
      <c r="PDD91" s="220"/>
      <c r="PDE91" s="220"/>
      <c r="PDF91" s="220"/>
      <c r="PDG91" s="220"/>
      <c r="PDH91" s="220"/>
      <c r="PDI91" s="220"/>
      <c r="PDJ91" s="220"/>
      <c r="PDK91" s="220"/>
      <c r="PDL91" s="220"/>
      <c r="PDM91" s="220"/>
      <c r="PDN91" s="220"/>
      <c r="PDO91" s="220"/>
      <c r="PDP91" s="220"/>
      <c r="PDQ91" s="220"/>
      <c r="PDR91" s="220"/>
      <c r="PDS91" s="220"/>
      <c r="PDT91" s="220"/>
      <c r="PDU91" s="220"/>
      <c r="PDV91" s="220"/>
      <c r="PDW91" s="220"/>
      <c r="PDX91" s="220"/>
      <c r="PDY91" s="220"/>
      <c r="PDZ91" s="220"/>
      <c r="PEA91" s="220"/>
      <c r="PEB91" s="220"/>
      <c r="PEC91" s="220"/>
      <c r="PED91" s="220"/>
      <c r="PEE91" s="220"/>
      <c r="PEF91" s="220"/>
      <c r="PEG91" s="220"/>
      <c r="PEH91" s="220"/>
      <c r="PEI91" s="220"/>
      <c r="PEJ91" s="220"/>
      <c r="PEK91" s="220"/>
      <c r="PEL91" s="220"/>
      <c r="PEM91" s="220"/>
      <c r="PEN91" s="220"/>
      <c r="PEO91" s="220"/>
      <c r="PEP91" s="220"/>
      <c r="PEQ91" s="220"/>
      <c r="PER91" s="220"/>
      <c r="PES91" s="220"/>
      <c r="PET91" s="220"/>
      <c r="PEU91" s="220"/>
      <c r="PEV91" s="220"/>
      <c r="PEW91" s="220"/>
      <c r="PEX91" s="220"/>
      <c r="PEY91" s="220"/>
      <c r="PEZ91" s="220"/>
      <c r="PFA91" s="220"/>
      <c r="PFB91" s="220"/>
      <c r="PFC91" s="220"/>
      <c r="PFD91" s="220"/>
      <c r="PFE91" s="220"/>
      <c r="PFF91" s="220"/>
      <c r="PFG91" s="220"/>
      <c r="PFH91" s="220"/>
      <c r="PFI91" s="220"/>
      <c r="PFJ91" s="220"/>
      <c r="PFK91" s="220"/>
      <c r="PFL91" s="220"/>
      <c r="PFM91" s="220"/>
      <c r="PFN91" s="220"/>
      <c r="PFO91" s="220"/>
      <c r="PFP91" s="220"/>
      <c r="PFQ91" s="220"/>
      <c r="PFR91" s="220"/>
      <c r="PFS91" s="220"/>
      <c r="PFT91" s="220"/>
      <c r="PFU91" s="220"/>
      <c r="PFV91" s="220"/>
      <c r="PFW91" s="220"/>
      <c r="PFX91" s="220"/>
      <c r="PFY91" s="220"/>
      <c r="PFZ91" s="220"/>
      <c r="PGA91" s="220"/>
      <c r="PGB91" s="220"/>
      <c r="PGC91" s="220"/>
      <c r="PGD91" s="220"/>
      <c r="PGE91" s="220"/>
      <c r="PGF91" s="220"/>
      <c r="PGG91" s="220"/>
      <c r="PGH91" s="220"/>
      <c r="PGI91" s="220"/>
      <c r="PGJ91" s="220"/>
      <c r="PGK91" s="220"/>
      <c r="PGL91" s="220"/>
      <c r="PGM91" s="220"/>
      <c r="PGN91" s="220"/>
      <c r="PGO91" s="220"/>
      <c r="PGP91" s="220"/>
      <c r="PGQ91" s="220"/>
      <c r="PGR91" s="220"/>
      <c r="PGS91" s="220"/>
      <c r="PGT91" s="220"/>
      <c r="PGU91" s="220"/>
      <c r="PGV91" s="220"/>
      <c r="PGW91" s="220"/>
      <c r="PGX91" s="220"/>
      <c r="PGY91" s="220"/>
      <c r="PGZ91" s="220"/>
      <c r="PHA91" s="220"/>
      <c r="PHB91" s="220"/>
      <c r="PHC91" s="220"/>
      <c r="PHD91" s="220"/>
      <c r="PHE91" s="220"/>
      <c r="PHF91" s="220"/>
      <c r="PHG91" s="220"/>
      <c r="PHH91" s="220"/>
      <c r="PHI91" s="220"/>
      <c r="PHJ91" s="220"/>
      <c r="PHK91" s="220"/>
      <c r="PHL91" s="220"/>
      <c r="PHM91" s="220"/>
      <c r="PHN91" s="220"/>
      <c r="PHO91" s="220"/>
      <c r="PHP91" s="220"/>
      <c r="PHQ91" s="220"/>
      <c r="PHR91" s="220"/>
      <c r="PHS91" s="220"/>
      <c r="PHT91" s="220"/>
      <c r="PHU91" s="220"/>
      <c r="PHV91" s="220"/>
      <c r="PHW91" s="220"/>
      <c r="PHX91" s="220"/>
      <c r="PHY91" s="220"/>
      <c r="PHZ91" s="220"/>
      <c r="PIA91" s="220"/>
      <c r="PIB91" s="220"/>
      <c r="PIC91" s="220"/>
      <c r="PID91" s="220"/>
      <c r="PIE91" s="220"/>
      <c r="PIF91" s="220"/>
      <c r="PIG91" s="220"/>
      <c r="PIH91" s="220"/>
      <c r="PII91" s="220"/>
      <c r="PIJ91" s="220"/>
      <c r="PIK91" s="220"/>
      <c r="PIL91" s="220"/>
      <c r="PIM91" s="220"/>
      <c r="PIN91" s="220"/>
      <c r="PIO91" s="220"/>
      <c r="PIP91" s="220"/>
      <c r="PIQ91" s="220"/>
      <c r="PIR91" s="220"/>
      <c r="PIS91" s="220"/>
      <c r="PIT91" s="220"/>
      <c r="PIU91" s="220"/>
      <c r="PIV91" s="220"/>
      <c r="PIW91" s="220"/>
      <c r="PIX91" s="220"/>
      <c r="PIY91" s="220"/>
      <c r="PIZ91" s="220"/>
      <c r="PJA91" s="220"/>
      <c r="PJB91" s="220"/>
      <c r="PJC91" s="220"/>
      <c r="PJD91" s="220"/>
      <c r="PJE91" s="220"/>
      <c r="PJF91" s="220"/>
      <c r="PJG91" s="220"/>
      <c r="PJH91" s="220"/>
      <c r="PJI91" s="220"/>
      <c r="PJJ91" s="220"/>
      <c r="PJK91" s="220"/>
      <c r="PJL91" s="220"/>
      <c r="PJM91" s="220"/>
      <c r="PJN91" s="220"/>
      <c r="PJO91" s="220"/>
      <c r="PJP91" s="220"/>
      <c r="PJQ91" s="220"/>
      <c r="PJR91" s="220"/>
      <c r="PJS91" s="220"/>
      <c r="PJT91" s="220"/>
      <c r="PJU91" s="220"/>
      <c r="PJV91" s="220"/>
      <c r="PJW91" s="220"/>
      <c r="PJX91" s="220"/>
      <c r="PJY91" s="220"/>
      <c r="PJZ91" s="220"/>
      <c r="PKA91" s="220"/>
      <c r="PKB91" s="220"/>
      <c r="PKC91" s="220"/>
      <c r="PKD91" s="220"/>
      <c r="PKE91" s="220"/>
      <c r="PKF91" s="220"/>
      <c r="PKG91" s="220"/>
      <c r="PKH91" s="220"/>
      <c r="PKI91" s="220"/>
      <c r="PKJ91" s="220"/>
      <c r="PKK91" s="220"/>
      <c r="PKL91" s="220"/>
      <c r="PKM91" s="220"/>
      <c r="PKN91" s="220"/>
      <c r="PKO91" s="220"/>
      <c r="PKP91" s="220"/>
      <c r="PKQ91" s="220"/>
      <c r="PKR91" s="220"/>
      <c r="PKS91" s="220"/>
      <c r="PKT91" s="220"/>
      <c r="PKU91" s="220"/>
      <c r="PKV91" s="220"/>
      <c r="PKW91" s="220"/>
      <c r="PKX91" s="220"/>
      <c r="PKY91" s="220"/>
      <c r="PKZ91" s="220"/>
      <c r="PLA91" s="220"/>
      <c r="PLB91" s="220"/>
      <c r="PLC91" s="220"/>
      <c r="PLD91" s="220"/>
      <c r="PLE91" s="220"/>
      <c r="PLF91" s="220"/>
      <c r="PLG91" s="220"/>
      <c r="PLH91" s="220"/>
      <c r="PLI91" s="220"/>
      <c r="PLJ91" s="220"/>
      <c r="PLK91" s="220"/>
      <c r="PLL91" s="220"/>
      <c r="PLM91" s="220"/>
      <c r="PLN91" s="220"/>
      <c r="PLO91" s="220"/>
      <c r="PLP91" s="220"/>
      <c r="PLQ91" s="220"/>
      <c r="PLR91" s="220"/>
      <c r="PLS91" s="220"/>
      <c r="PLT91" s="220"/>
      <c r="PLU91" s="220"/>
      <c r="PLV91" s="220"/>
      <c r="PLW91" s="220"/>
      <c r="PLX91" s="220"/>
      <c r="PLY91" s="220"/>
      <c r="PLZ91" s="220"/>
      <c r="PMA91" s="220"/>
      <c r="PMB91" s="220"/>
      <c r="PMC91" s="220"/>
      <c r="PMD91" s="220"/>
      <c r="PME91" s="220"/>
      <c r="PMF91" s="220"/>
      <c r="PMG91" s="220"/>
      <c r="PMH91" s="220"/>
      <c r="PMI91" s="220"/>
      <c r="PMJ91" s="220"/>
      <c r="PMK91" s="220"/>
      <c r="PML91" s="220"/>
      <c r="PMM91" s="220"/>
      <c r="PMN91" s="220"/>
      <c r="PMO91" s="220"/>
      <c r="PMP91" s="220"/>
      <c r="PMQ91" s="220"/>
      <c r="PMR91" s="220"/>
      <c r="PMS91" s="220"/>
      <c r="PMT91" s="220"/>
      <c r="PMU91" s="220"/>
      <c r="PMV91" s="220"/>
      <c r="PMW91" s="220"/>
      <c r="PMX91" s="220"/>
      <c r="PMY91" s="220"/>
      <c r="PMZ91" s="220"/>
      <c r="PNA91" s="220"/>
      <c r="PNB91" s="220"/>
      <c r="PNC91" s="220"/>
      <c r="PND91" s="220"/>
      <c r="PNE91" s="220"/>
      <c r="PNF91" s="220"/>
      <c r="PNG91" s="220"/>
      <c r="PNH91" s="220"/>
      <c r="PNI91" s="220"/>
      <c r="PNJ91" s="220"/>
      <c r="PNK91" s="220"/>
      <c r="PNL91" s="220"/>
      <c r="PNM91" s="220"/>
      <c r="PNN91" s="220"/>
      <c r="PNO91" s="220"/>
      <c r="PNP91" s="220"/>
      <c r="PNQ91" s="220"/>
      <c r="PNR91" s="220"/>
      <c r="PNS91" s="220"/>
      <c r="PNT91" s="220"/>
      <c r="PNU91" s="220"/>
      <c r="PNV91" s="220"/>
      <c r="PNW91" s="220"/>
      <c r="PNX91" s="220"/>
      <c r="PNY91" s="220"/>
      <c r="PNZ91" s="220"/>
      <c r="POA91" s="220"/>
      <c r="POB91" s="220"/>
      <c r="POC91" s="220"/>
      <c r="POD91" s="220"/>
      <c r="POE91" s="220"/>
      <c r="POF91" s="220"/>
      <c r="POG91" s="220"/>
      <c r="POH91" s="220"/>
      <c r="POI91" s="220"/>
      <c r="POJ91" s="220"/>
      <c r="POK91" s="220"/>
      <c r="POL91" s="220"/>
      <c r="POM91" s="220"/>
      <c r="PON91" s="220"/>
      <c r="POO91" s="220"/>
      <c r="POP91" s="220"/>
      <c r="POQ91" s="220"/>
      <c r="POR91" s="220"/>
      <c r="POS91" s="220"/>
      <c r="POT91" s="220"/>
      <c r="POU91" s="220"/>
      <c r="POV91" s="220"/>
      <c r="POW91" s="220"/>
      <c r="POX91" s="220"/>
      <c r="POY91" s="220"/>
      <c r="POZ91" s="220"/>
      <c r="PPA91" s="220"/>
      <c r="PPB91" s="220"/>
      <c r="PPC91" s="220"/>
      <c r="PPD91" s="220"/>
      <c r="PPE91" s="220"/>
      <c r="PPF91" s="220"/>
      <c r="PPG91" s="220"/>
      <c r="PPH91" s="220"/>
      <c r="PPI91" s="220"/>
      <c r="PPJ91" s="220"/>
      <c r="PPK91" s="220"/>
      <c r="PPL91" s="220"/>
      <c r="PPM91" s="220"/>
      <c r="PPN91" s="220"/>
      <c r="PPO91" s="220"/>
      <c r="PPP91" s="220"/>
      <c r="PPQ91" s="220"/>
      <c r="PPR91" s="220"/>
      <c r="PPS91" s="220"/>
      <c r="PPT91" s="220"/>
      <c r="PPU91" s="220"/>
      <c r="PPV91" s="220"/>
      <c r="PPW91" s="220"/>
      <c r="PPX91" s="220"/>
      <c r="PPY91" s="220"/>
      <c r="PPZ91" s="220"/>
      <c r="PQA91" s="220"/>
      <c r="PQB91" s="220"/>
      <c r="PQC91" s="220"/>
      <c r="PQD91" s="220"/>
      <c r="PQE91" s="220"/>
      <c r="PQF91" s="220"/>
      <c r="PQG91" s="220"/>
      <c r="PQH91" s="220"/>
      <c r="PQI91" s="220"/>
      <c r="PQJ91" s="220"/>
      <c r="PQK91" s="220"/>
      <c r="PQL91" s="220"/>
      <c r="PQM91" s="220"/>
      <c r="PQN91" s="220"/>
      <c r="PQO91" s="220"/>
      <c r="PQP91" s="220"/>
      <c r="PQQ91" s="220"/>
      <c r="PQR91" s="220"/>
      <c r="PQS91" s="220"/>
      <c r="PQT91" s="220"/>
      <c r="PQU91" s="220"/>
      <c r="PQV91" s="220"/>
      <c r="PQW91" s="220"/>
      <c r="PQX91" s="220"/>
      <c r="PQY91" s="220"/>
      <c r="PQZ91" s="220"/>
      <c r="PRA91" s="220"/>
      <c r="PRB91" s="220"/>
      <c r="PRC91" s="220"/>
      <c r="PRD91" s="220"/>
      <c r="PRE91" s="220"/>
      <c r="PRF91" s="220"/>
      <c r="PRG91" s="220"/>
      <c r="PRH91" s="220"/>
      <c r="PRI91" s="220"/>
      <c r="PRJ91" s="220"/>
      <c r="PRK91" s="220"/>
      <c r="PRL91" s="220"/>
      <c r="PRM91" s="220"/>
      <c r="PRN91" s="220"/>
      <c r="PRO91" s="220"/>
      <c r="PRP91" s="220"/>
      <c r="PRQ91" s="220"/>
      <c r="PRR91" s="220"/>
      <c r="PRS91" s="220"/>
      <c r="PRT91" s="220"/>
      <c r="PRU91" s="220"/>
      <c r="PRV91" s="220"/>
      <c r="PRW91" s="220"/>
      <c r="PRX91" s="220"/>
      <c r="PRY91" s="220"/>
      <c r="PRZ91" s="220"/>
      <c r="PSA91" s="220"/>
      <c r="PSB91" s="220"/>
      <c r="PSC91" s="220"/>
      <c r="PSD91" s="220"/>
      <c r="PSE91" s="220"/>
      <c r="PSF91" s="220"/>
      <c r="PSG91" s="220"/>
      <c r="PSH91" s="220"/>
      <c r="PSI91" s="220"/>
      <c r="PSJ91" s="220"/>
      <c r="PSK91" s="220"/>
      <c r="PSL91" s="220"/>
      <c r="PSM91" s="220"/>
      <c r="PSN91" s="220"/>
      <c r="PSO91" s="220"/>
      <c r="PSP91" s="220"/>
      <c r="PSQ91" s="220"/>
      <c r="PSR91" s="220"/>
      <c r="PSS91" s="220"/>
      <c r="PST91" s="220"/>
      <c r="PSU91" s="220"/>
      <c r="PSV91" s="220"/>
      <c r="PSW91" s="220"/>
      <c r="PSX91" s="220"/>
      <c r="PSY91" s="220"/>
      <c r="PSZ91" s="220"/>
      <c r="PTA91" s="220"/>
      <c r="PTB91" s="220"/>
      <c r="PTC91" s="220"/>
      <c r="PTD91" s="220"/>
      <c r="PTE91" s="220"/>
      <c r="PTF91" s="220"/>
      <c r="PTG91" s="220"/>
      <c r="PTH91" s="220"/>
      <c r="PTI91" s="220"/>
      <c r="PTJ91" s="220"/>
      <c r="PTK91" s="220"/>
      <c r="PTL91" s="220"/>
      <c r="PTM91" s="220"/>
      <c r="PTN91" s="220"/>
      <c r="PTO91" s="220"/>
      <c r="PTP91" s="220"/>
      <c r="PTQ91" s="220"/>
      <c r="PTR91" s="220"/>
      <c r="PTS91" s="220"/>
      <c r="PTT91" s="220"/>
      <c r="PTU91" s="220"/>
      <c r="PTV91" s="220"/>
      <c r="PTW91" s="220"/>
      <c r="PTX91" s="220"/>
      <c r="PTY91" s="220"/>
      <c r="PTZ91" s="220"/>
      <c r="PUA91" s="220"/>
      <c r="PUB91" s="220"/>
      <c r="PUC91" s="220"/>
      <c r="PUD91" s="220"/>
      <c r="PUE91" s="220"/>
      <c r="PUF91" s="220"/>
      <c r="PUG91" s="220"/>
      <c r="PUH91" s="220"/>
      <c r="PUI91" s="220"/>
      <c r="PUJ91" s="220"/>
      <c r="PUK91" s="220"/>
      <c r="PUL91" s="220"/>
      <c r="PUM91" s="220"/>
      <c r="PUN91" s="220"/>
      <c r="PUO91" s="220"/>
      <c r="PUP91" s="220"/>
      <c r="PUQ91" s="220"/>
      <c r="PUR91" s="220"/>
      <c r="PUS91" s="220"/>
      <c r="PUT91" s="220"/>
      <c r="PUU91" s="220"/>
      <c r="PUV91" s="220"/>
      <c r="PUW91" s="220"/>
      <c r="PUX91" s="220"/>
      <c r="PUY91" s="220"/>
      <c r="PUZ91" s="220"/>
      <c r="PVA91" s="220"/>
      <c r="PVB91" s="220"/>
      <c r="PVC91" s="220"/>
      <c r="PVD91" s="220"/>
      <c r="PVE91" s="220"/>
      <c r="PVF91" s="220"/>
      <c r="PVG91" s="220"/>
      <c r="PVH91" s="220"/>
      <c r="PVI91" s="220"/>
      <c r="PVJ91" s="220"/>
      <c r="PVK91" s="220"/>
      <c r="PVL91" s="220"/>
      <c r="PVM91" s="220"/>
      <c r="PVN91" s="220"/>
      <c r="PVO91" s="220"/>
      <c r="PVP91" s="220"/>
      <c r="PVQ91" s="220"/>
      <c r="PVR91" s="220"/>
      <c r="PVS91" s="220"/>
      <c r="PVT91" s="220"/>
      <c r="PVU91" s="220"/>
      <c r="PVV91" s="220"/>
      <c r="PVW91" s="220"/>
      <c r="PVX91" s="220"/>
      <c r="PVY91" s="220"/>
      <c r="PVZ91" s="220"/>
      <c r="PWA91" s="220"/>
      <c r="PWB91" s="220"/>
      <c r="PWC91" s="220"/>
      <c r="PWD91" s="220"/>
      <c r="PWE91" s="220"/>
      <c r="PWF91" s="220"/>
      <c r="PWG91" s="220"/>
      <c r="PWH91" s="220"/>
      <c r="PWI91" s="220"/>
      <c r="PWJ91" s="220"/>
      <c r="PWK91" s="220"/>
      <c r="PWL91" s="220"/>
      <c r="PWM91" s="220"/>
      <c r="PWN91" s="220"/>
      <c r="PWO91" s="220"/>
      <c r="PWP91" s="220"/>
      <c r="PWQ91" s="220"/>
      <c r="PWR91" s="220"/>
      <c r="PWS91" s="220"/>
      <c r="PWT91" s="220"/>
      <c r="PWU91" s="220"/>
      <c r="PWV91" s="220"/>
      <c r="PWW91" s="220"/>
      <c r="PWX91" s="220"/>
      <c r="PWY91" s="220"/>
      <c r="PWZ91" s="220"/>
      <c r="PXA91" s="220"/>
      <c r="PXB91" s="220"/>
      <c r="PXC91" s="220"/>
      <c r="PXD91" s="220"/>
      <c r="PXE91" s="220"/>
      <c r="PXF91" s="220"/>
      <c r="PXG91" s="220"/>
      <c r="PXH91" s="220"/>
      <c r="PXI91" s="220"/>
      <c r="PXJ91" s="220"/>
      <c r="PXK91" s="220"/>
      <c r="PXL91" s="220"/>
      <c r="PXM91" s="220"/>
      <c r="PXN91" s="220"/>
      <c r="PXO91" s="220"/>
      <c r="PXP91" s="220"/>
      <c r="PXQ91" s="220"/>
      <c r="PXR91" s="220"/>
      <c r="PXS91" s="220"/>
      <c r="PXT91" s="220"/>
      <c r="PXU91" s="220"/>
      <c r="PXV91" s="220"/>
      <c r="PXW91" s="220"/>
      <c r="PXX91" s="220"/>
      <c r="PXY91" s="220"/>
      <c r="PXZ91" s="220"/>
      <c r="PYA91" s="220"/>
      <c r="PYB91" s="220"/>
      <c r="PYC91" s="220"/>
      <c r="PYD91" s="220"/>
      <c r="PYE91" s="220"/>
      <c r="PYF91" s="220"/>
      <c r="PYG91" s="220"/>
      <c r="PYH91" s="220"/>
      <c r="PYI91" s="220"/>
      <c r="PYJ91" s="220"/>
      <c r="PYK91" s="220"/>
      <c r="PYL91" s="220"/>
      <c r="PYM91" s="220"/>
      <c r="PYN91" s="220"/>
      <c r="PYO91" s="220"/>
      <c r="PYP91" s="220"/>
      <c r="PYQ91" s="220"/>
      <c r="PYR91" s="220"/>
      <c r="PYS91" s="220"/>
      <c r="PYT91" s="220"/>
      <c r="PYU91" s="220"/>
      <c r="PYV91" s="220"/>
      <c r="PYW91" s="220"/>
      <c r="PYX91" s="220"/>
      <c r="PYY91" s="220"/>
      <c r="PYZ91" s="220"/>
      <c r="PZA91" s="220"/>
      <c r="PZB91" s="220"/>
      <c r="PZC91" s="220"/>
      <c r="PZD91" s="220"/>
      <c r="PZE91" s="220"/>
      <c r="PZF91" s="220"/>
      <c r="PZG91" s="220"/>
      <c r="PZH91" s="220"/>
      <c r="PZI91" s="220"/>
      <c r="PZJ91" s="220"/>
      <c r="PZK91" s="220"/>
      <c r="PZL91" s="220"/>
      <c r="PZM91" s="220"/>
      <c r="PZN91" s="220"/>
      <c r="PZO91" s="220"/>
      <c r="PZP91" s="220"/>
      <c r="PZQ91" s="220"/>
      <c r="PZR91" s="220"/>
      <c r="PZS91" s="220"/>
      <c r="PZT91" s="220"/>
      <c r="PZU91" s="220"/>
      <c r="PZV91" s="220"/>
      <c r="PZW91" s="220"/>
      <c r="PZX91" s="220"/>
      <c r="PZY91" s="220"/>
      <c r="PZZ91" s="220"/>
      <c r="QAA91" s="220"/>
      <c r="QAB91" s="220"/>
      <c r="QAC91" s="220"/>
      <c r="QAD91" s="220"/>
      <c r="QAE91" s="220"/>
      <c r="QAF91" s="220"/>
      <c r="QAG91" s="220"/>
      <c r="QAH91" s="220"/>
      <c r="QAI91" s="220"/>
      <c r="QAJ91" s="220"/>
      <c r="QAK91" s="220"/>
      <c r="QAL91" s="220"/>
      <c r="QAM91" s="220"/>
      <c r="QAN91" s="220"/>
      <c r="QAO91" s="220"/>
      <c r="QAP91" s="220"/>
      <c r="QAQ91" s="220"/>
      <c r="QAR91" s="220"/>
      <c r="QAS91" s="220"/>
      <c r="QAT91" s="220"/>
      <c r="QAU91" s="220"/>
      <c r="QAV91" s="220"/>
      <c r="QAW91" s="220"/>
      <c r="QAX91" s="220"/>
      <c r="QAY91" s="220"/>
      <c r="QAZ91" s="220"/>
      <c r="QBA91" s="220"/>
      <c r="QBB91" s="220"/>
      <c r="QBC91" s="220"/>
      <c r="QBD91" s="220"/>
      <c r="QBE91" s="220"/>
      <c r="QBF91" s="220"/>
      <c r="QBG91" s="220"/>
      <c r="QBH91" s="220"/>
      <c r="QBI91" s="220"/>
      <c r="QBJ91" s="220"/>
      <c r="QBK91" s="220"/>
      <c r="QBL91" s="220"/>
      <c r="QBM91" s="220"/>
      <c r="QBN91" s="220"/>
      <c r="QBO91" s="220"/>
      <c r="QBP91" s="220"/>
      <c r="QBQ91" s="220"/>
      <c r="QBR91" s="220"/>
      <c r="QBS91" s="220"/>
      <c r="QBT91" s="220"/>
      <c r="QBU91" s="220"/>
      <c r="QBV91" s="220"/>
      <c r="QBW91" s="220"/>
      <c r="QBX91" s="220"/>
      <c r="QBY91" s="220"/>
      <c r="QBZ91" s="220"/>
      <c r="QCA91" s="220"/>
      <c r="QCB91" s="220"/>
      <c r="QCC91" s="220"/>
      <c r="QCD91" s="220"/>
      <c r="QCE91" s="220"/>
      <c r="QCF91" s="220"/>
      <c r="QCG91" s="220"/>
      <c r="QCH91" s="220"/>
      <c r="QCI91" s="220"/>
      <c r="QCJ91" s="220"/>
      <c r="QCK91" s="220"/>
      <c r="QCL91" s="220"/>
      <c r="QCM91" s="220"/>
      <c r="QCN91" s="220"/>
      <c r="QCO91" s="220"/>
      <c r="QCP91" s="220"/>
      <c r="QCQ91" s="220"/>
      <c r="QCR91" s="220"/>
      <c r="QCS91" s="220"/>
      <c r="QCT91" s="220"/>
      <c r="QCU91" s="220"/>
      <c r="QCV91" s="220"/>
      <c r="QCW91" s="220"/>
      <c r="QCX91" s="220"/>
      <c r="QCY91" s="220"/>
      <c r="QCZ91" s="220"/>
      <c r="QDA91" s="220"/>
      <c r="QDB91" s="220"/>
      <c r="QDC91" s="220"/>
      <c r="QDD91" s="220"/>
      <c r="QDE91" s="220"/>
      <c r="QDF91" s="220"/>
      <c r="QDG91" s="220"/>
      <c r="QDH91" s="220"/>
      <c r="QDI91" s="220"/>
      <c r="QDJ91" s="220"/>
      <c r="QDK91" s="220"/>
      <c r="QDL91" s="220"/>
      <c r="QDM91" s="220"/>
      <c r="QDN91" s="220"/>
      <c r="QDO91" s="220"/>
      <c r="QDP91" s="220"/>
      <c r="QDQ91" s="220"/>
      <c r="QDR91" s="220"/>
      <c r="QDS91" s="220"/>
      <c r="QDT91" s="220"/>
      <c r="QDU91" s="220"/>
      <c r="QDV91" s="220"/>
      <c r="QDW91" s="220"/>
      <c r="QDX91" s="220"/>
      <c r="QDY91" s="220"/>
      <c r="QDZ91" s="220"/>
      <c r="QEA91" s="220"/>
      <c r="QEB91" s="220"/>
      <c r="QEC91" s="220"/>
      <c r="QED91" s="220"/>
      <c r="QEE91" s="220"/>
      <c r="QEF91" s="220"/>
      <c r="QEG91" s="220"/>
      <c r="QEH91" s="220"/>
      <c r="QEI91" s="220"/>
      <c r="QEJ91" s="220"/>
      <c r="QEK91" s="220"/>
      <c r="QEL91" s="220"/>
      <c r="QEM91" s="220"/>
      <c r="QEN91" s="220"/>
      <c r="QEO91" s="220"/>
      <c r="QEP91" s="220"/>
      <c r="QEQ91" s="220"/>
      <c r="QER91" s="220"/>
      <c r="QES91" s="220"/>
      <c r="QET91" s="220"/>
      <c r="QEU91" s="220"/>
      <c r="QEV91" s="220"/>
      <c r="QEW91" s="220"/>
      <c r="QEX91" s="220"/>
      <c r="QEY91" s="220"/>
      <c r="QEZ91" s="220"/>
      <c r="QFA91" s="220"/>
      <c r="QFB91" s="220"/>
      <c r="QFC91" s="220"/>
      <c r="QFD91" s="220"/>
      <c r="QFE91" s="220"/>
      <c r="QFF91" s="220"/>
      <c r="QFG91" s="220"/>
      <c r="QFH91" s="220"/>
      <c r="QFI91" s="220"/>
      <c r="QFJ91" s="220"/>
      <c r="QFK91" s="220"/>
      <c r="QFL91" s="220"/>
      <c r="QFM91" s="220"/>
      <c r="QFN91" s="220"/>
      <c r="QFO91" s="220"/>
      <c r="QFP91" s="220"/>
      <c r="QFQ91" s="220"/>
      <c r="QFR91" s="220"/>
      <c r="QFS91" s="220"/>
      <c r="QFT91" s="220"/>
      <c r="QFU91" s="220"/>
      <c r="QFV91" s="220"/>
      <c r="QFW91" s="220"/>
      <c r="QFX91" s="220"/>
      <c r="QFY91" s="220"/>
      <c r="QFZ91" s="220"/>
      <c r="QGA91" s="220"/>
      <c r="QGB91" s="220"/>
      <c r="QGC91" s="220"/>
      <c r="QGD91" s="220"/>
      <c r="QGE91" s="220"/>
      <c r="QGF91" s="220"/>
      <c r="QGG91" s="220"/>
      <c r="QGH91" s="220"/>
      <c r="QGI91" s="220"/>
      <c r="QGJ91" s="220"/>
      <c r="QGK91" s="220"/>
      <c r="QGL91" s="220"/>
      <c r="QGM91" s="220"/>
      <c r="QGN91" s="220"/>
      <c r="QGO91" s="220"/>
      <c r="QGP91" s="220"/>
      <c r="QGQ91" s="220"/>
      <c r="QGR91" s="220"/>
      <c r="QGS91" s="220"/>
      <c r="QGT91" s="220"/>
      <c r="QGU91" s="220"/>
      <c r="QGV91" s="220"/>
      <c r="QGW91" s="220"/>
      <c r="QGX91" s="220"/>
      <c r="QGY91" s="220"/>
      <c r="QGZ91" s="220"/>
      <c r="QHA91" s="220"/>
      <c r="QHB91" s="220"/>
      <c r="QHC91" s="220"/>
      <c r="QHD91" s="220"/>
      <c r="QHE91" s="220"/>
      <c r="QHF91" s="220"/>
      <c r="QHG91" s="220"/>
      <c r="QHH91" s="220"/>
      <c r="QHI91" s="220"/>
      <c r="QHJ91" s="220"/>
      <c r="QHK91" s="220"/>
      <c r="QHL91" s="220"/>
      <c r="QHM91" s="220"/>
      <c r="QHN91" s="220"/>
      <c r="QHO91" s="220"/>
      <c r="QHP91" s="220"/>
      <c r="QHQ91" s="220"/>
      <c r="QHR91" s="220"/>
      <c r="QHS91" s="220"/>
      <c r="QHT91" s="220"/>
      <c r="QHU91" s="220"/>
      <c r="QHV91" s="220"/>
      <c r="QHW91" s="220"/>
      <c r="QHX91" s="220"/>
      <c r="QHY91" s="220"/>
      <c r="QHZ91" s="220"/>
      <c r="QIA91" s="220"/>
      <c r="QIB91" s="220"/>
      <c r="QIC91" s="220"/>
      <c r="QID91" s="220"/>
      <c r="QIE91" s="220"/>
      <c r="QIF91" s="220"/>
      <c r="QIG91" s="220"/>
      <c r="QIH91" s="220"/>
      <c r="QII91" s="220"/>
      <c r="QIJ91" s="220"/>
      <c r="QIK91" s="220"/>
      <c r="QIL91" s="220"/>
      <c r="QIM91" s="220"/>
      <c r="QIN91" s="220"/>
      <c r="QIO91" s="220"/>
      <c r="QIP91" s="220"/>
      <c r="QIQ91" s="220"/>
      <c r="QIR91" s="220"/>
      <c r="QIS91" s="220"/>
      <c r="QIT91" s="220"/>
      <c r="QIU91" s="220"/>
      <c r="QIV91" s="220"/>
      <c r="QIW91" s="220"/>
      <c r="QIX91" s="220"/>
      <c r="QIY91" s="220"/>
      <c r="QIZ91" s="220"/>
      <c r="QJA91" s="220"/>
      <c r="QJB91" s="220"/>
      <c r="QJC91" s="220"/>
      <c r="QJD91" s="220"/>
      <c r="QJE91" s="220"/>
      <c r="QJF91" s="220"/>
      <c r="QJG91" s="220"/>
      <c r="QJH91" s="220"/>
      <c r="QJI91" s="220"/>
      <c r="QJJ91" s="220"/>
      <c r="QJK91" s="220"/>
      <c r="QJL91" s="220"/>
      <c r="QJM91" s="220"/>
      <c r="QJN91" s="220"/>
      <c r="QJO91" s="220"/>
      <c r="QJP91" s="220"/>
      <c r="QJQ91" s="220"/>
      <c r="QJR91" s="220"/>
      <c r="QJS91" s="220"/>
      <c r="QJT91" s="220"/>
      <c r="QJU91" s="220"/>
      <c r="QJV91" s="220"/>
      <c r="QJW91" s="220"/>
      <c r="QJX91" s="220"/>
      <c r="QJY91" s="220"/>
      <c r="QJZ91" s="220"/>
      <c r="QKA91" s="220"/>
      <c r="QKB91" s="220"/>
      <c r="QKC91" s="220"/>
      <c r="QKD91" s="220"/>
      <c r="QKE91" s="220"/>
      <c r="QKF91" s="220"/>
      <c r="QKG91" s="220"/>
      <c r="QKH91" s="220"/>
      <c r="QKI91" s="220"/>
      <c r="QKJ91" s="220"/>
      <c r="QKK91" s="220"/>
      <c r="QKL91" s="220"/>
      <c r="QKM91" s="220"/>
      <c r="QKN91" s="220"/>
      <c r="QKO91" s="220"/>
      <c r="QKP91" s="220"/>
      <c r="QKQ91" s="220"/>
      <c r="QKR91" s="220"/>
      <c r="QKS91" s="220"/>
      <c r="QKT91" s="220"/>
      <c r="QKU91" s="220"/>
      <c r="QKV91" s="220"/>
      <c r="QKW91" s="220"/>
      <c r="QKX91" s="220"/>
      <c r="QKY91" s="220"/>
      <c r="QKZ91" s="220"/>
      <c r="QLA91" s="220"/>
      <c r="QLB91" s="220"/>
      <c r="QLC91" s="220"/>
      <c r="QLD91" s="220"/>
      <c r="QLE91" s="220"/>
      <c r="QLF91" s="220"/>
      <c r="QLG91" s="220"/>
      <c r="QLH91" s="220"/>
      <c r="QLI91" s="220"/>
      <c r="QLJ91" s="220"/>
      <c r="QLK91" s="220"/>
      <c r="QLL91" s="220"/>
      <c r="QLM91" s="220"/>
      <c r="QLN91" s="220"/>
      <c r="QLO91" s="220"/>
      <c r="QLP91" s="220"/>
      <c r="QLQ91" s="220"/>
      <c r="QLR91" s="220"/>
      <c r="QLS91" s="220"/>
      <c r="QLT91" s="220"/>
      <c r="QLU91" s="220"/>
      <c r="QLV91" s="220"/>
      <c r="QLW91" s="220"/>
      <c r="QLX91" s="220"/>
      <c r="QLY91" s="220"/>
      <c r="QLZ91" s="220"/>
      <c r="QMA91" s="220"/>
      <c r="QMB91" s="220"/>
      <c r="QMC91" s="220"/>
      <c r="QMD91" s="220"/>
      <c r="QME91" s="220"/>
      <c r="QMF91" s="220"/>
      <c r="QMG91" s="220"/>
      <c r="QMH91" s="220"/>
      <c r="QMI91" s="220"/>
      <c r="QMJ91" s="220"/>
      <c r="QMK91" s="220"/>
      <c r="QML91" s="220"/>
      <c r="QMM91" s="220"/>
      <c r="QMN91" s="220"/>
      <c r="QMO91" s="220"/>
      <c r="QMP91" s="220"/>
      <c r="QMQ91" s="220"/>
      <c r="QMR91" s="220"/>
      <c r="QMS91" s="220"/>
      <c r="QMT91" s="220"/>
      <c r="QMU91" s="220"/>
      <c r="QMV91" s="220"/>
      <c r="QMW91" s="220"/>
      <c r="QMX91" s="220"/>
      <c r="QMY91" s="220"/>
      <c r="QMZ91" s="220"/>
      <c r="QNA91" s="220"/>
      <c r="QNB91" s="220"/>
      <c r="QNC91" s="220"/>
      <c r="QND91" s="220"/>
      <c r="QNE91" s="220"/>
      <c r="QNF91" s="220"/>
      <c r="QNG91" s="220"/>
      <c r="QNH91" s="220"/>
      <c r="QNI91" s="220"/>
      <c r="QNJ91" s="220"/>
      <c r="QNK91" s="220"/>
      <c r="QNL91" s="220"/>
      <c r="QNM91" s="220"/>
      <c r="QNN91" s="220"/>
      <c r="QNO91" s="220"/>
      <c r="QNP91" s="220"/>
      <c r="QNQ91" s="220"/>
      <c r="QNR91" s="220"/>
      <c r="QNS91" s="220"/>
      <c r="QNT91" s="220"/>
      <c r="QNU91" s="220"/>
      <c r="QNV91" s="220"/>
      <c r="QNW91" s="220"/>
      <c r="QNX91" s="220"/>
      <c r="QNY91" s="220"/>
      <c r="QNZ91" s="220"/>
      <c r="QOA91" s="220"/>
      <c r="QOB91" s="220"/>
      <c r="QOC91" s="220"/>
      <c r="QOD91" s="220"/>
      <c r="QOE91" s="220"/>
      <c r="QOF91" s="220"/>
      <c r="QOG91" s="220"/>
      <c r="QOH91" s="220"/>
      <c r="QOI91" s="220"/>
      <c r="QOJ91" s="220"/>
      <c r="QOK91" s="220"/>
      <c r="QOL91" s="220"/>
      <c r="QOM91" s="220"/>
      <c r="QON91" s="220"/>
      <c r="QOO91" s="220"/>
      <c r="QOP91" s="220"/>
      <c r="QOQ91" s="220"/>
      <c r="QOR91" s="220"/>
      <c r="QOS91" s="220"/>
      <c r="QOT91" s="220"/>
      <c r="QOU91" s="220"/>
      <c r="QOV91" s="220"/>
      <c r="QOW91" s="220"/>
      <c r="QOX91" s="220"/>
      <c r="QOY91" s="220"/>
      <c r="QOZ91" s="220"/>
      <c r="QPA91" s="220"/>
      <c r="QPB91" s="220"/>
      <c r="QPC91" s="220"/>
      <c r="QPD91" s="220"/>
      <c r="QPE91" s="220"/>
      <c r="QPF91" s="220"/>
      <c r="QPG91" s="220"/>
      <c r="QPH91" s="220"/>
      <c r="QPI91" s="220"/>
      <c r="QPJ91" s="220"/>
      <c r="QPK91" s="220"/>
      <c r="QPL91" s="220"/>
      <c r="QPM91" s="220"/>
      <c r="QPN91" s="220"/>
      <c r="QPO91" s="220"/>
      <c r="QPP91" s="220"/>
      <c r="QPQ91" s="220"/>
      <c r="QPR91" s="220"/>
      <c r="QPS91" s="220"/>
      <c r="QPT91" s="220"/>
      <c r="QPU91" s="220"/>
      <c r="QPV91" s="220"/>
      <c r="QPW91" s="220"/>
      <c r="QPX91" s="220"/>
      <c r="QPY91" s="220"/>
      <c r="QPZ91" s="220"/>
      <c r="QQA91" s="220"/>
      <c r="QQB91" s="220"/>
      <c r="QQC91" s="220"/>
      <c r="QQD91" s="220"/>
      <c r="QQE91" s="220"/>
      <c r="QQF91" s="220"/>
      <c r="QQG91" s="220"/>
      <c r="QQH91" s="220"/>
      <c r="QQI91" s="220"/>
      <c r="QQJ91" s="220"/>
      <c r="QQK91" s="220"/>
      <c r="QQL91" s="220"/>
      <c r="QQM91" s="220"/>
      <c r="QQN91" s="220"/>
      <c r="QQO91" s="220"/>
      <c r="QQP91" s="220"/>
      <c r="QQQ91" s="220"/>
      <c r="QQR91" s="220"/>
      <c r="QQS91" s="220"/>
      <c r="QQT91" s="220"/>
      <c r="QQU91" s="220"/>
      <c r="QQV91" s="220"/>
      <c r="QQW91" s="220"/>
      <c r="QQX91" s="220"/>
      <c r="QQY91" s="220"/>
      <c r="QQZ91" s="220"/>
      <c r="QRA91" s="220"/>
      <c r="QRB91" s="220"/>
      <c r="QRC91" s="220"/>
      <c r="QRD91" s="220"/>
      <c r="QRE91" s="220"/>
      <c r="QRF91" s="220"/>
      <c r="QRG91" s="220"/>
      <c r="QRH91" s="220"/>
      <c r="QRI91" s="220"/>
      <c r="QRJ91" s="220"/>
      <c r="QRK91" s="220"/>
      <c r="QRL91" s="220"/>
      <c r="QRM91" s="220"/>
      <c r="QRN91" s="220"/>
      <c r="QRO91" s="220"/>
      <c r="QRP91" s="220"/>
      <c r="QRQ91" s="220"/>
      <c r="QRR91" s="220"/>
      <c r="QRS91" s="220"/>
      <c r="QRT91" s="220"/>
      <c r="QRU91" s="220"/>
      <c r="QRV91" s="220"/>
      <c r="QRW91" s="220"/>
      <c r="QRX91" s="220"/>
      <c r="QRY91" s="220"/>
      <c r="QRZ91" s="220"/>
      <c r="QSA91" s="220"/>
      <c r="QSB91" s="220"/>
      <c r="QSC91" s="220"/>
      <c r="QSD91" s="220"/>
      <c r="QSE91" s="220"/>
      <c r="QSF91" s="220"/>
      <c r="QSG91" s="220"/>
      <c r="QSH91" s="220"/>
      <c r="QSI91" s="220"/>
      <c r="QSJ91" s="220"/>
      <c r="QSK91" s="220"/>
      <c r="QSL91" s="220"/>
      <c r="QSM91" s="220"/>
      <c r="QSN91" s="220"/>
      <c r="QSO91" s="220"/>
      <c r="QSP91" s="220"/>
      <c r="QSQ91" s="220"/>
      <c r="QSR91" s="220"/>
      <c r="QSS91" s="220"/>
      <c r="QST91" s="220"/>
      <c r="QSU91" s="220"/>
      <c r="QSV91" s="220"/>
      <c r="QSW91" s="220"/>
      <c r="QSX91" s="220"/>
      <c r="QSY91" s="220"/>
      <c r="QSZ91" s="220"/>
      <c r="QTA91" s="220"/>
      <c r="QTB91" s="220"/>
      <c r="QTC91" s="220"/>
      <c r="QTD91" s="220"/>
      <c r="QTE91" s="220"/>
      <c r="QTF91" s="220"/>
      <c r="QTG91" s="220"/>
      <c r="QTH91" s="220"/>
      <c r="QTI91" s="220"/>
      <c r="QTJ91" s="220"/>
      <c r="QTK91" s="220"/>
      <c r="QTL91" s="220"/>
      <c r="QTM91" s="220"/>
      <c r="QTN91" s="220"/>
      <c r="QTO91" s="220"/>
      <c r="QTP91" s="220"/>
      <c r="QTQ91" s="220"/>
      <c r="QTR91" s="220"/>
      <c r="QTS91" s="220"/>
      <c r="QTT91" s="220"/>
      <c r="QTU91" s="220"/>
      <c r="QTV91" s="220"/>
      <c r="QTW91" s="220"/>
      <c r="QTX91" s="220"/>
      <c r="QTY91" s="220"/>
      <c r="QTZ91" s="220"/>
      <c r="QUA91" s="220"/>
      <c r="QUB91" s="220"/>
      <c r="QUC91" s="220"/>
      <c r="QUD91" s="220"/>
      <c r="QUE91" s="220"/>
      <c r="QUF91" s="220"/>
      <c r="QUG91" s="220"/>
      <c r="QUH91" s="220"/>
      <c r="QUI91" s="220"/>
      <c r="QUJ91" s="220"/>
      <c r="QUK91" s="220"/>
      <c r="QUL91" s="220"/>
      <c r="QUM91" s="220"/>
      <c r="QUN91" s="220"/>
      <c r="QUO91" s="220"/>
      <c r="QUP91" s="220"/>
      <c r="QUQ91" s="220"/>
      <c r="QUR91" s="220"/>
      <c r="QUS91" s="220"/>
      <c r="QUT91" s="220"/>
      <c r="QUU91" s="220"/>
      <c r="QUV91" s="220"/>
      <c r="QUW91" s="220"/>
      <c r="QUX91" s="220"/>
      <c r="QUY91" s="220"/>
      <c r="QUZ91" s="220"/>
      <c r="QVA91" s="220"/>
      <c r="QVB91" s="220"/>
      <c r="QVC91" s="220"/>
      <c r="QVD91" s="220"/>
      <c r="QVE91" s="220"/>
      <c r="QVF91" s="220"/>
      <c r="QVG91" s="220"/>
      <c r="QVH91" s="220"/>
      <c r="QVI91" s="220"/>
      <c r="QVJ91" s="220"/>
      <c r="QVK91" s="220"/>
      <c r="QVL91" s="220"/>
      <c r="QVM91" s="220"/>
      <c r="QVN91" s="220"/>
      <c r="QVO91" s="220"/>
      <c r="QVP91" s="220"/>
      <c r="QVQ91" s="220"/>
      <c r="QVR91" s="220"/>
      <c r="QVS91" s="220"/>
      <c r="QVT91" s="220"/>
      <c r="QVU91" s="220"/>
      <c r="QVV91" s="220"/>
      <c r="QVW91" s="220"/>
      <c r="QVX91" s="220"/>
      <c r="QVY91" s="220"/>
      <c r="QVZ91" s="220"/>
      <c r="QWA91" s="220"/>
      <c r="QWB91" s="220"/>
      <c r="QWC91" s="220"/>
      <c r="QWD91" s="220"/>
      <c r="QWE91" s="220"/>
      <c r="QWF91" s="220"/>
      <c r="QWG91" s="220"/>
      <c r="QWH91" s="220"/>
      <c r="QWI91" s="220"/>
      <c r="QWJ91" s="220"/>
      <c r="QWK91" s="220"/>
      <c r="QWL91" s="220"/>
      <c r="QWM91" s="220"/>
      <c r="QWN91" s="220"/>
      <c r="QWO91" s="220"/>
      <c r="QWP91" s="220"/>
      <c r="QWQ91" s="220"/>
      <c r="QWR91" s="220"/>
      <c r="QWS91" s="220"/>
      <c r="QWT91" s="220"/>
      <c r="QWU91" s="220"/>
      <c r="QWV91" s="220"/>
      <c r="QWW91" s="220"/>
      <c r="QWX91" s="220"/>
      <c r="QWY91" s="220"/>
      <c r="QWZ91" s="220"/>
      <c r="QXA91" s="220"/>
      <c r="QXB91" s="220"/>
      <c r="QXC91" s="220"/>
      <c r="QXD91" s="220"/>
      <c r="QXE91" s="220"/>
      <c r="QXF91" s="220"/>
      <c r="QXG91" s="220"/>
      <c r="QXH91" s="220"/>
      <c r="QXI91" s="220"/>
      <c r="QXJ91" s="220"/>
      <c r="QXK91" s="220"/>
      <c r="QXL91" s="220"/>
      <c r="QXM91" s="220"/>
      <c r="QXN91" s="220"/>
      <c r="QXO91" s="220"/>
      <c r="QXP91" s="220"/>
      <c r="QXQ91" s="220"/>
      <c r="QXR91" s="220"/>
      <c r="QXS91" s="220"/>
      <c r="QXT91" s="220"/>
      <c r="QXU91" s="220"/>
      <c r="QXV91" s="220"/>
      <c r="QXW91" s="220"/>
      <c r="QXX91" s="220"/>
      <c r="QXY91" s="220"/>
      <c r="QXZ91" s="220"/>
      <c r="QYA91" s="220"/>
      <c r="QYB91" s="220"/>
      <c r="QYC91" s="220"/>
      <c r="QYD91" s="220"/>
      <c r="QYE91" s="220"/>
      <c r="QYF91" s="220"/>
      <c r="QYG91" s="220"/>
      <c r="QYH91" s="220"/>
      <c r="QYI91" s="220"/>
      <c r="QYJ91" s="220"/>
      <c r="QYK91" s="220"/>
      <c r="QYL91" s="220"/>
      <c r="QYM91" s="220"/>
      <c r="QYN91" s="220"/>
      <c r="QYO91" s="220"/>
      <c r="QYP91" s="220"/>
      <c r="QYQ91" s="220"/>
      <c r="QYR91" s="220"/>
      <c r="QYS91" s="220"/>
      <c r="QYT91" s="220"/>
      <c r="QYU91" s="220"/>
      <c r="QYV91" s="220"/>
      <c r="QYW91" s="220"/>
      <c r="QYX91" s="220"/>
      <c r="QYY91" s="220"/>
      <c r="QYZ91" s="220"/>
      <c r="QZA91" s="220"/>
      <c r="QZB91" s="220"/>
      <c r="QZC91" s="220"/>
      <c r="QZD91" s="220"/>
      <c r="QZE91" s="220"/>
      <c r="QZF91" s="220"/>
      <c r="QZG91" s="220"/>
      <c r="QZH91" s="220"/>
      <c r="QZI91" s="220"/>
      <c r="QZJ91" s="220"/>
      <c r="QZK91" s="220"/>
      <c r="QZL91" s="220"/>
      <c r="QZM91" s="220"/>
      <c r="QZN91" s="220"/>
      <c r="QZO91" s="220"/>
      <c r="QZP91" s="220"/>
      <c r="QZQ91" s="220"/>
      <c r="QZR91" s="220"/>
      <c r="QZS91" s="220"/>
      <c r="QZT91" s="220"/>
      <c r="QZU91" s="220"/>
      <c r="QZV91" s="220"/>
      <c r="QZW91" s="220"/>
      <c r="QZX91" s="220"/>
      <c r="QZY91" s="220"/>
      <c r="QZZ91" s="220"/>
      <c r="RAA91" s="220"/>
      <c r="RAB91" s="220"/>
      <c r="RAC91" s="220"/>
      <c r="RAD91" s="220"/>
      <c r="RAE91" s="220"/>
      <c r="RAF91" s="220"/>
      <c r="RAG91" s="220"/>
      <c r="RAH91" s="220"/>
      <c r="RAI91" s="220"/>
      <c r="RAJ91" s="220"/>
      <c r="RAK91" s="220"/>
      <c r="RAL91" s="220"/>
      <c r="RAM91" s="220"/>
      <c r="RAN91" s="220"/>
      <c r="RAO91" s="220"/>
      <c r="RAP91" s="220"/>
      <c r="RAQ91" s="220"/>
      <c r="RAR91" s="220"/>
      <c r="RAS91" s="220"/>
      <c r="RAT91" s="220"/>
      <c r="RAU91" s="220"/>
      <c r="RAV91" s="220"/>
      <c r="RAW91" s="220"/>
      <c r="RAX91" s="220"/>
      <c r="RAY91" s="220"/>
      <c r="RAZ91" s="220"/>
      <c r="RBA91" s="220"/>
      <c r="RBB91" s="220"/>
      <c r="RBC91" s="220"/>
      <c r="RBD91" s="220"/>
      <c r="RBE91" s="220"/>
      <c r="RBF91" s="220"/>
      <c r="RBG91" s="220"/>
      <c r="RBH91" s="220"/>
      <c r="RBI91" s="220"/>
      <c r="RBJ91" s="220"/>
      <c r="RBK91" s="220"/>
      <c r="RBL91" s="220"/>
      <c r="RBM91" s="220"/>
      <c r="RBN91" s="220"/>
      <c r="RBO91" s="220"/>
      <c r="RBP91" s="220"/>
      <c r="RBQ91" s="220"/>
      <c r="RBR91" s="220"/>
      <c r="RBS91" s="220"/>
      <c r="RBT91" s="220"/>
      <c r="RBU91" s="220"/>
      <c r="RBV91" s="220"/>
      <c r="RBW91" s="220"/>
      <c r="RBX91" s="220"/>
      <c r="RBY91" s="220"/>
      <c r="RBZ91" s="220"/>
      <c r="RCA91" s="220"/>
      <c r="RCB91" s="220"/>
      <c r="RCC91" s="220"/>
      <c r="RCD91" s="220"/>
      <c r="RCE91" s="220"/>
      <c r="RCF91" s="220"/>
      <c r="RCG91" s="220"/>
      <c r="RCH91" s="220"/>
      <c r="RCI91" s="220"/>
      <c r="RCJ91" s="220"/>
      <c r="RCK91" s="220"/>
      <c r="RCL91" s="220"/>
      <c r="RCM91" s="220"/>
      <c r="RCN91" s="220"/>
      <c r="RCO91" s="220"/>
      <c r="RCP91" s="220"/>
      <c r="RCQ91" s="220"/>
      <c r="RCR91" s="220"/>
      <c r="RCS91" s="220"/>
      <c r="RCT91" s="220"/>
      <c r="RCU91" s="220"/>
      <c r="RCV91" s="220"/>
      <c r="RCW91" s="220"/>
      <c r="RCX91" s="220"/>
      <c r="RCY91" s="220"/>
      <c r="RCZ91" s="220"/>
      <c r="RDA91" s="220"/>
      <c r="RDB91" s="220"/>
      <c r="RDC91" s="220"/>
      <c r="RDD91" s="220"/>
      <c r="RDE91" s="220"/>
      <c r="RDF91" s="220"/>
      <c r="RDG91" s="220"/>
      <c r="RDH91" s="220"/>
      <c r="RDI91" s="220"/>
      <c r="RDJ91" s="220"/>
      <c r="RDK91" s="220"/>
      <c r="RDL91" s="220"/>
      <c r="RDM91" s="220"/>
      <c r="RDN91" s="220"/>
      <c r="RDO91" s="220"/>
      <c r="RDP91" s="220"/>
      <c r="RDQ91" s="220"/>
      <c r="RDR91" s="220"/>
      <c r="RDS91" s="220"/>
      <c r="RDT91" s="220"/>
      <c r="RDU91" s="220"/>
      <c r="RDV91" s="220"/>
      <c r="RDW91" s="220"/>
      <c r="RDX91" s="220"/>
      <c r="RDY91" s="220"/>
      <c r="RDZ91" s="220"/>
      <c r="REA91" s="220"/>
      <c r="REB91" s="220"/>
      <c r="REC91" s="220"/>
      <c r="RED91" s="220"/>
      <c r="REE91" s="220"/>
      <c r="REF91" s="220"/>
      <c r="REG91" s="220"/>
      <c r="REH91" s="220"/>
      <c r="REI91" s="220"/>
      <c r="REJ91" s="220"/>
      <c r="REK91" s="220"/>
      <c r="REL91" s="220"/>
      <c r="REM91" s="220"/>
      <c r="REN91" s="220"/>
      <c r="REO91" s="220"/>
      <c r="REP91" s="220"/>
      <c r="REQ91" s="220"/>
      <c r="RER91" s="220"/>
      <c r="RES91" s="220"/>
      <c r="RET91" s="220"/>
      <c r="REU91" s="220"/>
      <c r="REV91" s="220"/>
      <c r="REW91" s="220"/>
      <c r="REX91" s="220"/>
      <c r="REY91" s="220"/>
      <c r="REZ91" s="220"/>
      <c r="RFA91" s="220"/>
      <c r="RFB91" s="220"/>
      <c r="RFC91" s="220"/>
      <c r="RFD91" s="220"/>
      <c r="RFE91" s="220"/>
      <c r="RFF91" s="220"/>
      <c r="RFG91" s="220"/>
      <c r="RFH91" s="220"/>
      <c r="RFI91" s="220"/>
      <c r="RFJ91" s="220"/>
      <c r="RFK91" s="220"/>
      <c r="RFL91" s="220"/>
      <c r="RFM91" s="220"/>
      <c r="RFN91" s="220"/>
      <c r="RFO91" s="220"/>
      <c r="RFP91" s="220"/>
      <c r="RFQ91" s="220"/>
      <c r="RFR91" s="220"/>
      <c r="RFS91" s="220"/>
      <c r="RFT91" s="220"/>
      <c r="RFU91" s="220"/>
      <c r="RFV91" s="220"/>
      <c r="RFW91" s="220"/>
      <c r="RFX91" s="220"/>
      <c r="RFY91" s="220"/>
      <c r="RFZ91" s="220"/>
      <c r="RGA91" s="220"/>
      <c r="RGB91" s="220"/>
      <c r="RGC91" s="220"/>
      <c r="RGD91" s="220"/>
      <c r="RGE91" s="220"/>
      <c r="RGF91" s="220"/>
      <c r="RGG91" s="220"/>
      <c r="RGH91" s="220"/>
      <c r="RGI91" s="220"/>
      <c r="RGJ91" s="220"/>
      <c r="RGK91" s="220"/>
      <c r="RGL91" s="220"/>
      <c r="RGM91" s="220"/>
      <c r="RGN91" s="220"/>
      <c r="RGO91" s="220"/>
      <c r="RGP91" s="220"/>
      <c r="RGQ91" s="220"/>
      <c r="RGR91" s="220"/>
      <c r="RGS91" s="220"/>
      <c r="RGT91" s="220"/>
      <c r="RGU91" s="220"/>
      <c r="RGV91" s="220"/>
      <c r="RGW91" s="220"/>
      <c r="RGX91" s="220"/>
      <c r="RGY91" s="220"/>
      <c r="RGZ91" s="220"/>
      <c r="RHA91" s="220"/>
      <c r="RHB91" s="220"/>
      <c r="RHC91" s="220"/>
      <c r="RHD91" s="220"/>
      <c r="RHE91" s="220"/>
      <c r="RHF91" s="220"/>
      <c r="RHG91" s="220"/>
      <c r="RHH91" s="220"/>
      <c r="RHI91" s="220"/>
      <c r="RHJ91" s="220"/>
      <c r="RHK91" s="220"/>
      <c r="RHL91" s="220"/>
      <c r="RHM91" s="220"/>
      <c r="RHN91" s="220"/>
      <c r="RHO91" s="220"/>
      <c r="RHP91" s="220"/>
      <c r="RHQ91" s="220"/>
      <c r="RHR91" s="220"/>
      <c r="RHS91" s="220"/>
      <c r="RHT91" s="220"/>
      <c r="RHU91" s="220"/>
      <c r="RHV91" s="220"/>
      <c r="RHW91" s="220"/>
      <c r="RHX91" s="220"/>
      <c r="RHY91" s="220"/>
      <c r="RHZ91" s="220"/>
      <c r="RIA91" s="220"/>
      <c r="RIB91" s="220"/>
      <c r="RIC91" s="220"/>
      <c r="RID91" s="220"/>
      <c r="RIE91" s="220"/>
      <c r="RIF91" s="220"/>
      <c r="RIG91" s="220"/>
      <c r="RIH91" s="220"/>
      <c r="RII91" s="220"/>
      <c r="RIJ91" s="220"/>
      <c r="RIK91" s="220"/>
      <c r="RIL91" s="220"/>
      <c r="RIM91" s="220"/>
      <c r="RIN91" s="220"/>
      <c r="RIO91" s="220"/>
      <c r="RIP91" s="220"/>
      <c r="RIQ91" s="220"/>
      <c r="RIR91" s="220"/>
      <c r="RIS91" s="220"/>
      <c r="RIT91" s="220"/>
      <c r="RIU91" s="220"/>
      <c r="RIV91" s="220"/>
      <c r="RIW91" s="220"/>
      <c r="RIX91" s="220"/>
      <c r="RIY91" s="220"/>
      <c r="RIZ91" s="220"/>
      <c r="RJA91" s="220"/>
      <c r="RJB91" s="220"/>
      <c r="RJC91" s="220"/>
      <c r="RJD91" s="220"/>
      <c r="RJE91" s="220"/>
      <c r="RJF91" s="220"/>
      <c r="RJG91" s="220"/>
      <c r="RJH91" s="220"/>
      <c r="RJI91" s="220"/>
      <c r="RJJ91" s="220"/>
      <c r="RJK91" s="220"/>
      <c r="RJL91" s="220"/>
      <c r="RJM91" s="220"/>
      <c r="RJN91" s="220"/>
      <c r="RJO91" s="220"/>
      <c r="RJP91" s="220"/>
      <c r="RJQ91" s="220"/>
      <c r="RJR91" s="220"/>
      <c r="RJS91" s="220"/>
      <c r="RJT91" s="220"/>
      <c r="RJU91" s="220"/>
      <c r="RJV91" s="220"/>
      <c r="RJW91" s="220"/>
      <c r="RJX91" s="220"/>
      <c r="RJY91" s="220"/>
      <c r="RJZ91" s="220"/>
      <c r="RKA91" s="220"/>
      <c r="RKB91" s="220"/>
      <c r="RKC91" s="220"/>
      <c r="RKD91" s="220"/>
      <c r="RKE91" s="220"/>
      <c r="RKF91" s="220"/>
      <c r="RKG91" s="220"/>
      <c r="RKH91" s="220"/>
      <c r="RKI91" s="220"/>
      <c r="RKJ91" s="220"/>
      <c r="RKK91" s="220"/>
      <c r="RKL91" s="220"/>
      <c r="RKM91" s="220"/>
      <c r="RKN91" s="220"/>
      <c r="RKO91" s="220"/>
      <c r="RKP91" s="220"/>
      <c r="RKQ91" s="220"/>
      <c r="RKR91" s="220"/>
      <c r="RKS91" s="220"/>
      <c r="RKT91" s="220"/>
      <c r="RKU91" s="220"/>
      <c r="RKV91" s="220"/>
      <c r="RKW91" s="220"/>
      <c r="RKX91" s="220"/>
      <c r="RKY91" s="220"/>
      <c r="RKZ91" s="220"/>
      <c r="RLA91" s="220"/>
      <c r="RLB91" s="220"/>
      <c r="RLC91" s="220"/>
      <c r="RLD91" s="220"/>
      <c r="RLE91" s="220"/>
      <c r="RLF91" s="220"/>
      <c r="RLG91" s="220"/>
      <c r="RLH91" s="220"/>
      <c r="RLI91" s="220"/>
      <c r="RLJ91" s="220"/>
      <c r="RLK91" s="220"/>
      <c r="RLL91" s="220"/>
      <c r="RLM91" s="220"/>
      <c r="RLN91" s="220"/>
      <c r="RLO91" s="220"/>
      <c r="RLP91" s="220"/>
      <c r="RLQ91" s="220"/>
      <c r="RLR91" s="220"/>
      <c r="RLS91" s="220"/>
      <c r="RLT91" s="220"/>
      <c r="RLU91" s="220"/>
      <c r="RLV91" s="220"/>
      <c r="RLW91" s="220"/>
      <c r="RLX91" s="220"/>
      <c r="RLY91" s="220"/>
      <c r="RLZ91" s="220"/>
      <c r="RMA91" s="220"/>
      <c r="RMB91" s="220"/>
      <c r="RMC91" s="220"/>
      <c r="RMD91" s="220"/>
      <c r="RME91" s="220"/>
      <c r="RMF91" s="220"/>
      <c r="RMG91" s="220"/>
      <c r="RMH91" s="220"/>
      <c r="RMI91" s="220"/>
      <c r="RMJ91" s="220"/>
      <c r="RMK91" s="220"/>
      <c r="RML91" s="220"/>
      <c r="RMM91" s="220"/>
      <c r="RMN91" s="220"/>
      <c r="RMO91" s="220"/>
      <c r="RMP91" s="220"/>
      <c r="RMQ91" s="220"/>
      <c r="RMR91" s="220"/>
      <c r="RMS91" s="220"/>
      <c r="RMT91" s="220"/>
      <c r="RMU91" s="220"/>
      <c r="RMV91" s="220"/>
      <c r="RMW91" s="220"/>
      <c r="RMX91" s="220"/>
      <c r="RMY91" s="220"/>
      <c r="RMZ91" s="220"/>
      <c r="RNA91" s="220"/>
      <c r="RNB91" s="220"/>
      <c r="RNC91" s="220"/>
      <c r="RND91" s="220"/>
      <c r="RNE91" s="220"/>
      <c r="RNF91" s="220"/>
      <c r="RNG91" s="220"/>
      <c r="RNH91" s="220"/>
      <c r="RNI91" s="220"/>
      <c r="RNJ91" s="220"/>
      <c r="RNK91" s="220"/>
      <c r="RNL91" s="220"/>
      <c r="RNM91" s="220"/>
      <c r="RNN91" s="220"/>
      <c r="RNO91" s="220"/>
      <c r="RNP91" s="220"/>
      <c r="RNQ91" s="220"/>
      <c r="RNR91" s="220"/>
      <c r="RNS91" s="220"/>
      <c r="RNT91" s="220"/>
      <c r="RNU91" s="220"/>
      <c r="RNV91" s="220"/>
      <c r="RNW91" s="220"/>
      <c r="RNX91" s="220"/>
      <c r="RNY91" s="220"/>
      <c r="RNZ91" s="220"/>
      <c r="ROA91" s="220"/>
      <c r="ROB91" s="220"/>
      <c r="ROC91" s="220"/>
      <c r="ROD91" s="220"/>
      <c r="ROE91" s="220"/>
      <c r="ROF91" s="220"/>
      <c r="ROG91" s="220"/>
      <c r="ROH91" s="220"/>
      <c r="ROI91" s="220"/>
      <c r="ROJ91" s="220"/>
      <c r="ROK91" s="220"/>
      <c r="ROL91" s="220"/>
      <c r="ROM91" s="220"/>
      <c r="RON91" s="220"/>
      <c r="ROO91" s="220"/>
      <c r="ROP91" s="220"/>
      <c r="ROQ91" s="220"/>
      <c r="ROR91" s="220"/>
      <c r="ROS91" s="220"/>
      <c r="ROT91" s="220"/>
      <c r="ROU91" s="220"/>
      <c r="ROV91" s="220"/>
      <c r="ROW91" s="220"/>
      <c r="ROX91" s="220"/>
      <c r="ROY91" s="220"/>
      <c r="ROZ91" s="220"/>
      <c r="RPA91" s="220"/>
      <c r="RPB91" s="220"/>
      <c r="RPC91" s="220"/>
      <c r="RPD91" s="220"/>
      <c r="RPE91" s="220"/>
      <c r="RPF91" s="220"/>
      <c r="RPG91" s="220"/>
      <c r="RPH91" s="220"/>
      <c r="RPI91" s="220"/>
      <c r="RPJ91" s="220"/>
      <c r="RPK91" s="220"/>
      <c r="RPL91" s="220"/>
      <c r="RPM91" s="220"/>
      <c r="RPN91" s="220"/>
      <c r="RPO91" s="220"/>
      <c r="RPP91" s="220"/>
      <c r="RPQ91" s="220"/>
      <c r="RPR91" s="220"/>
      <c r="RPS91" s="220"/>
      <c r="RPT91" s="220"/>
      <c r="RPU91" s="220"/>
      <c r="RPV91" s="220"/>
      <c r="RPW91" s="220"/>
      <c r="RPX91" s="220"/>
      <c r="RPY91" s="220"/>
      <c r="RPZ91" s="220"/>
      <c r="RQA91" s="220"/>
      <c r="RQB91" s="220"/>
      <c r="RQC91" s="220"/>
      <c r="RQD91" s="220"/>
      <c r="RQE91" s="220"/>
      <c r="RQF91" s="220"/>
      <c r="RQG91" s="220"/>
      <c r="RQH91" s="220"/>
      <c r="RQI91" s="220"/>
      <c r="RQJ91" s="220"/>
      <c r="RQK91" s="220"/>
      <c r="RQL91" s="220"/>
      <c r="RQM91" s="220"/>
      <c r="RQN91" s="220"/>
      <c r="RQO91" s="220"/>
      <c r="RQP91" s="220"/>
      <c r="RQQ91" s="220"/>
      <c r="RQR91" s="220"/>
      <c r="RQS91" s="220"/>
      <c r="RQT91" s="220"/>
      <c r="RQU91" s="220"/>
      <c r="RQV91" s="220"/>
      <c r="RQW91" s="220"/>
      <c r="RQX91" s="220"/>
      <c r="RQY91" s="220"/>
      <c r="RQZ91" s="220"/>
      <c r="RRA91" s="220"/>
      <c r="RRB91" s="220"/>
      <c r="RRC91" s="220"/>
      <c r="RRD91" s="220"/>
      <c r="RRE91" s="220"/>
      <c r="RRF91" s="220"/>
      <c r="RRG91" s="220"/>
      <c r="RRH91" s="220"/>
      <c r="RRI91" s="220"/>
      <c r="RRJ91" s="220"/>
      <c r="RRK91" s="220"/>
      <c r="RRL91" s="220"/>
      <c r="RRM91" s="220"/>
      <c r="RRN91" s="220"/>
      <c r="RRO91" s="220"/>
      <c r="RRP91" s="220"/>
      <c r="RRQ91" s="220"/>
      <c r="RRR91" s="220"/>
      <c r="RRS91" s="220"/>
      <c r="RRT91" s="220"/>
      <c r="RRU91" s="220"/>
      <c r="RRV91" s="220"/>
      <c r="RRW91" s="220"/>
      <c r="RRX91" s="220"/>
      <c r="RRY91" s="220"/>
      <c r="RRZ91" s="220"/>
      <c r="RSA91" s="220"/>
      <c r="RSB91" s="220"/>
      <c r="RSC91" s="220"/>
      <c r="RSD91" s="220"/>
      <c r="RSE91" s="220"/>
      <c r="RSF91" s="220"/>
      <c r="RSG91" s="220"/>
      <c r="RSH91" s="220"/>
      <c r="RSI91" s="220"/>
      <c r="RSJ91" s="220"/>
      <c r="RSK91" s="220"/>
      <c r="RSL91" s="220"/>
      <c r="RSM91" s="220"/>
      <c r="RSN91" s="220"/>
      <c r="RSO91" s="220"/>
      <c r="RSP91" s="220"/>
      <c r="RSQ91" s="220"/>
      <c r="RSR91" s="220"/>
      <c r="RSS91" s="220"/>
      <c r="RST91" s="220"/>
      <c r="RSU91" s="220"/>
      <c r="RSV91" s="220"/>
      <c r="RSW91" s="220"/>
      <c r="RSX91" s="220"/>
      <c r="RSY91" s="220"/>
      <c r="RSZ91" s="220"/>
      <c r="RTA91" s="220"/>
      <c r="RTB91" s="220"/>
      <c r="RTC91" s="220"/>
      <c r="RTD91" s="220"/>
      <c r="RTE91" s="220"/>
      <c r="RTF91" s="220"/>
      <c r="RTG91" s="220"/>
      <c r="RTH91" s="220"/>
      <c r="RTI91" s="220"/>
      <c r="RTJ91" s="220"/>
      <c r="RTK91" s="220"/>
      <c r="RTL91" s="220"/>
      <c r="RTM91" s="220"/>
      <c r="RTN91" s="220"/>
      <c r="RTO91" s="220"/>
      <c r="RTP91" s="220"/>
      <c r="RTQ91" s="220"/>
      <c r="RTR91" s="220"/>
      <c r="RTS91" s="220"/>
      <c r="RTT91" s="220"/>
      <c r="RTU91" s="220"/>
      <c r="RTV91" s="220"/>
      <c r="RTW91" s="220"/>
      <c r="RTX91" s="220"/>
      <c r="RTY91" s="220"/>
      <c r="RTZ91" s="220"/>
      <c r="RUA91" s="220"/>
      <c r="RUB91" s="220"/>
      <c r="RUC91" s="220"/>
      <c r="RUD91" s="220"/>
      <c r="RUE91" s="220"/>
      <c r="RUF91" s="220"/>
      <c r="RUG91" s="220"/>
      <c r="RUH91" s="220"/>
      <c r="RUI91" s="220"/>
      <c r="RUJ91" s="220"/>
      <c r="RUK91" s="220"/>
      <c r="RUL91" s="220"/>
      <c r="RUM91" s="220"/>
      <c r="RUN91" s="220"/>
      <c r="RUO91" s="220"/>
      <c r="RUP91" s="220"/>
      <c r="RUQ91" s="220"/>
      <c r="RUR91" s="220"/>
      <c r="RUS91" s="220"/>
      <c r="RUT91" s="220"/>
      <c r="RUU91" s="220"/>
      <c r="RUV91" s="220"/>
      <c r="RUW91" s="220"/>
      <c r="RUX91" s="220"/>
      <c r="RUY91" s="220"/>
      <c r="RUZ91" s="220"/>
      <c r="RVA91" s="220"/>
      <c r="RVB91" s="220"/>
      <c r="RVC91" s="220"/>
      <c r="RVD91" s="220"/>
      <c r="RVE91" s="220"/>
      <c r="RVF91" s="220"/>
      <c r="RVG91" s="220"/>
      <c r="RVH91" s="220"/>
      <c r="RVI91" s="220"/>
      <c r="RVJ91" s="220"/>
      <c r="RVK91" s="220"/>
      <c r="RVL91" s="220"/>
      <c r="RVM91" s="220"/>
      <c r="RVN91" s="220"/>
      <c r="RVO91" s="220"/>
      <c r="RVP91" s="220"/>
      <c r="RVQ91" s="220"/>
      <c r="RVR91" s="220"/>
      <c r="RVS91" s="220"/>
      <c r="RVT91" s="220"/>
      <c r="RVU91" s="220"/>
      <c r="RVV91" s="220"/>
      <c r="RVW91" s="220"/>
      <c r="RVX91" s="220"/>
      <c r="RVY91" s="220"/>
      <c r="RVZ91" s="220"/>
      <c r="RWA91" s="220"/>
      <c r="RWB91" s="220"/>
      <c r="RWC91" s="220"/>
      <c r="RWD91" s="220"/>
      <c r="RWE91" s="220"/>
      <c r="RWF91" s="220"/>
      <c r="RWG91" s="220"/>
      <c r="RWH91" s="220"/>
      <c r="RWI91" s="220"/>
      <c r="RWJ91" s="220"/>
      <c r="RWK91" s="220"/>
      <c r="RWL91" s="220"/>
      <c r="RWM91" s="220"/>
      <c r="RWN91" s="220"/>
      <c r="RWO91" s="220"/>
      <c r="RWP91" s="220"/>
      <c r="RWQ91" s="220"/>
      <c r="RWR91" s="220"/>
      <c r="RWS91" s="220"/>
      <c r="RWT91" s="220"/>
      <c r="RWU91" s="220"/>
      <c r="RWV91" s="220"/>
      <c r="RWW91" s="220"/>
      <c r="RWX91" s="220"/>
      <c r="RWY91" s="220"/>
      <c r="RWZ91" s="220"/>
      <c r="RXA91" s="220"/>
      <c r="RXB91" s="220"/>
      <c r="RXC91" s="220"/>
      <c r="RXD91" s="220"/>
      <c r="RXE91" s="220"/>
      <c r="RXF91" s="220"/>
      <c r="RXG91" s="220"/>
      <c r="RXH91" s="220"/>
      <c r="RXI91" s="220"/>
      <c r="RXJ91" s="220"/>
      <c r="RXK91" s="220"/>
      <c r="RXL91" s="220"/>
      <c r="RXM91" s="220"/>
      <c r="RXN91" s="220"/>
      <c r="RXO91" s="220"/>
      <c r="RXP91" s="220"/>
      <c r="RXQ91" s="220"/>
      <c r="RXR91" s="220"/>
      <c r="RXS91" s="220"/>
      <c r="RXT91" s="220"/>
      <c r="RXU91" s="220"/>
      <c r="RXV91" s="220"/>
      <c r="RXW91" s="220"/>
      <c r="RXX91" s="220"/>
      <c r="RXY91" s="220"/>
      <c r="RXZ91" s="220"/>
      <c r="RYA91" s="220"/>
      <c r="RYB91" s="220"/>
      <c r="RYC91" s="220"/>
      <c r="RYD91" s="220"/>
      <c r="RYE91" s="220"/>
      <c r="RYF91" s="220"/>
      <c r="RYG91" s="220"/>
      <c r="RYH91" s="220"/>
      <c r="RYI91" s="220"/>
      <c r="RYJ91" s="220"/>
      <c r="RYK91" s="220"/>
      <c r="RYL91" s="220"/>
      <c r="RYM91" s="220"/>
      <c r="RYN91" s="220"/>
      <c r="RYO91" s="220"/>
      <c r="RYP91" s="220"/>
      <c r="RYQ91" s="220"/>
      <c r="RYR91" s="220"/>
      <c r="RYS91" s="220"/>
      <c r="RYT91" s="220"/>
      <c r="RYU91" s="220"/>
      <c r="RYV91" s="220"/>
      <c r="RYW91" s="220"/>
      <c r="RYX91" s="220"/>
      <c r="RYY91" s="220"/>
      <c r="RYZ91" s="220"/>
      <c r="RZA91" s="220"/>
      <c r="RZB91" s="220"/>
      <c r="RZC91" s="220"/>
      <c r="RZD91" s="220"/>
      <c r="RZE91" s="220"/>
      <c r="RZF91" s="220"/>
      <c r="RZG91" s="220"/>
      <c r="RZH91" s="220"/>
      <c r="RZI91" s="220"/>
      <c r="RZJ91" s="220"/>
      <c r="RZK91" s="220"/>
      <c r="RZL91" s="220"/>
      <c r="RZM91" s="220"/>
      <c r="RZN91" s="220"/>
      <c r="RZO91" s="220"/>
      <c r="RZP91" s="220"/>
      <c r="RZQ91" s="220"/>
      <c r="RZR91" s="220"/>
      <c r="RZS91" s="220"/>
      <c r="RZT91" s="220"/>
      <c r="RZU91" s="220"/>
      <c r="RZV91" s="220"/>
      <c r="RZW91" s="220"/>
      <c r="RZX91" s="220"/>
      <c r="RZY91" s="220"/>
      <c r="RZZ91" s="220"/>
      <c r="SAA91" s="220"/>
      <c r="SAB91" s="220"/>
      <c r="SAC91" s="220"/>
      <c r="SAD91" s="220"/>
      <c r="SAE91" s="220"/>
      <c r="SAF91" s="220"/>
      <c r="SAG91" s="220"/>
      <c r="SAH91" s="220"/>
      <c r="SAI91" s="220"/>
      <c r="SAJ91" s="220"/>
      <c r="SAK91" s="220"/>
      <c r="SAL91" s="220"/>
      <c r="SAM91" s="220"/>
      <c r="SAN91" s="220"/>
      <c r="SAO91" s="220"/>
      <c r="SAP91" s="220"/>
      <c r="SAQ91" s="220"/>
      <c r="SAR91" s="220"/>
      <c r="SAS91" s="220"/>
      <c r="SAT91" s="220"/>
      <c r="SAU91" s="220"/>
      <c r="SAV91" s="220"/>
      <c r="SAW91" s="220"/>
      <c r="SAX91" s="220"/>
      <c r="SAY91" s="220"/>
      <c r="SAZ91" s="220"/>
      <c r="SBA91" s="220"/>
      <c r="SBB91" s="220"/>
      <c r="SBC91" s="220"/>
      <c r="SBD91" s="220"/>
      <c r="SBE91" s="220"/>
      <c r="SBF91" s="220"/>
      <c r="SBG91" s="220"/>
      <c r="SBH91" s="220"/>
      <c r="SBI91" s="220"/>
      <c r="SBJ91" s="220"/>
      <c r="SBK91" s="220"/>
      <c r="SBL91" s="220"/>
      <c r="SBM91" s="220"/>
      <c r="SBN91" s="220"/>
      <c r="SBO91" s="220"/>
      <c r="SBP91" s="220"/>
      <c r="SBQ91" s="220"/>
      <c r="SBR91" s="220"/>
      <c r="SBS91" s="220"/>
      <c r="SBT91" s="220"/>
      <c r="SBU91" s="220"/>
      <c r="SBV91" s="220"/>
      <c r="SBW91" s="220"/>
      <c r="SBX91" s="220"/>
      <c r="SBY91" s="220"/>
      <c r="SBZ91" s="220"/>
      <c r="SCA91" s="220"/>
      <c r="SCB91" s="220"/>
      <c r="SCC91" s="220"/>
      <c r="SCD91" s="220"/>
      <c r="SCE91" s="220"/>
      <c r="SCF91" s="220"/>
      <c r="SCG91" s="220"/>
      <c r="SCH91" s="220"/>
      <c r="SCI91" s="220"/>
      <c r="SCJ91" s="220"/>
      <c r="SCK91" s="220"/>
      <c r="SCL91" s="220"/>
      <c r="SCM91" s="220"/>
      <c r="SCN91" s="220"/>
      <c r="SCO91" s="220"/>
      <c r="SCP91" s="220"/>
      <c r="SCQ91" s="220"/>
      <c r="SCR91" s="220"/>
      <c r="SCS91" s="220"/>
      <c r="SCT91" s="220"/>
      <c r="SCU91" s="220"/>
      <c r="SCV91" s="220"/>
      <c r="SCW91" s="220"/>
      <c r="SCX91" s="220"/>
      <c r="SCY91" s="220"/>
      <c r="SCZ91" s="220"/>
      <c r="SDA91" s="220"/>
      <c r="SDB91" s="220"/>
      <c r="SDC91" s="220"/>
      <c r="SDD91" s="220"/>
      <c r="SDE91" s="220"/>
      <c r="SDF91" s="220"/>
      <c r="SDG91" s="220"/>
      <c r="SDH91" s="220"/>
      <c r="SDI91" s="220"/>
      <c r="SDJ91" s="220"/>
      <c r="SDK91" s="220"/>
      <c r="SDL91" s="220"/>
      <c r="SDM91" s="220"/>
      <c r="SDN91" s="220"/>
      <c r="SDO91" s="220"/>
      <c r="SDP91" s="220"/>
      <c r="SDQ91" s="220"/>
      <c r="SDR91" s="220"/>
      <c r="SDS91" s="220"/>
      <c r="SDT91" s="220"/>
      <c r="SDU91" s="220"/>
      <c r="SDV91" s="220"/>
      <c r="SDW91" s="220"/>
      <c r="SDX91" s="220"/>
      <c r="SDY91" s="220"/>
      <c r="SDZ91" s="220"/>
      <c r="SEA91" s="220"/>
      <c r="SEB91" s="220"/>
      <c r="SEC91" s="220"/>
      <c r="SED91" s="220"/>
      <c r="SEE91" s="220"/>
      <c r="SEF91" s="220"/>
      <c r="SEG91" s="220"/>
      <c r="SEH91" s="220"/>
      <c r="SEI91" s="220"/>
      <c r="SEJ91" s="220"/>
      <c r="SEK91" s="220"/>
      <c r="SEL91" s="220"/>
      <c r="SEM91" s="220"/>
      <c r="SEN91" s="220"/>
      <c r="SEO91" s="220"/>
      <c r="SEP91" s="220"/>
      <c r="SEQ91" s="220"/>
      <c r="SER91" s="220"/>
      <c r="SES91" s="220"/>
      <c r="SET91" s="220"/>
      <c r="SEU91" s="220"/>
      <c r="SEV91" s="220"/>
      <c r="SEW91" s="220"/>
      <c r="SEX91" s="220"/>
      <c r="SEY91" s="220"/>
      <c r="SEZ91" s="220"/>
      <c r="SFA91" s="220"/>
      <c r="SFB91" s="220"/>
      <c r="SFC91" s="220"/>
      <c r="SFD91" s="220"/>
      <c r="SFE91" s="220"/>
      <c r="SFF91" s="220"/>
      <c r="SFG91" s="220"/>
      <c r="SFH91" s="220"/>
      <c r="SFI91" s="220"/>
      <c r="SFJ91" s="220"/>
      <c r="SFK91" s="220"/>
      <c r="SFL91" s="220"/>
      <c r="SFM91" s="220"/>
      <c r="SFN91" s="220"/>
      <c r="SFO91" s="220"/>
      <c r="SFP91" s="220"/>
      <c r="SFQ91" s="220"/>
      <c r="SFR91" s="220"/>
      <c r="SFS91" s="220"/>
      <c r="SFT91" s="220"/>
      <c r="SFU91" s="220"/>
      <c r="SFV91" s="220"/>
      <c r="SFW91" s="220"/>
      <c r="SFX91" s="220"/>
      <c r="SFY91" s="220"/>
      <c r="SFZ91" s="220"/>
      <c r="SGA91" s="220"/>
      <c r="SGB91" s="220"/>
      <c r="SGC91" s="220"/>
      <c r="SGD91" s="220"/>
      <c r="SGE91" s="220"/>
      <c r="SGF91" s="220"/>
      <c r="SGG91" s="220"/>
      <c r="SGH91" s="220"/>
      <c r="SGI91" s="220"/>
      <c r="SGJ91" s="220"/>
      <c r="SGK91" s="220"/>
      <c r="SGL91" s="220"/>
      <c r="SGM91" s="220"/>
      <c r="SGN91" s="220"/>
      <c r="SGO91" s="220"/>
      <c r="SGP91" s="220"/>
      <c r="SGQ91" s="220"/>
      <c r="SGR91" s="220"/>
      <c r="SGS91" s="220"/>
      <c r="SGT91" s="220"/>
      <c r="SGU91" s="220"/>
      <c r="SGV91" s="220"/>
      <c r="SGW91" s="220"/>
      <c r="SGX91" s="220"/>
      <c r="SGY91" s="220"/>
      <c r="SGZ91" s="220"/>
      <c r="SHA91" s="220"/>
      <c r="SHB91" s="220"/>
      <c r="SHC91" s="220"/>
      <c r="SHD91" s="220"/>
      <c r="SHE91" s="220"/>
      <c r="SHF91" s="220"/>
      <c r="SHG91" s="220"/>
      <c r="SHH91" s="220"/>
      <c r="SHI91" s="220"/>
      <c r="SHJ91" s="220"/>
      <c r="SHK91" s="220"/>
      <c r="SHL91" s="220"/>
      <c r="SHM91" s="220"/>
      <c r="SHN91" s="220"/>
      <c r="SHO91" s="220"/>
      <c r="SHP91" s="220"/>
      <c r="SHQ91" s="220"/>
      <c r="SHR91" s="220"/>
      <c r="SHS91" s="220"/>
      <c r="SHT91" s="220"/>
      <c r="SHU91" s="220"/>
      <c r="SHV91" s="220"/>
      <c r="SHW91" s="220"/>
      <c r="SHX91" s="220"/>
      <c r="SHY91" s="220"/>
      <c r="SHZ91" s="220"/>
      <c r="SIA91" s="220"/>
      <c r="SIB91" s="220"/>
      <c r="SIC91" s="220"/>
      <c r="SID91" s="220"/>
      <c r="SIE91" s="220"/>
      <c r="SIF91" s="220"/>
      <c r="SIG91" s="220"/>
      <c r="SIH91" s="220"/>
      <c r="SII91" s="220"/>
      <c r="SIJ91" s="220"/>
      <c r="SIK91" s="220"/>
      <c r="SIL91" s="220"/>
      <c r="SIM91" s="220"/>
      <c r="SIN91" s="220"/>
      <c r="SIO91" s="220"/>
      <c r="SIP91" s="220"/>
      <c r="SIQ91" s="220"/>
      <c r="SIR91" s="220"/>
      <c r="SIS91" s="220"/>
      <c r="SIT91" s="220"/>
      <c r="SIU91" s="220"/>
      <c r="SIV91" s="220"/>
      <c r="SIW91" s="220"/>
      <c r="SIX91" s="220"/>
      <c r="SIY91" s="220"/>
      <c r="SIZ91" s="220"/>
      <c r="SJA91" s="220"/>
      <c r="SJB91" s="220"/>
      <c r="SJC91" s="220"/>
      <c r="SJD91" s="220"/>
      <c r="SJE91" s="220"/>
      <c r="SJF91" s="220"/>
      <c r="SJG91" s="220"/>
      <c r="SJH91" s="220"/>
      <c r="SJI91" s="220"/>
      <c r="SJJ91" s="220"/>
      <c r="SJK91" s="220"/>
      <c r="SJL91" s="220"/>
      <c r="SJM91" s="220"/>
      <c r="SJN91" s="220"/>
      <c r="SJO91" s="220"/>
      <c r="SJP91" s="220"/>
      <c r="SJQ91" s="220"/>
      <c r="SJR91" s="220"/>
      <c r="SJS91" s="220"/>
      <c r="SJT91" s="220"/>
      <c r="SJU91" s="220"/>
      <c r="SJV91" s="220"/>
      <c r="SJW91" s="220"/>
      <c r="SJX91" s="220"/>
      <c r="SJY91" s="220"/>
      <c r="SJZ91" s="220"/>
      <c r="SKA91" s="220"/>
      <c r="SKB91" s="220"/>
      <c r="SKC91" s="220"/>
      <c r="SKD91" s="220"/>
      <c r="SKE91" s="220"/>
      <c r="SKF91" s="220"/>
      <c r="SKG91" s="220"/>
      <c r="SKH91" s="220"/>
      <c r="SKI91" s="220"/>
      <c r="SKJ91" s="220"/>
      <c r="SKK91" s="220"/>
      <c r="SKL91" s="220"/>
      <c r="SKM91" s="220"/>
      <c r="SKN91" s="220"/>
      <c r="SKO91" s="220"/>
      <c r="SKP91" s="220"/>
      <c r="SKQ91" s="220"/>
      <c r="SKR91" s="220"/>
      <c r="SKS91" s="220"/>
      <c r="SKT91" s="220"/>
      <c r="SKU91" s="220"/>
      <c r="SKV91" s="220"/>
      <c r="SKW91" s="220"/>
      <c r="SKX91" s="220"/>
      <c r="SKY91" s="220"/>
      <c r="SKZ91" s="220"/>
      <c r="SLA91" s="220"/>
      <c r="SLB91" s="220"/>
      <c r="SLC91" s="220"/>
      <c r="SLD91" s="220"/>
      <c r="SLE91" s="220"/>
      <c r="SLF91" s="220"/>
      <c r="SLG91" s="220"/>
      <c r="SLH91" s="220"/>
      <c r="SLI91" s="220"/>
      <c r="SLJ91" s="220"/>
      <c r="SLK91" s="220"/>
      <c r="SLL91" s="220"/>
      <c r="SLM91" s="220"/>
      <c r="SLN91" s="220"/>
      <c r="SLO91" s="220"/>
      <c r="SLP91" s="220"/>
      <c r="SLQ91" s="220"/>
      <c r="SLR91" s="220"/>
      <c r="SLS91" s="220"/>
      <c r="SLT91" s="220"/>
      <c r="SLU91" s="220"/>
      <c r="SLV91" s="220"/>
      <c r="SLW91" s="220"/>
      <c r="SLX91" s="220"/>
      <c r="SLY91" s="220"/>
      <c r="SLZ91" s="220"/>
      <c r="SMA91" s="220"/>
      <c r="SMB91" s="220"/>
      <c r="SMC91" s="220"/>
      <c r="SMD91" s="220"/>
      <c r="SME91" s="220"/>
      <c r="SMF91" s="220"/>
      <c r="SMG91" s="220"/>
      <c r="SMH91" s="220"/>
      <c r="SMI91" s="220"/>
      <c r="SMJ91" s="220"/>
      <c r="SMK91" s="220"/>
      <c r="SML91" s="220"/>
      <c r="SMM91" s="220"/>
      <c r="SMN91" s="220"/>
      <c r="SMO91" s="220"/>
      <c r="SMP91" s="220"/>
      <c r="SMQ91" s="220"/>
      <c r="SMR91" s="220"/>
      <c r="SMS91" s="220"/>
      <c r="SMT91" s="220"/>
      <c r="SMU91" s="220"/>
      <c r="SMV91" s="220"/>
      <c r="SMW91" s="220"/>
      <c r="SMX91" s="220"/>
      <c r="SMY91" s="220"/>
      <c r="SMZ91" s="220"/>
      <c r="SNA91" s="220"/>
      <c r="SNB91" s="220"/>
      <c r="SNC91" s="220"/>
      <c r="SND91" s="220"/>
      <c r="SNE91" s="220"/>
      <c r="SNF91" s="220"/>
      <c r="SNG91" s="220"/>
      <c r="SNH91" s="220"/>
      <c r="SNI91" s="220"/>
      <c r="SNJ91" s="220"/>
      <c r="SNK91" s="220"/>
      <c r="SNL91" s="220"/>
      <c r="SNM91" s="220"/>
      <c r="SNN91" s="220"/>
      <c r="SNO91" s="220"/>
      <c r="SNP91" s="220"/>
      <c r="SNQ91" s="220"/>
      <c r="SNR91" s="220"/>
      <c r="SNS91" s="220"/>
      <c r="SNT91" s="220"/>
      <c r="SNU91" s="220"/>
      <c r="SNV91" s="220"/>
      <c r="SNW91" s="220"/>
      <c r="SNX91" s="220"/>
      <c r="SNY91" s="220"/>
      <c r="SNZ91" s="220"/>
      <c r="SOA91" s="220"/>
      <c r="SOB91" s="220"/>
      <c r="SOC91" s="220"/>
      <c r="SOD91" s="220"/>
      <c r="SOE91" s="220"/>
      <c r="SOF91" s="220"/>
      <c r="SOG91" s="220"/>
      <c r="SOH91" s="220"/>
      <c r="SOI91" s="220"/>
      <c r="SOJ91" s="220"/>
      <c r="SOK91" s="220"/>
      <c r="SOL91" s="220"/>
      <c r="SOM91" s="220"/>
      <c r="SON91" s="220"/>
      <c r="SOO91" s="220"/>
      <c r="SOP91" s="220"/>
      <c r="SOQ91" s="220"/>
      <c r="SOR91" s="220"/>
      <c r="SOS91" s="220"/>
      <c r="SOT91" s="220"/>
      <c r="SOU91" s="220"/>
      <c r="SOV91" s="220"/>
      <c r="SOW91" s="220"/>
      <c r="SOX91" s="220"/>
      <c r="SOY91" s="220"/>
      <c r="SOZ91" s="220"/>
      <c r="SPA91" s="220"/>
      <c r="SPB91" s="220"/>
      <c r="SPC91" s="220"/>
      <c r="SPD91" s="220"/>
      <c r="SPE91" s="220"/>
      <c r="SPF91" s="220"/>
      <c r="SPG91" s="220"/>
      <c r="SPH91" s="220"/>
      <c r="SPI91" s="220"/>
      <c r="SPJ91" s="220"/>
      <c r="SPK91" s="220"/>
      <c r="SPL91" s="220"/>
      <c r="SPM91" s="220"/>
      <c r="SPN91" s="220"/>
      <c r="SPO91" s="220"/>
      <c r="SPP91" s="220"/>
      <c r="SPQ91" s="220"/>
      <c r="SPR91" s="220"/>
      <c r="SPS91" s="220"/>
      <c r="SPT91" s="220"/>
      <c r="SPU91" s="220"/>
      <c r="SPV91" s="220"/>
      <c r="SPW91" s="220"/>
      <c r="SPX91" s="220"/>
      <c r="SPY91" s="220"/>
      <c r="SPZ91" s="220"/>
      <c r="SQA91" s="220"/>
      <c r="SQB91" s="220"/>
      <c r="SQC91" s="220"/>
      <c r="SQD91" s="220"/>
      <c r="SQE91" s="220"/>
      <c r="SQF91" s="220"/>
      <c r="SQG91" s="220"/>
      <c r="SQH91" s="220"/>
      <c r="SQI91" s="220"/>
      <c r="SQJ91" s="220"/>
      <c r="SQK91" s="220"/>
      <c r="SQL91" s="220"/>
      <c r="SQM91" s="220"/>
      <c r="SQN91" s="220"/>
      <c r="SQO91" s="220"/>
      <c r="SQP91" s="220"/>
      <c r="SQQ91" s="220"/>
      <c r="SQR91" s="220"/>
      <c r="SQS91" s="220"/>
      <c r="SQT91" s="220"/>
      <c r="SQU91" s="220"/>
      <c r="SQV91" s="220"/>
      <c r="SQW91" s="220"/>
      <c r="SQX91" s="220"/>
      <c r="SQY91" s="220"/>
      <c r="SQZ91" s="220"/>
      <c r="SRA91" s="220"/>
      <c r="SRB91" s="220"/>
      <c r="SRC91" s="220"/>
      <c r="SRD91" s="220"/>
      <c r="SRE91" s="220"/>
      <c r="SRF91" s="220"/>
      <c r="SRG91" s="220"/>
      <c r="SRH91" s="220"/>
      <c r="SRI91" s="220"/>
      <c r="SRJ91" s="220"/>
      <c r="SRK91" s="220"/>
      <c r="SRL91" s="220"/>
      <c r="SRM91" s="220"/>
      <c r="SRN91" s="220"/>
      <c r="SRO91" s="220"/>
      <c r="SRP91" s="220"/>
      <c r="SRQ91" s="220"/>
      <c r="SRR91" s="220"/>
      <c r="SRS91" s="220"/>
      <c r="SRT91" s="220"/>
      <c r="SRU91" s="220"/>
      <c r="SRV91" s="220"/>
      <c r="SRW91" s="220"/>
      <c r="SRX91" s="220"/>
      <c r="SRY91" s="220"/>
      <c r="SRZ91" s="220"/>
      <c r="SSA91" s="220"/>
      <c r="SSB91" s="220"/>
      <c r="SSC91" s="220"/>
      <c r="SSD91" s="220"/>
      <c r="SSE91" s="220"/>
      <c r="SSF91" s="220"/>
      <c r="SSG91" s="220"/>
      <c r="SSH91" s="220"/>
      <c r="SSI91" s="220"/>
      <c r="SSJ91" s="220"/>
      <c r="SSK91" s="220"/>
      <c r="SSL91" s="220"/>
      <c r="SSM91" s="220"/>
      <c r="SSN91" s="220"/>
      <c r="SSO91" s="220"/>
      <c r="SSP91" s="220"/>
      <c r="SSQ91" s="220"/>
      <c r="SSR91" s="220"/>
      <c r="SSS91" s="220"/>
      <c r="SST91" s="220"/>
      <c r="SSU91" s="220"/>
      <c r="SSV91" s="220"/>
      <c r="SSW91" s="220"/>
      <c r="SSX91" s="220"/>
      <c r="SSY91" s="220"/>
      <c r="SSZ91" s="220"/>
      <c r="STA91" s="220"/>
      <c r="STB91" s="220"/>
      <c r="STC91" s="220"/>
      <c r="STD91" s="220"/>
      <c r="STE91" s="220"/>
      <c r="STF91" s="220"/>
      <c r="STG91" s="220"/>
      <c r="STH91" s="220"/>
      <c r="STI91" s="220"/>
      <c r="STJ91" s="220"/>
      <c r="STK91" s="220"/>
      <c r="STL91" s="220"/>
      <c r="STM91" s="220"/>
      <c r="STN91" s="220"/>
      <c r="STO91" s="220"/>
      <c r="STP91" s="220"/>
      <c r="STQ91" s="220"/>
      <c r="STR91" s="220"/>
      <c r="STS91" s="220"/>
      <c r="STT91" s="220"/>
      <c r="STU91" s="220"/>
      <c r="STV91" s="220"/>
      <c r="STW91" s="220"/>
      <c r="STX91" s="220"/>
      <c r="STY91" s="220"/>
      <c r="STZ91" s="220"/>
      <c r="SUA91" s="220"/>
      <c r="SUB91" s="220"/>
      <c r="SUC91" s="220"/>
      <c r="SUD91" s="220"/>
      <c r="SUE91" s="220"/>
      <c r="SUF91" s="220"/>
      <c r="SUG91" s="220"/>
      <c r="SUH91" s="220"/>
      <c r="SUI91" s="220"/>
      <c r="SUJ91" s="220"/>
      <c r="SUK91" s="220"/>
      <c r="SUL91" s="220"/>
      <c r="SUM91" s="220"/>
      <c r="SUN91" s="220"/>
      <c r="SUO91" s="220"/>
      <c r="SUP91" s="220"/>
      <c r="SUQ91" s="220"/>
      <c r="SUR91" s="220"/>
      <c r="SUS91" s="220"/>
      <c r="SUT91" s="220"/>
      <c r="SUU91" s="220"/>
      <c r="SUV91" s="220"/>
      <c r="SUW91" s="220"/>
      <c r="SUX91" s="220"/>
      <c r="SUY91" s="220"/>
      <c r="SUZ91" s="220"/>
      <c r="SVA91" s="220"/>
      <c r="SVB91" s="220"/>
      <c r="SVC91" s="220"/>
      <c r="SVD91" s="220"/>
      <c r="SVE91" s="220"/>
      <c r="SVF91" s="220"/>
      <c r="SVG91" s="220"/>
      <c r="SVH91" s="220"/>
      <c r="SVI91" s="220"/>
      <c r="SVJ91" s="220"/>
      <c r="SVK91" s="220"/>
      <c r="SVL91" s="220"/>
      <c r="SVM91" s="220"/>
      <c r="SVN91" s="220"/>
      <c r="SVO91" s="220"/>
      <c r="SVP91" s="220"/>
      <c r="SVQ91" s="220"/>
      <c r="SVR91" s="220"/>
      <c r="SVS91" s="220"/>
      <c r="SVT91" s="220"/>
      <c r="SVU91" s="220"/>
      <c r="SVV91" s="220"/>
      <c r="SVW91" s="220"/>
      <c r="SVX91" s="220"/>
      <c r="SVY91" s="220"/>
      <c r="SVZ91" s="220"/>
      <c r="SWA91" s="220"/>
      <c r="SWB91" s="220"/>
      <c r="SWC91" s="220"/>
      <c r="SWD91" s="220"/>
      <c r="SWE91" s="220"/>
      <c r="SWF91" s="220"/>
      <c r="SWG91" s="220"/>
      <c r="SWH91" s="220"/>
      <c r="SWI91" s="220"/>
      <c r="SWJ91" s="220"/>
      <c r="SWK91" s="220"/>
      <c r="SWL91" s="220"/>
      <c r="SWM91" s="220"/>
      <c r="SWN91" s="220"/>
      <c r="SWO91" s="220"/>
      <c r="SWP91" s="220"/>
      <c r="SWQ91" s="220"/>
      <c r="SWR91" s="220"/>
      <c r="SWS91" s="220"/>
      <c r="SWT91" s="220"/>
      <c r="SWU91" s="220"/>
      <c r="SWV91" s="220"/>
      <c r="SWW91" s="220"/>
      <c r="SWX91" s="220"/>
      <c r="SWY91" s="220"/>
      <c r="SWZ91" s="220"/>
      <c r="SXA91" s="220"/>
      <c r="SXB91" s="220"/>
      <c r="SXC91" s="220"/>
      <c r="SXD91" s="220"/>
      <c r="SXE91" s="220"/>
      <c r="SXF91" s="220"/>
      <c r="SXG91" s="220"/>
      <c r="SXH91" s="220"/>
      <c r="SXI91" s="220"/>
      <c r="SXJ91" s="220"/>
      <c r="SXK91" s="220"/>
      <c r="SXL91" s="220"/>
      <c r="SXM91" s="220"/>
      <c r="SXN91" s="220"/>
      <c r="SXO91" s="220"/>
      <c r="SXP91" s="220"/>
      <c r="SXQ91" s="220"/>
      <c r="SXR91" s="220"/>
      <c r="SXS91" s="220"/>
      <c r="SXT91" s="220"/>
      <c r="SXU91" s="220"/>
      <c r="SXV91" s="220"/>
      <c r="SXW91" s="220"/>
      <c r="SXX91" s="220"/>
      <c r="SXY91" s="220"/>
      <c r="SXZ91" s="220"/>
      <c r="SYA91" s="220"/>
      <c r="SYB91" s="220"/>
      <c r="SYC91" s="220"/>
      <c r="SYD91" s="220"/>
      <c r="SYE91" s="220"/>
      <c r="SYF91" s="220"/>
      <c r="SYG91" s="220"/>
      <c r="SYH91" s="220"/>
      <c r="SYI91" s="220"/>
      <c r="SYJ91" s="220"/>
      <c r="SYK91" s="220"/>
      <c r="SYL91" s="220"/>
      <c r="SYM91" s="220"/>
      <c r="SYN91" s="220"/>
      <c r="SYO91" s="220"/>
      <c r="SYP91" s="220"/>
      <c r="SYQ91" s="220"/>
      <c r="SYR91" s="220"/>
      <c r="SYS91" s="220"/>
      <c r="SYT91" s="220"/>
      <c r="SYU91" s="220"/>
      <c r="SYV91" s="220"/>
      <c r="SYW91" s="220"/>
      <c r="SYX91" s="220"/>
      <c r="SYY91" s="220"/>
      <c r="SYZ91" s="220"/>
      <c r="SZA91" s="220"/>
      <c r="SZB91" s="220"/>
      <c r="SZC91" s="220"/>
      <c r="SZD91" s="220"/>
      <c r="SZE91" s="220"/>
      <c r="SZF91" s="220"/>
      <c r="SZG91" s="220"/>
      <c r="SZH91" s="220"/>
      <c r="SZI91" s="220"/>
      <c r="SZJ91" s="220"/>
      <c r="SZK91" s="220"/>
      <c r="SZL91" s="220"/>
      <c r="SZM91" s="220"/>
      <c r="SZN91" s="220"/>
      <c r="SZO91" s="220"/>
      <c r="SZP91" s="220"/>
      <c r="SZQ91" s="220"/>
      <c r="SZR91" s="220"/>
      <c r="SZS91" s="220"/>
      <c r="SZT91" s="220"/>
      <c r="SZU91" s="220"/>
      <c r="SZV91" s="220"/>
      <c r="SZW91" s="220"/>
      <c r="SZX91" s="220"/>
      <c r="SZY91" s="220"/>
      <c r="SZZ91" s="220"/>
      <c r="TAA91" s="220"/>
      <c r="TAB91" s="220"/>
      <c r="TAC91" s="220"/>
      <c r="TAD91" s="220"/>
      <c r="TAE91" s="220"/>
      <c r="TAF91" s="220"/>
      <c r="TAG91" s="220"/>
      <c r="TAH91" s="220"/>
      <c r="TAI91" s="220"/>
      <c r="TAJ91" s="220"/>
      <c r="TAK91" s="220"/>
      <c r="TAL91" s="220"/>
      <c r="TAM91" s="220"/>
      <c r="TAN91" s="220"/>
      <c r="TAO91" s="220"/>
      <c r="TAP91" s="220"/>
      <c r="TAQ91" s="220"/>
      <c r="TAR91" s="220"/>
      <c r="TAS91" s="220"/>
      <c r="TAT91" s="220"/>
      <c r="TAU91" s="220"/>
      <c r="TAV91" s="220"/>
      <c r="TAW91" s="220"/>
      <c r="TAX91" s="220"/>
      <c r="TAY91" s="220"/>
      <c r="TAZ91" s="220"/>
      <c r="TBA91" s="220"/>
      <c r="TBB91" s="220"/>
      <c r="TBC91" s="220"/>
      <c r="TBD91" s="220"/>
      <c r="TBE91" s="220"/>
      <c r="TBF91" s="220"/>
      <c r="TBG91" s="220"/>
      <c r="TBH91" s="220"/>
      <c r="TBI91" s="220"/>
      <c r="TBJ91" s="220"/>
      <c r="TBK91" s="220"/>
      <c r="TBL91" s="220"/>
      <c r="TBM91" s="220"/>
      <c r="TBN91" s="220"/>
      <c r="TBO91" s="220"/>
      <c r="TBP91" s="220"/>
      <c r="TBQ91" s="220"/>
      <c r="TBR91" s="220"/>
      <c r="TBS91" s="220"/>
      <c r="TBT91" s="220"/>
      <c r="TBU91" s="220"/>
      <c r="TBV91" s="220"/>
      <c r="TBW91" s="220"/>
      <c r="TBX91" s="220"/>
      <c r="TBY91" s="220"/>
      <c r="TBZ91" s="220"/>
      <c r="TCA91" s="220"/>
      <c r="TCB91" s="220"/>
      <c r="TCC91" s="220"/>
      <c r="TCD91" s="220"/>
      <c r="TCE91" s="220"/>
      <c r="TCF91" s="220"/>
      <c r="TCG91" s="220"/>
      <c r="TCH91" s="220"/>
      <c r="TCI91" s="220"/>
      <c r="TCJ91" s="220"/>
      <c r="TCK91" s="220"/>
      <c r="TCL91" s="220"/>
      <c r="TCM91" s="220"/>
      <c r="TCN91" s="220"/>
      <c r="TCO91" s="220"/>
      <c r="TCP91" s="220"/>
      <c r="TCQ91" s="220"/>
      <c r="TCR91" s="220"/>
      <c r="TCS91" s="220"/>
      <c r="TCT91" s="220"/>
      <c r="TCU91" s="220"/>
      <c r="TCV91" s="220"/>
      <c r="TCW91" s="220"/>
      <c r="TCX91" s="220"/>
      <c r="TCY91" s="220"/>
      <c r="TCZ91" s="220"/>
      <c r="TDA91" s="220"/>
      <c r="TDB91" s="220"/>
      <c r="TDC91" s="220"/>
      <c r="TDD91" s="220"/>
      <c r="TDE91" s="220"/>
      <c r="TDF91" s="220"/>
      <c r="TDG91" s="220"/>
      <c r="TDH91" s="220"/>
      <c r="TDI91" s="220"/>
      <c r="TDJ91" s="220"/>
      <c r="TDK91" s="220"/>
      <c r="TDL91" s="220"/>
      <c r="TDM91" s="220"/>
      <c r="TDN91" s="220"/>
      <c r="TDO91" s="220"/>
      <c r="TDP91" s="220"/>
      <c r="TDQ91" s="220"/>
      <c r="TDR91" s="220"/>
      <c r="TDS91" s="220"/>
      <c r="TDT91" s="220"/>
      <c r="TDU91" s="220"/>
      <c r="TDV91" s="220"/>
      <c r="TDW91" s="220"/>
      <c r="TDX91" s="220"/>
      <c r="TDY91" s="220"/>
      <c r="TDZ91" s="220"/>
      <c r="TEA91" s="220"/>
      <c r="TEB91" s="220"/>
      <c r="TEC91" s="220"/>
      <c r="TED91" s="220"/>
      <c r="TEE91" s="220"/>
      <c r="TEF91" s="220"/>
      <c r="TEG91" s="220"/>
      <c r="TEH91" s="220"/>
      <c r="TEI91" s="220"/>
      <c r="TEJ91" s="220"/>
      <c r="TEK91" s="220"/>
      <c r="TEL91" s="220"/>
      <c r="TEM91" s="220"/>
      <c r="TEN91" s="220"/>
      <c r="TEO91" s="220"/>
      <c r="TEP91" s="220"/>
      <c r="TEQ91" s="220"/>
      <c r="TER91" s="220"/>
      <c r="TES91" s="220"/>
      <c r="TET91" s="220"/>
      <c r="TEU91" s="220"/>
      <c r="TEV91" s="220"/>
      <c r="TEW91" s="220"/>
      <c r="TEX91" s="220"/>
      <c r="TEY91" s="220"/>
      <c r="TEZ91" s="220"/>
      <c r="TFA91" s="220"/>
      <c r="TFB91" s="220"/>
      <c r="TFC91" s="220"/>
      <c r="TFD91" s="220"/>
      <c r="TFE91" s="220"/>
      <c r="TFF91" s="220"/>
      <c r="TFG91" s="220"/>
      <c r="TFH91" s="220"/>
      <c r="TFI91" s="220"/>
      <c r="TFJ91" s="220"/>
      <c r="TFK91" s="220"/>
      <c r="TFL91" s="220"/>
      <c r="TFM91" s="220"/>
      <c r="TFN91" s="220"/>
      <c r="TFO91" s="220"/>
      <c r="TFP91" s="220"/>
      <c r="TFQ91" s="220"/>
      <c r="TFR91" s="220"/>
      <c r="TFS91" s="220"/>
      <c r="TFT91" s="220"/>
      <c r="TFU91" s="220"/>
      <c r="TFV91" s="220"/>
      <c r="TFW91" s="220"/>
      <c r="TFX91" s="220"/>
      <c r="TFY91" s="220"/>
      <c r="TFZ91" s="220"/>
      <c r="TGA91" s="220"/>
      <c r="TGB91" s="220"/>
      <c r="TGC91" s="220"/>
      <c r="TGD91" s="220"/>
      <c r="TGE91" s="220"/>
      <c r="TGF91" s="220"/>
      <c r="TGG91" s="220"/>
      <c r="TGH91" s="220"/>
      <c r="TGI91" s="220"/>
      <c r="TGJ91" s="220"/>
      <c r="TGK91" s="220"/>
      <c r="TGL91" s="220"/>
      <c r="TGM91" s="220"/>
      <c r="TGN91" s="220"/>
      <c r="TGO91" s="220"/>
      <c r="TGP91" s="220"/>
      <c r="TGQ91" s="220"/>
      <c r="TGR91" s="220"/>
      <c r="TGS91" s="220"/>
      <c r="TGT91" s="220"/>
      <c r="TGU91" s="220"/>
      <c r="TGV91" s="220"/>
      <c r="TGW91" s="220"/>
      <c r="TGX91" s="220"/>
      <c r="TGY91" s="220"/>
      <c r="TGZ91" s="220"/>
      <c r="THA91" s="220"/>
      <c r="THB91" s="220"/>
      <c r="THC91" s="220"/>
      <c r="THD91" s="220"/>
      <c r="THE91" s="220"/>
      <c r="THF91" s="220"/>
      <c r="THG91" s="220"/>
      <c r="THH91" s="220"/>
      <c r="THI91" s="220"/>
      <c r="THJ91" s="220"/>
      <c r="THK91" s="220"/>
      <c r="THL91" s="220"/>
      <c r="THM91" s="220"/>
      <c r="THN91" s="220"/>
      <c r="THO91" s="220"/>
      <c r="THP91" s="220"/>
      <c r="THQ91" s="220"/>
      <c r="THR91" s="220"/>
      <c r="THS91" s="220"/>
      <c r="THT91" s="220"/>
      <c r="THU91" s="220"/>
      <c r="THV91" s="220"/>
      <c r="THW91" s="220"/>
      <c r="THX91" s="220"/>
      <c r="THY91" s="220"/>
      <c r="THZ91" s="220"/>
      <c r="TIA91" s="220"/>
      <c r="TIB91" s="220"/>
      <c r="TIC91" s="220"/>
      <c r="TID91" s="220"/>
      <c r="TIE91" s="220"/>
      <c r="TIF91" s="220"/>
      <c r="TIG91" s="220"/>
      <c r="TIH91" s="220"/>
      <c r="TII91" s="220"/>
      <c r="TIJ91" s="220"/>
      <c r="TIK91" s="220"/>
      <c r="TIL91" s="220"/>
      <c r="TIM91" s="220"/>
      <c r="TIN91" s="220"/>
      <c r="TIO91" s="220"/>
      <c r="TIP91" s="220"/>
      <c r="TIQ91" s="220"/>
      <c r="TIR91" s="220"/>
      <c r="TIS91" s="220"/>
      <c r="TIT91" s="220"/>
      <c r="TIU91" s="220"/>
      <c r="TIV91" s="220"/>
      <c r="TIW91" s="220"/>
      <c r="TIX91" s="220"/>
      <c r="TIY91" s="220"/>
      <c r="TIZ91" s="220"/>
      <c r="TJA91" s="220"/>
      <c r="TJB91" s="220"/>
      <c r="TJC91" s="220"/>
      <c r="TJD91" s="220"/>
      <c r="TJE91" s="220"/>
      <c r="TJF91" s="220"/>
      <c r="TJG91" s="220"/>
      <c r="TJH91" s="220"/>
      <c r="TJI91" s="220"/>
      <c r="TJJ91" s="220"/>
      <c r="TJK91" s="220"/>
      <c r="TJL91" s="220"/>
      <c r="TJM91" s="220"/>
      <c r="TJN91" s="220"/>
      <c r="TJO91" s="220"/>
      <c r="TJP91" s="220"/>
      <c r="TJQ91" s="220"/>
      <c r="TJR91" s="220"/>
      <c r="TJS91" s="220"/>
      <c r="TJT91" s="220"/>
      <c r="TJU91" s="220"/>
      <c r="TJV91" s="220"/>
      <c r="TJW91" s="220"/>
      <c r="TJX91" s="220"/>
      <c r="TJY91" s="220"/>
      <c r="TJZ91" s="220"/>
      <c r="TKA91" s="220"/>
      <c r="TKB91" s="220"/>
      <c r="TKC91" s="220"/>
      <c r="TKD91" s="220"/>
      <c r="TKE91" s="220"/>
      <c r="TKF91" s="220"/>
      <c r="TKG91" s="220"/>
      <c r="TKH91" s="220"/>
      <c r="TKI91" s="220"/>
      <c r="TKJ91" s="220"/>
      <c r="TKK91" s="220"/>
      <c r="TKL91" s="220"/>
      <c r="TKM91" s="220"/>
      <c r="TKN91" s="220"/>
      <c r="TKO91" s="220"/>
      <c r="TKP91" s="220"/>
      <c r="TKQ91" s="220"/>
      <c r="TKR91" s="220"/>
      <c r="TKS91" s="220"/>
      <c r="TKT91" s="220"/>
      <c r="TKU91" s="220"/>
      <c r="TKV91" s="220"/>
      <c r="TKW91" s="220"/>
      <c r="TKX91" s="220"/>
      <c r="TKY91" s="220"/>
      <c r="TKZ91" s="220"/>
      <c r="TLA91" s="220"/>
      <c r="TLB91" s="220"/>
      <c r="TLC91" s="220"/>
      <c r="TLD91" s="220"/>
      <c r="TLE91" s="220"/>
      <c r="TLF91" s="220"/>
      <c r="TLG91" s="220"/>
      <c r="TLH91" s="220"/>
      <c r="TLI91" s="220"/>
      <c r="TLJ91" s="220"/>
      <c r="TLK91" s="220"/>
      <c r="TLL91" s="220"/>
      <c r="TLM91" s="220"/>
      <c r="TLN91" s="220"/>
      <c r="TLO91" s="220"/>
      <c r="TLP91" s="220"/>
      <c r="TLQ91" s="220"/>
      <c r="TLR91" s="220"/>
      <c r="TLS91" s="220"/>
      <c r="TLT91" s="220"/>
      <c r="TLU91" s="220"/>
      <c r="TLV91" s="220"/>
      <c r="TLW91" s="220"/>
      <c r="TLX91" s="220"/>
      <c r="TLY91" s="220"/>
      <c r="TLZ91" s="220"/>
      <c r="TMA91" s="220"/>
      <c r="TMB91" s="220"/>
      <c r="TMC91" s="220"/>
      <c r="TMD91" s="220"/>
      <c r="TME91" s="220"/>
      <c r="TMF91" s="220"/>
      <c r="TMG91" s="220"/>
      <c r="TMH91" s="220"/>
      <c r="TMI91" s="220"/>
      <c r="TMJ91" s="220"/>
      <c r="TMK91" s="220"/>
      <c r="TML91" s="220"/>
      <c r="TMM91" s="220"/>
      <c r="TMN91" s="220"/>
      <c r="TMO91" s="220"/>
      <c r="TMP91" s="220"/>
      <c r="TMQ91" s="220"/>
      <c r="TMR91" s="220"/>
      <c r="TMS91" s="220"/>
      <c r="TMT91" s="220"/>
      <c r="TMU91" s="220"/>
      <c r="TMV91" s="220"/>
      <c r="TMW91" s="220"/>
      <c r="TMX91" s="220"/>
      <c r="TMY91" s="220"/>
      <c r="TMZ91" s="220"/>
      <c r="TNA91" s="220"/>
      <c r="TNB91" s="220"/>
      <c r="TNC91" s="220"/>
      <c r="TND91" s="220"/>
      <c r="TNE91" s="220"/>
      <c r="TNF91" s="220"/>
      <c r="TNG91" s="220"/>
      <c r="TNH91" s="220"/>
      <c r="TNI91" s="220"/>
      <c r="TNJ91" s="220"/>
      <c r="TNK91" s="220"/>
      <c r="TNL91" s="220"/>
      <c r="TNM91" s="220"/>
      <c r="TNN91" s="220"/>
      <c r="TNO91" s="220"/>
      <c r="TNP91" s="220"/>
      <c r="TNQ91" s="220"/>
      <c r="TNR91" s="220"/>
      <c r="TNS91" s="220"/>
      <c r="TNT91" s="220"/>
      <c r="TNU91" s="220"/>
      <c r="TNV91" s="220"/>
      <c r="TNW91" s="220"/>
      <c r="TNX91" s="220"/>
      <c r="TNY91" s="220"/>
      <c r="TNZ91" s="220"/>
      <c r="TOA91" s="220"/>
      <c r="TOB91" s="220"/>
      <c r="TOC91" s="220"/>
      <c r="TOD91" s="220"/>
      <c r="TOE91" s="220"/>
      <c r="TOF91" s="220"/>
      <c r="TOG91" s="220"/>
      <c r="TOH91" s="220"/>
      <c r="TOI91" s="220"/>
      <c r="TOJ91" s="220"/>
      <c r="TOK91" s="220"/>
      <c r="TOL91" s="220"/>
      <c r="TOM91" s="220"/>
      <c r="TON91" s="220"/>
      <c r="TOO91" s="220"/>
      <c r="TOP91" s="220"/>
      <c r="TOQ91" s="220"/>
      <c r="TOR91" s="220"/>
      <c r="TOS91" s="220"/>
      <c r="TOT91" s="220"/>
      <c r="TOU91" s="220"/>
      <c r="TOV91" s="220"/>
      <c r="TOW91" s="220"/>
      <c r="TOX91" s="220"/>
      <c r="TOY91" s="220"/>
      <c r="TOZ91" s="220"/>
      <c r="TPA91" s="220"/>
      <c r="TPB91" s="220"/>
      <c r="TPC91" s="220"/>
      <c r="TPD91" s="220"/>
      <c r="TPE91" s="220"/>
      <c r="TPF91" s="220"/>
      <c r="TPG91" s="220"/>
      <c r="TPH91" s="220"/>
      <c r="TPI91" s="220"/>
      <c r="TPJ91" s="220"/>
      <c r="TPK91" s="220"/>
      <c r="TPL91" s="220"/>
      <c r="TPM91" s="220"/>
      <c r="TPN91" s="220"/>
      <c r="TPO91" s="220"/>
      <c r="TPP91" s="220"/>
      <c r="TPQ91" s="220"/>
      <c r="TPR91" s="220"/>
      <c r="TPS91" s="220"/>
      <c r="TPT91" s="220"/>
      <c r="TPU91" s="220"/>
      <c r="TPV91" s="220"/>
      <c r="TPW91" s="220"/>
      <c r="TPX91" s="220"/>
      <c r="TPY91" s="220"/>
      <c r="TPZ91" s="220"/>
      <c r="TQA91" s="220"/>
      <c r="TQB91" s="220"/>
      <c r="TQC91" s="220"/>
      <c r="TQD91" s="220"/>
      <c r="TQE91" s="220"/>
      <c r="TQF91" s="220"/>
      <c r="TQG91" s="220"/>
      <c r="TQH91" s="220"/>
      <c r="TQI91" s="220"/>
      <c r="TQJ91" s="220"/>
      <c r="TQK91" s="220"/>
      <c r="TQL91" s="220"/>
      <c r="TQM91" s="220"/>
      <c r="TQN91" s="220"/>
      <c r="TQO91" s="220"/>
      <c r="TQP91" s="220"/>
      <c r="TQQ91" s="220"/>
      <c r="TQR91" s="220"/>
      <c r="TQS91" s="220"/>
      <c r="TQT91" s="220"/>
      <c r="TQU91" s="220"/>
      <c r="TQV91" s="220"/>
      <c r="TQW91" s="220"/>
      <c r="TQX91" s="220"/>
      <c r="TQY91" s="220"/>
      <c r="TQZ91" s="220"/>
      <c r="TRA91" s="220"/>
      <c r="TRB91" s="220"/>
      <c r="TRC91" s="220"/>
      <c r="TRD91" s="220"/>
      <c r="TRE91" s="220"/>
      <c r="TRF91" s="220"/>
      <c r="TRG91" s="220"/>
      <c r="TRH91" s="220"/>
      <c r="TRI91" s="220"/>
      <c r="TRJ91" s="220"/>
      <c r="TRK91" s="220"/>
      <c r="TRL91" s="220"/>
      <c r="TRM91" s="220"/>
      <c r="TRN91" s="220"/>
      <c r="TRO91" s="220"/>
      <c r="TRP91" s="220"/>
      <c r="TRQ91" s="220"/>
      <c r="TRR91" s="220"/>
      <c r="TRS91" s="220"/>
      <c r="TRT91" s="220"/>
      <c r="TRU91" s="220"/>
      <c r="TRV91" s="220"/>
      <c r="TRW91" s="220"/>
      <c r="TRX91" s="220"/>
      <c r="TRY91" s="220"/>
      <c r="TRZ91" s="220"/>
      <c r="TSA91" s="220"/>
      <c r="TSB91" s="220"/>
      <c r="TSC91" s="220"/>
      <c r="TSD91" s="220"/>
      <c r="TSE91" s="220"/>
      <c r="TSF91" s="220"/>
      <c r="TSG91" s="220"/>
      <c r="TSH91" s="220"/>
      <c r="TSI91" s="220"/>
      <c r="TSJ91" s="220"/>
      <c r="TSK91" s="220"/>
      <c r="TSL91" s="220"/>
      <c r="TSM91" s="220"/>
      <c r="TSN91" s="220"/>
      <c r="TSO91" s="220"/>
      <c r="TSP91" s="220"/>
      <c r="TSQ91" s="220"/>
      <c r="TSR91" s="220"/>
      <c r="TSS91" s="220"/>
      <c r="TST91" s="220"/>
      <c r="TSU91" s="220"/>
      <c r="TSV91" s="220"/>
      <c r="TSW91" s="220"/>
      <c r="TSX91" s="220"/>
      <c r="TSY91" s="220"/>
      <c r="TSZ91" s="220"/>
      <c r="TTA91" s="220"/>
      <c r="TTB91" s="220"/>
      <c r="TTC91" s="220"/>
      <c r="TTD91" s="220"/>
      <c r="TTE91" s="220"/>
      <c r="TTF91" s="220"/>
      <c r="TTG91" s="220"/>
      <c r="TTH91" s="220"/>
      <c r="TTI91" s="220"/>
      <c r="TTJ91" s="220"/>
      <c r="TTK91" s="220"/>
      <c r="TTL91" s="220"/>
      <c r="TTM91" s="220"/>
      <c r="TTN91" s="220"/>
      <c r="TTO91" s="220"/>
      <c r="TTP91" s="220"/>
      <c r="TTQ91" s="220"/>
      <c r="TTR91" s="220"/>
      <c r="TTS91" s="220"/>
      <c r="TTT91" s="220"/>
      <c r="TTU91" s="220"/>
      <c r="TTV91" s="220"/>
      <c r="TTW91" s="220"/>
      <c r="TTX91" s="220"/>
      <c r="TTY91" s="220"/>
      <c r="TTZ91" s="220"/>
      <c r="TUA91" s="220"/>
      <c r="TUB91" s="220"/>
      <c r="TUC91" s="220"/>
      <c r="TUD91" s="220"/>
      <c r="TUE91" s="220"/>
      <c r="TUF91" s="220"/>
      <c r="TUG91" s="220"/>
      <c r="TUH91" s="220"/>
      <c r="TUI91" s="220"/>
      <c r="TUJ91" s="220"/>
      <c r="TUK91" s="220"/>
      <c r="TUL91" s="220"/>
      <c r="TUM91" s="220"/>
      <c r="TUN91" s="220"/>
      <c r="TUO91" s="220"/>
      <c r="TUP91" s="220"/>
      <c r="TUQ91" s="220"/>
      <c r="TUR91" s="220"/>
      <c r="TUS91" s="220"/>
      <c r="TUT91" s="220"/>
      <c r="TUU91" s="220"/>
      <c r="TUV91" s="220"/>
      <c r="TUW91" s="220"/>
      <c r="TUX91" s="220"/>
      <c r="TUY91" s="220"/>
      <c r="TUZ91" s="220"/>
      <c r="TVA91" s="220"/>
      <c r="TVB91" s="220"/>
      <c r="TVC91" s="220"/>
      <c r="TVD91" s="220"/>
      <c r="TVE91" s="220"/>
      <c r="TVF91" s="220"/>
      <c r="TVG91" s="220"/>
      <c r="TVH91" s="220"/>
      <c r="TVI91" s="220"/>
      <c r="TVJ91" s="220"/>
      <c r="TVK91" s="220"/>
      <c r="TVL91" s="220"/>
      <c r="TVM91" s="220"/>
      <c r="TVN91" s="220"/>
      <c r="TVO91" s="220"/>
      <c r="TVP91" s="220"/>
      <c r="TVQ91" s="220"/>
      <c r="TVR91" s="220"/>
      <c r="TVS91" s="220"/>
      <c r="TVT91" s="220"/>
      <c r="TVU91" s="220"/>
      <c r="TVV91" s="220"/>
      <c r="TVW91" s="220"/>
      <c r="TVX91" s="220"/>
      <c r="TVY91" s="220"/>
      <c r="TVZ91" s="220"/>
      <c r="TWA91" s="220"/>
      <c r="TWB91" s="220"/>
      <c r="TWC91" s="220"/>
      <c r="TWD91" s="220"/>
      <c r="TWE91" s="220"/>
      <c r="TWF91" s="220"/>
      <c r="TWG91" s="220"/>
      <c r="TWH91" s="220"/>
      <c r="TWI91" s="220"/>
      <c r="TWJ91" s="220"/>
      <c r="TWK91" s="220"/>
      <c r="TWL91" s="220"/>
      <c r="TWM91" s="220"/>
      <c r="TWN91" s="220"/>
      <c r="TWO91" s="220"/>
      <c r="TWP91" s="220"/>
      <c r="TWQ91" s="220"/>
      <c r="TWR91" s="220"/>
      <c r="TWS91" s="220"/>
      <c r="TWT91" s="220"/>
      <c r="TWU91" s="220"/>
      <c r="TWV91" s="220"/>
      <c r="TWW91" s="220"/>
      <c r="TWX91" s="220"/>
      <c r="TWY91" s="220"/>
      <c r="TWZ91" s="220"/>
      <c r="TXA91" s="220"/>
      <c r="TXB91" s="220"/>
      <c r="TXC91" s="220"/>
      <c r="TXD91" s="220"/>
      <c r="TXE91" s="220"/>
      <c r="TXF91" s="220"/>
      <c r="TXG91" s="220"/>
      <c r="TXH91" s="220"/>
      <c r="TXI91" s="220"/>
      <c r="TXJ91" s="220"/>
      <c r="TXK91" s="220"/>
      <c r="TXL91" s="220"/>
      <c r="TXM91" s="220"/>
      <c r="TXN91" s="220"/>
      <c r="TXO91" s="220"/>
      <c r="TXP91" s="220"/>
      <c r="TXQ91" s="220"/>
      <c r="TXR91" s="220"/>
      <c r="TXS91" s="220"/>
      <c r="TXT91" s="220"/>
      <c r="TXU91" s="220"/>
      <c r="TXV91" s="220"/>
      <c r="TXW91" s="220"/>
      <c r="TXX91" s="220"/>
      <c r="TXY91" s="220"/>
      <c r="TXZ91" s="220"/>
      <c r="TYA91" s="220"/>
      <c r="TYB91" s="220"/>
      <c r="TYC91" s="220"/>
      <c r="TYD91" s="220"/>
      <c r="TYE91" s="220"/>
      <c r="TYF91" s="220"/>
      <c r="TYG91" s="220"/>
      <c r="TYH91" s="220"/>
      <c r="TYI91" s="220"/>
      <c r="TYJ91" s="220"/>
      <c r="TYK91" s="220"/>
      <c r="TYL91" s="220"/>
      <c r="TYM91" s="220"/>
      <c r="TYN91" s="220"/>
      <c r="TYO91" s="220"/>
      <c r="TYP91" s="220"/>
      <c r="TYQ91" s="220"/>
      <c r="TYR91" s="220"/>
      <c r="TYS91" s="220"/>
      <c r="TYT91" s="220"/>
      <c r="TYU91" s="220"/>
      <c r="TYV91" s="220"/>
      <c r="TYW91" s="220"/>
      <c r="TYX91" s="220"/>
      <c r="TYY91" s="220"/>
      <c r="TYZ91" s="220"/>
      <c r="TZA91" s="220"/>
      <c r="TZB91" s="220"/>
      <c r="TZC91" s="220"/>
      <c r="TZD91" s="220"/>
      <c r="TZE91" s="220"/>
      <c r="TZF91" s="220"/>
      <c r="TZG91" s="220"/>
      <c r="TZH91" s="220"/>
      <c r="TZI91" s="220"/>
      <c r="TZJ91" s="220"/>
      <c r="TZK91" s="220"/>
      <c r="TZL91" s="220"/>
      <c r="TZM91" s="220"/>
      <c r="TZN91" s="220"/>
      <c r="TZO91" s="220"/>
      <c r="TZP91" s="220"/>
      <c r="TZQ91" s="220"/>
      <c r="TZR91" s="220"/>
      <c r="TZS91" s="220"/>
      <c r="TZT91" s="220"/>
      <c r="TZU91" s="220"/>
      <c r="TZV91" s="220"/>
      <c r="TZW91" s="220"/>
      <c r="TZX91" s="220"/>
      <c r="TZY91" s="220"/>
      <c r="TZZ91" s="220"/>
      <c r="UAA91" s="220"/>
      <c r="UAB91" s="220"/>
      <c r="UAC91" s="220"/>
      <c r="UAD91" s="220"/>
      <c r="UAE91" s="220"/>
      <c r="UAF91" s="220"/>
      <c r="UAG91" s="220"/>
      <c r="UAH91" s="220"/>
      <c r="UAI91" s="220"/>
      <c r="UAJ91" s="220"/>
      <c r="UAK91" s="220"/>
      <c r="UAL91" s="220"/>
      <c r="UAM91" s="220"/>
      <c r="UAN91" s="220"/>
      <c r="UAO91" s="220"/>
      <c r="UAP91" s="220"/>
      <c r="UAQ91" s="220"/>
      <c r="UAR91" s="220"/>
      <c r="UAS91" s="220"/>
      <c r="UAT91" s="220"/>
      <c r="UAU91" s="220"/>
      <c r="UAV91" s="220"/>
      <c r="UAW91" s="220"/>
      <c r="UAX91" s="220"/>
      <c r="UAY91" s="220"/>
      <c r="UAZ91" s="220"/>
      <c r="UBA91" s="220"/>
      <c r="UBB91" s="220"/>
      <c r="UBC91" s="220"/>
      <c r="UBD91" s="220"/>
      <c r="UBE91" s="220"/>
      <c r="UBF91" s="220"/>
      <c r="UBG91" s="220"/>
      <c r="UBH91" s="220"/>
      <c r="UBI91" s="220"/>
      <c r="UBJ91" s="220"/>
      <c r="UBK91" s="220"/>
      <c r="UBL91" s="220"/>
      <c r="UBM91" s="220"/>
      <c r="UBN91" s="220"/>
      <c r="UBO91" s="220"/>
      <c r="UBP91" s="220"/>
      <c r="UBQ91" s="220"/>
      <c r="UBR91" s="220"/>
      <c r="UBS91" s="220"/>
      <c r="UBT91" s="220"/>
      <c r="UBU91" s="220"/>
      <c r="UBV91" s="220"/>
      <c r="UBW91" s="220"/>
      <c r="UBX91" s="220"/>
      <c r="UBY91" s="220"/>
      <c r="UBZ91" s="220"/>
      <c r="UCA91" s="220"/>
      <c r="UCB91" s="220"/>
      <c r="UCC91" s="220"/>
      <c r="UCD91" s="220"/>
      <c r="UCE91" s="220"/>
      <c r="UCF91" s="220"/>
      <c r="UCG91" s="220"/>
      <c r="UCH91" s="220"/>
      <c r="UCI91" s="220"/>
      <c r="UCJ91" s="220"/>
      <c r="UCK91" s="220"/>
      <c r="UCL91" s="220"/>
      <c r="UCM91" s="220"/>
      <c r="UCN91" s="220"/>
      <c r="UCO91" s="220"/>
      <c r="UCP91" s="220"/>
      <c r="UCQ91" s="220"/>
      <c r="UCR91" s="220"/>
      <c r="UCS91" s="220"/>
      <c r="UCT91" s="220"/>
      <c r="UCU91" s="220"/>
      <c r="UCV91" s="220"/>
      <c r="UCW91" s="220"/>
      <c r="UCX91" s="220"/>
      <c r="UCY91" s="220"/>
      <c r="UCZ91" s="220"/>
      <c r="UDA91" s="220"/>
      <c r="UDB91" s="220"/>
      <c r="UDC91" s="220"/>
      <c r="UDD91" s="220"/>
      <c r="UDE91" s="220"/>
      <c r="UDF91" s="220"/>
      <c r="UDG91" s="220"/>
      <c r="UDH91" s="220"/>
      <c r="UDI91" s="220"/>
      <c r="UDJ91" s="220"/>
      <c r="UDK91" s="220"/>
      <c r="UDL91" s="220"/>
      <c r="UDM91" s="220"/>
      <c r="UDN91" s="220"/>
      <c r="UDO91" s="220"/>
      <c r="UDP91" s="220"/>
      <c r="UDQ91" s="220"/>
      <c r="UDR91" s="220"/>
      <c r="UDS91" s="220"/>
      <c r="UDT91" s="220"/>
      <c r="UDU91" s="220"/>
      <c r="UDV91" s="220"/>
      <c r="UDW91" s="220"/>
      <c r="UDX91" s="220"/>
      <c r="UDY91" s="220"/>
      <c r="UDZ91" s="220"/>
      <c r="UEA91" s="220"/>
      <c r="UEB91" s="220"/>
      <c r="UEC91" s="220"/>
      <c r="UED91" s="220"/>
      <c r="UEE91" s="220"/>
      <c r="UEF91" s="220"/>
      <c r="UEG91" s="220"/>
      <c r="UEH91" s="220"/>
      <c r="UEI91" s="220"/>
      <c r="UEJ91" s="220"/>
      <c r="UEK91" s="220"/>
      <c r="UEL91" s="220"/>
      <c r="UEM91" s="220"/>
      <c r="UEN91" s="220"/>
      <c r="UEO91" s="220"/>
      <c r="UEP91" s="220"/>
      <c r="UEQ91" s="220"/>
      <c r="UER91" s="220"/>
      <c r="UES91" s="220"/>
      <c r="UET91" s="220"/>
      <c r="UEU91" s="220"/>
      <c r="UEV91" s="220"/>
      <c r="UEW91" s="220"/>
      <c r="UEX91" s="220"/>
      <c r="UEY91" s="220"/>
      <c r="UEZ91" s="220"/>
      <c r="UFA91" s="220"/>
      <c r="UFB91" s="220"/>
      <c r="UFC91" s="220"/>
      <c r="UFD91" s="220"/>
      <c r="UFE91" s="220"/>
      <c r="UFF91" s="220"/>
      <c r="UFG91" s="220"/>
      <c r="UFH91" s="220"/>
      <c r="UFI91" s="220"/>
      <c r="UFJ91" s="220"/>
      <c r="UFK91" s="220"/>
      <c r="UFL91" s="220"/>
      <c r="UFM91" s="220"/>
      <c r="UFN91" s="220"/>
      <c r="UFO91" s="220"/>
      <c r="UFP91" s="220"/>
      <c r="UFQ91" s="220"/>
      <c r="UFR91" s="220"/>
      <c r="UFS91" s="220"/>
      <c r="UFT91" s="220"/>
      <c r="UFU91" s="220"/>
      <c r="UFV91" s="220"/>
      <c r="UFW91" s="220"/>
      <c r="UFX91" s="220"/>
      <c r="UFY91" s="220"/>
      <c r="UFZ91" s="220"/>
      <c r="UGA91" s="220"/>
      <c r="UGB91" s="220"/>
      <c r="UGC91" s="220"/>
      <c r="UGD91" s="220"/>
      <c r="UGE91" s="220"/>
      <c r="UGF91" s="220"/>
      <c r="UGG91" s="220"/>
      <c r="UGH91" s="220"/>
      <c r="UGI91" s="220"/>
      <c r="UGJ91" s="220"/>
      <c r="UGK91" s="220"/>
      <c r="UGL91" s="220"/>
      <c r="UGM91" s="220"/>
      <c r="UGN91" s="220"/>
      <c r="UGO91" s="220"/>
      <c r="UGP91" s="220"/>
      <c r="UGQ91" s="220"/>
      <c r="UGR91" s="220"/>
      <c r="UGS91" s="220"/>
      <c r="UGT91" s="220"/>
      <c r="UGU91" s="220"/>
      <c r="UGV91" s="220"/>
      <c r="UGW91" s="220"/>
      <c r="UGX91" s="220"/>
      <c r="UGY91" s="220"/>
      <c r="UGZ91" s="220"/>
      <c r="UHA91" s="220"/>
      <c r="UHB91" s="220"/>
      <c r="UHC91" s="220"/>
      <c r="UHD91" s="220"/>
      <c r="UHE91" s="220"/>
      <c r="UHF91" s="220"/>
      <c r="UHG91" s="220"/>
      <c r="UHH91" s="220"/>
      <c r="UHI91" s="220"/>
      <c r="UHJ91" s="220"/>
      <c r="UHK91" s="220"/>
      <c r="UHL91" s="220"/>
      <c r="UHM91" s="220"/>
      <c r="UHN91" s="220"/>
      <c r="UHO91" s="220"/>
      <c r="UHP91" s="220"/>
      <c r="UHQ91" s="220"/>
      <c r="UHR91" s="220"/>
      <c r="UHS91" s="220"/>
      <c r="UHT91" s="220"/>
      <c r="UHU91" s="220"/>
      <c r="UHV91" s="220"/>
      <c r="UHW91" s="220"/>
      <c r="UHX91" s="220"/>
      <c r="UHY91" s="220"/>
      <c r="UHZ91" s="220"/>
      <c r="UIA91" s="220"/>
      <c r="UIB91" s="220"/>
      <c r="UIC91" s="220"/>
      <c r="UID91" s="220"/>
      <c r="UIE91" s="220"/>
      <c r="UIF91" s="220"/>
      <c r="UIG91" s="220"/>
      <c r="UIH91" s="220"/>
      <c r="UII91" s="220"/>
      <c r="UIJ91" s="220"/>
      <c r="UIK91" s="220"/>
      <c r="UIL91" s="220"/>
      <c r="UIM91" s="220"/>
      <c r="UIN91" s="220"/>
      <c r="UIO91" s="220"/>
      <c r="UIP91" s="220"/>
      <c r="UIQ91" s="220"/>
      <c r="UIR91" s="220"/>
      <c r="UIS91" s="220"/>
      <c r="UIT91" s="220"/>
      <c r="UIU91" s="220"/>
      <c r="UIV91" s="220"/>
      <c r="UIW91" s="220"/>
      <c r="UIX91" s="220"/>
      <c r="UIY91" s="220"/>
      <c r="UIZ91" s="220"/>
      <c r="UJA91" s="220"/>
      <c r="UJB91" s="220"/>
      <c r="UJC91" s="220"/>
      <c r="UJD91" s="220"/>
      <c r="UJE91" s="220"/>
      <c r="UJF91" s="220"/>
      <c r="UJG91" s="220"/>
      <c r="UJH91" s="220"/>
      <c r="UJI91" s="220"/>
      <c r="UJJ91" s="220"/>
      <c r="UJK91" s="220"/>
      <c r="UJL91" s="220"/>
      <c r="UJM91" s="220"/>
      <c r="UJN91" s="220"/>
      <c r="UJO91" s="220"/>
      <c r="UJP91" s="220"/>
      <c r="UJQ91" s="220"/>
      <c r="UJR91" s="220"/>
      <c r="UJS91" s="220"/>
      <c r="UJT91" s="220"/>
      <c r="UJU91" s="220"/>
      <c r="UJV91" s="220"/>
      <c r="UJW91" s="220"/>
      <c r="UJX91" s="220"/>
      <c r="UJY91" s="220"/>
      <c r="UJZ91" s="220"/>
      <c r="UKA91" s="220"/>
      <c r="UKB91" s="220"/>
      <c r="UKC91" s="220"/>
      <c r="UKD91" s="220"/>
      <c r="UKE91" s="220"/>
      <c r="UKF91" s="220"/>
      <c r="UKG91" s="220"/>
      <c r="UKH91" s="220"/>
      <c r="UKI91" s="220"/>
      <c r="UKJ91" s="220"/>
      <c r="UKK91" s="220"/>
      <c r="UKL91" s="220"/>
      <c r="UKM91" s="220"/>
      <c r="UKN91" s="220"/>
      <c r="UKO91" s="220"/>
      <c r="UKP91" s="220"/>
      <c r="UKQ91" s="220"/>
      <c r="UKR91" s="220"/>
      <c r="UKS91" s="220"/>
      <c r="UKT91" s="220"/>
      <c r="UKU91" s="220"/>
      <c r="UKV91" s="220"/>
      <c r="UKW91" s="220"/>
      <c r="UKX91" s="220"/>
      <c r="UKY91" s="220"/>
      <c r="UKZ91" s="220"/>
      <c r="ULA91" s="220"/>
      <c r="ULB91" s="220"/>
      <c r="ULC91" s="220"/>
      <c r="ULD91" s="220"/>
      <c r="ULE91" s="220"/>
      <c r="ULF91" s="220"/>
      <c r="ULG91" s="220"/>
      <c r="ULH91" s="220"/>
      <c r="ULI91" s="220"/>
      <c r="ULJ91" s="220"/>
      <c r="ULK91" s="220"/>
      <c r="ULL91" s="220"/>
      <c r="ULM91" s="220"/>
      <c r="ULN91" s="220"/>
      <c r="ULO91" s="220"/>
      <c r="ULP91" s="220"/>
      <c r="ULQ91" s="220"/>
      <c r="ULR91" s="220"/>
      <c r="ULS91" s="220"/>
      <c r="ULT91" s="220"/>
      <c r="ULU91" s="220"/>
      <c r="ULV91" s="220"/>
      <c r="ULW91" s="220"/>
      <c r="ULX91" s="220"/>
      <c r="ULY91" s="220"/>
      <c r="ULZ91" s="220"/>
      <c r="UMA91" s="220"/>
      <c r="UMB91" s="220"/>
      <c r="UMC91" s="220"/>
      <c r="UMD91" s="220"/>
      <c r="UME91" s="220"/>
      <c r="UMF91" s="220"/>
      <c r="UMG91" s="220"/>
      <c r="UMH91" s="220"/>
      <c r="UMI91" s="220"/>
      <c r="UMJ91" s="220"/>
      <c r="UMK91" s="220"/>
      <c r="UML91" s="220"/>
      <c r="UMM91" s="220"/>
      <c r="UMN91" s="220"/>
      <c r="UMO91" s="220"/>
      <c r="UMP91" s="220"/>
      <c r="UMQ91" s="220"/>
      <c r="UMR91" s="220"/>
      <c r="UMS91" s="220"/>
      <c r="UMT91" s="220"/>
      <c r="UMU91" s="220"/>
      <c r="UMV91" s="220"/>
      <c r="UMW91" s="220"/>
      <c r="UMX91" s="220"/>
      <c r="UMY91" s="220"/>
      <c r="UMZ91" s="220"/>
      <c r="UNA91" s="220"/>
      <c r="UNB91" s="220"/>
      <c r="UNC91" s="220"/>
      <c r="UND91" s="220"/>
      <c r="UNE91" s="220"/>
      <c r="UNF91" s="220"/>
      <c r="UNG91" s="220"/>
      <c r="UNH91" s="220"/>
      <c r="UNI91" s="220"/>
      <c r="UNJ91" s="220"/>
      <c r="UNK91" s="220"/>
      <c r="UNL91" s="220"/>
      <c r="UNM91" s="220"/>
      <c r="UNN91" s="220"/>
      <c r="UNO91" s="220"/>
      <c r="UNP91" s="220"/>
      <c r="UNQ91" s="220"/>
      <c r="UNR91" s="220"/>
      <c r="UNS91" s="220"/>
      <c r="UNT91" s="220"/>
      <c r="UNU91" s="220"/>
      <c r="UNV91" s="220"/>
      <c r="UNW91" s="220"/>
      <c r="UNX91" s="220"/>
      <c r="UNY91" s="220"/>
      <c r="UNZ91" s="220"/>
      <c r="UOA91" s="220"/>
      <c r="UOB91" s="220"/>
      <c r="UOC91" s="220"/>
      <c r="UOD91" s="220"/>
      <c r="UOE91" s="220"/>
      <c r="UOF91" s="220"/>
      <c r="UOG91" s="220"/>
      <c r="UOH91" s="220"/>
      <c r="UOI91" s="220"/>
      <c r="UOJ91" s="220"/>
      <c r="UOK91" s="220"/>
      <c r="UOL91" s="220"/>
      <c r="UOM91" s="220"/>
      <c r="UON91" s="220"/>
      <c r="UOO91" s="220"/>
      <c r="UOP91" s="220"/>
      <c r="UOQ91" s="220"/>
      <c r="UOR91" s="220"/>
      <c r="UOS91" s="220"/>
      <c r="UOT91" s="220"/>
      <c r="UOU91" s="220"/>
      <c r="UOV91" s="220"/>
      <c r="UOW91" s="220"/>
      <c r="UOX91" s="220"/>
      <c r="UOY91" s="220"/>
      <c r="UOZ91" s="220"/>
      <c r="UPA91" s="220"/>
      <c r="UPB91" s="220"/>
      <c r="UPC91" s="220"/>
      <c r="UPD91" s="220"/>
      <c r="UPE91" s="220"/>
      <c r="UPF91" s="220"/>
      <c r="UPG91" s="220"/>
      <c r="UPH91" s="220"/>
      <c r="UPI91" s="220"/>
      <c r="UPJ91" s="220"/>
      <c r="UPK91" s="220"/>
      <c r="UPL91" s="220"/>
      <c r="UPM91" s="220"/>
      <c r="UPN91" s="220"/>
      <c r="UPO91" s="220"/>
      <c r="UPP91" s="220"/>
      <c r="UPQ91" s="220"/>
      <c r="UPR91" s="220"/>
      <c r="UPS91" s="220"/>
      <c r="UPT91" s="220"/>
      <c r="UPU91" s="220"/>
      <c r="UPV91" s="220"/>
      <c r="UPW91" s="220"/>
      <c r="UPX91" s="220"/>
      <c r="UPY91" s="220"/>
      <c r="UPZ91" s="220"/>
      <c r="UQA91" s="220"/>
      <c r="UQB91" s="220"/>
      <c r="UQC91" s="220"/>
      <c r="UQD91" s="220"/>
      <c r="UQE91" s="220"/>
      <c r="UQF91" s="220"/>
      <c r="UQG91" s="220"/>
      <c r="UQH91" s="220"/>
      <c r="UQI91" s="220"/>
      <c r="UQJ91" s="220"/>
      <c r="UQK91" s="220"/>
      <c r="UQL91" s="220"/>
      <c r="UQM91" s="220"/>
      <c r="UQN91" s="220"/>
      <c r="UQO91" s="220"/>
      <c r="UQP91" s="220"/>
      <c r="UQQ91" s="220"/>
      <c r="UQR91" s="220"/>
      <c r="UQS91" s="220"/>
      <c r="UQT91" s="220"/>
      <c r="UQU91" s="220"/>
      <c r="UQV91" s="220"/>
      <c r="UQW91" s="220"/>
      <c r="UQX91" s="220"/>
      <c r="UQY91" s="220"/>
      <c r="UQZ91" s="220"/>
      <c r="URA91" s="220"/>
      <c r="URB91" s="220"/>
      <c r="URC91" s="220"/>
      <c r="URD91" s="220"/>
      <c r="URE91" s="220"/>
      <c r="URF91" s="220"/>
      <c r="URG91" s="220"/>
      <c r="URH91" s="220"/>
      <c r="URI91" s="220"/>
      <c r="URJ91" s="220"/>
      <c r="URK91" s="220"/>
      <c r="URL91" s="220"/>
      <c r="URM91" s="220"/>
      <c r="URN91" s="220"/>
      <c r="URO91" s="220"/>
      <c r="URP91" s="220"/>
      <c r="URQ91" s="220"/>
      <c r="URR91" s="220"/>
      <c r="URS91" s="220"/>
      <c r="URT91" s="220"/>
      <c r="URU91" s="220"/>
      <c r="URV91" s="220"/>
      <c r="URW91" s="220"/>
      <c r="URX91" s="220"/>
      <c r="URY91" s="220"/>
      <c r="URZ91" s="220"/>
      <c r="USA91" s="220"/>
      <c r="USB91" s="220"/>
      <c r="USC91" s="220"/>
      <c r="USD91" s="220"/>
      <c r="USE91" s="220"/>
      <c r="USF91" s="220"/>
      <c r="USG91" s="220"/>
      <c r="USH91" s="220"/>
      <c r="USI91" s="220"/>
      <c r="USJ91" s="220"/>
      <c r="USK91" s="220"/>
      <c r="USL91" s="220"/>
      <c r="USM91" s="220"/>
      <c r="USN91" s="220"/>
      <c r="USO91" s="220"/>
      <c r="USP91" s="220"/>
      <c r="USQ91" s="220"/>
      <c r="USR91" s="220"/>
      <c r="USS91" s="220"/>
      <c r="UST91" s="220"/>
      <c r="USU91" s="220"/>
      <c r="USV91" s="220"/>
      <c r="USW91" s="220"/>
      <c r="USX91" s="220"/>
      <c r="USY91" s="220"/>
      <c r="USZ91" s="220"/>
      <c r="UTA91" s="220"/>
      <c r="UTB91" s="220"/>
      <c r="UTC91" s="220"/>
      <c r="UTD91" s="220"/>
      <c r="UTE91" s="220"/>
      <c r="UTF91" s="220"/>
      <c r="UTG91" s="220"/>
      <c r="UTH91" s="220"/>
      <c r="UTI91" s="220"/>
      <c r="UTJ91" s="220"/>
      <c r="UTK91" s="220"/>
      <c r="UTL91" s="220"/>
      <c r="UTM91" s="220"/>
      <c r="UTN91" s="220"/>
      <c r="UTO91" s="220"/>
      <c r="UTP91" s="220"/>
      <c r="UTQ91" s="220"/>
      <c r="UTR91" s="220"/>
      <c r="UTS91" s="220"/>
      <c r="UTT91" s="220"/>
      <c r="UTU91" s="220"/>
      <c r="UTV91" s="220"/>
      <c r="UTW91" s="220"/>
      <c r="UTX91" s="220"/>
      <c r="UTY91" s="220"/>
      <c r="UTZ91" s="220"/>
      <c r="UUA91" s="220"/>
      <c r="UUB91" s="220"/>
      <c r="UUC91" s="220"/>
      <c r="UUD91" s="220"/>
      <c r="UUE91" s="220"/>
      <c r="UUF91" s="220"/>
      <c r="UUG91" s="220"/>
      <c r="UUH91" s="220"/>
      <c r="UUI91" s="220"/>
      <c r="UUJ91" s="220"/>
      <c r="UUK91" s="220"/>
      <c r="UUL91" s="220"/>
      <c r="UUM91" s="220"/>
      <c r="UUN91" s="220"/>
      <c r="UUO91" s="220"/>
      <c r="UUP91" s="220"/>
      <c r="UUQ91" s="220"/>
      <c r="UUR91" s="220"/>
      <c r="UUS91" s="220"/>
      <c r="UUT91" s="220"/>
      <c r="UUU91" s="220"/>
      <c r="UUV91" s="220"/>
      <c r="UUW91" s="220"/>
      <c r="UUX91" s="220"/>
      <c r="UUY91" s="220"/>
      <c r="UUZ91" s="220"/>
      <c r="UVA91" s="220"/>
      <c r="UVB91" s="220"/>
      <c r="UVC91" s="220"/>
      <c r="UVD91" s="220"/>
      <c r="UVE91" s="220"/>
      <c r="UVF91" s="220"/>
      <c r="UVG91" s="220"/>
      <c r="UVH91" s="220"/>
      <c r="UVI91" s="220"/>
      <c r="UVJ91" s="220"/>
      <c r="UVK91" s="220"/>
      <c r="UVL91" s="220"/>
      <c r="UVM91" s="220"/>
      <c r="UVN91" s="220"/>
      <c r="UVO91" s="220"/>
      <c r="UVP91" s="220"/>
      <c r="UVQ91" s="220"/>
      <c r="UVR91" s="220"/>
      <c r="UVS91" s="220"/>
      <c r="UVT91" s="220"/>
      <c r="UVU91" s="220"/>
      <c r="UVV91" s="220"/>
      <c r="UVW91" s="220"/>
      <c r="UVX91" s="220"/>
      <c r="UVY91" s="220"/>
      <c r="UVZ91" s="220"/>
      <c r="UWA91" s="220"/>
      <c r="UWB91" s="220"/>
      <c r="UWC91" s="220"/>
      <c r="UWD91" s="220"/>
      <c r="UWE91" s="220"/>
      <c r="UWF91" s="220"/>
      <c r="UWG91" s="220"/>
      <c r="UWH91" s="220"/>
      <c r="UWI91" s="220"/>
      <c r="UWJ91" s="220"/>
      <c r="UWK91" s="220"/>
      <c r="UWL91" s="220"/>
      <c r="UWM91" s="220"/>
      <c r="UWN91" s="220"/>
      <c r="UWO91" s="220"/>
      <c r="UWP91" s="220"/>
      <c r="UWQ91" s="220"/>
      <c r="UWR91" s="220"/>
      <c r="UWS91" s="220"/>
      <c r="UWT91" s="220"/>
      <c r="UWU91" s="220"/>
      <c r="UWV91" s="220"/>
      <c r="UWW91" s="220"/>
      <c r="UWX91" s="220"/>
      <c r="UWY91" s="220"/>
      <c r="UWZ91" s="220"/>
      <c r="UXA91" s="220"/>
      <c r="UXB91" s="220"/>
      <c r="UXC91" s="220"/>
      <c r="UXD91" s="220"/>
      <c r="UXE91" s="220"/>
      <c r="UXF91" s="220"/>
      <c r="UXG91" s="220"/>
      <c r="UXH91" s="220"/>
      <c r="UXI91" s="220"/>
      <c r="UXJ91" s="220"/>
      <c r="UXK91" s="220"/>
      <c r="UXL91" s="220"/>
      <c r="UXM91" s="220"/>
      <c r="UXN91" s="220"/>
      <c r="UXO91" s="220"/>
      <c r="UXP91" s="220"/>
      <c r="UXQ91" s="220"/>
      <c r="UXR91" s="220"/>
      <c r="UXS91" s="220"/>
      <c r="UXT91" s="220"/>
      <c r="UXU91" s="220"/>
      <c r="UXV91" s="220"/>
      <c r="UXW91" s="220"/>
      <c r="UXX91" s="220"/>
      <c r="UXY91" s="220"/>
      <c r="UXZ91" s="220"/>
      <c r="UYA91" s="220"/>
      <c r="UYB91" s="220"/>
      <c r="UYC91" s="220"/>
      <c r="UYD91" s="220"/>
      <c r="UYE91" s="220"/>
      <c r="UYF91" s="220"/>
      <c r="UYG91" s="220"/>
      <c r="UYH91" s="220"/>
      <c r="UYI91" s="220"/>
      <c r="UYJ91" s="220"/>
      <c r="UYK91" s="220"/>
      <c r="UYL91" s="220"/>
      <c r="UYM91" s="220"/>
      <c r="UYN91" s="220"/>
      <c r="UYO91" s="220"/>
      <c r="UYP91" s="220"/>
      <c r="UYQ91" s="220"/>
      <c r="UYR91" s="220"/>
      <c r="UYS91" s="220"/>
      <c r="UYT91" s="220"/>
      <c r="UYU91" s="220"/>
      <c r="UYV91" s="220"/>
      <c r="UYW91" s="220"/>
      <c r="UYX91" s="220"/>
      <c r="UYY91" s="220"/>
      <c r="UYZ91" s="220"/>
      <c r="UZA91" s="220"/>
      <c r="UZB91" s="220"/>
      <c r="UZC91" s="220"/>
      <c r="UZD91" s="220"/>
      <c r="UZE91" s="220"/>
      <c r="UZF91" s="220"/>
      <c r="UZG91" s="220"/>
      <c r="UZH91" s="220"/>
      <c r="UZI91" s="220"/>
      <c r="UZJ91" s="220"/>
      <c r="UZK91" s="220"/>
      <c r="UZL91" s="220"/>
      <c r="UZM91" s="220"/>
      <c r="UZN91" s="220"/>
      <c r="UZO91" s="220"/>
      <c r="UZP91" s="220"/>
      <c r="UZQ91" s="220"/>
      <c r="UZR91" s="220"/>
      <c r="UZS91" s="220"/>
      <c r="UZT91" s="220"/>
      <c r="UZU91" s="220"/>
      <c r="UZV91" s="220"/>
      <c r="UZW91" s="220"/>
      <c r="UZX91" s="220"/>
      <c r="UZY91" s="220"/>
      <c r="UZZ91" s="220"/>
      <c r="VAA91" s="220"/>
      <c r="VAB91" s="220"/>
      <c r="VAC91" s="220"/>
      <c r="VAD91" s="220"/>
      <c r="VAE91" s="220"/>
      <c r="VAF91" s="220"/>
      <c r="VAG91" s="220"/>
      <c r="VAH91" s="220"/>
      <c r="VAI91" s="220"/>
      <c r="VAJ91" s="220"/>
      <c r="VAK91" s="220"/>
      <c r="VAL91" s="220"/>
      <c r="VAM91" s="220"/>
      <c r="VAN91" s="220"/>
      <c r="VAO91" s="220"/>
      <c r="VAP91" s="220"/>
      <c r="VAQ91" s="220"/>
      <c r="VAR91" s="220"/>
      <c r="VAS91" s="220"/>
      <c r="VAT91" s="220"/>
      <c r="VAU91" s="220"/>
      <c r="VAV91" s="220"/>
      <c r="VAW91" s="220"/>
      <c r="VAX91" s="220"/>
      <c r="VAY91" s="220"/>
      <c r="VAZ91" s="220"/>
      <c r="VBA91" s="220"/>
      <c r="VBB91" s="220"/>
      <c r="VBC91" s="220"/>
      <c r="VBD91" s="220"/>
      <c r="VBE91" s="220"/>
      <c r="VBF91" s="220"/>
      <c r="VBG91" s="220"/>
      <c r="VBH91" s="220"/>
      <c r="VBI91" s="220"/>
      <c r="VBJ91" s="220"/>
      <c r="VBK91" s="220"/>
      <c r="VBL91" s="220"/>
      <c r="VBM91" s="220"/>
      <c r="VBN91" s="220"/>
      <c r="VBO91" s="220"/>
      <c r="VBP91" s="220"/>
      <c r="VBQ91" s="220"/>
      <c r="VBR91" s="220"/>
      <c r="VBS91" s="220"/>
      <c r="VBT91" s="220"/>
      <c r="VBU91" s="220"/>
      <c r="VBV91" s="220"/>
      <c r="VBW91" s="220"/>
      <c r="VBX91" s="220"/>
      <c r="VBY91" s="220"/>
      <c r="VBZ91" s="220"/>
      <c r="VCA91" s="220"/>
      <c r="VCB91" s="220"/>
      <c r="VCC91" s="220"/>
      <c r="VCD91" s="220"/>
      <c r="VCE91" s="220"/>
      <c r="VCF91" s="220"/>
      <c r="VCG91" s="220"/>
      <c r="VCH91" s="220"/>
      <c r="VCI91" s="220"/>
      <c r="VCJ91" s="220"/>
      <c r="VCK91" s="220"/>
      <c r="VCL91" s="220"/>
      <c r="VCM91" s="220"/>
      <c r="VCN91" s="220"/>
      <c r="VCO91" s="220"/>
      <c r="VCP91" s="220"/>
      <c r="VCQ91" s="220"/>
      <c r="VCR91" s="220"/>
      <c r="VCS91" s="220"/>
      <c r="VCT91" s="220"/>
      <c r="VCU91" s="220"/>
      <c r="VCV91" s="220"/>
      <c r="VCW91" s="220"/>
      <c r="VCX91" s="220"/>
      <c r="VCY91" s="220"/>
      <c r="VCZ91" s="220"/>
      <c r="VDA91" s="220"/>
      <c r="VDB91" s="220"/>
      <c r="VDC91" s="220"/>
      <c r="VDD91" s="220"/>
      <c r="VDE91" s="220"/>
      <c r="VDF91" s="220"/>
      <c r="VDG91" s="220"/>
      <c r="VDH91" s="220"/>
      <c r="VDI91" s="220"/>
      <c r="VDJ91" s="220"/>
      <c r="VDK91" s="220"/>
      <c r="VDL91" s="220"/>
      <c r="VDM91" s="220"/>
      <c r="VDN91" s="220"/>
      <c r="VDO91" s="220"/>
      <c r="VDP91" s="220"/>
      <c r="VDQ91" s="220"/>
      <c r="VDR91" s="220"/>
      <c r="VDS91" s="220"/>
      <c r="VDT91" s="220"/>
      <c r="VDU91" s="220"/>
      <c r="VDV91" s="220"/>
      <c r="VDW91" s="220"/>
      <c r="VDX91" s="220"/>
      <c r="VDY91" s="220"/>
      <c r="VDZ91" s="220"/>
      <c r="VEA91" s="220"/>
      <c r="VEB91" s="220"/>
      <c r="VEC91" s="220"/>
      <c r="VED91" s="220"/>
      <c r="VEE91" s="220"/>
      <c r="VEF91" s="220"/>
      <c r="VEG91" s="220"/>
      <c r="VEH91" s="220"/>
      <c r="VEI91" s="220"/>
      <c r="VEJ91" s="220"/>
      <c r="VEK91" s="220"/>
      <c r="VEL91" s="220"/>
      <c r="VEM91" s="220"/>
      <c r="VEN91" s="220"/>
      <c r="VEO91" s="220"/>
      <c r="VEP91" s="220"/>
      <c r="VEQ91" s="220"/>
      <c r="VER91" s="220"/>
      <c r="VES91" s="220"/>
      <c r="VET91" s="220"/>
      <c r="VEU91" s="220"/>
      <c r="VEV91" s="220"/>
      <c r="VEW91" s="220"/>
      <c r="VEX91" s="220"/>
      <c r="VEY91" s="220"/>
      <c r="VEZ91" s="220"/>
      <c r="VFA91" s="220"/>
      <c r="VFB91" s="220"/>
      <c r="VFC91" s="220"/>
      <c r="VFD91" s="220"/>
      <c r="VFE91" s="220"/>
      <c r="VFF91" s="220"/>
      <c r="VFG91" s="220"/>
      <c r="VFH91" s="220"/>
      <c r="VFI91" s="220"/>
      <c r="VFJ91" s="220"/>
      <c r="VFK91" s="220"/>
      <c r="VFL91" s="220"/>
      <c r="VFM91" s="220"/>
      <c r="VFN91" s="220"/>
      <c r="VFO91" s="220"/>
      <c r="VFP91" s="220"/>
      <c r="VFQ91" s="220"/>
      <c r="VFR91" s="220"/>
      <c r="VFS91" s="220"/>
      <c r="VFT91" s="220"/>
      <c r="VFU91" s="220"/>
      <c r="VFV91" s="220"/>
      <c r="VFW91" s="220"/>
      <c r="VFX91" s="220"/>
      <c r="VFY91" s="220"/>
      <c r="VFZ91" s="220"/>
      <c r="VGA91" s="220"/>
      <c r="VGB91" s="220"/>
      <c r="VGC91" s="220"/>
      <c r="VGD91" s="220"/>
      <c r="VGE91" s="220"/>
      <c r="VGF91" s="220"/>
      <c r="VGG91" s="220"/>
      <c r="VGH91" s="220"/>
      <c r="VGI91" s="220"/>
      <c r="VGJ91" s="220"/>
      <c r="VGK91" s="220"/>
      <c r="VGL91" s="220"/>
      <c r="VGM91" s="220"/>
      <c r="VGN91" s="220"/>
      <c r="VGO91" s="220"/>
      <c r="VGP91" s="220"/>
      <c r="VGQ91" s="220"/>
      <c r="VGR91" s="220"/>
      <c r="VGS91" s="220"/>
      <c r="VGT91" s="220"/>
      <c r="VGU91" s="220"/>
      <c r="VGV91" s="220"/>
      <c r="VGW91" s="220"/>
      <c r="VGX91" s="220"/>
      <c r="VGY91" s="220"/>
      <c r="VGZ91" s="220"/>
      <c r="VHA91" s="220"/>
      <c r="VHB91" s="220"/>
      <c r="VHC91" s="220"/>
      <c r="VHD91" s="220"/>
      <c r="VHE91" s="220"/>
      <c r="VHF91" s="220"/>
      <c r="VHG91" s="220"/>
      <c r="VHH91" s="220"/>
      <c r="VHI91" s="220"/>
      <c r="VHJ91" s="220"/>
      <c r="VHK91" s="220"/>
      <c r="VHL91" s="220"/>
      <c r="VHM91" s="220"/>
      <c r="VHN91" s="220"/>
      <c r="VHO91" s="220"/>
      <c r="VHP91" s="220"/>
      <c r="VHQ91" s="220"/>
      <c r="VHR91" s="220"/>
      <c r="VHS91" s="220"/>
      <c r="VHT91" s="220"/>
      <c r="VHU91" s="220"/>
      <c r="VHV91" s="220"/>
      <c r="VHW91" s="220"/>
      <c r="VHX91" s="220"/>
      <c r="VHY91" s="220"/>
      <c r="VHZ91" s="220"/>
      <c r="VIA91" s="220"/>
      <c r="VIB91" s="220"/>
      <c r="VIC91" s="220"/>
      <c r="VID91" s="220"/>
      <c r="VIE91" s="220"/>
      <c r="VIF91" s="220"/>
      <c r="VIG91" s="220"/>
      <c r="VIH91" s="220"/>
      <c r="VII91" s="220"/>
      <c r="VIJ91" s="220"/>
      <c r="VIK91" s="220"/>
      <c r="VIL91" s="220"/>
      <c r="VIM91" s="220"/>
      <c r="VIN91" s="220"/>
      <c r="VIO91" s="220"/>
      <c r="VIP91" s="220"/>
      <c r="VIQ91" s="220"/>
      <c r="VIR91" s="220"/>
      <c r="VIS91" s="220"/>
      <c r="VIT91" s="220"/>
      <c r="VIU91" s="220"/>
      <c r="VIV91" s="220"/>
      <c r="VIW91" s="220"/>
      <c r="VIX91" s="220"/>
      <c r="VIY91" s="220"/>
      <c r="VIZ91" s="220"/>
      <c r="VJA91" s="220"/>
      <c r="VJB91" s="220"/>
      <c r="VJC91" s="220"/>
      <c r="VJD91" s="220"/>
      <c r="VJE91" s="220"/>
      <c r="VJF91" s="220"/>
      <c r="VJG91" s="220"/>
      <c r="VJH91" s="220"/>
      <c r="VJI91" s="220"/>
      <c r="VJJ91" s="220"/>
      <c r="VJK91" s="220"/>
      <c r="VJL91" s="220"/>
      <c r="VJM91" s="220"/>
      <c r="VJN91" s="220"/>
      <c r="VJO91" s="220"/>
      <c r="VJP91" s="220"/>
      <c r="VJQ91" s="220"/>
      <c r="VJR91" s="220"/>
      <c r="VJS91" s="220"/>
      <c r="VJT91" s="220"/>
      <c r="VJU91" s="220"/>
      <c r="VJV91" s="220"/>
      <c r="VJW91" s="220"/>
      <c r="VJX91" s="220"/>
      <c r="VJY91" s="220"/>
      <c r="VJZ91" s="220"/>
      <c r="VKA91" s="220"/>
      <c r="VKB91" s="220"/>
      <c r="VKC91" s="220"/>
      <c r="VKD91" s="220"/>
      <c r="VKE91" s="220"/>
      <c r="VKF91" s="220"/>
      <c r="VKG91" s="220"/>
      <c r="VKH91" s="220"/>
      <c r="VKI91" s="220"/>
      <c r="VKJ91" s="220"/>
      <c r="VKK91" s="220"/>
      <c r="VKL91" s="220"/>
      <c r="VKM91" s="220"/>
      <c r="VKN91" s="220"/>
      <c r="VKO91" s="220"/>
      <c r="VKP91" s="220"/>
      <c r="VKQ91" s="220"/>
      <c r="VKR91" s="220"/>
      <c r="VKS91" s="220"/>
      <c r="VKT91" s="220"/>
      <c r="VKU91" s="220"/>
      <c r="VKV91" s="220"/>
      <c r="VKW91" s="220"/>
      <c r="VKX91" s="220"/>
      <c r="VKY91" s="220"/>
      <c r="VKZ91" s="220"/>
      <c r="VLA91" s="220"/>
      <c r="VLB91" s="220"/>
      <c r="VLC91" s="220"/>
      <c r="VLD91" s="220"/>
      <c r="VLE91" s="220"/>
      <c r="VLF91" s="220"/>
      <c r="VLG91" s="220"/>
      <c r="VLH91" s="220"/>
      <c r="VLI91" s="220"/>
      <c r="VLJ91" s="220"/>
      <c r="VLK91" s="220"/>
      <c r="VLL91" s="220"/>
      <c r="VLM91" s="220"/>
      <c r="VLN91" s="220"/>
      <c r="VLO91" s="220"/>
      <c r="VLP91" s="220"/>
      <c r="VLQ91" s="220"/>
      <c r="VLR91" s="220"/>
      <c r="VLS91" s="220"/>
      <c r="VLT91" s="220"/>
      <c r="VLU91" s="220"/>
      <c r="VLV91" s="220"/>
      <c r="VLW91" s="220"/>
      <c r="VLX91" s="220"/>
      <c r="VLY91" s="220"/>
      <c r="VLZ91" s="220"/>
      <c r="VMA91" s="220"/>
      <c r="VMB91" s="220"/>
      <c r="VMC91" s="220"/>
      <c r="VMD91" s="220"/>
      <c r="VME91" s="220"/>
      <c r="VMF91" s="220"/>
      <c r="VMG91" s="220"/>
      <c r="VMH91" s="220"/>
      <c r="VMI91" s="220"/>
      <c r="VMJ91" s="220"/>
      <c r="VMK91" s="220"/>
      <c r="VML91" s="220"/>
      <c r="VMM91" s="220"/>
      <c r="VMN91" s="220"/>
      <c r="VMO91" s="220"/>
      <c r="VMP91" s="220"/>
      <c r="VMQ91" s="220"/>
      <c r="VMR91" s="220"/>
      <c r="VMS91" s="220"/>
      <c r="VMT91" s="220"/>
      <c r="VMU91" s="220"/>
      <c r="VMV91" s="220"/>
      <c r="VMW91" s="220"/>
      <c r="VMX91" s="220"/>
      <c r="VMY91" s="220"/>
      <c r="VMZ91" s="220"/>
      <c r="VNA91" s="220"/>
      <c r="VNB91" s="220"/>
      <c r="VNC91" s="220"/>
      <c r="VND91" s="220"/>
      <c r="VNE91" s="220"/>
      <c r="VNF91" s="220"/>
      <c r="VNG91" s="220"/>
      <c r="VNH91" s="220"/>
      <c r="VNI91" s="220"/>
      <c r="VNJ91" s="220"/>
      <c r="VNK91" s="220"/>
      <c r="VNL91" s="220"/>
      <c r="VNM91" s="220"/>
      <c r="VNN91" s="220"/>
      <c r="VNO91" s="220"/>
      <c r="VNP91" s="220"/>
      <c r="VNQ91" s="220"/>
      <c r="VNR91" s="220"/>
      <c r="VNS91" s="220"/>
      <c r="VNT91" s="220"/>
      <c r="VNU91" s="220"/>
      <c r="VNV91" s="220"/>
      <c r="VNW91" s="220"/>
      <c r="VNX91" s="220"/>
      <c r="VNY91" s="220"/>
      <c r="VNZ91" s="220"/>
      <c r="VOA91" s="220"/>
      <c r="VOB91" s="220"/>
      <c r="VOC91" s="220"/>
      <c r="VOD91" s="220"/>
      <c r="VOE91" s="220"/>
      <c r="VOF91" s="220"/>
      <c r="VOG91" s="220"/>
      <c r="VOH91" s="220"/>
      <c r="VOI91" s="220"/>
      <c r="VOJ91" s="220"/>
      <c r="VOK91" s="220"/>
      <c r="VOL91" s="220"/>
      <c r="VOM91" s="220"/>
      <c r="VON91" s="220"/>
      <c r="VOO91" s="220"/>
      <c r="VOP91" s="220"/>
      <c r="VOQ91" s="220"/>
      <c r="VOR91" s="220"/>
      <c r="VOS91" s="220"/>
      <c r="VOT91" s="220"/>
      <c r="VOU91" s="220"/>
      <c r="VOV91" s="220"/>
      <c r="VOW91" s="220"/>
      <c r="VOX91" s="220"/>
      <c r="VOY91" s="220"/>
      <c r="VOZ91" s="220"/>
      <c r="VPA91" s="220"/>
      <c r="VPB91" s="220"/>
      <c r="VPC91" s="220"/>
      <c r="VPD91" s="220"/>
      <c r="VPE91" s="220"/>
      <c r="VPF91" s="220"/>
      <c r="VPG91" s="220"/>
      <c r="VPH91" s="220"/>
      <c r="VPI91" s="220"/>
      <c r="VPJ91" s="220"/>
      <c r="VPK91" s="220"/>
      <c r="VPL91" s="220"/>
      <c r="VPM91" s="220"/>
      <c r="VPN91" s="220"/>
      <c r="VPO91" s="220"/>
      <c r="VPP91" s="220"/>
      <c r="VPQ91" s="220"/>
      <c r="VPR91" s="220"/>
      <c r="VPS91" s="220"/>
      <c r="VPT91" s="220"/>
      <c r="VPU91" s="220"/>
      <c r="VPV91" s="220"/>
      <c r="VPW91" s="220"/>
      <c r="VPX91" s="220"/>
      <c r="VPY91" s="220"/>
      <c r="VPZ91" s="220"/>
      <c r="VQA91" s="220"/>
      <c r="VQB91" s="220"/>
      <c r="VQC91" s="220"/>
      <c r="VQD91" s="220"/>
      <c r="VQE91" s="220"/>
      <c r="VQF91" s="220"/>
      <c r="VQG91" s="220"/>
      <c r="VQH91" s="220"/>
      <c r="VQI91" s="220"/>
      <c r="VQJ91" s="220"/>
      <c r="VQK91" s="220"/>
      <c r="VQL91" s="220"/>
      <c r="VQM91" s="220"/>
      <c r="VQN91" s="220"/>
      <c r="VQO91" s="220"/>
      <c r="VQP91" s="220"/>
      <c r="VQQ91" s="220"/>
      <c r="VQR91" s="220"/>
      <c r="VQS91" s="220"/>
      <c r="VQT91" s="220"/>
      <c r="VQU91" s="220"/>
      <c r="VQV91" s="220"/>
      <c r="VQW91" s="220"/>
      <c r="VQX91" s="220"/>
      <c r="VQY91" s="220"/>
      <c r="VQZ91" s="220"/>
      <c r="VRA91" s="220"/>
      <c r="VRB91" s="220"/>
      <c r="VRC91" s="220"/>
      <c r="VRD91" s="220"/>
      <c r="VRE91" s="220"/>
      <c r="VRF91" s="220"/>
      <c r="VRG91" s="220"/>
      <c r="VRH91" s="220"/>
      <c r="VRI91" s="220"/>
      <c r="VRJ91" s="220"/>
      <c r="VRK91" s="220"/>
      <c r="VRL91" s="220"/>
      <c r="VRM91" s="220"/>
      <c r="VRN91" s="220"/>
      <c r="VRO91" s="220"/>
      <c r="VRP91" s="220"/>
      <c r="VRQ91" s="220"/>
      <c r="VRR91" s="220"/>
      <c r="VRS91" s="220"/>
      <c r="VRT91" s="220"/>
      <c r="VRU91" s="220"/>
      <c r="VRV91" s="220"/>
      <c r="VRW91" s="220"/>
      <c r="VRX91" s="220"/>
      <c r="VRY91" s="220"/>
      <c r="VRZ91" s="220"/>
      <c r="VSA91" s="220"/>
      <c r="VSB91" s="220"/>
      <c r="VSC91" s="220"/>
      <c r="VSD91" s="220"/>
      <c r="VSE91" s="220"/>
      <c r="VSF91" s="220"/>
      <c r="VSG91" s="220"/>
      <c r="VSH91" s="220"/>
      <c r="VSI91" s="220"/>
      <c r="VSJ91" s="220"/>
      <c r="VSK91" s="220"/>
      <c r="VSL91" s="220"/>
      <c r="VSM91" s="220"/>
      <c r="VSN91" s="220"/>
      <c r="VSO91" s="220"/>
      <c r="VSP91" s="220"/>
      <c r="VSQ91" s="220"/>
      <c r="VSR91" s="220"/>
      <c r="VSS91" s="220"/>
      <c r="VST91" s="220"/>
      <c r="VSU91" s="220"/>
      <c r="VSV91" s="220"/>
      <c r="VSW91" s="220"/>
      <c r="VSX91" s="220"/>
      <c r="VSY91" s="220"/>
      <c r="VSZ91" s="220"/>
      <c r="VTA91" s="220"/>
      <c r="VTB91" s="220"/>
      <c r="VTC91" s="220"/>
      <c r="VTD91" s="220"/>
      <c r="VTE91" s="220"/>
      <c r="VTF91" s="220"/>
      <c r="VTG91" s="220"/>
      <c r="VTH91" s="220"/>
      <c r="VTI91" s="220"/>
      <c r="VTJ91" s="220"/>
      <c r="VTK91" s="220"/>
      <c r="VTL91" s="220"/>
      <c r="VTM91" s="220"/>
      <c r="VTN91" s="220"/>
      <c r="VTO91" s="220"/>
      <c r="VTP91" s="220"/>
      <c r="VTQ91" s="220"/>
      <c r="VTR91" s="220"/>
      <c r="VTS91" s="220"/>
      <c r="VTT91" s="220"/>
      <c r="VTU91" s="220"/>
      <c r="VTV91" s="220"/>
      <c r="VTW91" s="220"/>
      <c r="VTX91" s="220"/>
      <c r="VTY91" s="220"/>
      <c r="VTZ91" s="220"/>
      <c r="VUA91" s="220"/>
      <c r="VUB91" s="220"/>
      <c r="VUC91" s="220"/>
      <c r="VUD91" s="220"/>
      <c r="VUE91" s="220"/>
      <c r="VUF91" s="220"/>
      <c r="VUG91" s="220"/>
      <c r="VUH91" s="220"/>
      <c r="VUI91" s="220"/>
      <c r="VUJ91" s="220"/>
      <c r="VUK91" s="220"/>
      <c r="VUL91" s="220"/>
      <c r="VUM91" s="220"/>
      <c r="VUN91" s="220"/>
      <c r="VUO91" s="220"/>
      <c r="VUP91" s="220"/>
      <c r="VUQ91" s="220"/>
      <c r="VUR91" s="220"/>
      <c r="VUS91" s="220"/>
      <c r="VUT91" s="220"/>
      <c r="VUU91" s="220"/>
      <c r="VUV91" s="220"/>
      <c r="VUW91" s="220"/>
      <c r="VUX91" s="220"/>
      <c r="VUY91" s="220"/>
      <c r="VUZ91" s="220"/>
      <c r="VVA91" s="220"/>
      <c r="VVB91" s="220"/>
      <c r="VVC91" s="220"/>
      <c r="VVD91" s="220"/>
      <c r="VVE91" s="220"/>
      <c r="VVF91" s="220"/>
      <c r="VVG91" s="220"/>
      <c r="VVH91" s="220"/>
      <c r="VVI91" s="220"/>
      <c r="VVJ91" s="220"/>
      <c r="VVK91" s="220"/>
      <c r="VVL91" s="220"/>
      <c r="VVM91" s="220"/>
      <c r="VVN91" s="220"/>
      <c r="VVO91" s="220"/>
      <c r="VVP91" s="220"/>
      <c r="VVQ91" s="220"/>
      <c r="VVR91" s="220"/>
      <c r="VVS91" s="220"/>
      <c r="VVT91" s="220"/>
      <c r="VVU91" s="220"/>
      <c r="VVV91" s="220"/>
      <c r="VVW91" s="220"/>
      <c r="VVX91" s="220"/>
      <c r="VVY91" s="220"/>
      <c r="VVZ91" s="220"/>
      <c r="VWA91" s="220"/>
      <c r="VWB91" s="220"/>
      <c r="VWC91" s="220"/>
      <c r="VWD91" s="220"/>
      <c r="VWE91" s="220"/>
      <c r="VWF91" s="220"/>
      <c r="VWG91" s="220"/>
      <c r="VWH91" s="220"/>
      <c r="VWI91" s="220"/>
      <c r="VWJ91" s="220"/>
      <c r="VWK91" s="220"/>
      <c r="VWL91" s="220"/>
      <c r="VWM91" s="220"/>
      <c r="VWN91" s="220"/>
      <c r="VWO91" s="220"/>
      <c r="VWP91" s="220"/>
      <c r="VWQ91" s="220"/>
      <c r="VWR91" s="220"/>
      <c r="VWS91" s="220"/>
      <c r="VWT91" s="220"/>
      <c r="VWU91" s="220"/>
      <c r="VWV91" s="220"/>
      <c r="VWW91" s="220"/>
      <c r="VWX91" s="220"/>
      <c r="VWY91" s="220"/>
      <c r="VWZ91" s="220"/>
      <c r="VXA91" s="220"/>
      <c r="VXB91" s="220"/>
      <c r="VXC91" s="220"/>
      <c r="VXD91" s="220"/>
      <c r="VXE91" s="220"/>
      <c r="VXF91" s="220"/>
      <c r="VXG91" s="220"/>
      <c r="VXH91" s="220"/>
      <c r="VXI91" s="220"/>
      <c r="VXJ91" s="220"/>
      <c r="VXK91" s="220"/>
      <c r="VXL91" s="220"/>
      <c r="VXM91" s="220"/>
      <c r="VXN91" s="220"/>
      <c r="VXO91" s="220"/>
      <c r="VXP91" s="220"/>
      <c r="VXQ91" s="220"/>
      <c r="VXR91" s="220"/>
      <c r="VXS91" s="220"/>
      <c r="VXT91" s="220"/>
      <c r="VXU91" s="220"/>
      <c r="VXV91" s="220"/>
      <c r="VXW91" s="220"/>
      <c r="VXX91" s="220"/>
      <c r="VXY91" s="220"/>
      <c r="VXZ91" s="220"/>
      <c r="VYA91" s="220"/>
      <c r="VYB91" s="220"/>
      <c r="VYC91" s="220"/>
      <c r="VYD91" s="220"/>
      <c r="VYE91" s="220"/>
      <c r="VYF91" s="220"/>
      <c r="VYG91" s="220"/>
      <c r="VYH91" s="220"/>
      <c r="VYI91" s="220"/>
      <c r="VYJ91" s="220"/>
      <c r="VYK91" s="220"/>
      <c r="VYL91" s="220"/>
      <c r="VYM91" s="220"/>
      <c r="VYN91" s="220"/>
      <c r="VYO91" s="220"/>
      <c r="VYP91" s="220"/>
      <c r="VYQ91" s="220"/>
      <c r="VYR91" s="220"/>
      <c r="VYS91" s="220"/>
      <c r="VYT91" s="220"/>
      <c r="VYU91" s="220"/>
      <c r="VYV91" s="220"/>
      <c r="VYW91" s="220"/>
      <c r="VYX91" s="220"/>
      <c r="VYY91" s="220"/>
      <c r="VYZ91" s="220"/>
      <c r="VZA91" s="220"/>
      <c r="VZB91" s="220"/>
      <c r="VZC91" s="220"/>
      <c r="VZD91" s="220"/>
      <c r="VZE91" s="220"/>
      <c r="VZF91" s="220"/>
      <c r="VZG91" s="220"/>
      <c r="VZH91" s="220"/>
      <c r="VZI91" s="220"/>
      <c r="VZJ91" s="220"/>
      <c r="VZK91" s="220"/>
      <c r="VZL91" s="220"/>
      <c r="VZM91" s="220"/>
      <c r="VZN91" s="220"/>
      <c r="VZO91" s="220"/>
      <c r="VZP91" s="220"/>
      <c r="VZQ91" s="220"/>
      <c r="VZR91" s="220"/>
      <c r="VZS91" s="220"/>
      <c r="VZT91" s="220"/>
      <c r="VZU91" s="220"/>
      <c r="VZV91" s="220"/>
      <c r="VZW91" s="220"/>
      <c r="VZX91" s="220"/>
      <c r="VZY91" s="220"/>
      <c r="VZZ91" s="220"/>
      <c r="WAA91" s="220"/>
      <c r="WAB91" s="220"/>
      <c r="WAC91" s="220"/>
      <c r="WAD91" s="220"/>
      <c r="WAE91" s="220"/>
      <c r="WAF91" s="220"/>
      <c r="WAG91" s="220"/>
      <c r="WAH91" s="220"/>
      <c r="WAI91" s="220"/>
      <c r="WAJ91" s="220"/>
      <c r="WAK91" s="220"/>
      <c r="WAL91" s="220"/>
      <c r="WAM91" s="220"/>
      <c r="WAN91" s="220"/>
      <c r="WAO91" s="220"/>
      <c r="WAP91" s="220"/>
      <c r="WAQ91" s="220"/>
      <c r="WAR91" s="220"/>
      <c r="WAS91" s="220"/>
      <c r="WAT91" s="220"/>
      <c r="WAU91" s="220"/>
      <c r="WAV91" s="220"/>
      <c r="WAW91" s="220"/>
      <c r="WAX91" s="220"/>
      <c r="WAY91" s="220"/>
      <c r="WAZ91" s="220"/>
      <c r="WBA91" s="220"/>
      <c r="WBB91" s="220"/>
      <c r="WBC91" s="220"/>
      <c r="WBD91" s="220"/>
      <c r="WBE91" s="220"/>
      <c r="WBF91" s="220"/>
      <c r="WBG91" s="220"/>
      <c r="WBH91" s="220"/>
      <c r="WBI91" s="220"/>
      <c r="WBJ91" s="220"/>
      <c r="WBK91" s="220"/>
      <c r="WBL91" s="220"/>
      <c r="WBM91" s="220"/>
      <c r="WBN91" s="220"/>
      <c r="WBO91" s="220"/>
      <c r="WBP91" s="220"/>
      <c r="WBQ91" s="220"/>
      <c r="WBR91" s="220"/>
      <c r="WBS91" s="220"/>
      <c r="WBT91" s="220"/>
      <c r="WBU91" s="220"/>
      <c r="WBV91" s="220"/>
      <c r="WBW91" s="220"/>
      <c r="WBX91" s="220"/>
      <c r="WBY91" s="220"/>
      <c r="WBZ91" s="220"/>
      <c r="WCA91" s="220"/>
      <c r="WCB91" s="220"/>
      <c r="WCC91" s="220"/>
      <c r="WCD91" s="220"/>
      <c r="WCE91" s="220"/>
      <c r="WCF91" s="220"/>
      <c r="WCG91" s="220"/>
      <c r="WCH91" s="220"/>
      <c r="WCI91" s="220"/>
      <c r="WCJ91" s="220"/>
      <c r="WCK91" s="220"/>
      <c r="WCL91" s="220"/>
      <c r="WCM91" s="220"/>
      <c r="WCN91" s="220"/>
      <c r="WCO91" s="220"/>
      <c r="WCP91" s="220"/>
      <c r="WCQ91" s="220"/>
      <c r="WCR91" s="220"/>
      <c r="WCS91" s="220"/>
      <c r="WCT91" s="220"/>
      <c r="WCU91" s="220"/>
      <c r="WCV91" s="220"/>
      <c r="WCW91" s="220"/>
      <c r="WCX91" s="220"/>
      <c r="WCY91" s="220"/>
      <c r="WCZ91" s="220"/>
      <c r="WDA91" s="220"/>
      <c r="WDB91" s="220"/>
      <c r="WDC91" s="220"/>
      <c r="WDD91" s="220"/>
      <c r="WDE91" s="220"/>
      <c r="WDF91" s="220"/>
      <c r="WDG91" s="220"/>
      <c r="WDH91" s="220"/>
      <c r="WDI91" s="220"/>
      <c r="WDJ91" s="220"/>
      <c r="WDK91" s="220"/>
      <c r="WDL91" s="220"/>
      <c r="WDM91" s="220"/>
      <c r="WDN91" s="220"/>
      <c r="WDO91" s="220"/>
      <c r="WDP91" s="220"/>
      <c r="WDQ91" s="220"/>
      <c r="WDR91" s="220"/>
      <c r="WDS91" s="220"/>
      <c r="WDT91" s="220"/>
      <c r="WDU91" s="220"/>
      <c r="WDV91" s="220"/>
      <c r="WDW91" s="220"/>
      <c r="WDX91" s="220"/>
      <c r="WDY91" s="220"/>
      <c r="WDZ91" s="220"/>
      <c r="WEA91" s="220"/>
      <c r="WEB91" s="220"/>
      <c r="WEC91" s="220"/>
      <c r="WED91" s="220"/>
      <c r="WEE91" s="220"/>
      <c r="WEF91" s="220"/>
      <c r="WEG91" s="220"/>
      <c r="WEH91" s="220"/>
      <c r="WEI91" s="220"/>
      <c r="WEJ91" s="220"/>
      <c r="WEK91" s="220"/>
      <c r="WEL91" s="220"/>
      <c r="WEM91" s="220"/>
      <c r="WEN91" s="220"/>
      <c r="WEO91" s="220"/>
      <c r="WEP91" s="220"/>
      <c r="WEQ91" s="220"/>
      <c r="WER91" s="220"/>
      <c r="WES91" s="220"/>
      <c r="WET91" s="220"/>
      <c r="WEU91" s="220"/>
      <c r="WEV91" s="220"/>
      <c r="WEW91" s="220"/>
      <c r="WEX91" s="220"/>
      <c r="WEY91" s="220"/>
      <c r="WEZ91" s="220"/>
      <c r="WFA91" s="220"/>
      <c r="WFB91" s="220"/>
      <c r="WFC91" s="220"/>
      <c r="WFD91" s="220"/>
      <c r="WFE91" s="220"/>
      <c r="WFF91" s="220"/>
      <c r="WFG91" s="220"/>
      <c r="WFH91" s="220"/>
      <c r="WFI91" s="220"/>
      <c r="WFJ91" s="220"/>
      <c r="WFK91" s="220"/>
      <c r="WFL91" s="220"/>
      <c r="WFM91" s="220"/>
      <c r="WFN91" s="220"/>
      <c r="WFO91" s="220"/>
      <c r="WFP91" s="220"/>
      <c r="WFQ91" s="220"/>
      <c r="WFR91" s="220"/>
      <c r="WFS91" s="220"/>
      <c r="WFT91" s="220"/>
      <c r="WFU91" s="220"/>
      <c r="WFV91" s="220"/>
      <c r="WFW91" s="220"/>
      <c r="WFX91" s="220"/>
      <c r="WFY91" s="220"/>
      <c r="WFZ91" s="220"/>
      <c r="WGA91" s="220"/>
      <c r="WGB91" s="220"/>
      <c r="WGC91" s="220"/>
      <c r="WGD91" s="220"/>
      <c r="WGE91" s="220"/>
      <c r="WGF91" s="220"/>
      <c r="WGG91" s="220"/>
      <c r="WGH91" s="220"/>
      <c r="WGI91" s="220"/>
      <c r="WGJ91" s="220"/>
      <c r="WGK91" s="220"/>
      <c r="WGL91" s="220"/>
      <c r="WGM91" s="220"/>
      <c r="WGN91" s="220"/>
      <c r="WGO91" s="220"/>
      <c r="WGP91" s="220"/>
      <c r="WGQ91" s="220"/>
      <c r="WGR91" s="220"/>
      <c r="WGS91" s="220"/>
      <c r="WGT91" s="220"/>
      <c r="WGU91" s="220"/>
      <c r="WGV91" s="220"/>
      <c r="WGW91" s="220"/>
      <c r="WGX91" s="220"/>
      <c r="WGY91" s="220"/>
      <c r="WGZ91" s="220"/>
      <c r="WHA91" s="220"/>
      <c r="WHB91" s="220"/>
      <c r="WHC91" s="220"/>
      <c r="WHD91" s="220"/>
      <c r="WHE91" s="220"/>
      <c r="WHF91" s="220"/>
      <c r="WHG91" s="220"/>
      <c r="WHH91" s="220"/>
      <c r="WHI91" s="220"/>
      <c r="WHJ91" s="220"/>
      <c r="WHK91" s="220"/>
      <c r="WHL91" s="220"/>
      <c r="WHM91" s="220"/>
      <c r="WHN91" s="220"/>
      <c r="WHO91" s="220"/>
      <c r="WHP91" s="220"/>
      <c r="WHQ91" s="220"/>
      <c r="WHR91" s="220"/>
      <c r="WHS91" s="220"/>
      <c r="WHT91" s="220"/>
      <c r="WHU91" s="220"/>
      <c r="WHV91" s="220"/>
      <c r="WHW91" s="220"/>
      <c r="WHX91" s="220"/>
      <c r="WHY91" s="220"/>
      <c r="WHZ91" s="220"/>
      <c r="WIA91" s="220"/>
      <c r="WIB91" s="220"/>
      <c r="WIC91" s="220"/>
      <c r="WID91" s="220"/>
      <c r="WIE91" s="220"/>
      <c r="WIF91" s="220"/>
      <c r="WIG91" s="220"/>
      <c r="WIH91" s="220"/>
      <c r="WII91" s="220"/>
      <c r="WIJ91" s="220"/>
      <c r="WIK91" s="220"/>
      <c r="WIL91" s="220"/>
      <c r="WIM91" s="220"/>
      <c r="WIN91" s="220"/>
      <c r="WIO91" s="220"/>
      <c r="WIP91" s="220"/>
      <c r="WIQ91" s="220"/>
      <c r="WIR91" s="220"/>
      <c r="WIS91" s="220"/>
      <c r="WIT91" s="220"/>
      <c r="WIU91" s="220"/>
      <c r="WIV91" s="220"/>
      <c r="WIW91" s="220"/>
      <c r="WIX91" s="220"/>
      <c r="WIY91" s="220"/>
      <c r="WIZ91" s="220"/>
      <c r="WJA91" s="220"/>
      <c r="WJB91" s="220"/>
      <c r="WJC91" s="220"/>
      <c r="WJD91" s="220"/>
      <c r="WJE91" s="220"/>
      <c r="WJF91" s="220"/>
      <c r="WJG91" s="220"/>
      <c r="WJH91" s="220"/>
      <c r="WJI91" s="220"/>
      <c r="WJJ91" s="220"/>
      <c r="WJK91" s="220"/>
      <c r="WJL91" s="220"/>
      <c r="WJM91" s="220"/>
      <c r="WJN91" s="220"/>
      <c r="WJO91" s="220"/>
      <c r="WJP91" s="220"/>
      <c r="WJQ91" s="220"/>
      <c r="WJR91" s="220"/>
      <c r="WJS91" s="220"/>
      <c r="WJT91" s="220"/>
      <c r="WJU91" s="220"/>
      <c r="WJV91" s="220"/>
      <c r="WJW91" s="220"/>
      <c r="WJX91" s="220"/>
      <c r="WJY91" s="220"/>
      <c r="WJZ91" s="220"/>
      <c r="WKA91" s="220"/>
      <c r="WKB91" s="220"/>
      <c r="WKC91" s="220"/>
      <c r="WKD91" s="220"/>
      <c r="WKE91" s="220"/>
      <c r="WKF91" s="220"/>
      <c r="WKG91" s="220"/>
      <c r="WKH91" s="220"/>
      <c r="WKI91" s="220"/>
      <c r="WKJ91" s="220"/>
      <c r="WKK91" s="220"/>
      <c r="WKL91" s="220"/>
      <c r="WKM91" s="220"/>
      <c r="WKN91" s="220"/>
      <c r="WKO91" s="220"/>
      <c r="WKP91" s="220"/>
      <c r="WKQ91" s="220"/>
      <c r="WKR91" s="220"/>
      <c r="WKS91" s="220"/>
      <c r="WKT91" s="220"/>
      <c r="WKU91" s="220"/>
      <c r="WKV91" s="220"/>
      <c r="WKW91" s="220"/>
      <c r="WKX91" s="220"/>
      <c r="WKY91" s="220"/>
      <c r="WKZ91" s="220"/>
      <c r="WLA91" s="220"/>
      <c r="WLB91" s="220"/>
      <c r="WLC91" s="220"/>
      <c r="WLD91" s="220"/>
      <c r="WLE91" s="220"/>
      <c r="WLF91" s="220"/>
      <c r="WLG91" s="220"/>
      <c r="WLH91" s="220"/>
      <c r="WLI91" s="220"/>
      <c r="WLJ91" s="220"/>
      <c r="WLK91" s="220"/>
      <c r="WLL91" s="220"/>
      <c r="WLM91" s="220"/>
      <c r="WLN91" s="220"/>
      <c r="WLO91" s="220"/>
      <c r="WLP91" s="220"/>
      <c r="WLQ91" s="220"/>
      <c r="WLR91" s="220"/>
      <c r="WLS91" s="220"/>
      <c r="WLT91" s="220"/>
      <c r="WLU91" s="220"/>
      <c r="WLV91" s="220"/>
      <c r="WLW91" s="220"/>
      <c r="WLX91" s="220"/>
      <c r="WLY91" s="220"/>
      <c r="WLZ91" s="220"/>
      <c r="WMA91" s="220"/>
      <c r="WMB91" s="220"/>
      <c r="WMC91" s="220"/>
      <c r="WMD91" s="220"/>
      <c r="WME91" s="220"/>
      <c r="WMF91" s="220"/>
      <c r="WMG91" s="220"/>
      <c r="WMH91" s="220"/>
      <c r="WMI91" s="220"/>
      <c r="WMJ91" s="220"/>
      <c r="WMK91" s="220"/>
      <c r="WML91" s="220"/>
      <c r="WMM91" s="220"/>
      <c r="WMN91" s="220"/>
      <c r="WMO91" s="220"/>
      <c r="WMP91" s="220"/>
      <c r="WMQ91" s="220"/>
      <c r="WMR91" s="220"/>
      <c r="WMS91" s="220"/>
      <c r="WMT91" s="220"/>
      <c r="WMU91" s="220"/>
      <c r="WMV91" s="220"/>
      <c r="WMW91" s="220"/>
      <c r="WMX91" s="220"/>
      <c r="WMY91" s="220"/>
      <c r="WMZ91" s="220"/>
      <c r="WNA91" s="220"/>
      <c r="WNB91" s="220"/>
      <c r="WNC91" s="220"/>
      <c r="WND91" s="220"/>
      <c r="WNE91" s="220"/>
      <c r="WNF91" s="220"/>
      <c r="WNG91" s="220"/>
      <c r="WNH91" s="220"/>
      <c r="WNI91" s="220"/>
      <c r="WNJ91" s="220"/>
      <c r="WNK91" s="220"/>
      <c r="WNL91" s="220"/>
      <c r="WNM91" s="220"/>
      <c r="WNN91" s="220"/>
      <c r="WNO91" s="220"/>
      <c r="WNP91" s="220"/>
      <c r="WNQ91" s="220"/>
      <c r="WNR91" s="220"/>
      <c r="WNS91" s="220"/>
      <c r="WNT91" s="220"/>
      <c r="WNU91" s="220"/>
      <c r="WNV91" s="220"/>
      <c r="WNW91" s="220"/>
      <c r="WNX91" s="220"/>
      <c r="WNY91" s="220"/>
      <c r="WNZ91" s="220"/>
      <c r="WOA91" s="220"/>
      <c r="WOB91" s="220"/>
      <c r="WOC91" s="220"/>
      <c r="WOD91" s="220"/>
      <c r="WOE91" s="220"/>
      <c r="WOF91" s="220"/>
      <c r="WOG91" s="220"/>
      <c r="WOH91" s="220"/>
      <c r="WOI91" s="220"/>
      <c r="WOJ91" s="220"/>
      <c r="WOK91" s="220"/>
      <c r="WOL91" s="220"/>
      <c r="WOM91" s="220"/>
      <c r="WON91" s="220"/>
      <c r="WOO91" s="220"/>
      <c r="WOP91" s="220"/>
      <c r="WOQ91" s="220"/>
      <c r="WOR91" s="220"/>
      <c r="WOS91" s="220"/>
      <c r="WOT91" s="220"/>
      <c r="WOU91" s="220"/>
      <c r="WOV91" s="220"/>
      <c r="WOW91" s="220"/>
      <c r="WOX91" s="220"/>
      <c r="WOY91" s="220"/>
      <c r="WOZ91" s="220"/>
      <c r="WPA91" s="220"/>
      <c r="WPB91" s="220"/>
      <c r="WPC91" s="220"/>
      <c r="WPD91" s="220"/>
      <c r="WPE91" s="220"/>
      <c r="WPF91" s="220"/>
      <c r="WPG91" s="220"/>
      <c r="WPH91" s="220"/>
      <c r="WPI91" s="220"/>
      <c r="WPJ91" s="220"/>
      <c r="WPK91" s="220"/>
      <c r="WPL91" s="220"/>
      <c r="WPM91" s="220"/>
      <c r="WPN91" s="220"/>
      <c r="WPO91" s="220"/>
      <c r="WPP91" s="220"/>
      <c r="WPQ91" s="220"/>
      <c r="WPR91" s="220"/>
      <c r="WPS91" s="220"/>
      <c r="WPT91" s="220"/>
      <c r="WPU91" s="220"/>
      <c r="WPV91" s="220"/>
      <c r="WPW91" s="220"/>
      <c r="WPX91" s="220"/>
      <c r="WPY91" s="220"/>
      <c r="WPZ91" s="220"/>
      <c r="WQA91" s="220"/>
      <c r="WQB91" s="220"/>
      <c r="WQC91" s="220"/>
      <c r="WQD91" s="220"/>
      <c r="WQE91" s="220"/>
      <c r="WQF91" s="220"/>
      <c r="WQG91" s="220"/>
      <c r="WQH91" s="220"/>
      <c r="WQI91" s="220"/>
      <c r="WQJ91" s="220"/>
      <c r="WQK91" s="220"/>
      <c r="WQL91" s="220"/>
      <c r="WQM91" s="220"/>
      <c r="WQN91" s="220"/>
      <c r="WQO91" s="220"/>
      <c r="WQP91" s="220"/>
      <c r="WQQ91" s="220"/>
      <c r="WQR91" s="220"/>
      <c r="WQS91" s="220"/>
      <c r="WQT91" s="220"/>
      <c r="WQU91" s="220"/>
      <c r="WQV91" s="220"/>
      <c r="WQW91" s="220"/>
      <c r="WQX91" s="220"/>
      <c r="WQY91" s="220"/>
      <c r="WQZ91" s="220"/>
      <c r="WRA91" s="220"/>
      <c r="WRB91" s="220"/>
      <c r="WRC91" s="220"/>
      <c r="WRD91" s="220"/>
      <c r="WRE91" s="220"/>
      <c r="WRF91" s="220"/>
      <c r="WRG91" s="220"/>
      <c r="WRH91" s="220"/>
      <c r="WRI91" s="220"/>
      <c r="WRJ91" s="220"/>
      <c r="WRK91" s="220"/>
      <c r="WRL91" s="220"/>
      <c r="WRM91" s="220"/>
      <c r="WRN91" s="220"/>
      <c r="WRO91" s="220"/>
      <c r="WRP91" s="220"/>
      <c r="WRQ91" s="220"/>
      <c r="WRR91" s="220"/>
      <c r="WRS91" s="220"/>
      <c r="WRT91" s="220"/>
      <c r="WRU91" s="220"/>
      <c r="WRV91" s="220"/>
      <c r="WRW91" s="220"/>
      <c r="WRX91" s="220"/>
      <c r="WRY91" s="220"/>
      <c r="WRZ91" s="220"/>
      <c r="WSA91" s="220"/>
      <c r="WSB91" s="220"/>
      <c r="WSC91" s="220"/>
      <c r="WSD91" s="220"/>
      <c r="WSE91" s="220"/>
      <c r="WSF91" s="220"/>
      <c r="WSG91" s="220"/>
      <c r="WSH91" s="220"/>
      <c r="WSI91" s="220"/>
      <c r="WSJ91" s="220"/>
      <c r="WSK91" s="220"/>
      <c r="WSL91" s="220"/>
      <c r="WSM91" s="220"/>
      <c r="WSN91" s="220"/>
      <c r="WSO91" s="220"/>
      <c r="WSP91" s="220"/>
      <c r="WSQ91" s="220"/>
      <c r="WSR91" s="220"/>
      <c r="WSS91" s="220"/>
      <c r="WST91" s="220"/>
      <c r="WSU91" s="220"/>
      <c r="WSV91" s="220"/>
      <c r="WSW91" s="220"/>
      <c r="WSX91" s="220"/>
      <c r="WSY91" s="220"/>
      <c r="WSZ91" s="220"/>
      <c r="WTA91" s="220"/>
      <c r="WTB91" s="220"/>
      <c r="WTC91" s="220"/>
      <c r="WTD91" s="220"/>
      <c r="WTE91" s="220"/>
      <c r="WTF91" s="220"/>
      <c r="WTG91" s="220"/>
      <c r="WTH91" s="220"/>
      <c r="WTI91" s="220"/>
      <c r="WTJ91" s="220"/>
      <c r="WTK91" s="220"/>
      <c r="WTL91" s="220"/>
      <c r="WTM91" s="220"/>
      <c r="WTN91" s="220"/>
      <c r="WTO91" s="220"/>
      <c r="WTP91" s="220"/>
      <c r="WTQ91" s="220"/>
      <c r="WTR91" s="220"/>
      <c r="WTS91" s="220"/>
      <c r="WTT91" s="220"/>
      <c r="WTU91" s="220"/>
      <c r="WTV91" s="220"/>
      <c r="WTW91" s="220"/>
      <c r="WTX91" s="220"/>
      <c r="WTY91" s="220"/>
      <c r="WTZ91" s="220"/>
      <c r="WUA91" s="220"/>
      <c r="WUB91" s="220"/>
      <c r="WUC91" s="220"/>
      <c r="WUD91" s="220"/>
      <c r="WUE91" s="220"/>
      <c r="WUF91" s="220"/>
      <c r="WUG91" s="220"/>
      <c r="WUH91" s="220"/>
      <c r="WUI91" s="220"/>
      <c r="WUJ91" s="220"/>
      <c r="WUK91" s="220"/>
      <c r="WUL91" s="220"/>
      <c r="WUM91" s="220"/>
      <c r="WUN91" s="220"/>
      <c r="WUO91" s="220"/>
      <c r="WUP91" s="220"/>
      <c r="WUQ91" s="220"/>
      <c r="WUR91" s="220"/>
      <c r="WUS91" s="220"/>
      <c r="WUT91" s="220"/>
      <c r="WUU91" s="220"/>
      <c r="WUV91" s="220"/>
      <c r="WUW91" s="220"/>
      <c r="WUX91" s="220"/>
      <c r="WUY91" s="220"/>
      <c r="WUZ91" s="220"/>
      <c r="WVA91" s="220"/>
      <c r="WVB91" s="220"/>
      <c r="WVC91" s="220"/>
      <c r="WVD91" s="220"/>
      <c r="WVE91" s="220"/>
      <c r="WVF91" s="220"/>
      <c r="WVG91" s="220"/>
      <c r="WVH91" s="220"/>
      <c r="WVI91" s="220"/>
      <c r="WVJ91" s="220"/>
      <c r="WVK91" s="220"/>
      <c r="WVL91" s="220"/>
      <c r="WVM91" s="220"/>
      <c r="WVN91" s="220"/>
      <c r="WVO91" s="220"/>
      <c r="WVP91" s="220"/>
      <c r="WVQ91" s="220"/>
      <c r="WVR91" s="220"/>
      <c r="WVS91" s="220"/>
      <c r="WVT91" s="220"/>
      <c r="WVU91" s="220"/>
      <c r="WVV91" s="220"/>
      <c r="WVW91" s="220"/>
      <c r="WVX91" s="220"/>
      <c r="WVY91" s="220"/>
      <c r="WVZ91" s="220"/>
      <c r="WWA91" s="220"/>
      <c r="WWB91" s="220"/>
      <c r="WWC91" s="220"/>
      <c r="WWD91" s="220"/>
      <c r="WWE91" s="220"/>
      <c r="WWF91" s="220"/>
      <c r="WWG91" s="220"/>
      <c r="WWH91" s="220"/>
      <c r="WWI91" s="220"/>
      <c r="WWJ91" s="220"/>
      <c r="WWK91" s="220"/>
      <c r="WWL91" s="220"/>
      <c r="WWM91" s="220"/>
      <c r="WWN91" s="220"/>
      <c r="WWO91" s="220"/>
      <c r="WWP91" s="220"/>
      <c r="WWQ91" s="220"/>
      <c r="WWR91" s="220"/>
      <c r="WWS91" s="220"/>
      <c r="WWT91" s="220"/>
      <c r="WWU91" s="220"/>
      <c r="WWV91" s="220"/>
      <c r="WWW91" s="220"/>
      <c r="WWX91" s="220"/>
      <c r="WWY91" s="220"/>
      <c r="WWZ91" s="220"/>
      <c r="WXA91" s="220"/>
      <c r="WXB91" s="220"/>
      <c r="WXC91" s="220"/>
      <c r="WXD91" s="220"/>
      <c r="WXE91" s="220"/>
      <c r="WXF91" s="220"/>
      <c r="WXG91" s="220"/>
      <c r="WXH91" s="220"/>
      <c r="WXI91" s="220"/>
      <c r="WXJ91" s="220"/>
      <c r="WXK91" s="220"/>
      <c r="WXL91" s="220"/>
      <c r="WXM91" s="220"/>
      <c r="WXN91" s="220"/>
      <c r="WXO91" s="220"/>
      <c r="WXP91" s="220"/>
      <c r="WXQ91" s="220"/>
      <c r="WXR91" s="220"/>
      <c r="WXS91" s="220"/>
      <c r="WXT91" s="220"/>
      <c r="WXU91" s="220"/>
      <c r="WXV91" s="220"/>
      <c r="WXW91" s="220"/>
      <c r="WXX91" s="220"/>
      <c r="WXY91" s="220"/>
      <c r="WXZ91" s="220"/>
      <c r="WYA91" s="220"/>
      <c r="WYB91" s="220"/>
      <c r="WYC91" s="220"/>
      <c r="WYD91" s="220"/>
      <c r="WYE91" s="220"/>
      <c r="WYF91" s="220"/>
      <c r="WYG91" s="220"/>
      <c r="WYH91" s="220"/>
      <c r="WYI91" s="220"/>
      <c r="WYJ91" s="220"/>
      <c r="WYK91" s="220"/>
      <c r="WYL91" s="220"/>
      <c r="WYM91" s="220"/>
      <c r="WYN91" s="220"/>
      <c r="WYO91" s="220"/>
      <c r="WYP91" s="220"/>
      <c r="WYQ91" s="220"/>
      <c r="WYR91" s="220"/>
      <c r="WYS91" s="220"/>
      <c r="WYT91" s="220"/>
      <c r="WYU91" s="220"/>
      <c r="WYV91" s="220"/>
      <c r="WYW91" s="220"/>
      <c r="WYX91" s="220"/>
      <c r="WYY91" s="220"/>
      <c r="WYZ91" s="220"/>
      <c r="WZA91" s="220"/>
      <c r="WZB91" s="220"/>
      <c r="WZC91" s="220"/>
      <c r="WZD91" s="220"/>
      <c r="WZE91" s="220"/>
      <c r="WZF91" s="220"/>
      <c r="WZG91" s="220"/>
      <c r="WZH91" s="220"/>
      <c r="WZI91" s="220"/>
      <c r="WZJ91" s="220"/>
      <c r="WZK91" s="220"/>
      <c r="WZL91" s="220"/>
      <c r="WZM91" s="220"/>
      <c r="WZN91" s="220"/>
      <c r="WZO91" s="220"/>
      <c r="WZP91" s="220"/>
      <c r="WZQ91" s="220"/>
      <c r="WZR91" s="220"/>
      <c r="WZS91" s="220"/>
      <c r="WZT91" s="220"/>
      <c r="WZU91" s="220"/>
      <c r="WZV91" s="220"/>
      <c r="WZW91" s="220"/>
      <c r="WZX91" s="220"/>
      <c r="WZY91" s="220"/>
      <c r="WZZ91" s="220"/>
      <c r="XAA91" s="220"/>
      <c r="XAB91" s="220"/>
      <c r="XAC91" s="220"/>
      <c r="XAD91" s="220"/>
      <c r="XAE91" s="220"/>
      <c r="XAF91" s="220"/>
      <c r="XAG91" s="220"/>
      <c r="XAH91" s="220"/>
      <c r="XAI91" s="220"/>
      <c r="XAJ91" s="220"/>
      <c r="XAK91" s="220"/>
      <c r="XAL91" s="220"/>
      <c r="XAM91" s="220"/>
      <c r="XAN91" s="220"/>
      <c r="XAO91" s="220"/>
      <c r="XAP91" s="220"/>
      <c r="XAQ91" s="220"/>
      <c r="XAR91" s="220"/>
      <c r="XAS91" s="220"/>
      <c r="XAT91" s="220"/>
      <c r="XAU91" s="220"/>
      <c r="XAV91" s="220"/>
      <c r="XAW91" s="220"/>
      <c r="XAX91" s="220"/>
      <c r="XAY91" s="220"/>
      <c r="XAZ91" s="220"/>
      <c r="XBA91" s="220"/>
      <c r="XBB91" s="220"/>
      <c r="XBC91" s="220"/>
      <c r="XBD91" s="220"/>
      <c r="XBE91" s="220"/>
      <c r="XBF91" s="220"/>
      <c r="XBG91" s="220"/>
      <c r="XBH91" s="220"/>
      <c r="XBI91" s="220"/>
      <c r="XBJ91" s="220"/>
      <c r="XBK91" s="220"/>
      <c r="XBL91" s="220"/>
      <c r="XBM91" s="220"/>
      <c r="XBN91" s="220"/>
      <c r="XBO91" s="220"/>
      <c r="XBP91" s="220"/>
      <c r="XBQ91" s="220"/>
      <c r="XBR91" s="220"/>
      <c r="XBS91" s="220"/>
      <c r="XBT91" s="220"/>
      <c r="XBU91" s="220"/>
      <c r="XBV91" s="220"/>
      <c r="XBW91" s="220"/>
      <c r="XBX91" s="220"/>
      <c r="XBY91" s="220"/>
      <c r="XBZ91" s="220"/>
      <c r="XCA91" s="220"/>
      <c r="XCB91" s="220"/>
      <c r="XCC91" s="220"/>
      <c r="XCD91" s="220"/>
      <c r="XCE91" s="220"/>
      <c r="XCF91" s="220"/>
      <c r="XCG91" s="220"/>
      <c r="XCH91" s="220"/>
      <c r="XCI91" s="220"/>
      <c r="XCJ91" s="220"/>
      <c r="XCK91" s="220"/>
      <c r="XCL91" s="220"/>
      <c r="XCM91" s="220"/>
      <c r="XCN91" s="220"/>
      <c r="XCO91" s="220"/>
      <c r="XCP91" s="220"/>
      <c r="XCQ91" s="220"/>
      <c r="XCR91" s="220"/>
      <c r="XCS91" s="220"/>
      <c r="XCT91" s="220"/>
      <c r="XCU91" s="220"/>
      <c r="XCV91" s="220"/>
      <c r="XCW91" s="220"/>
      <c r="XCX91" s="220"/>
      <c r="XCY91" s="220"/>
      <c r="XCZ91" s="220"/>
      <c r="XDA91" s="220"/>
      <c r="XDB91" s="220"/>
      <c r="XDC91" s="220"/>
      <c r="XDD91" s="220"/>
      <c r="XDE91" s="220"/>
      <c r="XDF91" s="220"/>
      <c r="XDG91" s="220"/>
      <c r="XDH91" s="220"/>
      <c r="XDI91" s="220"/>
      <c r="XDJ91" s="220"/>
      <c r="XDK91" s="220"/>
      <c r="XDL91" s="220"/>
      <c r="XDM91" s="220"/>
      <c r="XDN91" s="220"/>
      <c r="XDO91" s="220"/>
      <c r="XDP91" s="220"/>
      <c r="XDQ91" s="220"/>
      <c r="XDR91" s="220"/>
      <c r="XDS91" s="220"/>
      <c r="XDT91" s="220"/>
      <c r="XDU91" s="220"/>
      <c r="XDV91" s="220"/>
      <c r="XDW91" s="220"/>
      <c r="XDX91" s="220"/>
      <c r="XDY91" s="220"/>
      <c r="XDZ91" s="220"/>
      <c r="XEA91" s="220"/>
      <c r="XEB91" s="220"/>
      <c r="XEC91" s="220"/>
      <c r="XED91" s="220"/>
      <c r="XEE91" s="220"/>
      <c r="XEF91" s="220"/>
      <c r="XEG91" s="220"/>
      <c r="XEH91" s="220"/>
      <c r="XEI91" s="220"/>
      <c r="XEJ91" s="220"/>
      <c r="XEK91" s="220"/>
      <c r="XEL91" s="220"/>
      <c r="XEM91" s="220"/>
      <c r="XEN91" s="220"/>
      <c r="XEO91" s="220"/>
      <c r="XEP91" s="220"/>
      <c r="XEQ91" s="220"/>
      <c r="XER91" s="220"/>
      <c r="XES91" s="220"/>
      <c r="XET91" s="220"/>
      <c r="XEU91" s="220"/>
      <c r="XEV91" s="220"/>
      <c r="XEW91" s="220"/>
      <c r="XEX91" s="220"/>
      <c r="XEY91" s="220"/>
      <c r="XEZ91" s="220"/>
      <c r="XFA91" s="220"/>
      <c r="XFB91" s="220"/>
      <c r="XFC91" s="220"/>
      <c r="XFD91" s="220"/>
    </row>
    <row r="92" spans="1:16384" ht="60" x14ac:dyDescent="0.2">
      <c r="A92" s="25" t="s">
        <v>313</v>
      </c>
      <c r="B92" s="158" t="s">
        <v>1300</v>
      </c>
      <c r="C92" s="159" t="s">
        <v>995</v>
      </c>
      <c r="D92" s="159" t="s">
        <v>96</v>
      </c>
      <c r="E92" s="215" t="s">
        <v>1258</v>
      </c>
      <c r="F92" s="216" t="s">
        <v>176</v>
      </c>
      <c r="G92" s="216" t="b">
        <v>1</v>
      </c>
      <c r="H92" s="217">
        <v>42520</v>
      </c>
      <c r="I92" s="216">
        <v>90</v>
      </c>
      <c r="J92" s="217">
        <f t="shared" ref="J92:J95" si="3">H92-I92</f>
        <v>42430</v>
      </c>
      <c r="K92" s="218">
        <v>0</v>
      </c>
      <c r="L92" s="161" t="b">
        <v>1</v>
      </c>
      <c r="M92" s="216" t="s">
        <v>1006</v>
      </c>
      <c r="N92" s="216" t="s">
        <v>412</v>
      </c>
      <c r="O92" s="161" t="s">
        <v>179</v>
      </c>
      <c r="P92" s="216"/>
      <c r="Q92" s="216"/>
      <c r="R92" s="216"/>
      <c r="S92" s="216"/>
      <c r="T92" s="216"/>
      <c r="U92" s="216"/>
      <c r="V92" s="216"/>
      <c r="W92" s="216"/>
      <c r="X92" s="216" t="s">
        <v>303</v>
      </c>
      <c r="Y92" s="216"/>
      <c r="Z92" s="216"/>
      <c r="AA92" s="216"/>
      <c r="AB92" s="216"/>
      <c r="AC92" s="216"/>
      <c r="AD92" s="216"/>
      <c r="AE92" s="216"/>
      <c r="AF92" s="216"/>
      <c r="AG92" s="216"/>
      <c r="AH92" s="216"/>
      <c r="AI92" s="216"/>
      <c r="AJ92" s="216"/>
      <c r="AK92" s="219"/>
      <c r="AL92" s="219"/>
      <c r="AM92" s="219"/>
      <c r="AN92" s="219"/>
      <c r="AO92" s="219"/>
      <c r="AP92" s="219"/>
      <c r="AQ92" s="219"/>
      <c r="AR92" s="219"/>
      <c r="AS92" s="219"/>
      <c r="AT92" s="219"/>
      <c r="AU92" s="219"/>
      <c r="AV92" s="214"/>
      <c r="AW92" s="220"/>
      <c r="AX92" s="220"/>
      <c r="AY92" s="220"/>
      <c r="AZ92" s="220"/>
      <c r="BA92" s="220"/>
      <c r="BB92" s="220"/>
      <c r="BC92" s="220"/>
      <c r="BD92" s="220"/>
      <c r="BE92" s="220"/>
      <c r="BF92" s="220"/>
      <c r="BG92" s="220"/>
      <c r="BH92" s="220"/>
      <c r="BI92" s="220"/>
      <c r="BJ92" s="220"/>
      <c r="BK92" s="220"/>
      <c r="BL92" s="220"/>
      <c r="BM92" s="220"/>
      <c r="BN92" s="220"/>
      <c r="BO92" s="220"/>
      <c r="BP92" s="220"/>
      <c r="BQ92" s="220"/>
      <c r="BR92" s="220"/>
      <c r="BS92" s="220"/>
      <c r="BT92" s="220"/>
      <c r="BU92" s="220"/>
      <c r="BV92" s="220"/>
      <c r="BW92" s="220"/>
      <c r="BX92" s="220"/>
      <c r="BY92" s="220"/>
      <c r="BZ92" s="220"/>
      <c r="CA92" s="220"/>
      <c r="CB92" s="220"/>
      <c r="CC92" s="220"/>
      <c r="CD92" s="220"/>
      <c r="CE92" s="220"/>
      <c r="CF92" s="220"/>
      <c r="CG92" s="220"/>
      <c r="CH92" s="220"/>
      <c r="CI92" s="220"/>
      <c r="CJ92" s="220"/>
      <c r="CK92" s="220"/>
      <c r="CL92" s="220"/>
      <c r="CM92" s="220"/>
      <c r="CN92" s="220"/>
      <c r="CO92" s="220"/>
      <c r="CP92" s="220"/>
      <c r="CQ92" s="220"/>
      <c r="CR92" s="220"/>
      <c r="CS92" s="220"/>
      <c r="CT92" s="220"/>
      <c r="CU92" s="220"/>
      <c r="CV92" s="220"/>
      <c r="CW92" s="220"/>
      <c r="CX92" s="220"/>
      <c r="CY92" s="220"/>
      <c r="CZ92" s="220"/>
      <c r="DA92" s="220"/>
      <c r="DB92" s="220"/>
      <c r="DC92" s="220"/>
      <c r="DD92" s="220"/>
      <c r="DE92" s="220"/>
      <c r="DF92" s="220"/>
      <c r="DG92" s="220"/>
      <c r="DH92" s="220"/>
      <c r="DI92" s="220"/>
      <c r="DJ92" s="220"/>
      <c r="DK92" s="220"/>
      <c r="DL92" s="220"/>
      <c r="DM92" s="220"/>
      <c r="DN92" s="220"/>
      <c r="DO92" s="220"/>
      <c r="DP92" s="220"/>
      <c r="DQ92" s="220"/>
      <c r="DR92" s="220"/>
      <c r="DS92" s="220"/>
      <c r="DT92" s="220"/>
      <c r="DU92" s="220"/>
      <c r="DV92" s="220"/>
      <c r="DW92" s="220"/>
      <c r="DX92" s="220"/>
      <c r="DY92" s="220"/>
      <c r="DZ92" s="220"/>
      <c r="EA92" s="220"/>
      <c r="EB92" s="220"/>
      <c r="EC92" s="220"/>
      <c r="ED92" s="220"/>
      <c r="EE92" s="220"/>
      <c r="EF92" s="220"/>
      <c r="EG92" s="220"/>
      <c r="EH92" s="220"/>
      <c r="EI92" s="220"/>
      <c r="EJ92" s="220"/>
      <c r="EK92" s="220"/>
      <c r="EL92" s="220"/>
      <c r="EM92" s="220"/>
      <c r="EN92" s="220"/>
      <c r="EO92" s="220"/>
      <c r="EP92" s="220"/>
      <c r="EQ92" s="220"/>
      <c r="ER92" s="220"/>
      <c r="ES92" s="220"/>
      <c r="ET92" s="220"/>
      <c r="EU92" s="220"/>
      <c r="EV92" s="220"/>
      <c r="EW92" s="220"/>
      <c r="EX92" s="220"/>
      <c r="EY92" s="220"/>
      <c r="EZ92" s="220"/>
      <c r="FA92" s="220"/>
      <c r="FB92" s="220"/>
      <c r="FC92" s="220"/>
      <c r="FD92" s="220"/>
      <c r="FE92" s="220"/>
      <c r="FF92" s="220"/>
      <c r="FG92" s="220"/>
      <c r="FH92" s="220"/>
      <c r="FI92" s="220"/>
      <c r="FJ92" s="220"/>
      <c r="FK92" s="220"/>
      <c r="FL92" s="220"/>
      <c r="FM92" s="220"/>
      <c r="FN92" s="220"/>
      <c r="FO92" s="220"/>
      <c r="FP92" s="220"/>
      <c r="FQ92" s="220"/>
      <c r="FR92" s="220"/>
      <c r="FS92" s="220"/>
      <c r="FT92" s="220"/>
      <c r="FU92" s="220"/>
      <c r="FV92" s="220"/>
      <c r="FW92" s="220"/>
      <c r="FX92" s="220"/>
      <c r="FY92" s="220"/>
      <c r="FZ92" s="220"/>
      <c r="GA92" s="220"/>
      <c r="GB92" s="220"/>
      <c r="GC92" s="220"/>
      <c r="GD92" s="220"/>
      <c r="GE92" s="220"/>
      <c r="GF92" s="220"/>
      <c r="GG92" s="220"/>
      <c r="GH92" s="220"/>
      <c r="GI92" s="220"/>
      <c r="GJ92" s="220"/>
      <c r="GK92" s="220"/>
      <c r="GL92" s="220"/>
      <c r="GM92" s="220"/>
      <c r="GN92" s="220"/>
      <c r="GO92" s="220"/>
      <c r="GP92" s="220"/>
      <c r="GQ92" s="220"/>
      <c r="GR92" s="220"/>
      <c r="GS92" s="220"/>
      <c r="GT92" s="220"/>
      <c r="GU92" s="220"/>
      <c r="GV92" s="220"/>
      <c r="GW92" s="220"/>
      <c r="GX92" s="220"/>
      <c r="GY92" s="220"/>
      <c r="GZ92" s="220"/>
      <c r="HA92" s="220"/>
      <c r="HB92" s="220"/>
      <c r="HC92" s="220"/>
      <c r="HD92" s="220"/>
      <c r="HE92" s="220"/>
      <c r="HF92" s="220"/>
      <c r="HG92" s="220"/>
      <c r="HH92" s="220"/>
      <c r="HI92" s="220"/>
      <c r="HJ92" s="220"/>
      <c r="HK92" s="220"/>
      <c r="HL92" s="220"/>
      <c r="HM92" s="220"/>
      <c r="HN92" s="220"/>
      <c r="HO92" s="220"/>
      <c r="HP92" s="220"/>
      <c r="HQ92" s="220"/>
      <c r="HR92" s="220"/>
      <c r="HS92" s="220"/>
      <c r="HT92" s="220"/>
      <c r="HU92" s="220"/>
      <c r="HV92" s="220"/>
      <c r="HW92" s="220"/>
      <c r="HX92" s="220"/>
      <c r="HY92" s="220"/>
      <c r="HZ92" s="220"/>
      <c r="IA92" s="220"/>
      <c r="IB92" s="220"/>
      <c r="IC92" s="220"/>
      <c r="ID92" s="220"/>
      <c r="IE92" s="220"/>
      <c r="IF92" s="220"/>
      <c r="IG92" s="220"/>
      <c r="IH92" s="220"/>
      <c r="II92" s="220"/>
      <c r="IJ92" s="220"/>
      <c r="IK92" s="220"/>
      <c r="IL92" s="220"/>
      <c r="IM92" s="220"/>
      <c r="IN92" s="220"/>
      <c r="IO92" s="220"/>
      <c r="IP92" s="220"/>
      <c r="IQ92" s="220"/>
      <c r="IR92" s="220"/>
      <c r="IS92" s="220"/>
      <c r="IT92" s="220"/>
      <c r="IU92" s="220"/>
      <c r="IV92" s="220"/>
      <c r="IW92" s="220"/>
      <c r="IX92" s="220"/>
      <c r="IY92" s="220"/>
      <c r="IZ92" s="220"/>
      <c r="JA92" s="220"/>
      <c r="JB92" s="220"/>
      <c r="JC92" s="220"/>
      <c r="JD92" s="220"/>
      <c r="JE92" s="220"/>
      <c r="JF92" s="220"/>
      <c r="JG92" s="220"/>
      <c r="JH92" s="220"/>
      <c r="JI92" s="220"/>
      <c r="JJ92" s="220"/>
      <c r="JK92" s="220"/>
      <c r="JL92" s="220"/>
      <c r="JM92" s="220"/>
      <c r="JN92" s="220"/>
      <c r="JO92" s="220"/>
      <c r="JP92" s="220"/>
      <c r="JQ92" s="220"/>
      <c r="JR92" s="220"/>
      <c r="JS92" s="220"/>
      <c r="JT92" s="220"/>
      <c r="JU92" s="220"/>
      <c r="JV92" s="220"/>
      <c r="JW92" s="220"/>
      <c r="JX92" s="220"/>
      <c r="JY92" s="220"/>
      <c r="JZ92" s="220"/>
      <c r="KA92" s="220"/>
      <c r="KB92" s="220"/>
      <c r="KC92" s="220"/>
      <c r="KD92" s="220"/>
      <c r="KE92" s="220"/>
      <c r="KF92" s="220"/>
      <c r="KG92" s="220"/>
      <c r="KH92" s="220"/>
      <c r="KI92" s="220"/>
      <c r="KJ92" s="220"/>
      <c r="KK92" s="220"/>
      <c r="KL92" s="220"/>
      <c r="KM92" s="220"/>
      <c r="KN92" s="220"/>
      <c r="KO92" s="220"/>
      <c r="KP92" s="220"/>
      <c r="KQ92" s="220"/>
      <c r="KR92" s="220"/>
      <c r="KS92" s="220"/>
      <c r="KT92" s="220"/>
      <c r="KU92" s="220"/>
      <c r="KV92" s="220"/>
      <c r="KW92" s="220"/>
      <c r="KX92" s="220"/>
      <c r="KY92" s="220"/>
      <c r="KZ92" s="220"/>
      <c r="LA92" s="220"/>
      <c r="LB92" s="220"/>
      <c r="LC92" s="220"/>
      <c r="LD92" s="220"/>
      <c r="LE92" s="220"/>
      <c r="LF92" s="220"/>
      <c r="LG92" s="220"/>
      <c r="LH92" s="220"/>
      <c r="LI92" s="220"/>
      <c r="LJ92" s="220"/>
      <c r="LK92" s="220"/>
      <c r="LL92" s="220"/>
      <c r="LM92" s="220"/>
      <c r="LN92" s="220"/>
      <c r="LO92" s="220"/>
      <c r="LP92" s="220"/>
      <c r="LQ92" s="220"/>
      <c r="LR92" s="220"/>
      <c r="LS92" s="220"/>
      <c r="LT92" s="220"/>
      <c r="LU92" s="220"/>
      <c r="LV92" s="220"/>
      <c r="LW92" s="220"/>
      <c r="LX92" s="220"/>
      <c r="LY92" s="220"/>
      <c r="LZ92" s="220"/>
      <c r="MA92" s="220"/>
      <c r="MB92" s="220"/>
      <c r="MC92" s="220"/>
      <c r="MD92" s="220"/>
      <c r="ME92" s="220"/>
      <c r="MF92" s="220"/>
      <c r="MG92" s="220"/>
      <c r="MH92" s="220"/>
      <c r="MI92" s="220"/>
      <c r="MJ92" s="220"/>
      <c r="MK92" s="220"/>
      <c r="ML92" s="220"/>
      <c r="MM92" s="220"/>
      <c r="MN92" s="220"/>
      <c r="MO92" s="220"/>
      <c r="MP92" s="220"/>
      <c r="MQ92" s="220"/>
      <c r="MR92" s="220"/>
      <c r="MS92" s="220"/>
      <c r="MT92" s="220"/>
      <c r="MU92" s="220"/>
      <c r="MV92" s="220"/>
      <c r="MW92" s="220"/>
      <c r="MX92" s="220"/>
      <c r="MY92" s="220"/>
      <c r="MZ92" s="220"/>
      <c r="NA92" s="220"/>
      <c r="NB92" s="220"/>
      <c r="NC92" s="220"/>
      <c r="ND92" s="220"/>
      <c r="NE92" s="220"/>
      <c r="NF92" s="220"/>
      <c r="NG92" s="220"/>
      <c r="NH92" s="220"/>
      <c r="NI92" s="220"/>
      <c r="NJ92" s="220"/>
      <c r="NK92" s="220"/>
      <c r="NL92" s="220"/>
      <c r="NM92" s="220"/>
      <c r="NN92" s="220"/>
      <c r="NO92" s="220"/>
      <c r="NP92" s="220"/>
      <c r="NQ92" s="220"/>
      <c r="NR92" s="220"/>
      <c r="NS92" s="220"/>
      <c r="NT92" s="220"/>
      <c r="NU92" s="220"/>
      <c r="NV92" s="220"/>
      <c r="NW92" s="220"/>
      <c r="NX92" s="220"/>
      <c r="NY92" s="220"/>
      <c r="NZ92" s="220"/>
      <c r="OA92" s="220"/>
      <c r="OB92" s="220"/>
      <c r="OC92" s="220"/>
      <c r="OD92" s="220"/>
      <c r="OE92" s="220"/>
      <c r="OF92" s="220"/>
      <c r="OG92" s="220"/>
      <c r="OH92" s="220"/>
      <c r="OI92" s="220"/>
      <c r="OJ92" s="220"/>
      <c r="OK92" s="220"/>
      <c r="OL92" s="220"/>
      <c r="OM92" s="220"/>
      <c r="ON92" s="220"/>
      <c r="OO92" s="220"/>
      <c r="OP92" s="220"/>
      <c r="OQ92" s="220"/>
      <c r="OR92" s="220"/>
      <c r="OS92" s="220"/>
      <c r="OT92" s="220"/>
      <c r="OU92" s="220"/>
      <c r="OV92" s="220"/>
      <c r="OW92" s="220"/>
      <c r="OX92" s="220"/>
      <c r="OY92" s="220"/>
      <c r="OZ92" s="220"/>
      <c r="PA92" s="220"/>
      <c r="PB92" s="220"/>
      <c r="PC92" s="220"/>
      <c r="PD92" s="220"/>
      <c r="PE92" s="220"/>
      <c r="PF92" s="220"/>
      <c r="PG92" s="220"/>
      <c r="PH92" s="220"/>
      <c r="PI92" s="220"/>
      <c r="PJ92" s="220"/>
      <c r="PK92" s="220"/>
      <c r="PL92" s="220"/>
      <c r="PM92" s="220"/>
      <c r="PN92" s="220"/>
      <c r="PO92" s="220"/>
      <c r="PP92" s="220"/>
      <c r="PQ92" s="220"/>
      <c r="PR92" s="220"/>
      <c r="PS92" s="220"/>
      <c r="PT92" s="220"/>
      <c r="PU92" s="220"/>
      <c r="PV92" s="220"/>
      <c r="PW92" s="220"/>
      <c r="PX92" s="220"/>
      <c r="PY92" s="220"/>
      <c r="PZ92" s="220"/>
      <c r="QA92" s="220"/>
      <c r="QB92" s="220"/>
      <c r="QC92" s="220"/>
      <c r="QD92" s="220"/>
      <c r="QE92" s="220"/>
      <c r="QF92" s="220"/>
      <c r="QG92" s="220"/>
      <c r="QH92" s="220"/>
      <c r="QI92" s="220"/>
      <c r="QJ92" s="220"/>
      <c r="QK92" s="220"/>
      <c r="QL92" s="220"/>
      <c r="QM92" s="220"/>
      <c r="QN92" s="220"/>
      <c r="QO92" s="220"/>
      <c r="QP92" s="220"/>
      <c r="QQ92" s="220"/>
      <c r="QR92" s="220"/>
      <c r="QS92" s="220"/>
      <c r="QT92" s="220"/>
      <c r="QU92" s="220"/>
      <c r="QV92" s="220"/>
      <c r="QW92" s="220"/>
      <c r="QX92" s="220"/>
      <c r="QY92" s="220"/>
      <c r="QZ92" s="220"/>
      <c r="RA92" s="220"/>
      <c r="RB92" s="220"/>
      <c r="RC92" s="220"/>
      <c r="RD92" s="220"/>
      <c r="RE92" s="220"/>
      <c r="RF92" s="220"/>
      <c r="RG92" s="220"/>
      <c r="RH92" s="220"/>
      <c r="RI92" s="220"/>
      <c r="RJ92" s="220"/>
      <c r="RK92" s="220"/>
      <c r="RL92" s="220"/>
      <c r="RM92" s="220"/>
      <c r="RN92" s="220"/>
      <c r="RO92" s="220"/>
      <c r="RP92" s="220"/>
      <c r="RQ92" s="220"/>
      <c r="RR92" s="220"/>
      <c r="RS92" s="220"/>
      <c r="RT92" s="220"/>
      <c r="RU92" s="220"/>
      <c r="RV92" s="220"/>
      <c r="RW92" s="220"/>
      <c r="RX92" s="220"/>
      <c r="RY92" s="220"/>
      <c r="RZ92" s="220"/>
      <c r="SA92" s="220"/>
      <c r="SB92" s="220"/>
      <c r="SC92" s="220"/>
      <c r="SD92" s="220"/>
      <c r="SE92" s="220"/>
      <c r="SF92" s="220"/>
      <c r="SG92" s="220"/>
      <c r="SH92" s="220"/>
      <c r="SI92" s="220"/>
      <c r="SJ92" s="220"/>
      <c r="SK92" s="220"/>
      <c r="SL92" s="220"/>
      <c r="SM92" s="220"/>
      <c r="SN92" s="220"/>
      <c r="SO92" s="220"/>
      <c r="SP92" s="220"/>
      <c r="SQ92" s="220"/>
      <c r="SR92" s="220"/>
      <c r="SS92" s="220"/>
      <c r="ST92" s="220"/>
      <c r="SU92" s="220"/>
      <c r="SV92" s="220"/>
      <c r="SW92" s="220"/>
      <c r="SX92" s="220"/>
      <c r="SY92" s="220"/>
      <c r="SZ92" s="220"/>
      <c r="TA92" s="220"/>
      <c r="TB92" s="220"/>
      <c r="TC92" s="220"/>
      <c r="TD92" s="220"/>
      <c r="TE92" s="220"/>
      <c r="TF92" s="220"/>
      <c r="TG92" s="220"/>
      <c r="TH92" s="220"/>
      <c r="TI92" s="220"/>
      <c r="TJ92" s="220"/>
      <c r="TK92" s="220"/>
      <c r="TL92" s="220"/>
      <c r="TM92" s="220"/>
      <c r="TN92" s="220"/>
      <c r="TO92" s="220"/>
      <c r="TP92" s="220"/>
      <c r="TQ92" s="220"/>
      <c r="TR92" s="220"/>
      <c r="TS92" s="220"/>
      <c r="TT92" s="220"/>
      <c r="TU92" s="220"/>
      <c r="TV92" s="220"/>
      <c r="TW92" s="220"/>
      <c r="TX92" s="220"/>
      <c r="TY92" s="220"/>
      <c r="TZ92" s="220"/>
      <c r="UA92" s="220"/>
      <c r="UB92" s="220"/>
      <c r="UC92" s="220"/>
      <c r="UD92" s="220"/>
      <c r="UE92" s="220"/>
      <c r="UF92" s="220"/>
      <c r="UG92" s="220"/>
      <c r="UH92" s="220"/>
      <c r="UI92" s="220"/>
      <c r="UJ92" s="220"/>
      <c r="UK92" s="220"/>
      <c r="UL92" s="220"/>
      <c r="UM92" s="220"/>
      <c r="UN92" s="220"/>
      <c r="UO92" s="220"/>
      <c r="UP92" s="220"/>
      <c r="UQ92" s="220"/>
      <c r="UR92" s="220"/>
      <c r="US92" s="220"/>
      <c r="UT92" s="220"/>
      <c r="UU92" s="220"/>
      <c r="UV92" s="220"/>
      <c r="UW92" s="220"/>
      <c r="UX92" s="220"/>
      <c r="UY92" s="220"/>
      <c r="UZ92" s="220"/>
      <c r="VA92" s="220"/>
      <c r="VB92" s="220"/>
      <c r="VC92" s="220"/>
      <c r="VD92" s="220"/>
      <c r="VE92" s="220"/>
      <c r="VF92" s="220"/>
      <c r="VG92" s="220"/>
      <c r="VH92" s="220"/>
      <c r="VI92" s="220"/>
      <c r="VJ92" s="220"/>
      <c r="VK92" s="220"/>
      <c r="VL92" s="220"/>
      <c r="VM92" s="220"/>
      <c r="VN92" s="220"/>
      <c r="VO92" s="220"/>
      <c r="VP92" s="220"/>
      <c r="VQ92" s="220"/>
      <c r="VR92" s="220"/>
      <c r="VS92" s="220"/>
      <c r="VT92" s="220"/>
      <c r="VU92" s="220"/>
      <c r="VV92" s="220"/>
      <c r="VW92" s="220"/>
      <c r="VX92" s="220"/>
      <c r="VY92" s="220"/>
      <c r="VZ92" s="220"/>
      <c r="WA92" s="220"/>
      <c r="WB92" s="220"/>
      <c r="WC92" s="220"/>
      <c r="WD92" s="220"/>
      <c r="WE92" s="220"/>
      <c r="WF92" s="220"/>
      <c r="WG92" s="220"/>
      <c r="WH92" s="220"/>
      <c r="WI92" s="220"/>
      <c r="WJ92" s="220"/>
      <c r="WK92" s="220"/>
      <c r="WL92" s="220"/>
      <c r="WM92" s="220"/>
      <c r="WN92" s="220"/>
      <c r="WO92" s="220"/>
      <c r="WP92" s="220"/>
      <c r="WQ92" s="220"/>
      <c r="WR92" s="220"/>
      <c r="WS92" s="220"/>
      <c r="WT92" s="220"/>
      <c r="WU92" s="220"/>
      <c r="WV92" s="220"/>
      <c r="WW92" s="220"/>
      <c r="WX92" s="220"/>
      <c r="WY92" s="220"/>
      <c r="WZ92" s="220"/>
      <c r="XA92" s="220"/>
      <c r="XB92" s="220"/>
      <c r="XC92" s="220"/>
      <c r="XD92" s="220"/>
      <c r="XE92" s="220"/>
      <c r="XF92" s="220"/>
      <c r="XG92" s="220"/>
      <c r="XH92" s="220"/>
      <c r="XI92" s="220"/>
      <c r="XJ92" s="220"/>
      <c r="XK92" s="220"/>
      <c r="XL92" s="220"/>
      <c r="XM92" s="220"/>
      <c r="XN92" s="220"/>
      <c r="XO92" s="220"/>
      <c r="XP92" s="220"/>
      <c r="XQ92" s="220"/>
      <c r="XR92" s="220"/>
      <c r="XS92" s="220"/>
      <c r="XT92" s="220"/>
      <c r="XU92" s="220"/>
      <c r="XV92" s="220"/>
      <c r="XW92" s="220"/>
      <c r="XX92" s="220"/>
      <c r="XY92" s="220"/>
      <c r="XZ92" s="220"/>
      <c r="YA92" s="220"/>
      <c r="YB92" s="220"/>
      <c r="YC92" s="220"/>
      <c r="YD92" s="220"/>
      <c r="YE92" s="220"/>
      <c r="YF92" s="220"/>
      <c r="YG92" s="220"/>
      <c r="YH92" s="220"/>
      <c r="YI92" s="220"/>
      <c r="YJ92" s="220"/>
      <c r="YK92" s="220"/>
      <c r="YL92" s="220"/>
      <c r="YM92" s="220"/>
      <c r="YN92" s="220"/>
      <c r="YO92" s="220"/>
      <c r="YP92" s="220"/>
      <c r="YQ92" s="220"/>
      <c r="YR92" s="220"/>
      <c r="YS92" s="220"/>
      <c r="YT92" s="220"/>
      <c r="YU92" s="220"/>
      <c r="YV92" s="220"/>
      <c r="YW92" s="220"/>
      <c r="YX92" s="220"/>
      <c r="YY92" s="220"/>
      <c r="YZ92" s="220"/>
      <c r="ZA92" s="220"/>
      <c r="ZB92" s="220"/>
      <c r="ZC92" s="220"/>
      <c r="ZD92" s="220"/>
      <c r="ZE92" s="220"/>
      <c r="ZF92" s="220"/>
      <c r="ZG92" s="220"/>
      <c r="ZH92" s="220"/>
      <c r="ZI92" s="220"/>
      <c r="ZJ92" s="220"/>
      <c r="ZK92" s="220"/>
      <c r="ZL92" s="220"/>
      <c r="ZM92" s="220"/>
      <c r="ZN92" s="220"/>
      <c r="ZO92" s="220"/>
      <c r="ZP92" s="220"/>
      <c r="ZQ92" s="220"/>
      <c r="ZR92" s="220"/>
      <c r="ZS92" s="220"/>
      <c r="ZT92" s="220"/>
      <c r="ZU92" s="220"/>
      <c r="ZV92" s="220"/>
      <c r="ZW92" s="220"/>
      <c r="ZX92" s="220"/>
      <c r="ZY92" s="220"/>
      <c r="ZZ92" s="220"/>
      <c r="AAA92" s="220"/>
      <c r="AAB92" s="220"/>
      <c r="AAC92" s="220"/>
      <c r="AAD92" s="220"/>
      <c r="AAE92" s="220"/>
      <c r="AAF92" s="220"/>
      <c r="AAG92" s="220"/>
      <c r="AAH92" s="220"/>
      <c r="AAI92" s="220"/>
      <c r="AAJ92" s="220"/>
      <c r="AAK92" s="220"/>
      <c r="AAL92" s="220"/>
      <c r="AAM92" s="220"/>
      <c r="AAN92" s="220"/>
      <c r="AAO92" s="220"/>
      <c r="AAP92" s="220"/>
      <c r="AAQ92" s="220"/>
      <c r="AAR92" s="220"/>
      <c r="AAS92" s="220"/>
      <c r="AAT92" s="220"/>
      <c r="AAU92" s="220"/>
      <c r="AAV92" s="220"/>
      <c r="AAW92" s="220"/>
      <c r="AAX92" s="220"/>
      <c r="AAY92" s="220"/>
      <c r="AAZ92" s="220"/>
      <c r="ABA92" s="220"/>
      <c r="ABB92" s="220"/>
      <c r="ABC92" s="220"/>
      <c r="ABD92" s="220"/>
      <c r="ABE92" s="220"/>
      <c r="ABF92" s="220"/>
      <c r="ABG92" s="220"/>
      <c r="ABH92" s="220"/>
      <c r="ABI92" s="220"/>
      <c r="ABJ92" s="220"/>
      <c r="ABK92" s="220"/>
      <c r="ABL92" s="220"/>
      <c r="ABM92" s="220"/>
      <c r="ABN92" s="220"/>
      <c r="ABO92" s="220"/>
      <c r="ABP92" s="220"/>
      <c r="ABQ92" s="220"/>
      <c r="ABR92" s="220"/>
      <c r="ABS92" s="220"/>
      <c r="ABT92" s="220"/>
      <c r="ABU92" s="220"/>
      <c r="ABV92" s="220"/>
      <c r="ABW92" s="220"/>
      <c r="ABX92" s="220"/>
      <c r="ABY92" s="220"/>
      <c r="ABZ92" s="220"/>
      <c r="ACA92" s="220"/>
      <c r="ACB92" s="220"/>
      <c r="ACC92" s="220"/>
      <c r="ACD92" s="220"/>
      <c r="ACE92" s="220"/>
      <c r="ACF92" s="220"/>
      <c r="ACG92" s="220"/>
      <c r="ACH92" s="220"/>
      <c r="ACI92" s="220"/>
      <c r="ACJ92" s="220"/>
      <c r="ACK92" s="220"/>
      <c r="ACL92" s="220"/>
      <c r="ACM92" s="220"/>
      <c r="ACN92" s="220"/>
      <c r="ACO92" s="220"/>
      <c r="ACP92" s="220"/>
      <c r="ACQ92" s="220"/>
      <c r="ACR92" s="220"/>
      <c r="ACS92" s="220"/>
      <c r="ACT92" s="220"/>
      <c r="ACU92" s="220"/>
      <c r="ACV92" s="220"/>
      <c r="ACW92" s="220"/>
      <c r="ACX92" s="220"/>
      <c r="ACY92" s="220"/>
      <c r="ACZ92" s="220"/>
      <c r="ADA92" s="220"/>
      <c r="ADB92" s="220"/>
      <c r="ADC92" s="220"/>
      <c r="ADD92" s="220"/>
      <c r="ADE92" s="220"/>
      <c r="ADF92" s="220"/>
      <c r="ADG92" s="220"/>
      <c r="ADH92" s="220"/>
      <c r="ADI92" s="220"/>
      <c r="ADJ92" s="220"/>
      <c r="ADK92" s="220"/>
      <c r="ADL92" s="220"/>
      <c r="ADM92" s="220"/>
      <c r="ADN92" s="220"/>
      <c r="ADO92" s="220"/>
      <c r="ADP92" s="220"/>
      <c r="ADQ92" s="220"/>
      <c r="ADR92" s="220"/>
      <c r="ADS92" s="220"/>
      <c r="ADT92" s="220"/>
      <c r="ADU92" s="220"/>
      <c r="ADV92" s="220"/>
      <c r="ADW92" s="220"/>
      <c r="ADX92" s="220"/>
      <c r="ADY92" s="220"/>
      <c r="ADZ92" s="220"/>
      <c r="AEA92" s="220"/>
      <c r="AEB92" s="220"/>
      <c r="AEC92" s="220"/>
      <c r="AED92" s="220"/>
      <c r="AEE92" s="220"/>
      <c r="AEF92" s="220"/>
      <c r="AEG92" s="220"/>
      <c r="AEH92" s="220"/>
      <c r="AEI92" s="220"/>
      <c r="AEJ92" s="220"/>
      <c r="AEK92" s="220"/>
      <c r="AEL92" s="220"/>
      <c r="AEM92" s="220"/>
      <c r="AEN92" s="220"/>
      <c r="AEO92" s="220"/>
      <c r="AEP92" s="220"/>
      <c r="AEQ92" s="220"/>
      <c r="AER92" s="220"/>
      <c r="AES92" s="220"/>
      <c r="AET92" s="220"/>
      <c r="AEU92" s="220"/>
      <c r="AEV92" s="220"/>
      <c r="AEW92" s="220"/>
      <c r="AEX92" s="220"/>
      <c r="AEY92" s="220"/>
      <c r="AEZ92" s="220"/>
      <c r="AFA92" s="220"/>
      <c r="AFB92" s="220"/>
      <c r="AFC92" s="220"/>
      <c r="AFD92" s="220"/>
      <c r="AFE92" s="220"/>
      <c r="AFF92" s="220"/>
      <c r="AFG92" s="220"/>
      <c r="AFH92" s="220"/>
      <c r="AFI92" s="220"/>
      <c r="AFJ92" s="220"/>
      <c r="AFK92" s="220"/>
      <c r="AFL92" s="220"/>
      <c r="AFM92" s="220"/>
      <c r="AFN92" s="220"/>
      <c r="AFO92" s="220"/>
      <c r="AFP92" s="220"/>
      <c r="AFQ92" s="220"/>
      <c r="AFR92" s="220"/>
      <c r="AFS92" s="220"/>
      <c r="AFT92" s="220"/>
      <c r="AFU92" s="220"/>
      <c r="AFV92" s="220"/>
      <c r="AFW92" s="220"/>
      <c r="AFX92" s="220"/>
      <c r="AFY92" s="220"/>
      <c r="AFZ92" s="220"/>
      <c r="AGA92" s="220"/>
      <c r="AGB92" s="220"/>
      <c r="AGC92" s="220"/>
      <c r="AGD92" s="220"/>
      <c r="AGE92" s="220"/>
      <c r="AGF92" s="220"/>
      <c r="AGG92" s="220"/>
      <c r="AGH92" s="220"/>
      <c r="AGI92" s="220"/>
      <c r="AGJ92" s="220"/>
      <c r="AGK92" s="220"/>
      <c r="AGL92" s="220"/>
      <c r="AGM92" s="220"/>
      <c r="AGN92" s="220"/>
      <c r="AGO92" s="220"/>
      <c r="AGP92" s="220"/>
      <c r="AGQ92" s="220"/>
      <c r="AGR92" s="220"/>
      <c r="AGS92" s="220"/>
      <c r="AGT92" s="220"/>
      <c r="AGU92" s="220"/>
      <c r="AGV92" s="220"/>
      <c r="AGW92" s="220"/>
      <c r="AGX92" s="220"/>
      <c r="AGY92" s="220"/>
      <c r="AGZ92" s="220"/>
      <c r="AHA92" s="220"/>
      <c r="AHB92" s="220"/>
      <c r="AHC92" s="220"/>
      <c r="AHD92" s="220"/>
      <c r="AHE92" s="220"/>
      <c r="AHF92" s="220"/>
      <c r="AHG92" s="220"/>
      <c r="AHH92" s="220"/>
      <c r="AHI92" s="220"/>
      <c r="AHJ92" s="220"/>
      <c r="AHK92" s="220"/>
      <c r="AHL92" s="220"/>
      <c r="AHM92" s="220"/>
      <c r="AHN92" s="220"/>
      <c r="AHO92" s="220"/>
      <c r="AHP92" s="220"/>
      <c r="AHQ92" s="220"/>
      <c r="AHR92" s="220"/>
      <c r="AHS92" s="220"/>
      <c r="AHT92" s="220"/>
      <c r="AHU92" s="220"/>
      <c r="AHV92" s="220"/>
      <c r="AHW92" s="220"/>
      <c r="AHX92" s="220"/>
      <c r="AHY92" s="220"/>
      <c r="AHZ92" s="220"/>
      <c r="AIA92" s="220"/>
      <c r="AIB92" s="220"/>
      <c r="AIC92" s="220"/>
      <c r="AID92" s="220"/>
      <c r="AIE92" s="220"/>
      <c r="AIF92" s="220"/>
      <c r="AIG92" s="220"/>
      <c r="AIH92" s="220"/>
      <c r="AII92" s="220"/>
      <c r="AIJ92" s="220"/>
      <c r="AIK92" s="220"/>
      <c r="AIL92" s="220"/>
      <c r="AIM92" s="220"/>
      <c r="AIN92" s="220"/>
      <c r="AIO92" s="220"/>
      <c r="AIP92" s="220"/>
      <c r="AIQ92" s="220"/>
      <c r="AIR92" s="220"/>
      <c r="AIS92" s="220"/>
      <c r="AIT92" s="220"/>
      <c r="AIU92" s="220"/>
      <c r="AIV92" s="220"/>
      <c r="AIW92" s="220"/>
      <c r="AIX92" s="220"/>
      <c r="AIY92" s="220"/>
      <c r="AIZ92" s="220"/>
      <c r="AJA92" s="220"/>
      <c r="AJB92" s="220"/>
      <c r="AJC92" s="220"/>
      <c r="AJD92" s="220"/>
      <c r="AJE92" s="220"/>
      <c r="AJF92" s="220"/>
      <c r="AJG92" s="220"/>
      <c r="AJH92" s="220"/>
      <c r="AJI92" s="220"/>
      <c r="AJJ92" s="220"/>
      <c r="AJK92" s="220"/>
      <c r="AJL92" s="220"/>
      <c r="AJM92" s="220"/>
      <c r="AJN92" s="220"/>
      <c r="AJO92" s="220"/>
      <c r="AJP92" s="220"/>
      <c r="AJQ92" s="220"/>
      <c r="AJR92" s="220"/>
      <c r="AJS92" s="220"/>
      <c r="AJT92" s="220"/>
      <c r="AJU92" s="220"/>
      <c r="AJV92" s="220"/>
      <c r="AJW92" s="220"/>
      <c r="AJX92" s="220"/>
      <c r="AJY92" s="220"/>
      <c r="AJZ92" s="220"/>
      <c r="AKA92" s="220"/>
      <c r="AKB92" s="220"/>
      <c r="AKC92" s="220"/>
      <c r="AKD92" s="220"/>
      <c r="AKE92" s="220"/>
      <c r="AKF92" s="220"/>
      <c r="AKG92" s="220"/>
      <c r="AKH92" s="220"/>
      <c r="AKI92" s="220"/>
      <c r="AKJ92" s="220"/>
      <c r="AKK92" s="220"/>
      <c r="AKL92" s="220"/>
      <c r="AKM92" s="220"/>
      <c r="AKN92" s="220"/>
      <c r="AKO92" s="220"/>
      <c r="AKP92" s="220"/>
      <c r="AKQ92" s="220"/>
      <c r="AKR92" s="220"/>
      <c r="AKS92" s="220"/>
      <c r="AKT92" s="220"/>
      <c r="AKU92" s="220"/>
      <c r="AKV92" s="220"/>
      <c r="AKW92" s="220"/>
      <c r="AKX92" s="220"/>
      <c r="AKY92" s="220"/>
      <c r="AKZ92" s="220"/>
      <c r="ALA92" s="220"/>
      <c r="ALB92" s="220"/>
      <c r="ALC92" s="220"/>
      <c r="ALD92" s="220"/>
      <c r="ALE92" s="220"/>
      <c r="ALF92" s="220"/>
      <c r="ALG92" s="220"/>
      <c r="ALH92" s="220"/>
      <c r="ALI92" s="220"/>
      <c r="ALJ92" s="220"/>
      <c r="ALK92" s="220"/>
      <c r="ALL92" s="220"/>
      <c r="ALM92" s="220"/>
      <c r="ALN92" s="220"/>
      <c r="ALO92" s="220"/>
      <c r="ALP92" s="220"/>
      <c r="ALQ92" s="220"/>
      <c r="ALR92" s="220"/>
      <c r="ALS92" s="220"/>
      <c r="ALT92" s="220"/>
      <c r="ALU92" s="220"/>
      <c r="ALV92" s="220"/>
      <c r="ALW92" s="220"/>
      <c r="ALX92" s="220"/>
      <c r="ALY92" s="220"/>
      <c r="ALZ92" s="220"/>
      <c r="AMA92" s="220"/>
      <c r="AMB92" s="220"/>
      <c r="AMC92" s="220"/>
      <c r="AMD92" s="220"/>
      <c r="AME92" s="220"/>
      <c r="AMF92" s="220"/>
      <c r="AMG92" s="220"/>
      <c r="AMH92" s="220"/>
      <c r="AMI92" s="220"/>
      <c r="AMJ92" s="220"/>
      <c r="AMK92" s="220"/>
      <c r="AML92" s="220"/>
      <c r="AMM92" s="220"/>
      <c r="AMN92" s="220"/>
      <c r="AMO92" s="220"/>
      <c r="AMP92" s="220"/>
      <c r="AMQ92" s="220"/>
      <c r="AMR92" s="220"/>
      <c r="AMS92" s="220"/>
      <c r="AMT92" s="220"/>
      <c r="AMU92" s="220"/>
      <c r="AMV92" s="220"/>
      <c r="AMW92" s="220"/>
      <c r="AMX92" s="220"/>
      <c r="AMY92" s="220"/>
      <c r="AMZ92" s="220"/>
      <c r="ANA92" s="220"/>
      <c r="ANB92" s="220"/>
      <c r="ANC92" s="220"/>
      <c r="AND92" s="220"/>
      <c r="ANE92" s="220"/>
      <c r="ANF92" s="220"/>
      <c r="ANG92" s="220"/>
      <c r="ANH92" s="220"/>
      <c r="ANI92" s="220"/>
      <c r="ANJ92" s="220"/>
      <c r="ANK92" s="220"/>
      <c r="ANL92" s="220"/>
      <c r="ANM92" s="220"/>
      <c r="ANN92" s="220"/>
      <c r="ANO92" s="220"/>
      <c r="ANP92" s="220"/>
      <c r="ANQ92" s="220"/>
      <c r="ANR92" s="220"/>
      <c r="ANS92" s="220"/>
      <c r="ANT92" s="220"/>
      <c r="ANU92" s="220"/>
      <c r="ANV92" s="220"/>
      <c r="ANW92" s="220"/>
      <c r="ANX92" s="220"/>
      <c r="ANY92" s="220"/>
      <c r="ANZ92" s="220"/>
      <c r="AOA92" s="220"/>
      <c r="AOB92" s="220"/>
      <c r="AOC92" s="220"/>
      <c r="AOD92" s="220"/>
      <c r="AOE92" s="220"/>
      <c r="AOF92" s="220"/>
      <c r="AOG92" s="220"/>
      <c r="AOH92" s="220"/>
      <c r="AOI92" s="220"/>
      <c r="AOJ92" s="220"/>
      <c r="AOK92" s="220"/>
      <c r="AOL92" s="220"/>
      <c r="AOM92" s="220"/>
      <c r="AON92" s="220"/>
      <c r="AOO92" s="220"/>
      <c r="AOP92" s="220"/>
      <c r="AOQ92" s="220"/>
      <c r="AOR92" s="220"/>
      <c r="AOS92" s="220"/>
      <c r="AOT92" s="220"/>
      <c r="AOU92" s="220"/>
      <c r="AOV92" s="220"/>
      <c r="AOW92" s="220"/>
      <c r="AOX92" s="220"/>
      <c r="AOY92" s="220"/>
      <c r="AOZ92" s="220"/>
      <c r="APA92" s="220"/>
      <c r="APB92" s="220"/>
      <c r="APC92" s="220"/>
      <c r="APD92" s="220"/>
      <c r="APE92" s="220"/>
      <c r="APF92" s="220"/>
      <c r="APG92" s="220"/>
      <c r="APH92" s="220"/>
      <c r="API92" s="220"/>
      <c r="APJ92" s="220"/>
      <c r="APK92" s="220"/>
      <c r="APL92" s="220"/>
      <c r="APM92" s="220"/>
      <c r="APN92" s="220"/>
      <c r="APO92" s="220"/>
      <c r="APP92" s="220"/>
      <c r="APQ92" s="220"/>
      <c r="APR92" s="220"/>
      <c r="APS92" s="220"/>
      <c r="APT92" s="220"/>
      <c r="APU92" s="220"/>
      <c r="APV92" s="220"/>
      <c r="APW92" s="220"/>
      <c r="APX92" s="220"/>
      <c r="APY92" s="220"/>
      <c r="APZ92" s="220"/>
      <c r="AQA92" s="220"/>
      <c r="AQB92" s="220"/>
      <c r="AQC92" s="220"/>
      <c r="AQD92" s="220"/>
      <c r="AQE92" s="220"/>
      <c r="AQF92" s="220"/>
      <c r="AQG92" s="220"/>
      <c r="AQH92" s="220"/>
      <c r="AQI92" s="220"/>
      <c r="AQJ92" s="220"/>
      <c r="AQK92" s="220"/>
      <c r="AQL92" s="220"/>
      <c r="AQM92" s="220"/>
      <c r="AQN92" s="220"/>
      <c r="AQO92" s="220"/>
      <c r="AQP92" s="220"/>
      <c r="AQQ92" s="220"/>
      <c r="AQR92" s="220"/>
      <c r="AQS92" s="220"/>
      <c r="AQT92" s="220"/>
      <c r="AQU92" s="220"/>
      <c r="AQV92" s="220"/>
      <c r="AQW92" s="220"/>
      <c r="AQX92" s="220"/>
      <c r="AQY92" s="220"/>
      <c r="AQZ92" s="220"/>
      <c r="ARA92" s="220"/>
      <c r="ARB92" s="220"/>
      <c r="ARC92" s="220"/>
      <c r="ARD92" s="220"/>
      <c r="ARE92" s="220"/>
      <c r="ARF92" s="220"/>
      <c r="ARG92" s="220"/>
      <c r="ARH92" s="220"/>
      <c r="ARI92" s="220"/>
      <c r="ARJ92" s="220"/>
      <c r="ARK92" s="220"/>
      <c r="ARL92" s="220"/>
      <c r="ARM92" s="220"/>
      <c r="ARN92" s="220"/>
      <c r="ARO92" s="220"/>
      <c r="ARP92" s="220"/>
      <c r="ARQ92" s="220"/>
      <c r="ARR92" s="220"/>
      <c r="ARS92" s="220"/>
      <c r="ART92" s="220"/>
      <c r="ARU92" s="220"/>
      <c r="ARV92" s="220"/>
      <c r="ARW92" s="220"/>
      <c r="ARX92" s="220"/>
      <c r="ARY92" s="220"/>
      <c r="ARZ92" s="220"/>
      <c r="ASA92" s="220"/>
      <c r="ASB92" s="220"/>
      <c r="ASC92" s="220"/>
      <c r="ASD92" s="220"/>
      <c r="ASE92" s="220"/>
      <c r="ASF92" s="220"/>
      <c r="ASG92" s="220"/>
      <c r="ASH92" s="220"/>
      <c r="ASI92" s="220"/>
      <c r="ASJ92" s="220"/>
      <c r="ASK92" s="220"/>
      <c r="ASL92" s="220"/>
      <c r="ASM92" s="220"/>
      <c r="ASN92" s="220"/>
      <c r="ASO92" s="220"/>
      <c r="ASP92" s="220"/>
      <c r="ASQ92" s="220"/>
      <c r="ASR92" s="220"/>
      <c r="ASS92" s="220"/>
      <c r="AST92" s="220"/>
      <c r="ASU92" s="220"/>
      <c r="ASV92" s="220"/>
      <c r="ASW92" s="220"/>
      <c r="ASX92" s="220"/>
      <c r="ASY92" s="220"/>
      <c r="ASZ92" s="220"/>
      <c r="ATA92" s="220"/>
      <c r="ATB92" s="220"/>
      <c r="ATC92" s="220"/>
      <c r="ATD92" s="220"/>
      <c r="ATE92" s="220"/>
      <c r="ATF92" s="220"/>
      <c r="ATG92" s="220"/>
      <c r="ATH92" s="220"/>
      <c r="ATI92" s="220"/>
      <c r="ATJ92" s="220"/>
      <c r="ATK92" s="220"/>
      <c r="ATL92" s="220"/>
      <c r="ATM92" s="220"/>
      <c r="ATN92" s="220"/>
      <c r="ATO92" s="220"/>
      <c r="ATP92" s="220"/>
      <c r="ATQ92" s="220"/>
      <c r="ATR92" s="220"/>
      <c r="ATS92" s="220"/>
      <c r="ATT92" s="220"/>
      <c r="ATU92" s="220"/>
      <c r="ATV92" s="220"/>
      <c r="ATW92" s="220"/>
      <c r="ATX92" s="220"/>
      <c r="ATY92" s="220"/>
      <c r="ATZ92" s="220"/>
      <c r="AUA92" s="220"/>
      <c r="AUB92" s="220"/>
      <c r="AUC92" s="220"/>
      <c r="AUD92" s="220"/>
      <c r="AUE92" s="220"/>
      <c r="AUF92" s="220"/>
      <c r="AUG92" s="220"/>
      <c r="AUH92" s="220"/>
      <c r="AUI92" s="220"/>
      <c r="AUJ92" s="220"/>
      <c r="AUK92" s="220"/>
      <c r="AUL92" s="220"/>
      <c r="AUM92" s="220"/>
      <c r="AUN92" s="220"/>
      <c r="AUO92" s="220"/>
      <c r="AUP92" s="220"/>
      <c r="AUQ92" s="220"/>
      <c r="AUR92" s="220"/>
      <c r="AUS92" s="220"/>
      <c r="AUT92" s="220"/>
      <c r="AUU92" s="220"/>
      <c r="AUV92" s="220"/>
      <c r="AUW92" s="220"/>
      <c r="AUX92" s="220"/>
      <c r="AUY92" s="220"/>
      <c r="AUZ92" s="220"/>
      <c r="AVA92" s="220"/>
      <c r="AVB92" s="220"/>
      <c r="AVC92" s="220"/>
      <c r="AVD92" s="220"/>
      <c r="AVE92" s="220"/>
      <c r="AVF92" s="220"/>
      <c r="AVG92" s="220"/>
      <c r="AVH92" s="220"/>
      <c r="AVI92" s="220"/>
      <c r="AVJ92" s="220"/>
      <c r="AVK92" s="220"/>
      <c r="AVL92" s="220"/>
      <c r="AVM92" s="220"/>
      <c r="AVN92" s="220"/>
      <c r="AVO92" s="220"/>
      <c r="AVP92" s="220"/>
      <c r="AVQ92" s="220"/>
      <c r="AVR92" s="220"/>
      <c r="AVS92" s="220"/>
      <c r="AVT92" s="220"/>
      <c r="AVU92" s="220"/>
      <c r="AVV92" s="220"/>
      <c r="AVW92" s="220"/>
      <c r="AVX92" s="220"/>
      <c r="AVY92" s="220"/>
      <c r="AVZ92" s="220"/>
      <c r="AWA92" s="220"/>
      <c r="AWB92" s="220"/>
      <c r="AWC92" s="220"/>
      <c r="AWD92" s="220"/>
      <c r="AWE92" s="220"/>
      <c r="AWF92" s="220"/>
      <c r="AWG92" s="220"/>
      <c r="AWH92" s="220"/>
      <c r="AWI92" s="220"/>
      <c r="AWJ92" s="220"/>
      <c r="AWK92" s="220"/>
      <c r="AWL92" s="220"/>
      <c r="AWM92" s="220"/>
      <c r="AWN92" s="220"/>
      <c r="AWO92" s="220"/>
      <c r="AWP92" s="220"/>
      <c r="AWQ92" s="220"/>
      <c r="AWR92" s="220"/>
      <c r="AWS92" s="220"/>
      <c r="AWT92" s="220"/>
      <c r="AWU92" s="220"/>
      <c r="AWV92" s="220"/>
      <c r="AWW92" s="220"/>
      <c r="AWX92" s="220"/>
      <c r="AWY92" s="220"/>
      <c r="AWZ92" s="220"/>
      <c r="AXA92" s="220"/>
      <c r="AXB92" s="220"/>
      <c r="AXC92" s="220"/>
      <c r="AXD92" s="220"/>
      <c r="AXE92" s="220"/>
      <c r="AXF92" s="220"/>
      <c r="AXG92" s="220"/>
      <c r="AXH92" s="220"/>
      <c r="AXI92" s="220"/>
      <c r="AXJ92" s="220"/>
      <c r="AXK92" s="220"/>
      <c r="AXL92" s="220"/>
      <c r="AXM92" s="220"/>
      <c r="AXN92" s="220"/>
      <c r="AXO92" s="220"/>
      <c r="AXP92" s="220"/>
      <c r="AXQ92" s="220"/>
      <c r="AXR92" s="220"/>
      <c r="AXS92" s="220"/>
      <c r="AXT92" s="220"/>
      <c r="AXU92" s="220"/>
      <c r="AXV92" s="220"/>
      <c r="AXW92" s="220"/>
      <c r="AXX92" s="220"/>
      <c r="AXY92" s="220"/>
      <c r="AXZ92" s="220"/>
      <c r="AYA92" s="220"/>
      <c r="AYB92" s="220"/>
      <c r="AYC92" s="220"/>
      <c r="AYD92" s="220"/>
      <c r="AYE92" s="220"/>
      <c r="AYF92" s="220"/>
      <c r="AYG92" s="220"/>
      <c r="AYH92" s="220"/>
      <c r="AYI92" s="220"/>
      <c r="AYJ92" s="220"/>
      <c r="AYK92" s="220"/>
      <c r="AYL92" s="220"/>
      <c r="AYM92" s="220"/>
      <c r="AYN92" s="220"/>
      <c r="AYO92" s="220"/>
      <c r="AYP92" s="220"/>
      <c r="AYQ92" s="220"/>
      <c r="AYR92" s="220"/>
      <c r="AYS92" s="220"/>
      <c r="AYT92" s="220"/>
      <c r="AYU92" s="220"/>
      <c r="AYV92" s="220"/>
      <c r="AYW92" s="220"/>
      <c r="AYX92" s="220"/>
      <c r="AYY92" s="220"/>
      <c r="AYZ92" s="220"/>
      <c r="AZA92" s="220"/>
      <c r="AZB92" s="220"/>
      <c r="AZC92" s="220"/>
      <c r="AZD92" s="220"/>
      <c r="AZE92" s="220"/>
      <c r="AZF92" s="220"/>
      <c r="AZG92" s="220"/>
      <c r="AZH92" s="220"/>
      <c r="AZI92" s="220"/>
      <c r="AZJ92" s="220"/>
      <c r="AZK92" s="220"/>
      <c r="AZL92" s="220"/>
      <c r="AZM92" s="220"/>
      <c r="AZN92" s="220"/>
      <c r="AZO92" s="220"/>
      <c r="AZP92" s="220"/>
      <c r="AZQ92" s="220"/>
      <c r="AZR92" s="220"/>
      <c r="AZS92" s="220"/>
      <c r="AZT92" s="220"/>
      <c r="AZU92" s="220"/>
      <c r="AZV92" s="220"/>
      <c r="AZW92" s="220"/>
      <c r="AZX92" s="220"/>
      <c r="AZY92" s="220"/>
      <c r="AZZ92" s="220"/>
      <c r="BAA92" s="220"/>
      <c r="BAB92" s="220"/>
      <c r="BAC92" s="220"/>
      <c r="BAD92" s="220"/>
      <c r="BAE92" s="220"/>
      <c r="BAF92" s="220"/>
      <c r="BAG92" s="220"/>
      <c r="BAH92" s="220"/>
      <c r="BAI92" s="220"/>
      <c r="BAJ92" s="220"/>
      <c r="BAK92" s="220"/>
      <c r="BAL92" s="220"/>
      <c r="BAM92" s="220"/>
      <c r="BAN92" s="220"/>
      <c r="BAO92" s="220"/>
      <c r="BAP92" s="220"/>
      <c r="BAQ92" s="220"/>
      <c r="BAR92" s="220"/>
      <c r="BAS92" s="220"/>
      <c r="BAT92" s="220"/>
      <c r="BAU92" s="220"/>
      <c r="BAV92" s="220"/>
      <c r="BAW92" s="220"/>
      <c r="BAX92" s="220"/>
      <c r="BAY92" s="220"/>
      <c r="BAZ92" s="220"/>
      <c r="BBA92" s="220"/>
      <c r="BBB92" s="220"/>
      <c r="BBC92" s="220"/>
      <c r="BBD92" s="220"/>
      <c r="BBE92" s="220"/>
      <c r="BBF92" s="220"/>
      <c r="BBG92" s="220"/>
      <c r="BBH92" s="220"/>
      <c r="BBI92" s="220"/>
      <c r="BBJ92" s="220"/>
      <c r="BBK92" s="220"/>
      <c r="BBL92" s="220"/>
      <c r="BBM92" s="220"/>
      <c r="BBN92" s="220"/>
      <c r="BBO92" s="220"/>
      <c r="BBP92" s="220"/>
      <c r="BBQ92" s="220"/>
      <c r="BBR92" s="220"/>
      <c r="BBS92" s="220"/>
      <c r="BBT92" s="220"/>
      <c r="BBU92" s="220"/>
      <c r="BBV92" s="220"/>
      <c r="BBW92" s="220"/>
      <c r="BBX92" s="220"/>
      <c r="BBY92" s="220"/>
      <c r="BBZ92" s="220"/>
      <c r="BCA92" s="220"/>
      <c r="BCB92" s="220"/>
      <c r="BCC92" s="220"/>
      <c r="BCD92" s="220"/>
      <c r="BCE92" s="220"/>
      <c r="BCF92" s="220"/>
      <c r="BCG92" s="220"/>
      <c r="BCH92" s="220"/>
      <c r="BCI92" s="220"/>
      <c r="BCJ92" s="220"/>
      <c r="BCK92" s="220"/>
      <c r="BCL92" s="220"/>
      <c r="BCM92" s="220"/>
      <c r="BCN92" s="220"/>
      <c r="BCO92" s="220"/>
      <c r="BCP92" s="220"/>
      <c r="BCQ92" s="220"/>
      <c r="BCR92" s="220"/>
      <c r="BCS92" s="220"/>
      <c r="BCT92" s="220"/>
      <c r="BCU92" s="220"/>
      <c r="BCV92" s="220"/>
      <c r="BCW92" s="220"/>
      <c r="BCX92" s="220"/>
      <c r="BCY92" s="220"/>
      <c r="BCZ92" s="220"/>
      <c r="BDA92" s="220"/>
      <c r="BDB92" s="220"/>
      <c r="BDC92" s="220"/>
      <c r="BDD92" s="220"/>
      <c r="BDE92" s="220"/>
      <c r="BDF92" s="220"/>
      <c r="BDG92" s="220"/>
      <c r="BDH92" s="220"/>
      <c r="BDI92" s="220"/>
      <c r="BDJ92" s="220"/>
      <c r="BDK92" s="220"/>
      <c r="BDL92" s="220"/>
      <c r="BDM92" s="220"/>
      <c r="BDN92" s="220"/>
      <c r="BDO92" s="220"/>
      <c r="BDP92" s="220"/>
      <c r="BDQ92" s="220"/>
      <c r="BDR92" s="220"/>
      <c r="BDS92" s="220"/>
      <c r="BDT92" s="220"/>
      <c r="BDU92" s="220"/>
      <c r="BDV92" s="220"/>
      <c r="BDW92" s="220"/>
      <c r="BDX92" s="220"/>
      <c r="BDY92" s="220"/>
      <c r="BDZ92" s="220"/>
      <c r="BEA92" s="220"/>
      <c r="BEB92" s="220"/>
      <c r="BEC92" s="220"/>
      <c r="BED92" s="220"/>
      <c r="BEE92" s="220"/>
      <c r="BEF92" s="220"/>
      <c r="BEG92" s="220"/>
      <c r="BEH92" s="220"/>
      <c r="BEI92" s="220"/>
      <c r="BEJ92" s="220"/>
      <c r="BEK92" s="220"/>
      <c r="BEL92" s="220"/>
      <c r="BEM92" s="220"/>
      <c r="BEN92" s="220"/>
      <c r="BEO92" s="220"/>
      <c r="BEP92" s="220"/>
      <c r="BEQ92" s="220"/>
      <c r="BER92" s="220"/>
      <c r="BES92" s="220"/>
      <c r="BET92" s="220"/>
      <c r="BEU92" s="220"/>
      <c r="BEV92" s="220"/>
      <c r="BEW92" s="220"/>
      <c r="BEX92" s="220"/>
      <c r="BEY92" s="220"/>
      <c r="BEZ92" s="220"/>
      <c r="BFA92" s="220"/>
      <c r="BFB92" s="220"/>
      <c r="BFC92" s="220"/>
      <c r="BFD92" s="220"/>
      <c r="BFE92" s="220"/>
      <c r="BFF92" s="220"/>
      <c r="BFG92" s="220"/>
      <c r="BFH92" s="220"/>
      <c r="BFI92" s="220"/>
      <c r="BFJ92" s="220"/>
      <c r="BFK92" s="220"/>
      <c r="BFL92" s="220"/>
      <c r="BFM92" s="220"/>
      <c r="BFN92" s="220"/>
      <c r="BFO92" s="220"/>
      <c r="BFP92" s="220"/>
      <c r="BFQ92" s="220"/>
      <c r="BFR92" s="220"/>
      <c r="BFS92" s="220"/>
      <c r="BFT92" s="220"/>
      <c r="BFU92" s="220"/>
      <c r="BFV92" s="220"/>
      <c r="BFW92" s="220"/>
      <c r="BFX92" s="220"/>
      <c r="BFY92" s="220"/>
      <c r="BFZ92" s="220"/>
      <c r="BGA92" s="220"/>
      <c r="BGB92" s="220"/>
      <c r="BGC92" s="220"/>
      <c r="BGD92" s="220"/>
      <c r="BGE92" s="220"/>
      <c r="BGF92" s="220"/>
      <c r="BGG92" s="220"/>
      <c r="BGH92" s="220"/>
      <c r="BGI92" s="220"/>
      <c r="BGJ92" s="220"/>
      <c r="BGK92" s="220"/>
      <c r="BGL92" s="220"/>
      <c r="BGM92" s="220"/>
      <c r="BGN92" s="220"/>
      <c r="BGO92" s="220"/>
      <c r="BGP92" s="220"/>
      <c r="BGQ92" s="220"/>
      <c r="BGR92" s="220"/>
      <c r="BGS92" s="220"/>
      <c r="BGT92" s="220"/>
      <c r="BGU92" s="220"/>
      <c r="BGV92" s="220"/>
      <c r="BGW92" s="220"/>
      <c r="BGX92" s="220"/>
      <c r="BGY92" s="220"/>
      <c r="BGZ92" s="220"/>
      <c r="BHA92" s="220"/>
      <c r="BHB92" s="220"/>
      <c r="BHC92" s="220"/>
      <c r="BHD92" s="220"/>
      <c r="BHE92" s="220"/>
      <c r="BHF92" s="220"/>
      <c r="BHG92" s="220"/>
      <c r="BHH92" s="220"/>
      <c r="BHI92" s="220"/>
      <c r="BHJ92" s="220"/>
      <c r="BHK92" s="220"/>
      <c r="BHL92" s="220"/>
      <c r="BHM92" s="220"/>
      <c r="BHN92" s="220"/>
      <c r="BHO92" s="220"/>
      <c r="BHP92" s="220"/>
      <c r="BHQ92" s="220"/>
      <c r="BHR92" s="220"/>
      <c r="BHS92" s="220"/>
      <c r="BHT92" s="220"/>
      <c r="BHU92" s="220"/>
      <c r="BHV92" s="220"/>
      <c r="BHW92" s="220"/>
      <c r="BHX92" s="220"/>
      <c r="BHY92" s="220"/>
      <c r="BHZ92" s="220"/>
      <c r="BIA92" s="220"/>
      <c r="BIB92" s="220"/>
      <c r="BIC92" s="220"/>
      <c r="BID92" s="220"/>
      <c r="BIE92" s="220"/>
      <c r="BIF92" s="220"/>
      <c r="BIG92" s="220"/>
      <c r="BIH92" s="220"/>
      <c r="BII92" s="220"/>
      <c r="BIJ92" s="220"/>
      <c r="BIK92" s="220"/>
      <c r="BIL92" s="220"/>
      <c r="BIM92" s="220"/>
      <c r="BIN92" s="220"/>
      <c r="BIO92" s="220"/>
      <c r="BIP92" s="220"/>
      <c r="BIQ92" s="220"/>
      <c r="BIR92" s="220"/>
      <c r="BIS92" s="220"/>
      <c r="BIT92" s="220"/>
      <c r="BIU92" s="220"/>
      <c r="BIV92" s="220"/>
      <c r="BIW92" s="220"/>
      <c r="BIX92" s="220"/>
      <c r="BIY92" s="220"/>
      <c r="BIZ92" s="220"/>
      <c r="BJA92" s="220"/>
      <c r="BJB92" s="220"/>
      <c r="BJC92" s="220"/>
      <c r="BJD92" s="220"/>
      <c r="BJE92" s="220"/>
      <c r="BJF92" s="220"/>
      <c r="BJG92" s="220"/>
      <c r="BJH92" s="220"/>
      <c r="BJI92" s="220"/>
      <c r="BJJ92" s="220"/>
      <c r="BJK92" s="220"/>
      <c r="BJL92" s="220"/>
      <c r="BJM92" s="220"/>
      <c r="BJN92" s="220"/>
      <c r="BJO92" s="220"/>
      <c r="BJP92" s="220"/>
      <c r="BJQ92" s="220"/>
      <c r="BJR92" s="220"/>
      <c r="BJS92" s="220"/>
      <c r="BJT92" s="220"/>
      <c r="BJU92" s="220"/>
      <c r="BJV92" s="220"/>
      <c r="BJW92" s="220"/>
      <c r="BJX92" s="220"/>
      <c r="BJY92" s="220"/>
      <c r="BJZ92" s="220"/>
      <c r="BKA92" s="220"/>
      <c r="BKB92" s="220"/>
      <c r="BKC92" s="220"/>
      <c r="BKD92" s="220"/>
      <c r="BKE92" s="220"/>
      <c r="BKF92" s="220"/>
      <c r="BKG92" s="220"/>
      <c r="BKH92" s="220"/>
      <c r="BKI92" s="220"/>
      <c r="BKJ92" s="220"/>
      <c r="BKK92" s="220"/>
      <c r="BKL92" s="220"/>
      <c r="BKM92" s="220"/>
      <c r="BKN92" s="220"/>
      <c r="BKO92" s="220"/>
      <c r="BKP92" s="220"/>
      <c r="BKQ92" s="220"/>
      <c r="BKR92" s="220"/>
      <c r="BKS92" s="220"/>
      <c r="BKT92" s="220"/>
      <c r="BKU92" s="220"/>
      <c r="BKV92" s="220"/>
      <c r="BKW92" s="220"/>
      <c r="BKX92" s="220"/>
      <c r="BKY92" s="220"/>
      <c r="BKZ92" s="220"/>
      <c r="BLA92" s="220"/>
      <c r="BLB92" s="220"/>
      <c r="BLC92" s="220"/>
      <c r="BLD92" s="220"/>
      <c r="BLE92" s="220"/>
      <c r="BLF92" s="220"/>
      <c r="BLG92" s="220"/>
      <c r="BLH92" s="220"/>
      <c r="BLI92" s="220"/>
      <c r="BLJ92" s="220"/>
      <c r="BLK92" s="220"/>
      <c r="BLL92" s="220"/>
      <c r="BLM92" s="220"/>
      <c r="BLN92" s="220"/>
      <c r="BLO92" s="220"/>
      <c r="BLP92" s="220"/>
      <c r="BLQ92" s="220"/>
      <c r="BLR92" s="220"/>
      <c r="BLS92" s="220"/>
      <c r="BLT92" s="220"/>
      <c r="BLU92" s="220"/>
      <c r="BLV92" s="220"/>
      <c r="BLW92" s="220"/>
      <c r="BLX92" s="220"/>
      <c r="BLY92" s="220"/>
      <c r="BLZ92" s="220"/>
      <c r="BMA92" s="220"/>
      <c r="BMB92" s="220"/>
      <c r="BMC92" s="220"/>
      <c r="BMD92" s="220"/>
      <c r="BME92" s="220"/>
      <c r="BMF92" s="220"/>
      <c r="BMG92" s="220"/>
      <c r="BMH92" s="220"/>
      <c r="BMI92" s="220"/>
      <c r="BMJ92" s="220"/>
      <c r="BMK92" s="220"/>
      <c r="BML92" s="220"/>
      <c r="BMM92" s="220"/>
      <c r="BMN92" s="220"/>
      <c r="BMO92" s="220"/>
      <c r="BMP92" s="220"/>
      <c r="BMQ92" s="220"/>
      <c r="BMR92" s="220"/>
      <c r="BMS92" s="220"/>
      <c r="BMT92" s="220"/>
      <c r="BMU92" s="220"/>
      <c r="BMV92" s="220"/>
      <c r="BMW92" s="220"/>
      <c r="BMX92" s="220"/>
      <c r="BMY92" s="220"/>
      <c r="BMZ92" s="220"/>
      <c r="BNA92" s="220"/>
      <c r="BNB92" s="220"/>
      <c r="BNC92" s="220"/>
      <c r="BND92" s="220"/>
      <c r="BNE92" s="220"/>
      <c r="BNF92" s="220"/>
      <c r="BNG92" s="220"/>
      <c r="BNH92" s="220"/>
      <c r="BNI92" s="220"/>
      <c r="BNJ92" s="220"/>
      <c r="BNK92" s="220"/>
      <c r="BNL92" s="220"/>
      <c r="BNM92" s="220"/>
      <c r="BNN92" s="220"/>
      <c r="BNO92" s="220"/>
      <c r="BNP92" s="220"/>
      <c r="BNQ92" s="220"/>
      <c r="BNR92" s="220"/>
      <c r="BNS92" s="220"/>
      <c r="BNT92" s="220"/>
      <c r="BNU92" s="220"/>
      <c r="BNV92" s="220"/>
      <c r="BNW92" s="220"/>
      <c r="BNX92" s="220"/>
      <c r="BNY92" s="220"/>
      <c r="BNZ92" s="220"/>
      <c r="BOA92" s="220"/>
      <c r="BOB92" s="220"/>
      <c r="BOC92" s="220"/>
      <c r="BOD92" s="220"/>
      <c r="BOE92" s="220"/>
      <c r="BOF92" s="220"/>
      <c r="BOG92" s="220"/>
      <c r="BOH92" s="220"/>
      <c r="BOI92" s="220"/>
      <c r="BOJ92" s="220"/>
      <c r="BOK92" s="220"/>
      <c r="BOL92" s="220"/>
      <c r="BOM92" s="220"/>
      <c r="BON92" s="220"/>
      <c r="BOO92" s="220"/>
      <c r="BOP92" s="220"/>
      <c r="BOQ92" s="220"/>
      <c r="BOR92" s="220"/>
      <c r="BOS92" s="220"/>
      <c r="BOT92" s="220"/>
      <c r="BOU92" s="220"/>
      <c r="BOV92" s="220"/>
      <c r="BOW92" s="220"/>
      <c r="BOX92" s="220"/>
      <c r="BOY92" s="220"/>
      <c r="BOZ92" s="220"/>
      <c r="BPA92" s="220"/>
      <c r="BPB92" s="220"/>
      <c r="BPC92" s="220"/>
      <c r="BPD92" s="220"/>
      <c r="BPE92" s="220"/>
      <c r="BPF92" s="220"/>
      <c r="BPG92" s="220"/>
      <c r="BPH92" s="220"/>
      <c r="BPI92" s="220"/>
      <c r="BPJ92" s="220"/>
      <c r="BPK92" s="220"/>
      <c r="BPL92" s="220"/>
      <c r="BPM92" s="220"/>
      <c r="BPN92" s="220"/>
      <c r="BPO92" s="220"/>
      <c r="BPP92" s="220"/>
      <c r="BPQ92" s="220"/>
      <c r="BPR92" s="220"/>
      <c r="BPS92" s="220"/>
      <c r="BPT92" s="220"/>
      <c r="BPU92" s="220"/>
      <c r="BPV92" s="220"/>
      <c r="BPW92" s="220"/>
      <c r="BPX92" s="220"/>
      <c r="BPY92" s="220"/>
      <c r="BPZ92" s="220"/>
      <c r="BQA92" s="220"/>
      <c r="BQB92" s="220"/>
      <c r="BQC92" s="220"/>
      <c r="BQD92" s="220"/>
      <c r="BQE92" s="220"/>
      <c r="BQF92" s="220"/>
      <c r="BQG92" s="220"/>
      <c r="BQH92" s="220"/>
      <c r="BQI92" s="220"/>
      <c r="BQJ92" s="220"/>
      <c r="BQK92" s="220"/>
      <c r="BQL92" s="220"/>
      <c r="BQM92" s="220"/>
      <c r="BQN92" s="220"/>
      <c r="BQO92" s="220"/>
      <c r="BQP92" s="220"/>
      <c r="BQQ92" s="220"/>
      <c r="BQR92" s="220"/>
      <c r="BQS92" s="220"/>
      <c r="BQT92" s="220"/>
      <c r="BQU92" s="220"/>
      <c r="BQV92" s="220"/>
      <c r="BQW92" s="220"/>
      <c r="BQX92" s="220"/>
      <c r="BQY92" s="220"/>
      <c r="BQZ92" s="220"/>
      <c r="BRA92" s="220"/>
      <c r="BRB92" s="220"/>
      <c r="BRC92" s="220"/>
      <c r="BRD92" s="220"/>
      <c r="BRE92" s="220"/>
      <c r="BRF92" s="220"/>
      <c r="BRG92" s="220"/>
      <c r="BRH92" s="220"/>
      <c r="BRI92" s="220"/>
      <c r="BRJ92" s="220"/>
      <c r="BRK92" s="220"/>
      <c r="BRL92" s="220"/>
      <c r="BRM92" s="220"/>
      <c r="BRN92" s="220"/>
      <c r="BRO92" s="220"/>
      <c r="BRP92" s="220"/>
      <c r="BRQ92" s="220"/>
      <c r="BRR92" s="220"/>
      <c r="BRS92" s="220"/>
      <c r="BRT92" s="220"/>
      <c r="BRU92" s="220"/>
      <c r="BRV92" s="220"/>
      <c r="BRW92" s="220"/>
      <c r="BRX92" s="220"/>
      <c r="BRY92" s="220"/>
      <c r="BRZ92" s="220"/>
      <c r="BSA92" s="220"/>
      <c r="BSB92" s="220"/>
      <c r="BSC92" s="220"/>
      <c r="BSD92" s="220"/>
      <c r="BSE92" s="220"/>
      <c r="BSF92" s="220"/>
      <c r="BSG92" s="220"/>
      <c r="BSH92" s="220"/>
      <c r="BSI92" s="220"/>
      <c r="BSJ92" s="220"/>
      <c r="BSK92" s="220"/>
      <c r="BSL92" s="220"/>
      <c r="BSM92" s="220"/>
      <c r="BSN92" s="220"/>
      <c r="BSO92" s="220"/>
      <c r="BSP92" s="220"/>
      <c r="BSQ92" s="220"/>
      <c r="BSR92" s="220"/>
      <c r="BSS92" s="220"/>
      <c r="BST92" s="220"/>
      <c r="BSU92" s="220"/>
      <c r="BSV92" s="220"/>
      <c r="BSW92" s="220"/>
      <c r="BSX92" s="220"/>
      <c r="BSY92" s="220"/>
      <c r="BSZ92" s="220"/>
      <c r="BTA92" s="220"/>
      <c r="BTB92" s="220"/>
      <c r="BTC92" s="220"/>
      <c r="BTD92" s="220"/>
      <c r="BTE92" s="220"/>
      <c r="BTF92" s="220"/>
      <c r="BTG92" s="220"/>
      <c r="BTH92" s="220"/>
      <c r="BTI92" s="220"/>
      <c r="BTJ92" s="220"/>
      <c r="BTK92" s="220"/>
      <c r="BTL92" s="220"/>
      <c r="BTM92" s="220"/>
      <c r="BTN92" s="220"/>
      <c r="BTO92" s="220"/>
      <c r="BTP92" s="220"/>
      <c r="BTQ92" s="220"/>
      <c r="BTR92" s="220"/>
      <c r="BTS92" s="220"/>
      <c r="BTT92" s="220"/>
      <c r="BTU92" s="220"/>
      <c r="BTV92" s="220"/>
      <c r="BTW92" s="220"/>
      <c r="BTX92" s="220"/>
      <c r="BTY92" s="220"/>
      <c r="BTZ92" s="220"/>
      <c r="BUA92" s="220"/>
      <c r="BUB92" s="220"/>
      <c r="BUC92" s="220"/>
      <c r="BUD92" s="220"/>
      <c r="BUE92" s="220"/>
      <c r="BUF92" s="220"/>
      <c r="BUG92" s="220"/>
      <c r="BUH92" s="220"/>
      <c r="BUI92" s="220"/>
      <c r="BUJ92" s="220"/>
      <c r="BUK92" s="220"/>
      <c r="BUL92" s="220"/>
      <c r="BUM92" s="220"/>
      <c r="BUN92" s="220"/>
      <c r="BUO92" s="220"/>
      <c r="BUP92" s="220"/>
      <c r="BUQ92" s="220"/>
      <c r="BUR92" s="220"/>
      <c r="BUS92" s="220"/>
      <c r="BUT92" s="220"/>
      <c r="BUU92" s="220"/>
      <c r="BUV92" s="220"/>
      <c r="BUW92" s="220"/>
      <c r="BUX92" s="220"/>
      <c r="BUY92" s="220"/>
      <c r="BUZ92" s="220"/>
      <c r="BVA92" s="220"/>
      <c r="BVB92" s="220"/>
      <c r="BVC92" s="220"/>
      <c r="BVD92" s="220"/>
      <c r="BVE92" s="220"/>
      <c r="BVF92" s="220"/>
      <c r="BVG92" s="220"/>
      <c r="BVH92" s="220"/>
      <c r="BVI92" s="220"/>
      <c r="BVJ92" s="220"/>
      <c r="BVK92" s="220"/>
      <c r="BVL92" s="220"/>
      <c r="BVM92" s="220"/>
      <c r="BVN92" s="220"/>
      <c r="BVO92" s="220"/>
      <c r="BVP92" s="220"/>
      <c r="BVQ92" s="220"/>
      <c r="BVR92" s="220"/>
      <c r="BVS92" s="220"/>
      <c r="BVT92" s="220"/>
      <c r="BVU92" s="220"/>
      <c r="BVV92" s="220"/>
      <c r="BVW92" s="220"/>
      <c r="BVX92" s="220"/>
      <c r="BVY92" s="220"/>
      <c r="BVZ92" s="220"/>
      <c r="BWA92" s="220"/>
      <c r="BWB92" s="220"/>
      <c r="BWC92" s="220"/>
      <c r="BWD92" s="220"/>
      <c r="BWE92" s="220"/>
      <c r="BWF92" s="220"/>
      <c r="BWG92" s="220"/>
      <c r="BWH92" s="220"/>
      <c r="BWI92" s="220"/>
      <c r="BWJ92" s="220"/>
      <c r="BWK92" s="220"/>
      <c r="BWL92" s="220"/>
      <c r="BWM92" s="220"/>
      <c r="BWN92" s="220"/>
      <c r="BWO92" s="220"/>
      <c r="BWP92" s="220"/>
      <c r="BWQ92" s="220"/>
      <c r="BWR92" s="220"/>
      <c r="BWS92" s="220"/>
      <c r="BWT92" s="220"/>
      <c r="BWU92" s="220"/>
      <c r="BWV92" s="220"/>
      <c r="BWW92" s="220"/>
      <c r="BWX92" s="220"/>
      <c r="BWY92" s="220"/>
      <c r="BWZ92" s="220"/>
      <c r="BXA92" s="220"/>
      <c r="BXB92" s="220"/>
      <c r="BXC92" s="220"/>
      <c r="BXD92" s="220"/>
      <c r="BXE92" s="220"/>
      <c r="BXF92" s="220"/>
      <c r="BXG92" s="220"/>
      <c r="BXH92" s="220"/>
      <c r="BXI92" s="220"/>
      <c r="BXJ92" s="220"/>
      <c r="BXK92" s="220"/>
      <c r="BXL92" s="220"/>
      <c r="BXM92" s="220"/>
      <c r="BXN92" s="220"/>
      <c r="BXO92" s="220"/>
      <c r="BXP92" s="220"/>
      <c r="BXQ92" s="220"/>
      <c r="BXR92" s="220"/>
      <c r="BXS92" s="220"/>
      <c r="BXT92" s="220"/>
      <c r="BXU92" s="220"/>
      <c r="BXV92" s="220"/>
      <c r="BXW92" s="220"/>
      <c r="BXX92" s="220"/>
      <c r="BXY92" s="220"/>
      <c r="BXZ92" s="220"/>
      <c r="BYA92" s="220"/>
      <c r="BYB92" s="220"/>
      <c r="BYC92" s="220"/>
      <c r="BYD92" s="220"/>
      <c r="BYE92" s="220"/>
      <c r="BYF92" s="220"/>
      <c r="BYG92" s="220"/>
      <c r="BYH92" s="220"/>
      <c r="BYI92" s="220"/>
      <c r="BYJ92" s="220"/>
      <c r="BYK92" s="220"/>
      <c r="BYL92" s="220"/>
      <c r="BYM92" s="220"/>
      <c r="BYN92" s="220"/>
      <c r="BYO92" s="220"/>
      <c r="BYP92" s="220"/>
      <c r="BYQ92" s="220"/>
      <c r="BYR92" s="220"/>
      <c r="BYS92" s="220"/>
      <c r="BYT92" s="220"/>
      <c r="BYU92" s="220"/>
      <c r="BYV92" s="220"/>
      <c r="BYW92" s="220"/>
      <c r="BYX92" s="220"/>
      <c r="BYY92" s="220"/>
      <c r="BYZ92" s="220"/>
      <c r="BZA92" s="220"/>
      <c r="BZB92" s="220"/>
      <c r="BZC92" s="220"/>
      <c r="BZD92" s="220"/>
      <c r="BZE92" s="220"/>
      <c r="BZF92" s="220"/>
      <c r="BZG92" s="220"/>
      <c r="BZH92" s="220"/>
      <c r="BZI92" s="220"/>
      <c r="BZJ92" s="220"/>
      <c r="BZK92" s="220"/>
      <c r="BZL92" s="220"/>
      <c r="BZM92" s="220"/>
      <c r="BZN92" s="220"/>
      <c r="BZO92" s="220"/>
      <c r="BZP92" s="220"/>
      <c r="BZQ92" s="220"/>
      <c r="BZR92" s="220"/>
      <c r="BZS92" s="220"/>
      <c r="BZT92" s="220"/>
      <c r="BZU92" s="220"/>
      <c r="BZV92" s="220"/>
      <c r="BZW92" s="220"/>
      <c r="BZX92" s="220"/>
      <c r="BZY92" s="220"/>
      <c r="BZZ92" s="220"/>
      <c r="CAA92" s="220"/>
      <c r="CAB92" s="220"/>
      <c r="CAC92" s="220"/>
      <c r="CAD92" s="220"/>
      <c r="CAE92" s="220"/>
      <c r="CAF92" s="220"/>
      <c r="CAG92" s="220"/>
      <c r="CAH92" s="220"/>
      <c r="CAI92" s="220"/>
      <c r="CAJ92" s="220"/>
      <c r="CAK92" s="220"/>
      <c r="CAL92" s="220"/>
      <c r="CAM92" s="220"/>
      <c r="CAN92" s="220"/>
      <c r="CAO92" s="220"/>
      <c r="CAP92" s="220"/>
      <c r="CAQ92" s="220"/>
      <c r="CAR92" s="220"/>
      <c r="CAS92" s="220"/>
      <c r="CAT92" s="220"/>
      <c r="CAU92" s="220"/>
      <c r="CAV92" s="220"/>
      <c r="CAW92" s="220"/>
      <c r="CAX92" s="220"/>
      <c r="CAY92" s="220"/>
      <c r="CAZ92" s="220"/>
      <c r="CBA92" s="220"/>
      <c r="CBB92" s="220"/>
      <c r="CBC92" s="220"/>
      <c r="CBD92" s="220"/>
      <c r="CBE92" s="220"/>
      <c r="CBF92" s="220"/>
      <c r="CBG92" s="220"/>
      <c r="CBH92" s="220"/>
      <c r="CBI92" s="220"/>
      <c r="CBJ92" s="220"/>
      <c r="CBK92" s="220"/>
      <c r="CBL92" s="220"/>
      <c r="CBM92" s="220"/>
      <c r="CBN92" s="220"/>
      <c r="CBO92" s="220"/>
      <c r="CBP92" s="220"/>
      <c r="CBQ92" s="220"/>
      <c r="CBR92" s="220"/>
      <c r="CBS92" s="220"/>
      <c r="CBT92" s="220"/>
      <c r="CBU92" s="220"/>
      <c r="CBV92" s="220"/>
      <c r="CBW92" s="220"/>
      <c r="CBX92" s="220"/>
      <c r="CBY92" s="220"/>
      <c r="CBZ92" s="220"/>
      <c r="CCA92" s="220"/>
      <c r="CCB92" s="220"/>
      <c r="CCC92" s="220"/>
      <c r="CCD92" s="220"/>
      <c r="CCE92" s="220"/>
      <c r="CCF92" s="220"/>
      <c r="CCG92" s="220"/>
      <c r="CCH92" s="220"/>
      <c r="CCI92" s="220"/>
      <c r="CCJ92" s="220"/>
      <c r="CCK92" s="220"/>
      <c r="CCL92" s="220"/>
      <c r="CCM92" s="220"/>
      <c r="CCN92" s="220"/>
      <c r="CCO92" s="220"/>
      <c r="CCP92" s="220"/>
      <c r="CCQ92" s="220"/>
      <c r="CCR92" s="220"/>
      <c r="CCS92" s="220"/>
      <c r="CCT92" s="220"/>
      <c r="CCU92" s="220"/>
      <c r="CCV92" s="220"/>
      <c r="CCW92" s="220"/>
      <c r="CCX92" s="220"/>
      <c r="CCY92" s="220"/>
      <c r="CCZ92" s="220"/>
      <c r="CDA92" s="220"/>
      <c r="CDB92" s="220"/>
      <c r="CDC92" s="220"/>
      <c r="CDD92" s="220"/>
      <c r="CDE92" s="220"/>
      <c r="CDF92" s="220"/>
      <c r="CDG92" s="220"/>
      <c r="CDH92" s="220"/>
      <c r="CDI92" s="220"/>
      <c r="CDJ92" s="220"/>
      <c r="CDK92" s="220"/>
      <c r="CDL92" s="220"/>
      <c r="CDM92" s="220"/>
      <c r="CDN92" s="220"/>
      <c r="CDO92" s="220"/>
      <c r="CDP92" s="220"/>
      <c r="CDQ92" s="220"/>
      <c r="CDR92" s="220"/>
      <c r="CDS92" s="220"/>
      <c r="CDT92" s="220"/>
      <c r="CDU92" s="220"/>
      <c r="CDV92" s="220"/>
      <c r="CDW92" s="220"/>
      <c r="CDX92" s="220"/>
      <c r="CDY92" s="220"/>
      <c r="CDZ92" s="220"/>
      <c r="CEA92" s="220"/>
      <c r="CEB92" s="220"/>
      <c r="CEC92" s="220"/>
      <c r="CED92" s="220"/>
      <c r="CEE92" s="220"/>
      <c r="CEF92" s="220"/>
      <c r="CEG92" s="220"/>
      <c r="CEH92" s="220"/>
      <c r="CEI92" s="220"/>
      <c r="CEJ92" s="220"/>
      <c r="CEK92" s="220"/>
      <c r="CEL92" s="220"/>
      <c r="CEM92" s="220"/>
      <c r="CEN92" s="220"/>
      <c r="CEO92" s="220"/>
      <c r="CEP92" s="220"/>
      <c r="CEQ92" s="220"/>
      <c r="CER92" s="220"/>
      <c r="CES92" s="220"/>
      <c r="CET92" s="220"/>
      <c r="CEU92" s="220"/>
      <c r="CEV92" s="220"/>
      <c r="CEW92" s="220"/>
      <c r="CEX92" s="220"/>
      <c r="CEY92" s="220"/>
      <c r="CEZ92" s="220"/>
      <c r="CFA92" s="220"/>
      <c r="CFB92" s="220"/>
      <c r="CFC92" s="220"/>
      <c r="CFD92" s="220"/>
      <c r="CFE92" s="220"/>
      <c r="CFF92" s="220"/>
      <c r="CFG92" s="220"/>
      <c r="CFH92" s="220"/>
      <c r="CFI92" s="220"/>
      <c r="CFJ92" s="220"/>
      <c r="CFK92" s="220"/>
      <c r="CFL92" s="220"/>
      <c r="CFM92" s="220"/>
      <c r="CFN92" s="220"/>
      <c r="CFO92" s="220"/>
      <c r="CFP92" s="220"/>
      <c r="CFQ92" s="220"/>
      <c r="CFR92" s="220"/>
      <c r="CFS92" s="220"/>
      <c r="CFT92" s="220"/>
      <c r="CFU92" s="220"/>
      <c r="CFV92" s="220"/>
      <c r="CFW92" s="220"/>
      <c r="CFX92" s="220"/>
      <c r="CFY92" s="220"/>
      <c r="CFZ92" s="220"/>
      <c r="CGA92" s="220"/>
      <c r="CGB92" s="220"/>
      <c r="CGC92" s="220"/>
      <c r="CGD92" s="220"/>
      <c r="CGE92" s="220"/>
      <c r="CGF92" s="220"/>
      <c r="CGG92" s="220"/>
      <c r="CGH92" s="220"/>
      <c r="CGI92" s="220"/>
      <c r="CGJ92" s="220"/>
      <c r="CGK92" s="220"/>
      <c r="CGL92" s="220"/>
      <c r="CGM92" s="220"/>
      <c r="CGN92" s="220"/>
      <c r="CGO92" s="220"/>
      <c r="CGP92" s="220"/>
      <c r="CGQ92" s="220"/>
      <c r="CGR92" s="220"/>
      <c r="CGS92" s="220"/>
      <c r="CGT92" s="220"/>
      <c r="CGU92" s="220"/>
      <c r="CGV92" s="220"/>
      <c r="CGW92" s="220"/>
      <c r="CGX92" s="220"/>
      <c r="CGY92" s="220"/>
      <c r="CGZ92" s="220"/>
      <c r="CHA92" s="220"/>
      <c r="CHB92" s="220"/>
      <c r="CHC92" s="220"/>
      <c r="CHD92" s="220"/>
      <c r="CHE92" s="220"/>
      <c r="CHF92" s="220"/>
      <c r="CHG92" s="220"/>
      <c r="CHH92" s="220"/>
      <c r="CHI92" s="220"/>
      <c r="CHJ92" s="220"/>
      <c r="CHK92" s="220"/>
      <c r="CHL92" s="220"/>
      <c r="CHM92" s="220"/>
      <c r="CHN92" s="220"/>
      <c r="CHO92" s="220"/>
      <c r="CHP92" s="220"/>
      <c r="CHQ92" s="220"/>
      <c r="CHR92" s="220"/>
      <c r="CHS92" s="220"/>
      <c r="CHT92" s="220"/>
      <c r="CHU92" s="220"/>
      <c r="CHV92" s="220"/>
      <c r="CHW92" s="220"/>
      <c r="CHX92" s="220"/>
      <c r="CHY92" s="220"/>
      <c r="CHZ92" s="220"/>
      <c r="CIA92" s="220"/>
      <c r="CIB92" s="220"/>
      <c r="CIC92" s="220"/>
      <c r="CID92" s="220"/>
      <c r="CIE92" s="220"/>
      <c r="CIF92" s="220"/>
      <c r="CIG92" s="220"/>
      <c r="CIH92" s="220"/>
      <c r="CII92" s="220"/>
      <c r="CIJ92" s="220"/>
      <c r="CIK92" s="220"/>
      <c r="CIL92" s="220"/>
      <c r="CIM92" s="220"/>
      <c r="CIN92" s="220"/>
      <c r="CIO92" s="220"/>
      <c r="CIP92" s="220"/>
      <c r="CIQ92" s="220"/>
      <c r="CIR92" s="220"/>
      <c r="CIS92" s="220"/>
      <c r="CIT92" s="220"/>
      <c r="CIU92" s="220"/>
      <c r="CIV92" s="220"/>
      <c r="CIW92" s="220"/>
      <c r="CIX92" s="220"/>
      <c r="CIY92" s="220"/>
      <c r="CIZ92" s="220"/>
      <c r="CJA92" s="220"/>
      <c r="CJB92" s="220"/>
      <c r="CJC92" s="220"/>
      <c r="CJD92" s="220"/>
      <c r="CJE92" s="220"/>
      <c r="CJF92" s="220"/>
      <c r="CJG92" s="220"/>
      <c r="CJH92" s="220"/>
      <c r="CJI92" s="220"/>
      <c r="CJJ92" s="220"/>
      <c r="CJK92" s="220"/>
      <c r="CJL92" s="220"/>
      <c r="CJM92" s="220"/>
      <c r="CJN92" s="220"/>
      <c r="CJO92" s="220"/>
      <c r="CJP92" s="220"/>
      <c r="CJQ92" s="220"/>
      <c r="CJR92" s="220"/>
      <c r="CJS92" s="220"/>
      <c r="CJT92" s="220"/>
      <c r="CJU92" s="220"/>
      <c r="CJV92" s="220"/>
      <c r="CJW92" s="220"/>
      <c r="CJX92" s="220"/>
      <c r="CJY92" s="220"/>
      <c r="CJZ92" s="220"/>
      <c r="CKA92" s="220"/>
      <c r="CKB92" s="220"/>
      <c r="CKC92" s="220"/>
      <c r="CKD92" s="220"/>
      <c r="CKE92" s="220"/>
      <c r="CKF92" s="220"/>
      <c r="CKG92" s="220"/>
      <c r="CKH92" s="220"/>
      <c r="CKI92" s="220"/>
      <c r="CKJ92" s="220"/>
      <c r="CKK92" s="220"/>
      <c r="CKL92" s="220"/>
      <c r="CKM92" s="220"/>
      <c r="CKN92" s="220"/>
      <c r="CKO92" s="220"/>
      <c r="CKP92" s="220"/>
      <c r="CKQ92" s="220"/>
      <c r="CKR92" s="220"/>
      <c r="CKS92" s="220"/>
      <c r="CKT92" s="220"/>
      <c r="CKU92" s="220"/>
      <c r="CKV92" s="220"/>
      <c r="CKW92" s="220"/>
      <c r="CKX92" s="220"/>
      <c r="CKY92" s="220"/>
      <c r="CKZ92" s="220"/>
      <c r="CLA92" s="220"/>
      <c r="CLB92" s="220"/>
      <c r="CLC92" s="220"/>
      <c r="CLD92" s="220"/>
      <c r="CLE92" s="220"/>
      <c r="CLF92" s="220"/>
      <c r="CLG92" s="220"/>
      <c r="CLH92" s="220"/>
      <c r="CLI92" s="220"/>
      <c r="CLJ92" s="220"/>
      <c r="CLK92" s="220"/>
      <c r="CLL92" s="220"/>
      <c r="CLM92" s="220"/>
      <c r="CLN92" s="220"/>
      <c r="CLO92" s="220"/>
      <c r="CLP92" s="220"/>
      <c r="CLQ92" s="220"/>
      <c r="CLR92" s="220"/>
      <c r="CLS92" s="220"/>
      <c r="CLT92" s="220"/>
      <c r="CLU92" s="220"/>
      <c r="CLV92" s="220"/>
      <c r="CLW92" s="220"/>
      <c r="CLX92" s="220"/>
      <c r="CLY92" s="220"/>
      <c r="CLZ92" s="220"/>
      <c r="CMA92" s="220"/>
      <c r="CMB92" s="220"/>
      <c r="CMC92" s="220"/>
      <c r="CMD92" s="220"/>
      <c r="CME92" s="220"/>
      <c r="CMF92" s="220"/>
      <c r="CMG92" s="220"/>
      <c r="CMH92" s="220"/>
      <c r="CMI92" s="220"/>
      <c r="CMJ92" s="220"/>
      <c r="CMK92" s="220"/>
      <c r="CML92" s="220"/>
      <c r="CMM92" s="220"/>
      <c r="CMN92" s="220"/>
      <c r="CMO92" s="220"/>
      <c r="CMP92" s="220"/>
      <c r="CMQ92" s="220"/>
      <c r="CMR92" s="220"/>
      <c r="CMS92" s="220"/>
      <c r="CMT92" s="220"/>
      <c r="CMU92" s="220"/>
      <c r="CMV92" s="220"/>
      <c r="CMW92" s="220"/>
      <c r="CMX92" s="220"/>
      <c r="CMY92" s="220"/>
      <c r="CMZ92" s="220"/>
      <c r="CNA92" s="220"/>
      <c r="CNB92" s="220"/>
      <c r="CNC92" s="220"/>
      <c r="CND92" s="220"/>
      <c r="CNE92" s="220"/>
      <c r="CNF92" s="220"/>
      <c r="CNG92" s="220"/>
      <c r="CNH92" s="220"/>
      <c r="CNI92" s="220"/>
      <c r="CNJ92" s="220"/>
      <c r="CNK92" s="220"/>
      <c r="CNL92" s="220"/>
      <c r="CNM92" s="220"/>
      <c r="CNN92" s="220"/>
      <c r="CNO92" s="220"/>
      <c r="CNP92" s="220"/>
      <c r="CNQ92" s="220"/>
      <c r="CNR92" s="220"/>
      <c r="CNS92" s="220"/>
      <c r="CNT92" s="220"/>
      <c r="CNU92" s="220"/>
      <c r="CNV92" s="220"/>
      <c r="CNW92" s="220"/>
      <c r="CNX92" s="220"/>
      <c r="CNY92" s="220"/>
      <c r="CNZ92" s="220"/>
      <c r="COA92" s="220"/>
      <c r="COB92" s="220"/>
      <c r="COC92" s="220"/>
      <c r="COD92" s="220"/>
      <c r="COE92" s="220"/>
      <c r="COF92" s="220"/>
      <c r="COG92" s="220"/>
      <c r="COH92" s="220"/>
      <c r="COI92" s="220"/>
      <c r="COJ92" s="220"/>
      <c r="COK92" s="220"/>
      <c r="COL92" s="220"/>
      <c r="COM92" s="220"/>
      <c r="CON92" s="220"/>
      <c r="COO92" s="220"/>
      <c r="COP92" s="220"/>
      <c r="COQ92" s="220"/>
      <c r="COR92" s="220"/>
      <c r="COS92" s="220"/>
      <c r="COT92" s="220"/>
      <c r="COU92" s="220"/>
      <c r="COV92" s="220"/>
      <c r="COW92" s="220"/>
      <c r="COX92" s="220"/>
      <c r="COY92" s="220"/>
      <c r="COZ92" s="220"/>
      <c r="CPA92" s="220"/>
      <c r="CPB92" s="220"/>
      <c r="CPC92" s="220"/>
      <c r="CPD92" s="220"/>
      <c r="CPE92" s="220"/>
      <c r="CPF92" s="220"/>
      <c r="CPG92" s="220"/>
      <c r="CPH92" s="220"/>
      <c r="CPI92" s="220"/>
      <c r="CPJ92" s="220"/>
      <c r="CPK92" s="220"/>
      <c r="CPL92" s="220"/>
      <c r="CPM92" s="220"/>
      <c r="CPN92" s="220"/>
      <c r="CPO92" s="220"/>
      <c r="CPP92" s="220"/>
      <c r="CPQ92" s="220"/>
      <c r="CPR92" s="220"/>
      <c r="CPS92" s="220"/>
      <c r="CPT92" s="220"/>
      <c r="CPU92" s="220"/>
      <c r="CPV92" s="220"/>
      <c r="CPW92" s="220"/>
      <c r="CPX92" s="220"/>
      <c r="CPY92" s="220"/>
      <c r="CPZ92" s="220"/>
      <c r="CQA92" s="220"/>
      <c r="CQB92" s="220"/>
      <c r="CQC92" s="220"/>
      <c r="CQD92" s="220"/>
      <c r="CQE92" s="220"/>
      <c r="CQF92" s="220"/>
      <c r="CQG92" s="220"/>
      <c r="CQH92" s="220"/>
      <c r="CQI92" s="220"/>
      <c r="CQJ92" s="220"/>
      <c r="CQK92" s="220"/>
      <c r="CQL92" s="220"/>
      <c r="CQM92" s="220"/>
      <c r="CQN92" s="220"/>
      <c r="CQO92" s="220"/>
      <c r="CQP92" s="220"/>
      <c r="CQQ92" s="220"/>
      <c r="CQR92" s="220"/>
      <c r="CQS92" s="220"/>
      <c r="CQT92" s="220"/>
      <c r="CQU92" s="220"/>
      <c r="CQV92" s="220"/>
      <c r="CQW92" s="220"/>
      <c r="CQX92" s="220"/>
      <c r="CQY92" s="220"/>
      <c r="CQZ92" s="220"/>
      <c r="CRA92" s="220"/>
      <c r="CRB92" s="220"/>
      <c r="CRC92" s="220"/>
      <c r="CRD92" s="220"/>
      <c r="CRE92" s="220"/>
      <c r="CRF92" s="220"/>
      <c r="CRG92" s="220"/>
      <c r="CRH92" s="220"/>
      <c r="CRI92" s="220"/>
      <c r="CRJ92" s="220"/>
      <c r="CRK92" s="220"/>
      <c r="CRL92" s="220"/>
      <c r="CRM92" s="220"/>
      <c r="CRN92" s="220"/>
      <c r="CRO92" s="220"/>
      <c r="CRP92" s="220"/>
      <c r="CRQ92" s="220"/>
      <c r="CRR92" s="220"/>
      <c r="CRS92" s="220"/>
      <c r="CRT92" s="220"/>
      <c r="CRU92" s="220"/>
      <c r="CRV92" s="220"/>
      <c r="CRW92" s="220"/>
      <c r="CRX92" s="220"/>
      <c r="CRY92" s="220"/>
      <c r="CRZ92" s="220"/>
      <c r="CSA92" s="220"/>
      <c r="CSB92" s="220"/>
      <c r="CSC92" s="220"/>
      <c r="CSD92" s="220"/>
      <c r="CSE92" s="220"/>
      <c r="CSF92" s="220"/>
      <c r="CSG92" s="220"/>
      <c r="CSH92" s="220"/>
      <c r="CSI92" s="220"/>
      <c r="CSJ92" s="220"/>
      <c r="CSK92" s="220"/>
      <c r="CSL92" s="220"/>
      <c r="CSM92" s="220"/>
      <c r="CSN92" s="220"/>
      <c r="CSO92" s="220"/>
      <c r="CSP92" s="220"/>
      <c r="CSQ92" s="220"/>
      <c r="CSR92" s="220"/>
      <c r="CSS92" s="220"/>
      <c r="CST92" s="220"/>
      <c r="CSU92" s="220"/>
      <c r="CSV92" s="220"/>
      <c r="CSW92" s="220"/>
      <c r="CSX92" s="220"/>
      <c r="CSY92" s="220"/>
      <c r="CSZ92" s="220"/>
      <c r="CTA92" s="220"/>
      <c r="CTB92" s="220"/>
      <c r="CTC92" s="220"/>
      <c r="CTD92" s="220"/>
      <c r="CTE92" s="220"/>
      <c r="CTF92" s="220"/>
      <c r="CTG92" s="220"/>
      <c r="CTH92" s="220"/>
      <c r="CTI92" s="220"/>
      <c r="CTJ92" s="220"/>
      <c r="CTK92" s="220"/>
      <c r="CTL92" s="220"/>
      <c r="CTM92" s="220"/>
      <c r="CTN92" s="220"/>
      <c r="CTO92" s="220"/>
      <c r="CTP92" s="220"/>
      <c r="CTQ92" s="220"/>
      <c r="CTR92" s="220"/>
      <c r="CTS92" s="220"/>
      <c r="CTT92" s="220"/>
      <c r="CTU92" s="220"/>
      <c r="CTV92" s="220"/>
      <c r="CTW92" s="220"/>
      <c r="CTX92" s="220"/>
      <c r="CTY92" s="220"/>
      <c r="CTZ92" s="220"/>
      <c r="CUA92" s="220"/>
      <c r="CUB92" s="220"/>
      <c r="CUC92" s="220"/>
      <c r="CUD92" s="220"/>
      <c r="CUE92" s="220"/>
      <c r="CUF92" s="220"/>
      <c r="CUG92" s="220"/>
      <c r="CUH92" s="220"/>
      <c r="CUI92" s="220"/>
      <c r="CUJ92" s="220"/>
      <c r="CUK92" s="220"/>
      <c r="CUL92" s="220"/>
      <c r="CUM92" s="220"/>
      <c r="CUN92" s="220"/>
      <c r="CUO92" s="220"/>
      <c r="CUP92" s="220"/>
      <c r="CUQ92" s="220"/>
      <c r="CUR92" s="220"/>
      <c r="CUS92" s="220"/>
      <c r="CUT92" s="220"/>
      <c r="CUU92" s="220"/>
      <c r="CUV92" s="220"/>
      <c r="CUW92" s="220"/>
      <c r="CUX92" s="220"/>
      <c r="CUY92" s="220"/>
      <c r="CUZ92" s="220"/>
      <c r="CVA92" s="220"/>
      <c r="CVB92" s="220"/>
      <c r="CVC92" s="220"/>
      <c r="CVD92" s="220"/>
      <c r="CVE92" s="220"/>
      <c r="CVF92" s="220"/>
      <c r="CVG92" s="220"/>
      <c r="CVH92" s="220"/>
      <c r="CVI92" s="220"/>
      <c r="CVJ92" s="220"/>
      <c r="CVK92" s="220"/>
      <c r="CVL92" s="220"/>
      <c r="CVM92" s="220"/>
      <c r="CVN92" s="220"/>
      <c r="CVO92" s="220"/>
      <c r="CVP92" s="220"/>
      <c r="CVQ92" s="220"/>
      <c r="CVR92" s="220"/>
      <c r="CVS92" s="220"/>
      <c r="CVT92" s="220"/>
      <c r="CVU92" s="220"/>
      <c r="CVV92" s="220"/>
      <c r="CVW92" s="220"/>
      <c r="CVX92" s="220"/>
      <c r="CVY92" s="220"/>
      <c r="CVZ92" s="220"/>
      <c r="CWA92" s="220"/>
      <c r="CWB92" s="220"/>
      <c r="CWC92" s="220"/>
      <c r="CWD92" s="220"/>
      <c r="CWE92" s="220"/>
      <c r="CWF92" s="220"/>
      <c r="CWG92" s="220"/>
      <c r="CWH92" s="220"/>
      <c r="CWI92" s="220"/>
      <c r="CWJ92" s="220"/>
      <c r="CWK92" s="220"/>
      <c r="CWL92" s="220"/>
      <c r="CWM92" s="220"/>
      <c r="CWN92" s="220"/>
      <c r="CWO92" s="220"/>
      <c r="CWP92" s="220"/>
      <c r="CWQ92" s="220"/>
      <c r="CWR92" s="220"/>
      <c r="CWS92" s="220"/>
      <c r="CWT92" s="220"/>
      <c r="CWU92" s="220"/>
      <c r="CWV92" s="220"/>
      <c r="CWW92" s="220"/>
      <c r="CWX92" s="220"/>
      <c r="CWY92" s="220"/>
      <c r="CWZ92" s="220"/>
      <c r="CXA92" s="220"/>
      <c r="CXB92" s="220"/>
      <c r="CXC92" s="220"/>
      <c r="CXD92" s="220"/>
      <c r="CXE92" s="220"/>
      <c r="CXF92" s="220"/>
      <c r="CXG92" s="220"/>
      <c r="CXH92" s="220"/>
      <c r="CXI92" s="220"/>
      <c r="CXJ92" s="220"/>
      <c r="CXK92" s="220"/>
      <c r="CXL92" s="220"/>
      <c r="CXM92" s="220"/>
      <c r="CXN92" s="220"/>
      <c r="CXO92" s="220"/>
      <c r="CXP92" s="220"/>
      <c r="CXQ92" s="220"/>
      <c r="CXR92" s="220"/>
      <c r="CXS92" s="220"/>
      <c r="CXT92" s="220"/>
      <c r="CXU92" s="220"/>
      <c r="CXV92" s="220"/>
      <c r="CXW92" s="220"/>
      <c r="CXX92" s="220"/>
      <c r="CXY92" s="220"/>
      <c r="CXZ92" s="220"/>
      <c r="CYA92" s="220"/>
      <c r="CYB92" s="220"/>
      <c r="CYC92" s="220"/>
      <c r="CYD92" s="220"/>
      <c r="CYE92" s="220"/>
      <c r="CYF92" s="220"/>
      <c r="CYG92" s="220"/>
      <c r="CYH92" s="220"/>
      <c r="CYI92" s="220"/>
      <c r="CYJ92" s="220"/>
      <c r="CYK92" s="220"/>
      <c r="CYL92" s="220"/>
      <c r="CYM92" s="220"/>
      <c r="CYN92" s="220"/>
      <c r="CYO92" s="220"/>
      <c r="CYP92" s="220"/>
      <c r="CYQ92" s="220"/>
      <c r="CYR92" s="220"/>
      <c r="CYS92" s="220"/>
      <c r="CYT92" s="220"/>
      <c r="CYU92" s="220"/>
      <c r="CYV92" s="220"/>
      <c r="CYW92" s="220"/>
      <c r="CYX92" s="220"/>
      <c r="CYY92" s="220"/>
      <c r="CYZ92" s="220"/>
      <c r="CZA92" s="220"/>
      <c r="CZB92" s="220"/>
      <c r="CZC92" s="220"/>
      <c r="CZD92" s="220"/>
      <c r="CZE92" s="220"/>
      <c r="CZF92" s="220"/>
      <c r="CZG92" s="220"/>
      <c r="CZH92" s="220"/>
      <c r="CZI92" s="220"/>
      <c r="CZJ92" s="220"/>
      <c r="CZK92" s="220"/>
      <c r="CZL92" s="220"/>
      <c r="CZM92" s="220"/>
      <c r="CZN92" s="220"/>
      <c r="CZO92" s="220"/>
      <c r="CZP92" s="220"/>
      <c r="CZQ92" s="220"/>
      <c r="CZR92" s="220"/>
      <c r="CZS92" s="220"/>
      <c r="CZT92" s="220"/>
      <c r="CZU92" s="220"/>
      <c r="CZV92" s="220"/>
      <c r="CZW92" s="220"/>
      <c r="CZX92" s="220"/>
      <c r="CZY92" s="220"/>
      <c r="CZZ92" s="220"/>
      <c r="DAA92" s="220"/>
      <c r="DAB92" s="220"/>
      <c r="DAC92" s="220"/>
      <c r="DAD92" s="220"/>
      <c r="DAE92" s="220"/>
      <c r="DAF92" s="220"/>
      <c r="DAG92" s="220"/>
      <c r="DAH92" s="220"/>
      <c r="DAI92" s="220"/>
      <c r="DAJ92" s="220"/>
      <c r="DAK92" s="220"/>
      <c r="DAL92" s="220"/>
      <c r="DAM92" s="220"/>
      <c r="DAN92" s="220"/>
      <c r="DAO92" s="220"/>
      <c r="DAP92" s="220"/>
      <c r="DAQ92" s="220"/>
      <c r="DAR92" s="220"/>
      <c r="DAS92" s="220"/>
      <c r="DAT92" s="220"/>
      <c r="DAU92" s="220"/>
      <c r="DAV92" s="220"/>
      <c r="DAW92" s="220"/>
      <c r="DAX92" s="220"/>
      <c r="DAY92" s="220"/>
      <c r="DAZ92" s="220"/>
      <c r="DBA92" s="220"/>
      <c r="DBB92" s="220"/>
      <c r="DBC92" s="220"/>
      <c r="DBD92" s="220"/>
      <c r="DBE92" s="220"/>
      <c r="DBF92" s="220"/>
      <c r="DBG92" s="220"/>
      <c r="DBH92" s="220"/>
      <c r="DBI92" s="220"/>
      <c r="DBJ92" s="220"/>
      <c r="DBK92" s="220"/>
      <c r="DBL92" s="220"/>
      <c r="DBM92" s="220"/>
      <c r="DBN92" s="220"/>
      <c r="DBO92" s="220"/>
      <c r="DBP92" s="220"/>
      <c r="DBQ92" s="220"/>
      <c r="DBR92" s="220"/>
      <c r="DBS92" s="220"/>
      <c r="DBT92" s="220"/>
      <c r="DBU92" s="220"/>
      <c r="DBV92" s="220"/>
      <c r="DBW92" s="220"/>
      <c r="DBX92" s="220"/>
      <c r="DBY92" s="220"/>
      <c r="DBZ92" s="220"/>
      <c r="DCA92" s="220"/>
      <c r="DCB92" s="220"/>
      <c r="DCC92" s="220"/>
      <c r="DCD92" s="220"/>
      <c r="DCE92" s="220"/>
      <c r="DCF92" s="220"/>
      <c r="DCG92" s="220"/>
      <c r="DCH92" s="220"/>
      <c r="DCI92" s="220"/>
      <c r="DCJ92" s="220"/>
      <c r="DCK92" s="220"/>
      <c r="DCL92" s="220"/>
      <c r="DCM92" s="220"/>
      <c r="DCN92" s="220"/>
      <c r="DCO92" s="220"/>
      <c r="DCP92" s="220"/>
      <c r="DCQ92" s="220"/>
      <c r="DCR92" s="220"/>
      <c r="DCS92" s="220"/>
      <c r="DCT92" s="220"/>
      <c r="DCU92" s="220"/>
      <c r="DCV92" s="220"/>
      <c r="DCW92" s="220"/>
      <c r="DCX92" s="220"/>
      <c r="DCY92" s="220"/>
      <c r="DCZ92" s="220"/>
      <c r="DDA92" s="220"/>
      <c r="DDB92" s="220"/>
      <c r="DDC92" s="220"/>
      <c r="DDD92" s="220"/>
      <c r="DDE92" s="220"/>
      <c r="DDF92" s="220"/>
      <c r="DDG92" s="220"/>
      <c r="DDH92" s="220"/>
      <c r="DDI92" s="220"/>
      <c r="DDJ92" s="220"/>
      <c r="DDK92" s="220"/>
      <c r="DDL92" s="220"/>
      <c r="DDM92" s="220"/>
      <c r="DDN92" s="220"/>
      <c r="DDO92" s="220"/>
      <c r="DDP92" s="220"/>
      <c r="DDQ92" s="220"/>
      <c r="DDR92" s="220"/>
      <c r="DDS92" s="220"/>
      <c r="DDT92" s="220"/>
      <c r="DDU92" s="220"/>
      <c r="DDV92" s="220"/>
      <c r="DDW92" s="220"/>
      <c r="DDX92" s="220"/>
      <c r="DDY92" s="220"/>
      <c r="DDZ92" s="220"/>
      <c r="DEA92" s="220"/>
      <c r="DEB92" s="220"/>
      <c r="DEC92" s="220"/>
      <c r="DED92" s="220"/>
      <c r="DEE92" s="220"/>
      <c r="DEF92" s="220"/>
      <c r="DEG92" s="220"/>
      <c r="DEH92" s="220"/>
      <c r="DEI92" s="220"/>
      <c r="DEJ92" s="220"/>
      <c r="DEK92" s="220"/>
      <c r="DEL92" s="220"/>
      <c r="DEM92" s="220"/>
      <c r="DEN92" s="220"/>
      <c r="DEO92" s="220"/>
      <c r="DEP92" s="220"/>
      <c r="DEQ92" s="220"/>
      <c r="DER92" s="220"/>
      <c r="DES92" s="220"/>
      <c r="DET92" s="220"/>
      <c r="DEU92" s="220"/>
      <c r="DEV92" s="220"/>
      <c r="DEW92" s="220"/>
      <c r="DEX92" s="220"/>
      <c r="DEY92" s="220"/>
      <c r="DEZ92" s="220"/>
      <c r="DFA92" s="220"/>
      <c r="DFB92" s="220"/>
      <c r="DFC92" s="220"/>
      <c r="DFD92" s="220"/>
      <c r="DFE92" s="220"/>
      <c r="DFF92" s="220"/>
      <c r="DFG92" s="220"/>
      <c r="DFH92" s="220"/>
      <c r="DFI92" s="220"/>
      <c r="DFJ92" s="220"/>
      <c r="DFK92" s="220"/>
      <c r="DFL92" s="220"/>
      <c r="DFM92" s="220"/>
      <c r="DFN92" s="220"/>
      <c r="DFO92" s="220"/>
      <c r="DFP92" s="220"/>
      <c r="DFQ92" s="220"/>
      <c r="DFR92" s="220"/>
      <c r="DFS92" s="220"/>
      <c r="DFT92" s="220"/>
      <c r="DFU92" s="220"/>
      <c r="DFV92" s="220"/>
      <c r="DFW92" s="220"/>
      <c r="DFX92" s="220"/>
      <c r="DFY92" s="220"/>
      <c r="DFZ92" s="220"/>
      <c r="DGA92" s="220"/>
      <c r="DGB92" s="220"/>
      <c r="DGC92" s="220"/>
      <c r="DGD92" s="220"/>
      <c r="DGE92" s="220"/>
      <c r="DGF92" s="220"/>
      <c r="DGG92" s="220"/>
      <c r="DGH92" s="220"/>
      <c r="DGI92" s="220"/>
      <c r="DGJ92" s="220"/>
      <c r="DGK92" s="220"/>
      <c r="DGL92" s="220"/>
      <c r="DGM92" s="220"/>
      <c r="DGN92" s="220"/>
      <c r="DGO92" s="220"/>
      <c r="DGP92" s="220"/>
      <c r="DGQ92" s="220"/>
      <c r="DGR92" s="220"/>
      <c r="DGS92" s="220"/>
      <c r="DGT92" s="220"/>
      <c r="DGU92" s="220"/>
      <c r="DGV92" s="220"/>
      <c r="DGW92" s="220"/>
      <c r="DGX92" s="220"/>
      <c r="DGY92" s="220"/>
      <c r="DGZ92" s="220"/>
      <c r="DHA92" s="220"/>
      <c r="DHB92" s="220"/>
      <c r="DHC92" s="220"/>
      <c r="DHD92" s="220"/>
      <c r="DHE92" s="220"/>
      <c r="DHF92" s="220"/>
      <c r="DHG92" s="220"/>
      <c r="DHH92" s="220"/>
      <c r="DHI92" s="220"/>
      <c r="DHJ92" s="220"/>
      <c r="DHK92" s="220"/>
      <c r="DHL92" s="220"/>
      <c r="DHM92" s="220"/>
      <c r="DHN92" s="220"/>
      <c r="DHO92" s="220"/>
      <c r="DHP92" s="220"/>
      <c r="DHQ92" s="220"/>
      <c r="DHR92" s="220"/>
      <c r="DHS92" s="220"/>
      <c r="DHT92" s="220"/>
      <c r="DHU92" s="220"/>
      <c r="DHV92" s="220"/>
      <c r="DHW92" s="220"/>
      <c r="DHX92" s="220"/>
      <c r="DHY92" s="220"/>
      <c r="DHZ92" s="220"/>
      <c r="DIA92" s="220"/>
      <c r="DIB92" s="220"/>
      <c r="DIC92" s="220"/>
      <c r="DID92" s="220"/>
      <c r="DIE92" s="220"/>
      <c r="DIF92" s="220"/>
      <c r="DIG92" s="220"/>
      <c r="DIH92" s="220"/>
      <c r="DII92" s="220"/>
      <c r="DIJ92" s="220"/>
      <c r="DIK92" s="220"/>
      <c r="DIL92" s="220"/>
      <c r="DIM92" s="220"/>
      <c r="DIN92" s="220"/>
      <c r="DIO92" s="220"/>
      <c r="DIP92" s="220"/>
      <c r="DIQ92" s="220"/>
      <c r="DIR92" s="220"/>
      <c r="DIS92" s="220"/>
      <c r="DIT92" s="220"/>
      <c r="DIU92" s="220"/>
      <c r="DIV92" s="220"/>
      <c r="DIW92" s="220"/>
      <c r="DIX92" s="220"/>
      <c r="DIY92" s="220"/>
      <c r="DIZ92" s="220"/>
      <c r="DJA92" s="220"/>
      <c r="DJB92" s="220"/>
      <c r="DJC92" s="220"/>
      <c r="DJD92" s="220"/>
      <c r="DJE92" s="220"/>
      <c r="DJF92" s="220"/>
      <c r="DJG92" s="220"/>
      <c r="DJH92" s="220"/>
      <c r="DJI92" s="220"/>
      <c r="DJJ92" s="220"/>
      <c r="DJK92" s="220"/>
      <c r="DJL92" s="220"/>
      <c r="DJM92" s="220"/>
      <c r="DJN92" s="220"/>
      <c r="DJO92" s="220"/>
      <c r="DJP92" s="220"/>
      <c r="DJQ92" s="220"/>
      <c r="DJR92" s="220"/>
      <c r="DJS92" s="220"/>
      <c r="DJT92" s="220"/>
      <c r="DJU92" s="220"/>
      <c r="DJV92" s="220"/>
      <c r="DJW92" s="220"/>
      <c r="DJX92" s="220"/>
      <c r="DJY92" s="220"/>
      <c r="DJZ92" s="220"/>
      <c r="DKA92" s="220"/>
      <c r="DKB92" s="220"/>
      <c r="DKC92" s="220"/>
      <c r="DKD92" s="220"/>
      <c r="DKE92" s="220"/>
      <c r="DKF92" s="220"/>
      <c r="DKG92" s="220"/>
      <c r="DKH92" s="220"/>
      <c r="DKI92" s="220"/>
      <c r="DKJ92" s="220"/>
      <c r="DKK92" s="220"/>
      <c r="DKL92" s="220"/>
      <c r="DKM92" s="220"/>
      <c r="DKN92" s="220"/>
      <c r="DKO92" s="220"/>
      <c r="DKP92" s="220"/>
      <c r="DKQ92" s="220"/>
      <c r="DKR92" s="220"/>
      <c r="DKS92" s="220"/>
      <c r="DKT92" s="220"/>
      <c r="DKU92" s="220"/>
      <c r="DKV92" s="220"/>
      <c r="DKW92" s="220"/>
      <c r="DKX92" s="220"/>
      <c r="DKY92" s="220"/>
      <c r="DKZ92" s="220"/>
      <c r="DLA92" s="220"/>
      <c r="DLB92" s="220"/>
      <c r="DLC92" s="220"/>
      <c r="DLD92" s="220"/>
      <c r="DLE92" s="220"/>
      <c r="DLF92" s="220"/>
      <c r="DLG92" s="220"/>
      <c r="DLH92" s="220"/>
      <c r="DLI92" s="220"/>
      <c r="DLJ92" s="220"/>
      <c r="DLK92" s="220"/>
      <c r="DLL92" s="220"/>
      <c r="DLM92" s="220"/>
      <c r="DLN92" s="220"/>
      <c r="DLO92" s="220"/>
      <c r="DLP92" s="220"/>
      <c r="DLQ92" s="220"/>
      <c r="DLR92" s="220"/>
      <c r="DLS92" s="220"/>
      <c r="DLT92" s="220"/>
      <c r="DLU92" s="220"/>
      <c r="DLV92" s="220"/>
      <c r="DLW92" s="220"/>
      <c r="DLX92" s="220"/>
      <c r="DLY92" s="220"/>
      <c r="DLZ92" s="220"/>
      <c r="DMA92" s="220"/>
      <c r="DMB92" s="220"/>
      <c r="DMC92" s="220"/>
      <c r="DMD92" s="220"/>
      <c r="DME92" s="220"/>
      <c r="DMF92" s="220"/>
      <c r="DMG92" s="220"/>
      <c r="DMH92" s="220"/>
      <c r="DMI92" s="220"/>
      <c r="DMJ92" s="220"/>
      <c r="DMK92" s="220"/>
      <c r="DML92" s="220"/>
      <c r="DMM92" s="220"/>
      <c r="DMN92" s="220"/>
      <c r="DMO92" s="220"/>
      <c r="DMP92" s="220"/>
      <c r="DMQ92" s="220"/>
      <c r="DMR92" s="220"/>
      <c r="DMS92" s="220"/>
      <c r="DMT92" s="220"/>
      <c r="DMU92" s="220"/>
      <c r="DMV92" s="220"/>
      <c r="DMW92" s="220"/>
      <c r="DMX92" s="220"/>
      <c r="DMY92" s="220"/>
      <c r="DMZ92" s="220"/>
      <c r="DNA92" s="220"/>
      <c r="DNB92" s="220"/>
      <c r="DNC92" s="220"/>
      <c r="DND92" s="220"/>
      <c r="DNE92" s="220"/>
      <c r="DNF92" s="220"/>
      <c r="DNG92" s="220"/>
      <c r="DNH92" s="220"/>
      <c r="DNI92" s="220"/>
      <c r="DNJ92" s="220"/>
      <c r="DNK92" s="220"/>
      <c r="DNL92" s="220"/>
      <c r="DNM92" s="220"/>
      <c r="DNN92" s="220"/>
      <c r="DNO92" s="220"/>
      <c r="DNP92" s="220"/>
      <c r="DNQ92" s="220"/>
      <c r="DNR92" s="220"/>
      <c r="DNS92" s="220"/>
      <c r="DNT92" s="220"/>
      <c r="DNU92" s="220"/>
      <c r="DNV92" s="220"/>
      <c r="DNW92" s="220"/>
      <c r="DNX92" s="220"/>
      <c r="DNY92" s="220"/>
      <c r="DNZ92" s="220"/>
      <c r="DOA92" s="220"/>
      <c r="DOB92" s="220"/>
      <c r="DOC92" s="220"/>
      <c r="DOD92" s="220"/>
      <c r="DOE92" s="220"/>
      <c r="DOF92" s="220"/>
      <c r="DOG92" s="220"/>
      <c r="DOH92" s="220"/>
      <c r="DOI92" s="220"/>
      <c r="DOJ92" s="220"/>
      <c r="DOK92" s="220"/>
      <c r="DOL92" s="220"/>
      <c r="DOM92" s="220"/>
      <c r="DON92" s="220"/>
      <c r="DOO92" s="220"/>
      <c r="DOP92" s="220"/>
      <c r="DOQ92" s="220"/>
      <c r="DOR92" s="220"/>
      <c r="DOS92" s="220"/>
      <c r="DOT92" s="220"/>
      <c r="DOU92" s="220"/>
      <c r="DOV92" s="220"/>
      <c r="DOW92" s="220"/>
      <c r="DOX92" s="220"/>
      <c r="DOY92" s="220"/>
      <c r="DOZ92" s="220"/>
      <c r="DPA92" s="220"/>
      <c r="DPB92" s="220"/>
      <c r="DPC92" s="220"/>
      <c r="DPD92" s="220"/>
      <c r="DPE92" s="220"/>
      <c r="DPF92" s="220"/>
      <c r="DPG92" s="220"/>
      <c r="DPH92" s="220"/>
      <c r="DPI92" s="220"/>
      <c r="DPJ92" s="220"/>
      <c r="DPK92" s="220"/>
      <c r="DPL92" s="220"/>
      <c r="DPM92" s="220"/>
      <c r="DPN92" s="220"/>
      <c r="DPO92" s="220"/>
      <c r="DPP92" s="220"/>
      <c r="DPQ92" s="220"/>
      <c r="DPR92" s="220"/>
      <c r="DPS92" s="220"/>
      <c r="DPT92" s="220"/>
      <c r="DPU92" s="220"/>
      <c r="DPV92" s="220"/>
      <c r="DPW92" s="220"/>
      <c r="DPX92" s="220"/>
      <c r="DPY92" s="220"/>
      <c r="DPZ92" s="220"/>
      <c r="DQA92" s="220"/>
      <c r="DQB92" s="220"/>
      <c r="DQC92" s="220"/>
      <c r="DQD92" s="220"/>
      <c r="DQE92" s="220"/>
      <c r="DQF92" s="220"/>
      <c r="DQG92" s="220"/>
      <c r="DQH92" s="220"/>
      <c r="DQI92" s="220"/>
      <c r="DQJ92" s="220"/>
      <c r="DQK92" s="220"/>
      <c r="DQL92" s="220"/>
      <c r="DQM92" s="220"/>
      <c r="DQN92" s="220"/>
      <c r="DQO92" s="220"/>
      <c r="DQP92" s="220"/>
      <c r="DQQ92" s="220"/>
      <c r="DQR92" s="220"/>
      <c r="DQS92" s="220"/>
      <c r="DQT92" s="220"/>
      <c r="DQU92" s="220"/>
      <c r="DQV92" s="220"/>
      <c r="DQW92" s="220"/>
      <c r="DQX92" s="220"/>
      <c r="DQY92" s="220"/>
      <c r="DQZ92" s="220"/>
      <c r="DRA92" s="220"/>
      <c r="DRB92" s="220"/>
      <c r="DRC92" s="220"/>
      <c r="DRD92" s="220"/>
      <c r="DRE92" s="220"/>
      <c r="DRF92" s="220"/>
      <c r="DRG92" s="220"/>
      <c r="DRH92" s="220"/>
      <c r="DRI92" s="220"/>
      <c r="DRJ92" s="220"/>
      <c r="DRK92" s="220"/>
      <c r="DRL92" s="220"/>
      <c r="DRM92" s="220"/>
      <c r="DRN92" s="220"/>
      <c r="DRO92" s="220"/>
      <c r="DRP92" s="220"/>
      <c r="DRQ92" s="220"/>
      <c r="DRR92" s="220"/>
      <c r="DRS92" s="220"/>
      <c r="DRT92" s="220"/>
      <c r="DRU92" s="220"/>
      <c r="DRV92" s="220"/>
      <c r="DRW92" s="220"/>
      <c r="DRX92" s="220"/>
      <c r="DRY92" s="220"/>
      <c r="DRZ92" s="220"/>
      <c r="DSA92" s="220"/>
      <c r="DSB92" s="220"/>
      <c r="DSC92" s="220"/>
      <c r="DSD92" s="220"/>
      <c r="DSE92" s="220"/>
      <c r="DSF92" s="220"/>
      <c r="DSG92" s="220"/>
      <c r="DSH92" s="220"/>
      <c r="DSI92" s="220"/>
      <c r="DSJ92" s="220"/>
      <c r="DSK92" s="220"/>
      <c r="DSL92" s="220"/>
      <c r="DSM92" s="220"/>
      <c r="DSN92" s="220"/>
      <c r="DSO92" s="220"/>
      <c r="DSP92" s="220"/>
      <c r="DSQ92" s="220"/>
      <c r="DSR92" s="220"/>
      <c r="DSS92" s="220"/>
      <c r="DST92" s="220"/>
      <c r="DSU92" s="220"/>
      <c r="DSV92" s="220"/>
      <c r="DSW92" s="220"/>
      <c r="DSX92" s="220"/>
      <c r="DSY92" s="220"/>
      <c r="DSZ92" s="220"/>
      <c r="DTA92" s="220"/>
      <c r="DTB92" s="220"/>
      <c r="DTC92" s="220"/>
      <c r="DTD92" s="220"/>
      <c r="DTE92" s="220"/>
      <c r="DTF92" s="220"/>
      <c r="DTG92" s="220"/>
      <c r="DTH92" s="220"/>
      <c r="DTI92" s="220"/>
      <c r="DTJ92" s="220"/>
      <c r="DTK92" s="220"/>
      <c r="DTL92" s="220"/>
      <c r="DTM92" s="220"/>
      <c r="DTN92" s="220"/>
      <c r="DTO92" s="220"/>
      <c r="DTP92" s="220"/>
      <c r="DTQ92" s="220"/>
      <c r="DTR92" s="220"/>
      <c r="DTS92" s="220"/>
      <c r="DTT92" s="220"/>
      <c r="DTU92" s="220"/>
      <c r="DTV92" s="220"/>
      <c r="DTW92" s="220"/>
      <c r="DTX92" s="220"/>
      <c r="DTY92" s="220"/>
      <c r="DTZ92" s="220"/>
      <c r="DUA92" s="220"/>
      <c r="DUB92" s="220"/>
      <c r="DUC92" s="220"/>
      <c r="DUD92" s="220"/>
      <c r="DUE92" s="220"/>
      <c r="DUF92" s="220"/>
      <c r="DUG92" s="220"/>
      <c r="DUH92" s="220"/>
      <c r="DUI92" s="220"/>
      <c r="DUJ92" s="220"/>
      <c r="DUK92" s="220"/>
      <c r="DUL92" s="220"/>
      <c r="DUM92" s="220"/>
      <c r="DUN92" s="220"/>
      <c r="DUO92" s="220"/>
      <c r="DUP92" s="220"/>
      <c r="DUQ92" s="220"/>
      <c r="DUR92" s="220"/>
      <c r="DUS92" s="220"/>
      <c r="DUT92" s="220"/>
      <c r="DUU92" s="220"/>
      <c r="DUV92" s="220"/>
      <c r="DUW92" s="220"/>
      <c r="DUX92" s="220"/>
      <c r="DUY92" s="220"/>
      <c r="DUZ92" s="220"/>
      <c r="DVA92" s="220"/>
      <c r="DVB92" s="220"/>
      <c r="DVC92" s="220"/>
      <c r="DVD92" s="220"/>
      <c r="DVE92" s="220"/>
      <c r="DVF92" s="220"/>
      <c r="DVG92" s="220"/>
      <c r="DVH92" s="220"/>
      <c r="DVI92" s="220"/>
      <c r="DVJ92" s="220"/>
      <c r="DVK92" s="220"/>
      <c r="DVL92" s="220"/>
      <c r="DVM92" s="220"/>
      <c r="DVN92" s="220"/>
      <c r="DVO92" s="220"/>
      <c r="DVP92" s="220"/>
      <c r="DVQ92" s="220"/>
      <c r="DVR92" s="220"/>
      <c r="DVS92" s="220"/>
      <c r="DVT92" s="220"/>
      <c r="DVU92" s="220"/>
      <c r="DVV92" s="220"/>
      <c r="DVW92" s="220"/>
      <c r="DVX92" s="220"/>
      <c r="DVY92" s="220"/>
      <c r="DVZ92" s="220"/>
      <c r="DWA92" s="220"/>
      <c r="DWB92" s="220"/>
      <c r="DWC92" s="220"/>
      <c r="DWD92" s="220"/>
      <c r="DWE92" s="220"/>
      <c r="DWF92" s="220"/>
      <c r="DWG92" s="220"/>
      <c r="DWH92" s="220"/>
      <c r="DWI92" s="220"/>
      <c r="DWJ92" s="220"/>
      <c r="DWK92" s="220"/>
      <c r="DWL92" s="220"/>
      <c r="DWM92" s="220"/>
      <c r="DWN92" s="220"/>
      <c r="DWO92" s="220"/>
      <c r="DWP92" s="220"/>
      <c r="DWQ92" s="220"/>
      <c r="DWR92" s="220"/>
      <c r="DWS92" s="220"/>
      <c r="DWT92" s="220"/>
      <c r="DWU92" s="220"/>
      <c r="DWV92" s="220"/>
      <c r="DWW92" s="220"/>
      <c r="DWX92" s="220"/>
      <c r="DWY92" s="220"/>
      <c r="DWZ92" s="220"/>
      <c r="DXA92" s="220"/>
      <c r="DXB92" s="220"/>
      <c r="DXC92" s="220"/>
      <c r="DXD92" s="220"/>
      <c r="DXE92" s="220"/>
      <c r="DXF92" s="220"/>
      <c r="DXG92" s="220"/>
      <c r="DXH92" s="220"/>
      <c r="DXI92" s="220"/>
      <c r="DXJ92" s="220"/>
      <c r="DXK92" s="220"/>
      <c r="DXL92" s="220"/>
      <c r="DXM92" s="220"/>
      <c r="DXN92" s="220"/>
      <c r="DXO92" s="220"/>
      <c r="DXP92" s="220"/>
      <c r="DXQ92" s="220"/>
      <c r="DXR92" s="220"/>
      <c r="DXS92" s="220"/>
      <c r="DXT92" s="220"/>
      <c r="DXU92" s="220"/>
      <c r="DXV92" s="220"/>
      <c r="DXW92" s="220"/>
      <c r="DXX92" s="220"/>
      <c r="DXY92" s="220"/>
      <c r="DXZ92" s="220"/>
      <c r="DYA92" s="220"/>
      <c r="DYB92" s="220"/>
      <c r="DYC92" s="220"/>
      <c r="DYD92" s="220"/>
      <c r="DYE92" s="220"/>
      <c r="DYF92" s="220"/>
      <c r="DYG92" s="220"/>
      <c r="DYH92" s="220"/>
      <c r="DYI92" s="220"/>
      <c r="DYJ92" s="220"/>
      <c r="DYK92" s="220"/>
      <c r="DYL92" s="220"/>
      <c r="DYM92" s="220"/>
      <c r="DYN92" s="220"/>
      <c r="DYO92" s="220"/>
      <c r="DYP92" s="220"/>
      <c r="DYQ92" s="220"/>
      <c r="DYR92" s="220"/>
      <c r="DYS92" s="220"/>
      <c r="DYT92" s="220"/>
      <c r="DYU92" s="220"/>
      <c r="DYV92" s="220"/>
      <c r="DYW92" s="220"/>
      <c r="DYX92" s="220"/>
      <c r="DYY92" s="220"/>
      <c r="DYZ92" s="220"/>
      <c r="DZA92" s="220"/>
      <c r="DZB92" s="220"/>
      <c r="DZC92" s="220"/>
      <c r="DZD92" s="220"/>
      <c r="DZE92" s="220"/>
      <c r="DZF92" s="220"/>
      <c r="DZG92" s="220"/>
      <c r="DZH92" s="220"/>
      <c r="DZI92" s="220"/>
      <c r="DZJ92" s="220"/>
      <c r="DZK92" s="220"/>
      <c r="DZL92" s="220"/>
      <c r="DZM92" s="220"/>
      <c r="DZN92" s="220"/>
      <c r="DZO92" s="220"/>
      <c r="DZP92" s="220"/>
      <c r="DZQ92" s="220"/>
      <c r="DZR92" s="220"/>
      <c r="DZS92" s="220"/>
      <c r="DZT92" s="220"/>
      <c r="DZU92" s="220"/>
      <c r="DZV92" s="220"/>
      <c r="DZW92" s="220"/>
      <c r="DZX92" s="220"/>
      <c r="DZY92" s="220"/>
      <c r="DZZ92" s="220"/>
      <c r="EAA92" s="220"/>
      <c r="EAB92" s="220"/>
      <c r="EAC92" s="220"/>
      <c r="EAD92" s="220"/>
      <c r="EAE92" s="220"/>
      <c r="EAF92" s="220"/>
      <c r="EAG92" s="220"/>
      <c r="EAH92" s="220"/>
      <c r="EAI92" s="220"/>
      <c r="EAJ92" s="220"/>
      <c r="EAK92" s="220"/>
      <c r="EAL92" s="220"/>
      <c r="EAM92" s="220"/>
      <c r="EAN92" s="220"/>
      <c r="EAO92" s="220"/>
      <c r="EAP92" s="220"/>
      <c r="EAQ92" s="220"/>
      <c r="EAR92" s="220"/>
      <c r="EAS92" s="220"/>
      <c r="EAT92" s="220"/>
      <c r="EAU92" s="220"/>
      <c r="EAV92" s="220"/>
      <c r="EAW92" s="220"/>
      <c r="EAX92" s="220"/>
      <c r="EAY92" s="220"/>
      <c r="EAZ92" s="220"/>
      <c r="EBA92" s="220"/>
      <c r="EBB92" s="220"/>
      <c r="EBC92" s="220"/>
      <c r="EBD92" s="220"/>
      <c r="EBE92" s="220"/>
      <c r="EBF92" s="220"/>
      <c r="EBG92" s="220"/>
      <c r="EBH92" s="220"/>
      <c r="EBI92" s="220"/>
      <c r="EBJ92" s="220"/>
      <c r="EBK92" s="220"/>
      <c r="EBL92" s="220"/>
      <c r="EBM92" s="220"/>
      <c r="EBN92" s="220"/>
      <c r="EBO92" s="220"/>
      <c r="EBP92" s="220"/>
      <c r="EBQ92" s="220"/>
      <c r="EBR92" s="220"/>
      <c r="EBS92" s="220"/>
      <c r="EBT92" s="220"/>
      <c r="EBU92" s="220"/>
      <c r="EBV92" s="220"/>
      <c r="EBW92" s="220"/>
      <c r="EBX92" s="220"/>
      <c r="EBY92" s="220"/>
      <c r="EBZ92" s="220"/>
      <c r="ECA92" s="220"/>
      <c r="ECB92" s="220"/>
      <c r="ECC92" s="220"/>
      <c r="ECD92" s="220"/>
      <c r="ECE92" s="220"/>
      <c r="ECF92" s="220"/>
      <c r="ECG92" s="220"/>
      <c r="ECH92" s="220"/>
      <c r="ECI92" s="220"/>
      <c r="ECJ92" s="220"/>
      <c r="ECK92" s="220"/>
      <c r="ECL92" s="220"/>
      <c r="ECM92" s="220"/>
      <c r="ECN92" s="220"/>
      <c r="ECO92" s="220"/>
      <c r="ECP92" s="220"/>
      <c r="ECQ92" s="220"/>
      <c r="ECR92" s="220"/>
      <c r="ECS92" s="220"/>
      <c r="ECT92" s="220"/>
      <c r="ECU92" s="220"/>
      <c r="ECV92" s="220"/>
      <c r="ECW92" s="220"/>
      <c r="ECX92" s="220"/>
      <c r="ECY92" s="220"/>
      <c r="ECZ92" s="220"/>
      <c r="EDA92" s="220"/>
      <c r="EDB92" s="220"/>
      <c r="EDC92" s="220"/>
      <c r="EDD92" s="220"/>
      <c r="EDE92" s="220"/>
      <c r="EDF92" s="220"/>
      <c r="EDG92" s="220"/>
      <c r="EDH92" s="220"/>
      <c r="EDI92" s="220"/>
      <c r="EDJ92" s="220"/>
      <c r="EDK92" s="220"/>
      <c r="EDL92" s="220"/>
      <c r="EDM92" s="220"/>
      <c r="EDN92" s="220"/>
      <c r="EDO92" s="220"/>
      <c r="EDP92" s="220"/>
      <c r="EDQ92" s="220"/>
      <c r="EDR92" s="220"/>
      <c r="EDS92" s="220"/>
      <c r="EDT92" s="220"/>
      <c r="EDU92" s="220"/>
      <c r="EDV92" s="220"/>
      <c r="EDW92" s="220"/>
      <c r="EDX92" s="220"/>
      <c r="EDY92" s="220"/>
      <c r="EDZ92" s="220"/>
      <c r="EEA92" s="220"/>
      <c r="EEB92" s="220"/>
      <c r="EEC92" s="220"/>
      <c r="EED92" s="220"/>
      <c r="EEE92" s="220"/>
      <c r="EEF92" s="220"/>
      <c r="EEG92" s="220"/>
      <c r="EEH92" s="220"/>
      <c r="EEI92" s="220"/>
      <c r="EEJ92" s="220"/>
      <c r="EEK92" s="220"/>
      <c r="EEL92" s="220"/>
      <c r="EEM92" s="220"/>
      <c r="EEN92" s="220"/>
      <c r="EEO92" s="220"/>
      <c r="EEP92" s="220"/>
      <c r="EEQ92" s="220"/>
      <c r="EER92" s="220"/>
      <c r="EES92" s="220"/>
      <c r="EET92" s="220"/>
      <c r="EEU92" s="220"/>
      <c r="EEV92" s="220"/>
      <c r="EEW92" s="220"/>
      <c r="EEX92" s="220"/>
      <c r="EEY92" s="220"/>
      <c r="EEZ92" s="220"/>
      <c r="EFA92" s="220"/>
      <c r="EFB92" s="220"/>
      <c r="EFC92" s="220"/>
      <c r="EFD92" s="220"/>
      <c r="EFE92" s="220"/>
      <c r="EFF92" s="220"/>
      <c r="EFG92" s="220"/>
      <c r="EFH92" s="220"/>
      <c r="EFI92" s="220"/>
      <c r="EFJ92" s="220"/>
      <c r="EFK92" s="220"/>
      <c r="EFL92" s="220"/>
      <c r="EFM92" s="220"/>
      <c r="EFN92" s="220"/>
      <c r="EFO92" s="220"/>
      <c r="EFP92" s="220"/>
      <c r="EFQ92" s="220"/>
      <c r="EFR92" s="220"/>
      <c r="EFS92" s="220"/>
      <c r="EFT92" s="220"/>
      <c r="EFU92" s="220"/>
      <c r="EFV92" s="220"/>
      <c r="EFW92" s="220"/>
      <c r="EFX92" s="220"/>
      <c r="EFY92" s="220"/>
      <c r="EFZ92" s="220"/>
      <c r="EGA92" s="220"/>
      <c r="EGB92" s="220"/>
      <c r="EGC92" s="220"/>
      <c r="EGD92" s="220"/>
      <c r="EGE92" s="220"/>
      <c r="EGF92" s="220"/>
      <c r="EGG92" s="220"/>
      <c r="EGH92" s="220"/>
      <c r="EGI92" s="220"/>
      <c r="EGJ92" s="220"/>
      <c r="EGK92" s="220"/>
      <c r="EGL92" s="220"/>
      <c r="EGM92" s="220"/>
      <c r="EGN92" s="220"/>
      <c r="EGO92" s="220"/>
      <c r="EGP92" s="220"/>
      <c r="EGQ92" s="220"/>
      <c r="EGR92" s="220"/>
      <c r="EGS92" s="220"/>
      <c r="EGT92" s="220"/>
      <c r="EGU92" s="220"/>
      <c r="EGV92" s="220"/>
      <c r="EGW92" s="220"/>
      <c r="EGX92" s="220"/>
      <c r="EGY92" s="220"/>
      <c r="EGZ92" s="220"/>
      <c r="EHA92" s="220"/>
      <c r="EHB92" s="220"/>
      <c r="EHC92" s="220"/>
      <c r="EHD92" s="220"/>
      <c r="EHE92" s="220"/>
      <c r="EHF92" s="220"/>
      <c r="EHG92" s="220"/>
      <c r="EHH92" s="220"/>
      <c r="EHI92" s="220"/>
      <c r="EHJ92" s="220"/>
      <c r="EHK92" s="220"/>
      <c r="EHL92" s="220"/>
      <c r="EHM92" s="220"/>
      <c r="EHN92" s="220"/>
      <c r="EHO92" s="220"/>
      <c r="EHP92" s="220"/>
      <c r="EHQ92" s="220"/>
      <c r="EHR92" s="220"/>
      <c r="EHS92" s="220"/>
      <c r="EHT92" s="220"/>
      <c r="EHU92" s="220"/>
      <c r="EHV92" s="220"/>
      <c r="EHW92" s="220"/>
      <c r="EHX92" s="220"/>
      <c r="EHY92" s="220"/>
      <c r="EHZ92" s="220"/>
      <c r="EIA92" s="220"/>
      <c r="EIB92" s="220"/>
      <c r="EIC92" s="220"/>
      <c r="EID92" s="220"/>
      <c r="EIE92" s="220"/>
      <c r="EIF92" s="220"/>
      <c r="EIG92" s="220"/>
      <c r="EIH92" s="220"/>
      <c r="EII92" s="220"/>
      <c r="EIJ92" s="220"/>
      <c r="EIK92" s="220"/>
      <c r="EIL92" s="220"/>
      <c r="EIM92" s="220"/>
      <c r="EIN92" s="220"/>
      <c r="EIO92" s="220"/>
      <c r="EIP92" s="220"/>
      <c r="EIQ92" s="220"/>
      <c r="EIR92" s="220"/>
      <c r="EIS92" s="220"/>
      <c r="EIT92" s="220"/>
      <c r="EIU92" s="220"/>
      <c r="EIV92" s="220"/>
      <c r="EIW92" s="220"/>
      <c r="EIX92" s="220"/>
      <c r="EIY92" s="220"/>
      <c r="EIZ92" s="220"/>
      <c r="EJA92" s="220"/>
      <c r="EJB92" s="220"/>
      <c r="EJC92" s="220"/>
      <c r="EJD92" s="220"/>
      <c r="EJE92" s="220"/>
      <c r="EJF92" s="220"/>
      <c r="EJG92" s="220"/>
      <c r="EJH92" s="220"/>
      <c r="EJI92" s="220"/>
      <c r="EJJ92" s="220"/>
      <c r="EJK92" s="220"/>
      <c r="EJL92" s="220"/>
      <c r="EJM92" s="220"/>
      <c r="EJN92" s="220"/>
      <c r="EJO92" s="220"/>
      <c r="EJP92" s="220"/>
      <c r="EJQ92" s="220"/>
      <c r="EJR92" s="220"/>
      <c r="EJS92" s="220"/>
      <c r="EJT92" s="220"/>
      <c r="EJU92" s="220"/>
      <c r="EJV92" s="220"/>
      <c r="EJW92" s="220"/>
      <c r="EJX92" s="220"/>
      <c r="EJY92" s="220"/>
      <c r="EJZ92" s="220"/>
      <c r="EKA92" s="220"/>
      <c r="EKB92" s="220"/>
      <c r="EKC92" s="220"/>
      <c r="EKD92" s="220"/>
      <c r="EKE92" s="220"/>
      <c r="EKF92" s="220"/>
      <c r="EKG92" s="220"/>
      <c r="EKH92" s="220"/>
      <c r="EKI92" s="220"/>
      <c r="EKJ92" s="220"/>
      <c r="EKK92" s="220"/>
      <c r="EKL92" s="220"/>
      <c r="EKM92" s="220"/>
      <c r="EKN92" s="220"/>
      <c r="EKO92" s="220"/>
      <c r="EKP92" s="220"/>
      <c r="EKQ92" s="220"/>
      <c r="EKR92" s="220"/>
      <c r="EKS92" s="220"/>
      <c r="EKT92" s="220"/>
      <c r="EKU92" s="220"/>
      <c r="EKV92" s="220"/>
      <c r="EKW92" s="220"/>
      <c r="EKX92" s="220"/>
      <c r="EKY92" s="220"/>
      <c r="EKZ92" s="220"/>
      <c r="ELA92" s="220"/>
      <c r="ELB92" s="220"/>
      <c r="ELC92" s="220"/>
      <c r="ELD92" s="220"/>
      <c r="ELE92" s="220"/>
      <c r="ELF92" s="220"/>
      <c r="ELG92" s="220"/>
      <c r="ELH92" s="220"/>
      <c r="ELI92" s="220"/>
      <c r="ELJ92" s="220"/>
      <c r="ELK92" s="220"/>
      <c r="ELL92" s="220"/>
      <c r="ELM92" s="220"/>
      <c r="ELN92" s="220"/>
      <c r="ELO92" s="220"/>
      <c r="ELP92" s="220"/>
      <c r="ELQ92" s="220"/>
      <c r="ELR92" s="220"/>
      <c r="ELS92" s="220"/>
      <c r="ELT92" s="220"/>
      <c r="ELU92" s="220"/>
      <c r="ELV92" s="220"/>
      <c r="ELW92" s="220"/>
      <c r="ELX92" s="220"/>
      <c r="ELY92" s="220"/>
      <c r="ELZ92" s="220"/>
      <c r="EMA92" s="220"/>
      <c r="EMB92" s="220"/>
      <c r="EMC92" s="220"/>
      <c r="EMD92" s="220"/>
      <c r="EME92" s="220"/>
      <c r="EMF92" s="220"/>
      <c r="EMG92" s="220"/>
      <c r="EMH92" s="220"/>
      <c r="EMI92" s="220"/>
      <c r="EMJ92" s="220"/>
      <c r="EMK92" s="220"/>
      <c r="EML92" s="220"/>
      <c r="EMM92" s="220"/>
      <c r="EMN92" s="220"/>
      <c r="EMO92" s="220"/>
      <c r="EMP92" s="220"/>
      <c r="EMQ92" s="220"/>
      <c r="EMR92" s="220"/>
      <c r="EMS92" s="220"/>
      <c r="EMT92" s="220"/>
      <c r="EMU92" s="220"/>
      <c r="EMV92" s="220"/>
      <c r="EMW92" s="220"/>
      <c r="EMX92" s="220"/>
      <c r="EMY92" s="220"/>
      <c r="EMZ92" s="220"/>
      <c r="ENA92" s="220"/>
      <c r="ENB92" s="220"/>
      <c r="ENC92" s="220"/>
      <c r="END92" s="220"/>
      <c r="ENE92" s="220"/>
      <c r="ENF92" s="220"/>
      <c r="ENG92" s="220"/>
      <c r="ENH92" s="220"/>
      <c r="ENI92" s="220"/>
      <c r="ENJ92" s="220"/>
      <c r="ENK92" s="220"/>
      <c r="ENL92" s="220"/>
      <c r="ENM92" s="220"/>
      <c r="ENN92" s="220"/>
      <c r="ENO92" s="220"/>
      <c r="ENP92" s="220"/>
      <c r="ENQ92" s="220"/>
      <c r="ENR92" s="220"/>
      <c r="ENS92" s="220"/>
      <c r="ENT92" s="220"/>
      <c r="ENU92" s="220"/>
      <c r="ENV92" s="220"/>
      <c r="ENW92" s="220"/>
      <c r="ENX92" s="220"/>
      <c r="ENY92" s="220"/>
      <c r="ENZ92" s="220"/>
      <c r="EOA92" s="220"/>
      <c r="EOB92" s="220"/>
      <c r="EOC92" s="220"/>
      <c r="EOD92" s="220"/>
      <c r="EOE92" s="220"/>
      <c r="EOF92" s="220"/>
      <c r="EOG92" s="220"/>
      <c r="EOH92" s="220"/>
      <c r="EOI92" s="220"/>
      <c r="EOJ92" s="220"/>
      <c r="EOK92" s="220"/>
      <c r="EOL92" s="220"/>
      <c r="EOM92" s="220"/>
      <c r="EON92" s="220"/>
      <c r="EOO92" s="220"/>
      <c r="EOP92" s="220"/>
      <c r="EOQ92" s="220"/>
      <c r="EOR92" s="220"/>
      <c r="EOS92" s="220"/>
      <c r="EOT92" s="220"/>
      <c r="EOU92" s="220"/>
      <c r="EOV92" s="220"/>
      <c r="EOW92" s="220"/>
      <c r="EOX92" s="220"/>
      <c r="EOY92" s="220"/>
      <c r="EOZ92" s="220"/>
      <c r="EPA92" s="220"/>
      <c r="EPB92" s="220"/>
      <c r="EPC92" s="220"/>
      <c r="EPD92" s="220"/>
      <c r="EPE92" s="220"/>
      <c r="EPF92" s="220"/>
      <c r="EPG92" s="220"/>
      <c r="EPH92" s="220"/>
      <c r="EPI92" s="220"/>
      <c r="EPJ92" s="220"/>
      <c r="EPK92" s="220"/>
      <c r="EPL92" s="220"/>
      <c r="EPM92" s="220"/>
      <c r="EPN92" s="220"/>
      <c r="EPO92" s="220"/>
      <c r="EPP92" s="220"/>
      <c r="EPQ92" s="220"/>
      <c r="EPR92" s="220"/>
      <c r="EPS92" s="220"/>
      <c r="EPT92" s="220"/>
      <c r="EPU92" s="220"/>
      <c r="EPV92" s="220"/>
      <c r="EPW92" s="220"/>
      <c r="EPX92" s="220"/>
      <c r="EPY92" s="220"/>
      <c r="EPZ92" s="220"/>
      <c r="EQA92" s="220"/>
      <c r="EQB92" s="220"/>
      <c r="EQC92" s="220"/>
      <c r="EQD92" s="220"/>
      <c r="EQE92" s="220"/>
      <c r="EQF92" s="220"/>
      <c r="EQG92" s="220"/>
      <c r="EQH92" s="220"/>
      <c r="EQI92" s="220"/>
      <c r="EQJ92" s="220"/>
      <c r="EQK92" s="220"/>
      <c r="EQL92" s="220"/>
      <c r="EQM92" s="220"/>
      <c r="EQN92" s="220"/>
      <c r="EQO92" s="220"/>
      <c r="EQP92" s="220"/>
      <c r="EQQ92" s="220"/>
      <c r="EQR92" s="220"/>
      <c r="EQS92" s="220"/>
      <c r="EQT92" s="220"/>
      <c r="EQU92" s="220"/>
      <c r="EQV92" s="220"/>
      <c r="EQW92" s="220"/>
      <c r="EQX92" s="220"/>
      <c r="EQY92" s="220"/>
      <c r="EQZ92" s="220"/>
      <c r="ERA92" s="220"/>
      <c r="ERB92" s="220"/>
      <c r="ERC92" s="220"/>
      <c r="ERD92" s="220"/>
      <c r="ERE92" s="220"/>
      <c r="ERF92" s="220"/>
      <c r="ERG92" s="220"/>
      <c r="ERH92" s="220"/>
      <c r="ERI92" s="220"/>
      <c r="ERJ92" s="220"/>
      <c r="ERK92" s="220"/>
      <c r="ERL92" s="220"/>
      <c r="ERM92" s="220"/>
      <c r="ERN92" s="220"/>
      <c r="ERO92" s="220"/>
      <c r="ERP92" s="220"/>
      <c r="ERQ92" s="220"/>
      <c r="ERR92" s="220"/>
      <c r="ERS92" s="220"/>
      <c r="ERT92" s="220"/>
      <c r="ERU92" s="220"/>
      <c r="ERV92" s="220"/>
      <c r="ERW92" s="220"/>
      <c r="ERX92" s="220"/>
      <c r="ERY92" s="220"/>
      <c r="ERZ92" s="220"/>
      <c r="ESA92" s="220"/>
      <c r="ESB92" s="220"/>
      <c r="ESC92" s="220"/>
      <c r="ESD92" s="220"/>
      <c r="ESE92" s="220"/>
      <c r="ESF92" s="220"/>
      <c r="ESG92" s="220"/>
      <c r="ESH92" s="220"/>
      <c r="ESI92" s="220"/>
      <c r="ESJ92" s="220"/>
      <c r="ESK92" s="220"/>
      <c r="ESL92" s="220"/>
      <c r="ESM92" s="220"/>
      <c r="ESN92" s="220"/>
      <c r="ESO92" s="220"/>
      <c r="ESP92" s="220"/>
      <c r="ESQ92" s="220"/>
      <c r="ESR92" s="220"/>
      <c r="ESS92" s="220"/>
      <c r="EST92" s="220"/>
      <c r="ESU92" s="220"/>
      <c r="ESV92" s="220"/>
      <c r="ESW92" s="220"/>
      <c r="ESX92" s="220"/>
      <c r="ESY92" s="220"/>
      <c r="ESZ92" s="220"/>
      <c r="ETA92" s="220"/>
      <c r="ETB92" s="220"/>
      <c r="ETC92" s="220"/>
      <c r="ETD92" s="220"/>
      <c r="ETE92" s="220"/>
      <c r="ETF92" s="220"/>
      <c r="ETG92" s="220"/>
      <c r="ETH92" s="220"/>
      <c r="ETI92" s="220"/>
      <c r="ETJ92" s="220"/>
      <c r="ETK92" s="220"/>
      <c r="ETL92" s="220"/>
      <c r="ETM92" s="220"/>
      <c r="ETN92" s="220"/>
      <c r="ETO92" s="220"/>
      <c r="ETP92" s="220"/>
      <c r="ETQ92" s="220"/>
      <c r="ETR92" s="220"/>
      <c r="ETS92" s="220"/>
      <c r="ETT92" s="220"/>
      <c r="ETU92" s="220"/>
      <c r="ETV92" s="220"/>
      <c r="ETW92" s="220"/>
      <c r="ETX92" s="220"/>
      <c r="ETY92" s="220"/>
      <c r="ETZ92" s="220"/>
      <c r="EUA92" s="220"/>
      <c r="EUB92" s="220"/>
      <c r="EUC92" s="220"/>
      <c r="EUD92" s="220"/>
      <c r="EUE92" s="220"/>
      <c r="EUF92" s="220"/>
      <c r="EUG92" s="220"/>
      <c r="EUH92" s="220"/>
      <c r="EUI92" s="220"/>
      <c r="EUJ92" s="220"/>
      <c r="EUK92" s="220"/>
      <c r="EUL92" s="220"/>
      <c r="EUM92" s="220"/>
      <c r="EUN92" s="220"/>
      <c r="EUO92" s="220"/>
      <c r="EUP92" s="220"/>
      <c r="EUQ92" s="220"/>
      <c r="EUR92" s="220"/>
      <c r="EUS92" s="220"/>
      <c r="EUT92" s="220"/>
      <c r="EUU92" s="220"/>
      <c r="EUV92" s="220"/>
      <c r="EUW92" s="220"/>
      <c r="EUX92" s="220"/>
      <c r="EUY92" s="220"/>
      <c r="EUZ92" s="220"/>
      <c r="EVA92" s="220"/>
      <c r="EVB92" s="220"/>
      <c r="EVC92" s="220"/>
      <c r="EVD92" s="220"/>
      <c r="EVE92" s="220"/>
      <c r="EVF92" s="220"/>
      <c r="EVG92" s="220"/>
      <c r="EVH92" s="220"/>
      <c r="EVI92" s="220"/>
      <c r="EVJ92" s="220"/>
      <c r="EVK92" s="220"/>
      <c r="EVL92" s="220"/>
      <c r="EVM92" s="220"/>
      <c r="EVN92" s="220"/>
      <c r="EVO92" s="220"/>
      <c r="EVP92" s="220"/>
      <c r="EVQ92" s="220"/>
      <c r="EVR92" s="220"/>
      <c r="EVS92" s="220"/>
      <c r="EVT92" s="220"/>
      <c r="EVU92" s="220"/>
      <c r="EVV92" s="220"/>
      <c r="EVW92" s="220"/>
      <c r="EVX92" s="220"/>
      <c r="EVY92" s="220"/>
      <c r="EVZ92" s="220"/>
      <c r="EWA92" s="220"/>
      <c r="EWB92" s="220"/>
      <c r="EWC92" s="220"/>
      <c r="EWD92" s="220"/>
      <c r="EWE92" s="220"/>
      <c r="EWF92" s="220"/>
      <c r="EWG92" s="220"/>
      <c r="EWH92" s="220"/>
      <c r="EWI92" s="220"/>
      <c r="EWJ92" s="220"/>
      <c r="EWK92" s="220"/>
      <c r="EWL92" s="220"/>
      <c r="EWM92" s="220"/>
      <c r="EWN92" s="220"/>
      <c r="EWO92" s="220"/>
      <c r="EWP92" s="220"/>
      <c r="EWQ92" s="220"/>
      <c r="EWR92" s="220"/>
      <c r="EWS92" s="220"/>
      <c r="EWT92" s="220"/>
      <c r="EWU92" s="220"/>
      <c r="EWV92" s="220"/>
      <c r="EWW92" s="220"/>
      <c r="EWX92" s="220"/>
      <c r="EWY92" s="220"/>
      <c r="EWZ92" s="220"/>
      <c r="EXA92" s="220"/>
      <c r="EXB92" s="220"/>
      <c r="EXC92" s="220"/>
      <c r="EXD92" s="220"/>
      <c r="EXE92" s="220"/>
      <c r="EXF92" s="220"/>
      <c r="EXG92" s="220"/>
      <c r="EXH92" s="220"/>
      <c r="EXI92" s="220"/>
      <c r="EXJ92" s="220"/>
      <c r="EXK92" s="220"/>
      <c r="EXL92" s="220"/>
      <c r="EXM92" s="220"/>
      <c r="EXN92" s="220"/>
      <c r="EXO92" s="220"/>
      <c r="EXP92" s="220"/>
      <c r="EXQ92" s="220"/>
      <c r="EXR92" s="220"/>
      <c r="EXS92" s="220"/>
      <c r="EXT92" s="220"/>
      <c r="EXU92" s="220"/>
      <c r="EXV92" s="220"/>
      <c r="EXW92" s="220"/>
      <c r="EXX92" s="220"/>
      <c r="EXY92" s="220"/>
      <c r="EXZ92" s="220"/>
      <c r="EYA92" s="220"/>
      <c r="EYB92" s="220"/>
      <c r="EYC92" s="220"/>
      <c r="EYD92" s="220"/>
      <c r="EYE92" s="220"/>
      <c r="EYF92" s="220"/>
      <c r="EYG92" s="220"/>
      <c r="EYH92" s="220"/>
      <c r="EYI92" s="220"/>
      <c r="EYJ92" s="220"/>
      <c r="EYK92" s="220"/>
      <c r="EYL92" s="220"/>
      <c r="EYM92" s="220"/>
      <c r="EYN92" s="220"/>
      <c r="EYO92" s="220"/>
      <c r="EYP92" s="220"/>
      <c r="EYQ92" s="220"/>
      <c r="EYR92" s="220"/>
      <c r="EYS92" s="220"/>
      <c r="EYT92" s="220"/>
      <c r="EYU92" s="220"/>
      <c r="EYV92" s="220"/>
      <c r="EYW92" s="220"/>
      <c r="EYX92" s="220"/>
      <c r="EYY92" s="220"/>
      <c r="EYZ92" s="220"/>
      <c r="EZA92" s="220"/>
      <c r="EZB92" s="220"/>
      <c r="EZC92" s="220"/>
      <c r="EZD92" s="220"/>
      <c r="EZE92" s="220"/>
      <c r="EZF92" s="220"/>
      <c r="EZG92" s="220"/>
      <c r="EZH92" s="220"/>
      <c r="EZI92" s="220"/>
      <c r="EZJ92" s="220"/>
      <c r="EZK92" s="220"/>
      <c r="EZL92" s="220"/>
      <c r="EZM92" s="220"/>
      <c r="EZN92" s="220"/>
      <c r="EZO92" s="220"/>
      <c r="EZP92" s="220"/>
      <c r="EZQ92" s="220"/>
      <c r="EZR92" s="220"/>
      <c r="EZS92" s="220"/>
      <c r="EZT92" s="220"/>
      <c r="EZU92" s="220"/>
      <c r="EZV92" s="220"/>
      <c r="EZW92" s="220"/>
      <c r="EZX92" s="220"/>
      <c r="EZY92" s="220"/>
      <c r="EZZ92" s="220"/>
      <c r="FAA92" s="220"/>
      <c r="FAB92" s="220"/>
      <c r="FAC92" s="220"/>
      <c r="FAD92" s="220"/>
      <c r="FAE92" s="220"/>
      <c r="FAF92" s="220"/>
      <c r="FAG92" s="220"/>
      <c r="FAH92" s="220"/>
      <c r="FAI92" s="220"/>
      <c r="FAJ92" s="220"/>
      <c r="FAK92" s="220"/>
      <c r="FAL92" s="220"/>
      <c r="FAM92" s="220"/>
      <c r="FAN92" s="220"/>
      <c r="FAO92" s="220"/>
      <c r="FAP92" s="220"/>
      <c r="FAQ92" s="220"/>
      <c r="FAR92" s="220"/>
      <c r="FAS92" s="220"/>
      <c r="FAT92" s="220"/>
      <c r="FAU92" s="220"/>
      <c r="FAV92" s="220"/>
      <c r="FAW92" s="220"/>
      <c r="FAX92" s="220"/>
      <c r="FAY92" s="220"/>
      <c r="FAZ92" s="220"/>
      <c r="FBA92" s="220"/>
      <c r="FBB92" s="220"/>
      <c r="FBC92" s="220"/>
      <c r="FBD92" s="220"/>
      <c r="FBE92" s="220"/>
      <c r="FBF92" s="220"/>
      <c r="FBG92" s="220"/>
      <c r="FBH92" s="220"/>
      <c r="FBI92" s="220"/>
      <c r="FBJ92" s="220"/>
      <c r="FBK92" s="220"/>
      <c r="FBL92" s="220"/>
      <c r="FBM92" s="220"/>
      <c r="FBN92" s="220"/>
      <c r="FBO92" s="220"/>
      <c r="FBP92" s="220"/>
      <c r="FBQ92" s="220"/>
      <c r="FBR92" s="220"/>
      <c r="FBS92" s="220"/>
      <c r="FBT92" s="220"/>
      <c r="FBU92" s="220"/>
      <c r="FBV92" s="220"/>
      <c r="FBW92" s="220"/>
      <c r="FBX92" s="220"/>
      <c r="FBY92" s="220"/>
      <c r="FBZ92" s="220"/>
      <c r="FCA92" s="220"/>
      <c r="FCB92" s="220"/>
      <c r="FCC92" s="220"/>
      <c r="FCD92" s="220"/>
      <c r="FCE92" s="220"/>
      <c r="FCF92" s="220"/>
      <c r="FCG92" s="220"/>
      <c r="FCH92" s="220"/>
      <c r="FCI92" s="220"/>
      <c r="FCJ92" s="220"/>
      <c r="FCK92" s="220"/>
      <c r="FCL92" s="220"/>
      <c r="FCM92" s="220"/>
      <c r="FCN92" s="220"/>
      <c r="FCO92" s="220"/>
      <c r="FCP92" s="220"/>
      <c r="FCQ92" s="220"/>
      <c r="FCR92" s="220"/>
      <c r="FCS92" s="220"/>
      <c r="FCT92" s="220"/>
      <c r="FCU92" s="220"/>
      <c r="FCV92" s="220"/>
      <c r="FCW92" s="220"/>
      <c r="FCX92" s="220"/>
      <c r="FCY92" s="220"/>
      <c r="FCZ92" s="220"/>
      <c r="FDA92" s="220"/>
      <c r="FDB92" s="220"/>
      <c r="FDC92" s="220"/>
      <c r="FDD92" s="220"/>
      <c r="FDE92" s="220"/>
      <c r="FDF92" s="220"/>
      <c r="FDG92" s="220"/>
      <c r="FDH92" s="220"/>
      <c r="FDI92" s="220"/>
      <c r="FDJ92" s="220"/>
      <c r="FDK92" s="220"/>
      <c r="FDL92" s="220"/>
      <c r="FDM92" s="220"/>
      <c r="FDN92" s="220"/>
      <c r="FDO92" s="220"/>
      <c r="FDP92" s="220"/>
      <c r="FDQ92" s="220"/>
      <c r="FDR92" s="220"/>
      <c r="FDS92" s="220"/>
      <c r="FDT92" s="220"/>
      <c r="FDU92" s="220"/>
      <c r="FDV92" s="220"/>
      <c r="FDW92" s="220"/>
      <c r="FDX92" s="220"/>
      <c r="FDY92" s="220"/>
      <c r="FDZ92" s="220"/>
      <c r="FEA92" s="220"/>
      <c r="FEB92" s="220"/>
      <c r="FEC92" s="220"/>
      <c r="FED92" s="220"/>
      <c r="FEE92" s="220"/>
      <c r="FEF92" s="220"/>
      <c r="FEG92" s="220"/>
      <c r="FEH92" s="220"/>
      <c r="FEI92" s="220"/>
      <c r="FEJ92" s="220"/>
      <c r="FEK92" s="220"/>
      <c r="FEL92" s="220"/>
      <c r="FEM92" s="220"/>
      <c r="FEN92" s="220"/>
      <c r="FEO92" s="220"/>
      <c r="FEP92" s="220"/>
      <c r="FEQ92" s="220"/>
      <c r="FER92" s="220"/>
      <c r="FES92" s="220"/>
      <c r="FET92" s="220"/>
      <c r="FEU92" s="220"/>
      <c r="FEV92" s="220"/>
      <c r="FEW92" s="220"/>
      <c r="FEX92" s="220"/>
      <c r="FEY92" s="220"/>
      <c r="FEZ92" s="220"/>
      <c r="FFA92" s="220"/>
      <c r="FFB92" s="220"/>
      <c r="FFC92" s="220"/>
      <c r="FFD92" s="220"/>
      <c r="FFE92" s="220"/>
      <c r="FFF92" s="220"/>
      <c r="FFG92" s="220"/>
      <c r="FFH92" s="220"/>
      <c r="FFI92" s="220"/>
      <c r="FFJ92" s="220"/>
      <c r="FFK92" s="220"/>
      <c r="FFL92" s="220"/>
      <c r="FFM92" s="220"/>
      <c r="FFN92" s="220"/>
      <c r="FFO92" s="220"/>
      <c r="FFP92" s="220"/>
      <c r="FFQ92" s="220"/>
      <c r="FFR92" s="220"/>
      <c r="FFS92" s="220"/>
      <c r="FFT92" s="220"/>
      <c r="FFU92" s="220"/>
      <c r="FFV92" s="220"/>
      <c r="FFW92" s="220"/>
      <c r="FFX92" s="220"/>
      <c r="FFY92" s="220"/>
      <c r="FFZ92" s="220"/>
      <c r="FGA92" s="220"/>
      <c r="FGB92" s="220"/>
      <c r="FGC92" s="220"/>
      <c r="FGD92" s="220"/>
      <c r="FGE92" s="220"/>
      <c r="FGF92" s="220"/>
      <c r="FGG92" s="220"/>
      <c r="FGH92" s="220"/>
      <c r="FGI92" s="220"/>
      <c r="FGJ92" s="220"/>
      <c r="FGK92" s="220"/>
      <c r="FGL92" s="220"/>
      <c r="FGM92" s="220"/>
      <c r="FGN92" s="220"/>
      <c r="FGO92" s="220"/>
      <c r="FGP92" s="220"/>
      <c r="FGQ92" s="220"/>
      <c r="FGR92" s="220"/>
      <c r="FGS92" s="220"/>
      <c r="FGT92" s="220"/>
      <c r="FGU92" s="220"/>
      <c r="FGV92" s="220"/>
      <c r="FGW92" s="220"/>
      <c r="FGX92" s="220"/>
      <c r="FGY92" s="220"/>
      <c r="FGZ92" s="220"/>
      <c r="FHA92" s="220"/>
      <c r="FHB92" s="220"/>
      <c r="FHC92" s="220"/>
      <c r="FHD92" s="220"/>
      <c r="FHE92" s="220"/>
      <c r="FHF92" s="220"/>
      <c r="FHG92" s="220"/>
      <c r="FHH92" s="220"/>
      <c r="FHI92" s="220"/>
      <c r="FHJ92" s="220"/>
      <c r="FHK92" s="220"/>
      <c r="FHL92" s="220"/>
      <c r="FHM92" s="220"/>
      <c r="FHN92" s="220"/>
      <c r="FHO92" s="220"/>
      <c r="FHP92" s="220"/>
      <c r="FHQ92" s="220"/>
      <c r="FHR92" s="220"/>
      <c r="FHS92" s="220"/>
      <c r="FHT92" s="220"/>
      <c r="FHU92" s="220"/>
      <c r="FHV92" s="220"/>
      <c r="FHW92" s="220"/>
      <c r="FHX92" s="220"/>
      <c r="FHY92" s="220"/>
      <c r="FHZ92" s="220"/>
      <c r="FIA92" s="220"/>
      <c r="FIB92" s="220"/>
      <c r="FIC92" s="220"/>
      <c r="FID92" s="220"/>
      <c r="FIE92" s="220"/>
      <c r="FIF92" s="220"/>
      <c r="FIG92" s="220"/>
      <c r="FIH92" s="220"/>
      <c r="FII92" s="220"/>
      <c r="FIJ92" s="220"/>
      <c r="FIK92" s="220"/>
      <c r="FIL92" s="220"/>
      <c r="FIM92" s="220"/>
      <c r="FIN92" s="220"/>
      <c r="FIO92" s="220"/>
      <c r="FIP92" s="220"/>
      <c r="FIQ92" s="220"/>
      <c r="FIR92" s="220"/>
      <c r="FIS92" s="220"/>
      <c r="FIT92" s="220"/>
      <c r="FIU92" s="220"/>
      <c r="FIV92" s="220"/>
      <c r="FIW92" s="220"/>
      <c r="FIX92" s="220"/>
      <c r="FIY92" s="220"/>
      <c r="FIZ92" s="220"/>
      <c r="FJA92" s="220"/>
      <c r="FJB92" s="220"/>
      <c r="FJC92" s="220"/>
      <c r="FJD92" s="220"/>
      <c r="FJE92" s="220"/>
      <c r="FJF92" s="220"/>
      <c r="FJG92" s="220"/>
      <c r="FJH92" s="220"/>
      <c r="FJI92" s="220"/>
      <c r="FJJ92" s="220"/>
      <c r="FJK92" s="220"/>
      <c r="FJL92" s="220"/>
      <c r="FJM92" s="220"/>
      <c r="FJN92" s="220"/>
      <c r="FJO92" s="220"/>
      <c r="FJP92" s="220"/>
      <c r="FJQ92" s="220"/>
      <c r="FJR92" s="220"/>
      <c r="FJS92" s="220"/>
      <c r="FJT92" s="220"/>
      <c r="FJU92" s="220"/>
      <c r="FJV92" s="220"/>
      <c r="FJW92" s="220"/>
      <c r="FJX92" s="220"/>
      <c r="FJY92" s="220"/>
      <c r="FJZ92" s="220"/>
      <c r="FKA92" s="220"/>
      <c r="FKB92" s="220"/>
      <c r="FKC92" s="220"/>
      <c r="FKD92" s="220"/>
      <c r="FKE92" s="220"/>
      <c r="FKF92" s="220"/>
      <c r="FKG92" s="220"/>
      <c r="FKH92" s="220"/>
      <c r="FKI92" s="220"/>
      <c r="FKJ92" s="220"/>
      <c r="FKK92" s="220"/>
      <c r="FKL92" s="220"/>
      <c r="FKM92" s="220"/>
      <c r="FKN92" s="220"/>
      <c r="FKO92" s="220"/>
      <c r="FKP92" s="220"/>
      <c r="FKQ92" s="220"/>
      <c r="FKR92" s="220"/>
      <c r="FKS92" s="220"/>
      <c r="FKT92" s="220"/>
      <c r="FKU92" s="220"/>
      <c r="FKV92" s="220"/>
      <c r="FKW92" s="220"/>
      <c r="FKX92" s="220"/>
      <c r="FKY92" s="220"/>
      <c r="FKZ92" s="220"/>
      <c r="FLA92" s="220"/>
      <c r="FLB92" s="220"/>
      <c r="FLC92" s="220"/>
      <c r="FLD92" s="220"/>
      <c r="FLE92" s="220"/>
      <c r="FLF92" s="220"/>
      <c r="FLG92" s="220"/>
      <c r="FLH92" s="220"/>
      <c r="FLI92" s="220"/>
      <c r="FLJ92" s="220"/>
      <c r="FLK92" s="220"/>
      <c r="FLL92" s="220"/>
      <c r="FLM92" s="220"/>
      <c r="FLN92" s="220"/>
      <c r="FLO92" s="220"/>
      <c r="FLP92" s="220"/>
      <c r="FLQ92" s="220"/>
      <c r="FLR92" s="220"/>
      <c r="FLS92" s="220"/>
      <c r="FLT92" s="220"/>
      <c r="FLU92" s="220"/>
      <c r="FLV92" s="220"/>
      <c r="FLW92" s="220"/>
      <c r="FLX92" s="220"/>
      <c r="FLY92" s="220"/>
      <c r="FLZ92" s="220"/>
      <c r="FMA92" s="220"/>
      <c r="FMB92" s="220"/>
      <c r="FMC92" s="220"/>
      <c r="FMD92" s="220"/>
      <c r="FME92" s="220"/>
      <c r="FMF92" s="220"/>
      <c r="FMG92" s="220"/>
      <c r="FMH92" s="220"/>
      <c r="FMI92" s="220"/>
      <c r="FMJ92" s="220"/>
      <c r="FMK92" s="220"/>
      <c r="FML92" s="220"/>
      <c r="FMM92" s="220"/>
      <c r="FMN92" s="220"/>
      <c r="FMO92" s="220"/>
      <c r="FMP92" s="220"/>
      <c r="FMQ92" s="220"/>
      <c r="FMR92" s="220"/>
      <c r="FMS92" s="220"/>
      <c r="FMT92" s="220"/>
      <c r="FMU92" s="220"/>
      <c r="FMV92" s="220"/>
      <c r="FMW92" s="220"/>
      <c r="FMX92" s="220"/>
      <c r="FMY92" s="220"/>
      <c r="FMZ92" s="220"/>
      <c r="FNA92" s="220"/>
      <c r="FNB92" s="220"/>
      <c r="FNC92" s="220"/>
      <c r="FND92" s="220"/>
      <c r="FNE92" s="220"/>
      <c r="FNF92" s="220"/>
      <c r="FNG92" s="220"/>
      <c r="FNH92" s="220"/>
      <c r="FNI92" s="220"/>
      <c r="FNJ92" s="220"/>
      <c r="FNK92" s="220"/>
      <c r="FNL92" s="220"/>
      <c r="FNM92" s="220"/>
      <c r="FNN92" s="220"/>
      <c r="FNO92" s="220"/>
      <c r="FNP92" s="220"/>
      <c r="FNQ92" s="220"/>
      <c r="FNR92" s="220"/>
      <c r="FNS92" s="220"/>
      <c r="FNT92" s="220"/>
      <c r="FNU92" s="220"/>
      <c r="FNV92" s="220"/>
      <c r="FNW92" s="220"/>
      <c r="FNX92" s="220"/>
      <c r="FNY92" s="220"/>
      <c r="FNZ92" s="220"/>
      <c r="FOA92" s="220"/>
      <c r="FOB92" s="220"/>
      <c r="FOC92" s="220"/>
      <c r="FOD92" s="220"/>
      <c r="FOE92" s="220"/>
      <c r="FOF92" s="220"/>
      <c r="FOG92" s="220"/>
      <c r="FOH92" s="220"/>
      <c r="FOI92" s="220"/>
      <c r="FOJ92" s="220"/>
      <c r="FOK92" s="220"/>
      <c r="FOL92" s="220"/>
      <c r="FOM92" s="220"/>
      <c r="FON92" s="220"/>
      <c r="FOO92" s="220"/>
      <c r="FOP92" s="220"/>
      <c r="FOQ92" s="220"/>
      <c r="FOR92" s="220"/>
      <c r="FOS92" s="220"/>
      <c r="FOT92" s="220"/>
      <c r="FOU92" s="220"/>
      <c r="FOV92" s="220"/>
      <c r="FOW92" s="220"/>
      <c r="FOX92" s="220"/>
      <c r="FOY92" s="220"/>
      <c r="FOZ92" s="220"/>
      <c r="FPA92" s="220"/>
      <c r="FPB92" s="220"/>
      <c r="FPC92" s="220"/>
      <c r="FPD92" s="220"/>
      <c r="FPE92" s="220"/>
      <c r="FPF92" s="220"/>
      <c r="FPG92" s="220"/>
      <c r="FPH92" s="220"/>
      <c r="FPI92" s="220"/>
      <c r="FPJ92" s="220"/>
      <c r="FPK92" s="220"/>
      <c r="FPL92" s="220"/>
      <c r="FPM92" s="220"/>
      <c r="FPN92" s="220"/>
      <c r="FPO92" s="220"/>
      <c r="FPP92" s="220"/>
      <c r="FPQ92" s="220"/>
      <c r="FPR92" s="220"/>
      <c r="FPS92" s="220"/>
      <c r="FPT92" s="220"/>
      <c r="FPU92" s="220"/>
      <c r="FPV92" s="220"/>
      <c r="FPW92" s="220"/>
      <c r="FPX92" s="220"/>
      <c r="FPY92" s="220"/>
      <c r="FPZ92" s="220"/>
      <c r="FQA92" s="220"/>
      <c r="FQB92" s="220"/>
      <c r="FQC92" s="220"/>
      <c r="FQD92" s="220"/>
      <c r="FQE92" s="220"/>
      <c r="FQF92" s="220"/>
      <c r="FQG92" s="220"/>
      <c r="FQH92" s="220"/>
      <c r="FQI92" s="220"/>
      <c r="FQJ92" s="220"/>
      <c r="FQK92" s="220"/>
      <c r="FQL92" s="220"/>
      <c r="FQM92" s="220"/>
      <c r="FQN92" s="220"/>
      <c r="FQO92" s="220"/>
      <c r="FQP92" s="220"/>
      <c r="FQQ92" s="220"/>
      <c r="FQR92" s="220"/>
      <c r="FQS92" s="220"/>
      <c r="FQT92" s="220"/>
      <c r="FQU92" s="220"/>
      <c r="FQV92" s="220"/>
      <c r="FQW92" s="220"/>
      <c r="FQX92" s="220"/>
      <c r="FQY92" s="220"/>
      <c r="FQZ92" s="220"/>
      <c r="FRA92" s="220"/>
      <c r="FRB92" s="220"/>
      <c r="FRC92" s="220"/>
      <c r="FRD92" s="220"/>
      <c r="FRE92" s="220"/>
      <c r="FRF92" s="220"/>
      <c r="FRG92" s="220"/>
      <c r="FRH92" s="220"/>
      <c r="FRI92" s="220"/>
      <c r="FRJ92" s="220"/>
      <c r="FRK92" s="220"/>
      <c r="FRL92" s="220"/>
      <c r="FRM92" s="220"/>
      <c r="FRN92" s="220"/>
      <c r="FRO92" s="220"/>
      <c r="FRP92" s="220"/>
      <c r="FRQ92" s="220"/>
      <c r="FRR92" s="220"/>
      <c r="FRS92" s="220"/>
      <c r="FRT92" s="220"/>
      <c r="FRU92" s="220"/>
      <c r="FRV92" s="220"/>
      <c r="FRW92" s="220"/>
      <c r="FRX92" s="220"/>
      <c r="FRY92" s="220"/>
      <c r="FRZ92" s="220"/>
      <c r="FSA92" s="220"/>
      <c r="FSB92" s="220"/>
      <c r="FSC92" s="220"/>
      <c r="FSD92" s="220"/>
      <c r="FSE92" s="220"/>
      <c r="FSF92" s="220"/>
      <c r="FSG92" s="220"/>
      <c r="FSH92" s="220"/>
      <c r="FSI92" s="220"/>
      <c r="FSJ92" s="220"/>
      <c r="FSK92" s="220"/>
      <c r="FSL92" s="220"/>
      <c r="FSM92" s="220"/>
      <c r="FSN92" s="220"/>
      <c r="FSO92" s="220"/>
      <c r="FSP92" s="220"/>
      <c r="FSQ92" s="220"/>
      <c r="FSR92" s="220"/>
      <c r="FSS92" s="220"/>
      <c r="FST92" s="220"/>
      <c r="FSU92" s="220"/>
      <c r="FSV92" s="220"/>
      <c r="FSW92" s="220"/>
      <c r="FSX92" s="220"/>
      <c r="FSY92" s="220"/>
      <c r="FSZ92" s="220"/>
      <c r="FTA92" s="220"/>
      <c r="FTB92" s="220"/>
      <c r="FTC92" s="220"/>
      <c r="FTD92" s="220"/>
      <c r="FTE92" s="220"/>
      <c r="FTF92" s="220"/>
      <c r="FTG92" s="220"/>
      <c r="FTH92" s="220"/>
      <c r="FTI92" s="220"/>
      <c r="FTJ92" s="220"/>
      <c r="FTK92" s="220"/>
      <c r="FTL92" s="220"/>
      <c r="FTM92" s="220"/>
      <c r="FTN92" s="220"/>
      <c r="FTO92" s="220"/>
      <c r="FTP92" s="220"/>
      <c r="FTQ92" s="220"/>
      <c r="FTR92" s="220"/>
      <c r="FTS92" s="220"/>
      <c r="FTT92" s="220"/>
      <c r="FTU92" s="220"/>
      <c r="FTV92" s="220"/>
      <c r="FTW92" s="220"/>
      <c r="FTX92" s="220"/>
      <c r="FTY92" s="220"/>
      <c r="FTZ92" s="220"/>
      <c r="FUA92" s="220"/>
      <c r="FUB92" s="220"/>
      <c r="FUC92" s="220"/>
      <c r="FUD92" s="220"/>
      <c r="FUE92" s="220"/>
      <c r="FUF92" s="220"/>
      <c r="FUG92" s="220"/>
      <c r="FUH92" s="220"/>
      <c r="FUI92" s="220"/>
      <c r="FUJ92" s="220"/>
      <c r="FUK92" s="220"/>
      <c r="FUL92" s="220"/>
      <c r="FUM92" s="220"/>
      <c r="FUN92" s="220"/>
      <c r="FUO92" s="220"/>
      <c r="FUP92" s="220"/>
      <c r="FUQ92" s="220"/>
      <c r="FUR92" s="220"/>
      <c r="FUS92" s="220"/>
      <c r="FUT92" s="220"/>
      <c r="FUU92" s="220"/>
      <c r="FUV92" s="220"/>
      <c r="FUW92" s="220"/>
      <c r="FUX92" s="220"/>
      <c r="FUY92" s="220"/>
      <c r="FUZ92" s="220"/>
      <c r="FVA92" s="220"/>
      <c r="FVB92" s="220"/>
      <c r="FVC92" s="220"/>
      <c r="FVD92" s="220"/>
      <c r="FVE92" s="220"/>
      <c r="FVF92" s="220"/>
      <c r="FVG92" s="220"/>
      <c r="FVH92" s="220"/>
      <c r="FVI92" s="220"/>
      <c r="FVJ92" s="220"/>
      <c r="FVK92" s="220"/>
      <c r="FVL92" s="220"/>
      <c r="FVM92" s="220"/>
      <c r="FVN92" s="220"/>
      <c r="FVO92" s="220"/>
      <c r="FVP92" s="220"/>
      <c r="FVQ92" s="220"/>
      <c r="FVR92" s="220"/>
      <c r="FVS92" s="220"/>
      <c r="FVT92" s="220"/>
      <c r="FVU92" s="220"/>
      <c r="FVV92" s="220"/>
      <c r="FVW92" s="220"/>
      <c r="FVX92" s="220"/>
      <c r="FVY92" s="220"/>
      <c r="FVZ92" s="220"/>
      <c r="FWA92" s="220"/>
      <c r="FWB92" s="220"/>
      <c r="FWC92" s="220"/>
      <c r="FWD92" s="220"/>
      <c r="FWE92" s="220"/>
      <c r="FWF92" s="220"/>
      <c r="FWG92" s="220"/>
      <c r="FWH92" s="220"/>
      <c r="FWI92" s="220"/>
      <c r="FWJ92" s="220"/>
      <c r="FWK92" s="220"/>
      <c r="FWL92" s="220"/>
      <c r="FWM92" s="220"/>
      <c r="FWN92" s="220"/>
      <c r="FWO92" s="220"/>
      <c r="FWP92" s="220"/>
      <c r="FWQ92" s="220"/>
      <c r="FWR92" s="220"/>
      <c r="FWS92" s="220"/>
      <c r="FWT92" s="220"/>
      <c r="FWU92" s="220"/>
      <c r="FWV92" s="220"/>
      <c r="FWW92" s="220"/>
      <c r="FWX92" s="220"/>
      <c r="FWY92" s="220"/>
      <c r="FWZ92" s="220"/>
      <c r="FXA92" s="220"/>
      <c r="FXB92" s="220"/>
      <c r="FXC92" s="220"/>
      <c r="FXD92" s="220"/>
      <c r="FXE92" s="220"/>
      <c r="FXF92" s="220"/>
      <c r="FXG92" s="220"/>
      <c r="FXH92" s="220"/>
      <c r="FXI92" s="220"/>
      <c r="FXJ92" s="220"/>
      <c r="FXK92" s="220"/>
      <c r="FXL92" s="220"/>
      <c r="FXM92" s="220"/>
      <c r="FXN92" s="220"/>
      <c r="FXO92" s="220"/>
      <c r="FXP92" s="220"/>
      <c r="FXQ92" s="220"/>
      <c r="FXR92" s="220"/>
      <c r="FXS92" s="220"/>
      <c r="FXT92" s="220"/>
      <c r="FXU92" s="220"/>
      <c r="FXV92" s="220"/>
      <c r="FXW92" s="220"/>
      <c r="FXX92" s="220"/>
      <c r="FXY92" s="220"/>
      <c r="FXZ92" s="220"/>
      <c r="FYA92" s="220"/>
      <c r="FYB92" s="220"/>
      <c r="FYC92" s="220"/>
      <c r="FYD92" s="220"/>
      <c r="FYE92" s="220"/>
      <c r="FYF92" s="220"/>
      <c r="FYG92" s="220"/>
      <c r="FYH92" s="220"/>
      <c r="FYI92" s="220"/>
      <c r="FYJ92" s="220"/>
      <c r="FYK92" s="220"/>
      <c r="FYL92" s="220"/>
      <c r="FYM92" s="220"/>
      <c r="FYN92" s="220"/>
      <c r="FYO92" s="220"/>
      <c r="FYP92" s="220"/>
      <c r="FYQ92" s="220"/>
      <c r="FYR92" s="220"/>
      <c r="FYS92" s="220"/>
      <c r="FYT92" s="220"/>
      <c r="FYU92" s="220"/>
      <c r="FYV92" s="220"/>
      <c r="FYW92" s="220"/>
      <c r="FYX92" s="220"/>
      <c r="FYY92" s="220"/>
      <c r="FYZ92" s="220"/>
      <c r="FZA92" s="220"/>
      <c r="FZB92" s="220"/>
      <c r="FZC92" s="220"/>
      <c r="FZD92" s="220"/>
      <c r="FZE92" s="220"/>
      <c r="FZF92" s="220"/>
      <c r="FZG92" s="220"/>
      <c r="FZH92" s="220"/>
      <c r="FZI92" s="220"/>
      <c r="FZJ92" s="220"/>
      <c r="FZK92" s="220"/>
      <c r="FZL92" s="220"/>
      <c r="FZM92" s="220"/>
      <c r="FZN92" s="220"/>
      <c r="FZO92" s="220"/>
      <c r="FZP92" s="220"/>
      <c r="FZQ92" s="220"/>
      <c r="FZR92" s="220"/>
      <c r="FZS92" s="220"/>
      <c r="FZT92" s="220"/>
      <c r="FZU92" s="220"/>
      <c r="FZV92" s="220"/>
      <c r="FZW92" s="220"/>
      <c r="FZX92" s="220"/>
      <c r="FZY92" s="220"/>
      <c r="FZZ92" s="220"/>
      <c r="GAA92" s="220"/>
      <c r="GAB92" s="220"/>
      <c r="GAC92" s="220"/>
      <c r="GAD92" s="220"/>
      <c r="GAE92" s="220"/>
      <c r="GAF92" s="220"/>
      <c r="GAG92" s="220"/>
      <c r="GAH92" s="220"/>
      <c r="GAI92" s="220"/>
      <c r="GAJ92" s="220"/>
      <c r="GAK92" s="220"/>
      <c r="GAL92" s="220"/>
      <c r="GAM92" s="220"/>
      <c r="GAN92" s="220"/>
      <c r="GAO92" s="220"/>
      <c r="GAP92" s="220"/>
      <c r="GAQ92" s="220"/>
      <c r="GAR92" s="220"/>
      <c r="GAS92" s="220"/>
      <c r="GAT92" s="220"/>
      <c r="GAU92" s="220"/>
      <c r="GAV92" s="220"/>
      <c r="GAW92" s="220"/>
      <c r="GAX92" s="220"/>
      <c r="GAY92" s="220"/>
      <c r="GAZ92" s="220"/>
      <c r="GBA92" s="220"/>
      <c r="GBB92" s="220"/>
      <c r="GBC92" s="220"/>
      <c r="GBD92" s="220"/>
      <c r="GBE92" s="220"/>
      <c r="GBF92" s="220"/>
      <c r="GBG92" s="220"/>
      <c r="GBH92" s="220"/>
      <c r="GBI92" s="220"/>
      <c r="GBJ92" s="220"/>
      <c r="GBK92" s="220"/>
      <c r="GBL92" s="220"/>
      <c r="GBM92" s="220"/>
      <c r="GBN92" s="220"/>
      <c r="GBO92" s="220"/>
      <c r="GBP92" s="220"/>
      <c r="GBQ92" s="220"/>
      <c r="GBR92" s="220"/>
      <c r="GBS92" s="220"/>
      <c r="GBT92" s="220"/>
      <c r="GBU92" s="220"/>
      <c r="GBV92" s="220"/>
      <c r="GBW92" s="220"/>
      <c r="GBX92" s="220"/>
      <c r="GBY92" s="220"/>
      <c r="GBZ92" s="220"/>
      <c r="GCA92" s="220"/>
      <c r="GCB92" s="220"/>
      <c r="GCC92" s="220"/>
      <c r="GCD92" s="220"/>
      <c r="GCE92" s="220"/>
      <c r="GCF92" s="220"/>
      <c r="GCG92" s="220"/>
      <c r="GCH92" s="220"/>
      <c r="GCI92" s="220"/>
      <c r="GCJ92" s="220"/>
      <c r="GCK92" s="220"/>
      <c r="GCL92" s="220"/>
      <c r="GCM92" s="220"/>
      <c r="GCN92" s="220"/>
      <c r="GCO92" s="220"/>
      <c r="GCP92" s="220"/>
      <c r="GCQ92" s="220"/>
      <c r="GCR92" s="220"/>
      <c r="GCS92" s="220"/>
      <c r="GCT92" s="220"/>
      <c r="GCU92" s="220"/>
      <c r="GCV92" s="220"/>
      <c r="GCW92" s="220"/>
      <c r="GCX92" s="220"/>
      <c r="GCY92" s="220"/>
      <c r="GCZ92" s="220"/>
      <c r="GDA92" s="220"/>
      <c r="GDB92" s="220"/>
      <c r="GDC92" s="220"/>
      <c r="GDD92" s="220"/>
      <c r="GDE92" s="220"/>
      <c r="GDF92" s="220"/>
      <c r="GDG92" s="220"/>
      <c r="GDH92" s="220"/>
      <c r="GDI92" s="220"/>
      <c r="GDJ92" s="220"/>
      <c r="GDK92" s="220"/>
      <c r="GDL92" s="220"/>
      <c r="GDM92" s="220"/>
      <c r="GDN92" s="220"/>
      <c r="GDO92" s="220"/>
      <c r="GDP92" s="220"/>
      <c r="GDQ92" s="220"/>
      <c r="GDR92" s="220"/>
      <c r="GDS92" s="220"/>
      <c r="GDT92" s="220"/>
      <c r="GDU92" s="220"/>
      <c r="GDV92" s="220"/>
      <c r="GDW92" s="220"/>
      <c r="GDX92" s="220"/>
      <c r="GDY92" s="220"/>
      <c r="GDZ92" s="220"/>
      <c r="GEA92" s="220"/>
      <c r="GEB92" s="220"/>
      <c r="GEC92" s="220"/>
      <c r="GED92" s="220"/>
      <c r="GEE92" s="220"/>
      <c r="GEF92" s="220"/>
      <c r="GEG92" s="220"/>
      <c r="GEH92" s="220"/>
      <c r="GEI92" s="220"/>
      <c r="GEJ92" s="220"/>
      <c r="GEK92" s="220"/>
      <c r="GEL92" s="220"/>
      <c r="GEM92" s="220"/>
      <c r="GEN92" s="220"/>
      <c r="GEO92" s="220"/>
      <c r="GEP92" s="220"/>
      <c r="GEQ92" s="220"/>
      <c r="GER92" s="220"/>
      <c r="GES92" s="220"/>
      <c r="GET92" s="220"/>
      <c r="GEU92" s="220"/>
      <c r="GEV92" s="220"/>
      <c r="GEW92" s="220"/>
      <c r="GEX92" s="220"/>
      <c r="GEY92" s="220"/>
      <c r="GEZ92" s="220"/>
      <c r="GFA92" s="220"/>
      <c r="GFB92" s="220"/>
      <c r="GFC92" s="220"/>
      <c r="GFD92" s="220"/>
      <c r="GFE92" s="220"/>
      <c r="GFF92" s="220"/>
      <c r="GFG92" s="220"/>
      <c r="GFH92" s="220"/>
      <c r="GFI92" s="220"/>
      <c r="GFJ92" s="220"/>
      <c r="GFK92" s="220"/>
      <c r="GFL92" s="220"/>
      <c r="GFM92" s="220"/>
      <c r="GFN92" s="220"/>
      <c r="GFO92" s="220"/>
      <c r="GFP92" s="220"/>
      <c r="GFQ92" s="220"/>
      <c r="GFR92" s="220"/>
      <c r="GFS92" s="220"/>
      <c r="GFT92" s="220"/>
      <c r="GFU92" s="220"/>
      <c r="GFV92" s="220"/>
      <c r="GFW92" s="220"/>
      <c r="GFX92" s="220"/>
      <c r="GFY92" s="220"/>
      <c r="GFZ92" s="220"/>
      <c r="GGA92" s="220"/>
      <c r="GGB92" s="220"/>
      <c r="GGC92" s="220"/>
      <c r="GGD92" s="220"/>
      <c r="GGE92" s="220"/>
      <c r="GGF92" s="220"/>
      <c r="GGG92" s="220"/>
      <c r="GGH92" s="220"/>
      <c r="GGI92" s="220"/>
      <c r="GGJ92" s="220"/>
      <c r="GGK92" s="220"/>
      <c r="GGL92" s="220"/>
      <c r="GGM92" s="220"/>
      <c r="GGN92" s="220"/>
      <c r="GGO92" s="220"/>
      <c r="GGP92" s="220"/>
      <c r="GGQ92" s="220"/>
      <c r="GGR92" s="220"/>
      <c r="GGS92" s="220"/>
      <c r="GGT92" s="220"/>
      <c r="GGU92" s="220"/>
      <c r="GGV92" s="220"/>
      <c r="GGW92" s="220"/>
      <c r="GGX92" s="220"/>
      <c r="GGY92" s="220"/>
      <c r="GGZ92" s="220"/>
      <c r="GHA92" s="220"/>
      <c r="GHB92" s="220"/>
      <c r="GHC92" s="220"/>
      <c r="GHD92" s="220"/>
      <c r="GHE92" s="220"/>
      <c r="GHF92" s="220"/>
      <c r="GHG92" s="220"/>
      <c r="GHH92" s="220"/>
      <c r="GHI92" s="220"/>
      <c r="GHJ92" s="220"/>
      <c r="GHK92" s="220"/>
      <c r="GHL92" s="220"/>
      <c r="GHM92" s="220"/>
      <c r="GHN92" s="220"/>
      <c r="GHO92" s="220"/>
      <c r="GHP92" s="220"/>
      <c r="GHQ92" s="220"/>
      <c r="GHR92" s="220"/>
      <c r="GHS92" s="220"/>
      <c r="GHT92" s="220"/>
      <c r="GHU92" s="220"/>
      <c r="GHV92" s="220"/>
      <c r="GHW92" s="220"/>
      <c r="GHX92" s="220"/>
      <c r="GHY92" s="220"/>
      <c r="GHZ92" s="220"/>
      <c r="GIA92" s="220"/>
      <c r="GIB92" s="220"/>
      <c r="GIC92" s="220"/>
      <c r="GID92" s="220"/>
      <c r="GIE92" s="220"/>
      <c r="GIF92" s="220"/>
      <c r="GIG92" s="220"/>
      <c r="GIH92" s="220"/>
      <c r="GII92" s="220"/>
      <c r="GIJ92" s="220"/>
      <c r="GIK92" s="220"/>
      <c r="GIL92" s="220"/>
      <c r="GIM92" s="220"/>
      <c r="GIN92" s="220"/>
      <c r="GIO92" s="220"/>
      <c r="GIP92" s="220"/>
      <c r="GIQ92" s="220"/>
      <c r="GIR92" s="220"/>
      <c r="GIS92" s="220"/>
      <c r="GIT92" s="220"/>
      <c r="GIU92" s="220"/>
      <c r="GIV92" s="220"/>
      <c r="GIW92" s="220"/>
      <c r="GIX92" s="220"/>
      <c r="GIY92" s="220"/>
      <c r="GIZ92" s="220"/>
      <c r="GJA92" s="220"/>
      <c r="GJB92" s="220"/>
      <c r="GJC92" s="220"/>
      <c r="GJD92" s="220"/>
      <c r="GJE92" s="220"/>
      <c r="GJF92" s="220"/>
      <c r="GJG92" s="220"/>
      <c r="GJH92" s="220"/>
      <c r="GJI92" s="220"/>
      <c r="GJJ92" s="220"/>
      <c r="GJK92" s="220"/>
      <c r="GJL92" s="220"/>
      <c r="GJM92" s="220"/>
      <c r="GJN92" s="220"/>
      <c r="GJO92" s="220"/>
      <c r="GJP92" s="220"/>
      <c r="GJQ92" s="220"/>
      <c r="GJR92" s="220"/>
      <c r="GJS92" s="220"/>
      <c r="GJT92" s="220"/>
      <c r="GJU92" s="220"/>
      <c r="GJV92" s="220"/>
      <c r="GJW92" s="220"/>
      <c r="GJX92" s="220"/>
      <c r="GJY92" s="220"/>
      <c r="GJZ92" s="220"/>
      <c r="GKA92" s="220"/>
      <c r="GKB92" s="220"/>
      <c r="GKC92" s="220"/>
      <c r="GKD92" s="220"/>
      <c r="GKE92" s="220"/>
      <c r="GKF92" s="220"/>
      <c r="GKG92" s="220"/>
      <c r="GKH92" s="220"/>
      <c r="GKI92" s="220"/>
      <c r="GKJ92" s="220"/>
      <c r="GKK92" s="220"/>
      <c r="GKL92" s="220"/>
      <c r="GKM92" s="220"/>
      <c r="GKN92" s="220"/>
      <c r="GKO92" s="220"/>
      <c r="GKP92" s="220"/>
      <c r="GKQ92" s="220"/>
      <c r="GKR92" s="220"/>
      <c r="GKS92" s="220"/>
      <c r="GKT92" s="220"/>
      <c r="GKU92" s="220"/>
      <c r="GKV92" s="220"/>
      <c r="GKW92" s="220"/>
      <c r="GKX92" s="220"/>
      <c r="GKY92" s="220"/>
      <c r="GKZ92" s="220"/>
      <c r="GLA92" s="220"/>
      <c r="GLB92" s="220"/>
      <c r="GLC92" s="220"/>
      <c r="GLD92" s="220"/>
      <c r="GLE92" s="220"/>
      <c r="GLF92" s="220"/>
      <c r="GLG92" s="220"/>
      <c r="GLH92" s="220"/>
      <c r="GLI92" s="220"/>
      <c r="GLJ92" s="220"/>
      <c r="GLK92" s="220"/>
      <c r="GLL92" s="220"/>
      <c r="GLM92" s="220"/>
      <c r="GLN92" s="220"/>
      <c r="GLO92" s="220"/>
      <c r="GLP92" s="220"/>
      <c r="GLQ92" s="220"/>
      <c r="GLR92" s="220"/>
      <c r="GLS92" s="220"/>
      <c r="GLT92" s="220"/>
      <c r="GLU92" s="220"/>
      <c r="GLV92" s="220"/>
      <c r="GLW92" s="220"/>
      <c r="GLX92" s="220"/>
      <c r="GLY92" s="220"/>
      <c r="GLZ92" s="220"/>
      <c r="GMA92" s="220"/>
      <c r="GMB92" s="220"/>
      <c r="GMC92" s="220"/>
      <c r="GMD92" s="220"/>
      <c r="GME92" s="220"/>
      <c r="GMF92" s="220"/>
      <c r="GMG92" s="220"/>
      <c r="GMH92" s="220"/>
      <c r="GMI92" s="220"/>
      <c r="GMJ92" s="220"/>
      <c r="GMK92" s="220"/>
      <c r="GML92" s="220"/>
      <c r="GMM92" s="220"/>
      <c r="GMN92" s="220"/>
      <c r="GMO92" s="220"/>
      <c r="GMP92" s="220"/>
      <c r="GMQ92" s="220"/>
      <c r="GMR92" s="220"/>
      <c r="GMS92" s="220"/>
      <c r="GMT92" s="220"/>
      <c r="GMU92" s="220"/>
      <c r="GMV92" s="220"/>
      <c r="GMW92" s="220"/>
      <c r="GMX92" s="220"/>
      <c r="GMY92" s="220"/>
      <c r="GMZ92" s="220"/>
      <c r="GNA92" s="220"/>
      <c r="GNB92" s="220"/>
      <c r="GNC92" s="220"/>
      <c r="GND92" s="220"/>
      <c r="GNE92" s="220"/>
      <c r="GNF92" s="220"/>
      <c r="GNG92" s="220"/>
      <c r="GNH92" s="220"/>
      <c r="GNI92" s="220"/>
      <c r="GNJ92" s="220"/>
      <c r="GNK92" s="220"/>
      <c r="GNL92" s="220"/>
      <c r="GNM92" s="220"/>
      <c r="GNN92" s="220"/>
      <c r="GNO92" s="220"/>
      <c r="GNP92" s="220"/>
      <c r="GNQ92" s="220"/>
      <c r="GNR92" s="220"/>
      <c r="GNS92" s="220"/>
      <c r="GNT92" s="220"/>
      <c r="GNU92" s="220"/>
      <c r="GNV92" s="220"/>
      <c r="GNW92" s="220"/>
      <c r="GNX92" s="220"/>
      <c r="GNY92" s="220"/>
      <c r="GNZ92" s="220"/>
      <c r="GOA92" s="220"/>
      <c r="GOB92" s="220"/>
      <c r="GOC92" s="220"/>
      <c r="GOD92" s="220"/>
      <c r="GOE92" s="220"/>
      <c r="GOF92" s="220"/>
      <c r="GOG92" s="220"/>
      <c r="GOH92" s="220"/>
      <c r="GOI92" s="220"/>
      <c r="GOJ92" s="220"/>
      <c r="GOK92" s="220"/>
      <c r="GOL92" s="220"/>
      <c r="GOM92" s="220"/>
      <c r="GON92" s="220"/>
      <c r="GOO92" s="220"/>
      <c r="GOP92" s="220"/>
      <c r="GOQ92" s="220"/>
      <c r="GOR92" s="220"/>
      <c r="GOS92" s="220"/>
      <c r="GOT92" s="220"/>
      <c r="GOU92" s="220"/>
      <c r="GOV92" s="220"/>
      <c r="GOW92" s="220"/>
      <c r="GOX92" s="220"/>
      <c r="GOY92" s="220"/>
      <c r="GOZ92" s="220"/>
      <c r="GPA92" s="220"/>
      <c r="GPB92" s="220"/>
      <c r="GPC92" s="220"/>
      <c r="GPD92" s="220"/>
      <c r="GPE92" s="220"/>
      <c r="GPF92" s="220"/>
      <c r="GPG92" s="220"/>
      <c r="GPH92" s="220"/>
      <c r="GPI92" s="220"/>
      <c r="GPJ92" s="220"/>
      <c r="GPK92" s="220"/>
      <c r="GPL92" s="220"/>
      <c r="GPM92" s="220"/>
      <c r="GPN92" s="220"/>
      <c r="GPO92" s="220"/>
      <c r="GPP92" s="220"/>
      <c r="GPQ92" s="220"/>
      <c r="GPR92" s="220"/>
      <c r="GPS92" s="220"/>
      <c r="GPT92" s="220"/>
      <c r="GPU92" s="220"/>
      <c r="GPV92" s="220"/>
      <c r="GPW92" s="220"/>
      <c r="GPX92" s="220"/>
      <c r="GPY92" s="220"/>
      <c r="GPZ92" s="220"/>
      <c r="GQA92" s="220"/>
      <c r="GQB92" s="220"/>
      <c r="GQC92" s="220"/>
      <c r="GQD92" s="220"/>
      <c r="GQE92" s="220"/>
      <c r="GQF92" s="220"/>
      <c r="GQG92" s="220"/>
      <c r="GQH92" s="220"/>
      <c r="GQI92" s="220"/>
      <c r="GQJ92" s="220"/>
      <c r="GQK92" s="220"/>
      <c r="GQL92" s="220"/>
      <c r="GQM92" s="220"/>
      <c r="GQN92" s="220"/>
      <c r="GQO92" s="220"/>
      <c r="GQP92" s="220"/>
      <c r="GQQ92" s="220"/>
      <c r="GQR92" s="220"/>
      <c r="GQS92" s="220"/>
      <c r="GQT92" s="220"/>
      <c r="GQU92" s="220"/>
      <c r="GQV92" s="220"/>
      <c r="GQW92" s="220"/>
      <c r="GQX92" s="220"/>
      <c r="GQY92" s="220"/>
      <c r="GQZ92" s="220"/>
      <c r="GRA92" s="220"/>
      <c r="GRB92" s="220"/>
      <c r="GRC92" s="220"/>
      <c r="GRD92" s="220"/>
      <c r="GRE92" s="220"/>
      <c r="GRF92" s="220"/>
      <c r="GRG92" s="220"/>
      <c r="GRH92" s="220"/>
      <c r="GRI92" s="220"/>
      <c r="GRJ92" s="220"/>
      <c r="GRK92" s="220"/>
      <c r="GRL92" s="220"/>
      <c r="GRM92" s="220"/>
      <c r="GRN92" s="220"/>
      <c r="GRO92" s="220"/>
      <c r="GRP92" s="220"/>
      <c r="GRQ92" s="220"/>
      <c r="GRR92" s="220"/>
      <c r="GRS92" s="220"/>
      <c r="GRT92" s="220"/>
      <c r="GRU92" s="220"/>
      <c r="GRV92" s="220"/>
      <c r="GRW92" s="220"/>
      <c r="GRX92" s="220"/>
      <c r="GRY92" s="220"/>
      <c r="GRZ92" s="220"/>
      <c r="GSA92" s="220"/>
      <c r="GSB92" s="220"/>
      <c r="GSC92" s="220"/>
      <c r="GSD92" s="220"/>
      <c r="GSE92" s="220"/>
      <c r="GSF92" s="220"/>
      <c r="GSG92" s="220"/>
      <c r="GSH92" s="220"/>
      <c r="GSI92" s="220"/>
      <c r="GSJ92" s="220"/>
      <c r="GSK92" s="220"/>
      <c r="GSL92" s="220"/>
      <c r="GSM92" s="220"/>
      <c r="GSN92" s="220"/>
      <c r="GSO92" s="220"/>
      <c r="GSP92" s="220"/>
      <c r="GSQ92" s="220"/>
      <c r="GSR92" s="220"/>
      <c r="GSS92" s="220"/>
      <c r="GST92" s="220"/>
      <c r="GSU92" s="220"/>
      <c r="GSV92" s="220"/>
      <c r="GSW92" s="220"/>
      <c r="GSX92" s="220"/>
      <c r="GSY92" s="220"/>
      <c r="GSZ92" s="220"/>
      <c r="GTA92" s="220"/>
      <c r="GTB92" s="220"/>
      <c r="GTC92" s="220"/>
      <c r="GTD92" s="220"/>
      <c r="GTE92" s="220"/>
      <c r="GTF92" s="220"/>
      <c r="GTG92" s="220"/>
      <c r="GTH92" s="220"/>
      <c r="GTI92" s="220"/>
      <c r="GTJ92" s="220"/>
      <c r="GTK92" s="220"/>
      <c r="GTL92" s="220"/>
      <c r="GTM92" s="220"/>
      <c r="GTN92" s="220"/>
      <c r="GTO92" s="220"/>
      <c r="GTP92" s="220"/>
      <c r="GTQ92" s="220"/>
      <c r="GTR92" s="220"/>
      <c r="GTS92" s="220"/>
      <c r="GTT92" s="220"/>
      <c r="GTU92" s="220"/>
      <c r="GTV92" s="220"/>
      <c r="GTW92" s="220"/>
      <c r="GTX92" s="220"/>
      <c r="GTY92" s="220"/>
      <c r="GTZ92" s="220"/>
      <c r="GUA92" s="220"/>
      <c r="GUB92" s="220"/>
      <c r="GUC92" s="220"/>
      <c r="GUD92" s="220"/>
      <c r="GUE92" s="220"/>
      <c r="GUF92" s="220"/>
      <c r="GUG92" s="220"/>
      <c r="GUH92" s="220"/>
      <c r="GUI92" s="220"/>
      <c r="GUJ92" s="220"/>
      <c r="GUK92" s="220"/>
      <c r="GUL92" s="220"/>
      <c r="GUM92" s="220"/>
      <c r="GUN92" s="220"/>
      <c r="GUO92" s="220"/>
      <c r="GUP92" s="220"/>
      <c r="GUQ92" s="220"/>
      <c r="GUR92" s="220"/>
      <c r="GUS92" s="220"/>
      <c r="GUT92" s="220"/>
      <c r="GUU92" s="220"/>
      <c r="GUV92" s="220"/>
      <c r="GUW92" s="220"/>
      <c r="GUX92" s="220"/>
      <c r="GUY92" s="220"/>
      <c r="GUZ92" s="220"/>
      <c r="GVA92" s="220"/>
      <c r="GVB92" s="220"/>
      <c r="GVC92" s="220"/>
      <c r="GVD92" s="220"/>
      <c r="GVE92" s="220"/>
      <c r="GVF92" s="220"/>
      <c r="GVG92" s="220"/>
      <c r="GVH92" s="220"/>
      <c r="GVI92" s="220"/>
      <c r="GVJ92" s="220"/>
      <c r="GVK92" s="220"/>
      <c r="GVL92" s="220"/>
      <c r="GVM92" s="220"/>
      <c r="GVN92" s="220"/>
      <c r="GVO92" s="220"/>
      <c r="GVP92" s="220"/>
      <c r="GVQ92" s="220"/>
      <c r="GVR92" s="220"/>
      <c r="GVS92" s="220"/>
      <c r="GVT92" s="220"/>
      <c r="GVU92" s="220"/>
      <c r="GVV92" s="220"/>
      <c r="GVW92" s="220"/>
      <c r="GVX92" s="220"/>
      <c r="GVY92" s="220"/>
      <c r="GVZ92" s="220"/>
      <c r="GWA92" s="220"/>
      <c r="GWB92" s="220"/>
      <c r="GWC92" s="220"/>
      <c r="GWD92" s="220"/>
      <c r="GWE92" s="220"/>
      <c r="GWF92" s="220"/>
      <c r="GWG92" s="220"/>
      <c r="GWH92" s="220"/>
      <c r="GWI92" s="220"/>
      <c r="GWJ92" s="220"/>
      <c r="GWK92" s="220"/>
      <c r="GWL92" s="220"/>
      <c r="GWM92" s="220"/>
      <c r="GWN92" s="220"/>
      <c r="GWO92" s="220"/>
      <c r="GWP92" s="220"/>
      <c r="GWQ92" s="220"/>
      <c r="GWR92" s="220"/>
      <c r="GWS92" s="220"/>
      <c r="GWT92" s="220"/>
      <c r="GWU92" s="220"/>
      <c r="GWV92" s="220"/>
      <c r="GWW92" s="220"/>
      <c r="GWX92" s="220"/>
      <c r="GWY92" s="220"/>
      <c r="GWZ92" s="220"/>
      <c r="GXA92" s="220"/>
      <c r="GXB92" s="220"/>
      <c r="GXC92" s="220"/>
      <c r="GXD92" s="220"/>
      <c r="GXE92" s="220"/>
      <c r="GXF92" s="220"/>
      <c r="GXG92" s="220"/>
      <c r="GXH92" s="220"/>
      <c r="GXI92" s="220"/>
      <c r="GXJ92" s="220"/>
      <c r="GXK92" s="220"/>
      <c r="GXL92" s="220"/>
      <c r="GXM92" s="220"/>
      <c r="GXN92" s="220"/>
      <c r="GXO92" s="220"/>
      <c r="GXP92" s="220"/>
      <c r="GXQ92" s="220"/>
      <c r="GXR92" s="220"/>
      <c r="GXS92" s="220"/>
      <c r="GXT92" s="220"/>
      <c r="GXU92" s="220"/>
      <c r="GXV92" s="220"/>
      <c r="GXW92" s="220"/>
      <c r="GXX92" s="220"/>
      <c r="GXY92" s="220"/>
      <c r="GXZ92" s="220"/>
      <c r="GYA92" s="220"/>
      <c r="GYB92" s="220"/>
      <c r="GYC92" s="220"/>
      <c r="GYD92" s="220"/>
      <c r="GYE92" s="220"/>
      <c r="GYF92" s="220"/>
      <c r="GYG92" s="220"/>
      <c r="GYH92" s="220"/>
      <c r="GYI92" s="220"/>
      <c r="GYJ92" s="220"/>
      <c r="GYK92" s="220"/>
      <c r="GYL92" s="220"/>
      <c r="GYM92" s="220"/>
      <c r="GYN92" s="220"/>
      <c r="GYO92" s="220"/>
      <c r="GYP92" s="220"/>
      <c r="GYQ92" s="220"/>
      <c r="GYR92" s="220"/>
      <c r="GYS92" s="220"/>
      <c r="GYT92" s="220"/>
      <c r="GYU92" s="220"/>
      <c r="GYV92" s="220"/>
      <c r="GYW92" s="220"/>
      <c r="GYX92" s="220"/>
      <c r="GYY92" s="220"/>
      <c r="GYZ92" s="220"/>
      <c r="GZA92" s="220"/>
      <c r="GZB92" s="220"/>
      <c r="GZC92" s="220"/>
      <c r="GZD92" s="220"/>
      <c r="GZE92" s="220"/>
      <c r="GZF92" s="220"/>
      <c r="GZG92" s="220"/>
      <c r="GZH92" s="220"/>
      <c r="GZI92" s="220"/>
      <c r="GZJ92" s="220"/>
      <c r="GZK92" s="220"/>
      <c r="GZL92" s="220"/>
      <c r="GZM92" s="220"/>
      <c r="GZN92" s="220"/>
      <c r="GZO92" s="220"/>
      <c r="GZP92" s="220"/>
      <c r="GZQ92" s="220"/>
      <c r="GZR92" s="220"/>
      <c r="GZS92" s="220"/>
      <c r="GZT92" s="220"/>
      <c r="GZU92" s="220"/>
      <c r="GZV92" s="220"/>
      <c r="GZW92" s="220"/>
      <c r="GZX92" s="220"/>
      <c r="GZY92" s="220"/>
      <c r="GZZ92" s="220"/>
      <c r="HAA92" s="220"/>
      <c r="HAB92" s="220"/>
      <c r="HAC92" s="220"/>
      <c r="HAD92" s="220"/>
      <c r="HAE92" s="220"/>
      <c r="HAF92" s="220"/>
      <c r="HAG92" s="220"/>
      <c r="HAH92" s="220"/>
      <c r="HAI92" s="220"/>
      <c r="HAJ92" s="220"/>
      <c r="HAK92" s="220"/>
      <c r="HAL92" s="220"/>
      <c r="HAM92" s="220"/>
      <c r="HAN92" s="220"/>
      <c r="HAO92" s="220"/>
      <c r="HAP92" s="220"/>
      <c r="HAQ92" s="220"/>
      <c r="HAR92" s="220"/>
      <c r="HAS92" s="220"/>
      <c r="HAT92" s="220"/>
      <c r="HAU92" s="220"/>
      <c r="HAV92" s="220"/>
      <c r="HAW92" s="220"/>
      <c r="HAX92" s="220"/>
      <c r="HAY92" s="220"/>
      <c r="HAZ92" s="220"/>
      <c r="HBA92" s="220"/>
      <c r="HBB92" s="220"/>
      <c r="HBC92" s="220"/>
      <c r="HBD92" s="220"/>
      <c r="HBE92" s="220"/>
      <c r="HBF92" s="220"/>
      <c r="HBG92" s="220"/>
      <c r="HBH92" s="220"/>
      <c r="HBI92" s="220"/>
      <c r="HBJ92" s="220"/>
      <c r="HBK92" s="220"/>
      <c r="HBL92" s="220"/>
      <c r="HBM92" s="220"/>
      <c r="HBN92" s="220"/>
      <c r="HBO92" s="220"/>
      <c r="HBP92" s="220"/>
      <c r="HBQ92" s="220"/>
      <c r="HBR92" s="220"/>
      <c r="HBS92" s="220"/>
      <c r="HBT92" s="220"/>
      <c r="HBU92" s="220"/>
      <c r="HBV92" s="220"/>
      <c r="HBW92" s="220"/>
      <c r="HBX92" s="220"/>
      <c r="HBY92" s="220"/>
      <c r="HBZ92" s="220"/>
      <c r="HCA92" s="220"/>
      <c r="HCB92" s="220"/>
      <c r="HCC92" s="220"/>
      <c r="HCD92" s="220"/>
      <c r="HCE92" s="220"/>
      <c r="HCF92" s="220"/>
      <c r="HCG92" s="220"/>
      <c r="HCH92" s="220"/>
      <c r="HCI92" s="220"/>
      <c r="HCJ92" s="220"/>
      <c r="HCK92" s="220"/>
      <c r="HCL92" s="220"/>
      <c r="HCM92" s="220"/>
      <c r="HCN92" s="220"/>
      <c r="HCO92" s="220"/>
      <c r="HCP92" s="220"/>
      <c r="HCQ92" s="220"/>
      <c r="HCR92" s="220"/>
      <c r="HCS92" s="220"/>
      <c r="HCT92" s="220"/>
      <c r="HCU92" s="220"/>
      <c r="HCV92" s="220"/>
      <c r="HCW92" s="220"/>
      <c r="HCX92" s="220"/>
      <c r="HCY92" s="220"/>
      <c r="HCZ92" s="220"/>
      <c r="HDA92" s="220"/>
      <c r="HDB92" s="220"/>
      <c r="HDC92" s="220"/>
      <c r="HDD92" s="220"/>
      <c r="HDE92" s="220"/>
      <c r="HDF92" s="220"/>
      <c r="HDG92" s="220"/>
      <c r="HDH92" s="220"/>
      <c r="HDI92" s="220"/>
      <c r="HDJ92" s="220"/>
      <c r="HDK92" s="220"/>
      <c r="HDL92" s="220"/>
      <c r="HDM92" s="220"/>
      <c r="HDN92" s="220"/>
      <c r="HDO92" s="220"/>
      <c r="HDP92" s="220"/>
      <c r="HDQ92" s="220"/>
      <c r="HDR92" s="220"/>
      <c r="HDS92" s="220"/>
      <c r="HDT92" s="220"/>
      <c r="HDU92" s="220"/>
      <c r="HDV92" s="220"/>
      <c r="HDW92" s="220"/>
      <c r="HDX92" s="220"/>
      <c r="HDY92" s="220"/>
      <c r="HDZ92" s="220"/>
      <c r="HEA92" s="220"/>
      <c r="HEB92" s="220"/>
      <c r="HEC92" s="220"/>
      <c r="HED92" s="220"/>
      <c r="HEE92" s="220"/>
      <c r="HEF92" s="220"/>
      <c r="HEG92" s="220"/>
      <c r="HEH92" s="220"/>
      <c r="HEI92" s="220"/>
      <c r="HEJ92" s="220"/>
      <c r="HEK92" s="220"/>
      <c r="HEL92" s="220"/>
      <c r="HEM92" s="220"/>
      <c r="HEN92" s="220"/>
      <c r="HEO92" s="220"/>
      <c r="HEP92" s="220"/>
      <c r="HEQ92" s="220"/>
      <c r="HER92" s="220"/>
      <c r="HES92" s="220"/>
      <c r="HET92" s="220"/>
      <c r="HEU92" s="220"/>
      <c r="HEV92" s="220"/>
      <c r="HEW92" s="220"/>
      <c r="HEX92" s="220"/>
      <c r="HEY92" s="220"/>
      <c r="HEZ92" s="220"/>
      <c r="HFA92" s="220"/>
      <c r="HFB92" s="220"/>
      <c r="HFC92" s="220"/>
      <c r="HFD92" s="220"/>
      <c r="HFE92" s="220"/>
      <c r="HFF92" s="220"/>
      <c r="HFG92" s="220"/>
      <c r="HFH92" s="220"/>
      <c r="HFI92" s="220"/>
      <c r="HFJ92" s="220"/>
      <c r="HFK92" s="220"/>
      <c r="HFL92" s="220"/>
      <c r="HFM92" s="220"/>
      <c r="HFN92" s="220"/>
      <c r="HFO92" s="220"/>
      <c r="HFP92" s="220"/>
      <c r="HFQ92" s="220"/>
      <c r="HFR92" s="220"/>
      <c r="HFS92" s="220"/>
      <c r="HFT92" s="220"/>
      <c r="HFU92" s="220"/>
      <c r="HFV92" s="220"/>
      <c r="HFW92" s="220"/>
      <c r="HFX92" s="220"/>
      <c r="HFY92" s="220"/>
      <c r="HFZ92" s="220"/>
      <c r="HGA92" s="220"/>
      <c r="HGB92" s="220"/>
      <c r="HGC92" s="220"/>
      <c r="HGD92" s="220"/>
      <c r="HGE92" s="220"/>
      <c r="HGF92" s="220"/>
      <c r="HGG92" s="220"/>
      <c r="HGH92" s="220"/>
      <c r="HGI92" s="220"/>
      <c r="HGJ92" s="220"/>
      <c r="HGK92" s="220"/>
      <c r="HGL92" s="220"/>
      <c r="HGM92" s="220"/>
      <c r="HGN92" s="220"/>
      <c r="HGO92" s="220"/>
      <c r="HGP92" s="220"/>
      <c r="HGQ92" s="220"/>
      <c r="HGR92" s="220"/>
      <c r="HGS92" s="220"/>
      <c r="HGT92" s="220"/>
      <c r="HGU92" s="220"/>
      <c r="HGV92" s="220"/>
      <c r="HGW92" s="220"/>
      <c r="HGX92" s="220"/>
      <c r="HGY92" s="220"/>
      <c r="HGZ92" s="220"/>
      <c r="HHA92" s="220"/>
      <c r="HHB92" s="220"/>
      <c r="HHC92" s="220"/>
      <c r="HHD92" s="220"/>
      <c r="HHE92" s="220"/>
      <c r="HHF92" s="220"/>
      <c r="HHG92" s="220"/>
      <c r="HHH92" s="220"/>
      <c r="HHI92" s="220"/>
      <c r="HHJ92" s="220"/>
      <c r="HHK92" s="220"/>
      <c r="HHL92" s="220"/>
      <c r="HHM92" s="220"/>
      <c r="HHN92" s="220"/>
      <c r="HHO92" s="220"/>
      <c r="HHP92" s="220"/>
      <c r="HHQ92" s="220"/>
      <c r="HHR92" s="220"/>
      <c r="HHS92" s="220"/>
      <c r="HHT92" s="220"/>
      <c r="HHU92" s="220"/>
      <c r="HHV92" s="220"/>
      <c r="HHW92" s="220"/>
      <c r="HHX92" s="220"/>
      <c r="HHY92" s="220"/>
      <c r="HHZ92" s="220"/>
      <c r="HIA92" s="220"/>
      <c r="HIB92" s="220"/>
      <c r="HIC92" s="220"/>
      <c r="HID92" s="220"/>
      <c r="HIE92" s="220"/>
      <c r="HIF92" s="220"/>
      <c r="HIG92" s="220"/>
      <c r="HIH92" s="220"/>
      <c r="HII92" s="220"/>
      <c r="HIJ92" s="220"/>
      <c r="HIK92" s="220"/>
      <c r="HIL92" s="220"/>
      <c r="HIM92" s="220"/>
      <c r="HIN92" s="220"/>
      <c r="HIO92" s="220"/>
      <c r="HIP92" s="220"/>
      <c r="HIQ92" s="220"/>
      <c r="HIR92" s="220"/>
      <c r="HIS92" s="220"/>
      <c r="HIT92" s="220"/>
      <c r="HIU92" s="220"/>
      <c r="HIV92" s="220"/>
      <c r="HIW92" s="220"/>
      <c r="HIX92" s="220"/>
      <c r="HIY92" s="220"/>
      <c r="HIZ92" s="220"/>
      <c r="HJA92" s="220"/>
      <c r="HJB92" s="220"/>
      <c r="HJC92" s="220"/>
      <c r="HJD92" s="220"/>
      <c r="HJE92" s="220"/>
      <c r="HJF92" s="220"/>
      <c r="HJG92" s="220"/>
      <c r="HJH92" s="220"/>
      <c r="HJI92" s="220"/>
      <c r="HJJ92" s="220"/>
      <c r="HJK92" s="220"/>
      <c r="HJL92" s="220"/>
      <c r="HJM92" s="220"/>
      <c r="HJN92" s="220"/>
      <c r="HJO92" s="220"/>
      <c r="HJP92" s="220"/>
      <c r="HJQ92" s="220"/>
      <c r="HJR92" s="220"/>
      <c r="HJS92" s="220"/>
      <c r="HJT92" s="220"/>
      <c r="HJU92" s="220"/>
      <c r="HJV92" s="220"/>
      <c r="HJW92" s="220"/>
      <c r="HJX92" s="220"/>
      <c r="HJY92" s="220"/>
      <c r="HJZ92" s="220"/>
      <c r="HKA92" s="220"/>
      <c r="HKB92" s="220"/>
      <c r="HKC92" s="220"/>
      <c r="HKD92" s="220"/>
      <c r="HKE92" s="220"/>
      <c r="HKF92" s="220"/>
      <c r="HKG92" s="220"/>
      <c r="HKH92" s="220"/>
      <c r="HKI92" s="220"/>
      <c r="HKJ92" s="220"/>
      <c r="HKK92" s="220"/>
      <c r="HKL92" s="220"/>
      <c r="HKM92" s="220"/>
      <c r="HKN92" s="220"/>
      <c r="HKO92" s="220"/>
      <c r="HKP92" s="220"/>
      <c r="HKQ92" s="220"/>
      <c r="HKR92" s="220"/>
      <c r="HKS92" s="220"/>
      <c r="HKT92" s="220"/>
      <c r="HKU92" s="220"/>
      <c r="HKV92" s="220"/>
      <c r="HKW92" s="220"/>
      <c r="HKX92" s="220"/>
      <c r="HKY92" s="220"/>
      <c r="HKZ92" s="220"/>
      <c r="HLA92" s="220"/>
      <c r="HLB92" s="220"/>
      <c r="HLC92" s="220"/>
      <c r="HLD92" s="220"/>
      <c r="HLE92" s="220"/>
      <c r="HLF92" s="220"/>
      <c r="HLG92" s="220"/>
      <c r="HLH92" s="220"/>
      <c r="HLI92" s="220"/>
      <c r="HLJ92" s="220"/>
      <c r="HLK92" s="220"/>
      <c r="HLL92" s="220"/>
      <c r="HLM92" s="220"/>
      <c r="HLN92" s="220"/>
      <c r="HLO92" s="220"/>
      <c r="HLP92" s="220"/>
      <c r="HLQ92" s="220"/>
      <c r="HLR92" s="220"/>
      <c r="HLS92" s="220"/>
      <c r="HLT92" s="220"/>
      <c r="HLU92" s="220"/>
      <c r="HLV92" s="220"/>
      <c r="HLW92" s="220"/>
      <c r="HLX92" s="220"/>
      <c r="HLY92" s="220"/>
      <c r="HLZ92" s="220"/>
      <c r="HMA92" s="220"/>
      <c r="HMB92" s="220"/>
      <c r="HMC92" s="220"/>
      <c r="HMD92" s="220"/>
      <c r="HME92" s="220"/>
      <c r="HMF92" s="220"/>
      <c r="HMG92" s="220"/>
      <c r="HMH92" s="220"/>
      <c r="HMI92" s="220"/>
      <c r="HMJ92" s="220"/>
      <c r="HMK92" s="220"/>
      <c r="HML92" s="220"/>
      <c r="HMM92" s="220"/>
      <c r="HMN92" s="220"/>
      <c r="HMO92" s="220"/>
      <c r="HMP92" s="220"/>
      <c r="HMQ92" s="220"/>
      <c r="HMR92" s="220"/>
      <c r="HMS92" s="220"/>
      <c r="HMT92" s="220"/>
      <c r="HMU92" s="220"/>
      <c r="HMV92" s="220"/>
      <c r="HMW92" s="220"/>
      <c r="HMX92" s="220"/>
      <c r="HMY92" s="220"/>
      <c r="HMZ92" s="220"/>
      <c r="HNA92" s="220"/>
      <c r="HNB92" s="220"/>
      <c r="HNC92" s="220"/>
      <c r="HND92" s="220"/>
      <c r="HNE92" s="220"/>
      <c r="HNF92" s="220"/>
      <c r="HNG92" s="220"/>
      <c r="HNH92" s="220"/>
      <c r="HNI92" s="220"/>
      <c r="HNJ92" s="220"/>
      <c r="HNK92" s="220"/>
      <c r="HNL92" s="220"/>
      <c r="HNM92" s="220"/>
      <c r="HNN92" s="220"/>
      <c r="HNO92" s="220"/>
      <c r="HNP92" s="220"/>
      <c r="HNQ92" s="220"/>
      <c r="HNR92" s="220"/>
      <c r="HNS92" s="220"/>
      <c r="HNT92" s="220"/>
      <c r="HNU92" s="220"/>
      <c r="HNV92" s="220"/>
      <c r="HNW92" s="220"/>
      <c r="HNX92" s="220"/>
      <c r="HNY92" s="220"/>
      <c r="HNZ92" s="220"/>
      <c r="HOA92" s="220"/>
      <c r="HOB92" s="220"/>
      <c r="HOC92" s="220"/>
      <c r="HOD92" s="220"/>
      <c r="HOE92" s="220"/>
      <c r="HOF92" s="220"/>
      <c r="HOG92" s="220"/>
      <c r="HOH92" s="220"/>
      <c r="HOI92" s="220"/>
      <c r="HOJ92" s="220"/>
      <c r="HOK92" s="220"/>
      <c r="HOL92" s="220"/>
      <c r="HOM92" s="220"/>
      <c r="HON92" s="220"/>
      <c r="HOO92" s="220"/>
      <c r="HOP92" s="220"/>
      <c r="HOQ92" s="220"/>
      <c r="HOR92" s="220"/>
      <c r="HOS92" s="220"/>
      <c r="HOT92" s="220"/>
      <c r="HOU92" s="220"/>
      <c r="HOV92" s="220"/>
      <c r="HOW92" s="220"/>
      <c r="HOX92" s="220"/>
      <c r="HOY92" s="220"/>
      <c r="HOZ92" s="220"/>
      <c r="HPA92" s="220"/>
      <c r="HPB92" s="220"/>
      <c r="HPC92" s="220"/>
      <c r="HPD92" s="220"/>
      <c r="HPE92" s="220"/>
      <c r="HPF92" s="220"/>
      <c r="HPG92" s="220"/>
      <c r="HPH92" s="220"/>
      <c r="HPI92" s="220"/>
      <c r="HPJ92" s="220"/>
      <c r="HPK92" s="220"/>
      <c r="HPL92" s="220"/>
      <c r="HPM92" s="220"/>
      <c r="HPN92" s="220"/>
      <c r="HPO92" s="220"/>
      <c r="HPP92" s="220"/>
      <c r="HPQ92" s="220"/>
      <c r="HPR92" s="220"/>
      <c r="HPS92" s="220"/>
      <c r="HPT92" s="220"/>
      <c r="HPU92" s="220"/>
      <c r="HPV92" s="220"/>
      <c r="HPW92" s="220"/>
      <c r="HPX92" s="220"/>
      <c r="HPY92" s="220"/>
      <c r="HPZ92" s="220"/>
      <c r="HQA92" s="220"/>
      <c r="HQB92" s="220"/>
      <c r="HQC92" s="220"/>
      <c r="HQD92" s="220"/>
      <c r="HQE92" s="220"/>
      <c r="HQF92" s="220"/>
      <c r="HQG92" s="220"/>
      <c r="HQH92" s="220"/>
      <c r="HQI92" s="220"/>
      <c r="HQJ92" s="220"/>
      <c r="HQK92" s="220"/>
      <c r="HQL92" s="220"/>
      <c r="HQM92" s="220"/>
      <c r="HQN92" s="220"/>
      <c r="HQO92" s="220"/>
      <c r="HQP92" s="220"/>
      <c r="HQQ92" s="220"/>
      <c r="HQR92" s="220"/>
      <c r="HQS92" s="220"/>
      <c r="HQT92" s="220"/>
      <c r="HQU92" s="220"/>
      <c r="HQV92" s="220"/>
      <c r="HQW92" s="220"/>
      <c r="HQX92" s="220"/>
      <c r="HQY92" s="220"/>
      <c r="HQZ92" s="220"/>
      <c r="HRA92" s="220"/>
      <c r="HRB92" s="220"/>
      <c r="HRC92" s="220"/>
      <c r="HRD92" s="220"/>
      <c r="HRE92" s="220"/>
      <c r="HRF92" s="220"/>
      <c r="HRG92" s="220"/>
      <c r="HRH92" s="220"/>
      <c r="HRI92" s="220"/>
      <c r="HRJ92" s="220"/>
      <c r="HRK92" s="220"/>
      <c r="HRL92" s="220"/>
      <c r="HRM92" s="220"/>
      <c r="HRN92" s="220"/>
      <c r="HRO92" s="220"/>
      <c r="HRP92" s="220"/>
      <c r="HRQ92" s="220"/>
      <c r="HRR92" s="220"/>
      <c r="HRS92" s="220"/>
      <c r="HRT92" s="220"/>
      <c r="HRU92" s="220"/>
      <c r="HRV92" s="220"/>
      <c r="HRW92" s="220"/>
      <c r="HRX92" s="220"/>
      <c r="HRY92" s="220"/>
      <c r="HRZ92" s="220"/>
      <c r="HSA92" s="220"/>
      <c r="HSB92" s="220"/>
      <c r="HSC92" s="220"/>
      <c r="HSD92" s="220"/>
      <c r="HSE92" s="220"/>
      <c r="HSF92" s="220"/>
      <c r="HSG92" s="220"/>
      <c r="HSH92" s="220"/>
      <c r="HSI92" s="220"/>
      <c r="HSJ92" s="220"/>
      <c r="HSK92" s="220"/>
      <c r="HSL92" s="220"/>
      <c r="HSM92" s="220"/>
      <c r="HSN92" s="220"/>
      <c r="HSO92" s="220"/>
      <c r="HSP92" s="220"/>
      <c r="HSQ92" s="220"/>
      <c r="HSR92" s="220"/>
      <c r="HSS92" s="220"/>
      <c r="HST92" s="220"/>
      <c r="HSU92" s="220"/>
      <c r="HSV92" s="220"/>
      <c r="HSW92" s="220"/>
      <c r="HSX92" s="220"/>
      <c r="HSY92" s="220"/>
      <c r="HSZ92" s="220"/>
      <c r="HTA92" s="220"/>
      <c r="HTB92" s="220"/>
      <c r="HTC92" s="220"/>
      <c r="HTD92" s="220"/>
      <c r="HTE92" s="220"/>
      <c r="HTF92" s="220"/>
      <c r="HTG92" s="220"/>
      <c r="HTH92" s="220"/>
      <c r="HTI92" s="220"/>
      <c r="HTJ92" s="220"/>
      <c r="HTK92" s="220"/>
      <c r="HTL92" s="220"/>
      <c r="HTM92" s="220"/>
      <c r="HTN92" s="220"/>
      <c r="HTO92" s="220"/>
      <c r="HTP92" s="220"/>
      <c r="HTQ92" s="220"/>
      <c r="HTR92" s="220"/>
      <c r="HTS92" s="220"/>
      <c r="HTT92" s="220"/>
      <c r="HTU92" s="220"/>
      <c r="HTV92" s="220"/>
      <c r="HTW92" s="220"/>
      <c r="HTX92" s="220"/>
      <c r="HTY92" s="220"/>
      <c r="HTZ92" s="220"/>
      <c r="HUA92" s="220"/>
      <c r="HUB92" s="220"/>
      <c r="HUC92" s="220"/>
      <c r="HUD92" s="220"/>
      <c r="HUE92" s="220"/>
      <c r="HUF92" s="220"/>
      <c r="HUG92" s="220"/>
      <c r="HUH92" s="220"/>
      <c r="HUI92" s="220"/>
      <c r="HUJ92" s="220"/>
      <c r="HUK92" s="220"/>
      <c r="HUL92" s="220"/>
      <c r="HUM92" s="220"/>
      <c r="HUN92" s="220"/>
      <c r="HUO92" s="220"/>
      <c r="HUP92" s="220"/>
      <c r="HUQ92" s="220"/>
      <c r="HUR92" s="220"/>
      <c r="HUS92" s="220"/>
      <c r="HUT92" s="220"/>
      <c r="HUU92" s="220"/>
      <c r="HUV92" s="220"/>
      <c r="HUW92" s="220"/>
      <c r="HUX92" s="220"/>
      <c r="HUY92" s="220"/>
      <c r="HUZ92" s="220"/>
      <c r="HVA92" s="220"/>
      <c r="HVB92" s="220"/>
      <c r="HVC92" s="220"/>
      <c r="HVD92" s="220"/>
      <c r="HVE92" s="220"/>
      <c r="HVF92" s="220"/>
      <c r="HVG92" s="220"/>
      <c r="HVH92" s="220"/>
      <c r="HVI92" s="220"/>
      <c r="HVJ92" s="220"/>
      <c r="HVK92" s="220"/>
      <c r="HVL92" s="220"/>
      <c r="HVM92" s="220"/>
      <c r="HVN92" s="220"/>
      <c r="HVO92" s="220"/>
      <c r="HVP92" s="220"/>
      <c r="HVQ92" s="220"/>
      <c r="HVR92" s="220"/>
      <c r="HVS92" s="220"/>
      <c r="HVT92" s="220"/>
      <c r="HVU92" s="220"/>
      <c r="HVV92" s="220"/>
      <c r="HVW92" s="220"/>
      <c r="HVX92" s="220"/>
      <c r="HVY92" s="220"/>
      <c r="HVZ92" s="220"/>
      <c r="HWA92" s="220"/>
      <c r="HWB92" s="220"/>
      <c r="HWC92" s="220"/>
      <c r="HWD92" s="220"/>
      <c r="HWE92" s="220"/>
      <c r="HWF92" s="220"/>
      <c r="HWG92" s="220"/>
      <c r="HWH92" s="220"/>
      <c r="HWI92" s="220"/>
      <c r="HWJ92" s="220"/>
      <c r="HWK92" s="220"/>
      <c r="HWL92" s="220"/>
      <c r="HWM92" s="220"/>
      <c r="HWN92" s="220"/>
      <c r="HWO92" s="220"/>
      <c r="HWP92" s="220"/>
      <c r="HWQ92" s="220"/>
      <c r="HWR92" s="220"/>
      <c r="HWS92" s="220"/>
      <c r="HWT92" s="220"/>
      <c r="HWU92" s="220"/>
      <c r="HWV92" s="220"/>
      <c r="HWW92" s="220"/>
      <c r="HWX92" s="220"/>
      <c r="HWY92" s="220"/>
      <c r="HWZ92" s="220"/>
      <c r="HXA92" s="220"/>
      <c r="HXB92" s="220"/>
      <c r="HXC92" s="220"/>
      <c r="HXD92" s="220"/>
      <c r="HXE92" s="220"/>
      <c r="HXF92" s="220"/>
      <c r="HXG92" s="220"/>
      <c r="HXH92" s="220"/>
      <c r="HXI92" s="220"/>
      <c r="HXJ92" s="220"/>
      <c r="HXK92" s="220"/>
      <c r="HXL92" s="220"/>
      <c r="HXM92" s="220"/>
      <c r="HXN92" s="220"/>
      <c r="HXO92" s="220"/>
      <c r="HXP92" s="220"/>
      <c r="HXQ92" s="220"/>
      <c r="HXR92" s="220"/>
      <c r="HXS92" s="220"/>
      <c r="HXT92" s="220"/>
      <c r="HXU92" s="220"/>
      <c r="HXV92" s="220"/>
      <c r="HXW92" s="220"/>
      <c r="HXX92" s="220"/>
      <c r="HXY92" s="220"/>
      <c r="HXZ92" s="220"/>
      <c r="HYA92" s="220"/>
      <c r="HYB92" s="220"/>
      <c r="HYC92" s="220"/>
      <c r="HYD92" s="220"/>
      <c r="HYE92" s="220"/>
      <c r="HYF92" s="220"/>
      <c r="HYG92" s="220"/>
      <c r="HYH92" s="220"/>
      <c r="HYI92" s="220"/>
      <c r="HYJ92" s="220"/>
      <c r="HYK92" s="220"/>
      <c r="HYL92" s="220"/>
      <c r="HYM92" s="220"/>
      <c r="HYN92" s="220"/>
      <c r="HYO92" s="220"/>
      <c r="HYP92" s="220"/>
      <c r="HYQ92" s="220"/>
      <c r="HYR92" s="220"/>
      <c r="HYS92" s="220"/>
      <c r="HYT92" s="220"/>
      <c r="HYU92" s="220"/>
      <c r="HYV92" s="220"/>
      <c r="HYW92" s="220"/>
      <c r="HYX92" s="220"/>
      <c r="HYY92" s="220"/>
      <c r="HYZ92" s="220"/>
      <c r="HZA92" s="220"/>
      <c r="HZB92" s="220"/>
      <c r="HZC92" s="220"/>
      <c r="HZD92" s="220"/>
      <c r="HZE92" s="220"/>
      <c r="HZF92" s="220"/>
      <c r="HZG92" s="220"/>
      <c r="HZH92" s="220"/>
      <c r="HZI92" s="220"/>
      <c r="HZJ92" s="220"/>
      <c r="HZK92" s="220"/>
      <c r="HZL92" s="220"/>
      <c r="HZM92" s="220"/>
      <c r="HZN92" s="220"/>
      <c r="HZO92" s="220"/>
      <c r="HZP92" s="220"/>
      <c r="HZQ92" s="220"/>
      <c r="HZR92" s="220"/>
      <c r="HZS92" s="220"/>
      <c r="HZT92" s="220"/>
      <c r="HZU92" s="220"/>
      <c r="HZV92" s="220"/>
      <c r="HZW92" s="220"/>
      <c r="HZX92" s="220"/>
      <c r="HZY92" s="220"/>
      <c r="HZZ92" s="220"/>
      <c r="IAA92" s="220"/>
      <c r="IAB92" s="220"/>
      <c r="IAC92" s="220"/>
      <c r="IAD92" s="220"/>
      <c r="IAE92" s="220"/>
      <c r="IAF92" s="220"/>
      <c r="IAG92" s="220"/>
      <c r="IAH92" s="220"/>
      <c r="IAI92" s="220"/>
      <c r="IAJ92" s="220"/>
      <c r="IAK92" s="220"/>
      <c r="IAL92" s="220"/>
      <c r="IAM92" s="220"/>
      <c r="IAN92" s="220"/>
      <c r="IAO92" s="220"/>
      <c r="IAP92" s="220"/>
      <c r="IAQ92" s="220"/>
      <c r="IAR92" s="220"/>
      <c r="IAS92" s="220"/>
      <c r="IAT92" s="220"/>
      <c r="IAU92" s="220"/>
      <c r="IAV92" s="220"/>
      <c r="IAW92" s="220"/>
      <c r="IAX92" s="220"/>
      <c r="IAY92" s="220"/>
      <c r="IAZ92" s="220"/>
      <c r="IBA92" s="220"/>
      <c r="IBB92" s="220"/>
      <c r="IBC92" s="220"/>
      <c r="IBD92" s="220"/>
      <c r="IBE92" s="220"/>
      <c r="IBF92" s="220"/>
      <c r="IBG92" s="220"/>
      <c r="IBH92" s="220"/>
      <c r="IBI92" s="220"/>
      <c r="IBJ92" s="220"/>
      <c r="IBK92" s="220"/>
      <c r="IBL92" s="220"/>
      <c r="IBM92" s="220"/>
      <c r="IBN92" s="220"/>
      <c r="IBO92" s="220"/>
      <c r="IBP92" s="220"/>
      <c r="IBQ92" s="220"/>
      <c r="IBR92" s="220"/>
      <c r="IBS92" s="220"/>
      <c r="IBT92" s="220"/>
      <c r="IBU92" s="220"/>
      <c r="IBV92" s="220"/>
      <c r="IBW92" s="220"/>
      <c r="IBX92" s="220"/>
      <c r="IBY92" s="220"/>
      <c r="IBZ92" s="220"/>
      <c r="ICA92" s="220"/>
      <c r="ICB92" s="220"/>
      <c r="ICC92" s="220"/>
      <c r="ICD92" s="220"/>
      <c r="ICE92" s="220"/>
      <c r="ICF92" s="220"/>
      <c r="ICG92" s="220"/>
      <c r="ICH92" s="220"/>
      <c r="ICI92" s="220"/>
      <c r="ICJ92" s="220"/>
      <c r="ICK92" s="220"/>
      <c r="ICL92" s="220"/>
      <c r="ICM92" s="220"/>
      <c r="ICN92" s="220"/>
      <c r="ICO92" s="220"/>
      <c r="ICP92" s="220"/>
      <c r="ICQ92" s="220"/>
      <c r="ICR92" s="220"/>
      <c r="ICS92" s="220"/>
      <c r="ICT92" s="220"/>
      <c r="ICU92" s="220"/>
      <c r="ICV92" s="220"/>
      <c r="ICW92" s="220"/>
      <c r="ICX92" s="220"/>
      <c r="ICY92" s="220"/>
      <c r="ICZ92" s="220"/>
      <c r="IDA92" s="220"/>
      <c r="IDB92" s="220"/>
      <c r="IDC92" s="220"/>
      <c r="IDD92" s="220"/>
      <c r="IDE92" s="220"/>
      <c r="IDF92" s="220"/>
      <c r="IDG92" s="220"/>
      <c r="IDH92" s="220"/>
      <c r="IDI92" s="220"/>
      <c r="IDJ92" s="220"/>
      <c r="IDK92" s="220"/>
      <c r="IDL92" s="220"/>
      <c r="IDM92" s="220"/>
      <c r="IDN92" s="220"/>
      <c r="IDO92" s="220"/>
      <c r="IDP92" s="220"/>
      <c r="IDQ92" s="220"/>
      <c r="IDR92" s="220"/>
      <c r="IDS92" s="220"/>
      <c r="IDT92" s="220"/>
      <c r="IDU92" s="220"/>
      <c r="IDV92" s="220"/>
      <c r="IDW92" s="220"/>
      <c r="IDX92" s="220"/>
      <c r="IDY92" s="220"/>
      <c r="IDZ92" s="220"/>
      <c r="IEA92" s="220"/>
      <c r="IEB92" s="220"/>
      <c r="IEC92" s="220"/>
      <c r="IED92" s="220"/>
      <c r="IEE92" s="220"/>
      <c r="IEF92" s="220"/>
      <c r="IEG92" s="220"/>
      <c r="IEH92" s="220"/>
      <c r="IEI92" s="220"/>
      <c r="IEJ92" s="220"/>
      <c r="IEK92" s="220"/>
      <c r="IEL92" s="220"/>
      <c r="IEM92" s="220"/>
      <c r="IEN92" s="220"/>
      <c r="IEO92" s="220"/>
      <c r="IEP92" s="220"/>
      <c r="IEQ92" s="220"/>
      <c r="IER92" s="220"/>
      <c r="IES92" s="220"/>
      <c r="IET92" s="220"/>
      <c r="IEU92" s="220"/>
      <c r="IEV92" s="220"/>
      <c r="IEW92" s="220"/>
      <c r="IEX92" s="220"/>
      <c r="IEY92" s="220"/>
      <c r="IEZ92" s="220"/>
      <c r="IFA92" s="220"/>
      <c r="IFB92" s="220"/>
      <c r="IFC92" s="220"/>
      <c r="IFD92" s="220"/>
      <c r="IFE92" s="220"/>
      <c r="IFF92" s="220"/>
      <c r="IFG92" s="220"/>
      <c r="IFH92" s="220"/>
      <c r="IFI92" s="220"/>
      <c r="IFJ92" s="220"/>
      <c r="IFK92" s="220"/>
      <c r="IFL92" s="220"/>
      <c r="IFM92" s="220"/>
      <c r="IFN92" s="220"/>
      <c r="IFO92" s="220"/>
      <c r="IFP92" s="220"/>
      <c r="IFQ92" s="220"/>
      <c r="IFR92" s="220"/>
      <c r="IFS92" s="220"/>
      <c r="IFT92" s="220"/>
      <c r="IFU92" s="220"/>
      <c r="IFV92" s="220"/>
      <c r="IFW92" s="220"/>
      <c r="IFX92" s="220"/>
      <c r="IFY92" s="220"/>
      <c r="IFZ92" s="220"/>
      <c r="IGA92" s="220"/>
      <c r="IGB92" s="220"/>
      <c r="IGC92" s="220"/>
      <c r="IGD92" s="220"/>
      <c r="IGE92" s="220"/>
      <c r="IGF92" s="220"/>
      <c r="IGG92" s="220"/>
      <c r="IGH92" s="220"/>
      <c r="IGI92" s="220"/>
      <c r="IGJ92" s="220"/>
      <c r="IGK92" s="220"/>
      <c r="IGL92" s="220"/>
      <c r="IGM92" s="220"/>
      <c r="IGN92" s="220"/>
      <c r="IGO92" s="220"/>
      <c r="IGP92" s="220"/>
      <c r="IGQ92" s="220"/>
      <c r="IGR92" s="220"/>
      <c r="IGS92" s="220"/>
      <c r="IGT92" s="220"/>
      <c r="IGU92" s="220"/>
      <c r="IGV92" s="220"/>
      <c r="IGW92" s="220"/>
      <c r="IGX92" s="220"/>
      <c r="IGY92" s="220"/>
      <c r="IGZ92" s="220"/>
      <c r="IHA92" s="220"/>
      <c r="IHB92" s="220"/>
      <c r="IHC92" s="220"/>
      <c r="IHD92" s="220"/>
      <c r="IHE92" s="220"/>
      <c r="IHF92" s="220"/>
      <c r="IHG92" s="220"/>
      <c r="IHH92" s="220"/>
      <c r="IHI92" s="220"/>
      <c r="IHJ92" s="220"/>
      <c r="IHK92" s="220"/>
      <c r="IHL92" s="220"/>
      <c r="IHM92" s="220"/>
      <c r="IHN92" s="220"/>
      <c r="IHO92" s="220"/>
      <c r="IHP92" s="220"/>
      <c r="IHQ92" s="220"/>
      <c r="IHR92" s="220"/>
      <c r="IHS92" s="220"/>
      <c r="IHT92" s="220"/>
      <c r="IHU92" s="220"/>
      <c r="IHV92" s="220"/>
      <c r="IHW92" s="220"/>
      <c r="IHX92" s="220"/>
      <c r="IHY92" s="220"/>
      <c r="IHZ92" s="220"/>
      <c r="IIA92" s="220"/>
      <c r="IIB92" s="220"/>
      <c r="IIC92" s="220"/>
      <c r="IID92" s="220"/>
      <c r="IIE92" s="220"/>
      <c r="IIF92" s="220"/>
      <c r="IIG92" s="220"/>
      <c r="IIH92" s="220"/>
      <c r="III92" s="220"/>
      <c r="IIJ92" s="220"/>
      <c r="IIK92" s="220"/>
      <c r="IIL92" s="220"/>
      <c r="IIM92" s="220"/>
      <c r="IIN92" s="220"/>
      <c r="IIO92" s="220"/>
      <c r="IIP92" s="220"/>
      <c r="IIQ92" s="220"/>
      <c r="IIR92" s="220"/>
      <c r="IIS92" s="220"/>
      <c r="IIT92" s="220"/>
      <c r="IIU92" s="220"/>
      <c r="IIV92" s="220"/>
      <c r="IIW92" s="220"/>
      <c r="IIX92" s="220"/>
      <c r="IIY92" s="220"/>
      <c r="IIZ92" s="220"/>
      <c r="IJA92" s="220"/>
      <c r="IJB92" s="220"/>
      <c r="IJC92" s="220"/>
      <c r="IJD92" s="220"/>
      <c r="IJE92" s="220"/>
      <c r="IJF92" s="220"/>
      <c r="IJG92" s="220"/>
      <c r="IJH92" s="220"/>
      <c r="IJI92" s="220"/>
      <c r="IJJ92" s="220"/>
      <c r="IJK92" s="220"/>
      <c r="IJL92" s="220"/>
      <c r="IJM92" s="220"/>
      <c r="IJN92" s="220"/>
      <c r="IJO92" s="220"/>
      <c r="IJP92" s="220"/>
      <c r="IJQ92" s="220"/>
      <c r="IJR92" s="220"/>
      <c r="IJS92" s="220"/>
      <c r="IJT92" s="220"/>
      <c r="IJU92" s="220"/>
      <c r="IJV92" s="220"/>
      <c r="IJW92" s="220"/>
      <c r="IJX92" s="220"/>
      <c r="IJY92" s="220"/>
      <c r="IJZ92" s="220"/>
      <c r="IKA92" s="220"/>
      <c r="IKB92" s="220"/>
      <c r="IKC92" s="220"/>
      <c r="IKD92" s="220"/>
      <c r="IKE92" s="220"/>
      <c r="IKF92" s="220"/>
      <c r="IKG92" s="220"/>
      <c r="IKH92" s="220"/>
      <c r="IKI92" s="220"/>
      <c r="IKJ92" s="220"/>
      <c r="IKK92" s="220"/>
      <c r="IKL92" s="220"/>
      <c r="IKM92" s="220"/>
      <c r="IKN92" s="220"/>
      <c r="IKO92" s="220"/>
      <c r="IKP92" s="220"/>
      <c r="IKQ92" s="220"/>
      <c r="IKR92" s="220"/>
      <c r="IKS92" s="220"/>
      <c r="IKT92" s="220"/>
      <c r="IKU92" s="220"/>
      <c r="IKV92" s="220"/>
      <c r="IKW92" s="220"/>
      <c r="IKX92" s="220"/>
      <c r="IKY92" s="220"/>
      <c r="IKZ92" s="220"/>
      <c r="ILA92" s="220"/>
      <c r="ILB92" s="220"/>
      <c r="ILC92" s="220"/>
      <c r="ILD92" s="220"/>
      <c r="ILE92" s="220"/>
      <c r="ILF92" s="220"/>
      <c r="ILG92" s="220"/>
      <c r="ILH92" s="220"/>
      <c r="ILI92" s="220"/>
      <c r="ILJ92" s="220"/>
      <c r="ILK92" s="220"/>
      <c r="ILL92" s="220"/>
      <c r="ILM92" s="220"/>
      <c r="ILN92" s="220"/>
      <c r="ILO92" s="220"/>
      <c r="ILP92" s="220"/>
      <c r="ILQ92" s="220"/>
      <c r="ILR92" s="220"/>
      <c r="ILS92" s="220"/>
      <c r="ILT92" s="220"/>
      <c r="ILU92" s="220"/>
      <c r="ILV92" s="220"/>
      <c r="ILW92" s="220"/>
      <c r="ILX92" s="220"/>
      <c r="ILY92" s="220"/>
      <c r="ILZ92" s="220"/>
      <c r="IMA92" s="220"/>
      <c r="IMB92" s="220"/>
      <c r="IMC92" s="220"/>
      <c r="IMD92" s="220"/>
      <c r="IME92" s="220"/>
      <c r="IMF92" s="220"/>
      <c r="IMG92" s="220"/>
      <c r="IMH92" s="220"/>
      <c r="IMI92" s="220"/>
      <c r="IMJ92" s="220"/>
      <c r="IMK92" s="220"/>
      <c r="IML92" s="220"/>
      <c r="IMM92" s="220"/>
      <c r="IMN92" s="220"/>
      <c r="IMO92" s="220"/>
      <c r="IMP92" s="220"/>
      <c r="IMQ92" s="220"/>
      <c r="IMR92" s="220"/>
      <c r="IMS92" s="220"/>
      <c r="IMT92" s="220"/>
      <c r="IMU92" s="220"/>
      <c r="IMV92" s="220"/>
      <c r="IMW92" s="220"/>
      <c r="IMX92" s="220"/>
      <c r="IMY92" s="220"/>
      <c r="IMZ92" s="220"/>
      <c r="INA92" s="220"/>
      <c r="INB92" s="220"/>
      <c r="INC92" s="220"/>
      <c r="IND92" s="220"/>
      <c r="INE92" s="220"/>
      <c r="INF92" s="220"/>
      <c r="ING92" s="220"/>
      <c r="INH92" s="220"/>
      <c r="INI92" s="220"/>
      <c r="INJ92" s="220"/>
      <c r="INK92" s="220"/>
      <c r="INL92" s="220"/>
      <c r="INM92" s="220"/>
      <c r="INN92" s="220"/>
      <c r="INO92" s="220"/>
      <c r="INP92" s="220"/>
      <c r="INQ92" s="220"/>
      <c r="INR92" s="220"/>
      <c r="INS92" s="220"/>
      <c r="INT92" s="220"/>
      <c r="INU92" s="220"/>
      <c r="INV92" s="220"/>
      <c r="INW92" s="220"/>
      <c r="INX92" s="220"/>
      <c r="INY92" s="220"/>
      <c r="INZ92" s="220"/>
      <c r="IOA92" s="220"/>
      <c r="IOB92" s="220"/>
      <c r="IOC92" s="220"/>
      <c r="IOD92" s="220"/>
      <c r="IOE92" s="220"/>
      <c r="IOF92" s="220"/>
      <c r="IOG92" s="220"/>
      <c r="IOH92" s="220"/>
      <c r="IOI92" s="220"/>
      <c r="IOJ92" s="220"/>
      <c r="IOK92" s="220"/>
      <c r="IOL92" s="220"/>
      <c r="IOM92" s="220"/>
      <c r="ION92" s="220"/>
      <c r="IOO92" s="220"/>
      <c r="IOP92" s="220"/>
      <c r="IOQ92" s="220"/>
      <c r="IOR92" s="220"/>
      <c r="IOS92" s="220"/>
      <c r="IOT92" s="220"/>
      <c r="IOU92" s="220"/>
      <c r="IOV92" s="220"/>
      <c r="IOW92" s="220"/>
      <c r="IOX92" s="220"/>
      <c r="IOY92" s="220"/>
      <c r="IOZ92" s="220"/>
      <c r="IPA92" s="220"/>
      <c r="IPB92" s="220"/>
      <c r="IPC92" s="220"/>
      <c r="IPD92" s="220"/>
      <c r="IPE92" s="220"/>
      <c r="IPF92" s="220"/>
      <c r="IPG92" s="220"/>
      <c r="IPH92" s="220"/>
      <c r="IPI92" s="220"/>
      <c r="IPJ92" s="220"/>
      <c r="IPK92" s="220"/>
      <c r="IPL92" s="220"/>
      <c r="IPM92" s="220"/>
      <c r="IPN92" s="220"/>
      <c r="IPO92" s="220"/>
      <c r="IPP92" s="220"/>
      <c r="IPQ92" s="220"/>
      <c r="IPR92" s="220"/>
      <c r="IPS92" s="220"/>
      <c r="IPT92" s="220"/>
      <c r="IPU92" s="220"/>
      <c r="IPV92" s="220"/>
      <c r="IPW92" s="220"/>
      <c r="IPX92" s="220"/>
      <c r="IPY92" s="220"/>
      <c r="IPZ92" s="220"/>
      <c r="IQA92" s="220"/>
      <c r="IQB92" s="220"/>
      <c r="IQC92" s="220"/>
      <c r="IQD92" s="220"/>
      <c r="IQE92" s="220"/>
      <c r="IQF92" s="220"/>
      <c r="IQG92" s="220"/>
      <c r="IQH92" s="220"/>
      <c r="IQI92" s="220"/>
      <c r="IQJ92" s="220"/>
      <c r="IQK92" s="220"/>
      <c r="IQL92" s="220"/>
      <c r="IQM92" s="220"/>
      <c r="IQN92" s="220"/>
      <c r="IQO92" s="220"/>
      <c r="IQP92" s="220"/>
      <c r="IQQ92" s="220"/>
      <c r="IQR92" s="220"/>
      <c r="IQS92" s="220"/>
      <c r="IQT92" s="220"/>
      <c r="IQU92" s="220"/>
      <c r="IQV92" s="220"/>
      <c r="IQW92" s="220"/>
      <c r="IQX92" s="220"/>
      <c r="IQY92" s="220"/>
      <c r="IQZ92" s="220"/>
      <c r="IRA92" s="220"/>
      <c r="IRB92" s="220"/>
      <c r="IRC92" s="220"/>
      <c r="IRD92" s="220"/>
      <c r="IRE92" s="220"/>
      <c r="IRF92" s="220"/>
      <c r="IRG92" s="220"/>
      <c r="IRH92" s="220"/>
      <c r="IRI92" s="220"/>
      <c r="IRJ92" s="220"/>
      <c r="IRK92" s="220"/>
      <c r="IRL92" s="220"/>
      <c r="IRM92" s="220"/>
      <c r="IRN92" s="220"/>
      <c r="IRO92" s="220"/>
      <c r="IRP92" s="220"/>
      <c r="IRQ92" s="220"/>
      <c r="IRR92" s="220"/>
      <c r="IRS92" s="220"/>
      <c r="IRT92" s="220"/>
      <c r="IRU92" s="220"/>
      <c r="IRV92" s="220"/>
      <c r="IRW92" s="220"/>
      <c r="IRX92" s="220"/>
      <c r="IRY92" s="220"/>
      <c r="IRZ92" s="220"/>
      <c r="ISA92" s="220"/>
      <c r="ISB92" s="220"/>
      <c r="ISC92" s="220"/>
      <c r="ISD92" s="220"/>
      <c r="ISE92" s="220"/>
      <c r="ISF92" s="220"/>
      <c r="ISG92" s="220"/>
      <c r="ISH92" s="220"/>
      <c r="ISI92" s="220"/>
      <c r="ISJ92" s="220"/>
      <c r="ISK92" s="220"/>
      <c r="ISL92" s="220"/>
      <c r="ISM92" s="220"/>
      <c r="ISN92" s="220"/>
      <c r="ISO92" s="220"/>
      <c r="ISP92" s="220"/>
      <c r="ISQ92" s="220"/>
      <c r="ISR92" s="220"/>
      <c r="ISS92" s="220"/>
      <c r="IST92" s="220"/>
      <c r="ISU92" s="220"/>
      <c r="ISV92" s="220"/>
      <c r="ISW92" s="220"/>
      <c r="ISX92" s="220"/>
      <c r="ISY92" s="220"/>
      <c r="ISZ92" s="220"/>
      <c r="ITA92" s="220"/>
      <c r="ITB92" s="220"/>
      <c r="ITC92" s="220"/>
      <c r="ITD92" s="220"/>
      <c r="ITE92" s="220"/>
      <c r="ITF92" s="220"/>
      <c r="ITG92" s="220"/>
      <c r="ITH92" s="220"/>
      <c r="ITI92" s="220"/>
      <c r="ITJ92" s="220"/>
      <c r="ITK92" s="220"/>
      <c r="ITL92" s="220"/>
      <c r="ITM92" s="220"/>
      <c r="ITN92" s="220"/>
      <c r="ITO92" s="220"/>
      <c r="ITP92" s="220"/>
      <c r="ITQ92" s="220"/>
      <c r="ITR92" s="220"/>
      <c r="ITS92" s="220"/>
      <c r="ITT92" s="220"/>
      <c r="ITU92" s="220"/>
      <c r="ITV92" s="220"/>
      <c r="ITW92" s="220"/>
      <c r="ITX92" s="220"/>
      <c r="ITY92" s="220"/>
      <c r="ITZ92" s="220"/>
      <c r="IUA92" s="220"/>
      <c r="IUB92" s="220"/>
      <c r="IUC92" s="220"/>
      <c r="IUD92" s="220"/>
      <c r="IUE92" s="220"/>
      <c r="IUF92" s="220"/>
      <c r="IUG92" s="220"/>
      <c r="IUH92" s="220"/>
      <c r="IUI92" s="220"/>
      <c r="IUJ92" s="220"/>
      <c r="IUK92" s="220"/>
      <c r="IUL92" s="220"/>
      <c r="IUM92" s="220"/>
      <c r="IUN92" s="220"/>
      <c r="IUO92" s="220"/>
      <c r="IUP92" s="220"/>
      <c r="IUQ92" s="220"/>
      <c r="IUR92" s="220"/>
      <c r="IUS92" s="220"/>
      <c r="IUT92" s="220"/>
      <c r="IUU92" s="220"/>
      <c r="IUV92" s="220"/>
      <c r="IUW92" s="220"/>
      <c r="IUX92" s="220"/>
      <c r="IUY92" s="220"/>
      <c r="IUZ92" s="220"/>
      <c r="IVA92" s="220"/>
      <c r="IVB92" s="220"/>
      <c r="IVC92" s="220"/>
      <c r="IVD92" s="220"/>
      <c r="IVE92" s="220"/>
      <c r="IVF92" s="220"/>
      <c r="IVG92" s="220"/>
      <c r="IVH92" s="220"/>
      <c r="IVI92" s="220"/>
      <c r="IVJ92" s="220"/>
      <c r="IVK92" s="220"/>
      <c r="IVL92" s="220"/>
      <c r="IVM92" s="220"/>
      <c r="IVN92" s="220"/>
      <c r="IVO92" s="220"/>
      <c r="IVP92" s="220"/>
      <c r="IVQ92" s="220"/>
      <c r="IVR92" s="220"/>
      <c r="IVS92" s="220"/>
      <c r="IVT92" s="220"/>
      <c r="IVU92" s="220"/>
      <c r="IVV92" s="220"/>
      <c r="IVW92" s="220"/>
      <c r="IVX92" s="220"/>
      <c r="IVY92" s="220"/>
      <c r="IVZ92" s="220"/>
      <c r="IWA92" s="220"/>
      <c r="IWB92" s="220"/>
      <c r="IWC92" s="220"/>
      <c r="IWD92" s="220"/>
      <c r="IWE92" s="220"/>
      <c r="IWF92" s="220"/>
      <c r="IWG92" s="220"/>
      <c r="IWH92" s="220"/>
      <c r="IWI92" s="220"/>
      <c r="IWJ92" s="220"/>
      <c r="IWK92" s="220"/>
      <c r="IWL92" s="220"/>
      <c r="IWM92" s="220"/>
      <c r="IWN92" s="220"/>
      <c r="IWO92" s="220"/>
      <c r="IWP92" s="220"/>
      <c r="IWQ92" s="220"/>
      <c r="IWR92" s="220"/>
      <c r="IWS92" s="220"/>
      <c r="IWT92" s="220"/>
      <c r="IWU92" s="220"/>
      <c r="IWV92" s="220"/>
      <c r="IWW92" s="220"/>
      <c r="IWX92" s="220"/>
      <c r="IWY92" s="220"/>
      <c r="IWZ92" s="220"/>
      <c r="IXA92" s="220"/>
      <c r="IXB92" s="220"/>
      <c r="IXC92" s="220"/>
      <c r="IXD92" s="220"/>
      <c r="IXE92" s="220"/>
      <c r="IXF92" s="220"/>
      <c r="IXG92" s="220"/>
      <c r="IXH92" s="220"/>
      <c r="IXI92" s="220"/>
      <c r="IXJ92" s="220"/>
      <c r="IXK92" s="220"/>
      <c r="IXL92" s="220"/>
      <c r="IXM92" s="220"/>
      <c r="IXN92" s="220"/>
      <c r="IXO92" s="220"/>
      <c r="IXP92" s="220"/>
      <c r="IXQ92" s="220"/>
      <c r="IXR92" s="220"/>
      <c r="IXS92" s="220"/>
      <c r="IXT92" s="220"/>
      <c r="IXU92" s="220"/>
      <c r="IXV92" s="220"/>
      <c r="IXW92" s="220"/>
      <c r="IXX92" s="220"/>
      <c r="IXY92" s="220"/>
      <c r="IXZ92" s="220"/>
      <c r="IYA92" s="220"/>
      <c r="IYB92" s="220"/>
      <c r="IYC92" s="220"/>
      <c r="IYD92" s="220"/>
      <c r="IYE92" s="220"/>
      <c r="IYF92" s="220"/>
      <c r="IYG92" s="220"/>
      <c r="IYH92" s="220"/>
      <c r="IYI92" s="220"/>
      <c r="IYJ92" s="220"/>
      <c r="IYK92" s="220"/>
      <c r="IYL92" s="220"/>
      <c r="IYM92" s="220"/>
      <c r="IYN92" s="220"/>
      <c r="IYO92" s="220"/>
      <c r="IYP92" s="220"/>
      <c r="IYQ92" s="220"/>
      <c r="IYR92" s="220"/>
      <c r="IYS92" s="220"/>
      <c r="IYT92" s="220"/>
      <c r="IYU92" s="220"/>
      <c r="IYV92" s="220"/>
      <c r="IYW92" s="220"/>
      <c r="IYX92" s="220"/>
      <c r="IYY92" s="220"/>
      <c r="IYZ92" s="220"/>
      <c r="IZA92" s="220"/>
      <c r="IZB92" s="220"/>
      <c r="IZC92" s="220"/>
      <c r="IZD92" s="220"/>
      <c r="IZE92" s="220"/>
      <c r="IZF92" s="220"/>
      <c r="IZG92" s="220"/>
      <c r="IZH92" s="220"/>
      <c r="IZI92" s="220"/>
      <c r="IZJ92" s="220"/>
      <c r="IZK92" s="220"/>
      <c r="IZL92" s="220"/>
      <c r="IZM92" s="220"/>
      <c r="IZN92" s="220"/>
      <c r="IZO92" s="220"/>
      <c r="IZP92" s="220"/>
      <c r="IZQ92" s="220"/>
      <c r="IZR92" s="220"/>
      <c r="IZS92" s="220"/>
      <c r="IZT92" s="220"/>
      <c r="IZU92" s="220"/>
      <c r="IZV92" s="220"/>
      <c r="IZW92" s="220"/>
      <c r="IZX92" s="220"/>
      <c r="IZY92" s="220"/>
      <c r="IZZ92" s="220"/>
      <c r="JAA92" s="220"/>
      <c r="JAB92" s="220"/>
      <c r="JAC92" s="220"/>
      <c r="JAD92" s="220"/>
      <c r="JAE92" s="220"/>
      <c r="JAF92" s="220"/>
      <c r="JAG92" s="220"/>
      <c r="JAH92" s="220"/>
      <c r="JAI92" s="220"/>
      <c r="JAJ92" s="220"/>
      <c r="JAK92" s="220"/>
      <c r="JAL92" s="220"/>
      <c r="JAM92" s="220"/>
      <c r="JAN92" s="220"/>
      <c r="JAO92" s="220"/>
      <c r="JAP92" s="220"/>
      <c r="JAQ92" s="220"/>
      <c r="JAR92" s="220"/>
      <c r="JAS92" s="220"/>
      <c r="JAT92" s="220"/>
      <c r="JAU92" s="220"/>
      <c r="JAV92" s="220"/>
      <c r="JAW92" s="220"/>
      <c r="JAX92" s="220"/>
      <c r="JAY92" s="220"/>
      <c r="JAZ92" s="220"/>
      <c r="JBA92" s="220"/>
      <c r="JBB92" s="220"/>
      <c r="JBC92" s="220"/>
      <c r="JBD92" s="220"/>
      <c r="JBE92" s="220"/>
      <c r="JBF92" s="220"/>
      <c r="JBG92" s="220"/>
      <c r="JBH92" s="220"/>
      <c r="JBI92" s="220"/>
      <c r="JBJ92" s="220"/>
      <c r="JBK92" s="220"/>
      <c r="JBL92" s="220"/>
      <c r="JBM92" s="220"/>
      <c r="JBN92" s="220"/>
      <c r="JBO92" s="220"/>
      <c r="JBP92" s="220"/>
      <c r="JBQ92" s="220"/>
      <c r="JBR92" s="220"/>
      <c r="JBS92" s="220"/>
      <c r="JBT92" s="220"/>
      <c r="JBU92" s="220"/>
      <c r="JBV92" s="220"/>
      <c r="JBW92" s="220"/>
      <c r="JBX92" s="220"/>
      <c r="JBY92" s="220"/>
      <c r="JBZ92" s="220"/>
      <c r="JCA92" s="220"/>
      <c r="JCB92" s="220"/>
      <c r="JCC92" s="220"/>
      <c r="JCD92" s="220"/>
      <c r="JCE92" s="220"/>
      <c r="JCF92" s="220"/>
      <c r="JCG92" s="220"/>
      <c r="JCH92" s="220"/>
      <c r="JCI92" s="220"/>
      <c r="JCJ92" s="220"/>
      <c r="JCK92" s="220"/>
      <c r="JCL92" s="220"/>
      <c r="JCM92" s="220"/>
      <c r="JCN92" s="220"/>
      <c r="JCO92" s="220"/>
      <c r="JCP92" s="220"/>
      <c r="JCQ92" s="220"/>
      <c r="JCR92" s="220"/>
      <c r="JCS92" s="220"/>
      <c r="JCT92" s="220"/>
      <c r="JCU92" s="220"/>
      <c r="JCV92" s="220"/>
      <c r="JCW92" s="220"/>
      <c r="JCX92" s="220"/>
      <c r="JCY92" s="220"/>
      <c r="JCZ92" s="220"/>
      <c r="JDA92" s="220"/>
      <c r="JDB92" s="220"/>
      <c r="JDC92" s="220"/>
      <c r="JDD92" s="220"/>
      <c r="JDE92" s="220"/>
      <c r="JDF92" s="220"/>
      <c r="JDG92" s="220"/>
      <c r="JDH92" s="220"/>
      <c r="JDI92" s="220"/>
      <c r="JDJ92" s="220"/>
      <c r="JDK92" s="220"/>
      <c r="JDL92" s="220"/>
      <c r="JDM92" s="220"/>
      <c r="JDN92" s="220"/>
      <c r="JDO92" s="220"/>
      <c r="JDP92" s="220"/>
      <c r="JDQ92" s="220"/>
      <c r="JDR92" s="220"/>
      <c r="JDS92" s="220"/>
      <c r="JDT92" s="220"/>
      <c r="JDU92" s="220"/>
      <c r="JDV92" s="220"/>
      <c r="JDW92" s="220"/>
      <c r="JDX92" s="220"/>
      <c r="JDY92" s="220"/>
      <c r="JDZ92" s="220"/>
      <c r="JEA92" s="220"/>
      <c r="JEB92" s="220"/>
      <c r="JEC92" s="220"/>
      <c r="JED92" s="220"/>
      <c r="JEE92" s="220"/>
      <c r="JEF92" s="220"/>
      <c r="JEG92" s="220"/>
      <c r="JEH92" s="220"/>
      <c r="JEI92" s="220"/>
      <c r="JEJ92" s="220"/>
      <c r="JEK92" s="220"/>
      <c r="JEL92" s="220"/>
      <c r="JEM92" s="220"/>
      <c r="JEN92" s="220"/>
      <c r="JEO92" s="220"/>
      <c r="JEP92" s="220"/>
      <c r="JEQ92" s="220"/>
      <c r="JER92" s="220"/>
      <c r="JES92" s="220"/>
      <c r="JET92" s="220"/>
      <c r="JEU92" s="220"/>
      <c r="JEV92" s="220"/>
      <c r="JEW92" s="220"/>
      <c r="JEX92" s="220"/>
      <c r="JEY92" s="220"/>
      <c r="JEZ92" s="220"/>
      <c r="JFA92" s="220"/>
      <c r="JFB92" s="220"/>
      <c r="JFC92" s="220"/>
      <c r="JFD92" s="220"/>
      <c r="JFE92" s="220"/>
      <c r="JFF92" s="220"/>
      <c r="JFG92" s="220"/>
      <c r="JFH92" s="220"/>
      <c r="JFI92" s="220"/>
      <c r="JFJ92" s="220"/>
      <c r="JFK92" s="220"/>
      <c r="JFL92" s="220"/>
      <c r="JFM92" s="220"/>
      <c r="JFN92" s="220"/>
      <c r="JFO92" s="220"/>
      <c r="JFP92" s="220"/>
      <c r="JFQ92" s="220"/>
      <c r="JFR92" s="220"/>
      <c r="JFS92" s="220"/>
      <c r="JFT92" s="220"/>
      <c r="JFU92" s="220"/>
      <c r="JFV92" s="220"/>
      <c r="JFW92" s="220"/>
      <c r="JFX92" s="220"/>
      <c r="JFY92" s="220"/>
      <c r="JFZ92" s="220"/>
      <c r="JGA92" s="220"/>
      <c r="JGB92" s="220"/>
      <c r="JGC92" s="220"/>
      <c r="JGD92" s="220"/>
      <c r="JGE92" s="220"/>
      <c r="JGF92" s="220"/>
      <c r="JGG92" s="220"/>
      <c r="JGH92" s="220"/>
      <c r="JGI92" s="220"/>
      <c r="JGJ92" s="220"/>
      <c r="JGK92" s="220"/>
      <c r="JGL92" s="220"/>
      <c r="JGM92" s="220"/>
      <c r="JGN92" s="220"/>
      <c r="JGO92" s="220"/>
      <c r="JGP92" s="220"/>
      <c r="JGQ92" s="220"/>
      <c r="JGR92" s="220"/>
      <c r="JGS92" s="220"/>
      <c r="JGT92" s="220"/>
      <c r="JGU92" s="220"/>
      <c r="JGV92" s="220"/>
      <c r="JGW92" s="220"/>
      <c r="JGX92" s="220"/>
      <c r="JGY92" s="220"/>
      <c r="JGZ92" s="220"/>
      <c r="JHA92" s="220"/>
      <c r="JHB92" s="220"/>
      <c r="JHC92" s="220"/>
      <c r="JHD92" s="220"/>
      <c r="JHE92" s="220"/>
      <c r="JHF92" s="220"/>
      <c r="JHG92" s="220"/>
      <c r="JHH92" s="220"/>
      <c r="JHI92" s="220"/>
      <c r="JHJ92" s="220"/>
      <c r="JHK92" s="220"/>
      <c r="JHL92" s="220"/>
      <c r="JHM92" s="220"/>
      <c r="JHN92" s="220"/>
      <c r="JHO92" s="220"/>
      <c r="JHP92" s="220"/>
      <c r="JHQ92" s="220"/>
      <c r="JHR92" s="220"/>
      <c r="JHS92" s="220"/>
      <c r="JHT92" s="220"/>
      <c r="JHU92" s="220"/>
      <c r="JHV92" s="220"/>
      <c r="JHW92" s="220"/>
      <c r="JHX92" s="220"/>
      <c r="JHY92" s="220"/>
      <c r="JHZ92" s="220"/>
      <c r="JIA92" s="220"/>
      <c r="JIB92" s="220"/>
      <c r="JIC92" s="220"/>
      <c r="JID92" s="220"/>
      <c r="JIE92" s="220"/>
      <c r="JIF92" s="220"/>
      <c r="JIG92" s="220"/>
      <c r="JIH92" s="220"/>
      <c r="JII92" s="220"/>
      <c r="JIJ92" s="220"/>
      <c r="JIK92" s="220"/>
      <c r="JIL92" s="220"/>
      <c r="JIM92" s="220"/>
      <c r="JIN92" s="220"/>
      <c r="JIO92" s="220"/>
      <c r="JIP92" s="220"/>
      <c r="JIQ92" s="220"/>
      <c r="JIR92" s="220"/>
      <c r="JIS92" s="220"/>
      <c r="JIT92" s="220"/>
      <c r="JIU92" s="220"/>
      <c r="JIV92" s="220"/>
      <c r="JIW92" s="220"/>
      <c r="JIX92" s="220"/>
      <c r="JIY92" s="220"/>
      <c r="JIZ92" s="220"/>
      <c r="JJA92" s="220"/>
      <c r="JJB92" s="220"/>
      <c r="JJC92" s="220"/>
      <c r="JJD92" s="220"/>
      <c r="JJE92" s="220"/>
      <c r="JJF92" s="220"/>
      <c r="JJG92" s="220"/>
      <c r="JJH92" s="220"/>
      <c r="JJI92" s="220"/>
      <c r="JJJ92" s="220"/>
      <c r="JJK92" s="220"/>
      <c r="JJL92" s="220"/>
      <c r="JJM92" s="220"/>
      <c r="JJN92" s="220"/>
      <c r="JJO92" s="220"/>
      <c r="JJP92" s="220"/>
      <c r="JJQ92" s="220"/>
      <c r="JJR92" s="220"/>
      <c r="JJS92" s="220"/>
      <c r="JJT92" s="220"/>
      <c r="JJU92" s="220"/>
      <c r="JJV92" s="220"/>
      <c r="JJW92" s="220"/>
      <c r="JJX92" s="220"/>
      <c r="JJY92" s="220"/>
      <c r="JJZ92" s="220"/>
      <c r="JKA92" s="220"/>
      <c r="JKB92" s="220"/>
      <c r="JKC92" s="220"/>
      <c r="JKD92" s="220"/>
      <c r="JKE92" s="220"/>
      <c r="JKF92" s="220"/>
      <c r="JKG92" s="220"/>
      <c r="JKH92" s="220"/>
      <c r="JKI92" s="220"/>
      <c r="JKJ92" s="220"/>
      <c r="JKK92" s="220"/>
      <c r="JKL92" s="220"/>
      <c r="JKM92" s="220"/>
      <c r="JKN92" s="220"/>
      <c r="JKO92" s="220"/>
      <c r="JKP92" s="220"/>
      <c r="JKQ92" s="220"/>
      <c r="JKR92" s="220"/>
      <c r="JKS92" s="220"/>
      <c r="JKT92" s="220"/>
      <c r="JKU92" s="220"/>
      <c r="JKV92" s="220"/>
      <c r="JKW92" s="220"/>
      <c r="JKX92" s="220"/>
      <c r="JKY92" s="220"/>
      <c r="JKZ92" s="220"/>
      <c r="JLA92" s="220"/>
      <c r="JLB92" s="220"/>
      <c r="JLC92" s="220"/>
      <c r="JLD92" s="220"/>
      <c r="JLE92" s="220"/>
      <c r="JLF92" s="220"/>
      <c r="JLG92" s="220"/>
      <c r="JLH92" s="220"/>
      <c r="JLI92" s="220"/>
      <c r="JLJ92" s="220"/>
      <c r="JLK92" s="220"/>
      <c r="JLL92" s="220"/>
      <c r="JLM92" s="220"/>
      <c r="JLN92" s="220"/>
      <c r="JLO92" s="220"/>
      <c r="JLP92" s="220"/>
      <c r="JLQ92" s="220"/>
      <c r="JLR92" s="220"/>
      <c r="JLS92" s="220"/>
      <c r="JLT92" s="220"/>
      <c r="JLU92" s="220"/>
      <c r="JLV92" s="220"/>
      <c r="JLW92" s="220"/>
      <c r="JLX92" s="220"/>
      <c r="JLY92" s="220"/>
      <c r="JLZ92" s="220"/>
      <c r="JMA92" s="220"/>
      <c r="JMB92" s="220"/>
      <c r="JMC92" s="220"/>
      <c r="JMD92" s="220"/>
      <c r="JME92" s="220"/>
      <c r="JMF92" s="220"/>
      <c r="JMG92" s="220"/>
      <c r="JMH92" s="220"/>
      <c r="JMI92" s="220"/>
      <c r="JMJ92" s="220"/>
      <c r="JMK92" s="220"/>
      <c r="JML92" s="220"/>
      <c r="JMM92" s="220"/>
      <c r="JMN92" s="220"/>
      <c r="JMO92" s="220"/>
      <c r="JMP92" s="220"/>
      <c r="JMQ92" s="220"/>
      <c r="JMR92" s="220"/>
      <c r="JMS92" s="220"/>
      <c r="JMT92" s="220"/>
      <c r="JMU92" s="220"/>
      <c r="JMV92" s="220"/>
      <c r="JMW92" s="220"/>
      <c r="JMX92" s="220"/>
      <c r="JMY92" s="220"/>
      <c r="JMZ92" s="220"/>
      <c r="JNA92" s="220"/>
      <c r="JNB92" s="220"/>
      <c r="JNC92" s="220"/>
      <c r="JND92" s="220"/>
      <c r="JNE92" s="220"/>
      <c r="JNF92" s="220"/>
      <c r="JNG92" s="220"/>
      <c r="JNH92" s="220"/>
      <c r="JNI92" s="220"/>
      <c r="JNJ92" s="220"/>
      <c r="JNK92" s="220"/>
      <c r="JNL92" s="220"/>
      <c r="JNM92" s="220"/>
      <c r="JNN92" s="220"/>
      <c r="JNO92" s="220"/>
      <c r="JNP92" s="220"/>
      <c r="JNQ92" s="220"/>
      <c r="JNR92" s="220"/>
      <c r="JNS92" s="220"/>
      <c r="JNT92" s="220"/>
      <c r="JNU92" s="220"/>
      <c r="JNV92" s="220"/>
      <c r="JNW92" s="220"/>
      <c r="JNX92" s="220"/>
      <c r="JNY92" s="220"/>
      <c r="JNZ92" s="220"/>
      <c r="JOA92" s="220"/>
      <c r="JOB92" s="220"/>
      <c r="JOC92" s="220"/>
      <c r="JOD92" s="220"/>
      <c r="JOE92" s="220"/>
      <c r="JOF92" s="220"/>
      <c r="JOG92" s="220"/>
      <c r="JOH92" s="220"/>
      <c r="JOI92" s="220"/>
      <c r="JOJ92" s="220"/>
      <c r="JOK92" s="220"/>
      <c r="JOL92" s="220"/>
      <c r="JOM92" s="220"/>
      <c r="JON92" s="220"/>
      <c r="JOO92" s="220"/>
      <c r="JOP92" s="220"/>
      <c r="JOQ92" s="220"/>
      <c r="JOR92" s="220"/>
      <c r="JOS92" s="220"/>
      <c r="JOT92" s="220"/>
      <c r="JOU92" s="220"/>
      <c r="JOV92" s="220"/>
      <c r="JOW92" s="220"/>
      <c r="JOX92" s="220"/>
      <c r="JOY92" s="220"/>
      <c r="JOZ92" s="220"/>
      <c r="JPA92" s="220"/>
      <c r="JPB92" s="220"/>
      <c r="JPC92" s="220"/>
      <c r="JPD92" s="220"/>
      <c r="JPE92" s="220"/>
      <c r="JPF92" s="220"/>
      <c r="JPG92" s="220"/>
      <c r="JPH92" s="220"/>
      <c r="JPI92" s="220"/>
      <c r="JPJ92" s="220"/>
      <c r="JPK92" s="220"/>
      <c r="JPL92" s="220"/>
      <c r="JPM92" s="220"/>
      <c r="JPN92" s="220"/>
      <c r="JPO92" s="220"/>
      <c r="JPP92" s="220"/>
      <c r="JPQ92" s="220"/>
      <c r="JPR92" s="220"/>
      <c r="JPS92" s="220"/>
      <c r="JPT92" s="220"/>
      <c r="JPU92" s="220"/>
      <c r="JPV92" s="220"/>
      <c r="JPW92" s="220"/>
      <c r="JPX92" s="220"/>
      <c r="JPY92" s="220"/>
      <c r="JPZ92" s="220"/>
      <c r="JQA92" s="220"/>
      <c r="JQB92" s="220"/>
      <c r="JQC92" s="220"/>
      <c r="JQD92" s="220"/>
      <c r="JQE92" s="220"/>
      <c r="JQF92" s="220"/>
      <c r="JQG92" s="220"/>
      <c r="JQH92" s="220"/>
      <c r="JQI92" s="220"/>
      <c r="JQJ92" s="220"/>
      <c r="JQK92" s="220"/>
      <c r="JQL92" s="220"/>
      <c r="JQM92" s="220"/>
      <c r="JQN92" s="220"/>
      <c r="JQO92" s="220"/>
      <c r="JQP92" s="220"/>
      <c r="JQQ92" s="220"/>
      <c r="JQR92" s="220"/>
      <c r="JQS92" s="220"/>
      <c r="JQT92" s="220"/>
      <c r="JQU92" s="220"/>
      <c r="JQV92" s="220"/>
      <c r="JQW92" s="220"/>
      <c r="JQX92" s="220"/>
      <c r="JQY92" s="220"/>
      <c r="JQZ92" s="220"/>
      <c r="JRA92" s="220"/>
      <c r="JRB92" s="220"/>
      <c r="JRC92" s="220"/>
      <c r="JRD92" s="220"/>
      <c r="JRE92" s="220"/>
      <c r="JRF92" s="220"/>
      <c r="JRG92" s="220"/>
      <c r="JRH92" s="220"/>
      <c r="JRI92" s="220"/>
      <c r="JRJ92" s="220"/>
      <c r="JRK92" s="220"/>
      <c r="JRL92" s="220"/>
      <c r="JRM92" s="220"/>
      <c r="JRN92" s="220"/>
      <c r="JRO92" s="220"/>
      <c r="JRP92" s="220"/>
      <c r="JRQ92" s="220"/>
      <c r="JRR92" s="220"/>
      <c r="JRS92" s="220"/>
      <c r="JRT92" s="220"/>
      <c r="JRU92" s="220"/>
      <c r="JRV92" s="220"/>
      <c r="JRW92" s="220"/>
      <c r="JRX92" s="220"/>
      <c r="JRY92" s="220"/>
      <c r="JRZ92" s="220"/>
      <c r="JSA92" s="220"/>
      <c r="JSB92" s="220"/>
      <c r="JSC92" s="220"/>
      <c r="JSD92" s="220"/>
      <c r="JSE92" s="220"/>
      <c r="JSF92" s="220"/>
      <c r="JSG92" s="220"/>
      <c r="JSH92" s="220"/>
      <c r="JSI92" s="220"/>
      <c r="JSJ92" s="220"/>
      <c r="JSK92" s="220"/>
      <c r="JSL92" s="220"/>
      <c r="JSM92" s="220"/>
      <c r="JSN92" s="220"/>
      <c r="JSO92" s="220"/>
      <c r="JSP92" s="220"/>
      <c r="JSQ92" s="220"/>
      <c r="JSR92" s="220"/>
      <c r="JSS92" s="220"/>
      <c r="JST92" s="220"/>
      <c r="JSU92" s="220"/>
      <c r="JSV92" s="220"/>
      <c r="JSW92" s="220"/>
      <c r="JSX92" s="220"/>
      <c r="JSY92" s="220"/>
      <c r="JSZ92" s="220"/>
      <c r="JTA92" s="220"/>
      <c r="JTB92" s="220"/>
      <c r="JTC92" s="220"/>
      <c r="JTD92" s="220"/>
      <c r="JTE92" s="220"/>
      <c r="JTF92" s="220"/>
      <c r="JTG92" s="220"/>
      <c r="JTH92" s="220"/>
      <c r="JTI92" s="220"/>
      <c r="JTJ92" s="220"/>
      <c r="JTK92" s="220"/>
      <c r="JTL92" s="220"/>
      <c r="JTM92" s="220"/>
      <c r="JTN92" s="220"/>
      <c r="JTO92" s="220"/>
      <c r="JTP92" s="220"/>
      <c r="JTQ92" s="220"/>
      <c r="JTR92" s="220"/>
      <c r="JTS92" s="220"/>
      <c r="JTT92" s="220"/>
      <c r="JTU92" s="220"/>
      <c r="JTV92" s="220"/>
      <c r="JTW92" s="220"/>
      <c r="JTX92" s="220"/>
      <c r="JTY92" s="220"/>
      <c r="JTZ92" s="220"/>
      <c r="JUA92" s="220"/>
      <c r="JUB92" s="220"/>
      <c r="JUC92" s="220"/>
      <c r="JUD92" s="220"/>
      <c r="JUE92" s="220"/>
      <c r="JUF92" s="220"/>
      <c r="JUG92" s="220"/>
      <c r="JUH92" s="220"/>
      <c r="JUI92" s="220"/>
      <c r="JUJ92" s="220"/>
      <c r="JUK92" s="220"/>
      <c r="JUL92" s="220"/>
      <c r="JUM92" s="220"/>
      <c r="JUN92" s="220"/>
      <c r="JUO92" s="220"/>
      <c r="JUP92" s="220"/>
      <c r="JUQ92" s="220"/>
      <c r="JUR92" s="220"/>
      <c r="JUS92" s="220"/>
      <c r="JUT92" s="220"/>
      <c r="JUU92" s="220"/>
      <c r="JUV92" s="220"/>
      <c r="JUW92" s="220"/>
      <c r="JUX92" s="220"/>
      <c r="JUY92" s="220"/>
      <c r="JUZ92" s="220"/>
      <c r="JVA92" s="220"/>
      <c r="JVB92" s="220"/>
      <c r="JVC92" s="220"/>
      <c r="JVD92" s="220"/>
      <c r="JVE92" s="220"/>
      <c r="JVF92" s="220"/>
      <c r="JVG92" s="220"/>
      <c r="JVH92" s="220"/>
      <c r="JVI92" s="220"/>
      <c r="JVJ92" s="220"/>
      <c r="JVK92" s="220"/>
      <c r="JVL92" s="220"/>
      <c r="JVM92" s="220"/>
      <c r="JVN92" s="220"/>
      <c r="JVO92" s="220"/>
      <c r="JVP92" s="220"/>
      <c r="JVQ92" s="220"/>
      <c r="JVR92" s="220"/>
      <c r="JVS92" s="220"/>
      <c r="JVT92" s="220"/>
      <c r="JVU92" s="220"/>
      <c r="JVV92" s="220"/>
      <c r="JVW92" s="220"/>
      <c r="JVX92" s="220"/>
      <c r="JVY92" s="220"/>
      <c r="JVZ92" s="220"/>
      <c r="JWA92" s="220"/>
      <c r="JWB92" s="220"/>
      <c r="JWC92" s="220"/>
      <c r="JWD92" s="220"/>
      <c r="JWE92" s="220"/>
      <c r="JWF92" s="220"/>
      <c r="JWG92" s="220"/>
      <c r="JWH92" s="220"/>
      <c r="JWI92" s="220"/>
      <c r="JWJ92" s="220"/>
      <c r="JWK92" s="220"/>
      <c r="JWL92" s="220"/>
      <c r="JWM92" s="220"/>
      <c r="JWN92" s="220"/>
      <c r="JWO92" s="220"/>
      <c r="JWP92" s="220"/>
      <c r="JWQ92" s="220"/>
      <c r="JWR92" s="220"/>
      <c r="JWS92" s="220"/>
      <c r="JWT92" s="220"/>
      <c r="JWU92" s="220"/>
      <c r="JWV92" s="220"/>
      <c r="JWW92" s="220"/>
      <c r="JWX92" s="220"/>
      <c r="JWY92" s="220"/>
      <c r="JWZ92" s="220"/>
      <c r="JXA92" s="220"/>
      <c r="JXB92" s="220"/>
      <c r="JXC92" s="220"/>
      <c r="JXD92" s="220"/>
      <c r="JXE92" s="220"/>
      <c r="JXF92" s="220"/>
      <c r="JXG92" s="220"/>
      <c r="JXH92" s="220"/>
      <c r="JXI92" s="220"/>
      <c r="JXJ92" s="220"/>
      <c r="JXK92" s="220"/>
      <c r="JXL92" s="220"/>
      <c r="JXM92" s="220"/>
      <c r="JXN92" s="220"/>
      <c r="JXO92" s="220"/>
      <c r="JXP92" s="220"/>
      <c r="JXQ92" s="220"/>
      <c r="JXR92" s="220"/>
      <c r="JXS92" s="220"/>
      <c r="JXT92" s="220"/>
      <c r="JXU92" s="220"/>
      <c r="JXV92" s="220"/>
      <c r="JXW92" s="220"/>
      <c r="JXX92" s="220"/>
      <c r="JXY92" s="220"/>
      <c r="JXZ92" s="220"/>
      <c r="JYA92" s="220"/>
      <c r="JYB92" s="220"/>
      <c r="JYC92" s="220"/>
      <c r="JYD92" s="220"/>
      <c r="JYE92" s="220"/>
      <c r="JYF92" s="220"/>
      <c r="JYG92" s="220"/>
      <c r="JYH92" s="220"/>
      <c r="JYI92" s="220"/>
      <c r="JYJ92" s="220"/>
      <c r="JYK92" s="220"/>
      <c r="JYL92" s="220"/>
      <c r="JYM92" s="220"/>
      <c r="JYN92" s="220"/>
      <c r="JYO92" s="220"/>
      <c r="JYP92" s="220"/>
      <c r="JYQ92" s="220"/>
      <c r="JYR92" s="220"/>
      <c r="JYS92" s="220"/>
      <c r="JYT92" s="220"/>
      <c r="JYU92" s="220"/>
      <c r="JYV92" s="220"/>
      <c r="JYW92" s="220"/>
      <c r="JYX92" s="220"/>
      <c r="JYY92" s="220"/>
      <c r="JYZ92" s="220"/>
      <c r="JZA92" s="220"/>
      <c r="JZB92" s="220"/>
      <c r="JZC92" s="220"/>
      <c r="JZD92" s="220"/>
      <c r="JZE92" s="220"/>
      <c r="JZF92" s="220"/>
      <c r="JZG92" s="220"/>
      <c r="JZH92" s="220"/>
      <c r="JZI92" s="220"/>
      <c r="JZJ92" s="220"/>
      <c r="JZK92" s="220"/>
      <c r="JZL92" s="220"/>
      <c r="JZM92" s="220"/>
      <c r="JZN92" s="220"/>
      <c r="JZO92" s="220"/>
      <c r="JZP92" s="220"/>
      <c r="JZQ92" s="220"/>
      <c r="JZR92" s="220"/>
      <c r="JZS92" s="220"/>
      <c r="JZT92" s="220"/>
      <c r="JZU92" s="220"/>
      <c r="JZV92" s="220"/>
      <c r="JZW92" s="220"/>
      <c r="JZX92" s="220"/>
      <c r="JZY92" s="220"/>
      <c r="JZZ92" s="220"/>
      <c r="KAA92" s="220"/>
      <c r="KAB92" s="220"/>
      <c r="KAC92" s="220"/>
      <c r="KAD92" s="220"/>
      <c r="KAE92" s="220"/>
      <c r="KAF92" s="220"/>
      <c r="KAG92" s="220"/>
      <c r="KAH92" s="220"/>
      <c r="KAI92" s="220"/>
      <c r="KAJ92" s="220"/>
      <c r="KAK92" s="220"/>
      <c r="KAL92" s="220"/>
      <c r="KAM92" s="220"/>
      <c r="KAN92" s="220"/>
      <c r="KAO92" s="220"/>
      <c r="KAP92" s="220"/>
      <c r="KAQ92" s="220"/>
      <c r="KAR92" s="220"/>
      <c r="KAS92" s="220"/>
      <c r="KAT92" s="220"/>
      <c r="KAU92" s="220"/>
      <c r="KAV92" s="220"/>
      <c r="KAW92" s="220"/>
      <c r="KAX92" s="220"/>
      <c r="KAY92" s="220"/>
      <c r="KAZ92" s="220"/>
      <c r="KBA92" s="220"/>
      <c r="KBB92" s="220"/>
      <c r="KBC92" s="220"/>
      <c r="KBD92" s="220"/>
      <c r="KBE92" s="220"/>
      <c r="KBF92" s="220"/>
      <c r="KBG92" s="220"/>
      <c r="KBH92" s="220"/>
      <c r="KBI92" s="220"/>
      <c r="KBJ92" s="220"/>
      <c r="KBK92" s="220"/>
      <c r="KBL92" s="220"/>
      <c r="KBM92" s="220"/>
      <c r="KBN92" s="220"/>
      <c r="KBO92" s="220"/>
      <c r="KBP92" s="220"/>
      <c r="KBQ92" s="220"/>
      <c r="KBR92" s="220"/>
      <c r="KBS92" s="220"/>
      <c r="KBT92" s="220"/>
      <c r="KBU92" s="220"/>
      <c r="KBV92" s="220"/>
      <c r="KBW92" s="220"/>
      <c r="KBX92" s="220"/>
      <c r="KBY92" s="220"/>
      <c r="KBZ92" s="220"/>
      <c r="KCA92" s="220"/>
      <c r="KCB92" s="220"/>
      <c r="KCC92" s="220"/>
      <c r="KCD92" s="220"/>
      <c r="KCE92" s="220"/>
      <c r="KCF92" s="220"/>
      <c r="KCG92" s="220"/>
      <c r="KCH92" s="220"/>
      <c r="KCI92" s="220"/>
      <c r="KCJ92" s="220"/>
      <c r="KCK92" s="220"/>
      <c r="KCL92" s="220"/>
      <c r="KCM92" s="220"/>
      <c r="KCN92" s="220"/>
      <c r="KCO92" s="220"/>
      <c r="KCP92" s="220"/>
      <c r="KCQ92" s="220"/>
      <c r="KCR92" s="220"/>
      <c r="KCS92" s="220"/>
      <c r="KCT92" s="220"/>
      <c r="KCU92" s="220"/>
      <c r="KCV92" s="220"/>
      <c r="KCW92" s="220"/>
      <c r="KCX92" s="220"/>
      <c r="KCY92" s="220"/>
      <c r="KCZ92" s="220"/>
      <c r="KDA92" s="220"/>
      <c r="KDB92" s="220"/>
      <c r="KDC92" s="220"/>
      <c r="KDD92" s="220"/>
      <c r="KDE92" s="220"/>
      <c r="KDF92" s="220"/>
      <c r="KDG92" s="220"/>
      <c r="KDH92" s="220"/>
      <c r="KDI92" s="220"/>
      <c r="KDJ92" s="220"/>
      <c r="KDK92" s="220"/>
      <c r="KDL92" s="220"/>
      <c r="KDM92" s="220"/>
      <c r="KDN92" s="220"/>
      <c r="KDO92" s="220"/>
      <c r="KDP92" s="220"/>
      <c r="KDQ92" s="220"/>
      <c r="KDR92" s="220"/>
      <c r="KDS92" s="220"/>
      <c r="KDT92" s="220"/>
      <c r="KDU92" s="220"/>
      <c r="KDV92" s="220"/>
      <c r="KDW92" s="220"/>
      <c r="KDX92" s="220"/>
      <c r="KDY92" s="220"/>
      <c r="KDZ92" s="220"/>
      <c r="KEA92" s="220"/>
      <c r="KEB92" s="220"/>
      <c r="KEC92" s="220"/>
      <c r="KED92" s="220"/>
      <c r="KEE92" s="220"/>
      <c r="KEF92" s="220"/>
      <c r="KEG92" s="220"/>
      <c r="KEH92" s="220"/>
      <c r="KEI92" s="220"/>
      <c r="KEJ92" s="220"/>
      <c r="KEK92" s="220"/>
      <c r="KEL92" s="220"/>
      <c r="KEM92" s="220"/>
      <c r="KEN92" s="220"/>
      <c r="KEO92" s="220"/>
      <c r="KEP92" s="220"/>
      <c r="KEQ92" s="220"/>
      <c r="KER92" s="220"/>
      <c r="KES92" s="220"/>
      <c r="KET92" s="220"/>
      <c r="KEU92" s="220"/>
      <c r="KEV92" s="220"/>
      <c r="KEW92" s="220"/>
      <c r="KEX92" s="220"/>
      <c r="KEY92" s="220"/>
      <c r="KEZ92" s="220"/>
      <c r="KFA92" s="220"/>
      <c r="KFB92" s="220"/>
      <c r="KFC92" s="220"/>
      <c r="KFD92" s="220"/>
      <c r="KFE92" s="220"/>
      <c r="KFF92" s="220"/>
      <c r="KFG92" s="220"/>
      <c r="KFH92" s="220"/>
      <c r="KFI92" s="220"/>
      <c r="KFJ92" s="220"/>
      <c r="KFK92" s="220"/>
      <c r="KFL92" s="220"/>
      <c r="KFM92" s="220"/>
      <c r="KFN92" s="220"/>
      <c r="KFO92" s="220"/>
      <c r="KFP92" s="220"/>
      <c r="KFQ92" s="220"/>
      <c r="KFR92" s="220"/>
      <c r="KFS92" s="220"/>
      <c r="KFT92" s="220"/>
      <c r="KFU92" s="220"/>
      <c r="KFV92" s="220"/>
      <c r="KFW92" s="220"/>
      <c r="KFX92" s="220"/>
      <c r="KFY92" s="220"/>
      <c r="KFZ92" s="220"/>
      <c r="KGA92" s="220"/>
      <c r="KGB92" s="220"/>
      <c r="KGC92" s="220"/>
      <c r="KGD92" s="220"/>
      <c r="KGE92" s="220"/>
      <c r="KGF92" s="220"/>
      <c r="KGG92" s="220"/>
      <c r="KGH92" s="220"/>
      <c r="KGI92" s="220"/>
      <c r="KGJ92" s="220"/>
      <c r="KGK92" s="220"/>
      <c r="KGL92" s="220"/>
      <c r="KGM92" s="220"/>
      <c r="KGN92" s="220"/>
      <c r="KGO92" s="220"/>
      <c r="KGP92" s="220"/>
      <c r="KGQ92" s="220"/>
      <c r="KGR92" s="220"/>
      <c r="KGS92" s="220"/>
      <c r="KGT92" s="220"/>
      <c r="KGU92" s="220"/>
      <c r="KGV92" s="220"/>
      <c r="KGW92" s="220"/>
      <c r="KGX92" s="220"/>
      <c r="KGY92" s="220"/>
      <c r="KGZ92" s="220"/>
      <c r="KHA92" s="220"/>
      <c r="KHB92" s="220"/>
      <c r="KHC92" s="220"/>
      <c r="KHD92" s="220"/>
      <c r="KHE92" s="220"/>
      <c r="KHF92" s="220"/>
      <c r="KHG92" s="220"/>
      <c r="KHH92" s="220"/>
      <c r="KHI92" s="220"/>
      <c r="KHJ92" s="220"/>
      <c r="KHK92" s="220"/>
      <c r="KHL92" s="220"/>
      <c r="KHM92" s="220"/>
      <c r="KHN92" s="220"/>
      <c r="KHO92" s="220"/>
      <c r="KHP92" s="220"/>
      <c r="KHQ92" s="220"/>
      <c r="KHR92" s="220"/>
      <c r="KHS92" s="220"/>
      <c r="KHT92" s="220"/>
      <c r="KHU92" s="220"/>
      <c r="KHV92" s="220"/>
      <c r="KHW92" s="220"/>
      <c r="KHX92" s="220"/>
      <c r="KHY92" s="220"/>
      <c r="KHZ92" s="220"/>
      <c r="KIA92" s="220"/>
      <c r="KIB92" s="220"/>
      <c r="KIC92" s="220"/>
      <c r="KID92" s="220"/>
      <c r="KIE92" s="220"/>
      <c r="KIF92" s="220"/>
      <c r="KIG92" s="220"/>
      <c r="KIH92" s="220"/>
      <c r="KII92" s="220"/>
      <c r="KIJ92" s="220"/>
      <c r="KIK92" s="220"/>
      <c r="KIL92" s="220"/>
      <c r="KIM92" s="220"/>
      <c r="KIN92" s="220"/>
      <c r="KIO92" s="220"/>
      <c r="KIP92" s="220"/>
      <c r="KIQ92" s="220"/>
      <c r="KIR92" s="220"/>
      <c r="KIS92" s="220"/>
      <c r="KIT92" s="220"/>
      <c r="KIU92" s="220"/>
      <c r="KIV92" s="220"/>
      <c r="KIW92" s="220"/>
      <c r="KIX92" s="220"/>
      <c r="KIY92" s="220"/>
      <c r="KIZ92" s="220"/>
      <c r="KJA92" s="220"/>
      <c r="KJB92" s="220"/>
      <c r="KJC92" s="220"/>
      <c r="KJD92" s="220"/>
      <c r="KJE92" s="220"/>
      <c r="KJF92" s="220"/>
      <c r="KJG92" s="220"/>
      <c r="KJH92" s="220"/>
      <c r="KJI92" s="220"/>
      <c r="KJJ92" s="220"/>
      <c r="KJK92" s="220"/>
      <c r="KJL92" s="220"/>
      <c r="KJM92" s="220"/>
      <c r="KJN92" s="220"/>
      <c r="KJO92" s="220"/>
      <c r="KJP92" s="220"/>
      <c r="KJQ92" s="220"/>
      <c r="KJR92" s="220"/>
      <c r="KJS92" s="220"/>
      <c r="KJT92" s="220"/>
      <c r="KJU92" s="220"/>
      <c r="KJV92" s="220"/>
      <c r="KJW92" s="220"/>
      <c r="KJX92" s="220"/>
      <c r="KJY92" s="220"/>
      <c r="KJZ92" s="220"/>
      <c r="KKA92" s="220"/>
      <c r="KKB92" s="220"/>
      <c r="KKC92" s="220"/>
      <c r="KKD92" s="220"/>
      <c r="KKE92" s="220"/>
      <c r="KKF92" s="220"/>
      <c r="KKG92" s="220"/>
      <c r="KKH92" s="220"/>
      <c r="KKI92" s="220"/>
      <c r="KKJ92" s="220"/>
      <c r="KKK92" s="220"/>
      <c r="KKL92" s="220"/>
      <c r="KKM92" s="220"/>
      <c r="KKN92" s="220"/>
      <c r="KKO92" s="220"/>
      <c r="KKP92" s="220"/>
      <c r="KKQ92" s="220"/>
      <c r="KKR92" s="220"/>
      <c r="KKS92" s="220"/>
      <c r="KKT92" s="220"/>
      <c r="KKU92" s="220"/>
      <c r="KKV92" s="220"/>
      <c r="KKW92" s="220"/>
      <c r="KKX92" s="220"/>
      <c r="KKY92" s="220"/>
      <c r="KKZ92" s="220"/>
      <c r="KLA92" s="220"/>
      <c r="KLB92" s="220"/>
      <c r="KLC92" s="220"/>
      <c r="KLD92" s="220"/>
      <c r="KLE92" s="220"/>
      <c r="KLF92" s="220"/>
      <c r="KLG92" s="220"/>
      <c r="KLH92" s="220"/>
      <c r="KLI92" s="220"/>
      <c r="KLJ92" s="220"/>
      <c r="KLK92" s="220"/>
      <c r="KLL92" s="220"/>
      <c r="KLM92" s="220"/>
      <c r="KLN92" s="220"/>
      <c r="KLO92" s="220"/>
      <c r="KLP92" s="220"/>
      <c r="KLQ92" s="220"/>
      <c r="KLR92" s="220"/>
      <c r="KLS92" s="220"/>
      <c r="KLT92" s="220"/>
      <c r="KLU92" s="220"/>
      <c r="KLV92" s="220"/>
      <c r="KLW92" s="220"/>
      <c r="KLX92" s="220"/>
      <c r="KLY92" s="220"/>
      <c r="KLZ92" s="220"/>
      <c r="KMA92" s="220"/>
      <c r="KMB92" s="220"/>
      <c r="KMC92" s="220"/>
      <c r="KMD92" s="220"/>
      <c r="KME92" s="220"/>
      <c r="KMF92" s="220"/>
      <c r="KMG92" s="220"/>
      <c r="KMH92" s="220"/>
      <c r="KMI92" s="220"/>
      <c r="KMJ92" s="220"/>
      <c r="KMK92" s="220"/>
      <c r="KML92" s="220"/>
      <c r="KMM92" s="220"/>
      <c r="KMN92" s="220"/>
      <c r="KMO92" s="220"/>
      <c r="KMP92" s="220"/>
      <c r="KMQ92" s="220"/>
      <c r="KMR92" s="220"/>
      <c r="KMS92" s="220"/>
      <c r="KMT92" s="220"/>
      <c r="KMU92" s="220"/>
      <c r="KMV92" s="220"/>
      <c r="KMW92" s="220"/>
      <c r="KMX92" s="220"/>
      <c r="KMY92" s="220"/>
      <c r="KMZ92" s="220"/>
      <c r="KNA92" s="220"/>
      <c r="KNB92" s="220"/>
      <c r="KNC92" s="220"/>
      <c r="KND92" s="220"/>
      <c r="KNE92" s="220"/>
      <c r="KNF92" s="220"/>
      <c r="KNG92" s="220"/>
      <c r="KNH92" s="220"/>
      <c r="KNI92" s="220"/>
      <c r="KNJ92" s="220"/>
      <c r="KNK92" s="220"/>
      <c r="KNL92" s="220"/>
      <c r="KNM92" s="220"/>
      <c r="KNN92" s="220"/>
      <c r="KNO92" s="220"/>
      <c r="KNP92" s="220"/>
      <c r="KNQ92" s="220"/>
      <c r="KNR92" s="220"/>
      <c r="KNS92" s="220"/>
      <c r="KNT92" s="220"/>
      <c r="KNU92" s="220"/>
      <c r="KNV92" s="220"/>
      <c r="KNW92" s="220"/>
      <c r="KNX92" s="220"/>
      <c r="KNY92" s="220"/>
      <c r="KNZ92" s="220"/>
      <c r="KOA92" s="220"/>
      <c r="KOB92" s="220"/>
      <c r="KOC92" s="220"/>
      <c r="KOD92" s="220"/>
      <c r="KOE92" s="220"/>
      <c r="KOF92" s="220"/>
      <c r="KOG92" s="220"/>
      <c r="KOH92" s="220"/>
      <c r="KOI92" s="220"/>
      <c r="KOJ92" s="220"/>
      <c r="KOK92" s="220"/>
      <c r="KOL92" s="220"/>
      <c r="KOM92" s="220"/>
      <c r="KON92" s="220"/>
      <c r="KOO92" s="220"/>
      <c r="KOP92" s="220"/>
      <c r="KOQ92" s="220"/>
      <c r="KOR92" s="220"/>
      <c r="KOS92" s="220"/>
      <c r="KOT92" s="220"/>
      <c r="KOU92" s="220"/>
      <c r="KOV92" s="220"/>
      <c r="KOW92" s="220"/>
      <c r="KOX92" s="220"/>
      <c r="KOY92" s="220"/>
      <c r="KOZ92" s="220"/>
      <c r="KPA92" s="220"/>
      <c r="KPB92" s="220"/>
      <c r="KPC92" s="220"/>
      <c r="KPD92" s="220"/>
      <c r="KPE92" s="220"/>
      <c r="KPF92" s="220"/>
      <c r="KPG92" s="220"/>
      <c r="KPH92" s="220"/>
      <c r="KPI92" s="220"/>
      <c r="KPJ92" s="220"/>
      <c r="KPK92" s="220"/>
      <c r="KPL92" s="220"/>
      <c r="KPM92" s="220"/>
      <c r="KPN92" s="220"/>
      <c r="KPO92" s="220"/>
      <c r="KPP92" s="220"/>
      <c r="KPQ92" s="220"/>
      <c r="KPR92" s="220"/>
      <c r="KPS92" s="220"/>
      <c r="KPT92" s="220"/>
      <c r="KPU92" s="220"/>
      <c r="KPV92" s="220"/>
      <c r="KPW92" s="220"/>
      <c r="KPX92" s="220"/>
      <c r="KPY92" s="220"/>
      <c r="KPZ92" s="220"/>
      <c r="KQA92" s="220"/>
      <c r="KQB92" s="220"/>
      <c r="KQC92" s="220"/>
      <c r="KQD92" s="220"/>
      <c r="KQE92" s="220"/>
      <c r="KQF92" s="220"/>
      <c r="KQG92" s="220"/>
      <c r="KQH92" s="220"/>
      <c r="KQI92" s="220"/>
      <c r="KQJ92" s="220"/>
      <c r="KQK92" s="220"/>
      <c r="KQL92" s="220"/>
      <c r="KQM92" s="220"/>
      <c r="KQN92" s="220"/>
      <c r="KQO92" s="220"/>
      <c r="KQP92" s="220"/>
      <c r="KQQ92" s="220"/>
      <c r="KQR92" s="220"/>
      <c r="KQS92" s="220"/>
      <c r="KQT92" s="220"/>
      <c r="KQU92" s="220"/>
      <c r="KQV92" s="220"/>
      <c r="KQW92" s="220"/>
      <c r="KQX92" s="220"/>
      <c r="KQY92" s="220"/>
      <c r="KQZ92" s="220"/>
      <c r="KRA92" s="220"/>
      <c r="KRB92" s="220"/>
      <c r="KRC92" s="220"/>
      <c r="KRD92" s="220"/>
      <c r="KRE92" s="220"/>
      <c r="KRF92" s="220"/>
      <c r="KRG92" s="220"/>
      <c r="KRH92" s="220"/>
      <c r="KRI92" s="220"/>
      <c r="KRJ92" s="220"/>
      <c r="KRK92" s="220"/>
      <c r="KRL92" s="220"/>
      <c r="KRM92" s="220"/>
      <c r="KRN92" s="220"/>
      <c r="KRO92" s="220"/>
      <c r="KRP92" s="220"/>
      <c r="KRQ92" s="220"/>
      <c r="KRR92" s="220"/>
      <c r="KRS92" s="220"/>
      <c r="KRT92" s="220"/>
      <c r="KRU92" s="220"/>
      <c r="KRV92" s="220"/>
      <c r="KRW92" s="220"/>
      <c r="KRX92" s="220"/>
      <c r="KRY92" s="220"/>
      <c r="KRZ92" s="220"/>
      <c r="KSA92" s="220"/>
      <c r="KSB92" s="220"/>
      <c r="KSC92" s="220"/>
      <c r="KSD92" s="220"/>
      <c r="KSE92" s="220"/>
      <c r="KSF92" s="220"/>
      <c r="KSG92" s="220"/>
      <c r="KSH92" s="220"/>
      <c r="KSI92" s="220"/>
      <c r="KSJ92" s="220"/>
      <c r="KSK92" s="220"/>
      <c r="KSL92" s="220"/>
      <c r="KSM92" s="220"/>
      <c r="KSN92" s="220"/>
      <c r="KSO92" s="220"/>
      <c r="KSP92" s="220"/>
      <c r="KSQ92" s="220"/>
      <c r="KSR92" s="220"/>
      <c r="KSS92" s="220"/>
      <c r="KST92" s="220"/>
      <c r="KSU92" s="220"/>
      <c r="KSV92" s="220"/>
      <c r="KSW92" s="220"/>
      <c r="KSX92" s="220"/>
      <c r="KSY92" s="220"/>
      <c r="KSZ92" s="220"/>
      <c r="KTA92" s="220"/>
      <c r="KTB92" s="220"/>
      <c r="KTC92" s="220"/>
      <c r="KTD92" s="220"/>
      <c r="KTE92" s="220"/>
      <c r="KTF92" s="220"/>
      <c r="KTG92" s="220"/>
      <c r="KTH92" s="220"/>
      <c r="KTI92" s="220"/>
      <c r="KTJ92" s="220"/>
      <c r="KTK92" s="220"/>
      <c r="KTL92" s="220"/>
      <c r="KTM92" s="220"/>
      <c r="KTN92" s="220"/>
      <c r="KTO92" s="220"/>
      <c r="KTP92" s="220"/>
      <c r="KTQ92" s="220"/>
      <c r="KTR92" s="220"/>
      <c r="KTS92" s="220"/>
      <c r="KTT92" s="220"/>
      <c r="KTU92" s="220"/>
      <c r="KTV92" s="220"/>
      <c r="KTW92" s="220"/>
      <c r="KTX92" s="220"/>
      <c r="KTY92" s="220"/>
      <c r="KTZ92" s="220"/>
      <c r="KUA92" s="220"/>
      <c r="KUB92" s="220"/>
      <c r="KUC92" s="220"/>
      <c r="KUD92" s="220"/>
      <c r="KUE92" s="220"/>
      <c r="KUF92" s="220"/>
      <c r="KUG92" s="220"/>
      <c r="KUH92" s="220"/>
      <c r="KUI92" s="220"/>
      <c r="KUJ92" s="220"/>
      <c r="KUK92" s="220"/>
      <c r="KUL92" s="220"/>
      <c r="KUM92" s="220"/>
      <c r="KUN92" s="220"/>
      <c r="KUO92" s="220"/>
      <c r="KUP92" s="220"/>
      <c r="KUQ92" s="220"/>
      <c r="KUR92" s="220"/>
      <c r="KUS92" s="220"/>
      <c r="KUT92" s="220"/>
      <c r="KUU92" s="220"/>
      <c r="KUV92" s="220"/>
      <c r="KUW92" s="220"/>
      <c r="KUX92" s="220"/>
      <c r="KUY92" s="220"/>
      <c r="KUZ92" s="220"/>
      <c r="KVA92" s="220"/>
      <c r="KVB92" s="220"/>
      <c r="KVC92" s="220"/>
      <c r="KVD92" s="220"/>
      <c r="KVE92" s="220"/>
      <c r="KVF92" s="220"/>
      <c r="KVG92" s="220"/>
      <c r="KVH92" s="220"/>
      <c r="KVI92" s="220"/>
      <c r="KVJ92" s="220"/>
      <c r="KVK92" s="220"/>
      <c r="KVL92" s="220"/>
      <c r="KVM92" s="220"/>
      <c r="KVN92" s="220"/>
      <c r="KVO92" s="220"/>
      <c r="KVP92" s="220"/>
      <c r="KVQ92" s="220"/>
      <c r="KVR92" s="220"/>
      <c r="KVS92" s="220"/>
      <c r="KVT92" s="220"/>
      <c r="KVU92" s="220"/>
      <c r="KVV92" s="220"/>
      <c r="KVW92" s="220"/>
      <c r="KVX92" s="220"/>
      <c r="KVY92" s="220"/>
      <c r="KVZ92" s="220"/>
      <c r="KWA92" s="220"/>
      <c r="KWB92" s="220"/>
      <c r="KWC92" s="220"/>
      <c r="KWD92" s="220"/>
      <c r="KWE92" s="220"/>
      <c r="KWF92" s="220"/>
      <c r="KWG92" s="220"/>
      <c r="KWH92" s="220"/>
      <c r="KWI92" s="220"/>
      <c r="KWJ92" s="220"/>
      <c r="KWK92" s="220"/>
      <c r="KWL92" s="220"/>
      <c r="KWM92" s="220"/>
      <c r="KWN92" s="220"/>
      <c r="KWO92" s="220"/>
      <c r="KWP92" s="220"/>
      <c r="KWQ92" s="220"/>
      <c r="KWR92" s="220"/>
      <c r="KWS92" s="220"/>
      <c r="KWT92" s="220"/>
      <c r="KWU92" s="220"/>
      <c r="KWV92" s="220"/>
      <c r="KWW92" s="220"/>
      <c r="KWX92" s="220"/>
      <c r="KWY92" s="220"/>
      <c r="KWZ92" s="220"/>
      <c r="KXA92" s="220"/>
      <c r="KXB92" s="220"/>
      <c r="KXC92" s="220"/>
      <c r="KXD92" s="220"/>
      <c r="KXE92" s="220"/>
      <c r="KXF92" s="220"/>
      <c r="KXG92" s="220"/>
      <c r="KXH92" s="220"/>
      <c r="KXI92" s="220"/>
      <c r="KXJ92" s="220"/>
      <c r="KXK92" s="220"/>
      <c r="KXL92" s="220"/>
      <c r="KXM92" s="220"/>
      <c r="KXN92" s="220"/>
      <c r="KXO92" s="220"/>
      <c r="KXP92" s="220"/>
      <c r="KXQ92" s="220"/>
      <c r="KXR92" s="220"/>
      <c r="KXS92" s="220"/>
      <c r="KXT92" s="220"/>
      <c r="KXU92" s="220"/>
      <c r="KXV92" s="220"/>
      <c r="KXW92" s="220"/>
      <c r="KXX92" s="220"/>
      <c r="KXY92" s="220"/>
      <c r="KXZ92" s="220"/>
      <c r="KYA92" s="220"/>
      <c r="KYB92" s="220"/>
      <c r="KYC92" s="220"/>
      <c r="KYD92" s="220"/>
      <c r="KYE92" s="220"/>
      <c r="KYF92" s="220"/>
      <c r="KYG92" s="220"/>
      <c r="KYH92" s="220"/>
      <c r="KYI92" s="220"/>
      <c r="KYJ92" s="220"/>
      <c r="KYK92" s="220"/>
      <c r="KYL92" s="220"/>
      <c r="KYM92" s="220"/>
      <c r="KYN92" s="220"/>
      <c r="KYO92" s="220"/>
      <c r="KYP92" s="220"/>
      <c r="KYQ92" s="220"/>
      <c r="KYR92" s="220"/>
      <c r="KYS92" s="220"/>
      <c r="KYT92" s="220"/>
      <c r="KYU92" s="220"/>
      <c r="KYV92" s="220"/>
      <c r="KYW92" s="220"/>
      <c r="KYX92" s="220"/>
      <c r="KYY92" s="220"/>
      <c r="KYZ92" s="220"/>
      <c r="KZA92" s="220"/>
      <c r="KZB92" s="220"/>
      <c r="KZC92" s="220"/>
      <c r="KZD92" s="220"/>
      <c r="KZE92" s="220"/>
      <c r="KZF92" s="220"/>
      <c r="KZG92" s="220"/>
      <c r="KZH92" s="220"/>
      <c r="KZI92" s="220"/>
      <c r="KZJ92" s="220"/>
      <c r="KZK92" s="220"/>
      <c r="KZL92" s="220"/>
      <c r="KZM92" s="220"/>
      <c r="KZN92" s="220"/>
      <c r="KZO92" s="220"/>
      <c r="KZP92" s="220"/>
      <c r="KZQ92" s="220"/>
      <c r="KZR92" s="220"/>
      <c r="KZS92" s="220"/>
      <c r="KZT92" s="220"/>
      <c r="KZU92" s="220"/>
      <c r="KZV92" s="220"/>
      <c r="KZW92" s="220"/>
      <c r="KZX92" s="220"/>
      <c r="KZY92" s="220"/>
      <c r="KZZ92" s="220"/>
      <c r="LAA92" s="220"/>
      <c r="LAB92" s="220"/>
      <c r="LAC92" s="220"/>
      <c r="LAD92" s="220"/>
      <c r="LAE92" s="220"/>
      <c r="LAF92" s="220"/>
      <c r="LAG92" s="220"/>
      <c r="LAH92" s="220"/>
      <c r="LAI92" s="220"/>
      <c r="LAJ92" s="220"/>
      <c r="LAK92" s="220"/>
      <c r="LAL92" s="220"/>
      <c r="LAM92" s="220"/>
      <c r="LAN92" s="220"/>
      <c r="LAO92" s="220"/>
      <c r="LAP92" s="220"/>
      <c r="LAQ92" s="220"/>
      <c r="LAR92" s="220"/>
      <c r="LAS92" s="220"/>
      <c r="LAT92" s="220"/>
      <c r="LAU92" s="220"/>
      <c r="LAV92" s="220"/>
      <c r="LAW92" s="220"/>
      <c r="LAX92" s="220"/>
      <c r="LAY92" s="220"/>
      <c r="LAZ92" s="220"/>
      <c r="LBA92" s="220"/>
      <c r="LBB92" s="220"/>
      <c r="LBC92" s="220"/>
      <c r="LBD92" s="220"/>
      <c r="LBE92" s="220"/>
      <c r="LBF92" s="220"/>
      <c r="LBG92" s="220"/>
      <c r="LBH92" s="220"/>
      <c r="LBI92" s="220"/>
      <c r="LBJ92" s="220"/>
      <c r="LBK92" s="220"/>
      <c r="LBL92" s="220"/>
      <c r="LBM92" s="220"/>
      <c r="LBN92" s="220"/>
      <c r="LBO92" s="220"/>
      <c r="LBP92" s="220"/>
      <c r="LBQ92" s="220"/>
      <c r="LBR92" s="220"/>
      <c r="LBS92" s="220"/>
      <c r="LBT92" s="220"/>
      <c r="LBU92" s="220"/>
      <c r="LBV92" s="220"/>
      <c r="LBW92" s="220"/>
      <c r="LBX92" s="220"/>
      <c r="LBY92" s="220"/>
      <c r="LBZ92" s="220"/>
      <c r="LCA92" s="220"/>
      <c r="LCB92" s="220"/>
      <c r="LCC92" s="220"/>
      <c r="LCD92" s="220"/>
      <c r="LCE92" s="220"/>
      <c r="LCF92" s="220"/>
      <c r="LCG92" s="220"/>
      <c r="LCH92" s="220"/>
      <c r="LCI92" s="220"/>
      <c r="LCJ92" s="220"/>
      <c r="LCK92" s="220"/>
      <c r="LCL92" s="220"/>
      <c r="LCM92" s="220"/>
      <c r="LCN92" s="220"/>
      <c r="LCO92" s="220"/>
      <c r="LCP92" s="220"/>
      <c r="LCQ92" s="220"/>
      <c r="LCR92" s="220"/>
      <c r="LCS92" s="220"/>
      <c r="LCT92" s="220"/>
      <c r="LCU92" s="220"/>
      <c r="LCV92" s="220"/>
      <c r="LCW92" s="220"/>
      <c r="LCX92" s="220"/>
      <c r="LCY92" s="220"/>
      <c r="LCZ92" s="220"/>
      <c r="LDA92" s="220"/>
      <c r="LDB92" s="220"/>
      <c r="LDC92" s="220"/>
      <c r="LDD92" s="220"/>
      <c r="LDE92" s="220"/>
      <c r="LDF92" s="220"/>
      <c r="LDG92" s="220"/>
      <c r="LDH92" s="220"/>
      <c r="LDI92" s="220"/>
      <c r="LDJ92" s="220"/>
      <c r="LDK92" s="220"/>
      <c r="LDL92" s="220"/>
      <c r="LDM92" s="220"/>
      <c r="LDN92" s="220"/>
      <c r="LDO92" s="220"/>
      <c r="LDP92" s="220"/>
      <c r="LDQ92" s="220"/>
      <c r="LDR92" s="220"/>
      <c r="LDS92" s="220"/>
      <c r="LDT92" s="220"/>
      <c r="LDU92" s="220"/>
      <c r="LDV92" s="220"/>
      <c r="LDW92" s="220"/>
      <c r="LDX92" s="220"/>
      <c r="LDY92" s="220"/>
      <c r="LDZ92" s="220"/>
      <c r="LEA92" s="220"/>
      <c r="LEB92" s="220"/>
      <c r="LEC92" s="220"/>
      <c r="LED92" s="220"/>
      <c r="LEE92" s="220"/>
      <c r="LEF92" s="220"/>
      <c r="LEG92" s="220"/>
      <c r="LEH92" s="220"/>
      <c r="LEI92" s="220"/>
      <c r="LEJ92" s="220"/>
      <c r="LEK92" s="220"/>
      <c r="LEL92" s="220"/>
      <c r="LEM92" s="220"/>
      <c r="LEN92" s="220"/>
      <c r="LEO92" s="220"/>
      <c r="LEP92" s="220"/>
      <c r="LEQ92" s="220"/>
      <c r="LER92" s="220"/>
      <c r="LES92" s="220"/>
      <c r="LET92" s="220"/>
      <c r="LEU92" s="220"/>
      <c r="LEV92" s="220"/>
      <c r="LEW92" s="220"/>
      <c r="LEX92" s="220"/>
      <c r="LEY92" s="220"/>
      <c r="LEZ92" s="220"/>
      <c r="LFA92" s="220"/>
      <c r="LFB92" s="220"/>
      <c r="LFC92" s="220"/>
      <c r="LFD92" s="220"/>
      <c r="LFE92" s="220"/>
      <c r="LFF92" s="220"/>
      <c r="LFG92" s="220"/>
      <c r="LFH92" s="220"/>
      <c r="LFI92" s="220"/>
      <c r="LFJ92" s="220"/>
      <c r="LFK92" s="220"/>
      <c r="LFL92" s="220"/>
      <c r="LFM92" s="220"/>
      <c r="LFN92" s="220"/>
      <c r="LFO92" s="220"/>
      <c r="LFP92" s="220"/>
      <c r="LFQ92" s="220"/>
      <c r="LFR92" s="220"/>
      <c r="LFS92" s="220"/>
      <c r="LFT92" s="220"/>
      <c r="LFU92" s="220"/>
      <c r="LFV92" s="220"/>
      <c r="LFW92" s="220"/>
      <c r="LFX92" s="220"/>
      <c r="LFY92" s="220"/>
      <c r="LFZ92" s="220"/>
      <c r="LGA92" s="220"/>
      <c r="LGB92" s="220"/>
      <c r="LGC92" s="220"/>
      <c r="LGD92" s="220"/>
      <c r="LGE92" s="220"/>
      <c r="LGF92" s="220"/>
      <c r="LGG92" s="220"/>
      <c r="LGH92" s="220"/>
      <c r="LGI92" s="220"/>
      <c r="LGJ92" s="220"/>
      <c r="LGK92" s="220"/>
      <c r="LGL92" s="220"/>
      <c r="LGM92" s="220"/>
      <c r="LGN92" s="220"/>
      <c r="LGO92" s="220"/>
      <c r="LGP92" s="220"/>
      <c r="LGQ92" s="220"/>
      <c r="LGR92" s="220"/>
      <c r="LGS92" s="220"/>
      <c r="LGT92" s="220"/>
      <c r="LGU92" s="220"/>
      <c r="LGV92" s="220"/>
      <c r="LGW92" s="220"/>
      <c r="LGX92" s="220"/>
      <c r="LGY92" s="220"/>
      <c r="LGZ92" s="220"/>
      <c r="LHA92" s="220"/>
      <c r="LHB92" s="220"/>
      <c r="LHC92" s="220"/>
      <c r="LHD92" s="220"/>
      <c r="LHE92" s="220"/>
      <c r="LHF92" s="220"/>
      <c r="LHG92" s="220"/>
      <c r="LHH92" s="220"/>
      <c r="LHI92" s="220"/>
      <c r="LHJ92" s="220"/>
      <c r="LHK92" s="220"/>
      <c r="LHL92" s="220"/>
      <c r="LHM92" s="220"/>
      <c r="LHN92" s="220"/>
      <c r="LHO92" s="220"/>
      <c r="LHP92" s="220"/>
      <c r="LHQ92" s="220"/>
      <c r="LHR92" s="220"/>
      <c r="LHS92" s="220"/>
      <c r="LHT92" s="220"/>
      <c r="LHU92" s="220"/>
      <c r="LHV92" s="220"/>
      <c r="LHW92" s="220"/>
      <c r="LHX92" s="220"/>
      <c r="LHY92" s="220"/>
      <c r="LHZ92" s="220"/>
      <c r="LIA92" s="220"/>
      <c r="LIB92" s="220"/>
      <c r="LIC92" s="220"/>
      <c r="LID92" s="220"/>
      <c r="LIE92" s="220"/>
      <c r="LIF92" s="220"/>
      <c r="LIG92" s="220"/>
      <c r="LIH92" s="220"/>
      <c r="LII92" s="220"/>
      <c r="LIJ92" s="220"/>
      <c r="LIK92" s="220"/>
      <c r="LIL92" s="220"/>
      <c r="LIM92" s="220"/>
      <c r="LIN92" s="220"/>
      <c r="LIO92" s="220"/>
      <c r="LIP92" s="220"/>
      <c r="LIQ92" s="220"/>
      <c r="LIR92" s="220"/>
      <c r="LIS92" s="220"/>
      <c r="LIT92" s="220"/>
      <c r="LIU92" s="220"/>
      <c r="LIV92" s="220"/>
      <c r="LIW92" s="220"/>
      <c r="LIX92" s="220"/>
      <c r="LIY92" s="220"/>
      <c r="LIZ92" s="220"/>
      <c r="LJA92" s="220"/>
      <c r="LJB92" s="220"/>
      <c r="LJC92" s="220"/>
      <c r="LJD92" s="220"/>
      <c r="LJE92" s="220"/>
      <c r="LJF92" s="220"/>
      <c r="LJG92" s="220"/>
      <c r="LJH92" s="220"/>
      <c r="LJI92" s="220"/>
      <c r="LJJ92" s="220"/>
      <c r="LJK92" s="220"/>
      <c r="LJL92" s="220"/>
      <c r="LJM92" s="220"/>
      <c r="LJN92" s="220"/>
      <c r="LJO92" s="220"/>
      <c r="LJP92" s="220"/>
      <c r="LJQ92" s="220"/>
      <c r="LJR92" s="220"/>
      <c r="LJS92" s="220"/>
      <c r="LJT92" s="220"/>
      <c r="LJU92" s="220"/>
      <c r="LJV92" s="220"/>
      <c r="LJW92" s="220"/>
      <c r="LJX92" s="220"/>
      <c r="LJY92" s="220"/>
      <c r="LJZ92" s="220"/>
      <c r="LKA92" s="220"/>
      <c r="LKB92" s="220"/>
      <c r="LKC92" s="220"/>
      <c r="LKD92" s="220"/>
      <c r="LKE92" s="220"/>
      <c r="LKF92" s="220"/>
      <c r="LKG92" s="220"/>
      <c r="LKH92" s="220"/>
      <c r="LKI92" s="220"/>
      <c r="LKJ92" s="220"/>
      <c r="LKK92" s="220"/>
      <c r="LKL92" s="220"/>
      <c r="LKM92" s="220"/>
      <c r="LKN92" s="220"/>
      <c r="LKO92" s="220"/>
      <c r="LKP92" s="220"/>
      <c r="LKQ92" s="220"/>
      <c r="LKR92" s="220"/>
      <c r="LKS92" s="220"/>
      <c r="LKT92" s="220"/>
      <c r="LKU92" s="220"/>
      <c r="LKV92" s="220"/>
      <c r="LKW92" s="220"/>
      <c r="LKX92" s="220"/>
      <c r="LKY92" s="220"/>
      <c r="LKZ92" s="220"/>
      <c r="LLA92" s="220"/>
      <c r="LLB92" s="220"/>
      <c r="LLC92" s="220"/>
      <c r="LLD92" s="220"/>
      <c r="LLE92" s="220"/>
      <c r="LLF92" s="220"/>
      <c r="LLG92" s="220"/>
      <c r="LLH92" s="220"/>
      <c r="LLI92" s="220"/>
      <c r="LLJ92" s="220"/>
      <c r="LLK92" s="220"/>
      <c r="LLL92" s="220"/>
      <c r="LLM92" s="220"/>
      <c r="LLN92" s="220"/>
      <c r="LLO92" s="220"/>
      <c r="LLP92" s="220"/>
      <c r="LLQ92" s="220"/>
      <c r="LLR92" s="220"/>
      <c r="LLS92" s="220"/>
      <c r="LLT92" s="220"/>
      <c r="LLU92" s="220"/>
      <c r="LLV92" s="220"/>
      <c r="LLW92" s="220"/>
      <c r="LLX92" s="220"/>
      <c r="LLY92" s="220"/>
      <c r="LLZ92" s="220"/>
      <c r="LMA92" s="220"/>
      <c r="LMB92" s="220"/>
      <c r="LMC92" s="220"/>
      <c r="LMD92" s="220"/>
      <c r="LME92" s="220"/>
      <c r="LMF92" s="220"/>
      <c r="LMG92" s="220"/>
      <c r="LMH92" s="220"/>
      <c r="LMI92" s="220"/>
      <c r="LMJ92" s="220"/>
      <c r="LMK92" s="220"/>
      <c r="LML92" s="220"/>
      <c r="LMM92" s="220"/>
      <c r="LMN92" s="220"/>
      <c r="LMO92" s="220"/>
      <c r="LMP92" s="220"/>
      <c r="LMQ92" s="220"/>
      <c r="LMR92" s="220"/>
      <c r="LMS92" s="220"/>
      <c r="LMT92" s="220"/>
      <c r="LMU92" s="220"/>
      <c r="LMV92" s="220"/>
      <c r="LMW92" s="220"/>
      <c r="LMX92" s="220"/>
      <c r="LMY92" s="220"/>
      <c r="LMZ92" s="220"/>
      <c r="LNA92" s="220"/>
      <c r="LNB92" s="220"/>
      <c r="LNC92" s="220"/>
      <c r="LND92" s="220"/>
      <c r="LNE92" s="220"/>
      <c r="LNF92" s="220"/>
      <c r="LNG92" s="220"/>
      <c r="LNH92" s="220"/>
      <c r="LNI92" s="220"/>
      <c r="LNJ92" s="220"/>
      <c r="LNK92" s="220"/>
      <c r="LNL92" s="220"/>
      <c r="LNM92" s="220"/>
      <c r="LNN92" s="220"/>
      <c r="LNO92" s="220"/>
      <c r="LNP92" s="220"/>
      <c r="LNQ92" s="220"/>
      <c r="LNR92" s="220"/>
      <c r="LNS92" s="220"/>
      <c r="LNT92" s="220"/>
      <c r="LNU92" s="220"/>
      <c r="LNV92" s="220"/>
      <c r="LNW92" s="220"/>
      <c r="LNX92" s="220"/>
      <c r="LNY92" s="220"/>
      <c r="LNZ92" s="220"/>
      <c r="LOA92" s="220"/>
      <c r="LOB92" s="220"/>
      <c r="LOC92" s="220"/>
      <c r="LOD92" s="220"/>
      <c r="LOE92" s="220"/>
      <c r="LOF92" s="220"/>
      <c r="LOG92" s="220"/>
      <c r="LOH92" s="220"/>
      <c r="LOI92" s="220"/>
      <c r="LOJ92" s="220"/>
      <c r="LOK92" s="220"/>
      <c r="LOL92" s="220"/>
      <c r="LOM92" s="220"/>
      <c r="LON92" s="220"/>
      <c r="LOO92" s="220"/>
      <c r="LOP92" s="220"/>
      <c r="LOQ92" s="220"/>
      <c r="LOR92" s="220"/>
      <c r="LOS92" s="220"/>
      <c r="LOT92" s="220"/>
      <c r="LOU92" s="220"/>
      <c r="LOV92" s="220"/>
      <c r="LOW92" s="220"/>
      <c r="LOX92" s="220"/>
      <c r="LOY92" s="220"/>
      <c r="LOZ92" s="220"/>
      <c r="LPA92" s="220"/>
      <c r="LPB92" s="220"/>
      <c r="LPC92" s="220"/>
      <c r="LPD92" s="220"/>
      <c r="LPE92" s="220"/>
      <c r="LPF92" s="220"/>
      <c r="LPG92" s="220"/>
      <c r="LPH92" s="220"/>
      <c r="LPI92" s="220"/>
      <c r="LPJ92" s="220"/>
      <c r="LPK92" s="220"/>
      <c r="LPL92" s="220"/>
      <c r="LPM92" s="220"/>
      <c r="LPN92" s="220"/>
      <c r="LPO92" s="220"/>
      <c r="LPP92" s="220"/>
      <c r="LPQ92" s="220"/>
      <c r="LPR92" s="220"/>
      <c r="LPS92" s="220"/>
      <c r="LPT92" s="220"/>
      <c r="LPU92" s="220"/>
      <c r="LPV92" s="220"/>
      <c r="LPW92" s="220"/>
      <c r="LPX92" s="220"/>
      <c r="LPY92" s="220"/>
      <c r="LPZ92" s="220"/>
      <c r="LQA92" s="220"/>
      <c r="LQB92" s="220"/>
      <c r="LQC92" s="220"/>
      <c r="LQD92" s="220"/>
      <c r="LQE92" s="220"/>
      <c r="LQF92" s="220"/>
      <c r="LQG92" s="220"/>
      <c r="LQH92" s="220"/>
      <c r="LQI92" s="220"/>
      <c r="LQJ92" s="220"/>
      <c r="LQK92" s="220"/>
      <c r="LQL92" s="220"/>
      <c r="LQM92" s="220"/>
      <c r="LQN92" s="220"/>
      <c r="LQO92" s="220"/>
      <c r="LQP92" s="220"/>
      <c r="LQQ92" s="220"/>
      <c r="LQR92" s="220"/>
      <c r="LQS92" s="220"/>
      <c r="LQT92" s="220"/>
      <c r="LQU92" s="220"/>
      <c r="LQV92" s="220"/>
      <c r="LQW92" s="220"/>
      <c r="LQX92" s="220"/>
      <c r="LQY92" s="220"/>
      <c r="LQZ92" s="220"/>
      <c r="LRA92" s="220"/>
      <c r="LRB92" s="220"/>
      <c r="LRC92" s="220"/>
      <c r="LRD92" s="220"/>
      <c r="LRE92" s="220"/>
      <c r="LRF92" s="220"/>
      <c r="LRG92" s="220"/>
      <c r="LRH92" s="220"/>
      <c r="LRI92" s="220"/>
      <c r="LRJ92" s="220"/>
      <c r="LRK92" s="220"/>
      <c r="LRL92" s="220"/>
      <c r="LRM92" s="220"/>
      <c r="LRN92" s="220"/>
      <c r="LRO92" s="220"/>
      <c r="LRP92" s="220"/>
      <c r="LRQ92" s="220"/>
      <c r="LRR92" s="220"/>
      <c r="LRS92" s="220"/>
      <c r="LRT92" s="220"/>
      <c r="LRU92" s="220"/>
      <c r="LRV92" s="220"/>
      <c r="LRW92" s="220"/>
      <c r="LRX92" s="220"/>
      <c r="LRY92" s="220"/>
      <c r="LRZ92" s="220"/>
      <c r="LSA92" s="220"/>
      <c r="LSB92" s="220"/>
      <c r="LSC92" s="220"/>
      <c r="LSD92" s="220"/>
      <c r="LSE92" s="220"/>
      <c r="LSF92" s="220"/>
      <c r="LSG92" s="220"/>
      <c r="LSH92" s="220"/>
      <c r="LSI92" s="220"/>
      <c r="LSJ92" s="220"/>
      <c r="LSK92" s="220"/>
      <c r="LSL92" s="220"/>
      <c r="LSM92" s="220"/>
      <c r="LSN92" s="220"/>
      <c r="LSO92" s="220"/>
      <c r="LSP92" s="220"/>
      <c r="LSQ92" s="220"/>
      <c r="LSR92" s="220"/>
      <c r="LSS92" s="220"/>
      <c r="LST92" s="220"/>
      <c r="LSU92" s="220"/>
      <c r="LSV92" s="220"/>
      <c r="LSW92" s="220"/>
      <c r="LSX92" s="220"/>
      <c r="LSY92" s="220"/>
      <c r="LSZ92" s="220"/>
      <c r="LTA92" s="220"/>
      <c r="LTB92" s="220"/>
      <c r="LTC92" s="220"/>
      <c r="LTD92" s="220"/>
      <c r="LTE92" s="220"/>
      <c r="LTF92" s="220"/>
      <c r="LTG92" s="220"/>
      <c r="LTH92" s="220"/>
      <c r="LTI92" s="220"/>
      <c r="LTJ92" s="220"/>
      <c r="LTK92" s="220"/>
      <c r="LTL92" s="220"/>
      <c r="LTM92" s="220"/>
      <c r="LTN92" s="220"/>
      <c r="LTO92" s="220"/>
      <c r="LTP92" s="220"/>
      <c r="LTQ92" s="220"/>
      <c r="LTR92" s="220"/>
      <c r="LTS92" s="220"/>
      <c r="LTT92" s="220"/>
      <c r="LTU92" s="220"/>
      <c r="LTV92" s="220"/>
      <c r="LTW92" s="220"/>
      <c r="LTX92" s="220"/>
      <c r="LTY92" s="220"/>
      <c r="LTZ92" s="220"/>
      <c r="LUA92" s="220"/>
      <c r="LUB92" s="220"/>
      <c r="LUC92" s="220"/>
      <c r="LUD92" s="220"/>
      <c r="LUE92" s="220"/>
      <c r="LUF92" s="220"/>
      <c r="LUG92" s="220"/>
      <c r="LUH92" s="220"/>
      <c r="LUI92" s="220"/>
      <c r="LUJ92" s="220"/>
      <c r="LUK92" s="220"/>
      <c r="LUL92" s="220"/>
      <c r="LUM92" s="220"/>
      <c r="LUN92" s="220"/>
      <c r="LUO92" s="220"/>
      <c r="LUP92" s="220"/>
      <c r="LUQ92" s="220"/>
      <c r="LUR92" s="220"/>
      <c r="LUS92" s="220"/>
      <c r="LUT92" s="220"/>
      <c r="LUU92" s="220"/>
      <c r="LUV92" s="220"/>
      <c r="LUW92" s="220"/>
      <c r="LUX92" s="220"/>
      <c r="LUY92" s="220"/>
      <c r="LUZ92" s="220"/>
      <c r="LVA92" s="220"/>
      <c r="LVB92" s="220"/>
      <c r="LVC92" s="220"/>
      <c r="LVD92" s="220"/>
      <c r="LVE92" s="220"/>
      <c r="LVF92" s="220"/>
      <c r="LVG92" s="220"/>
      <c r="LVH92" s="220"/>
      <c r="LVI92" s="220"/>
      <c r="LVJ92" s="220"/>
      <c r="LVK92" s="220"/>
      <c r="LVL92" s="220"/>
      <c r="LVM92" s="220"/>
      <c r="LVN92" s="220"/>
      <c r="LVO92" s="220"/>
      <c r="LVP92" s="220"/>
      <c r="LVQ92" s="220"/>
      <c r="LVR92" s="220"/>
      <c r="LVS92" s="220"/>
      <c r="LVT92" s="220"/>
      <c r="LVU92" s="220"/>
      <c r="LVV92" s="220"/>
      <c r="LVW92" s="220"/>
      <c r="LVX92" s="220"/>
      <c r="LVY92" s="220"/>
      <c r="LVZ92" s="220"/>
      <c r="LWA92" s="220"/>
      <c r="LWB92" s="220"/>
      <c r="LWC92" s="220"/>
      <c r="LWD92" s="220"/>
      <c r="LWE92" s="220"/>
      <c r="LWF92" s="220"/>
      <c r="LWG92" s="220"/>
      <c r="LWH92" s="220"/>
      <c r="LWI92" s="220"/>
      <c r="LWJ92" s="220"/>
      <c r="LWK92" s="220"/>
      <c r="LWL92" s="220"/>
      <c r="LWM92" s="220"/>
      <c r="LWN92" s="220"/>
      <c r="LWO92" s="220"/>
      <c r="LWP92" s="220"/>
      <c r="LWQ92" s="220"/>
      <c r="LWR92" s="220"/>
      <c r="LWS92" s="220"/>
      <c r="LWT92" s="220"/>
      <c r="LWU92" s="220"/>
      <c r="LWV92" s="220"/>
      <c r="LWW92" s="220"/>
      <c r="LWX92" s="220"/>
      <c r="LWY92" s="220"/>
      <c r="LWZ92" s="220"/>
      <c r="LXA92" s="220"/>
      <c r="LXB92" s="220"/>
      <c r="LXC92" s="220"/>
      <c r="LXD92" s="220"/>
      <c r="LXE92" s="220"/>
      <c r="LXF92" s="220"/>
      <c r="LXG92" s="220"/>
      <c r="LXH92" s="220"/>
      <c r="LXI92" s="220"/>
      <c r="LXJ92" s="220"/>
      <c r="LXK92" s="220"/>
      <c r="LXL92" s="220"/>
      <c r="LXM92" s="220"/>
      <c r="LXN92" s="220"/>
      <c r="LXO92" s="220"/>
      <c r="LXP92" s="220"/>
      <c r="LXQ92" s="220"/>
      <c r="LXR92" s="220"/>
      <c r="LXS92" s="220"/>
      <c r="LXT92" s="220"/>
      <c r="LXU92" s="220"/>
      <c r="LXV92" s="220"/>
      <c r="LXW92" s="220"/>
      <c r="LXX92" s="220"/>
      <c r="LXY92" s="220"/>
      <c r="LXZ92" s="220"/>
      <c r="LYA92" s="220"/>
      <c r="LYB92" s="220"/>
      <c r="LYC92" s="220"/>
      <c r="LYD92" s="220"/>
      <c r="LYE92" s="220"/>
      <c r="LYF92" s="220"/>
      <c r="LYG92" s="220"/>
      <c r="LYH92" s="220"/>
      <c r="LYI92" s="220"/>
      <c r="LYJ92" s="220"/>
      <c r="LYK92" s="220"/>
      <c r="LYL92" s="220"/>
      <c r="LYM92" s="220"/>
      <c r="LYN92" s="220"/>
      <c r="LYO92" s="220"/>
      <c r="LYP92" s="220"/>
      <c r="LYQ92" s="220"/>
      <c r="LYR92" s="220"/>
      <c r="LYS92" s="220"/>
      <c r="LYT92" s="220"/>
      <c r="LYU92" s="220"/>
      <c r="LYV92" s="220"/>
      <c r="LYW92" s="220"/>
      <c r="LYX92" s="220"/>
      <c r="LYY92" s="220"/>
      <c r="LYZ92" s="220"/>
      <c r="LZA92" s="220"/>
      <c r="LZB92" s="220"/>
      <c r="LZC92" s="220"/>
      <c r="LZD92" s="220"/>
      <c r="LZE92" s="220"/>
      <c r="LZF92" s="220"/>
      <c r="LZG92" s="220"/>
      <c r="LZH92" s="220"/>
      <c r="LZI92" s="220"/>
      <c r="LZJ92" s="220"/>
      <c r="LZK92" s="220"/>
      <c r="LZL92" s="220"/>
      <c r="LZM92" s="220"/>
      <c r="LZN92" s="220"/>
      <c r="LZO92" s="220"/>
      <c r="LZP92" s="220"/>
      <c r="LZQ92" s="220"/>
      <c r="LZR92" s="220"/>
      <c r="LZS92" s="220"/>
      <c r="LZT92" s="220"/>
      <c r="LZU92" s="220"/>
      <c r="LZV92" s="220"/>
      <c r="LZW92" s="220"/>
      <c r="LZX92" s="220"/>
      <c r="LZY92" s="220"/>
      <c r="LZZ92" s="220"/>
      <c r="MAA92" s="220"/>
      <c r="MAB92" s="220"/>
      <c r="MAC92" s="220"/>
      <c r="MAD92" s="220"/>
      <c r="MAE92" s="220"/>
      <c r="MAF92" s="220"/>
      <c r="MAG92" s="220"/>
      <c r="MAH92" s="220"/>
      <c r="MAI92" s="220"/>
      <c r="MAJ92" s="220"/>
      <c r="MAK92" s="220"/>
      <c r="MAL92" s="220"/>
      <c r="MAM92" s="220"/>
      <c r="MAN92" s="220"/>
      <c r="MAO92" s="220"/>
      <c r="MAP92" s="220"/>
      <c r="MAQ92" s="220"/>
      <c r="MAR92" s="220"/>
      <c r="MAS92" s="220"/>
      <c r="MAT92" s="220"/>
      <c r="MAU92" s="220"/>
      <c r="MAV92" s="220"/>
      <c r="MAW92" s="220"/>
      <c r="MAX92" s="220"/>
      <c r="MAY92" s="220"/>
      <c r="MAZ92" s="220"/>
      <c r="MBA92" s="220"/>
      <c r="MBB92" s="220"/>
      <c r="MBC92" s="220"/>
      <c r="MBD92" s="220"/>
      <c r="MBE92" s="220"/>
      <c r="MBF92" s="220"/>
      <c r="MBG92" s="220"/>
      <c r="MBH92" s="220"/>
      <c r="MBI92" s="220"/>
      <c r="MBJ92" s="220"/>
      <c r="MBK92" s="220"/>
      <c r="MBL92" s="220"/>
      <c r="MBM92" s="220"/>
      <c r="MBN92" s="220"/>
      <c r="MBO92" s="220"/>
      <c r="MBP92" s="220"/>
      <c r="MBQ92" s="220"/>
      <c r="MBR92" s="220"/>
      <c r="MBS92" s="220"/>
      <c r="MBT92" s="220"/>
      <c r="MBU92" s="220"/>
      <c r="MBV92" s="220"/>
      <c r="MBW92" s="220"/>
      <c r="MBX92" s="220"/>
      <c r="MBY92" s="220"/>
      <c r="MBZ92" s="220"/>
      <c r="MCA92" s="220"/>
      <c r="MCB92" s="220"/>
      <c r="MCC92" s="220"/>
      <c r="MCD92" s="220"/>
      <c r="MCE92" s="220"/>
      <c r="MCF92" s="220"/>
      <c r="MCG92" s="220"/>
      <c r="MCH92" s="220"/>
      <c r="MCI92" s="220"/>
      <c r="MCJ92" s="220"/>
      <c r="MCK92" s="220"/>
      <c r="MCL92" s="220"/>
      <c r="MCM92" s="220"/>
      <c r="MCN92" s="220"/>
      <c r="MCO92" s="220"/>
      <c r="MCP92" s="220"/>
      <c r="MCQ92" s="220"/>
      <c r="MCR92" s="220"/>
      <c r="MCS92" s="220"/>
      <c r="MCT92" s="220"/>
      <c r="MCU92" s="220"/>
      <c r="MCV92" s="220"/>
      <c r="MCW92" s="220"/>
      <c r="MCX92" s="220"/>
      <c r="MCY92" s="220"/>
      <c r="MCZ92" s="220"/>
      <c r="MDA92" s="220"/>
      <c r="MDB92" s="220"/>
      <c r="MDC92" s="220"/>
      <c r="MDD92" s="220"/>
      <c r="MDE92" s="220"/>
      <c r="MDF92" s="220"/>
      <c r="MDG92" s="220"/>
      <c r="MDH92" s="220"/>
      <c r="MDI92" s="220"/>
      <c r="MDJ92" s="220"/>
      <c r="MDK92" s="220"/>
      <c r="MDL92" s="220"/>
      <c r="MDM92" s="220"/>
      <c r="MDN92" s="220"/>
      <c r="MDO92" s="220"/>
      <c r="MDP92" s="220"/>
      <c r="MDQ92" s="220"/>
      <c r="MDR92" s="220"/>
      <c r="MDS92" s="220"/>
      <c r="MDT92" s="220"/>
      <c r="MDU92" s="220"/>
      <c r="MDV92" s="220"/>
      <c r="MDW92" s="220"/>
      <c r="MDX92" s="220"/>
      <c r="MDY92" s="220"/>
      <c r="MDZ92" s="220"/>
      <c r="MEA92" s="220"/>
      <c r="MEB92" s="220"/>
      <c r="MEC92" s="220"/>
      <c r="MED92" s="220"/>
      <c r="MEE92" s="220"/>
      <c r="MEF92" s="220"/>
      <c r="MEG92" s="220"/>
      <c r="MEH92" s="220"/>
      <c r="MEI92" s="220"/>
      <c r="MEJ92" s="220"/>
      <c r="MEK92" s="220"/>
      <c r="MEL92" s="220"/>
      <c r="MEM92" s="220"/>
      <c r="MEN92" s="220"/>
      <c r="MEO92" s="220"/>
      <c r="MEP92" s="220"/>
      <c r="MEQ92" s="220"/>
      <c r="MER92" s="220"/>
      <c r="MES92" s="220"/>
      <c r="MET92" s="220"/>
      <c r="MEU92" s="220"/>
      <c r="MEV92" s="220"/>
      <c r="MEW92" s="220"/>
      <c r="MEX92" s="220"/>
      <c r="MEY92" s="220"/>
      <c r="MEZ92" s="220"/>
      <c r="MFA92" s="220"/>
      <c r="MFB92" s="220"/>
      <c r="MFC92" s="220"/>
      <c r="MFD92" s="220"/>
      <c r="MFE92" s="220"/>
      <c r="MFF92" s="220"/>
      <c r="MFG92" s="220"/>
      <c r="MFH92" s="220"/>
      <c r="MFI92" s="220"/>
      <c r="MFJ92" s="220"/>
      <c r="MFK92" s="220"/>
      <c r="MFL92" s="220"/>
      <c r="MFM92" s="220"/>
      <c r="MFN92" s="220"/>
      <c r="MFO92" s="220"/>
      <c r="MFP92" s="220"/>
      <c r="MFQ92" s="220"/>
      <c r="MFR92" s="220"/>
      <c r="MFS92" s="220"/>
      <c r="MFT92" s="220"/>
      <c r="MFU92" s="220"/>
      <c r="MFV92" s="220"/>
      <c r="MFW92" s="220"/>
      <c r="MFX92" s="220"/>
      <c r="MFY92" s="220"/>
      <c r="MFZ92" s="220"/>
      <c r="MGA92" s="220"/>
      <c r="MGB92" s="220"/>
      <c r="MGC92" s="220"/>
      <c r="MGD92" s="220"/>
      <c r="MGE92" s="220"/>
      <c r="MGF92" s="220"/>
      <c r="MGG92" s="220"/>
      <c r="MGH92" s="220"/>
      <c r="MGI92" s="220"/>
      <c r="MGJ92" s="220"/>
      <c r="MGK92" s="220"/>
      <c r="MGL92" s="220"/>
      <c r="MGM92" s="220"/>
      <c r="MGN92" s="220"/>
      <c r="MGO92" s="220"/>
      <c r="MGP92" s="220"/>
      <c r="MGQ92" s="220"/>
      <c r="MGR92" s="220"/>
      <c r="MGS92" s="220"/>
      <c r="MGT92" s="220"/>
      <c r="MGU92" s="220"/>
      <c r="MGV92" s="220"/>
      <c r="MGW92" s="220"/>
      <c r="MGX92" s="220"/>
      <c r="MGY92" s="220"/>
      <c r="MGZ92" s="220"/>
      <c r="MHA92" s="220"/>
      <c r="MHB92" s="220"/>
      <c r="MHC92" s="220"/>
      <c r="MHD92" s="220"/>
      <c r="MHE92" s="220"/>
      <c r="MHF92" s="220"/>
      <c r="MHG92" s="220"/>
      <c r="MHH92" s="220"/>
      <c r="MHI92" s="220"/>
      <c r="MHJ92" s="220"/>
      <c r="MHK92" s="220"/>
      <c r="MHL92" s="220"/>
      <c r="MHM92" s="220"/>
      <c r="MHN92" s="220"/>
      <c r="MHO92" s="220"/>
      <c r="MHP92" s="220"/>
      <c r="MHQ92" s="220"/>
      <c r="MHR92" s="220"/>
      <c r="MHS92" s="220"/>
      <c r="MHT92" s="220"/>
      <c r="MHU92" s="220"/>
      <c r="MHV92" s="220"/>
      <c r="MHW92" s="220"/>
      <c r="MHX92" s="220"/>
      <c r="MHY92" s="220"/>
      <c r="MHZ92" s="220"/>
      <c r="MIA92" s="220"/>
      <c r="MIB92" s="220"/>
      <c r="MIC92" s="220"/>
      <c r="MID92" s="220"/>
      <c r="MIE92" s="220"/>
      <c r="MIF92" s="220"/>
      <c r="MIG92" s="220"/>
      <c r="MIH92" s="220"/>
      <c r="MII92" s="220"/>
      <c r="MIJ92" s="220"/>
      <c r="MIK92" s="220"/>
      <c r="MIL92" s="220"/>
      <c r="MIM92" s="220"/>
      <c r="MIN92" s="220"/>
      <c r="MIO92" s="220"/>
      <c r="MIP92" s="220"/>
      <c r="MIQ92" s="220"/>
      <c r="MIR92" s="220"/>
      <c r="MIS92" s="220"/>
      <c r="MIT92" s="220"/>
      <c r="MIU92" s="220"/>
      <c r="MIV92" s="220"/>
      <c r="MIW92" s="220"/>
      <c r="MIX92" s="220"/>
      <c r="MIY92" s="220"/>
      <c r="MIZ92" s="220"/>
      <c r="MJA92" s="220"/>
      <c r="MJB92" s="220"/>
      <c r="MJC92" s="220"/>
      <c r="MJD92" s="220"/>
      <c r="MJE92" s="220"/>
      <c r="MJF92" s="220"/>
      <c r="MJG92" s="220"/>
      <c r="MJH92" s="220"/>
      <c r="MJI92" s="220"/>
      <c r="MJJ92" s="220"/>
      <c r="MJK92" s="220"/>
      <c r="MJL92" s="220"/>
      <c r="MJM92" s="220"/>
      <c r="MJN92" s="220"/>
      <c r="MJO92" s="220"/>
      <c r="MJP92" s="220"/>
      <c r="MJQ92" s="220"/>
      <c r="MJR92" s="220"/>
      <c r="MJS92" s="220"/>
      <c r="MJT92" s="220"/>
      <c r="MJU92" s="220"/>
      <c r="MJV92" s="220"/>
      <c r="MJW92" s="220"/>
      <c r="MJX92" s="220"/>
      <c r="MJY92" s="220"/>
      <c r="MJZ92" s="220"/>
      <c r="MKA92" s="220"/>
      <c r="MKB92" s="220"/>
      <c r="MKC92" s="220"/>
      <c r="MKD92" s="220"/>
      <c r="MKE92" s="220"/>
      <c r="MKF92" s="220"/>
      <c r="MKG92" s="220"/>
      <c r="MKH92" s="220"/>
      <c r="MKI92" s="220"/>
      <c r="MKJ92" s="220"/>
      <c r="MKK92" s="220"/>
      <c r="MKL92" s="220"/>
      <c r="MKM92" s="220"/>
      <c r="MKN92" s="220"/>
      <c r="MKO92" s="220"/>
      <c r="MKP92" s="220"/>
      <c r="MKQ92" s="220"/>
      <c r="MKR92" s="220"/>
      <c r="MKS92" s="220"/>
      <c r="MKT92" s="220"/>
      <c r="MKU92" s="220"/>
      <c r="MKV92" s="220"/>
      <c r="MKW92" s="220"/>
      <c r="MKX92" s="220"/>
      <c r="MKY92" s="220"/>
      <c r="MKZ92" s="220"/>
      <c r="MLA92" s="220"/>
      <c r="MLB92" s="220"/>
      <c r="MLC92" s="220"/>
      <c r="MLD92" s="220"/>
      <c r="MLE92" s="220"/>
      <c r="MLF92" s="220"/>
      <c r="MLG92" s="220"/>
      <c r="MLH92" s="220"/>
      <c r="MLI92" s="220"/>
      <c r="MLJ92" s="220"/>
      <c r="MLK92" s="220"/>
      <c r="MLL92" s="220"/>
      <c r="MLM92" s="220"/>
      <c r="MLN92" s="220"/>
      <c r="MLO92" s="220"/>
      <c r="MLP92" s="220"/>
      <c r="MLQ92" s="220"/>
      <c r="MLR92" s="220"/>
      <c r="MLS92" s="220"/>
      <c r="MLT92" s="220"/>
      <c r="MLU92" s="220"/>
      <c r="MLV92" s="220"/>
      <c r="MLW92" s="220"/>
      <c r="MLX92" s="220"/>
      <c r="MLY92" s="220"/>
      <c r="MLZ92" s="220"/>
      <c r="MMA92" s="220"/>
      <c r="MMB92" s="220"/>
      <c r="MMC92" s="220"/>
      <c r="MMD92" s="220"/>
      <c r="MME92" s="220"/>
      <c r="MMF92" s="220"/>
      <c r="MMG92" s="220"/>
      <c r="MMH92" s="220"/>
      <c r="MMI92" s="220"/>
      <c r="MMJ92" s="220"/>
      <c r="MMK92" s="220"/>
      <c r="MML92" s="220"/>
      <c r="MMM92" s="220"/>
      <c r="MMN92" s="220"/>
      <c r="MMO92" s="220"/>
      <c r="MMP92" s="220"/>
      <c r="MMQ92" s="220"/>
      <c r="MMR92" s="220"/>
      <c r="MMS92" s="220"/>
      <c r="MMT92" s="220"/>
      <c r="MMU92" s="220"/>
      <c r="MMV92" s="220"/>
      <c r="MMW92" s="220"/>
      <c r="MMX92" s="220"/>
      <c r="MMY92" s="220"/>
      <c r="MMZ92" s="220"/>
      <c r="MNA92" s="220"/>
      <c r="MNB92" s="220"/>
      <c r="MNC92" s="220"/>
      <c r="MND92" s="220"/>
      <c r="MNE92" s="220"/>
      <c r="MNF92" s="220"/>
      <c r="MNG92" s="220"/>
      <c r="MNH92" s="220"/>
      <c r="MNI92" s="220"/>
      <c r="MNJ92" s="220"/>
      <c r="MNK92" s="220"/>
      <c r="MNL92" s="220"/>
      <c r="MNM92" s="220"/>
      <c r="MNN92" s="220"/>
      <c r="MNO92" s="220"/>
      <c r="MNP92" s="220"/>
      <c r="MNQ92" s="220"/>
      <c r="MNR92" s="220"/>
      <c r="MNS92" s="220"/>
      <c r="MNT92" s="220"/>
      <c r="MNU92" s="220"/>
      <c r="MNV92" s="220"/>
      <c r="MNW92" s="220"/>
      <c r="MNX92" s="220"/>
      <c r="MNY92" s="220"/>
      <c r="MNZ92" s="220"/>
      <c r="MOA92" s="220"/>
      <c r="MOB92" s="220"/>
      <c r="MOC92" s="220"/>
      <c r="MOD92" s="220"/>
      <c r="MOE92" s="220"/>
      <c r="MOF92" s="220"/>
      <c r="MOG92" s="220"/>
      <c r="MOH92" s="220"/>
      <c r="MOI92" s="220"/>
      <c r="MOJ92" s="220"/>
      <c r="MOK92" s="220"/>
      <c r="MOL92" s="220"/>
      <c r="MOM92" s="220"/>
      <c r="MON92" s="220"/>
      <c r="MOO92" s="220"/>
      <c r="MOP92" s="220"/>
      <c r="MOQ92" s="220"/>
      <c r="MOR92" s="220"/>
      <c r="MOS92" s="220"/>
      <c r="MOT92" s="220"/>
      <c r="MOU92" s="220"/>
      <c r="MOV92" s="220"/>
      <c r="MOW92" s="220"/>
      <c r="MOX92" s="220"/>
      <c r="MOY92" s="220"/>
      <c r="MOZ92" s="220"/>
      <c r="MPA92" s="220"/>
      <c r="MPB92" s="220"/>
      <c r="MPC92" s="220"/>
      <c r="MPD92" s="220"/>
      <c r="MPE92" s="220"/>
      <c r="MPF92" s="220"/>
      <c r="MPG92" s="220"/>
      <c r="MPH92" s="220"/>
      <c r="MPI92" s="220"/>
      <c r="MPJ92" s="220"/>
      <c r="MPK92" s="220"/>
      <c r="MPL92" s="220"/>
      <c r="MPM92" s="220"/>
      <c r="MPN92" s="220"/>
      <c r="MPO92" s="220"/>
      <c r="MPP92" s="220"/>
      <c r="MPQ92" s="220"/>
      <c r="MPR92" s="220"/>
      <c r="MPS92" s="220"/>
      <c r="MPT92" s="220"/>
      <c r="MPU92" s="220"/>
      <c r="MPV92" s="220"/>
      <c r="MPW92" s="220"/>
      <c r="MPX92" s="220"/>
      <c r="MPY92" s="220"/>
      <c r="MPZ92" s="220"/>
      <c r="MQA92" s="220"/>
      <c r="MQB92" s="220"/>
      <c r="MQC92" s="220"/>
      <c r="MQD92" s="220"/>
      <c r="MQE92" s="220"/>
      <c r="MQF92" s="220"/>
      <c r="MQG92" s="220"/>
      <c r="MQH92" s="220"/>
      <c r="MQI92" s="220"/>
      <c r="MQJ92" s="220"/>
      <c r="MQK92" s="220"/>
      <c r="MQL92" s="220"/>
      <c r="MQM92" s="220"/>
      <c r="MQN92" s="220"/>
      <c r="MQO92" s="220"/>
      <c r="MQP92" s="220"/>
      <c r="MQQ92" s="220"/>
      <c r="MQR92" s="220"/>
      <c r="MQS92" s="220"/>
      <c r="MQT92" s="220"/>
      <c r="MQU92" s="220"/>
      <c r="MQV92" s="220"/>
      <c r="MQW92" s="220"/>
      <c r="MQX92" s="220"/>
      <c r="MQY92" s="220"/>
      <c r="MQZ92" s="220"/>
      <c r="MRA92" s="220"/>
      <c r="MRB92" s="220"/>
      <c r="MRC92" s="220"/>
      <c r="MRD92" s="220"/>
      <c r="MRE92" s="220"/>
      <c r="MRF92" s="220"/>
      <c r="MRG92" s="220"/>
      <c r="MRH92" s="220"/>
      <c r="MRI92" s="220"/>
      <c r="MRJ92" s="220"/>
      <c r="MRK92" s="220"/>
      <c r="MRL92" s="220"/>
      <c r="MRM92" s="220"/>
      <c r="MRN92" s="220"/>
      <c r="MRO92" s="220"/>
      <c r="MRP92" s="220"/>
      <c r="MRQ92" s="220"/>
      <c r="MRR92" s="220"/>
      <c r="MRS92" s="220"/>
      <c r="MRT92" s="220"/>
      <c r="MRU92" s="220"/>
      <c r="MRV92" s="220"/>
      <c r="MRW92" s="220"/>
      <c r="MRX92" s="220"/>
      <c r="MRY92" s="220"/>
      <c r="MRZ92" s="220"/>
      <c r="MSA92" s="220"/>
      <c r="MSB92" s="220"/>
      <c r="MSC92" s="220"/>
      <c r="MSD92" s="220"/>
      <c r="MSE92" s="220"/>
      <c r="MSF92" s="220"/>
      <c r="MSG92" s="220"/>
      <c r="MSH92" s="220"/>
      <c r="MSI92" s="220"/>
      <c r="MSJ92" s="220"/>
      <c r="MSK92" s="220"/>
      <c r="MSL92" s="220"/>
      <c r="MSM92" s="220"/>
      <c r="MSN92" s="220"/>
      <c r="MSO92" s="220"/>
      <c r="MSP92" s="220"/>
      <c r="MSQ92" s="220"/>
      <c r="MSR92" s="220"/>
      <c r="MSS92" s="220"/>
      <c r="MST92" s="220"/>
      <c r="MSU92" s="220"/>
      <c r="MSV92" s="220"/>
      <c r="MSW92" s="220"/>
      <c r="MSX92" s="220"/>
      <c r="MSY92" s="220"/>
      <c r="MSZ92" s="220"/>
      <c r="MTA92" s="220"/>
      <c r="MTB92" s="220"/>
      <c r="MTC92" s="220"/>
      <c r="MTD92" s="220"/>
      <c r="MTE92" s="220"/>
      <c r="MTF92" s="220"/>
      <c r="MTG92" s="220"/>
      <c r="MTH92" s="220"/>
      <c r="MTI92" s="220"/>
      <c r="MTJ92" s="220"/>
      <c r="MTK92" s="220"/>
      <c r="MTL92" s="220"/>
      <c r="MTM92" s="220"/>
      <c r="MTN92" s="220"/>
      <c r="MTO92" s="220"/>
      <c r="MTP92" s="220"/>
      <c r="MTQ92" s="220"/>
      <c r="MTR92" s="220"/>
      <c r="MTS92" s="220"/>
      <c r="MTT92" s="220"/>
      <c r="MTU92" s="220"/>
      <c r="MTV92" s="220"/>
      <c r="MTW92" s="220"/>
      <c r="MTX92" s="220"/>
      <c r="MTY92" s="220"/>
      <c r="MTZ92" s="220"/>
      <c r="MUA92" s="220"/>
      <c r="MUB92" s="220"/>
      <c r="MUC92" s="220"/>
      <c r="MUD92" s="220"/>
      <c r="MUE92" s="220"/>
      <c r="MUF92" s="220"/>
      <c r="MUG92" s="220"/>
      <c r="MUH92" s="220"/>
      <c r="MUI92" s="220"/>
      <c r="MUJ92" s="220"/>
      <c r="MUK92" s="220"/>
      <c r="MUL92" s="220"/>
      <c r="MUM92" s="220"/>
      <c r="MUN92" s="220"/>
      <c r="MUO92" s="220"/>
      <c r="MUP92" s="220"/>
      <c r="MUQ92" s="220"/>
      <c r="MUR92" s="220"/>
      <c r="MUS92" s="220"/>
      <c r="MUT92" s="220"/>
      <c r="MUU92" s="220"/>
      <c r="MUV92" s="220"/>
      <c r="MUW92" s="220"/>
      <c r="MUX92" s="220"/>
      <c r="MUY92" s="220"/>
      <c r="MUZ92" s="220"/>
      <c r="MVA92" s="220"/>
      <c r="MVB92" s="220"/>
      <c r="MVC92" s="220"/>
      <c r="MVD92" s="220"/>
      <c r="MVE92" s="220"/>
      <c r="MVF92" s="220"/>
      <c r="MVG92" s="220"/>
      <c r="MVH92" s="220"/>
      <c r="MVI92" s="220"/>
      <c r="MVJ92" s="220"/>
      <c r="MVK92" s="220"/>
      <c r="MVL92" s="220"/>
      <c r="MVM92" s="220"/>
      <c r="MVN92" s="220"/>
      <c r="MVO92" s="220"/>
      <c r="MVP92" s="220"/>
      <c r="MVQ92" s="220"/>
      <c r="MVR92" s="220"/>
      <c r="MVS92" s="220"/>
      <c r="MVT92" s="220"/>
      <c r="MVU92" s="220"/>
      <c r="MVV92" s="220"/>
      <c r="MVW92" s="220"/>
      <c r="MVX92" s="220"/>
      <c r="MVY92" s="220"/>
      <c r="MVZ92" s="220"/>
      <c r="MWA92" s="220"/>
      <c r="MWB92" s="220"/>
      <c r="MWC92" s="220"/>
      <c r="MWD92" s="220"/>
      <c r="MWE92" s="220"/>
      <c r="MWF92" s="220"/>
      <c r="MWG92" s="220"/>
      <c r="MWH92" s="220"/>
      <c r="MWI92" s="220"/>
      <c r="MWJ92" s="220"/>
      <c r="MWK92" s="220"/>
      <c r="MWL92" s="220"/>
      <c r="MWM92" s="220"/>
      <c r="MWN92" s="220"/>
      <c r="MWO92" s="220"/>
      <c r="MWP92" s="220"/>
      <c r="MWQ92" s="220"/>
      <c r="MWR92" s="220"/>
      <c r="MWS92" s="220"/>
      <c r="MWT92" s="220"/>
      <c r="MWU92" s="220"/>
      <c r="MWV92" s="220"/>
      <c r="MWW92" s="220"/>
      <c r="MWX92" s="220"/>
      <c r="MWY92" s="220"/>
      <c r="MWZ92" s="220"/>
      <c r="MXA92" s="220"/>
      <c r="MXB92" s="220"/>
      <c r="MXC92" s="220"/>
      <c r="MXD92" s="220"/>
      <c r="MXE92" s="220"/>
      <c r="MXF92" s="220"/>
      <c r="MXG92" s="220"/>
      <c r="MXH92" s="220"/>
      <c r="MXI92" s="220"/>
      <c r="MXJ92" s="220"/>
      <c r="MXK92" s="220"/>
      <c r="MXL92" s="220"/>
      <c r="MXM92" s="220"/>
      <c r="MXN92" s="220"/>
      <c r="MXO92" s="220"/>
      <c r="MXP92" s="220"/>
      <c r="MXQ92" s="220"/>
      <c r="MXR92" s="220"/>
      <c r="MXS92" s="220"/>
      <c r="MXT92" s="220"/>
      <c r="MXU92" s="220"/>
      <c r="MXV92" s="220"/>
      <c r="MXW92" s="220"/>
      <c r="MXX92" s="220"/>
      <c r="MXY92" s="220"/>
      <c r="MXZ92" s="220"/>
      <c r="MYA92" s="220"/>
      <c r="MYB92" s="220"/>
      <c r="MYC92" s="220"/>
      <c r="MYD92" s="220"/>
      <c r="MYE92" s="220"/>
      <c r="MYF92" s="220"/>
      <c r="MYG92" s="220"/>
      <c r="MYH92" s="220"/>
      <c r="MYI92" s="220"/>
      <c r="MYJ92" s="220"/>
      <c r="MYK92" s="220"/>
      <c r="MYL92" s="220"/>
      <c r="MYM92" s="220"/>
      <c r="MYN92" s="220"/>
      <c r="MYO92" s="220"/>
      <c r="MYP92" s="220"/>
      <c r="MYQ92" s="220"/>
      <c r="MYR92" s="220"/>
      <c r="MYS92" s="220"/>
      <c r="MYT92" s="220"/>
      <c r="MYU92" s="220"/>
      <c r="MYV92" s="220"/>
      <c r="MYW92" s="220"/>
      <c r="MYX92" s="220"/>
      <c r="MYY92" s="220"/>
      <c r="MYZ92" s="220"/>
      <c r="MZA92" s="220"/>
      <c r="MZB92" s="220"/>
      <c r="MZC92" s="220"/>
      <c r="MZD92" s="220"/>
      <c r="MZE92" s="220"/>
      <c r="MZF92" s="220"/>
      <c r="MZG92" s="220"/>
      <c r="MZH92" s="220"/>
      <c r="MZI92" s="220"/>
      <c r="MZJ92" s="220"/>
      <c r="MZK92" s="220"/>
      <c r="MZL92" s="220"/>
      <c r="MZM92" s="220"/>
      <c r="MZN92" s="220"/>
      <c r="MZO92" s="220"/>
      <c r="MZP92" s="220"/>
      <c r="MZQ92" s="220"/>
      <c r="MZR92" s="220"/>
      <c r="MZS92" s="220"/>
      <c r="MZT92" s="220"/>
      <c r="MZU92" s="220"/>
      <c r="MZV92" s="220"/>
      <c r="MZW92" s="220"/>
      <c r="MZX92" s="220"/>
      <c r="MZY92" s="220"/>
      <c r="MZZ92" s="220"/>
      <c r="NAA92" s="220"/>
      <c r="NAB92" s="220"/>
      <c r="NAC92" s="220"/>
      <c r="NAD92" s="220"/>
      <c r="NAE92" s="220"/>
      <c r="NAF92" s="220"/>
      <c r="NAG92" s="220"/>
      <c r="NAH92" s="220"/>
      <c r="NAI92" s="220"/>
      <c r="NAJ92" s="220"/>
      <c r="NAK92" s="220"/>
      <c r="NAL92" s="220"/>
      <c r="NAM92" s="220"/>
      <c r="NAN92" s="220"/>
      <c r="NAO92" s="220"/>
      <c r="NAP92" s="220"/>
      <c r="NAQ92" s="220"/>
      <c r="NAR92" s="220"/>
      <c r="NAS92" s="220"/>
      <c r="NAT92" s="220"/>
      <c r="NAU92" s="220"/>
      <c r="NAV92" s="220"/>
      <c r="NAW92" s="220"/>
      <c r="NAX92" s="220"/>
      <c r="NAY92" s="220"/>
      <c r="NAZ92" s="220"/>
      <c r="NBA92" s="220"/>
      <c r="NBB92" s="220"/>
      <c r="NBC92" s="220"/>
      <c r="NBD92" s="220"/>
      <c r="NBE92" s="220"/>
      <c r="NBF92" s="220"/>
      <c r="NBG92" s="220"/>
      <c r="NBH92" s="220"/>
      <c r="NBI92" s="220"/>
      <c r="NBJ92" s="220"/>
      <c r="NBK92" s="220"/>
      <c r="NBL92" s="220"/>
      <c r="NBM92" s="220"/>
      <c r="NBN92" s="220"/>
      <c r="NBO92" s="220"/>
      <c r="NBP92" s="220"/>
      <c r="NBQ92" s="220"/>
      <c r="NBR92" s="220"/>
      <c r="NBS92" s="220"/>
      <c r="NBT92" s="220"/>
      <c r="NBU92" s="220"/>
      <c r="NBV92" s="220"/>
      <c r="NBW92" s="220"/>
      <c r="NBX92" s="220"/>
      <c r="NBY92" s="220"/>
      <c r="NBZ92" s="220"/>
      <c r="NCA92" s="220"/>
      <c r="NCB92" s="220"/>
      <c r="NCC92" s="220"/>
      <c r="NCD92" s="220"/>
      <c r="NCE92" s="220"/>
      <c r="NCF92" s="220"/>
      <c r="NCG92" s="220"/>
      <c r="NCH92" s="220"/>
      <c r="NCI92" s="220"/>
      <c r="NCJ92" s="220"/>
      <c r="NCK92" s="220"/>
      <c r="NCL92" s="220"/>
      <c r="NCM92" s="220"/>
      <c r="NCN92" s="220"/>
      <c r="NCO92" s="220"/>
      <c r="NCP92" s="220"/>
      <c r="NCQ92" s="220"/>
      <c r="NCR92" s="220"/>
      <c r="NCS92" s="220"/>
      <c r="NCT92" s="220"/>
      <c r="NCU92" s="220"/>
      <c r="NCV92" s="220"/>
      <c r="NCW92" s="220"/>
      <c r="NCX92" s="220"/>
      <c r="NCY92" s="220"/>
      <c r="NCZ92" s="220"/>
      <c r="NDA92" s="220"/>
      <c r="NDB92" s="220"/>
      <c r="NDC92" s="220"/>
      <c r="NDD92" s="220"/>
      <c r="NDE92" s="220"/>
      <c r="NDF92" s="220"/>
      <c r="NDG92" s="220"/>
      <c r="NDH92" s="220"/>
      <c r="NDI92" s="220"/>
      <c r="NDJ92" s="220"/>
      <c r="NDK92" s="220"/>
      <c r="NDL92" s="220"/>
      <c r="NDM92" s="220"/>
      <c r="NDN92" s="220"/>
      <c r="NDO92" s="220"/>
      <c r="NDP92" s="220"/>
      <c r="NDQ92" s="220"/>
      <c r="NDR92" s="220"/>
      <c r="NDS92" s="220"/>
      <c r="NDT92" s="220"/>
      <c r="NDU92" s="220"/>
      <c r="NDV92" s="220"/>
      <c r="NDW92" s="220"/>
      <c r="NDX92" s="220"/>
      <c r="NDY92" s="220"/>
      <c r="NDZ92" s="220"/>
      <c r="NEA92" s="220"/>
      <c r="NEB92" s="220"/>
      <c r="NEC92" s="220"/>
      <c r="NED92" s="220"/>
      <c r="NEE92" s="220"/>
      <c r="NEF92" s="220"/>
      <c r="NEG92" s="220"/>
      <c r="NEH92" s="220"/>
      <c r="NEI92" s="220"/>
      <c r="NEJ92" s="220"/>
      <c r="NEK92" s="220"/>
      <c r="NEL92" s="220"/>
      <c r="NEM92" s="220"/>
      <c r="NEN92" s="220"/>
      <c r="NEO92" s="220"/>
      <c r="NEP92" s="220"/>
      <c r="NEQ92" s="220"/>
      <c r="NER92" s="220"/>
      <c r="NES92" s="220"/>
      <c r="NET92" s="220"/>
      <c r="NEU92" s="220"/>
      <c r="NEV92" s="220"/>
      <c r="NEW92" s="220"/>
      <c r="NEX92" s="220"/>
      <c r="NEY92" s="220"/>
      <c r="NEZ92" s="220"/>
      <c r="NFA92" s="220"/>
      <c r="NFB92" s="220"/>
      <c r="NFC92" s="220"/>
      <c r="NFD92" s="220"/>
      <c r="NFE92" s="220"/>
      <c r="NFF92" s="220"/>
      <c r="NFG92" s="220"/>
      <c r="NFH92" s="220"/>
      <c r="NFI92" s="220"/>
      <c r="NFJ92" s="220"/>
      <c r="NFK92" s="220"/>
      <c r="NFL92" s="220"/>
      <c r="NFM92" s="220"/>
      <c r="NFN92" s="220"/>
      <c r="NFO92" s="220"/>
      <c r="NFP92" s="220"/>
      <c r="NFQ92" s="220"/>
      <c r="NFR92" s="220"/>
      <c r="NFS92" s="220"/>
      <c r="NFT92" s="220"/>
      <c r="NFU92" s="220"/>
      <c r="NFV92" s="220"/>
      <c r="NFW92" s="220"/>
      <c r="NFX92" s="220"/>
      <c r="NFY92" s="220"/>
      <c r="NFZ92" s="220"/>
      <c r="NGA92" s="220"/>
      <c r="NGB92" s="220"/>
      <c r="NGC92" s="220"/>
      <c r="NGD92" s="220"/>
      <c r="NGE92" s="220"/>
      <c r="NGF92" s="220"/>
      <c r="NGG92" s="220"/>
      <c r="NGH92" s="220"/>
      <c r="NGI92" s="220"/>
      <c r="NGJ92" s="220"/>
      <c r="NGK92" s="220"/>
      <c r="NGL92" s="220"/>
      <c r="NGM92" s="220"/>
      <c r="NGN92" s="220"/>
      <c r="NGO92" s="220"/>
      <c r="NGP92" s="220"/>
      <c r="NGQ92" s="220"/>
      <c r="NGR92" s="220"/>
      <c r="NGS92" s="220"/>
      <c r="NGT92" s="220"/>
      <c r="NGU92" s="220"/>
      <c r="NGV92" s="220"/>
      <c r="NGW92" s="220"/>
      <c r="NGX92" s="220"/>
      <c r="NGY92" s="220"/>
      <c r="NGZ92" s="220"/>
      <c r="NHA92" s="220"/>
      <c r="NHB92" s="220"/>
      <c r="NHC92" s="220"/>
      <c r="NHD92" s="220"/>
      <c r="NHE92" s="220"/>
      <c r="NHF92" s="220"/>
      <c r="NHG92" s="220"/>
      <c r="NHH92" s="220"/>
      <c r="NHI92" s="220"/>
      <c r="NHJ92" s="220"/>
      <c r="NHK92" s="220"/>
      <c r="NHL92" s="220"/>
      <c r="NHM92" s="220"/>
      <c r="NHN92" s="220"/>
      <c r="NHO92" s="220"/>
      <c r="NHP92" s="220"/>
      <c r="NHQ92" s="220"/>
      <c r="NHR92" s="220"/>
      <c r="NHS92" s="220"/>
      <c r="NHT92" s="220"/>
      <c r="NHU92" s="220"/>
      <c r="NHV92" s="220"/>
      <c r="NHW92" s="220"/>
      <c r="NHX92" s="220"/>
      <c r="NHY92" s="220"/>
      <c r="NHZ92" s="220"/>
      <c r="NIA92" s="220"/>
      <c r="NIB92" s="220"/>
      <c r="NIC92" s="220"/>
      <c r="NID92" s="220"/>
      <c r="NIE92" s="220"/>
      <c r="NIF92" s="220"/>
      <c r="NIG92" s="220"/>
      <c r="NIH92" s="220"/>
      <c r="NII92" s="220"/>
      <c r="NIJ92" s="220"/>
      <c r="NIK92" s="220"/>
      <c r="NIL92" s="220"/>
      <c r="NIM92" s="220"/>
      <c r="NIN92" s="220"/>
      <c r="NIO92" s="220"/>
      <c r="NIP92" s="220"/>
      <c r="NIQ92" s="220"/>
      <c r="NIR92" s="220"/>
      <c r="NIS92" s="220"/>
      <c r="NIT92" s="220"/>
      <c r="NIU92" s="220"/>
      <c r="NIV92" s="220"/>
      <c r="NIW92" s="220"/>
      <c r="NIX92" s="220"/>
      <c r="NIY92" s="220"/>
      <c r="NIZ92" s="220"/>
      <c r="NJA92" s="220"/>
      <c r="NJB92" s="220"/>
      <c r="NJC92" s="220"/>
      <c r="NJD92" s="220"/>
      <c r="NJE92" s="220"/>
      <c r="NJF92" s="220"/>
      <c r="NJG92" s="220"/>
      <c r="NJH92" s="220"/>
      <c r="NJI92" s="220"/>
      <c r="NJJ92" s="220"/>
      <c r="NJK92" s="220"/>
      <c r="NJL92" s="220"/>
      <c r="NJM92" s="220"/>
      <c r="NJN92" s="220"/>
      <c r="NJO92" s="220"/>
      <c r="NJP92" s="220"/>
      <c r="NJQ92" s="220"/>
      <c r="NJR92" s="220"/>
      <c r="NJS92" s="220"/>
      <c r="NJT92" s="220"/>
      <c r="NJU92" s="220"/>
      <c r="NJV92" s="220"/>
      <c r="NJW92" s="220"/>
      <c r="NJX92" s="220"/>
      <c r="NJY92" s="220"/>
      <c r="NJZ92" s="220"/>
      <c r="NKA92" s="220"/>
      <c r="NKB92" s="220"/>
      <c r="NKC92" s="220"/>
      <c r="NKD92" s="220"/>
      <c r="NKE92" s="220"/>
      <c r="NKF92" s="220"/>
      <c r="NKG92" s="220"/>
      <c r="NKH92" s="220"/>
      <c r="NKI92" s="220"/>
      <c r="NKJ92" s="220"/>
      <c r="NKK92" s="220"/>
      <c r="NKL92" s="220"/>
      <c r="NKM92" s="220"/>
      <c r="NKN92" s="220"/>
      <c r="NKO92" s="220"/>
      <c r="NKP92" s="220"/>
      <c r="NKQ92" s="220"/>
      <c r="NKR92" s="220"/>
      <c r="NKS92" s="220"/>
      <c r="NKT92" s="220"/>
      <c r="NKU92" s="220"/>
      <c r="NKV92" s="220"/>
      <c r="NKW92" s="220"/>
      <c r="NKX92" s="220"/>
      <c r="NKY92" s="220"/>
      <c r="NKZ92" s="220"/>
      <c r="NLA92" s="220"/>
      <c r="NLB92" s="220"/>
      <c r="NLC92" s="220"/>
      <c r="NLD92" s="220"/>
      <c r="NLE92" s="220"/>
      <c r="NLF92" s="220"/>
      <c r="NLG92" s="220"/>
      <c r="NLH92" s="220"/>
      <c r="NLI92" s="220"/>
      <c r="NLJ92" s="220"/>
      <c r="NLK92" s="220"/>
      <c r="NLL92" s="220"/>
      <c r="NLM92" s="220"/>
      <c r="NLN92" s="220"/>
      <c r="NLO92" s="220"/>
      <c r="NLP92" s="220"/>
      <c r="NLQ92" s="220"/>
      <c r="NLR92" s="220"/>
      <c r="NLS92" s="220"/>
      <c r="NLT92" s="220"/>
      <c r="NLU92" s="220"/>
      <c r="NLV92" s="220"/>
      <c r="NLW92" s="220"/>
      <c r="NLX92" s="220"/>
      <c r="NLY92" s="220"/>
      <c r="NLZ92" s="220"/>
      <c r="NMA92" s="220"/>
      <c r="NMB92" s="220"/>
      <c r="NMC92" s="220"/>
      <c r="NMD92" s="220"/>
      <c r="NME92" s="220"/>
      <c r="NMF92" s="220"/>
      <c r="NMG92" s="220"/>
      <c r="NMH92" s="220"/>
      <c r="NMI92" s="220"/>
      <c r="NMJ92" s="220"/>
      <c r="NMK92" s="220"/>
      <c r="NML92" s="220"/>
      <c r="NMM92" s="220"/>
      <c r="NMN92" s="220"/>
      <c r="NMO92" s="220"/>
      <c r="NMP92" s="220"/>
      <c r="NMQ92" s="220"/>
      <c r="NMR92" s="220"/>
      <c r="NMS92" s="220"/>
      <c r="NMT92" s="220"/>
      <c r="NMU92" s="220"/>
      <c r="NMV92" s="220"/>
      <c r="NMW92" s="220"/>
      <c r="NMX92" s="220"/>
      <c r="NMY92" s="220"/>
      <c r="NMZ92" s="220"/>
      <c r="NNA92" s="220"/>
      <c r="NNB92" s="220"/>
      <c r="NNC92" s="220"/>
      <c r="NND92" s="220"/>
      <c r="NNE92" s="220"/>
      <c r="NNF92" s="220"/>
      <c r="NNG92" s="220"/>
      <c r="NNH92" s="220"/>
      <c r="NNI92" s="220"/>
      <c r="NNJ92" s="220"/>
      <c r="NNK92" s="220"/>
      <c r="NNL92" s="220"/>
      <c r="NNM92" s="220"/>
      <c r="NNN92" s="220"/>
      <c r="NNO92" s="220"/>
      <c r="NNP92" s="220"/>
      <c r="NNQ92" s="220"/>
      <c r="NNR92" s="220"/>
      <c r="NNS92" s="220"/>
      <c r="NNT92" s="220"/>
      <c r="NNU92" s="220"/>
      <c r="NNV92" s="220"/>
      <c r="NNW92" s="220"/>
      <c r="NNX92" s="220"/>
      <c r="NNY92" s="220"/>
      <c r="NNZ92" s="220"/>
      <c r="NOA92" s="220"/>
      <c r="NOB92" s="220"/>
      <c r="NOC92" s="220"/>
      <c r="NOD92" s="220"/>
      <c r="NOE92" s="220"/>
      <c r="NOF92" s="220"/>
      <c r="NOG92" s="220"/>
      <c r="NOH92" s="220"/>
      <c r="NOI92" s="220"/>
      <c r="NOJ92" s="220"/>
      <c r="NOK92" s="220"/>
      <c r="NOL92" s="220"/>
      <c r="NOM92" s="220"/>
      <c r="NON92" s="220"/>
      <c r="NOO92" s="220"/>
      <c r="NOP92" s="220"/>
      <c r="NOQ92" s="220"/>
      <c r="NOR92" s="220"/>
      <c r="NOS92" s="220"/>
      <c r="NOT92" s="220"/>
      <c r="NOU92" s="220"/>
      <c r="NOV92" s="220"/>
      <c r="NOW92" s="220"/>
      <c r="NOX92" s="220"/>
      <c r="NOY92" s="220"/>
      <c r="NOZ92" s="220"/>
      <c r="NPA92" s="220"/>
      <c r="NPB92" s="220"/>
      <c r="NPC92" s="220"/>
      <c r="NPD92" s="220"/>
      <c r="NPE92" s="220"/>
      <c r="NPF92" s="220"/>
      <c r="NPG92" s="220"/>
      <c r="NPH92" s="220"/>
      <c r="NPI92" s="220"/>
      <c r="NPJ92" s="220"/>
      <c r="NPK92" s="220"/>
      <c r="NPL92" s="220"/>
      <c r="NPM92" s="220"/>
      <c r="NPN92" s="220"/>
      <c r="NPO92" s="220"/>
      <c r="NPP92" s="220"/>
      <c r="NPQ92" s="220"/>
      <c r="NPR92" s="220"/>
      <c r="NPS92" s="220"/>
      <c r="NPT92" s="220"/>
      <c r="NPU92" s="220"/>
      <c r="NPV92" s="220"/>
      <c r="NPW92" s="220"/>
      <c r="NPX92" s="220"/>
      <c r="NPY92" s="220"/>
      <c r="NPZ92" s="220"/>
      <c r="NQA92" s="220"/>
      <c r="NQB92" s="220"/>
      <c r="NQC92" s="220"/>
      <c r="NQD92" s="220"/>
      <c r="NQE92" s="220"/>
      <c r="NQF92" s="220"/>
      <c r="NQG92" s="220"/>
      <c r="NQH92" s="220"/>
      <c r="NQI92" s="220"/>
      <c r="NQJ92" s="220"/>
      <c r="NQK92" s="220"/>
      <c r="NQL92" s="220"/>
      <c r="NQM92" s="220"/>
      <c r="NQN92" s="220"/>
      <c r="NQO92" s="220"/>
      <c r="NQP92" s="220"/>
      <c r="NQQ92" s="220"/>
      <c r="NQR92" s="220"/>
      <c r="NQS92" s="220"/>
      <c r="NQT92" s="220"/>
      <c r="NQU92" s="220"/>
      <c r="NQV92" s="220"/>
      <c r="NQW92" s="220"/>
      <c r="NQX92" s="220"/>
      <c r="NQY92" s="220"/>
      <c r="NQZ92" s="220"/>
      <c r="NRA92" s="220"/>
      <c r="NRB92" s="220"/>
      <c r="NRC92" s="220"/>
      <c r="NRD92" s="220"/>
      <c r="NRE92" s="220"/>
      <c r="NRF92" s="220"/>
      <c r="NRG92" s="220"/>
      <c r="NRH92" s="220"/>
      <c r="NRI92" s="220"/>
      <c r="NRJ92" s="220"/>
      <c r="NRK92" s="220"/>
      <c r="NRL92" s="220"/>
      <c r="NRM92" s="220"/>
      <c r="NRN92" s="220"/>
      <c r="NRO92" s="220"/>
      <c r="NRP92" s="220"/>
      <c r="NRQ92" s="220"/>
      <c r="NRR92" s="220"/>
      <c r="NRS92" s="220"/>
      <c r="NRT92" s="220"/>
      <c r="NRU92" s="220"/>
      <c r="NRV92" s="220"/>
      <c r="NRW92" s="220"/>
      <c r="NRX92" s="220"/>
      <c r="NRY92" s="220"/>
      <c r="NRZ92" s="220"/>
      <c r="NSA92" s="220"/>
      <c r="NSB92" s="220"/>
      <c r="NSC92" s="220"/>
      <c r="NSD92" s="220"/>
      <c r="NSE92" s="220"/>
      <c r="NSF92" s="220"/>
      <c r="NSG92" s="220"/>
      <c r="NSH92" s="220"/>
      <c r="NSI92" s="220"/>
      <c r="NSJ92" s="220"/>
      <c r="NSK92" s="220"/>
      <c r="NSL92" s="220"/>
      <c r="NSM92" s="220"/>
      <c r="NSN92" s="220"/>
      <c r="NSO92" s="220"/>
      <c r="NSP92" s="220"/>
      <c r="NSQ92" s="220"/>
      <c r="NSR92" s="220"/>
      <c r="NSS92" s="220"/>
      <c r="NST92" s="220"/>
      <c r="NSU92" s="220"/>
      <c r="NSV92" s="220"/>
      <c r="NSW92" s="220"/>
      <c r="NSX92" s="220"/>
      <c r="NSY92" s="220"/>
      <c r="NSZ92" s="220"/>
      <c r="NTA92" s="220"/>
      <c r="NTB92" s="220"/>
      <c r="NTC92" s="220"/>
      <c r="NTD92" s="220"/>
      <c r="NTE92" s="220"/>
      <c r="NTF92" s="220"/>
      <c r="NTG92" s="220"/>
      <c r="NTH92" s="220"/>
      <c r="NTI92" s="220"/>
      <c r="NTJ92" s="220"/>
      <c r="NTK92" s="220"/>
      <c r="NTL92" s="220"/>
      <c r="NTM92" s="220"/>
      <c r="NTN92" s="220"/>
      <c r="NTO92" s="220"/>
      <c r="NTP92" s="220"/>
      <c r="NTQ92" s="220"/>
      <c r="NTR92" s="220"/>
      <c r="NTS92" s="220"/>
      <c r="NTT92" s="220"/>
      <c r="NTU92" s="220"/>
      <c r="NTV92" s="220"/>
      <c r="NTW92" s="220"/>
      <c r="NTX92" s="220"/>
      <c r="NTY92" s="220"/>
      <c r="NTZ92" s="220"/>
      <c r="NUA92" s="220"/>
      <c r="NUB92" s="220"/>
      <c r="NUC92" s="220"/>
      <c r="NUD92" s="220"/>
      <c r="NUE92" s="220"/>
      <c r="NUF92" s="220"/>
      <c r="NUG92" s="220"/>
      <c r="NUH92" s="220"/>
      <c r="NUI92" s="220"/>
      <c r="NUJ92" s="220"/>
      <c r="NUK92" s="220"/>
      <c r="NUL92" s="220"/>
      <c r="NUM92" s="220"/>
      <c r="NUN92" s="220"/>
      <c r="NUO92" s="220"/>
      <c r="NUP92" s="220"/>
      <c r="NUQ92" s="220"/>
      <c r="NUR92" s="220"/>
      <c r="NUS92" s="220"/>
      <c r="NUT92" s="220"/>
      <c r="NUU92" s="220"/>
      <c r="NUV92" s="220"/>
      <c r="NUW92" s="220"/>
      <c r="NUX92" s="220"/>
      <c r="NUY92" s="220"/>
      <c r="NUZ92" s="220"/>
      <c r="NVA92" s="220"/>
      <c r="NVB92" s="220"/>
      <c r="NVC92" s="220"/>
      <c r="NVD92" s="220"/>
      <c r="NVE92" s="220"/>
      <c r="NVF92" s="220"/>
      <c r="NVG92" s="220"/>
      <c r="NVH92" s="220"/>
      <c r="NVI92" s="220"/>
      <c r="NVJ92" s="220"/>
      <c r="NVK92" s="220"/>
      <c r="NVL92" s="220"/>
      <c r="NVM92" s="220"/>
      <c r="NVN92" s="220"/>
      <c r="NVO92" s="220"/>
      <c r="NVP92" s="220"/>
      <c r="NVQ92" s="220"/>
      <c r="NVR92" s="220"/>
      <c r="NVS92" s="220"/>
      <c r="NVT92" s="220"/>
      <c r="NVU92" s="220"/>
      <c r="NVV92" s="220"/>
      <c r="NVW92" s="220"/>
      <c r="NVX92" s="220"/>
      <c r="NVY92" s="220"/>
      <c r="NVZ92" s="220"/>
      <c r="NWA92" s="220"/>
      <c r="NWB92" s="220"/>
      <c r="NWC92" s="220"/>
      <c r="NWD92" s="220"/>
      <c r="NWE92" s="220"/>
      <c r="NWF92" s="220"/>
      <c r="NWG92" s="220"/>
      <c r="NWH92" s="220"/>
      <c r="NWI92" s="220"/>
      <c r="NWJ92" s="220"/>
      <c r="NWK92" s="220"/>
      <c r="NWL92" s="220"/>
      <c r="NWM92" s="220"/>
      <c r="NWN92" s="220"/>
      <c r="NWO92" s="220"/>
      <c r="NWP92" s="220"/>
      <c r="NWQ92" s="220"/>
      <c r="NWR92" s="220"/>
      <c r="NWS92" s="220"/>
      <c r="NWT92" s="220"/>
      <c r="NWU92" s="220"/>
      <c r="NWV92" s="220"/>
      <c r="NWW92" s="220"/>
      <c r="NWX92" s="220"/>
      <c r="NWY92" s="220"/>
      <c r="NWZ92" s="220"/>
      <c r="NXA92" s="220"/>
      <c r="NXB92" s="220"/>
      <c r="NXC92" s="220"/>
      <c r="NXD92" s="220"/>
      <c r="NXE92" s="220"/>
      <c r="NXF92" s="220"/>
      <c r="NXG92" s="220"/>
      <c r="NXH92" s="220"/>
      <c r="NXI92" s="220"/>
      <c r="NXJ92" s="220"/>
      <c r="NXK92" s="220"/>
      <c r="NXL92" s="220"/>
      <c r="NXM92" s="220"/>
      <c r="NXN92" s="220"/>
      <c r="NXO92" s="220"/>
      <c r="NXP92" s="220"/>
      <c r="NXQ92" s="220"/>
      <c r="NXR92" s="220"/>
      <c r="NXS92" s="220"/>
      <c r="NXT92" s="220"/>
      <c r="NXU92" s="220"/>
      <c r="NXV92" s="220"/>
      <c r="NXW92" s="220"/>
      <c r="NXX92" s="220"/>
      <c r="NXY92" s="220"/>
      <c r="NXZ92" s="220"/>
      <c r="NYA92" s="220"/>
      <c r="NYB92" s="220"/>
      <c r="NYC92" s="220"/>
      <c r="NYD92" s="220"/>
      <c r="NYE92" s="220"/>
      <c r="NYF92" s="220"/>
      <c r="NYG92" s="220"/>
      <c r="NYH92" s="220"/>
      <c r="NYI92" s="220"/>
      <c r="NYJ92" s="220"/>
      <c r="NYK92" s="220"/>
      <c r="NYL92" s="220"/>
      <c r="NYM92" s="220"/>
      <c r="NYN92" s="220"/>
      <c r="NYO92" s="220"/>
      <c r="NYP92" s="220"/>
      <c r="NYQ92" s="220"/>
      <c r="NYR92" s="220"/>
      <c r="NYS92" s="220"/>
      <c r="NYT92" s="220"/>
      <c r="NYU92" s="220"/>
      <c r="NYV92" s="220"/>
      <c r="NYW92" s="220"/>
      <c r="NYX92" s="220"/>
      <c r="NYY92" s="220"/>
      <c r="NYZ92" s="220"/>
      <c r="NZA92" s="220"/>
      <c r="NZB92" s="220"/>
      <c r="NZC92" s="220"/>
      <c r="NZD92" s="220"/>
      <c r="NZE92" s="220"/>
      <c r="NZF92" s="220"/>
      <c r="NZG92" s="220"/>
      <c r="NZH92" s="220"/>
      <c r="NZI92" s="220"/>
      <c r="NZJ92" s="220"/>
      <c r="NZK92" s="220"/>
      <c r="NZL92" s="220"/>
      <c r="NZM92" s="220"/>
      <c r="NZN92" s="220"/>
      <c r="NZO92" s="220"/>
      <c r="NZP92" s="220"/>
      <c r="NZQ92" s="220"/>
      <c r="NZR92" s="220"/>
      <c r="NZS92" s="220"/>
      <c r="NZT92" s="220"/>
      <c r="NZU92" s="220"/>
      <c r="NZV92" s="220"/>
      <c r="NZW92" s="220"/>
      <c r="NZX92" s="220"/>
      <c r="NZY92" s="220"/>
      <c r="NZZ92" s="220"/>
      <c r="OAA92" s="220"/>
      <c r="OAB92" s="220"/>
      <c r="OAC92" s="220"/>
      <c r="OAD92" s="220"/>
      <c r="OAE92" s="220"/>
      <c r="OAF92" s="220"/>
      <c r="OAG92" s="220"/>
      <c r="OAH92" s="220"/>
      <c r="OAI92" s="220"/>
      <c r="OAJ92" s="220"/>
      <c r="OAK92" s="220"/>
      <c r="OAL92" s="220"/>
      <c r="OAM92" s="220"/>
      <c r="OAN92" s="220"/>
      <c r="OAO92" s="220"/>
      <c r="OAP92" s="220"/>
      <c r="OAQ92" s="220"/>
      <c r="OAR92" s="220"/>
      <c r="OAS92" s="220"/>
      <c r="OAT92" s="220"/>
      <c r="OAU92" s="220"/>
      <c r="OAV92" s="220"/>
      <c r="OAW92" s="220"/>
      <c r="OAX92" s="220"/>
      <c r="OAY92" s="220"/>
      <c r="OAZ92" s="220"/>
      <c r="OBA92" s="220"/>
      <c r="OBB92" s="220"/>
      <c r="OBC92" s="220"/>
      <c r="OBD92" s="220"/>
      <c r="OBE92" s="220"/>
      <c r="OBF92" s="220"/>
      <c r="OBG92" s="220"/>
      <c r="OBH92" s="220"/>
      <c r="OBI92" s="220"/>
      <c r="OBJ92" s="220"/>
      <c r="OBK92" s="220"/>
      <c r="OBL92" s="220"/>
      <c r="OBM92" s="220"/>
      <c r="OBN92" s="220"/>
      <c r="OBO92" s="220"/>
      <c r="OBP92" s="220"/>
      <c r="OBQ92" s="220"/>
      <c r="OBR92" s="220"/>
      <c r="OBS92" s="220"/>
      <c r="OBT92" s="220"/>
      <c r="OBU92" s="220"/>
      <c r="OBV92" s="220"/>
      <c r="OBW92" s="220"/>
      <c r="OBX92" s="220"/>
      <c r="OBY92" s="220"/>
      <c r="OBZ92" s="220"/>
      <c r="OCA92" s="220"/>
      <c r="OCB92" s="220"/>
      <c r="OCC92" s="220"/>
      <c r="OCD92" s="220"/>
      <c r="OCE92" s="220"/>
      <c r="OCF92" s="220"/>
      <c r="OCG92" s="220"/>
      <c r="OCH92" s="220"/>
      <c r="OCI92" s="220"/>
      <c r="OCJ92" s="220"/>
      <c r="OCK92" s="220"/>
      <c r="OCL92" s="220"/>
      <c r="OCM92" s="220"/>
      <c r="OCN92" s="220"/>
      <c r="OCO92" s="220"/>
      <c r="OCP92" s="220"/>
      <c r="OCQ92" s="220"/>
      <c r="OCR92" s="220"/>
      <c r="OCS92" s="220"/>
      <c r="OCT92" s="220"/>
      <c r="OCU92" s="220"/>
      <c r="OCV92" s="220"/>
      <c r="OCW92" s="220"/>
      <c r="OCX92" s="220"/>
      <c r="OCY92" s="220"/>
      <c r="OCZ92" s="220"/>
      <c r="ODA92" s="220"/>
      <c r="ODB92" s="220"/>
      <c r="ODC92" s="220"/>
      <c r="ODD92" s="220"/>
      <c r="ODE92" s="220"/>
      <c r="ODF92" s="220"/>
      <c r="ODG92" s="220"/>
      <c r="ODH92" s="220"/>
      <c r="ODI92" s="220"/>
      <c r="ODJ92" s="220"/>
      <c r="ODK92" s="220"/>
      <c r="ODL92" s="220"/>
      <c r="ODM92" s="220"/>
      <c r="ODN92" s="220"/>
      <c r="ODO92" s="220"/>
      <c r="ODP92" s="220"/>
      <c r="ODQ92" s="220"/>
      <c r="ODR92" s="220"/>
      <c r="ODS92" s="220"/>
      <c r="ODT92" s="220"/>
      <c r="ODU92" s="220"/>
      <c r="ODV92" s="220"/>
      <c r="ODW92" s="220"/>
      <c r="ODX92" s="220"/>
      <c r="ODY92" s="220"/>
      <c r="ODZ92" s="220"/>
      <c r="OEA92" s="220"/>
      <c r="OEB92" s="220"/>
      <c r="OEC92" s="220"/>
      <c r="OED92" s="220"/>
      <c r="OEE92" s="220"/>
      <c r="OEF92" s="220"/>
      <c r="OEG92" s="220"/>
      <c r="OEH92" s="220"/>
      <c r="OEI92" s="220"/>
      <c r="OEJ92" s="220"/>
      <c r="OEK92" s="220"/>
      <c r="OEL92" s="220"/>
      <c r="OEM92" s="220"/>
      <c r="OEN92" s="220"/>
      <c r="OEO92" s="220"/>
      <c r="OEP92" s="220"/>
      <c r="OEQ92" s="220"/>
      <c r="OER92" s="220"/>
      <c r="OES92" s="220"/>
      <c r="OET92" s="220"/>
      <c r="OEU92" s="220"/>
      <c r="OEV92" s="220"/>
      <c r="OEW92" s="220"/>
      <c r="OEX92" s="220"/>
      <c r="OEY92" s="220"/>
      <c r="OEZ92" s="220"/>
      <c r="OFA92" s="220"/>
      <c r="OFB92" s="220"/>
      <c r="OFC92" s="220"/>
      <c r="OFD92" s="220"/>
      <c r="OFE92" s="220"/>
      <c r="OFF92" s="220"/>
      <c r="OFG92" s="220"/>
      <c r="OFH92" s="220"/>
      <c r="OFI92" s="220"/>
      <c r="OFJ92" s="220"/>
      <c r="OFK92" s="220"/>
      <c r="OFL92" s="220"/>
      <c r="OFM92" s="220"/>
      <c r="OFN92" s="220"/>
      <c r="OFO92" s="220"/>
      <c r="OFP92" s="220"/>
      <c r="OFQ92" s="220"/>
      <c r="OFR92" s="220"/>
      <c r="OFS92" s="220"/>
      <c r="OFT92" s="220"/>
      <c r="OFU92" s="220"/>
      <c r="OFV92" s="220"/>
      <c r="OFW92" s="220"/>
      <c r="OFX92" s="220"/>
      <c r="OFY92" s="220"/>
      <c r="OFZ92" s="220"/>
      <c r="OGA92" s="220"/>
      <c r="OGB92" s="220"/>
      <c r="OGC92" s="220"/>
      <c r="OGD92" s="220"/>
      <c r="OGE92" s="220"/>
      <c r="OGF92" s="220"/>
      <c r="OGG92" s="220"/>
      <c r="OGH92" s="220"/>
      <c r="OGI92" s="220"/>
      <c r="OGJ92" s="220"/>
      <c r="OGK92" s="220"/>
      <c r="OGL92" s="220"/>
      <c r="OGM92" s="220"/>
      <c r="OGN92" s="220"/>
      <c r="OGO92" s="220"/>
      <c r="OGP92" s="220"/>
      <c r="OGQ92" s="220"/>
      <c r="OGR92" s="220"/>
      <c r="OGS92" s="220"/>
      <c r="OGT92" s="220"/>
      <c r="OGU92" s="220"/>
      <c r="OGV92" s="220"/>
      <c r="OGW92" s="220"/>
      <c r="OGX92" s="220"/>
      <c r="OGY92" s="220"/>
      <c r="OGZ92" s="220"/>
      <c r="OHA92" s="220"/>
      <c r="OHB92" s="220"/>
      <c r="OHC92" s="220"/>
      <c r="OHD92" s="220"/>
      <c r="OHE92" s="220"/>
      <c r="OHF92" s="220"/>
      <c r="OHG92" s="220"/>
      <c r="OHH92" s="220"/>
      <c r="OHI92" s="220"/>
      <c r="OHJ92" s="220"/>
      <c r="OHK92" s="220"/>
      <c r="OHL92" s="220"/>
      <c r="OHM92" s="220"/>
      <c r="OHN92" s="220"/>
      <c r="OHO92" s="220"/>
      <c r="OHP92" s="220"/>
      <c r="OHQ92" s="220"/>
      <c r="OHR92" s="220"/>
      <c r="OHS92" s="220"/>
      <c r="OHT92" s="220"/>
      <c r="OHU92" s="220"/>
      <c r="OHV92" s="220"/>
      <c r="OHW92" s="220"/>
      <c r="OHX92" s="220"/>
      <c r="OHY92" s="220"/>
      <c r="OHZ92" s="220"/>
      <c r="OIA92" s="220"/>
      <c r="OIB92" s="220"/>
      <c r="OIC92" s="220"/>
      <c r="OID92" s="220"/>
      <c r="OIE92" s="220"/>
      <c r="OIF92" s="220"/>
      <c r="OIG92" s="220"/>
      <c r="OIH92" s="220"/>
      <c r="OII92" s="220"/>
      <c r="OIJ92" s="220"/>
      <c r="OIK92" s="220"/>
      <c r="OIL92" s="220"/>
      <c r="OIM92" s="220"/>
      <c r="OIN92" s="220"/>
      <c r="OIO92" s="220"/>
      <c r="OIP92" s="220"/>
      <c r="OIQ92" s="220"/>
      <c r="OIR92" s="220"/>
      <c r="OIS92" s="220"/>
      <c r="OIT92" s="220"/>
      <c r="OIU92" s="220"/>
      <c r="OIV92" s="220"/>
      <c r="OIW92" s="220"/>
      <c r="OIX92" s="220"/>
      <c r="OIY92" s="220"/>
      <c r="OIZ92" s="220"/>
      <c r="OJA92" s="220"/>
      <c r="OJB92" s="220"/>
      <c r="OJC92" s="220"/>
      <c r="OJD92" s="220"/>
      <c r="OJE92" s="220"/>
      <c r="OJF92" s="220"/>
      <c r="OJG92" s="220"/>
      <c r="OJH92" s="220"/>
      <c r="OJI92" s="220"/>
      <c r="OJJ92" s="220"/>
      <c r="OJK92" s="220"/>
      <c r="OJL92" s="220"/>
      <c r="OJM92" s="220"/>
      <c r="OJN92" s="220"/>
      <c r="OJO92" s="220"/>
      <c r="OJP92" s="220"/>
      <c r="OJQ92" s="220"/>
      <c r="OJR92" s="220"/>
      <c r="OJS92" s="220"/>
      <c r="OJT92" s="220"/>
      <c r="OJU92" s="220"/>
      <c r="OJV92" s="220"/>
      <c r="OJW92" s="220"/>
      <c r="OJX92" s="220"/>
      <c r="OJY92" s="220"/>
      <c r="OJZ92" s="220"/>
      <c r="OKA92" s="220"/>
      <c r="OKB92" s="220"/>
      <c r="OKC92" s="220"/>
      <c r="OKD92" s="220"/>
      <c r="OKE92" s="220"/>
      <c r="OKF92" s="220"/>
      <c r="OKG92" s="220"/>
      <c r="OKH92" s="220"/>
      <c r="OKI92" s="220"/>
      <c r="OKJ92" s="220"/>
      <c r="OKK92" s="220"/>
      <c r="OKL92" s="220"/>
      <c r="OKM92" s="220"/>
      <c r="OKN92" s="220"/>
      <c r="OKO92" s="220"/>
      <c r="OKP92" s="220"/>
      <c r="OKQ92" s="220"/>
      <c r="OKR92" s="220"/>
      <c r="OKS92" s="220"/>
      <c r="OKT92" s="220"/>
      <c r="OKU92" s="220"/>
      <c r="OKV92" s="220"/>
      <c r="OKW92" s="220"/>
      <c r="OKX92" s="220"/>
      <c r="OKY92" s="220"/>
      <c r="OKZ92" s="220"/>
      <c r="OLA92" s="220"/>
      <c r="OLB92" s="220"/>
      <c r="OLC92" s="220"/>
      <c r="OLD92" s="220"/>
      <c r="OLE92" s="220"/>
      <c r="OLF92" s="220"/>
      <c r="OLG92" s="220"/>
      <c r="OLH92" s="220"/>
      <c r="OLI92" s="220"/>
      <c r="OLJ92" s="220"/>
      <c r="OLK92" s="220"/>
      <c r="OLL92" s="220"/>
      <c r="OLM92" s="220"/>
      <c r="OLN92" s="220"/>
      <c r="OLO92" s="220"/>
      <c r="OLP92" s="220"/>
      <c r="OLQ92" s="220"/>
      <c r="OLR92" s="220"/>
      <c r="OLS92" s="220"/>
      <c r="OLT92" s="220"/>
      <c r="OLU92" s="220"/>
      <c r="OLV92" s="220"/>
      <c r="OLW92" s="220"/>
      <c r="OLX92" s="220"/>
      <c r="OLY92" s="220"/>
      <c r="OLZ92" s="220"/>
      <c r="OMA92" s="220"/>
      <c r="OMB92" s="220"/>
      <c r="OMC92" s="220"/>
      <c r="OMD92" s="220"/>
      <c r="OME92" s="220"/>
      <c r="OMF92" s="220"/>
      <c r="OMG92" s="220"/>
      <c r="OMH92" s="220"/>
      <c r="OMI92" s="220"/>
      <c r="OMJ92" s="220"/>
      <c r="OMK92" s="220"/>
      <c r="OML92" s="220"/>
      <c r="OMM92" s="220"/>
      <c r="OMN92" s="220"/>
      <c r="OMO92" s="220"/>
      <c r="OMP92" s="220"/>
      <c r="OMQ92" s="220"/>
      <c r="OMR92" s="220"/>
      <c r="OMS92" s="220"/>
      <c r="OMT92" s="220"/>
      <c r="OMU92" s="220"/>
      <c r="OMV92" s="220"/>
      <c r="OMW92" s="220"/>
      <c r="OMX92" s="220"/>
      <c r="OMY92" s="220"/>
      <c r="OMZ92" s="220"/>
      <c r="ONA92" s="220"/>
      <c r="ONB92" s="220"/>
      <c r="ONC92" s="220"/>
      <c r="OND92" s="220"/>
      <c r="ONE92" s="220"/>
      <c r="ONF92" s="220"/>
      <c r="ONG92" s="220"/>
      <c r="ONH92" s="220"/>
      <c r="ONI92" s="220"/>
      <c r="ONJ92" s="220"/>
      <c r="ONK92" s="220"/>
      <c r="ONL92" s="220"/>
      <c r="ONM92" s="220"/>
      <c r="ONN92" s="220"/>
      <c r="ONO92" s="220"/>
      <c r="ONP92" s="220"/>
      <c r="ONQ92" s="220"/>
      <c r="ONR92" s="220"/>
      <c r="ONS92" s="220"/>
      <c r="ONT92" s="220"/>
      <c r="ONU92" s="220"/>
      <c r="ONV92" s="220"/>
      <c r="ONW92" s="220"/>
      <c r="ONX92" s="220"/>
      <c r="ONY92" s="220"/>
      <c r="ONZ92" s="220"/>
      <c r="OOA92" s="220"/>
      <c r="OOB92" s="220"/>
      <c r="OOC92" s="220"/>
      <c r="OOD92" s="220"/>
      <c r="OOE92" s="220"/>
      <c r="OOF92" s="220"/>
      <c r="OOG92" s="220"/>
      <c r="OOH92" s="220"/>
      <c r="OOI92" s="220"/>
      <c r="OOJ92" s="220"/>
      <c r="OOK92" s="220"/>
      <c r="OOL92" s="220"/>
      <c r="OOM92" s="220"/>
      <c r="OON92" s="220"/>
      <c r="OOO92" s="220"/>
      <c r="OOP92" s="220"/>
      <c r="OOQ92" s="220"/>
      <c r="OOR92" s="220"/>
      <c r="OOS92" s="220"/>
      <c r="OOT92" s="220"/>
      <c r="OOU92" s="220"/>
      <c r="OOV92" s="220"/>
      <c r="OOW92" s="220"/>
      <c r="OOX92" s="220"/>
      <c r="OOY92" s="220"/>
      <c r="OOZ92" s="220"/>
      <c r="OPA92" s="220"/>
      <c r="OPB92" s="220"/>
      <c r="OPC92" s="220"/>
      <c r="OPD92" s="220"/>
      <c r="OPE92" s="220"/>
      <c r="OPF92" s="220"/>
      <c r="OPG92" s="220"/>
      <c r="OPH92" s="220"/>
      <c r="OPI92" s="220"/>
      <c r="OPJ92" s="220"/>
      <c r="OPK92" s="220"/>
      <c r="OPL92" s="220"/>
      <c r="OPM92" s="220"/>
      <c r="OPN92" s="220"/>
      <c r="OPO92" s="220"/>
      <c r="OPP92" s="220"/>
      <c r="OPQ92" s="220"/>
      <c r="OPR92" s="220"/>
      <c r="OPS92" s="220"/>
      <c r="OPT92" s="220"/>
      <c r="OPU92" s="220"/>
      <c r="OPV92" s="220"/>
      <c r="OPW92" s="220"/>
      <c r="OPX92" s="220"/>
      <c r="OPY92" s="220"/>
      <c r="OPZ92" s="220"/>
      <c r="OQA92" s="220"/>
      <c r="OQB92" s="220"/>
      <c r="OQC92" s="220"/>
      <c r="OQD92" s="220"/>
      <c r="OQE92" s="220"/>
      <c r="OQF92" s="220"/>
      <c r="OQG92" s="220"/>
      <c r="OQH92" s="220"/>
      <c r="OQI92" s="220"/>
      <c r="OQJ92" s="220"/>
      <c r="OQK92" s="220"/>
      <c r="OQL92" s="220"/>
      <c r="OQM92" s="220"/>
      <c r="OQN92" s="220"/>
      <c r="OQO92" s="220"/>
      <c r="OQP92" s="220"/>
      <c r="OQQ92" s="220"/>
      <c r="OQR92" s="220"/>
      <c r="OQS92" s="220"/>
      <c r="OQT92" s="220"/>
      <c r="OQU92" s="220"/>
      <c r="OQV92" s="220"/>
      <c r="OQW92" s="220"/>
      <c r="OQX92" s="220"/>
      <c r="OQY92" s="220"/>
      <c r="OQZ92" s="220"/>
      <c r="ORA92" s="220"/>
      <c r="ORB92" s="220"/>
      <c r="ORC92" s="220"/>
      <c r="ORD92" s="220"/>
      <c r="ORE92" s="220"/>
      <c r="ORF92" s="220"/>
      <c r="ORG92" s="220"/>
      <c r="ORH92" s="220"/>
      <c r="ORI92" s="220"/>
      <c r="ORJ92" s="220"/>
      <c r="ORK92" s="220"/>
      <c r="ORL92" s="220"/>
      <c r="ORM92" s="220"/>
      <c r="ORN92" s="220"/>
      <c r="ORO92" s="220"/>
      <c r="ORP92" s="220"/>
      <c r="ORQ92" s="220"/>
      <c r="ORR92" s="220"/>
      <c r="ORS92" s="220"/>
      <c r="ORT92" s="220"/>
      <c r="ORU92" s="220"/>
      <c r="ORV92" s="220"/>
      <c r="ORW92" s="220"/>
      <c r="ORX92" s="220"/>
      <c r="ORY92" s="220"/>
      <c r="ORZ92" s="220"/>
      <c r="OSA92" s="220"/>
      <c r="OSB92" s="220"/>
      <c r="OSC92" s="220"/>
      <c r="OSD92" s="220"/>
      <c r="OSE92" s="220"/>
      <c r="OSF92" s="220"/>
      <c r="OSG92" s="220"/>
      <c r="OSH92" s="220"/>
      <c r="OSI92" s="220"/>
      <c r="OSJ92" s="220"/>
      <c r="OSK92" s="220"/>
      <c r="OSL92" s="220"/>
      <c r="OSM92" s="220"/>
      <c r="OSN92" s="220"/>
      <c r="OSO92" s="220"/>
      <c r="OSP92" s="220"/>
      <c r="OSQ92" s="220"/>
      <c r="OSR92" s="220"/>
      <c r="OSS92" s="220"/>
      <c r="OST92" s="220"/>
      <c r="OSU92" s="220"/>
      <c r="OSV92" s="220"/>
      <c r="OSW92" s="220"/>
      <c r="OSX92" s="220"/>
      <c r="OSY92" s="220"/>
      <c r="OSZ92" s="220"/>
      <c r="OTA92" s="220"/>
      <c r="OTB92" s="220"/>
      <c r="OTC92" s="220"/>
      <c r="OTD92" s="220"/>
      <c r="OTE92" s="220"/>
      <c r="OTF92" s="220"/>
      <c r="OTG92" s="220"/>
      <c r="OTH92" s="220"/>
      <c r="OTI92" s="220"/>
      <c r="OTJ92" s="220"/>
      <c r="OTK92" s="220"/>
      <c r="OTL92" s="220"/>
      <c r="OTM92" s="220"/>
      <c r="OTN92" s="220"/>
      <c r="OTO92" s="220"/>
      <c r="OTP92" s="220"/>
      <c r="OTQ92" s="220"/>
      <c r="OTR92" s="220"/>
      <c r="OTS92" s="220"/>
      <c r="OTT92" s="220"/>
      <c r="OTU92" s="220"/>
      <c r="OTV92" s="220"/>
      <c r="OTW92" s="220"/>
      <c r="OTX92" s="220"/>
      <c r="OTY92" s="220"/>
      <c r="OTZ92" s="220"/>
      <c r="OUA92" s="220"/>
      <c r="OUB92" s="220"/>
      <c r="OUC92" s="220"/>
      <c r="OUD92" s="220"/>
      <c r="OUE92" s="220"/>
      <c r="OUF92" s="220"/>
      <c r="OUG92" s="220"/>
      <c r="OUH92" s="220"/>
      <c r="OUI92" s="220"/>
      <c r="OUJ92" s="220"/>
      <c r="OUK92" s="220"/>
      <c r="OUL92" s="220"/>
      <c r="OUM92" s="220"/>
      <c r="OUN92" s="220"/>
      <c r="OUO92" s="220"/>
      <c r="OUP92" s="220"/>
      <c r="OUQ92" s="220"/>
      <c r="OUR92" s="220"/>
      <c r="OUS92" s="220"/>
      <c r="OUT92" s="220"/>
      <c r="OUU92" s="220"/>
      <c r="OUV92" s="220"/>
      <c r="OUW92" s="220"/>
      <c r="OUX92" s="220"/>
      <c r="OUY92" s="220"/>
      <c r="OUZ92" s="220"/>
      <c r="OVA92" s="220"/>
      <c r="OVB92" s="220"/>
      <c r="OVC92" s="220"/>
      <c r="OVD92" s="220"/>
      <c r="OVE92" s="220"/>
      <c r="OVF92" s="220"/>
      <c r="OVG92" s="220"/>
      <c r="OVH92" s="220"/>
      <c r="OVI92" s="220"/>
      <c r="OVJ92" s="220"/>
      <c r="OVK92" s="220"/>
      <c r="OVL92" s="220"/>
      <c r="OVM92" s="220"/>
      <c r="OVN92" s="220"/>
      <c r="OVO92" s="220"/>
      <c r="OVP92" s="220"/>
      <c r="OVQ92" s="220"/>
      <c r="OVR92" s="220"/>
      <c r="OVS92" s="220"/>
      <c r="OVT92" s="220"/>
      <c r="OVU92" s="220"/>
      <c r="OVV92" s="220"/>
      <c r="OVW92" s="220"/>
      <c r="OVX92" s="220"/>
      <c r="OVY92" s="220"/>
      <c r="OVZ92" s="220"/>
      <c r="OWA92" s="220"/>
      <c r="OWB92" s="220"/>
      <c r="OWC92" s="220"/>
      <c r="OWD92" s="220"/>
      <c r="OWE92" s="220"/>
      <c r="OWF92" s="220"/>
      <c r="OWG92" s="220"/>
      <c r="OWH92" s="220"/>
      <c r="OWI92" s="220"/>
      <c r="OWJ92" s="220"/>
      <c r="OWK92" s="220"/>
      <c r="OWL92" s="220"/>
      <c r="OWM92" s="220"/>
      <c r="OWN92" s="220"/>
      <c r="OWO92" s="220"/>
      <c r="OWP92" s="220"/>
      <c r="OWQ92" s="220"/>
      <c r="OWR92" s="220"/>
      <c r="OWS92" s="220"/>
      <c r="OWT92" s="220"/>
      <c r="OWU92" s="220"/>
      <c r="OWV92" s="220"/>
      <c r="OWW92" s="220"/>
      <c r="OWX92" s="220"/>
      <c r="OWY92" s="220"/>
      <c r="OWZ92" s="220"/>
      <c r="OXA92" s="220"/>
      <c r="OXB92" s="220"/>
      <c r="OXC92" s="220"/>
      <c r="OXD92" s="220"/>
      <c r="OXE92" s="220"/>
      <c r="OXF92" s="220"/>
      <c r="OXG92" s="220"/>
      <c r="OXH92" s="220"/>
      <c r="OXI92" s="220"/>
      <c r="OXJ92" s="220"/>
      <c r="OXK92" s="220"/>
      <c r="OXL92" s="220"/>
      <c r="OXM92" s="220"/>
      <c r="OXN92" s="220"/>
      <c r="OXO92" s="220"/>
      <c r="OXP92" s="220"/>
      <c r="OXQ92" s="220"/>
      <c r="OXR92" s="220"/>
      <c r="OXS92" s="220"/>
      <c r="OXT92" s="220"/>
      <c r="OXU92" s="220"/>
      <c r="OXV92" s="220"/>
      <c r="OXW92" s="220"/>
      <c r="OXX92" s="220"/>
      <c r="OXY92" s="220"/>
      <c r="OXZ92" s="220"/>
      <c r="OYA92" s="220"/>
      <c r="OYB92" s="220"/>
      <c r="OYC92" s="220"/>
      <c r="OYD92" s="220"/>
      <c r="OYE92" s="220"/>
      <c r="OYF92" s="220"/>
      <c r="OYG92" s="220"/>
      <c r="OYH92" s="220"/>
      <c r="OYI92" s="220"/>
      <c r="OYJ92" s="220"/>
      <c r="OYK92" s="220"/>
      <c r="OYL92" s="220"/>
      <c r="OYM92" s="220"/>
      <c r="OYN92" s="220"/>
      <c r="OYO92" s="220"/>
      <c r="OYP92" s="220"/>
      <c r="OYQ92" s="220"/>
      <c r="OYR92" s="220"/>
      <c r="OYS92" s="220"/>
      <c r="OYT92" s="220"/>
      <c r="OYU92" s="220"/>
      <c r="OYV92" s="220"/>
      <c r="OYW92" s="220"/>
      <c r="OYX92" s="220"/>
      <c r="OYY92" s="220"/>
      <c r="OYZ92" s="220"/>
      <c r="OZA92" s="220"/>
      <c r="OZB92" s="220"/>
      <c r="OZC92" s="220"/>
      <c r="OZD92" s="220"/>
      <c r="OZE92" s="220"/>
      <c r="OZF92" s="220"/>
      <c r="OZG92" s="220"/>
      <c r="OZH92" s="220"/>
      <c r="OZI92" s="220"/>
      <c r="OZJ92" s="220"/>
      <c r="OZK92" s="220"/>
      <c r="OZL92" s="220"/>
      <c r="OZM92" s="220"/>
      <c r="OZN92" s="220"/>
      <c r="OZO92" s="220"/>
      <c r="OZP92" s="220"/>
      <c r="OZQ92" s="220"/>
      <c r="OZR92" s="220"/>
      <c r="OZS92" s="220"/>
      <c r="OZT92" s="220"/>
      <c r="OZU92" s="220"/>
      <c r="OZV92" s="220"/>
      <c r="OZW92" s="220"/>
      <c r="OZX92" s="220"/>
      <c r="OZY92" s="220"/>
      <c r="OZZ92" s="220"/>
      <c r="PAA92" s="220"/>
      <c r="PAB92" s="220"/>
      <c r="PAC92" s="220"/>
      <c r="PAD92" s="220"/>
      <c r="PAE92" s="220"/>
      <c r="PAF92" s="220"/>
      <c r="PAG92" s="220"/>
      <c r="PAH92" s="220"/>
      <c r="PAI92" s="220"/>
      <c r="PAJ92" s="220"/>
      <c r="PAK92" s="220"/>
      <c r="PAL92" s="220"/>
      <c r="PAM92" s="220"/>
      <c r="PAN92" s="220"/>
      <c r="PAO92" s="220"/>
      <c r="PAP92" s="220"/>
      <c r="PAQ92" s="220"/>
      <c r="PAR92" s="220"/>
      <c r="PAS92" s="220"/>
      <c r="PAT92" s="220"/>
      <c r="PAU92" s="220"/>
      <c r="PAV92" s="220"/>
      <c r="PAW92" s="220"/>
      <c r="PAX92" s="220"/>
      <c r="PAY92" s="220"/>
      <c r="PAZ92" s="220"/>
      <c r="PBA92" s="220"/>
      <c r="PBB92" s="220"/>
      <c r="PBC92" s="220"/>
      <c r="PBD92" s="220"/>
      <c r="PBE92" s="220"/>
      <c r="PBF92" s="220"/>
      <c r="PBG92" s="220"/>
      <c r="PBH92" s="220"/>
      <c r="PBI92" s="220"/>
      <c r="PBJ92" s="220"/>
      <c r="PBK92" s="220"/>
      <c r="PBL92" s="220"/>
      <c r="PBM92" s="220"/>
      <c r="PBN92" s="220"/>
      <c r="PBO92" s="220"/>
      <c r="PBP92" s="220"/>
      <c r="PBQ92" s="220"/>
      <c r="PBR92" s="220"/>
      <c r="PBS92" s="220"/>
      <c r="PBT92" s="220"/>
      <c r="PBU92" s="220"/>
      <c r="PBV92" s="220"/>
      <c r="PBW92" s="220"/>
      <c r="PBX92" s="220"/>
      <c r="PBY92" s="220"/>
      <c r="PBZ92" s="220"/>
      <c r="PCA92" s="220"/>
      <c r="PCB92" s="220"/>
      <c r="PCC92" s="220"/>
      <c r="PCD92" s="220"/>
      <c r="PCE92" s="220"/>
      <c r="PCF92" s="220"/>
      <c r="PCG92" s="220"/>
      <c r="PCH92" s="220"/>
      <c r="PCI92" s="220"/>
      <c r="PCJ92" s="220"/>
      <c r="PCK92" s="220"/>
      <c r="PCL92" s="220"/>
      <c r="PCM92" s="220"/>
      <c r="PCN92" s="220"/>
      <c r="PCO92" s="220"/>
      <c r="PCP92" s="220"/>
      <c r="PCQ92" s="220"/>
      <c r="PCR92" s="220"/>
      <c r="PCS92" s="220"/>
      <c r="PCT92" s="220"/>
      <c r="PCU92" s="220"/>
      <c r="PCV92" s="220"/>
      <c r="PCW92" s="220"/>
      <c r="PCX92" s="220"/>
      <c r="PCY92" s="220"/>
      <c r="PCZ92" s="220"/>
      <c r="PDA92" s="220"/>
      <c r="PDB92" s="220"/>
      <c r="PDC92" s="220"/>
      <c r="PDD92" s="220"/>
      <c r="PDE92" s="220"/>
      <c r="PDF92" s="220"/>
      <c r="PDG92" s="220"/>
      <c r="PDH92" s="220"/>
      <c r="PDI92" s="220"/>
      <c r="PDJ92" s="220"/>
      <c r="PDK92" s="220"/>
      <c r="PDL92" s="220"/>
      <c r="PDM92" s="220"/>
      <c r="PDN92" s="220"/>
      <c r="PDO92" s="220"/>
      <c r="PDP92" s="220"/>
      <c r="PDQ92" s="220"/>
      <c r="PDR92" s="220"/>
      <c r="PDS92" s="220"/>
      <c r="PDT92" s="220"/>
      <c r="PDU92" s="220"/>
      <c r="PDV92" s="220"/>
      <c r="PDW92" s="220"/>
      <c r="PDX92" s="220"/>
      <c r="PDY92" s="220"/>
      <c r="PDZ92" s="220"/>
      <c r="PEA92" s="220"/>
      <c r="PEB92" s="220"/>
      <c r="PEC92" s="220"/>
      <c r="PED92" s="220"/>
      <c r="PEE92" s="220"/>
      <c r="PEF92" s="220"/>
      <c r="PEG92" s="220"/>
      <c r="PEH92" s="220"/>
      <c r="PEI92" s="220"/>
      <c r="PEJ92" s="220"/>
      <c r="PEK92" s="220"/>
      <c r="PEL92" s="220"/>
      <c r="PEM92" s="220"/>
      <c r="PEN92" s="220"/>
      <c r="PEO92" s="220"/>
      <c r="PEP92" s="220"/>
      <c r="PEQ92" s="220"/>
      <c r="PER92" s="220"/>
      <c r="PES92" s="220"/>
      <c r="PET92" s="220"/>
      <c r="PEU92" s="220"/>
      <c r="PEV92" s="220"/>
      <c r="PEW92" s="220"/>
      <c r="PEX92" s="220"/>
      <c r="PEY92" s="220"/>
      <c r="PEZ92" s="220"/>
      <c r="PFA92" s="220"/>
      <c r="PFB92" s="220"/>
      <c r="PFC92" s="220"/>
      <c r="PFD92" s="220"/>
      <c r="PFE92" s="220"/>
      <c r="PFF92" s="220"/>
      <c r="PFG92" s="220"/>
      <c r="PFH92" s="220"/>
      <c r="PFI92" s="220"/>
      <c r="PFJ92" s="220"/>
      <c r="PFK92" s="220"/>
      <c r="PFL92" s="220"/>
      <c r="PFM92" s="220"/>
      <c r="PFN92" s="220"/>
      <c r="PFO92" s="220"/>
      <c r="PFP92" s="220"/>
      <c r="PFQ92" s="220"/>
      <c r="PFR92" s="220"/>
      <c r="PFS92" s="220"/>
      <c r="PFT92" s="220"/>
      <c r="PFU92" s="220"/>
      <c r="PFV92" s="220"/>
      <c r="PFW92" s="220"/>
      <c r="PFX92" s="220"/>
      <c r="PFY92" s="220"/>
      <c r="PFZ92" s="220"/>
      <c r="PGA92" s="220"/>
      <c r="PGB92" s="220"/>
      <c r="PGC92" s="220"/>
      <c r="PGD92" s="220"/>
      <c r="PGE92" s="220"/>
      <c r="PGF92" s="220"/>
      <c r="PGG92" s="220"/>
      <c r="PGH92" s="220"/>
      <c r="PGI92" s="220"/>
      <c r="PGJ92" s="220"/>
      <c r="PGK92" s="220"/>
      <c r="PGL92" s="220"/>
      <c r="PGM92" s="220"/>
      <c r="PGN92" s="220"/>
      <c r="PGO92" s="220"/>
      <c r="PGP92" s="220"/>
      <c r="PGQ92" s="220"/>
      <c r="PGR92" s="220"/>
      <c r="PGS92" s="220"/>
      <c r="PGT92" s="220"/>
      <c r="PGU92" s="220"/>
      <c r="PGV92" s="220"/>
      <c r="PGW92" s="220"/>
      <c r="PGX92" s="220"/>
      <c r="PGY92" s="220"/>
      <c r="PGZ92" s="220"/>
      <c r="PHA92" s="220"/>
      <c r="PHB92" s="220"/>
      <c r="PHC92" s="220"/>
      <c r="PHD92" s="220"/>
      <c r="PHE92" s="220"/>
      <c r="PHF92" s="220"/>
      <c r="PHG92" s="220"/>
      <c r="PHH92" s="220"/>
      <c r="PHI92" s="220"/>
      <c r="PHJ92" s="220"/>
      <c r="PHK92" s="220"/>
      <c r="PHL92" s="220"/>
      <c r="PHM92" s="220"/>
      <c r="PHN92" s="220"/>
      <c r="PHO92" s="220"/>
      <c r="PHP92" s="220"/>
      <c r="PHQ92" s="220"/>
      <c r="PHR92" s="220"/>
      <c r="PHS92" s="220"/>
      <c r="PHT92" s="220"/>
      <c r="PHU92" s="220"/>
      <c r="PHV92" s="220"/>
      <c r="PHW92" s="220"/>
      <c r="PHX92" s="220"/>
      <c r="PHY92" s="220"/>
      <c r="PHZ92" s="220"/>
      <c r="PIA92" s="220"/>
      <c r="PIB92" s="220"/>
      <c r="PIC92" s="220"/>
      <c r="PID92" s="220"/>
      <c r="PIE92" s="220"/>
      <c r="PIF92" s="220"/>
      <c r="PIG92" s="220"/>
      <c r="PIH92" s="220"/>
      <c r="PII92" s="220"/>
      <c r="PIJ92" s="220"/>
      <c r="PIK92" s="220"/>
      <c r="PIL92" s="220"/>
      <c r="PIM92" s="220"/>
      <c r="PIN92" s="220"/>
      <c r="PIO92" s="220"/>
      <c r="PIP92" s="220"/>
      <c r="PIQ92" s="220"/>
      <c r="PIR92" s="220"/>
      <c r="PIS92" s="220"/>
      <c r="PIT92" s="220"/>
      <c r="PIU92" s="220"/>
      <c r="PIV92" s="220"/>
      <c r="PIW92" s="220"/>
      <c r="PIX92" s="220"/>
      <c r="PIY92" s="220"/>
      <c r="PIZ92" s="220"/>
      <c r="PJA92" s="220"/>
      <c r="PJB92" s="220"/>
      <c r="PJC92" s="220"/>
      <c r="PJD92" s="220"/>
      <c r="PJE92" s="220"/>
      <c r="PJF92" s="220"/>
      <c r="PJG92" s="220"/>
      <c r="PJH92" s="220"/>
      <c r="PJI92" s="220"/>
      <c r="PJJ92" s="220"/>
      <c r="PJK92" s="220"/>
      <c r="PJL92" s="220"/>
      <c r="PJM92" s="220"/>
      <c r="PJN92" s="220"/>
      <c r="PJO92" s="220"/>
      <c r="PJP92" s="220"/>
      <c r="PJQ92" s="220"/>
      <c r="PJR92" s="220"/>
      <c r="PJS92" s="220"/>
      <c r="PJT92" s="220"/>
      <c r="PJU92" s="220"/>
      <c r="PJV92" s="220"/>
      <c r="PJW92" s="220"/>
      <c r="PJX92" s="220"/>
      <c r="PJY92" s="220"/>
      <c r="PJZ92" s="220"/>
      <c r="PKA92" s="220"/>
      <c r="PKB92" s="220"/>
      <c r="PKC92" s="220"/>
      <c r="PKD92" s="220"/>
      <c r="PKE92" s="220"/>
      <c r="PKF92" s="220"/>
      <c r="PKG92" s="220"/>
      <c r="PKH92" s="220"/>
      <c r="PKI92" s="220"/>
      <c r="PKJ92" s="220"/>
      <c r="PKK92" s="220"/>
      <c r="PKL92" s="220"/>
      <c r="PKM92" s="220"/>
      <c r="PKN92" s="220"/>
      <c r="PKO92" s="220"/>
      <c r="PKP92" s="220"/>
      <c r="PKQ92" s="220"/>
      <c r="PKR92" s="220"/>
      <c r="PKS92" s="220"/>
      <c r="PKT92" s="220"/>
      <c r="PKU92" s="220"/>
      <c r="PKV92" s="220"/>
      <c r="PKW92" s="220"/>
      <c r="PKX92" s="220"/>
      <c r="PKY92" s="220"/>
      <c r="PKZ92" s="220"/>
      <c r="PLA92" s="220"/>
      <c r="PLB92" s="220"/>
      <c r="PLC92" s="220"/>
      <c r="PLD92" s="220"/>
      <c r="PLE92" s="220"/>
      <c r="PLF92" s="220"/>
      <c r="PLG92" s="220"/>
      <c r="PLH92" s="220"/>
      <c r="PLI92" s="220"/>
      <c r="PLJ92" s="220"/>
      <c r="PLK92" s="220"/>
      <c r="PLL92" s="220"/>
      <c r="PLM92" s="220"/>
      <c r="PLN92" s="220"/>
      <c r="PLO92" s="220"/>
      <c r="PLP92" s="220"/>
      <c r="PLQ92" s="220"/>
      <c r="PLR92" s="220"/>
      <c r="PLS92" s="220"/>
      <c r="PLT92" s="220"/>
      <c r="PLU92" s="220"/>
      <c r="PLV92" s="220"/>
      <c r="PLW92" s="220"/>
      <c r="PLX92" s="220"/>
      <c r="PLY92" s="220"/>
      <c r="PLZ92" s="220"/>
      <c r="PMA92" s="220"/>
      <c r="PMB92" s="220"/>
      <c r="PMC92" s="220"/>
      <c r="PMD92" s="220"/>
      <c r="PME92" s="220"/>
      <c r="PMF92" s="220"/>
      <c r="PMG92" s="220"/>
      <c r="PMH92" s="220"/>
      <c r="PMI92" s="220"/>
      <c r="PMJ92" s="220"/>
      <c r="PMK92" s="220"/>
      <c r="PML92" s="220"/>
      <c r="PMM92" s="220"/>
      <c r="PMN92" s="220"/>
      <c r="PMO92" s="220"/>
      <c r="PMP92" s="220"/>
      <c r="PMQ92" s="220"/>
      <c r="PMR92" s="220"/>
      <c r="PMS92" s="220"/>
      <c r="PMT92" s="220"/>
      <c r="PMU92" s="220"/>
      <c r="PMV92" s="220"/>
      <c r="PMW92" s="220"/>
      <c r="PMX92" s="220"/>
      <c r="PMY92" s="220"/>
      <c r="PMZ92" s="220"/>
      <c r="PNA92" s="220"/>
      <c r="PNB92" s="220"/>
      <c r="PNC92" s="220"/>
      <c r="PND92" s="220"/>
      <c r="PNE92" s="220"/>
      <c r="PNF92" s="220"/>
      <c r="PNG92" s="220"/>
      <c r="PNH92" s="220"/>
      <c r="PNI92" s="220"/>
      <c r="PNJ92" s="220"/>
      <c r="PNK92" s="220"/>
      <c r="PNL92" s="220"/>
      <c r="PNM92" s="220"/>
      <c r="PNN92" s="220"/>
      <c r="PNO92" s="220"/>
      <c r="PNP92" s="220"/>
      <c r="PNQ92" s="220"/>
      <c r="PNR92" s="220"/>
      <c r="PNS92" s="220"/>
      <c r="PNT92" s="220"/>
      <c r="PNU92" s="220"/>
      <c r="PNV92" s="220"/>
      <c r="PNW92" s="220"/>
      <c r="PNX92" s="220"/>
      <c r="PNY92" s="220"/>
      <c r="PNZ92" s="220"/>
      <c r="POA92" s="220"/>
      <c r="POB92" s="220"/>
      <c r="POC92" s="220"/>
      <c r="POD92" s="220"/>
      <c r="POE92" s="220"/>
      <c r="POF92" s="220"/>
      <c r="POG92" s="220"/>
      <c r="POH92" s="220"/>
      <c r="POI92" s="220"/>
      <c r="POJ92" s="220"/>
      <c r="POK92" s="220"/>
      <c r="POL92" s="220"/>
      <c r="POM92" s="220"/>
      <c r="PON92" s="220"/>
      <c r="POO92" s="220"/>
      <c r="POP92" s="220"/>
      <c r="POQ92" s="220"/>
      <c r="POR92" s="220"/>
      <c r="POS92" s="220"/>
      <c r="POT92" s="220"/>
      <c r="POU92" s="220"/>
      <c r="POV92" s="220"/>
      <c r="POW92" s="220"/>
      <c r="POX92" s="220"/>
      <c r="POY92" s="220"/>
      <c r="POZ92" s="220"/>
      <c r="PPA92" s="220"/>
      <c r="PPB92" s="220"/>
      <c r="PPC92" s="220"/>
      <c r="PPD92" s="220"/>
      <c r="PPE92" s="220"/>
      <c r="PPF92" s="220"/>
      <c r="PPG92" s="220"/>
      <c r="PPH92" s="220"/>
      <c r="PPI92" s="220"/>
      <c r="PPJ92" s="220"/>
      <c r="PPK92" s="220"/>
      <c r="PPL92" s="220"/>
      <c r="PPM92" s="220"/>
      <c r="PPN92" s="220"/>
      <c r="PPO92" s="220"/>
      <c r="PPP92" s="220"/>
      <c r="PPQ92" s="220"/>
      <c r="PPR92" s="220"/>
      <c r="PPS92" s="220"/>
      <c r="PPT92" s="220"/>
      <c r="PPU92" s="220"/>
      <c r="PPV92" s="220"/>
      <c r="PPW92" s="220"/>
      <c r="PPX92" s="220"/>
      <c r="PPY92" s="220"/>
      <c r="PPZ92" s="220"/>
      <c r="PQA92" s="220"/>
      <c r="PQB92" s="220"/>
      <c r="PQC92" s="220"/>
      <c r="PQD92" s="220"/>
      <c r="PQE92" s="220"/>
      <c r="PQF92" s="220"/>
      <c r="PQG92" s="220"/>
      <c r="PQH92" s="220"/>
      <c r="PQI92" s="220"/>
      <c r="PQJ92" s="220"/>
      <c r="PQK92" s="220"/>
      <c r="PQL92" s="220"/>
      <c r="PQM92" s="220"/>
      <c r="PQN92" s="220"/>
      <c r="PQO92" s="220"/>
      <c r="PQP92" s="220"/>
      <c r="PQQ92" s="220"/>
      <c r="PQR92" s="220"/>
      <c r="PQS92" s="220"/>
      <c r="PQT92" s="220"/>
      <c r="PQU92" s="220"/>
      <c r="PQV92" s="220"/>
      <c r="PQW92" s="220"/>
      <c r="PQX92" s="220"/>
      <c r="PQY92" s="220"/>
      <c r="PQZ92" s="220"/>
      <c r="PRA92" s="220"/>
      <c r="PRB92" s="220"/>
      <c r="PRC92" s="220"/>
      <c r="PRD92" s="220"/>
      <c r="PRE92" s="220"/>
      <c r="PRF92" s="220"/>
      <c r="PRG92" s="220"/>
      <c r="PRH92" s="220"/>
      <c r="PRI92" s="220"/>
      <c r="PRJ92" s="220"/>
      <c r="PRK92" s="220"/>
      <c r="PRL92" s="220"/>
      <c r="PRM92" s="220"/>
      <c r="PRN92" s="220"/>
      <c r="PRO92" s="220"/>
      <c r="PRP92" s="220"/>
      <c r="PRQ92" s="220"/>
      <c r="PRR92" s="220"/>
      <c r="PRS92" s="220"/>
      <c r="PRT92" s="220"/>
      <c r="PRU92" s="220"/>
      <c r="PRV92" s="220"/>
      <c r="PRW92" s="220"/>
      <c r="PRX92" s="220"/>
      <c r="PRY92" s="220"/>
      <c r="PRZ92" s="220"/>
      <c r="PSA92" s="220"/>
      <c r="PSB92" s="220"/>
      <c r="PSC92" s="220"/>
      <c r="PSD92" s="220"/>
      <c r="PSE92" s="220"/>
      <c r="PSF92" s="220"/>
      <c r="PSG92" s="220"/>
      <c r="PSH92" s="220"/>
      <c r="PSI92" s="220"/>
      <c r="PSJ92" s="220"/>
      <c r="PSK92" s="220"/>
      <c r="PSL92" s="220"/>
      <c r="PSM92" s="220"/>
      <c r="PSN92" s="220"/>
      <c r="PSO92" s="220"/>
      <c r="PSP92" s="220"/>
      <c r="PSQ92" s="220"/>
      <c r="PSR92" s="220"/>
      <c r="PSS92" s="220"/>
      <c r="PST92" s="220"/>
      <c r="PSU92" s="220"/>
      <c r="PSV92" s="220"/>
      <c r="PSW92" s="220"/>
      <c r="PSX92" s="220"/>
      <c r="PSY92" s="220"/>
      <c r="PSZ92" s="220"/>
      <c r="PTA92" s="220"/>
      <c r="PTB92" s="220"/>
      <c r="PTC92" s="220"/>
      <c r="PTD92" s="220"/>
      <c r="PTE92" s="220"/>
      <c r="PTF92" s="220"/>
      <c r="PTG92" s="220"/>
      <c r="PTH92" s="220"/>
      <c r="PTI92" s="220"/>
      <c r="PTJ92" s="220"/>
      <c r="PTK92" s="220"/>
      <c r="PTL92" s="220"/>
      <c r="PTM92" s="220"/>
      <c r="PTN92" s="220"/>
      <c r="PTO92" s="220"/>
      <c r="PTP92" s="220"/>
      <c r="PTQ92" s="220"/>
      <c r="PTR92" s="220"/>
      <c r="PTS92" s="220"/>
      <c r="PTT92" s="220"/>
      <c r="PTU92" s="220"/>
      <c r="PTV92" s="220"/>
      <c r="PTW92" s="220"/>
      <c r="PTX92" s="220"/>
      <c r="PTY92" s="220"/>
      <c r="PTZ92" s="220"/>
      <c r="PUA92" s="220"/>
      <c r="PUB92" s="220"/>
      <c r="PUC92" s="220"/>
      <c r="PUD92" s="220"/>
      <c r="PUE92" s="220"/>
      <c r="PUF92" s="220"/>
      <c r="PUG92" s="220"/>
      <c r="PUH92" s="220"/>
      <c r="PUI92" s="220"/>
      <c r="PUJ92" s="220"/>
      <c r="PUK92" s="220"/>
      <c r="PUL92" s="220"/>
      <c r="PUM92" s="220"/>
      <c r="PUN92" s="220"/>
      <c r="PUO92" s="220"/>
      <c r="PUP92" s="220"/>
      <c r="PUQ92" s="220"/>
      <c r="PUR92" s="220"/>
      <c r="PUS92" s="220"/>
      <c r="PUT92" s="220"/>
      <c r="PUU92" s="220"/>
      <c r="PUV92" s="220"/>
      <c r="PUW92" s="220"/>
      <c r="PUX92" s="220"/>
      <c r="PUY92" s="220"/>
      <c r="PUZ92" s="220"/>
      <c r="PVA92" s="220"/>
      <c r="PVB92" s="220"/>
      <c r="PVC92" s="220"/>
      <c r="PVD92" s="220"/>
      <c r="PVE92" s="220"/>
      <c r="PVF92" s="220"/>
      <c r="PVG92" s="220"/>
      <c r="PVH92" s="220"/>
      <c r="PVI92" s="220"/>
      <c r="PVJ92" s="220"/>
      <c r="PVK92" s="220"/>
      <c r="PVL92" s="220"/>
      <c r="PVM92" s="220"/>
      <c r="PVN92" s="220"/>
      <c r="PVO92" s="220"/>
      <c r="PVP92" s="220"/>
      <c r="PVQ92" s="220"/>
      <c r="PVR92" s="220"/>
      <c r="PVS92" s="220"/>
      <c r="PVT92" s="220"/>
      <c r="PVU92" s="220"/>
      <c r="PVV92" s="220"/>
      <c r="PVW92" s="220"/>
      <c r="PVX92" s="220"/>
      <c r="PVY92" s="220"/>
      <c r="PVZ92" s="220"/>
      <c r="PWA92" s="220"/>
      <c r="PWB92" s="220"/>
      <c r="PWC92" s="220"/>
      <c r="PWD92" s="220"/>
      <c r="PWE92" s="220"/>
      <c r="PWF92" s="220"/>
      <c r="PWG92" s="220"/>
      <c r="PWH92" s="220"/>
      <c r="PWI92" s="220"/>
      <c r="PWJ92" s="220"/>
      <c r="PWK92" s="220"/>
      <c r="PWL92" s="220"/>
      <c r="PWM92" s="220"/>
      <c r="PWN92" s="220"/>
      <c r="PWO92" s="220"/>
      <c r="PWP92" s="220"/>
      <c r="PWQ92" s="220"/>
      <c r="PWR92" s="220"/>
      <c r="PWS92" s="220"/>
      <c r="PWT92" s="220"/>
      <c r="PWU92" s="220"/>
      <c r="PWV92" s="220"/>
      <c r="PWW92" s="220"/>
      <c r="PWX92" s="220"/>
      <c r="PWY92" s="220"/>
      <c r="PWZ92" s="220"/>
      <c r="PXA92" s="220"/>
      <c r="PXB92" s="220"/>
      <c r="PXC92" s="220"/>
      <c r="PXD92" s="220"/>
      <c r="PXE92" s="220"/>
      <c r="PXF92" s="220"/>
      <c r="PXG92" s="220"/>
      <c r="PXH92" s="220"/>
      <c r="PXI92" s="220"/>
      <c r="PXJ92" s="220"/>
      <c r="PXK92" s="220"/>
      <c r="PXL92" s="220"/>
      <c r="PXM92" s="220"/>
      <c r="PXN92" s="220"/>
      <c r="PXO92" s="220"/>
      <c r="PXP92" s="220"/>
      <c r="PXQ92" s="220"/>
      <c r="PXR92" s="220"/>
      <c r="PXS92" s="220"/>
      <c r="PXT92" s="220"/>
      <c r="PXU92" s="220"/>
      <c r="PXV92" s="220"/>
      <c r="PXW92" s="220"/>
      <c r="PXX92" s="220"/>
      <c r="PXY92" s="220"/>
      <c r="PXZ92" s="220"/>
      <c r="PYA92" s="220"/>
      <c r="PYB92" s="220"/>
      <c r="PYC92" s="220"/>
      <c r="PYD92" s="220"/>
      <c r="PYE92" s="220"/>
      <c r="PYF92" s="220"/>
      <c r="PYG92" s="220"/>
      <c r="PYH92" s="220"/>
      <c r="PYI92" s="220"/>
      <c r="PYJ92" s="220"/>
      <c r="PYK92" s="220"/>
      <c r="PYL92" s="220"/>
      <c r="PYM92" s="220"/>
      <c r="PYN92" s="220"/>
      <c r="PYO92" s="220"/>
      <c r="PYP92" s="220"/>
      <c r="PYQ92" s="220"/>
      <c r="PYR92" s="220"/>
      <c r="PYS92" s="220"/>
      <c r="PYT92" s="220"/>
      <c r="PYU92" s="220"/>
      <c r="PYV92" s="220"/>
      <c r="PYW92" s="220"/>
      <c r="PYX92" s="220"/>
      <c r="PYY92" s="220"/>
      <c r="PYZ92" s="220"/>
      <c r="PZA92" s="220"/>
      <c r="PZB92" s="220"/>
      <c r="PZC92" s="220"/>
      <c r="PZD92" s="220"/>
      <c r="PZE92" s="220"/>
      <c r="PZF92" s="220"/>
      <c r="PZG92" s="220"/>
      <c r="PZH92" s="220"/>
      <c r="PZI92" s="220"/>
      <c r="PZJ92" s="220"/>
      <c r="PZK92" s="220"/>
      <c r="PZL92" s="220"/>
      <c r="PZM92" s="220"/>
      <c r="PZN92" s="220"/>
      <c r="PZO92" s="220"/>
      <c r="PZP92" s="220"/>
      <c r="PZQ92" s="220"/>
      <c r="PZR92" s="220"/>
      <c r="PZS92" s="220"/>
      <c r="PZT92" s="220"/>
      <c r="PZU92" s="220"/>
      <c r="PZV92" s="220"/>
      <c r="PZW92" s="220"/>
      <c r="PZX92" s="220"/>
      <c r="PZY92" s="220"/>
      <c r="PZZ92" s="220"/>
      <c r="QAA92" s="220"/>
      <c r="QAB92" s="220"/>
      <c r="QAC92" s="220"/>
      <c r="QAD92" s="220"/>
      <c r="QAE92" s="220"/>
      <c r="QAF92" s="220"/>
      <c r="QAG92" s="220"/>
      <c r="QAH92" s="220"/>
      <c r="QAI92" s="220"/>
      <c r="QAJ92" s="220"/>
      <c r="QAK92" s="220"/>
      <c r="QAL92" s="220"/>
      <c r="QAM92" s="220"/>
      <c r="QAN92" s="220"/>
      <c r="QAO92" s="220"/>
      <c r="QAP92" s="220"/>
      <c r="QAQ92" s="220"/>
      <c r="QAR92" s="220"/>
      <c r="QAS92" s="220"/>
      <c r="QAT92" s="220"/>
      <c r="QAU92" s="220"/>
      <c r="QAV92" s="220"/>
      <c r="QAW92" s="220"/>
      <c r="QAX92" s="220"/>
      <c r="QAY92" s="220"/>
      <c r="QAZ92" s="220"/>
      <c r="QBA92" s="220"/>
      <c r="QBB92" s="220"/>
      <c r="QBC92" s="220"/>
      <c r="QBD92" s="220"/>
      <c r="QBE92" s="220"/>
      <c r="QBF92" s="220"/>
      <c r="QBG92" s="220"/>
      <c r="QBH92" s="220"/>
      <c r="QBI92" s="220"/>
      <c r="QBJ92" s="220"/>
      <c r="QBK92" s="220"/>
      <c r="QBL92" s="220"/>
      <c r="QBM92" s="220"/>
      <c r="QBN92" s="220"/>
      <c r="QBO92" s="220"/>
      <c r="QBP92" s="220"/>
      <c r="QBQ92" s="220"/>
      <c r="QBR92" s="220"/>
      <c r="QBS92" s="220"/>
      <c r="QBT92" s="220"/>
      <c r="QBU92" s="220"/>
      <c r="QBV92" s="220"/>
      <c r="QBW92" s="220"/>
      <c r="QBX92" s="220"/>
      <c r="QBY92" s="220"/>
      <c r="QBZ92" s="220"/>
      <c r="QCA92" s="220"/>
      <c r="QCB92" s="220"/>
      <c r="QCC92" s="220"/>
      <c r="QCD92" s="220"/>
      <c r="QCE92" s="220"/>
      <c r="QCF92" s="220"/>
      <c r="QCG92" s="220"/>
      <c r="QCH92" s="220"/>
      <c r="QCI92" s="220"/>
      <c r="QCJ92" s="220"/>
      <c r="QCK92" s="220"/>
      <c r="QCL92" s="220"/>
      <c r="QCM92" s="220"/>
      <c r="QCN92" s="220"/>
      <c r="QCO92" s="220"/>
      <c r="QCP92" s="220"/>
      <c r="QCQ92" s="220"/>
      <c r="QCR92" s="220"/>
      <c r="QCS92" s="220"/>
      <c r="QCT92" s="220"/>
      <c r="QCU92" s="220"/>
      <c r="QCV92" s="220"/>
      <c r="QCW92" s="220"/>
      <c r="QCX92" s="220"/>
      <c r="QCY92" s="220"/>
      <c r="QCZ92" s="220"/>
      <c r="QDA92" s="220"/>
      <c r="QDB92" s="220"/>
      <c r="QDC92" s="220"/>
      <c r="QDD92" s="220"/>
      <c r="QDE92" s="220"/>
      <c r="QDF92" s="220"/>
      <c r="QDG92" s="220"/>
      <c r="QDH92" s="220"/>
      <c r="QDI92" s="220"/>
      <c r="QDJ92" s="220"/>
      <c r="QDK92" s="220"/>
      <c r="QDL92" s="220"/>
      <c r="QDM92" s="220"/>
      <c r="QDN92" s="220"/>
      <c r="QDO92" s="220"/>
      <c r="QDP92" s="220"/>
      <c r="QDQ92" s="220"/>
      <c r="QDR92" s="220"/>
      <c r="QDS92" s="220"/>
      <c r="QDT92" s="220"/>
      <c r="QDU92" s="220"/>
      <c r="QDV92" s="220"/>
      <c r="QDW92" s="220"/>
      <c r="QDX92" s="220"/>
      <c r="QDY92" s="220"/>
      <c r="QDZ92" s="220"/>
      <c r="QEA92" s="220"/>
      <c r="QEB92" s="220"/>
      <c r="QEC92" s="220"/>
      <c r="QED92" s="220"/>
      <c r="QEE92" s="220"/>
      <c r="QEF92" s="220"/>
      <c r="QEG92" s="220"/>
      <c r="QEH92" s="220"/>
      <c r="QEI92" s="220"/>
      <c r="QEJ92" s="220"/>
      <c r="QEK92" s="220"/>
      <c r="QEL92" s="220"/>
      <c r="QEM92" s="220"/>
      <c r="QEN92" s="220"/>
      <c r="QEO92" s="220"/>
      <c r="QEP92" s="220"/>
      <c r="QEQ92" s="220"/>
      <c r="QER92" s="220"/>
      <c r="QES92" s="220"/>
      <c r="QET92" s="220"/>
      <c r="QEU92" s="220"/>
      <c r="QEV92" s="220"/>
      <c r="QEW92" s="220"/>
      <c r="QEX92" s="220"/>
      <c r="QEY92" s="220"/>
      <c r="QEZ92" s="220"/>
      <c r="QFA92" s="220"/>
      <c r="QFB92" s="220"/>
      <c r="QFC92" s="220"/>
      <c r="QFD92" s="220"/>
      <c r="QFE92" s="220"/>
      <c r="QFF92" s="220"/>
      <c r="QFG92" s="220"/>
      <c r="QFH92" s="220"/>
      <c r="QFI92" s="220"/>
      <c r="QFJ92" s="220"/>
      <c r="QFK92" s="220"/>
      <c r="QFL92" s="220"/>
      <c r="QFM92" s="220"/>
      <c r="QFN92" s="220"/>
      <c r="QFO92" s="220"/>
      <c r="QFP92" s="220"/>
      <c r="QFQ92" s="220"/>
      <c r="QFR92" s="220"/>
      <c r="QFS92" s="220"/>
      <c r="QFT92" s="220"/>
      <c r="QFU92" s="220"/>
      <c r="QFV92" s="220"/>
      <c r="QFW92" s="220"/>
      <c r="QFX92" s="220"/>
      <c r="QFY92" s="220"/>
      <c r="QFZ92" s="220"/>
      <c r="QGA92" s="220"/>
      <c r="QGB92" s="220"/>
      <c r="QGC92" s="220"/>
      <c r="QGD92" s="220"/>
      <c r="QGE92" s="220"/>
      <c r="QGF92" s="220"/>
      <c r="QGG92" s="220"/>
      <c r="QGH92" s="220"/>
      <c r="QGI92" s="220"/>
      <c r="QGJ92" s="220"/>
      <c r="QGK92" s="220"/>
      <c r="QGL92" s="220"/>
      <c r="QGM92" s="220"/>
      <c r="QGN92" s="220"/>
      <c r="QGO92" s="220"/>
      <c r="QGP92" s="220"/>
      <c r="QGQ92" s="220"/>
      <c r="QGR92" s="220"/>
      <c r="QGS92" s="220"/>
      <c r="QGT92" s="220"/>
      <c r="QGU92" s="220"/>
      <c r="QGV92" s="220"/>
      <c r="QGW92" s="220"/>
      <c r="QGX92" s="220"/>
      <c r="QGY92" s="220"/>
      <c r="QGZ92" s="220"/>
      <c r="QHA92" s="220"/>
      <c r="QHB92" s="220"/>
      <c r="QHC92" s="220"/>
      <c r="QHD92" s="220"/>
      <c r="QHE92" s="220"/>
      <c r="QHF92" s="220"/>
      <c r="QHG92" s="220"/>
      <c r="QHH92" s="220"/>
      <c r="QHI92" s="220"/>
      <c r="QHJ92" s="220"/>
      <c r="QHK92" s="220"/>
      <c r="QHL92" s="220"/>
      <c r="QHM92" s="220"/>
      <c r="QHN92" s="220"/>
      <c r="QHO92" s="220"/>
      <c r="QHP92" s="220"/>
      <c r="QHQ92" s="220"/>
      <c r="QHR92" s="220"/>
      <c r="QHS92" s="220"/>
      <c r="QHT92" s="220"/>
      <c r="QHU92" s="220"/>
      <c r="QHV92" s="220"/>
      <c r="QHW92" s="220"/>
      <c r="QHX92" s="220"/>
      <c r="QHY92" s="220"/>
      <c r="QHZ92" s="220"/>
      <c r="QIA92" s="220"/>
      <c r="QIB92" s="220"/>
      <c r="QIC92" s="220"/>
      <c r="QID92" s="220"/>
      <c r="QIE92" s="220"/>
      <c r="QIF92" s="220"/>
      <c r="QIG92" s="220"/>
      <c r="QIH92" s="220"/>
      <c r="QII92" s="220"/>
      <c r="QIJ92" s="220"/>
      <c r="QIK92" s="220"/>
      <c r="QIL92" s="220"/>
      <c r="QIM92" s="220"/>
      <c r="QIN92" s="220"/>
      <c r="QIO92" s="220"/>
      <c r="QIP92" s="220"/>
      <c r="QIQ92" s="220"/>
      <c r="QIR92" s="220"/>
      <c r="QIS92" s="220"/>
      <c r="QIT92" s="220"/>
      <c r="QIU92" s="220"/>
      <c r="QIV92" s="220"/>
      <c r="QIW92" s="220"/>
      <c r="QIX92" s="220"/>
      <c r="QIY92" s="220"/>
      <c r="QIZ92" s="220"/>
      <c r="QJA92" s="220"/>
      <c r="QJB92" s="220"/>
      <c r="QJC92" s="220"/>
      <c r="QJD92" s="220"/>
      <c r="QJE92" s="220"/>
      <c r="QJF92" s="220"/>
      <c r="QJG92" s="220"/>
      <c r="QJH92" s="220"/>
      <c r="QJI92" s="220"/>
      <c r="QJJ92" s="220"/>
      <c r="QJK92" s="220"/>
      <c r="QJL92" s="220"/>
      <c r="QJM92" s="220"/>
      <c r="QJN92" s="220"/>
      <c r="QJO92" s="220"/>
      <c r="QJP92" s="220"/>
      <c r="QJQ92" s="220"/>
      <c r="QJR92" s="220"/>
      <c r="QJS92" s="220"/>
      <c r="QJT92" s="220"/>
      <c r="QJU92" s="220"/>
      <c r="QJV92" s="220"/>
      <c r="QJW92" s="220"/>
      <c r="QJX92" s="220"/>
      <c r="QJY92" s="220"/>
      <c r="QJZ92" s="220"/>
      <c r="QKA92" s="220"/>
      <c r="QKB92" s="220"/>
      <c r="QKC92" s="220"/>
      <c r="QKD92" s="220"/>
      <c r="QKE92" s="220"/>
      <c r="QKF92" s="220"/>
      <c r="QKG92" s="220"/>
      <c r="QKH92" s="220"/>
      <c r="QKI92" s="220"/>
      <c r="QKJ92" s="220"/>
      <c r="QKK92" s="220"/>
      <c r="QKL92" s="220"/>
      <c r="QKM92" s="220"/>
      <c r="QKN92" s="220"/>
      <c r="QKO92" s="220"/>
      <c r="QKP92" s="220"/>
      <c r="QKQ92" s="220"/>
      <c r="QKR92" s="220"/>
      <c r="QKS92" s="220"/>
      <c r="QKT92" s="220"/>
      <c r="QKU92" s="220"/>
      <c r="QKV92" s="220"/>
      <c r="QKW92" s="220"/>
      <c r="QKX92" s="220"/>
      <c r="QKY92" s="220"/>
      <c r="QKZ92" s="220"/>
      <c r="QLA92" s="220"/>
      <c r="QLB92" s="220"/>
      <c r="QLC92" s="220"/>
      <c r="QLD92" s="220"/>
      <c r="QLE92" s="220"/>
      <c r="QLF92" s="220"/>
      <c r="QLG92" s="220"/>
      <c r="QLH92" s="220"/>
      <c r="QLI92" s="220"/>
      <c r="QLJ92" s="220"/>
      <c r="QLK92" s="220"/>
      <c r="QLL92" s="220"/>
      <c r="QLM92" s="220"/>
      <c r="QLN92" s="220"/>
      <c r="QLO92" s="220"/>
      <c r="QLP92" s="220"/>
      <c r="QLQ92" s="220"/>
      <c r="QLR92" s="220"/>
      <c r="QLS92" s="220"/>
      <c r="QLT92" s="220"/>
      <c r="QLU92" s="220"/>
      <c r="QLV92" s="220"/>
      <c r="QLW92" s="220"/>
      <c r="QLX92" s="220"/>
      <c r="QLY92" s="220"/>
      <c r="QLZ92" s="220"/>
      <c r="QMA92" s="220"/>
      <c r="QMB92" s="220"/>
      <c r="QMC92" s="220"/>
      <c r="QMD92" s="220"/>
      <c r="QME92" s="220"/>
      <c r="QMF92" s="220"/>
      <c r="QMG92" s="220"/>
      <c r="QMH92" s="220"/>
      <c r="QMI92" s="220"/>
      <c r="QMJ92" s="220"/>
      <c r="QMK92" s="220"/>
      <c r="QML92" s="220"/>
      <c r="QMM92" s="220"/>
      <c r="QMN92" s="220"/>
      <c r="QMO92" s="220"/>
      <c r="QMP92" s="220"/>
      <c r="QMQ92" s="220"/>
      <c r="QMR92" s="220"/>
      <c r="QMS92" s="220"/>
      <c r="QMT92" s="220"/>
      <c r="QMU92" s="220"/>
      <c r="QMV92" s="220"/>
      <c r="QMW92" s="220"/>
      <c r="QMX92" s="220"/>
      <c r="QMY92" s="220"/>
      <c r="QMZ92" s="220"/>
      <c r="QNA92" s="220"/>
      <c r="QNB92" s="220"/>
      <c r="QNC92" s="220"/>
      <c r="QND92" s="220"/>
      <c r="QNE92" s="220"/>
      <c r="QNF92" s="220"/>
      <c r="QNG92" s="220"/>
      <c r="QNH92" s="220"/>
      <c r="QNI92" s="220"/>
      <c r="QNJ92" s="220"/>
      <c r="QNK92" s="220"/>
      <c r="QNL92" s="220"/>
      <c r="QNM92" s="220"/>
      <c r="QNN92" s="220"/>
      <c r="QNO92" s="220"/>
      <c r="QNP92" s="220"/>
      <c r="QNQ92" s="220"/>
      <c r="QNR92" s="220"/>
      <c r="QNS92" s="220"/>
      <c r="QNT92" s="220"/>
      <c r="QNU92" s="220"/>
      <c r="QNV92" s="220"/>
      <c r="QNW92" s="220"/>
      <c r="QNX92" s="220"/>
      <c r="QNY92" s="220"/>
      <c r="QNZ92" s="220"/>
      <c r="QOA92" s="220"/>
      <c r="QOB92" s="220"/>
      <c r="QOC92" s="220"/>
      <c r="QOD92" s="220"/>
      <c r="QOE92" s="220"/>
      <c r="QOF92" s="220"/>
      <c r="QOG92" s="220"/>
      <c r="QOH92" s="220"/>
      <c r="QOI92" s="220"/>
      <c r="QOJ92" s="220"/>
      <c r="QOK92" s="220"/>
      <c r="QOL92" s="220"/>
      <c r="QOM92" s="220"/>
      <c r="QON92" s="220"/>
      <c r="QOO92" s="220"/>
      <c r="QOP92" s="220"/>
      <c r="QOQ92" s="220"/>
      <c r="QOR92" s="220"/>
      <c r="QOS92" s="220"/>
      <c r="QOT92" s="220"/>
      <c r="QOU92" s="220"/>
      <c r="QOV92" s="220"/>
      <c r="QOW92" s="220"/>
      <c r="QOX92" s="220"/>
      <c r="QOY92" s="220"/>
      <c r="QOZ92" s="220"/>
      <c r="QPA92" s="220"/>
      <c r="QPB92" s="220"/>
      <c r="QPC92" s="220"/>
      <c r="QPD92" s="220"/>
      <c r="QPE92" s="220"/>
      <c r="QPF92" s="220"/>
      <c r="QPG92" s="220"/>
      <c r="QPH92" s="220"/>
      <c r="QPI92" s="220"/>
      <c r="QPJ92" s="220"/>
      <c r="QPK92" s="220"/>
      <c r="QPL92" s="220"/>
      <c r="QPM92" s="220"/>
      <c r="QPN92" s="220"/>
      <c r="QPO92" s="220"/>
      <c r="QPP92" s="220"/>
      <c r="QPQ92" s="220"/>
      <c r="QPR92" s="220"/>
      <c r="QPS92" s="220"/>
      <c r="QPT92" s="220"/>
      <c r="QPU92" s="220"/>
      <c r="QPV92" s="220"/>
      <c r="QPW92" s="220"/>
      <c r="QPX92" s="220"/>
      <c r="QPY92" s="220"/>
      <c r="QPZ92" s="220"/>
      <c r="QQA92" s="220"/>
      <c r="QQB92" s="220"/>
      <c r="QQC92" s="220"/>
      <c r="QQD92" s="220"/>
      <c r="QQE92" s="220"/>
      <c r="QQF92" s="220"/>
      <c r="QQG92" s="220"/>
      <c r="QQH92" s="220"/>
      <c r="QQI92" s="220"/>
      <c r="QQJ92" s="220"/>
      <c r="QQK92" s="220"/>
      <c r="QQL92" s="220"/>
      <c r="QQM92" s="220"/>
      <c r="QQN92" s="220"/>
      <c r="QQO92" s="220"/>
      <c r="QQP92" s="220"/>
      <c r="QQQ92" s="220"/>
      <c r="QQR92" s="220"/>
      <c r="QQS92" s="220"/>
      <c r="QQT92" s="220"/>
      <c r="QQU92" s="220"/>
      <c r="QQV92" s="220"/>
      <c r="QQW92" s="220"/>
      <c r="QQX92" s="220"/>
      <c r="QQY92" s="220"/>
      <c r="QQZ92" s="220"/>
      <c r="QRA92" s="220"/>
      <c r="QRB92" s="220"/>
      <c r="QRC92" s="220"/>
      <c r="QRD92" s="220"/>
      <c r="QRE92" s="220"/>
      <c r="QRF92" s="220"/>
      <c r="QRG92" s="220"/>
      <c r="QRH92" s="220"/>
      <c r="QRI92" s="220"/>
      <c r="QRJ92" s="220"/>
      <c r="QRK92" s="220"/>
      <c r="QRL92" s="220"/>
      <c r="QRM92" s="220"/>
      <c r="QRN92" s="220"/>
      <c r="QRO92" s="220"/>
      <c r="QRP92" s="220"/>
      <c r="QRQ92" s="220"/>
      <c r="QRR92" s="220"/>
      <c r="QRS92" s="220"/>
      <c r="QRT92" s="220"/>
      <c r="QRU92" s="220"/>
      <c r="QRV92" s="220"/>
      <c r="QRW92" s="220"/>
      <c r="QRX92" s="220"/>
      <c r="QRY92" s="220"/>
      <c r="QRZ92" s="220"/>
      <c r="QSA92" s="220"/>
      <c r="QSB92" s="220"/>
      <c r="QSC92" s="220"/>
      <c r="QSD92" s="220"/>
      <c r="QSE92" s="220"/>
      <c r="QSF92" s="220"/>
      <c r="QSG92" s="220"/>
      <c r="QSH92" s="220"/>
      <c r="QSI92" s="220"/>
      <c r="QSJ92" s="220"/>
      <c r="QSK92" s="220"/>
      <c r="QSL92" s="220"/>
      <c r="QSM92" s="220"/>
      <c r="QSN92" s="220"/>
      <c r="QSO92" s="220"/>
      <c r="QSP92" s="220"/>
      <c r="QSQ92" s="220"/>
      <c r="QSR92" s="220"/>
      <c r="QSS92" s="220"/>
      <c r="QST92" s="220"/>
      <c r="QSU92" s="220"/>
      <c r="QSV92" s="220"/>
      <c r="QSW92" s="220"/>
      <c r="QSX92" s="220"/>
      <c r="QSY92" s="220"/>
      <c r="QSZ92" s="220"/>
      <c r="QTA92" s="220"/>
      <c r="QTB92" s="220"/>
      <c r="QTC92" s="220"/>
      <c r="QTD92" s="220"/>
      <c r="QTE92" s="220"/>
      <c r="QTF92" s="220"/>
      <c r="QTG92" s="220"/>
      <c r="QTH92" s="220"/>
      <c r="QTI92" s="220"/>
      <c r="QTJ92" s="220"/>
      <c r="QTK92" s="220"/>
      <c r="QTL92" s="220"/>
      <c r="QTM92" s="220"/>
      <c r="QTN92" s="220"/>
      <c r="QTO92" s="220"/>
      <c r="QTP92" s="220"/>
      <c r="QTQ92" s="220"/>
      <c r="QTR92" s="220"/>
      <c r="QTS92" s="220"/>
      <c r="QTT92" s="220"/>
      <c r="QTU92" s="220"/>
      <c r="QTV92" s="220"/>
      <c r="QTW92" s="220"/>
      <c r="QTX92" s="220"/>
      <c r="QTY92" s="220"/>
      <c r="QTZ92" s="220"/>
      <c r="QUA92" s="220"/>
      <c r="QUB92" s="220"/>
      <c r="QUC92" s="220"/>
      <c r="QUD92" s="220"/>
      <c r="QUE92" s="220"/>
      <c r="QUF92" s="220"/>
      <c r="QUG92" s="220"/>
      <c r="QUH92" s="220"/>
      <c r="QUI92" s="220"/>
      <c r="QUJ92" s="220"/>
      <c r="QUK92" s="220"/>
      <c r="QUL92" s="220"/>
      <c r="QUM92" s="220"/>
      <c r="QUN92" s="220"/>
      <c r="QUO92" s="220"/>
      <c r="QUP92" s="220"/>
      <c r="QUQ92" s="220"/>
      <c r="QUR92" s="220"/>
      <c r="QUS92" s="220"/>
      <c r="QUT92" s="220"/>
      <c r="QUU92" s="220"/>
      <c r="QUV92" s="220"/>
      <c r="QUW92" s="220"/>
      <c r="QUX92" s="220"/>
      <c r="QUY92" s="220"/>
      <c r="QUZ92" s="220"/>
      <c r="QVA92" s="220"/>
      <c r="QVB92" s="220"/>
      <c r="QVC92" s="220"/>
      <c r="QVD92" s="220"/>
      <c r="QVE92" s="220"/>
      <c r="QVF92" s="220"/>
      <c r="QVG92" s="220"/>
      <c r="QVH92" s="220"/>
      <c r="QVI92" s="220"/>
      <c r="QVJ92" s="220"/>
      <c r="QVK92" s="220"/>
      <c r="QVL92" s="220"/>
      <c r="QVM92" s="220"/>
      <c r="QVN92" s="220"/>
      <c r="QVO92" s="220"/>
      <c r="QVP92" s="220"/>
      <c r="QVQ92" s="220"/>
      <c r="QVR92" s="220"/>
      <c r="QVS92" s="220"/>
      <c r="QVT92" s="220"/>
      <c r="QVU92" s="220"/>
      <c r="QVV92" s="220"/>
      <c r="QVW92" s="220"/>
      <c r="QVX92" s="220"/>
      <c r="QVY92" s="220"/>
      <c r="QVZ92" s="220"/>
      <c r="QWA92" s="220"/>
      <c r="QWB92" s="220"/>
      <c r="QWC92" s="220"/>
      <c r="QWD92" s="220"/>
      <c r="QWE92" s="220"/>
      <c r="QWF92" s="220"/>
      <c r="QWG92" s="220"/>
      <c r="QWH92" s="220"/>
      <c r="QWI92" s="220"/>
      <c r="QWJ92" s="220"/>
      <c r="QWK92" s="220"/>
      <c r="QWL92" s="220"/>
      <c r="QWM92" s="220"/>
      <c r="QWN92" s="220"/>
      <c r="QWO92" s="220"/>
      <c r="QWP92" s="220"/>
      <c r="QWQ92" s="220"/>
      <c r="QWR92" s="220"/>
      <c r="QWS92" s="220"/>
      <c r="QWT92" s="220"/>
      <c r="QWU92" s="220"/>
      <c r="QWV92" s="220"/>
      <c r="QWW92" s="220"/>
      <c r="QWX92" s="220"/>
      <c r="QWY92" s="220"/>
      <c r="QWZ92" s="220"/>
      <c r="QXA92" s="220"/>
      <c r="QXB92" s="220"/>
      <c r="QXC92" s="220"/>
      <c r="QXD92" s="220"/>
      <c r="QXE92" s="220"/>
      <c r="QXF92" s="220"/>
      <c r="QXG92" s="220"/>
      <c r="QXH92" s="220"/>
      <c r="QXI92" s="220"/>
      <c r="QXJ92" s="220"/>
      <c r="QXK92" s="220"/>
      <c r="QXL92" s="220"/>
      <c r="QXM92" s="220"/>
      <c r="QXN92" s="220"/>
      <c r="QXO92" s="220"/>
      <c r="QXP92" s="220"/>
      <c r="QXQ92" s="220"/>
      <c r="QXR92" s="220"/>
      <c r="QXS92" s="220"/>
      <c r="QXT92" s="220"/>
      <c r="QXU92" s="220"/>
      <c r="QXV92" s="220"/>
      <c r="QXW92" s="220"/>
      <c r="QXX92" s="220"/>
      <c r="QXY92" s="220"/>
      <c r="QXZ92" s="220"/>
      <c r="QYA92" s="220"/>
      <c r="QYB92" s="220"/>
      <c r="QYC92" s="220"/>
      <c r="QYD92" s="220"/>
      <c r="QYE92" s="220"/>
      <c r="QYF92" s="220"/>
      <c r="QYG92" s="220"/>
      <c r="QYH92" s="220"/>
      <c r="QYI92" s="220"/>
      <c r="QYJ92" s="220"/>
      <c r="QYK92" s="220"/>
      <c r="QYL92" s="220"/>
      <c r="QYM92" s="220"/>
      <c r="QYN92" s="220"/>
      <c r="QYO92" s="220"/>
      <c r="QYP92" s="220"/>
      <c r="QYQ92" s="220"/>
      <c r="QYR92" s="220"/>
      <c r="QYS92" s="220"/>
      <c r="QYT92" s="220"/>
      <c r="QYU92" s="220"/>
      <c r="QYV92" s="220"/>
      <c r="QYW92" s="220"/>
      <c r="QYX92" s="220"/>
      <c r="QYY92" s="220"/>
      <c r="QYZ92" s="220"/>
      <c r="QZA92" s="220"/>
      <c r="QZB92" s="220"/>
      <c r="QZC92" s="220"/>
      <c r="QZD92" s="220"/>
      <c r="QZE92" s="220"/>
      <c r="QZF92" s="220"/>
      <c r="QZG92" s="220"/>
      <c r="QZH92" s="220"/>
      <c r="QZI92" s="220"/>
      <c r="QZJ92" s="220"/>
      <c r="QZK92" s="220"/>
      <c r="QZL92" s="220"/>
      <c r="QZM92" s="220"/>
      <c r="QZN92" s="220"/>
      <c r="QZO92" s="220"/>
      <c r="QZP92" s="220"/>
      <c r="QZQ92" s="220"/>
      <c r="QZR92" s="220"/>
      <c r="QZS92" s="220"/>
      <c r="QZT92" s="220"/>
      <c r="QZU92" s="220"/>
      <c r="QZV92" s="220"/>
      <c r="QZW92" s="220"/>
      <c r="QZX92" s="220"/>
      <c r="QZY92" s="220"/>
      <c r="QZZ92" s="220"/>
      <c r="RAA92" s="220"/>
      <c r="RAB92" s="220"/>
      <c r="RAC92" s="220"/>
      <c r="RAD92" s="220"/>
      <c r="RAE92" s="220"/>
      <c r="RAF92" s="220"/>
      <c r="RAG92" s="220"/>
      <c r="RAH92" s="220"/>
      <c r="RAI92" s="220"/>
      <c r="RAJ92" s="220"/>
      <c r="RAK92" s="220"/>
      <c r="RAL92" s="220"/>
      <c r="RAM92" s="220"/>
      <c r="RAN92" s="220"/>
      <c r="RAO92" s="220"/>
      <c r="RAP92" s="220"/>
      <c r="RAQ92" s="220"/>
      <c r="RAR92" s="220"/>
      <c r="RAS92" s="220"/>
      <c r="RAT92" s="220"/>
      <c r="RAU92" s="220"/>
      <c r="RAV92" s="220"/>
      <c r="RAW92" s="220"/>
      <c r="RAX92" s="220"/>
      <c r="RAY92" s="220"/>
      <c r="RAZ92" s="220"/>
      <c r="RBA92" s="220"/>
      <c r="RBB92" s="220"/>
      <c r="RBC92" s="220"/>
      <c r="RBD92" s="220"/>
      <c r="RBE92" s="220"/>
      <c r="RBF92" s="220"/>
      <c r="RBG92" s="220"/>
      <c r="RBH92" s="220"/>
      <c r="RBI92" s="220"/>
      <c r="RBJ92" s="220"/>
      <c r="RBK92" s="220"/>
      <c r="RBL92" s="220"/>
      <c r="RBM92" s="220"/>
      <c r="RBN92" s="220"/>
      <c r="RBO92" s="220"/>
      <c r="RBP92" s="220"/>
      <c r="RBQ92" s="220"/>
      <c r="RBR92" s="220"/>
      <c r="RBS92" s="220"/>
      <c r="RBT92" s="220"/>
      <c r="RBU92" s="220"/>
      <c r="RBV92" s="220"/>
      <c r="RBW92" s="220"/>
      <c r="RBX92" s="220"/>
      <c r="RBY92" s="220"/>
      <c r="RBZ92" s="220"/>
      <c r="RCA92" s="220"/>
      <c r="RCB92" s="220"/>
      <c r="RCC92" s="220"/>
      <c r="RCD92" s="220"/>
      <c r="RCE92" s="220"/>
      <c r="RCF92" s="220"/>
      <c r="RCG92" s="220"/>
      <c r="RCH92" s="220"/>
      <c r="RCI92" s="220"/>
      <c r="RCJ92" s="220"/>
      <c r="RCK92" s="220"/>
      <c r="RCL92" s="220"/>
      <c r="RCM92" s="220"/>
      <c r="RCN92" s="220"/>
      <c r="RCO92" s="220"/>
      <c r="RCP92" s="220"/>
      <c r="RCQ92" s="220"/>
      <c r="RCR92" s="220"/>
      <c r="RCS92" s="220"/>
      <c r="RCT92" s="220"/>
      <c r="RCU92" s="220"/>
      <c r="RCV92" s="220"/>
      <c r="RCW92" s="220"/>
      <c r="RCX92" s="220"/>
      <c r="RCY92" s="220"/>
      <c r="RCZ92" s="220"/>
      <c r="RDA92" s="220"/>
      <c r="RDB92" s="220"/>
      <c r="RDC92" s="220"/>
      <c r="RDD92" s="220"/>
      <c r="RDE92" s="220"/>
      <c r="RDF92" s="220"/>
      <c r="RDG92" s="220"/>
      <c r="RDH92" s="220"/>
      <c r="RDI92" s="220"/>
      <c r="RDJ92" s="220"/>
      <c r="RDK92" s="220"/>
      <c r="RDL92" s="220"/>
      <c r="RDM92" s="220"/>
      <c r="RDN92" s="220"/>
      <c r="RDO92" s="220"/>
      <c r="RDP92" s="220"/>
      <c r="RDQ92" s="220"/>
      <c r="RDR92" s="220"/>
      <c r="RDS92" s="220"/>
      <c r="RDT92" s="220"/>
      <c r="RDU92" s="220"/>
      <c r="RDV92" s="220"/>
      <c r="RDW92" s="220"/>
      <c r="RDX92" s="220"/>
      <c r="RDY92" s="220"/>
      <c r="RDZ92" s="220"/>
      <c r="REA92" s="220"/>
      <c r="REB92" s="220"/>
      <c r="REC92" s="220"/>
      <c r="RED92" s="220"/>
      <c r="REE92" s="220"/>
      <c r="REF92" s="220"/>
      <c r="REG92" s="220"/>
      <c r="REH92" s="220"/>
      <c r="REI92" s="220"/>
      <c r="REJ92" s="220"/>
      <c r="REK92" s="220"/>
      <c r="REL92" s="220"/>
      <c r="REM92" s="220"/>
      <c r="REN92" s="220"/>
      <c r="REO92" s="220"/>
      <c r="REP92" s="220"/>
      <c r="REQ92" s="220"/>
      <c r="RER92" s="220"/>
      <c r="RES92" s="220"/>
      <c r="RET92" s="220"/>
      <c r="REU92" s="220"/>
      <c r="REV92" s="220"/>
      <c r="REW92" s="220"/>
      <c r="REX92" s="220"/>
      <c r="REY92" s="220"/>
      <c r="REZ92" s="220"/>
      <c r="RFA92" s="220"/>
      <c r="RFB92" s="220"/>
      <c r="RFC92" s="220"/>
      <c r="RFD92" s="220"/>
      <c r="RFE92" s="220"/>
      <c r="RFF92" s="220"/>
      <c r="RFG92" s="220"/>
      <c r="RFH92" s="220"/>
      <c r="RFI92" s="220"/>
      <c r="RFJ92" s="220"/>
      <c r="RFK92" s="220"/>
      <c r="RFL92" s="220"/>
      <c r="RFM92" s="220"/>
      <c r="RFN92" s="220"/>
      <c r="RFO92" s="220"/>
      <c r="RFP92" s="220"/>
      <c r="RFQ92" s="220"/>
      <c r="RFR92" s="220"/>
      <c r="RFS92" s="220"/>
      <c r="RFT92" s="220"/>
      <c r="RFU92" s="220"/>
      <c r="RFV92" s="220"/>
      <c r="RFW92" s="220"/>
      <c r="RFX92" s="220"/>
      <c r="RFY92" s="220"/>
      <c r="RFZ92" s="220"/>
      <c r="RGA92" s="220"/>
      <c r="RGB92" s="220"/>
      <c r="RGC92" s="220"/>
      <c r="RGD92" s="220"/>
      <c r="RGE92" s="220"/>
      <c r="RGF92" s="220"/>
      <c r="RGG92" s="220"/>
      <c r="RGH92" s="220"/>
      <c r="RGI92" s="220"/>
      <c r="RGJ92" s="220"/>
      <c r="RGK92" s="220"/>
      <c r="RGL92" s="220"/>
      <c r="RGM92" s="220"/>
      <c r="RGN92" s="220"/>
      <c r="RGO92" s="220"/>
      <c r="RGP92" s="220"/>
      <c r="RGQ92" s="220"/>
      <c r="RGR92" s="220"/>
      <c r="RGS92" s="220"/>
      <c r="RGT92" s="220"/>
      <c r="RGU92" s="220"/>
      <c r="RGV92" s="220"/>
      <c r="RGW92" s="220"/>
      <c r="RGX92" s="220"/>
      <c r="RGY92" s="220"/>
      <c r="RGZ92" s="220"/>
      <c r="RHA92" s="220"/>
      <c r="RHB92" s="220"/>
      <c r="RHC92" s="220"/>
      <c r="RHD92" s="220"/>
      <c r="RHE92" s="220"/>
      <c r="RHF92" s="220"/>
      <c r="RHG92" s="220"/>
      <c r="RHH92" s="220"/>
      <c r="RHI92" s="220"/>
      <c r="RHJ92" s="220"/>
      <c r="RHK92" s="220"/>
      <c r="RHL92" s="220"/>
      <c r="RHM92" s="220"/>
      <c r="RHN92" s="220"/>
      <c r="RHO92" s="220"/>
      <c r="RHP92" s="220"/>
      <c r="RHQ92" s="220"/>
      <c r="RHR92" s="220"/>
      <c r="RHS92" s="220"/>
      <c r="RHT92" s="220"/>
      <c r="RHU92" s="220"/>
      <c r="RHV92" s="220"/>
      <c r="RHW92" s="220"/>
      <c r="RHX92" s="220"/>
      <c r="RHY92" s="220"/>
      <c r="RHZ92" s="220"/>
      <c r="RIA92" s="220"/>
      <c r="RIB92" s="220"/>
      <c r="RIC92" s="220"/>
      <c r="RID92" s="220"/>
      <c r="RIE92" s="220"/>
      <c r="RIF92" s="220"/>
      <c r="RIG92" s="220"/>
      <c r="RIH92" s="220"/>
      <c r="RII92" s="220"/>
      <c r="RIJ92" s="220"/>
      <c r="RIK92" s="220"/>
      <c r="RIL92" s="220"/>
      <c r="RIM92" s="220"/>
      <c r="RIN92" s="220"/>
      <c r="RIO92" s="220"/>
      <c r="RIP92" s="220"/>
      <c r="RIQ92" s="220"/>
      <c r="RIR92" s="220"/>
      <c r="RIS92" s="220"/>
      <c r="RIT92" s="220"/>
      <c r="RIU92" s="220"/>
      <c r="RIV92" s="220"/>
      <c r="RIW92" s="220"/>
      <c r="RIX92" s="220"/>
      <c r="RIY92" s="220"/>
      <c r="RIZ92" s="220"/>
      <c r="RJA92" s="220"/>
      <c r="RJB92" s="220"/>
      <c r="RJC92" s="220"/>
      <c r="RJD92" s="220"/>
      <c r="RJE92" s="220"/>
      <c r="RJF92" s="220"/>
      <c r="RJG92" s="220"/>
      <c r="RJH92" s="220"/>
      <c r="RJI92" s="220"/>
      <c r="RJJ92" s="220"/>
      <c r="RJK92" s="220"/>
      <c r="RJL92" s="220"/>
      <c r="RJM92" s="220"/>
      <c r="RJN92" s="220"/>
      <c r="RJO92" s="220"/>
      <c r="RJP92" s="220"/>
      <c r="RJQ92" s="220"/>
      <c r="RJR92" s="220"/>
      <c r="RJS92" s="220"/>
      <c r="RJT92" s="220"/>
      <c r="RJU92" s="220"/>
      <c r="RJV92" s="220"/>
      <c r="RJW92" s="220"/>
      <c r="RJX92" s="220"/>
      <c r="RJY92" s="220"/>
      <c r="RJZ92" s="220"/>
      <c r="RKA92" s="220"/>
      <c r="RKB92" s="220"/>
      <c r="RKC92" s="220"/>
      <c r="RKD92" s="220"/>
      <c r="RKE92" s="220"/>
      <c r="RKF92" s="220"/>
      <c r="RKG92" s="220"/>
      <c r="RKH92" s="220"/>
      <c r="RKI92" s="220"/>
      <c r="RKJ92" s="220"/>
      <c r="RKK92" s="220"/>
      <c r="RKL92" s="220"/>
      <c r="RKM92" s="220"/>
      <c r="RKN92" s="220"/>
      <c r="RKO92" s="220"/>
      <c r="RKP92" s="220"/>
      <c r="RKQ92" s="220"/>
      <c r="RKR92" s="220"/>
      <c r="RKS92" s="220"/>
      <c r="RKT92" s="220"/>
      <c r="RKU92" s="220"/>
      <c r="RKV92" s="220"/>
      <c r="RKW92" s="220"/>
      <c r="RKX92" s="220"/>
      <c r="RKY92" s="220"/>
      <c r="RKZ92" s="220"/>
      <c r="RLA92" s="220"/>
      <c r="RLB92" s="220"/>
      <c r="RLC92" s="220"/>
      <c r="RLD92" s="220"/>
      <c r="RLE92" s="220"/>
      <c r="RLF92" s="220"/>
      <c r="RLG92" s="220"/>
      <c r="RLH92" s="220"/>
      <c r="RLI92" s="220"/>
      <c r="RLJ92" s="220"/>
      <c r="RLK92" s="220"/>
      <c r="RLL92" s="220"/>
      <c r="RLM92" s="220"/>
      <c r="RLN92" s="220"/>
      <c r="RLO92" s="220"/>
      <c r="RLP92" s="220"/>
      <c r="RLQ92" s="220"/>
      <c r="RLR92" s="220"/>
      <c r="RLS92" s="220"/>
      <c r="RLT92" s="220"/>
      <c r="RLU92" s="220"/>
      <c r="RLV92" s="220"/>
      <c r="RLW92" s="220"/>
      <c r="RLX92" s="220"/>
      <c r="RLY92" s="220"/>
      <c r="RLZ92" s="220"/>
      <c r="RMA92" s="220"/>
      <c r="RMB92" s="220"/>
      <c r="RMC92" s="220"/>
      <c r="RMD92" s="220"/>
      <c r="RME92" s="220"/>
      <c r="RMF92" s="220"/>
      <c r="RMG92" s="220"/>
      <c r="RMH92" s="220"/>
      <c r="RMI92" s="220"/>
      <c r="RMJ92" s="220"/>
      <c r="RMK92" s="220"/>
      <c r="RML92" s="220"/>
      <c r="RMM92" s="220"/>
      <c r="RMN92" s="220"/>
      <c r="RMO92" s="220"/>
      <c r="RMP92" s="220"/>
      <c r="RMQ92" s="220"/>
      <c r="RMR92" s="220"/>
      <c r="RMS92" s="220"/>
      <c r="RMT92" s="220"/>
      <c r="RMU92" s="220"/>
      <c r="RMV92" s="220"/>
      <c r="RMW92" s="220"/>
      <c r="RMX92" s="220"/>
      <c r="RMY92" s="220"/>
      <c r="RMZ92" s="220"/>
      <c r="RNA92" s="220"/>
      <c r="RNB92" s="220"/>
      <c r="RNC92" s="220"/>
      <c r="RND92" s="220"/>
      <c r="RNE92" s="220"/>
      <c r="RNF92" s="220"/>
      <c r="RNG92" s="220"/>
      <c r="RNH92" s="220"/>
      <c r="RNI92" s="220"/>
      <c r="RNJ92" s="220"/>
      <c r="RNK92" s="220"/>
      <c r="RNL92" s="220"/>
      <c r="RNM92" s="220"/>
      <c r="RNN92" s="220"/>
      <c r="RNO92" s="220"/>
      <c r="RNP92" s="220"/>
      <c r="RNQ92" s="220"/>
      <c r="RNR92" s="220"/>
      <c r="RNS92" s="220"/>
      <c r="RNT92" s="220"/>
      <c r="RNU92" s="220"/>
      <c r="RNV92" s="220"/>
      <c r="RNW92" s="220"/>
      <c r="RNX92" s="220"/>
      <c r="RNY92" s="220"/>
      <c r="RNZ92" s="220"/>
      <c r="ROA92" s="220"/>
      <c r="ROB92" s="220"/>
      <c r="ROC92" s="220"/>
      <c r="ROD92" s="220"/>
      <c r="ROE92" s="220"/>
      <c r="ROF92" s="220"/>
      <c r="ROG92" s="220"/>
      <c r="ROH92" s="220"/>
      <c r="ROI92" s="220"/>
      <c r="ROJ92" s="220"/>
      <c r="ROK92" s="220"/>
      <c r="ROL92" s="220"/>
      <c r="ROM92" s="220"/>
      <c r="RON92" s="220"/>
      <c r="ROO92" s="220"/>
      <c r="ROP92" s="220"/>
      <c r="ROQ92" s="220"/>
      <c r="ROR92" s="220"/>
      <c r="ROS92" s="220"/>
      <c r="ROT92" s="220"/>
      <c r="ROU92" s="220"/>
      <c r="ROV92" s="220"/>
      <c r="ROW92" s="220"/>
      <c r="ROX92" s="220"/>
      <c r="ROY92" s="220"/>
      <c r="ROZ92" s="220"/>
      <c r="RPA92" s="220"/>
      <c r="RPB92" s="220"/>
      <c r="RPC92" s="220"/>
      <c r="RPD92" s="220"/>
      <c r="RPE92" s="220"/>
      <c r="RPF92" s="220"/>
      <c r="RPG92" s="220"/>
      <c r="RPH92" s="220"/>
      <c r="RPI92" s="220"/>
      <c r="RPJ92" s="220"/>
      <c r="RPK92" s="220"/>
      <c r="RPL92" s="220"/>
      <c r="RPM92" s="220"/>
      <c r="RPN92" s="220"/>
      <c r="RPO92" s="220"/>
      <c r="RPP92" s="220"/>
      <c r="RPQ92" s="220"/>
      <c r="RPR92" s="220"/>
      <c r="RPS92" s="220"/>
      <c r="RPT92" s="220"/>
      <c r="RPU92" s="220"/>
      <c r="RPV92" s="220"/>
      <c r="RPW92" s="220"/>
      <c r="RPX92" s="220"/>
      <c r="RPY92" s="220"/>
      <c r="RPZ92" s="220"/>
      <c r="RQA92" s="220"/>
      <c r="RQB92" s="220"/>
      <c r="RQC92" s="220"/>
      <c r="RQD92" s="220"/>
      <c r="RQE92" s="220"/>
      <c r="RQF92" s="220"/>
      <c r="RQG92" s="220"/>
      <c r="RQH92" s="220"/>
      <c r="RQI92" s="220"/>
      <c r="RQJ92" s="220"/>
      <c r="RQK92" s="220"/>
      <c r="RQL92" s="220"/>
      <c r="RQM92" s="220"/>
      <c r="RQN92" s="220"/>
      <c r="RQO92" s="220"/>
      <c r="RQP92" s="220"/>
      <c r="RQQ92" s="220"/>
      <c r="RQR92" s="220"/>
      <c r="RQS92" s="220"/>
      <c r="RQT92" s="220"/>
      <c r="RQU92" s="220"/>
      <c r="RQV92" s="220"/>
      <c r="RQW92" s="220"/>
      <c r="RQX92" s="220"/>
      <c r="RQY92" s="220"/>
      <c r="RQZ92" s="220"/>
      <c r="RRA92" s="220"/>
      <c r="RRB92" s="220"/>
      <c r="RRC92" s="220"/>
      <c r="RRD92" s="220"/>
      <c r="RRE92" s="220"/>
      <c r="RRF92" s="220"/>
      <c r="RRG92" s="220"/>
      <c r="RRH92" s="220"/>
      <c r="RRI92" s="220"/>
      <c r="RRJ92" s="220"/>
      <c r="RRK92" s="220"/>
      <c r="RRL92" s="220"/>
      <c r="RRM92" s="220"/>
      <c r="RRN92" s="220"/>
      <c r="RRO92" s="220"/>
      <c r="RRP92" s="220"/>
      <c r="RRQ92" s="220"/>
      <c r="RRR92" s="220"/>
      <c r="RRS92" s="220"/>
      <c r="RRT92" s="220"/>
      <c r="RRU92" s="220"/>
      <c r="RRV92" s="220"/>
      <c r="RRW92" s="220"/>
      <c r="RRX92" s="220"/>
      <c r="RRY92" s="220"/>
      <c r="RRZ92" s="220"/>
      <c r="RSA92" s="220"/>
      <c r="RSB92" s="220"/>
      <c r="RSC92" s="220"/>
      <c r="RSD92" s="220"/>
      <c r="RSE92" s="220"/>
      <c r="RSF92" s="220"/>
      <c r="RSG92" s="220"/>
      <c r="RSH92" s="220"/>
      <c r="RSI92" s="220"/>
      <c r="RSJ92" s="220"/>
      <c r="RSK92" s="220"/>
      <c r="RSL92" s="220"/>
      <c r="RSM92" s="220"/>
      <c r="RSN92" s="220"/>
      <c r="RSO92" s="220"/>
      <c r="RSP92" s="220"/>
      <c r="RSQ92" s="220"/>
      <c r="RSR92" s="220"/>
      <c r="RSS92" s="220"/>
      <c r="RST92" s="220"/>
      <c r="RSU92" s="220"/>
      <c r="RSV92" s="220"/>
      <c r="RSW92" s="220"/>
      <c r="RSX92" s="220"/>
      <c r="RSY92" s="220"/>
      <c r="RSZ92" s="220"/>
      <c r="RTA92" s="220"/>
      <c r="RTB92" s="220"/>
      <c r="RTC92" s="220"/>
      <c r="RTD92" s="220"/>
      <c r="RTE92" s="220"/>
      <c r="RTF92" s="220"/>
      <c r="RTG92" s="220"/>
      <c r="RTH92" s="220"/>
      <c r="RTI92" s="220"/>
      <c r="RTJ92" s="220"/>
      <c r="RTK92" s="220"/>
      <c r="RTL92" s="220"/>
      <c r="RTM92" s="220"/>
      <c r="RTN92" s="220"/>
      <c r="RTO92" s="220"/>
      <c r="RTP92" s="220"/>
      <c r="RTQ92" s="220"/>
      <c r="RTR92" s="220"/>
      <c r="RTS92" s="220"/>
      <c r="RTT92" s="220"/>
      <c r="RTU92" s="220"/>
      <c r="RTV92" s="220"/>
      <c r="RTW92" s="220"/>
      <c r="RTX92" s="220"/>
      <c r="RTY92" s="220"/>
      <c r="RTZ92" s="220"/>
      <c r="RUA92" s="220"/>
      <c r="RUB92" s="220"/>
      <c r="RUC92" s="220"/>
      <c r="RUD92" s="220"/>
      <c r="RUE92" s="220"/>
      <c r="RUF92" s="220"/>
      <c r="RUG92" s="220"/>
      <c r="RUH92" s="220"/>
      <c r="RUI92" s="220"/>
      <c r="RUJ92" s="220"/>
      <c r="RUK92" s="220"/>
      <c r="RUL92" s="220"/>
      <c r="RUM92" s="220"/>
      <c r="RUN92" s="220"/>
      <c r="RUO92" s="220"/>
      <c r="RUP92" s="220"/>
      <c r="RUQ92" s="220"/>
      <c r="RUR92" s="220"/>
      <c r="RUS92" s="220"/>
      <c r="RUT92" s="220"/>
      <c r="RUU92" s="220"/>
      <c r="RUV92" s="220"/>
      <c r="RUW92" s="220"/>
      <c r="RUX92" s="220"/>
      <c r="RUY92" s="220"/>
      <c r="RUZ92" s="220"/>
      <c r="RVA92" s="220"/>
      <c r="RVB92" s="220"/>
      <c r="RVC92" s="220"/>
      <c r="RVD92" s="220"/>
      <c r="RVE92" s="220"/>
      <c r="RVF92" s="220"/>
      <c r="RVG92" s="220"/>
      <c r="RVH92" s="220"/>
      <c r="RVI92" s="220"/>
      <c r="RVJ92" s="220"/>
      <c r="RVK92" s="220"/>
      <c r="RVL92" s="220"/>
      <c r="RVM92" s="220"/>
      <c r="RVN92" s="220"/>
      <c r="RVO92" s="220"/>
      <c r="RVP92" s="220"/>
      <c r="RVQ92" s="220"/>
      <c r="RVR92" s="220"/>
      <c r="RVS92" s="220"/>
      <c r="RVT92" s="220"/>
      <c r="RVU92" s="220"/>
      <c r="RVV92" s="220"/>
      <c r="RVW92" s="220"/>
      <c r="RVX92" s="220"/>
      <c r="RVY92" s="220"/>
      <c r="RVZ92" s="220"/>
      <c r="RWA92" s="220"/>
      <c r="RWB92" s="220"/>
      <c r="RWC92" s="220"/>
      <c r="RWD92" s="220"/>
      <c r="RWE92" s="220"/>
      <c r="RWF92" s="220"/>
      <c r="RWG92" s="220"/>
      <c r="RWH92" s="220"/>
      <c r="RWI92" s="220"/>
      <c r="RWJ92" s="220"/>
      <c r="RWK92" s="220"/>
      <c r="RWL92" s="220"/>
      <c r="RWM92" s="220"/>
      <c r="RWN92" s="220"/>
      <c r="RWO92" s="220"/>
      <c r="RWP92" s="220"/>
      <c r="RWQ92" s="220"/>
      <c r="RWR92" s="220"/>
      <c r="RWS92" s="220"/>
      <c r="RWT92" s="220"/>
      <c r="RWU92" s="220"/>
      <c r="RWV92" s="220"/>
      <c r="RWW92" s="220"/>
      <c r="RWX92" s="220"/>
      <c r="RWY92" s="220"/>
      <c r="RWZ92" s="220"/>
      <c r="RXA92" s="220"/>
      <c r="RXB92" s="220"/>
      <c r="RXC92" s="220"/>
      <c r="RXD92" s="220"/>
      <c r="RXE92" s="220"/>
      <c r="RXF92" s="220"/>
      <c r="RXG92" s="220"/>
      <c r="RXH92" s="220"/>
      <c r="RXI92" s="220"/>
      <c r="RXJ92" s="220"/>
      <c r="RXK92" s="220"/>
      <c r="RXL92" s="220"/>
      <c r="RXM92" s="220"/>
      <c r="RXN92" s="220"/>
      <c r="RXO92" s="220"/>
      <c r="RXP92" s="220"/>
      <c r="RXQ92" s="220"/>
      <c r="RXR92" s="220"/>
      <c r="RXS92" s="220"/>
      <c r="RXT92" s="220"/>
      <c r="RXU92" s="220"/>
      <c r="RXV92" s="220"/>
      <c r="RXW92" s="220"/>
      <c r="RXX92" s="220"/>
      <c r="RXY92" s="220"/>
      <c r="RXZ92" s="220"/>
      <c r="RYA92" s="220"/>
      <c r="RYB92" s="220"/>
      <c r="RYC92" s="220"/>
      <c r="RYD92" s="220"/>
      <c r="RYE92" s="220"/>
      <c r="RYF92" s="220"/>
      <c r="RYG92" s="220"/>
      <c r="RYH92" s="220"/>
      <c r="RYI92" s="220"/>
      <c r="RYJ92" s="220"/>
      <c r="RYK92" s="220"/>
      <c r="RYL92" s="220"/>
      <c r="RYM92" s="220"/>
      <c r="RYN92" s="220"/>
      <c r="RYO92" s="220"/>
      <c r="RYP92" s="220"/>
      <c r="RYQ92" s="220"/>
      <c r="RYR92" s="220"/>
      <c r="RYS92" s="220"/>
      <c r="RYT92" s="220"/>
      <c r="RYU92" s="220"/>
      <c r="RYV92" s="220"/>
      <c r="RYW92" s="220"/>
      <c r="RYX92" s="220"/>
      <c r="RYY92" s="220"/>
      <c r="RYZ92" s="220"/>
      <c r="RZA92" s="220"/>
      <c r="RZB92" s="220"/>
      <c r="RZC92" s="220"/>
      <c r="RZD92" s="220"/>
      <c r="RZE92" s="220"/>
      <c r="RZF92" s="220"/>
      <c r="RZG92" s="220"/>
      <c r="RZH92" s="220"/>
      <c r="RZI92" s="220"/>
      <c r="RZJ92" s="220"/>
      <c r="RZK92" s="220"/>
      <c r="RZL92" s="220"/>
      <c r="RZM92" s="220"/>
      <c r="RZN92" s="220"/>
      <c r="RZO92" s="220"/>
      <c r="RZP92" s="220"/>
      <c r="RZQ92" s="220"/>
      <c r="RZR92" s="220"/>
      <c r="RZS92" s="220"/>
      <c r="RZT92" s="220"/>
      <c r="RZU92" s="220"/>
      <c r="RZV92" s="220"/>
      <c r="RZW92" s="220"/>
      <c r="RZX92" s="220"/>
      <c r="RZY92" s="220"/>
      <c r="RZZ92" s="220"/>
      <c r="SAA92" s="220"/>
      <c r="SAB92" s="220"/>
      <c r="SAC92" s="220"/>
      <c r="SAD92" s="220"/>
      <c r="SAE92" s="220"/>
      <c r="SAF92" s="220"/>
      <c r="SAG92" s="220"/>
      <c r="SAH92" s="220"/>
      <c r="SAI92" s="220"/>
      <c r="SAJ92" s="220"/>
      <c r="SAK92" s="220"/>
      <c r="SAL92" s="220"/>
      <c r="SAM92" s="220"/>
      <c r="SAN92" s="220"/>
      <c r="SAO92" s="220"/>
      <c r="SAP92" s="220"/>
      <c r="SAQ92" s="220"/>
      <c r="SAR92" s="220"/>
      <c r="SAS92" s="220"/>
      <c r="SAT92" s="220"/>
      <c r="SAU92" s="220"/>
      <c r="SAV92" s="220"/>
      <c r="SAW92" s="220"/>
      <c r="SAX92" s="220"/>
      <c r="SAY92" s="220"/>
      <c r="SAZ92" s="220"/>
      <c r="SBA92" s="220"/>
      <c r="SBB92" s="220"/>
      <c r="SBC92" s="220"/>
      <c r="SBD92" s="220"/>
      <c r="SBE92" s="220"/>
      <c r="SBF92" s="220"/>
      <c r="SBG92" s="220"/>
      <c r="SBH92" s="220"/>
      <c r="SBI92" s="220"/>
      <c r="SBJ92" s="220"/>
      <c r="SBK92" s="220"/>
      <c r="SBL92" s="220"/>
      <c r="SBM92" s="220"/>
      <c r="SBN92" s="220"/>
      <c r="SBO92" s="220"/>
      <c r="SBP92" s="220"/>
      <c r="SBQ92" s="220"/>
      <c r="SBR92" s="220"/>
      <c r="SBS92" s="220"/>
      <c r="SBT92" s="220"/>
      <c r="SBU92" s="220"/>
      <c r="SBV92" s="220"/>
      <c r="SBW92" s="220"/>
      <c r="SBX92" s="220"/>
      <c r="SBY92" s="220"/>
      <c r="SBZ92" s="220"/>
      <c r="SCA92" s="220"/>
      <c r="SCB92" s="220"/>
      <c r="SCC92" s="220"/>
      <c r="SCD92" s="220"/>
      <c r="SCE92" s="220"/>
      <c r="SCF92" s="220"/>
      <c r="SCG92" s="220"/>
      <c r="SCH92" s="220"/>
      <c r="SCI92" s="220"/>
      <c r="SCJ92" s="220"/>
      <c r="SCK92" s="220"/>
      <c r="SCL92" s="220"/>
      <c r="SCM92" s="220"/>
      <c r="SCN92" s="220"/>
      <c r="SCO92" s="220"/>
      <c r="SCP92" s="220"/>
      <c r="SCQ92" s="220"/>
      <c r="SCR92" s="220"/>
      <c r="SCS92" s="220"/>
      <c r="SCT92" s="220"/>
      <c r="SCU92" s="220"/>
      <c r="SCV92" s="220"/>
      <c r="SCW92" s="220"/>
      <c r="SCX92" s="220"/>
      <c r="SCY92" s="220"/>
      <c r="SCZ92" s="220"/>
      <c r="SDA92" s="220"/>
      <c r="SDB92" s="220"/>
      <c r="SDC92" s="220"/>
      <c r="SDD92" s="220"/>
      <c r="SDE92" s="220"/>
      <c r="SDF92" s="220"/>
      <c r="SDG92" s="220"/>
      <c r="SDH92" s="220"/>
      <c r="SDI92" s="220"/>
      <c r="SDJ92" s="220"/>
      <c r="SDK92" s="220"/>
      <c r="SDL92" s="220"/>
      <c r="SDM92" s="220"/>
      <c r="SDN92" s="220"/>
      <c r="SDO92" s="220"/>
      <c r="SDP92" s="220"/>
      <c r="SDQ92" s="220"/>
      <c r="SDR92" s="220"/>
      <c r="SDS92" s="220"/>
      <c r="SDT92" s="220"/>
      <c r="SDU92" s="220"/>
      <c r="SDV92" s="220"/>
      <c r="SDW92" s="220"/>
      <c r="SDX92" s="220"/>
      <c r="SDY92" s="220"/>
      <c r="SDZ92" s="220"/>
      <c r="SEA92" s="220"/>
      <c r="SEB92" s="220"/>
      <c r="SEC92" s="220"/>
      <c r="SED92" s="220"/>
      <c r="SEE92" s="220"/>
      <c r="SEF92" s="220"/>
      <c r="SEG92" s="220"/>
      <c r="SEH92" s="220"/>
      <c r="SEI92" s="220"/>
      <c r="SEJ92" s="220"/>
      <c r="SEK92" s="220"/>
      <c r="SEL92" s="220"/>
      <c r="SEM92" s="220"/>
      <c r="SEN92" s="220"/>
      <c r="SEO92" s="220"/>
      <c r="SEP92" s="220"/>
      <c r="SEQ92" s="220"/>
      <c r="SER92" s="220"/>
      <c r="SES92" s="220"/>
      <c r="SET92" s="220"/>
      <c r="SEU92" s="220"/>
      <c r="SEV92" s="220"/>
      <c r="SEW92" s="220"/>
      <c r="SEX92" s="220"/>
      <c r="SEY92" s="220"/>
      <c r="SEZ92" s="220"/>
      <c r="SFA92" s="220"/>
      <c r="SFB92" s="220"/>
      <c r="SFC92" s="220"/>
      <c r="SFD92" s="220"/>
      <c r="SFE92" s="220"/>
      <c r="SFF92" s="220"/>
      <c r="SFG92" s="220"/>
      <c r="SFH92" s="220"/>
      <c r="SFI92" s="220"/>
      <c r="SFJ92" s="220"/>
      <c r="SFK92" s="220"/>
      <c r="SFL92" s="220"/>
      <c r="SFM92" s="220"/>
      <c r="SFN92" s="220"/>
      <c r="SFO92" s="220"/>
      <c r="SFP92" s="220"/>
      <c r="SFQ92" s="220"/>
      <c r="SFR92" s="220"/>
      <c r="SFS92" s="220"/>
      <c r="SFT92" s="220"/>
      <c r="SFU92" s="220"/>
      <c r="SFV92" s="220"/>
      <c r="SFW92" s="220"/>
      <c r="SFX92" s="220"/>
      <c r="SFY92" s="220"/>
      <c r="SFZ92" s="220"/>
      <c r="SGA92" s="220"/>
      <c r="SGB92" s="220"/>
      <c r="SGC92" s="220"/>
      <c r="SGD92" s="220"/>
      <c r="SGE92" s="220"/>
      <c r="SGF92" s="220"/>
      <c r="SGG92" s="220"/>
      <c r="SGH92" s="220"/>
      <c r="SGI92" s="220"/>
      <c r="SGJ92" s="220"/>
      <c r="SGK92" s="220"/>
      <c r="SGL92" s="220"/>
      <c r="SGM92" s="220"/>
      <c r="SGN92" s="220"/>
      <c r="SGO92" s="220"/>
      <c r="SGP92" s="220"/>
      <c r="SGQ92" s="220"/>
      <c r="SGR92" s="220"/>
      <c r="SGS92" s="220"/>
      <c r="SGT92" s="220"/>
      <c r="SGU92" s="220"/>
      <c r="SGV92" s="220"/>
      <c r="SGW92" s="220"/>
      <c r="SGX92" s="220"/>
      <c r="SGY92" s="220"/>
      <c r="SGZ92" s="220"/>
      <c r="SHA92" s="220"/>
      <c r="SHB92" s="220"/>
      <c r="SHC92" s="220"/>
      <c r="SHD92" s="220"/>
      <c r="SHE92" s="220"/>
      <c r="SHF92" s="220"/>
      <c r="SHG92" s="220"/>
      <c r="SHH92" s="220"/>
      <c r="SHI92" s="220"/>
      <c r="SHJ92" s="220"/>
      <c r="SHK92" s="220"/>
      <c r="SHL92" s="220"/>
      <c r="SHM92" s="220"/>
      <c r="SHN92" s="220"/>
      <c r="SHO92" s="220"/>
      <c r="SHP92" s="220"/>
      <c r="SHQ92" s="220"/>
      <c r="SHR92" s="220"/>
      <c r="SHS92" s="220"/>
      <c r="SHT92" s="220"/>
      <c r="SHU92" s="220"/>
      <c r="SHV92" s="220"/>
      <c r="SHW92" s="220"/>
      <c r="SHX92" s="220"/>
      <c r="SHY92" s="220"/>
      <c r="SHZ92" s="220"/>
      <c r="SIA92" s="220"/>
      <c r="SIB92" s="220"/>
      <c r="SIC92" s="220"/>
      <c r="SID92" s="220"/>
      <c r="SIE92" s="220"/>
      <c r="SIF92" s="220"/>
      <c r="SIG92" s="220"/>
      <c r="SIH92" s="220"/>
      <c r="SII92" s="220"/>
      <c r="SIJ92" s="220"/>
      <c r="SIK92" s="220"/>
      <c r="SIL92" s="220"/>
      <c r="SIM92" s="220"/>
      <c r="SIN92" s="220"/>
      <c r="SIO92" s="220"/>
      <c r="SIP92" s="220"/>
      <c r="SIQ92" s="220"/>
      <c r="SIR92" s="220"/>
      <c r="SIS92" s="220"/>
      <c r="SIT92" s="220"/>
      <c r="SIU92" s="220"/>
      <c r="SIV92" s="220"/>
      <c r="SIW92" s="220"/>
      <c r="SIX92" s="220"/>
      <c r="SIY92" s="220"/>
      <c r="SIZ92" s="220"/>
      <c r="SJA92" s="220"/>
      <c r="SJB92" s="220"/>
      <c r="SJC92" s="220"/>
      <c r="SJD92" s="220"/>
      <c r="SJE92" s="220"/>
      <c r="SJF92" s="220"/>
      <c r="SJG92" s="220"/>
      <c r="SJH92" s="220"/>
      <c r="SJI92" s="220"/>
      <c r="SJJ92" s="220"/>
      <c r="SJK92" s="220"/>
      <c r="SJL92" s="220"/>
      <c r="SJM92" s="220"/>
      <c r="SJN92" s="220"/>
      <c r="SJO92" s="220"/>
      <c r="SJP92" s="220"/>
      <c r="SJQ92" s="220"/>
      <c r="SJR92" s="220"/>
      <c r="SJS92" s="220"/>
      <c r="SJT92" s="220"/>
      <c r="SJU92" s="220"/>
      <c r="SJV92" s="220"/>
      <c r="SJW92" s="220"/>
      <c r="SJX92" s="220"/>
      <c r="SJY92" s="220"/>
      <c r="SJZ92" s="220"/>
      <c r="SKA92" s="220"/>
      <c r="SKB92" s="220"/>
      <c r="SKC92" s="220"/>
      <c r="SKD92" s="220"/>
      <c r="SKE92" s="220"/>
      <c r="SKF92" s="220"/>
      <c r="SKG92" s="220"/>
      <c r="SKH92" s="220"/>
      <c r="SKI92" s="220"/>
      <c r="SKJ92" s="220"/>
      <c r="SKK92" s="220"/>
      <c r="SKL92" s="220"/>
      <c r="SKM92" s="220"/>
      <c r="SKN92" s="220"/>
      <c r="SKO92" s="220"/>
      <c r="SKP92" s="220"/>
      <c r="SKQ92" s="220"/>
      <c r="SKR92" s="220"/>
      <c r="SKS92" s="220"/>
      <c r="SKT92" s="220"/>
      <c r="SKU92" s="220"/>
      <c r="SKV92" s="220"/>
      <c r="SKW92" s="220"/>
      <c r="SKX92" s="220"/>
      <c r="SKY92" s="220"/>
      <c r="SKZ92" s="220"/>
      <c r="SLA92" s="220"/>
      <c r="SLB92" s="220"/>
      <c r="SLC92" s="220"/>
      <c r="SLD92" s="220"/>
      <c r="SLE92" s="220"/>
      <c r="SLF92" s="220"/>
      <c r="SLG92" s="220"/>
      <c r="SLH92" s="220"/>
      <c r="SLI92" s="220"/>
      <c r="SLJ92" s="220"/>
      <c r="SLK92" s="220"/>
      <c r="SLL92" s="220"/>
      <c r="SLM92" s="220"/>
      <c r="SLN92" s="220"/>
      <c r="SLO92" s="220"/>
      <c r="SLP92" s="220"/>
      <c r="SLQ92" s="220"/>
      <c r="SLR92" s="220"/>
      <c r="SLS92" s="220"/>
      <c r="SLT92" s="220"/>
      <c r="SLU92" s="220"/>
      <c r="SLV92" s="220"/>
      <c r="SLW92" s="220"/>
      <c r="SLX92" s="220"/>
      <c r="SLY92" s="220"/>
      <c r="SLZ92" s="220"/>
      <c r="SMA92" s="220"/>
      <c r="SMB92" s="220"/>
      <c r="SMC92" s="220"/>
      <c r="SMD92" s="220"/>
      <c r="SME92" s="220"/>
      <c r="SMF92" s="220"/>
      <c r="SMG92" s="220"/>
      <c r="SMH92" s="220"/>
      <c r="SMI92" s="220"/>
      <c r="SMJ92" s="220"/>
      <c r="SMK92" s="220"/>
      <c r="SML92" s="220"/>
      <c r="SMM92" s="220"/>
      <c r="SMN92" s="220"/>
      <c r="SMO92" s="220"/>
      <c r="SMP92" s="220"/>
      <c r="SMQ92" s="220"/>
      <c r="SMR92" s="220"/>
      <c r="SMS92" s="220"/>
      <c r="SMT92" s="220"/>
      <c r="SMU92" s="220"/>
      <c r="SMV92" s="220"/>
      <c r="SMW92" s="220"/>
      <c r="SMX92" s="220"/>
      <c r="SMY92" s="220"/>
      <c r="SMZ92" s="220"/>
      <c r="SNA92" s="220"/>
      <c r="SNB92" s="220"/>
      <c r="SNC92" s="220"/>
      <c r="SND92" s="220"/>
      <c r="SNE92" s="220"/>
      <c r="SNF92" s="220"/>
      <c r="SNG92" s="220"/>
      <c r="SNH92" s="220"/>
      <c r="SNI92" s="220"/>
      <c r="SNJ92" s="220"/>
      <c r="SNK92" s="220"/>
      <c r="SNL92" s="220"/>
      <c r="SNM92" s="220"/>
      <c r="SNN92" s="220"/>
      <c r="SNO92" s="220"/>
      <c r="SNP92" s="220"/>
      <c r="SNQ92" s="220"/>
      <c r="SNR92" s="220"/>
      <c r="SNS92" s="220"/>
      <c r="SNT92" s="220"/>
      <c r="SNU92" s="220"/>
      <c r="SNV92" s="220"/>
      <c r="SNW92" s="220"/>
      <c r="SNX92" s="220"/>
      <c r="SNY92" s="220"/>
      <c r="SNZ92" s="220"/>
      <c r="SOA92" s="220"/>
      <c r="SOB92" s="220"/>
      <c r="SOC92" s="220"/>
      <c r="SOD92" s="220"/>
      <c r="SOE92" s="220"/>
      <c r="SOF92" s="220"/>
      <c r="SOG92" s="220"/>
      <c r="SOH92" s="220"/>
      <c r="SOI92" s="220"/>
      <c r="SOJ92" s="220"/>
      <c r="SOK92" s="220"/>
      <c r="SOL92" s="220"/>
      <c r="SOM92" s="220"/>
      <c r="SON92" s="220"/>
      <c r="SOO92" s="220"/>
      <c r="SOP92" s="220"/>
      <c r="SOQ92" s="220"/>
      <c r="SOR92" s="220"/>
      <c r="SOS92" s="220"/>
      <c r="SOT92" s="220"/>
      <c r="SOU92" s="220"/>
      <c r="SOV92" s="220"/>
      <c r="SOW92" s="220"/>
      <c r="SOX92" s="220"/>
      <c r="SOY92" s="220"/>
      <c r="SOZ92" s="220"/>
      <c r="SPA92" s="220"/>
      <c r="SPB92" s="220"/>
      <c r="SPC92" s="220"/>
      <c r="SPD92" s="220"/>
      <c r="SPE92" s="220"/>
      <c r="SPF92" s="220"/>
      <c r="SPG92" s="220"/>
      <c r="SPH92" s="220"/>
      <c r="SPI92" s="220"/>
      <c r="SPJ92" s="220"/>
      <c r="SPK92" s="220"/>
      <c r="SPL92" s="220"/>
      <c r="SPM92" s="220"/>
      <c r="SPN92" s="220"/>
      <c r="SPO92" s="220"/>
      <c r="SPP92" s="220"/>
      <c r="SPQ92" s="220"/>
      <c r="SPR92" s="220"/>
      <c r="SPS92" s="220"/>
      <c r="SPT92" s="220"/>
      <c r="SPU92" s="220"/>
      <c r="SPV92" s="220"/>
      <c r="SPW92" s="220"/>
      <c r="SPX92" s="220"/>
      <c r="SPY92" s="220"/>
      <c r="SPZ92" s="220"/>
      <c r="SQA92" s="220"/>
      <c r="SQB92" s="220"/>
      <c r="SQC92" s="220"/>
      <c r="SQD92" s="220"/>
      <c r="SQE92" s="220"/>
      <c r="SQF92" s="220"/>
      <c r="SQG92" s="220"/>
      <c r="SQH92" s="220"/>
      <c r="SQI92" s="220"/>
      <c r="SQJ92" s="220"/>
      <c r="SQK92" s="220"/>
      <c r="SQL92" s="220"/>
      <c r="SQM92" s="220"/>
      <c r="SQN92" s="220"/>
      <c r="SQO92" s="220"/>
      <c r="SQP92" s="220"/>
      <c r="SQQ92" s="220"/>
      <c r="SQR92" s="220"/>
      <c r="SQS92" s="220"/>
      <c r="SQT92" s="220"/>
      <c r="SQU92" s="220"/>
      <c r="SQV92" s="220"/>
      <c r="SQW92" s="220"/>
      <c r="SQX92" s="220"/>
      <c r="SQY92" s="220"/>
      <c r="SQZ92" s="220"/>
      <c r="SRA92" s="220"/>
      <c r="SRB92" s="220"/>
      <c r="SRC92" s="220"/>
      <c r="SRD92" s="220"/>
      <c r="SRE92" s="220"/>
      <c r="SRF92" s="220"/>
      <c r="SRG92" s="220"/>
      <c r="SRH92" s="220"/>
      <c r="SRI92" s="220"/>
      <c r="SRJ92" s="220"/>
      <c r="SRK92" s="220"/>
      <c r="SRL92" s="220"/>
      <c r="SRM92" s="220"/>
      <c r="SRN92" s="220"/>
      <c r="SRO92" s="220"/>
      <c r="SRP92" s="220"/>
      <c r="SRQ92" s="220"/>
      <c r="SRR92" s="220"/>
      <c r="SRS92" s="220"/>
      <c r="SRT92" s="220"/>
      <c r="SRU92" s="220"/>
      <c r="SRV92" s="220"/>
      <c r="SRW92" s="220"/>
      <c r="SRX92" s="220"/>
      <c r="SRY92" s="220"/>
      <c r="SRZ92" s="220"/>
      <c r="SSA92" s="220"/>
      <c r="SSB92" s="220"/>
      <c r="SSC92" s="220"/>
      <c r="SSD92" s="220"/>
      <c r="SSE92" s="220"/>
      <c r="SSF92" s="220"/>
      <c r="SSG92" s="220"/>
      <c r="SSH92" s="220"/>
      <c r="SSI92" s="220"/>
      <c r="SSJ92" s="220"/>
      <c r="SSK92" s="220"/>
      <c r="SSL92" s="220"/>
      <c r="SSM92" s="220"/>
      <c r="SSN92" s="220"/>
      <c r="SSO92" s="220"/>
      <c r="SSP92" s="220"/>
      <c r="SSQ92" s="220"/>
      <c r="SSR92" s="220"/>
      <c r="SSS92" s="220"/>
      <c r="SST92" s="220"/>
      <c r="SSU92" s="220"/>
      <c r="SSV92" s="220"/>
      <c r="SSW92" s="220"/>
      <c r="SSX92" s="220"/>
      <c r="SSY92" s="220"/>
      <c r="SSZ92" s="220"/>
      <c r="STA92" s="220"/>
      <c r="STB92" s="220"/>
      <c r="STC92" s="220"/>
      <c r="STD92" s="220"/>
      <c r="STE92" s="220"/>
      <c r="STF92" s="220"/>
      <c r="STG92" s="220"/>
      <c r="STH92" s="220"/>
      <c r="STI92" s="220"/>
      <c r="STJ92" s="220"/>
      <c r="STK92" s="220"/>
      <c r="STL92" s="220"/>
      <c r="STM92" s="220"/>
      <c r="STN92" s="220"/>
      <c r="STO92" s="220"/>
      <c r="STP92" s="220"/>
      <c r="STQ92" s="220"/>
      <c r="STR92" s="220"/>
      <c r="STS92" s="220"/>
      <c r="STT92" s="220"/>
      <c r="STU92" s="220"/>
      <c r="STV92" s="220"/>
      <c r="STW92" s="220"/>
      <c r="STX92" s="220"/>
      <c r="STY92" s="220"/>
      <c r="STZ92" s="220"/>
      <c r="SUA92" s="220"/>
      <c r="SUB92" s="220"/>
      <c r="SUC92" s="220"/>
      <c r="SUD92" s="220"/>
      <c r="SUE92" s="220"/>
      <c r="SUF92" s="220"/>
      <c r="SUG92" s="220"/>
      <c r="SUH92" s="220"/>
      <c r="SUI92" s="220"/>
      <c r="SUJ92" s="220"/>
      <c r="SUK92" s="220"/>
      <c r="SUL92" s="220"/>
      <c r="SUM92" s="220"/>
      <c r="SUN92" s="220"/>
      <c r="SUO92" s="220"/>
      <c r="SUP92" s="220"/>
      <c r="SUQ92" s="220"/>
      <c r="SUR92" s="220"/>
      <c r="SUS92" s="220"/>
      <c r="SUT92" s="220"/>
      <c r="SUU92" s="220"/>
      <c r="SUV92" s="220"/>
      <c r="SUW92" s="220"/>
      <c r="SUX92" s="220"/>
      <c r="SUY92" s="220"/>
      <c r="SUZ92" s="220"/>
      <c r="SVA92" s="220"/>
      <c r="SVB92" s="220"/>
      <c r="SVC92" s="220"/>
      <c r="SVD92" s="220"/>
      <c r="SVE92" s="220"/>
      <c r="SVF92" s="220"/>
      <c r="SVG92" s="220"/>
      <c r="SVH92" s="220"/>
      <c r="SVI92" s="220"/>
      <c r="SVJ92" s="220"/>
      <c r="SVK92" s="220"/>
      <c r="SVL92" s="220"/>
      <c r="SVM92" s="220"/>
      <c r="SVN92" s="220"/>
      <c r="SVO92" s="220"/>
      <c r="SVP92" s="220"/>
      <c r="SVQ92" s="220"/>
      <c r="SVR92" s="220"/>
      <c r="SVS92" s="220"/>
      <c r="SVT92" s="220"/>
      <c r="SVU92" s="220"/>
      <c r="SVV92" s="220"/>
      <c r="SVW92" s="220"/>
      <c r="SVX92" s="220"/>
      <c r="SVY92" s="220"/>
      <c r="SVZ92" s="220"/>
      <c r="SWA92" s="220"/>
      <c r="SWB92" s="220"/>
      <c r="SWC92" s="220"/>
      <c r="SWD92" s="220"/>
      <c r="SWE92" s="220"/>
      <c r="SWF92" s="220"/>
      <c r="SWG92" s="220"/>
      <c r="SWH92" s="220"/>
      <c r="SWI92" s="220"/>
      <c r="SWJ92" s="220"/>
      <c r="SWK92" s="220"/>
      <c r="SWL92" s="220"/>
      <c r="SWM92" s="220"/>
      <c r="SWN92" s="220"/>
      <c r="SWO92" s="220"/>
      <c r="SWP92" s="220"/>
      <c r="SWQ92" s="220"/>
      <c r="SWR92" s="220"/>
      <c r="SWS92" s="220"/>
      <c r="SWT92" s="220"/>
      <c r="SWU92" s="220"/>
      <c r="SWV92" s="220"/>
      <c r="SWW92" s="220"/>
      <c r="SWX92" s="220"/>
      <c r="SWY92" s="220"/>
      <c r="SWZ92" s="220"/>
      <c r="SXA92" s="220"/>
      <c r="SXB92" s="220"/>
      <c r="SXC92" s="220"/>
      <c r="SXD92" s="220"/>
      <c r="SXE92" s="220"/>
      <c r="SXF92" s="220"/>
      <c r="SXG92" s="220"/>
      <c r="SXH92" s="220"/>
      <c r="SXI92" s="220"/>
      <c r="SXJ92" s="220"/>
      <c r="SXK92" s="220"/>
      <c r="SXL92" s="220"/>
      <c r="SXM92" s="220"/>
      <c r="SXN92" s="220"/>
      <c r="SXO92" s="220"/>
      <c r="SXP92" s="220"/>
      <c r="SXQ92" s="220"/>
      <c r="SXR92" s="220"/>
      <c r="SXS92" s="220"/>
      <c r="SXT92" s="220"/>
      <c r="SXU92" s="220"/>
      <c r="SXV92" s="220"/>
      <c r="SXW92" s="220"/>
      <c r="SXX92" s="220"/>
      <c r="SXY92" s="220"/>
      <c r="SXZ92" s="220"/>
      <c r="SYA92" s="220"/>
      <c r="SYB92" s="220"/>
      <c r="SYC92" s="220"/>
      <c r="SYD92" s="220"/>
      <c r="SYE92" s="220"/>
      <c r="SYF92" s="220"/>
      <c r="SYG92" s="220"/>
      <c r="SYH92" s="220"/>
      <c r="SYI92" s="220"/>
      <c r="SYJ92" s="220"/>
      <c r="SYK92" s="220"/>
      <c r="SYL92" s="220"/>
      <c r="SYM92" s="220"/>
      <c r="SYN92" s="220"/>
      <c r="SYO92" s="220"/>
      <c r="SYP92" s="220"/>
      <c r="SYQ92" s="220"/>
      <c r="SYR92" s="220"/>
      <c r="SYS92" s="220"/>
      <c r="SYT92" s="220"/>
      <c r="SYU92" s="220"/>
      <c r="SYV92" s="220"/>
      <c r="SYW92" s="220"/>
      <c r="SYX92" s="220"/>
      <c r="SYY92" s="220"/>
      <c r="SYZ92" s="220"/>
      <c r="SZA92" s="220"/>
      <c r="SZB92" s="220"/>
      <c r="SZC92" s="220"/>
      <c r="SZD92" s="220"/>
      <c r="SZE92" s="220"/>
      <c r="SZF92" s="220"/>
      <c r="SZG92" s="220"/>
      <c r="SZH92" s="220"/>
      <c r="SZI92" s="220"/>
      <c r="SZJ92" s="220"/>
      <c r="SZK92" s="220"/>
      <c r="SZL92" s="220"/>
      <c r="SZM92" s="220"/>
      <c r="SZN92" s="220"/>
      <c r="SZO92" s="220"/>
      <c r="SZP92" s="220"/>
      <c r="SZQ92" s="220"/>
      <c r="SZR92" s="220"/>
      <c r="SZS92" s="220"/>
      <c r="SZT92" s="220"/>
      <c r="SZU92" s="220"/>
      <c r="SZV92" s="220"/>
      <c r="SZW92" s="220"/>
      <c r="SZX92" s="220"/>
      <c r="SZY92" s="220"/>
      <c r="SZZ92" s="220"/>
      <c r="TAA92" s="220"/>
      <c r="TAB92" s="220"/>
      <c r="TAC92" s="220"/>
      <c r="TAD92" s="220"/>
      <c r="TAE92" s="220"/>
      <c r="TAF92" s="220"/>
      <c r="TAG92" s="220"/>
      <c r="TAH92" s="220"/>
      <c r="TAI92" s="220"/>
      <c r="TAJ92" s="220"/>
      <c r="TAK92" s="220"/>
      <c r="TAL92" s="220"/>
      <c r="TAM92" s="220"/>
      <c r="TAN92" s="220"/>
      <c r="TAO92" s="220"/>
      <c r="TAP92" s="220"/>
      <c r="TAQ92" s="220"/>
      <c r="TAR92" s="220"/>
      <c r="TAS92" s="220"/>
      <c r="TAT92" s="220"/>
      <c r="TAU92" s="220"/>
      <c r="TAV92" s="220"/>
      <c r="TAW92" s="220"/>
      <c r="TAX92" s="220"/>
      <c r="TAY92" s="220"/>
      <c r="TAZ92" s="220"/>
      <c r="TBA92" s="220"/>
      <c r="TBB92" s="220"/>
      <c r="TBC92" s="220"/>
      <c r="TBD92" s="220"/>
      <c r="TBE92" s="220"/>
      <c r="TBF92" s="220"/>
      <c r="TBG92" s="220"/>
      <c r="TBH92" s="220"/>
      <c r="TBI92" s="220"/>
      <c r="TBJ92" s="220"/>
      <c r="TBK92" s="220"/>
      <c r="TBL92" s="220"/>
      <c r="TBM92" s="220"/>
      <c r="TBN92" s="220"/>
      <c r="TBO92" s="220"/>
      <c r="TBP92" s="220"/>
      <c r="TBQ92" s="220"/>
      <c r="TBR92" s="220"/>
      <c r="TBS92" s="220"/>
      <c r="TBT92" s="220"/>
      <c r="TBU92" s="220"/>
      <c r="TBV92" s="220"/>
      <c r="TBW92" s="220"/>
      <c r="TBX92" s="220"/>
      <c r="TBY92" s="220"/>
      <c r="TBZ92" s="220"/>
      <c r="TCA92" s="220"/>
      <c r="TCB92" s="220"/>
      <c r="TCC92" s="220"/>
      <c r="TCD92" s="220"/>
      <c r="TCE92" s="220"/>
      <c r="TCF92" s="220"/>
      <c r="TCG92" s="220"/>
      <c r="TCH92" s="220"/>
      <c r="TCI92" s="220"/>
      <c r="TCJ92" s="220"/>
      <c r="TCK92" s="220"/>
      <c r="TCL92" s="220"/>
      <c r="TCM92" s="220"/>
      <c r="TCN92" s="220"/>
      <c r="TCO92" s="220"/>
      <c r="TCP92" s="220"/>
      <c r="TCQ92" s="220"/>
      <c r="TCR92" s="220"/>
      <c r="TCS92" s="220"/>
      <c r="TCT92" s="220"/>
      <c r="TCU92" s="220"/>
      <c r="TCV92" s="220"/>
      <c r="TCW92" s="220"/>
      <c r="TCX92" s="220"/>
      <c r="TCY92" s="220"/>
      <c r="TCZ92" s="220"/>
      <c r="TDA92" s="220"/>
      <c r="TDB92" s="220"/>
      <c r="TDC92" s="220"/>
      <c r="TDD92" s="220"/>
      <c r="TDE92" s="220"/>
      <c r="TDF92" s="220"/>
      <c r="TDG92" s="220"/>
      <c r="TDH92" s="220"/>
      <c r="TDI92" s="220"/>
      <c r="TDJ92" s="220"/>
      <c r="TDK92" s="220"/>
      <c r="TDL92" s="220"/>
      <c r="TDM92" s="220"/>
      <c r="TDN92" s="220"/>
      <c r="TDO92" s="220"/>
      <c r="TDP92" s="220"/>
      <c r="TDQ92" s="220"/>
      <c r="TDR92" s="220"/>
      <c r="TDS92" s="220"/>
      <c r="TDT92" s="220"/>
      <c r="TDU92" s="220"/>
      <c r="TDV92" s="220"/>
      <c r="TDW92" s="220"/>
      <c r="TDX92" s="220"/>
      <c r="TDY92" s="220"/>
      <c r="TDZ92" s="220"/>
      <c r="TEA92" s="220"/>
      <c r="TEB92" s="220"/>
      <c r="TEC92" s="220"/>
      <c r="TED92" s="220"/>
      <c r="TEE92" s="220"/>
      <c r="TEF92" s="220"/>
      <c r="TEG92" s="220"/>
      <c r="TEH92" s="220"/>
      <c r="TEI92" s="220"/>
      <c r="TEJ92" s="220"/>
      <c r="TEK92" s="220"/>
      <c r="TEL92" s="220"/>
      <c r="TEM92" s="220"/>
      <c r="TEN92" s="220"/>
      <c r="TEO92" s="220"/>
      <c r="TEP92" s="220"/>
      <c r="TEQ92" s="220"/>
      <c r="TER92" s="220"/>
      <c r="TES92" s="220"/>
      <c r="TET92" s="220"/>
      <c r="TEU92" s="220"/>
      <c r="TEV92" s="220"/>
      <c r="TEW92" s="220"/>
      <c r="TEX92" s="220"/>
      <c r="TEY92" s="220"/>
      <c r="TEZ92" s="220"/>
      <c r="TFA92" s="220"/>
      <c r="TFB92" s="220"/>
      <c r="TFC92" s="220"/>
      <c r="TFD92" s="220"/>
      <c r="TFE92" s="220"/>
      <c r="TFF92" s="220"/>
      <c r="TFG92" s="220"/>
      <c r="TFH92" s="220"/>
      <c r="TFI92" s="220"/>
      <c r="TFJ92" s="220"/>
      <c r="TFK92" s="220"/>
      <c r="TFL92" s="220"/>
      <c r="TFM92" s="220"/>
      <c r="TFN92" s="220"/>
      <c r="TFO92" s="220"/>
      <c r="TFP92" s="220"/>
      <c r="TFQ92" s="220"/>
      <c r="TFR92" s="220"/>
      <c r="TFS92" s="220"/>
      <c r="TFT92" s="220"/>
      <c r="TFU92" s="220"/>
      <c r="TFV92" s="220"/>
      <c r="TFW92" s="220"/>
      <c r="TFX92" s="220"/>
      <c r="TFY92" s="220"/>
      <c r="TFZ92" s="220"/>
      <c r="TGA92" s="220"/>
      <c r="TGB92" s="220"/>
      <c r="TGC92" s="220"/>
      <c r="TGD92" s="220"/>
      <c r="TGE92" s="220"/>
      <c r="TGF92" s="220"/>
      <c r="TGG92" s="220"/>
      <c r="TGH92" s="220"/>
      <c r="TGI92" s="220"/>
      <c r="TGJ92" s="220"/>
      <c r="TGK92" s="220"/>
      <c r="TGL92" s="220"/>
      <c r="TGM92" s="220"/>
      <c r="TGN92" s="220"/>
      <c r="TGO92" s="220"/>
      <c r="TGP92" s="220"/>
      <c r="TGQ92" s="220"/>
      <c r="TGR92" s="220"/>
      <c r="TGS92" s="220"/>
      <c r="TGT92" s="220"/>
      <c r="TGU92" s="220"/>
      <c r="TGV92" s="220"/>
      <c r="TGW92" s="220"/>
      <c r="TGX92" s="220"/>
      <c r="TGY92" s="220"/>
      <c r="TGZ92" s="220"/>
      <c r="THA92" s="220"/>
      <c r="THB92" s="220"/>
      <c r="THC92" s="220"/>
      <c r="THD92" s="220"/>
      <c r="THE92" s="220"/>
      <c r="THF92" s="220"/>
      <c r="THG92" s="220"/>
      <c r="THH92" s="220"/>
      <c r="THI92" s="220"/>
      <c r="THJ92" s="220"/>
      <c r="THK92" s="220"/>
      <c r="THL92" s="220"/>
      <c r="THM92" s="220"/>
      <c r="THN92" s="220"/>
      <c r="THO92" s="220"/>
      <c r="THP92" s="220"/>
      <c r="THQ92" s="220"/>
      <c r="THR92" s="220"/>
      <c r="THS92" s="220"/>
      <c r="THT92" s="220"/>
      <c r="THU92" s="220"/>
      <c r="THV92" s="220"/>
      <c r="THW92" s="220"/>
      <c r="THX92" s="220"/>
      <c r="THY92" s="220"/>
      <c r="THZ92" s="220"/>
      <c r="TIA92" s="220"/>
      <c r="TIB92" s="220"/>
      <c r="TIC92" s="220"/>
      <c r="TID92" s="220"/>
      <c r="TIE92" s="220"/>
      <c r="TIF92" s="220"/>
      <c r="TIG92" s="220"/>
      <c r="TIH92" s="220"/>
      <c r="TII92" s="220"/>
      <c r="TIJ92" s="220"/>
      <c r="TIK92" s="220"/>
      <c r="TIL92" s="220"/>
      <c r="TIM92" s="220"/>
      <c r="TIN92" s="220"/>
      <c r="TIO92" s="220"/>
      <c r="TIP92" s="220"/>
      <c r="TIQ92" s="220"/>
      <c r="TIR92" s="220"/>
      <c r="TIS92" s="220"/>
      <c r="TIT92" s="220"/>
      <c r="TIU92" s="220"/>
      <c r="TIV92" s="220"/>
      <c r="TIW92" s="220"/>
      <c r="TIX92" s="220"/>
      <c r="TIY92" s="220"/>
      <c r="TIZ92" s="220"/>
      <c r="TJA92" s="220"/>
      <c r="TJB92" s="220"/>
      <c r="TJC92" s="220"/>
      <c r="TJD92" s="220"/>
      <c r="TJE92" s="220"/>
      <c r="TJF92" s="220"/>
      <c r="TJG92" s="220"/>
      <c r="TJH92" s="220"/>
      <c r="TJI92" s="220"/>
      <c r="TJJ92" s="220"/>
      <c r="TJK92" s="220"/>
      <c r="TJL92" s="220"/>
      <c r="TJM92" s="220"/>
      <c r="TJN92" s="220"/>
      <c r="TJO92" s="220"/>
      <c r="TJP92" s="220"/>
      <c r="TJQ92" s="220"/>
      <c r="TJR92" s="220"/>
      <c r="TJS92" s="220"/>
      <c r="TJT92" s="220"/>
      <c r="TJU92" s="220"/>
      <c r="TJV92" s="220"/>
      <c r="TJW92" s="220"/>
      <c r="TJX92" s="220"/>
      <c r="TJY92" s="220"/>
      <c r="TJZ92" s="220"/>
      <c r="TKA92" s="220"/>
      <c r="TKB92" s="220"/>
      <c r="TKC92" s="220"/>
      <c r="TKD92" s="220"/>
      <c r="TKE92" s="220"/>
      <c r="TKF92" s="220"/>
      <c r="TKG92" s="220"/>
      <c r="TKH92" s="220"/>
      <c r="TKI92" s="220"/>
      <c r="TKJ92" s="220"/>
      <c r="TKK92" s="220"/>
      <c r="TKL92" s="220"/>
      <c r="TKM92" s="220"/>
      <c r="TKN92" s="220"/>
      <c r="TKO92" s="220"/>
      <c r="TKP92" s="220"/>
      <c r="TKQ92" s="220"/>
      <c r="TKR92" s="220"/>
      <c r="TKS92" s="220"/>
      <c r="TKT92" s="220"/>
      <c r="TKU92" s="220"/>
      <c r="TKV92" s="220"/>
      <c r="TKW92" s="220"/>
      <c r="TKX92" s="220"/>
      <c r="TKY92" s="220"/>
      <c r="TKZ92" s="220"/>
      <c r="TLA92" s="220"/>
      <c r="TLB92" s="220"/>
      <c r="TLC92" s="220"/>
      <c r="TLD92" s="220"/>
      <c r="TLE92" s="220"/>
      <c r="TLF92" s="220"/>
      <c r="TLG92" s="220"/>
      <c r="TLH92" s="220"/>
      <c r="TLI92" s="220"/>
      <c r="TLJ92" s="220"/>
      <c r="TLK92" s="220"/>
      <c r="TLL92" s="220"/>
      <c r="TLM92" s="220"/>
      <c r="TLN92" s="220"/>
      <c r="TLO92" s="220"/>
      <c r="TLP92" s="220"/>
      <c r="TLQ92" s="220"/>
      <c r="TLR92" s="220"/>
      <c r="TLS92" s="220"/>
      <c r="TLT92" s="220"/>
      <c r="TLU92" s="220"/>
      <c r="TLV92" s="220"/>
      <c r="TLW92" s="220"/>
      <c r="TLX92" s="220"/>
      <c r="TLY92" s="220"/>
      <c r="TLZ92" s="220"/>
      <c r="TMA92" s="220"/>
      <c r="TMB92" s="220"/>
      <c r="TMC92" s="220"/>
      <c r="TMD92" s="220"/>
      <c r="TME92" s="220"/>
      <c r="TMF92" s="220"/>
      <c r="TMG92" s="220"/>
      <c r="TMH92" s="220"/>
      <c r="TMI92" s="220"/>
      <c r="TMJ92" s="220"/>
      <c r="TMK92" s="220"/>
      <c r="TML92" s="220"/>
      <c r="TMM92" s="220"/>
      <c r="TMN92" s="220"/>
      <c r="TMO92" s="220"/>
      <c r="TMP92" s="220"/>
      <c r="TMQ92" s="220"/>
      <c r="TMR92" s="220"/>
      <c r="TMS92" s="220"/>
      <c r="TMT92" s="220"/>
      <c r="TMU92" s="220"/>
      <c r="TMV92" s="220"/>
      <c r="TMW92" s="220"/>
      <c r="TMX92" s="220"/>
      <c r="TMY92" s="220"/>
      <c r="TMZ92" s="220"/>
      <c r="TNA92" s="220"/>
      <c r="TNB92" s="220"/>
      <c r="TNC92" s="220"/>
      <c r="TND92" s="220"/>
      <c r="TNE92" s="220"/>
      <c r="TNF92" s="220"/>
      <c r="TNG92" s="220"/>
      <c r="TNH92" s="220"/>
      <c r="TNI92" s="220"/>
      <c r="TNJ92" s="220"/>
      <c r="TNK92" s="220"/>
      <c r="TNL92" s="220"/>
      <c r="TNM92" s="220"/>
      <c r="TNN92" s="220"/>
      <c r="TNO92" s="220"/>
      <c r="TNP92" s="220"/>
      <c r="TNQ92" s="220"/>
      <c r="TNR92" s="220"/>
      <c r="TNS92" s="220"/>
      <c r="TNT92" s="220"/>
      <c r="TNU92" s="220"/>
      <c r="TNV92" s="220"/>
      <c r="TNW92" s="220"/>
      <c r="TNX92" s="220"/>
      <c r="TNY92" s="220"/>
      <c r="TNZ92" s="220"/>
      <c r="TOA92" s="220"/>
      <c r="TOB92" s="220"/>
      <c r="TOC92" s="220"/>
      <c r="TOD92" s="220"/>
      <c r="TOE92" s="220"/>
      <c r="TOF92" s="220"/>
      <c r="TOG92" s="220"/>
      <c r="TOH92" s="220"/>
      <c r="TOI92" s="220"/>
      <c r="TOJ92" s="220"/>
      <c r="TOK92" s="220"/>
      <c r="TOL92" s="220"/>
      <c r="TOM92" s="220"/>
      <c r="TON92" s="220"/>
      <c r="TOO92" s="220"/>
      <c r="TOP92" s="220"/>
      <c r="TOQ92" s="220"/>
      <c r="TOR92" s="220"/>
      <c r="TOS92" s="220"/>
      <c r="TOT92" s="220"/>
      <c r="TOU92" s="220"/>
      <c r="TOV92" s="220"/>
      <c r="TOW92" s="220"/>
      <c r="TOX92" s="220"/>
      <c r="TOY92" s="220"/>
      <c r="TOZ92" s="220"/>
      <c r="TPA92" s="220"/>
      <c r="TPB92" s="220"/>
      <c r="TPC92" s="220"/>
      <c r="TPD92" s="220"/>
      <c r="TPE92" s="220"/>
      <c r="TPF92" s="220"/>
      <c r="TPG92" s="220"/>
      <c r="TPH92" s="220"/>
      <c r="TPI92" s="220"/>
      <c r="TPJ92" s="220"/>
      <c r="TPK92" s="220"/>
      <c r="TPL92" s="220"/>
      <c r="TPM92" s="220"/>
      <c r="TPN92" s="220"/>
      <c r="TPO92" s="220"/>
      <c r="TPP92" s="220"/>
      <c r="TPQ92" s="220"/>
      <c r="TPR92" s="220"/>
      <c r="TPS92" s="220"/>
      <c r="TPT92" s="220"/>
      <c r="TPU92" s="220"/>
      <c r="TPV92" s="220"/>
      <c r="TPW92" s="220"/>
      <c r="TPX92" s="220"/>
      <c r="TPY92" s="220"/>
      <c r="TPZ92" s="220"/>
      <c r="TQA92" s="220"/>
      <c r="TQB92" s="220"/>
      <c r="TQC92" s="220"/>
      <c r="TQD92" s="220"/>
      <c r="TQE92" s="220"/>
      <c r="TQF92" s="220"/>
      <c r="TQG92" s="220"/>
      <c r="TQH92" s="220"/>
      <c r="TQI92" s="220"/>
      <c r="TQJ92" s="220"/>
      <c r="TQK92" s="220"/>
      <c r="TQL92" s="220"/>
      <c r="TQM92" s="220"/>
      <c r="TQN92" s="220"/>
      <c r="TQO92" s="220"/>
      <c r="TQP92" s="220"/>
      <c r="TQQ92" s="220"/>
      <c r="TQR92" s="220"/>
      <c r="TQS92" s="220"/>
      <c r="TQT92" s="220"/>
      <c r="TQU92" s="220"/>
      <c r="TQV92" s="220"/>
      <c r="TQW92" s="220"/>
      <c r="TQX92" s="220"/>
      <c r="TQY92" s="220"/>
      <c r="TQZ92" s="220"/>
      <c r="TRA92" s="220"/>
      <c r="TRB92" s="220"/>
      <c r="TRC92" s="220"/>
      <c r="TRD92" s="220"/>
      <c r="TRE92" s="220"/>
      <c r="TRF92" s="220"/>
      <c r="TRG92" s="220"/>
      <c r="TRH92" s="220"/>
      <c r="TRI92" s="220"/>
      <c r="TRJ92" s="220"/>
      <c r="TRK92" s="220"/>
      <c r="TRL92" s="220"/>
      <c r="TRM92" s="220"/>
      <c r="TRN92" s="220"/>
      <c r="TRO92" s="220"/>
      <c r="TRP92" s="220"/>
      <c r="TRQ92" s="220"/>
      <c r="TRR92" s="220"/>
      <c r="TRS92" s="220"/>
      <c r="TRT92" s="220"/>
      <c r="TRU92" s="220"/>
      <c r="TRV92" s="220"/>
      <c r="TRW92" s="220"/>
      <c r="TRX92" s="220"/>
      <c r="TRY92" s="220"/>
      <c r="TRZ92" s="220"/>
      <c r="TSA92" s="220"/>
      <c r="TSB92" s="220"/>
      <c r="TSC92" s="220"/>
      <c r="TSD92" s="220"/>
      <c r="TSE92" s="220"/>
      <c r="TSF92" s="220"/>
      <c r="TSG92" s="220"/>
      <c r="TSH92" s="220"/>
      <c r="TSI92" s="220"/>
      <c r="TSJ92" s="220"/>
      <c r="TSK92" s="220"/>
      <c r="TSL92" s="220"/>
      <c r="TSM92" s="220"/>
      <c r="TSN92" s="220"/>
      <c r="TSO92" s="220"/>
      <c r="TSP92" s="220"/>
      <c r="TSQ92" s="220"/>
      <c r="TSR92" s="220"/>
      <c r="TSS92" s="220"/>
      <c r="TST92" s="220"/>
      <c r="TSU92" s="220"/>
      <c r="TSV92" s="220"/>
      <c r="TSW92" s="220"/>
      <c r="TSX92" s="220"/>
      <c r="TSY92" s="220"/>
      <c r="TSZ92" s="220"/>
      <c r="TTA92" s="220"/>
      <c r="TTB92" s="220"/>
      <c r="TTC92" s="220"/>
      <c r="TTD92" s="220"/>
      <c r="TTE92" s="220"/>
      <c r="TTF92" s="220"/>
      <c r="TTG92" s="220"/>
      <c r="TTH92" s="220"/>
      <c r="TTI92" s="220"/>
      <c r="TTJ92" s="220"/>
      <c r="TTK92" s="220"/>
      <c r="TTL92" s="220"/>
      <c r="TTM92" s="220"/>
      <c r="TTN92" s="220"/>
      <c r="TTO92" s="220"/>
      <c r="TTP92" s="220"/>
      <c r="TTQ92" s="220"/>
      <c r="TTR92" s="220"/>
      <c r="TTS92" s="220"/>
      <c r="TTT92" s="220"/>
      <c r="TTU92" s="220"/>
      <c r="TTV92" s="220"/>
      <c r="TTW92" s="220"/>
      <c r="TTX92" s="220"/>
      <c r="TTY92" s="220"/>
      <c r="TTZ92" s="220"/>
      <c r="TUA92" s="220"/>
      <c r="TUB92" s="220"/>
      <c r="TUC92" s="220"/>
      <c r="TUD92" s="220"/>
      <c r="TUE92" s="220"/>
      <c r="TUF92" s="220"/>
      <c r="TUG92" s="220"/>
      <c r="TUH92" s="220"/>
      <c r="TUI92" s="220"/>
      <c r="TUJ92" s="220"/>
      <c r="TUK92" s="220"/>
      <c r="TUL92" s="220"/>
      <c r="TUM92" s="220"/>
      <c r="TUN92" s="220"/>
      <c r="TUO92" s="220"/>
      <c r="TUP92" s="220"/>
      <c r="TUQ92" s="220"/>
      <c r="TUR92" s="220"/>
      <c r="TUS92" s="220"/>
      <c r="TUT92" s="220"/>
      <c r="TUU92" s="220"/>
      <c r="TUV92" s="220"/>
      <c r="TUW92" s="220"/>
      <c r="TUX92" s="220"/>
      <c r="TUY92" s="220"/>
      <c r="TUZ92" s="220"/>
      <c r="TVA92" s="220"/>
      <c r="TVB92" s="220"/>
      <c r="TVC92" s="220"/>
      <c r="TVD92" s="220"/>
      <c r="TVE92" s="220"/>
      <c r="TVF92" s="220"/>
      <c r="TVG92" s="220"/>
      <c r="TVH92" s="220"/>
      <c r="TVI92" s="220"/>
      <c r="TVJ92" s="220"/>
      <c r="TVK92" s="220"/>
      <c r="TVL92" s="220"/>
      <c r="TVM92" s="220"/>
      <c r="TVN92" s="220"/>
      <c r="TVO92" s="220"/>
      <c r="TVP92" s="220"/>
      <c r="TVQ92" s="220"/>
      <c r="TVR92" s="220"/>
      <c r="TVS92" s="220"/>
      <c r="TVT92" s="220"/>
      <c r="TVU92" s="220"/>
      <c r="TVV92" s="220"/>
      <c r="TVW92" s="220"/>
      <c r="TVX92" s="220"/>
      <c r="TVY92" s="220"/>
      <c r="TVZ92" s="220"/>
      <c r="TWA92" s="220"/>
      <c r="TWB92" s="220"/>
      <c r="TWC92" s="220"/>
      <c r="TWD92" s="220"/>
      <c r="TWE92" s="220"/>
      <c r="TWF92" s="220"/>
      <c r="TWG92" s="220"/>
      <c r="TWH92" s="220"/>
      <c r="TWI92" s="220"/>
      <c r="TWJ92" s="220"/>
      <c r="TWK92" s="220"/>
      <c r="TWL92" s="220"/>
      <c r="TWM92" s="220"/>
      <c r="TWN92" s="220"/>
      <c r="TWO92" s="220"/>
      <c r="TWP92" s="220"/>
      <c r="TWQ92" s="220"/>
      <c r="TWR92" s="220"/>
      <c r="TWS92" s="220"/>
      <c r="TWT92" s="220"/>
      <c r="TWU92" s="220"/>
      <c r="TWV92" s="220"/>
      <c r="TWW92" s="220"/>
      <c r="TWX92" s="220"/>
      <c r="TWY92" s="220"/>
      <c r="TWZ92" s="220"/>
      <c r="TXA92" s="220"/>
      <c r="TXB92" s="220"/>
      <c r="TXC92" s="220"/>
      <c r="TXD92" s="220"/>
      <c r="TXE92" s="220"/>
      <c r="TXF92" s="220"/>
      <c r="TXG92" s="220"/>
      <c r="TXH92" s="220"/>
      <c r="TXI92" s="220"/>
      <c r="TXJ92" s="220"/>
      <c r="TXK92" s="220"/>
      <c r="TXL92" s="220"/>
      <c r="TXM92" s="220"/>
      <c r="TXN92" s="220"/>
      <c r="TXO92" s="220"/>
      <c r="TXP92" s="220"/>
      <c r="TXQ92" s="220"/>
      <c r="TXR92" s="220"/>
      <c r="TXS92" s="220"/>
      <c r="TXT92" s="220"/>
      <c r="TXU92" s="220"/>
      <c r="TXV92" s="220"/>
      <c r="TXW92" s="220"/>
      <c r="TXX92" s="220"/>
      <c r="TXY92" s="220"/>
      <c r="TXZ92" s="220"/>
      <c r="TYA92" s="220"/>
      <c r="TYB92" s="220"/>
      <c r="TYC92" s="220"/>
      <c r="TYD92" s="220"/>
      <c r="TYE92" s="220"/>
      <c r="TYF92" s="220"/>
      <c r="TYG92" s="220"/>
      <c r="TYH92" s="220"/>
      <c r="TYI92" s="220"/>
      <c r="TYJ92" s="220"/>
      <c r="TYK92" s="220"/>
      <c r="TYL92" s="220"/>
      <c r="TYM92" s="220"/>
      <c r="TYN92" s="220"/>
      <c r="TYO92" s="220"/>
      <c r="TYP92" s="220"/>
      <c r="TYQ92" s="220"/>
      <c r="TYR92" s="220"/>
      <c r="TYS92" s="220"/>
      <c r="TYT92" s="220"/>
      <c r="TYU92" s="220"/>
      <c r="TYV92" s="220"/>
      <c r="TYW92" s="220"/>
      <c r="TYX92" s="220"/>
      <c r="TYY92" s="220"/>
      <c r="TYZ92" s="220"/>
      <c r="TZA92" s="220"/>
      <c r="TZB92" s="220"/>
      <c r="TZC92" s="220"/>
      <c r="TZD92" s="220"/>
      <c r="TZE92" s="220"/>
      <c r="TZF92" s="220"/>
      <c r="TZG92" s="220"/>
      <c r="TZH92" s="220"/>
      <c r="TZI92" s="220"/>
      <c r="TZJ92" s="220"/>
      <c r="TZK92" s="220"/>
      <c r="TZL92" s="220"/>
      <c r="TZM92" s="220"/>
      <c r="TZN92" s="220"/>
      <c r="TZO92" s="220"/>
      <c r="TZP92" s="220"/>
      <c r="TZQ92" s="220"/>
      <c r="TZR92" s="220"/>
      <c r="TZS92" s="220"/>
      <c r="TZT92" s="220"/>
      <c r="TZU92" s="220"/>
      <c r="TZV92" s="220"/>
      <c r="TZW92" s="220"/>
      <c r="TZX92" s="220"/>
      <c r="TZY92" s="220"/>
      <c r="TZZ92" s="220"/>
      <c r="UAA92" s="220"/>
      <c r="UAB92" s="220"/>
      <c r="UAC92" s="220"/>
      <c r="UAD92" s="220"/>
      <c r="UAE92" s="220"/>
      <c r="UAF92" s="220"/>
      <c r="UAG92" s="220"/>
      <c r="UAH92" s="220"/>
      <c r="UAI92" s="220"/>
      <c r="UAJ92" s="220"/>
      <c r="UAK92" s="220"/>
      <c r="UAL92" s="220"/>
      <c r="UAM92" s="220"/>
      <c r="UAN92" s="220"/>
      <c r="UAO92" s="220"/>
      <c r="UAP92" s="220"/>
      <c r="UAQ92" s="220"/>
      <c r="UAR92" s="220"/>
      <c r="UAS92" s="220"/>
      <c r="UAT92" s="220"/>
      <c r="UAU92" s="220"/>
      <c r="UAV92" s="220"/>
      <c r="UAW92" s="220"/>
      <c r="UAX92" s="220"/>
      <c r="UAY92" s="220"/>
      <c r="UAZ92" s="220"/>
      <c r="UBA92" s="220"/>
      <c r="UBB92" s="220"/>
      <c r="UBC92" s="220"/>
      <c r="UBD92" s="220"/>
      <c r="UBE92" s="220"/>
      <c r="UBF92" s="220"/>
      <c r="UBG92" s="220"/>
      <c r="UBH92" s="220"/>
      <c r="UBI92" s="220"/>
      <c r="UBJ92" s="220"/>
      <c r="UBK92" s="220"/>
      <c r="UBL92" s="220"/>
      <c r="UBM92" s="220"/>
      <c r="UBN92" s="220"/>
      <c r="UBO92" s="220"/>
      <c r="UBP92" s="220"/>
      <c r="UBQ92" s="220"/>
      <c r="UBR92" s="220"/>
      <c r="UBS92" s="220"/>
      <c r="UBT92" s="220"/>
      <c r="UBU92" s="220"/>
      <c r="UBV92" s="220"/>
      <c r="UBW92" s="220"/>
      <c r="UBX92" s="220"/>
      <c r="UBY92" s="220"/>
      <c r="UBZ92" s="220"/>
      <c r="UCA92" s="220"/>
      <c r="UCB92" s="220"/>
      <c r="UCC92" s="220"/>
      <c r="UCD92" s="220"/>
      <c r="UCE92" s="220"/>
      <c r="UCF92" s="220"/>
      <c r="UCG92" s="220"/>
      <c r="UCH92" s="220"/>
      <c r="UCI92" s="220"/>
      <c r="UCJ92" s="220"/>
      <c r="UCK92" s="220"/>
      <c r="UCL92" s="220"/>
      <c r="UCM92" s="220"/>
      <c r="UCN92" s="220"/>
      <c r="UCO92" s="220"/>
      <c r="UCP92" s="220"/>
      <c r="UCQ92" s="220"/>
      <c r="UCR92" s="220"/>
      <c r="UCS92" s="220"/>
      <c r="UCT92" s="220"/>
      <c r="UCU92" s="220"/>
      <c r="UCV92" s="220"/>
      <c r="UCW92" s="220"/>
      <c r="UCX92" s="220"/>
      <c r="UCY92" s="220"/>
      <c r="UCZ92" s="220"/>
      <c r="UDA92" s="220"/>
      <c r="UDB92" s="220"/>
      <c r="UDC92" s="220"/>
      <c r="UDD92" s="220"/>
      <c r="UDE92" s="220"/>
      <c r="UDF92" s="220"/>
      <c r="UDG92" s="220"/>
      <c r="UDH92" s="220"/>
      <c r="UDI92" s="220"/>
      <c r="UDJ92" s="220"/>
      <c r="UDK92" s="220"/>
      <c r="UDL92" s="220"/>
      <c r="UDM92" s="220"/>
      <c r="UDN92" s="220"/>
      <c r="UDO92" s="220"/>
      <c r="UDP92" s="220"/>
      <c r="UDQ92" s="220"/>
      <c r="UDR92" s="220"/>
      <c r="UDS92" s="220"/>
      <c r="UDT92" s="220"/>
      <c r="UDU92" s="220"/>
      <c r="UDV92" s="220"/>
      <c r="UDW92" s="220"/>
      <c r="UDX92" s="220"/>
      <c r="UDY92" s="220"/>
      <c r="UDZ92" s="220"/>
      <c r="UEA92" s="220"/>
      <c r="UEB92" s="220"/>
      <c r="UEC92" s="220"/>
      <c r="UED92" s="220"/>
      <c r="UEE92" s="220"/>
      <c r="UEF92" s="220"/>
      <c r="UEG92" s="220"/>
      <c r="UEH92" s="220"/>
      <c r="UEI92" s="220"/>
      <c r="UEJ92" s="220"/>
      <c r="UEK92" s="220"/>
      <c r="UEL92" s="220"/>
      <c r="UEM92" s="220"/>
      <c r="UEN92" s="220"/>
      <c r="UEO92" s="220"/>
      <c r="UEP92" s="220"/>
      <c r="UEQ92" s="220"/>
      <c r="UER92" s="220"/>
      <c r="UES92" s="220"/>
      <c r="UET92" s="220"/>
      <c r="UEU92" s="220"/>
      <c r="UEV92" s="220"/>
      <c r="UEW92" s="220"/>
      <c r="UEX92" s="220"/>
      <c r="UEY92" s="220"/>
      <c r="UEZ92" s="220"/>
      <c r="UFA92" s="220"/>
      <c r="UFB92" s="220"/>
      <c r="UFC92" s="220"/>
      <c r="UFD92" s="220"/>
      <c r="UFE92" s="220"/>
      <c r="UFF92" s="220"/>
      <c r="UFG92" s="220"/>
      <c r="UFH92" s="220"/>
      <c r="UFI92" s="220"/>
      <c r="UFJ92" s="220"/>
      <c r="UFK92" s="220"/>
      <c r="UFL92" s="220"/>
      <c r="UFM92" s="220"/>
      <c r="UFN92" s="220"/>
      <c r="UFO92" s="220"/>
      <c r="UFP92" s="220"/>
      <c r="UFQ92" s="220"/>
      <c r="UFR92" s="220"/>
      <c r="UFS92" s="220"/>
      <c r="UFT92" s="220"/>
      <c r="UFU92" s="220"/>
      <c r="UFV92" s="220"/>
      <c r="UFW92" s="220"/>
      <c r="UFX92" s="220"/>
      <c r="UFY92" s="220"/>
      <c r="UFZ92" s="220"/>
      <c r="UGA92" s="220"/>
      <c r="UGB92" s="220"/>
      <c r="UGC92" s="220"/>
      <c r="UGD92" s="220"/>
      <c r="UGE92" s="220"/>
      <c r="UGF92" s="220"/>
      <c r="UGG92" s="220"/>
      <c r="UGH92" s="220"/>
      <c r="UGI92" s="220"/>
      <c r="UGJ92" s="220"/>
      <c r="UGK92" s="220"/>
      <c r="UGL92" s="220"/>
      <c r="UGM92" s="220"/>
      <c r="UGN92" s="220"/>
      <c r="UGO92" s="220"/>
      <c r="UGP92" s="220"/>
      <c r="UGQ92" s="220"/>
      <c r="UGR92" s="220"/>
      <c r="UGS92" s="220"/>
      <c r="UGT92" s="220"/>
      <c r="UGU92" s="220"/>
      <c r="UGV92" s="220"/>
      <c r="UGW92" s="220"/>
      <c r="UGX92" s="220"/>
      <c r="UGY92" s="220"/>
      <c r="UGZ92" s="220"/>
      <c r="UHA92" s="220"/>
      <c r="UHB92" s="220"/>
      <c r="UHC92" s="220"/>
      <c r="UHD92" s="220"/>
      <c r="UHE92" s="220"/>
      <c r="UHF92" s="220"/>
      <c r="UHG92" s="220"/>
      <c r="UHH92" s="220"/>
      <c r="UHI92" s="220"/>
      <c r="UHJ92" s="220"/>
      <c r="UHK92" s="220"/>
      <c r="UHL92" s="220"/>
      <c r="UHM92" s="220"/>
      <c r="UHN92" s="220"/>
      <c r="UHO92" s="220"/>
      <c r="UHP92" s="220"/>
      <c r="UHQ92" s="220"/>
      <c r="UHR92" s="220"/>
      <c r="UHS92" s="220"/>
      <c r="UHT92" s="220"/>
      <c r="UHU92" s="220"/>
      <c r="UHV92" s="220"/>
      <c r="UHW92" s="220"/>
      <c r="UHX92" s="220"/>
      <c r="UHY92" s="220"/>
      <c r="UHZ92" s="220"/>
      <c r="UIA92" s="220"/>
      <c r="UIB92" s="220"/>
      <c r="UIC92" s="220"/>
      <c r="UID92" s="220"/>
      <c r="UIE92" s="220"/>
      <c r="UIF92" s="220"/>
      <c r="UIG92" s="220"/>
      <c r="UIH92" s="220"/>
      <c r="UII92" s="220"/>
      <c r="UIJ92" s="220"/>
      <c r="UIK92" s="220"/>
      <c r="UIL92" s="220"/>
      <c r="UIM92" s="220"/>
      <c r="UIN92" s="220"/>
      <c r="UIO92" s="220"/>
      <c r="UIP92" s="220"/>
      <c r="UIQ92" s="220"/>
      <c r="UIR92" s="220"/>
      <c r="UIS92" s="220"/>
      <c r="UIT92" s="220"/>
      <c r="UIU92" s="220"/>
      <c r="UIV92" s="220"/>
      <c r="UIW92" s="220"/>
      <c r="UIX92" s="220"/>
      <c r="UIY92" s="220"/>
      <c r="UIZ92" s="220"/>
      <c r="UJA92" s="220"/>
      <c r="UJB92" s="220"/>
      <c r="UJC92" s="220"/>
      <c r="UJD92" s="220"/>
      <c r="UJE92" s="220"/>
      <c r="UJF92" s="220"/>
      <c r="UJG92" s="220"/>
      <c r="UJH92" s="220"/>
      <c r="UJI92" s="220"/>
      <c r="UJJ92" s="220"/>
      <c r="UJK92" s="220"/>
      <c r="UJL92" s="220"/>
      <c r="UJM92" s="220"/>
      <c r="UJN92" s="220"/>
      <c r="UJO92" s="220"/>
      <c r="UJP92" s="220"/>
      <c r="UJQ92" s="220"/>
      <c r="UJR92" s="220"/>
      <c r="UJS92" s="220"/>
      <c r="UJT92" s="220"/>
      <c r="UJU92" s="220"/>
      <c r="UJV92" s="220"/>
      <c r="UJW92" s="220"/>
      <c r="UJX92" s="220"/>
      <c r="UJY92" s="220"/>
      <c r="UJZ92" s="220"/>
      <c r="UKA92" s="220"/>
      <c r="UKB92" s="220"/>
      <c r="UKC92" s="220"/>
      <c r="UKD92" s="220"/>
      <c r="UKE92" s="220"/>
      <c r="UKF92" s="220"/>
      <c r="UKG92" s="220"/>
      <c r="UKH92" s="220"/>
      <c r="UKI92" s="220"/>
      <c r="UKJ92" s="220"/>
      <c r="UKK92" s="220"/>
      <c r="UKL92" s="220"/>
      <c r="UKM92" s="220"/>
      <c r="UKN92" s="220"/>
      <c r="UKO92" s="220"/>
      <c r="UKP92" s="220"/>
      <c r="UKQ92" s="220"/>
      <c r="UKR92" s="220"/>
      <c r="UKS92" s="220"/>
      <c r="UKT92" s="220"/>
      <c r="UKU92" s="220"/>
      <c r="UKV92" s="220"/>
      <c r="UKW92" s="220"/>
      <c r="UKX92" s="220"/>
      <c r="UKY92" s="220"/>
      <c r="UKZ92" s="220"/>
      <c r="ULA92" s="220"/>
      <c r="ULB92" s="220"/>
      <c r="ULC92" s="220"/>
      <c r="ULD92" s="220"/>
      <c r="ULE92" s="220"/>
      <c r="ULF92" s="220"/>
      <c r="ULG92" s="220"/>
      <c r="ULH92" s="220"/>
      <c r="ULI92" s="220"/>
      <c r="ULJ92" s="220"/>
      <c r="ULK92" s="220"/>
      <c r="ULL92" s="220"/>
      <c r="ULM92" s="220"/>
      <c r="ULN92" s="220"/>
      <c r="ULO92" s="220"/>
      <c r="ULP92" s="220"/>
      <c r="ULQ92" s="220"/>
      <c r="ULR92" s="220"/>
      <c r="ULS92" s="220"/>
      <c r="ULT92" s="220"/>
      <c r="ULU92" s="220"/>
      <c r="ULV92" s="220"/>
      <c r="ULW92" s="220"/>
      <c r="ULX92" s="220"/>
      <c r="ULY92" s="220"/>
      <c r="ULZ92" s="220"/>
      <c r="UMA92" s="220"/>
      <c r="UMB92" s="220"/>
      <c r="UMC92" s="220"/>
      <c r="UMD92" s="220"/>
      <c r="UME92" s="220"/>
      <c r="UMF92" s="220"/>
      <c r="UMG92" s="220"/>
      <c r="UMH92" s="220"/>
      <c r="UMI92" s="220"/>
      <c r="UMJ92" s="220"/>
      <c r="UMK92" s="220"/>
      <c r="UML92" s="220"/>
      <c r="UMM92" s="220"/>
      <c r="UMN92" s="220"/>
      <c r="UMO92" s="220"/>
      <c r="UMP92" s="220"/>
      <c r="UMQ92" s="220"/>
      <c r="UMR92" s="220"/>
      <c r="UMS92" s="220"/>
      <c r="UMT92" s="220"/>
      <c r="UMU92" s="220"/>
      <c r="UMV92" s="220"/>
      <c r="UMW92" s="220"/>
      <c r="UMX92" s="220"/>
      <c r="UMY92" s="220"/>
      <c r="UMZ92" s="220"/>
      <c r="UNA92" s="220"/>
      <c r="UNB92" s="220"/>
      <c r="UNC92" s="220"/>
      <c r="UND92" s="220"/>
      <c r="UNE92" s="220"/>
      <c r="UNF92" s="220"/>
      <c r="UNG92" s="220"/>
      <c r="UNH92" s="220"/>
      <c r="UNI92" s="220"/>
      <c r="UNJ92" s="220"/>
      <c r="UNK92" s="220"/>
      <c r="UNL92" s="220"/>
      <c r="UNM92" s="220"/>
      <c r="UNN92" s="220"/>
      <c r="UNO92" s="220"/>
      <c r="UNP92" s="220"/>
      <c r="UNQ92" s="220"/>
      <c r="UNR92" s="220"/>
      <c r="UNS92" s="220"/>
      <c r="UNT92" s="220"/>
      <c r="UNU92" s="220"/>
      <c r="UNV92" s="220"/>
      <c r="UNW92" s="220"/>
      <c r="UNX92" s="220"/>
      <c r="UNY92" s="220"/>
      <c r="UNZ92" s="220"/>
      <c r="UOA92" s="220"/>
      <c r="UOB92" s="220"/>
      <c r="UOC92" s="220"/>
      <c r="UOD92" s="220"/>
      <c r="UOE92" s="220"/>
      <c r="UOF92" s="220"/>
      <c r="UOG92" s="220"/>
      <c r="UOH92" s="220"/>
      <c r="UOI92" s="220"/>
      <c r="UOJ92" s="220"/>
      <c r="UOK92" s="220"/>
      <c r="UOL92" s="220"/>
      <c r="UOM92" s="220"/>
      <c r="UON92" s="220"/>
      <c r="UOO92" s="220"/>
      <c r="UOP92" s="220"/>
      <c r="UOQ92" s="220"/>
      <c r="UOR92" s="220"/>
      <c r="UOS92" s="220"/>
      <c r="UOT92" s="220"/>
      <c r="UOU92" s="220"/>
      <c r="UOV92" s="220"/>
      <c r="UOW92" s="220"/>
      <c r="UOX92" s="220"/>
      <c r="UOY92" s="220"/>
      <c r="UOZ92" s="220"/>
      <c r="UPA92" s="220"/>
      <c r="UPB92" s="220"/>
      <c r="UPC92" s="220"/>
      <c r="UPD92" s="220"/>
      <c r="UPE92" s="220"/>
      <c r="UPF92" s="220"/>
      <c r="UPG92" s="220"/>
      <c r="UPH92" s="220"/>
      <c r="UPI92" s="220"/>
      <c r="UPJ92" s="220"/>
      <c r="UPK92" s="220"/>
      <c r="UPL92" s="220"/>
      <c r="UPM92" s="220"/>
      <c r="UPN92" s="220"/>
      <c r="UPO92" s="220"/>
      <c r="UPP92" s="220"/>
      <c r="UPQ92" s="220"/>
      <c r="UPR92" s="220"/>
      <c r="UPS92" s="220"/>
      <c r="UPT92" s="220"/>
      <c r="UPU92" s="220"/>
      <c r="UPV92" s="220"/>
      <c r="UPW92" s="220"/>
      <c r="UPX92" s="220"/>
      <c r="UPY92" s="220"/>
      <c r="UPZ92" s="220"/>
      <c r="UQA92" s="220"/>
      <c r="UQB92" s="220"/>
      <c r="UQC92" s="220"/>
      <c r="UQD92" s="220"/>
      <c r="UQE92" s="220"/>
      <c r="UQF92" s="220"/>
      <c r="UQG92" s="220"/>
      <c r="UQH92" s="220"/>
      <c r="UQI92" s="220"/>
      <c r="UQJ92" s="220"/>
      <c r="UQK92" s="220"/>
      <c r="UQL92" s="220"/>
      <c r="UQM92" s="220"/>
      <c r="UQN92" s="220"/>
      <c r="UQO92" s="220"/>
      <c r="UQP92" s="220"/>
      <c r="UQQ92" s="220"/>
      <c r="UQR92" s="220"/>
      <c r="UQS92" s="220"/>
      <c r="UQT92" s="220"/>
      <c r="UQU92" s="220"/>
      <c r="UQV92" s="220"/>
      <c r="UQW92" s="220"/>
      <c r="UQX92" s="220"/>
      <c r="UQY92" s="220"/>
      <c r="UQZ92" s="220"/>
      <c r="URA92" s="220"/>
      <c r="URB92" s="220"/>
      <c r="URC92" s="220"/>
      <c r="URD92" s="220"/>
      <c r="URE92" s="220"/>
      <c r="URF92" s="220"/>
      <c r="URG92" s="220"/>
      <c r="URH92" s="220"/>
      <c r="URI92" s="220"/>
      <c r="URJ92" s="220"/>
      <c r="URK92" s="220"/>
      <c r="URL92" s="220"/>
      <c r="URM92" s="220"/>
      <c r="URN92" s="220"/>
      <c r="URO92" s="220"/>
      <c r="URP92" s="220"/>
      <c r="URQ92" s="220"/>
      <c r="URR92" s="220"/>
      <c r="URS92" s="220"/>
      <c r="URT92" s="220"/>
      <c r="URU92" s="220"/>
      <c r="URV92" s="220"/>
      <c r="URW92" s="220"/>
      <c r="URX92" s="220"/>
      <c r="URY92" s="220"/>
      <c r="URZ92" s="220"/>
      <c r="USA92" s="220"/>
      <c r="USB92" s="220"/>
      <c r="USC92" s="220"/>
      <c r="USD92" s="220"/>
      <c r="USE92" s="220"/>
      <c r="USF92" s="220"/>
      <c r="USG92" s="220"/>
      <c r="USH92" s="220"/>
      <c r="USI92" s="220"/>
      <c r="USJ92" s="220"/>
      <c r="USK92" s="220"/>
      <c r="USL92" s="220"/>
      <c r="USM92" s="220"/>
      <c r="USN92" s="220"/>
      <c r="USO92" s="220"/>
      <c r="USP92" s="220"/>
      <c r="USQ92" s="220"/>
      <c r="USR92" s="220"/>
      <c r="USS92" s="220"/>
      <c r="UST92" s="220"/>
      <c r="USU92" s="220"/>
      <c r="USV92" s="220"/>
      <c r="USW92" s="220"/>
      <c r="USX92" s="220"/>
      <c r="USY92" s="220"/>
      <c r="USZ92" s="220"/>
      <c r="UTA92" s="220"/>
      <c r="UTB92" s="220"/>
      <c r="UTC92" s="220"/>
      <c r="UTD92" s="220"/>
      <c r="UTE92" s="220"/>
      <c r="UTF92" s="220"/>
      <c r="UTG92" s="220"/>
      <c r="UTH92" s="220"/>
      <c r="UTI92" s="220"/>
      <c r="UTJ92" s="220"/>
      <c r="UTK92" s="220"/>
      <c r="UTL92" s="220"/>
      <c r="UTM92" s="220"/>
      <c r="UTN92" s="220"/>
      <c r="UTO92" s="220"/>
      <c r="UTP92" s="220"/>
      <c r="UTQ92" s="220"/>
      <c r="UTR92" s="220"/>
      <c r="UTS92" s="220"/>
      <c r="UTT92" s="220"/>
      <c r="UTU92" s="220"/>
      <c r="UTV92" s="220"/>
      <c r="UTW92" s="220"/>
      <c r="UTX92" s="220"/>
      <c r="UTY92" s="220"/>
      <c r="UTZ92" s="220"/>
      <c r="UUA92" s="220"/>
      <c r="UUB92" s="220"/>
      <c r="UUC92" s="220"/>
      <c r="UUD92" s="220"/>
      <c r="UUE92" s="220"/>
      <c r="UUF92" s="220"/>
      <c r="UUG92" s="220"/>
      <c r="UUH92" s="220"/>
      <c r="UUI92" s="220"/>
      <c r="UUJ92" s="220"/>
      <c r="UUK92" s="220"/>
      <c r="UUL92" s="220"/>
      <c r="UUM92" s="220"/>
      <c r="UUN92" s="220"/>
      <c r="UUO92" s="220"/>
      <c r="UUP92" s="220"/>
      <c r="UUQ92" s="220"/>
      <c r="UUR92" s="220"/>
      <c r="UUS92" s="220"/>
      <c r="UUT92" s="220"/>
      <c r="UUU92" s="220"/>
      <c r="UUV92" s="220"/>
      <c r="UUW92" s="220"/>
      <c r="UUX92" s="220"/>
      <c r="UUY92" s="220"/>
      <c r="UUZ92" s="220"/>
      <c r="UVA92" s="220"/>
      <c r="UVB92" s="220"/>
      <c r="UVC92" s="220"/>
      <c r="UVD92" s="220"/>
      <c r="UVE92" s="220"/>
      <c r="UVF92" s="220"/>
      <c r="UVG92" s="220"/>
      <c r="UVH92" s="220"/>
      <c r="UVI92" s="220"/>
      <c r="UVJ92" s="220"/>
      <c r="UVK92" s="220"/>
      <c r="UVL92" s="220"/>
      <c r="UVM92" s="220"/>
      <c r="UVN92" s="220"/>
      <c r="UVO92" s="220"/>
      <c r="UVP92" s="220"/>
      <c r="UVQ92" s="220"/>
      <c r="UVR92" s="220"/>
      <c r="UVS92" s="220"/>
      <c r="UVT92" s="220"/>
      <c r="UVU92" s="220"/>
      <c r="UVV92" s="220"/>
      <c r="UVW92" s="220"/>
      <c r="UVX92" s="220"/>
      <c r="UVY92" s="220"/>
      <c r="UVZ92" s="220"/>
      <c r="UWA92" s="220"/>
      <c r="UWB92" s="220"/>
      <c r="UWC92" s="220"/>
      <c r="UWD92" s="220"/>
      <c r="UWE92" s="220"/>
      <c r="UWF92" s="220"/>
      <c r="UWG92" s="220"/>
      <c r="UWH92" s="220"/>
      <c r="UWI92" s="220"/>
      <c r="UWJ92" s="220"/>
      <c r="UWK92" s="220"/>
      <c r="UWL92" s="220"/>
      <c r="UWM92" s="220"/>
      <c r="UWN92" s="220"/>
      <c r="UWO92" s="220"/>
      <c r="UWP92" s="220"/>
      <c r="UWQ92" s="220"/>
      <c r="UWR92" s="220"/>
      <c r="UWS92" s="220"/>
      <c r="UWT92" s="220"/>
      <c r="UWU92" s="220"/>
      <c r="UWV92" s="220"/>
      <c r="UWW92" s="220"/>
      <c r="UWX92" s="220"/>
      <c r="UWY92" s="220"/>
      <c r="UWZ92" s="220"/>
      <c r="UXA92" s="220"/>
      <c r="UXB92" s="220"/>
      <c r="UXC92" s="220"/>
      <c r="UXD92" s="220"/>
      <c r="UXE92" s="220"/>
      <c r="UXF92" s="220"/>
      <c r="UXG92" s="220"/>
      <c r="UXH92" s="220"/>
      <c r="UXI92" s="220"/>
      <c r="UXJ92" s="220"/>
      <c r="UXK92" s="220"/>
      <c r="UXL92" s="220"/>
      <c r="UXM92" s="220"/>
      <c r="UXN92" s="220"/>
      <c r="UXO92" s="220"/>
      <c r="UXP92" s="220"/>
      <c r="UXQ92" s="220"/>
      <c r="UXR92" s="220"/>
      <c r="UXS92" s="220"/>
      <c r="UXT92" s="220"/>
      <c r="UXU92" s="220"/>
      <c r="UXV92" s="220"/>
      <c r="UXW92" s="220"/>
      <c r="UXX92" s="220"/>
      <c r="UXY92" s="220"/>
      <c r="UXZ92" s="220"/>
      <c r="UYA92" s="220"/>
      <c r="UYB92" s="220"/>
      <c r="UYC92" s="220"/>
      <c r="UYD92" s="220"/>
      <c r="UYE92" s="220"/>
      <c r="UYF92" s="220"/>
      <c r="UYG92" s="220"/>
      <c r="UYH92" s="220"/>
      <c r="UYI92" s="220"/>
      <c r="UYJ92" s="220"/>
      <c r="UYK92" s="220"/>
      <c r="UYL92" s="220"/>
      <c r="UYM92" s="220"/>
      <c r="UYN92" s="220"/>
      <c r="UYO92" s="220"/>
      <c r="UYP92" s="220"/>
      <c r="UYQ92" s="220"/>
      <c r="UYR92" s="220"/>
      <c r="UYS92" s="220"/>
      <c r="UYT92" s="220"/>
      <c r="UYU92" s="220"/>
      <c r="UYV92" s="220"/>
      <c r="UYW92" s="220"/>
      <c r="UYX92" s="220"/>
      <c r="UYY92" s="220"/>
      <c r="UYZ92" s="220"/>
      <c r="UZA92" s="220"/>
      <c r="UZB92" s="220"/>
      <c r="UZC92" s="220"/>
      <c r="UZD92" s="220"/>
      <c r="UZE92" s="220"/>
      <c r="UZF92" s="220"/>
      <c r="UZG92" s="220"/>
      <c r="UZH92" s="220"/>
      <c r="UZI92" s="220"/>
      <c r="UZJ92" s="220"/>
      <c r="UZK92" s="220"/>
      <c r="UZL92" s="220"/>
      <c r="UZM92" s="220"/>
      <c r="UZN92" s="220"/>
      <c r="UZO92" s="220"/>
      <c r="UZP92" s="220"/>
      <c r="UZQ92" s="220"/>
      <c r="UZR92" s="220"/>
      <c r="UZS92" s="220"/>
      <c r="UZT92" s="220"/>
      <c r="UZU92" s="220"/>
      <c r="UZV92" s="220"/>
      <c r="UZW92" s="220"/>
      <c r="UZX92" s="220"/>
      <c r="UZY92" s="220"/>
      <c r="UZZ92" s="220"/>
      <c r="VAA92" s="220"/>
      <c r="VAB92" s="220"/>
      <c r="VAC92" s="220"/>
      <c r="VAD92" s="220"/>
      <c r="VAE92" s="220"/>
      <c r="VAF92" s="220"/>
      <c r="VAG92" s="220"/>
      <c r="VAH92" s="220"/>
      <c r="VAI92" s="220"/>
      <c r="VAJ92" s="220"/>
      <c r="VAK92" s="220"/>
      <c r="VAL92" s="220"/>
      <c r="VAM92" s="220"/>
      <c r="VAN92" s="220"/>
      <c r="VAO92" s="220"/>
      <c r="VAP92" s="220"/>
      <c r="VAQ92" s="220"/>
      <c r="VAR92" s="220"/>
      <c r="VAS92" s="220"/>
      <c r="VAT92" s="220"/>
      <c r="VAU92" s="220"/>
      <c r="VAV92" s="220"/>
      <c r="VAW92" s="220"/>
      <c r="VAX92" s="220"/>
      <c r="VAY92" s="220"/>
      <c r="VAZ92" s="220"/>
      <c r="VBA92" s="220"/>
      <c r="VBB92" s="220"/>
      <c r="VBC92" s="220"/>
      <c r="VBD92" s="220"/>
      <c r="VBE92" s="220"/>
      <c r="VBF92" s="220"/>
      <c r="VBG92" s="220"/>
      <c r="VBH92" s="220"/>
      <c r="VBI92" s="220"/>
      <c r="VBJ92" s="220"/>
      <c r="VBK92" s="220"/>
      <c r="VBL92" s="220"/>
      <c r="VBM92" s="220"/>
      <c r="VBN92" s="220"/>
      <c r="VBO92" s="220"/>
      <c r="VBP92" s="220"/>
      <c r="VBQ92" s="220"/>
      <c r="VBR92" s="220"/>
      <c r="VBS92" s="220"/>
      <c r="VBT92" s="220"/>
      <c r="VBU92" s="220"/>
      <c r="VBV92" s="220"/>
      <c r="VBW92" s="220"/>
      <c r="VBX92" s="220"/>
      <c r="VBY92" s="220"/>
      <c r="VBZ92" s="220"/>
      <c r="VCA92" s="220"/>
      <c r="VCB92" s="220"/>
      <c r="VCC92" s="220"/>
      <c r="VCD92" s="220"/>
      <c r="VCE92" s="220"/>
      <c r="VCF92" s="220"/>
      <c r="VCG92" s="220"/>
      <c r="VCH92" s="220"/>
      <c r="VCI92" s="220"/>
      <c r="VCJ92" s="220"/>
      <c r="VCK92" s="220"/>
      <c r="VCL92" s="220"/>
      <c r="VCM92" s="220"/>
      <c r="VCN92" s="220"/>
      <c r="VCO92" s="220"/>
      <c r="VCP92" s="220"/>
      <c r="VCQ92" s="220"/>
      <c r="VCR92" s="220"/>
      <c r="VCS92" s="220"/>
      <c r="VCT92" s="220"/>
      <c r="VCU92" s="220"/>
      <c r="VCV92" s="220"/>
      <c r="VCW92" s="220"/>
      <c r="VCX92" s="220"/>
      <c r="VCY92" s="220"/>
      <c r="VCZ92" s="220"/>
      <c r="VDA92" s="220"/>
      <c r="VDB92" s="220"/>
      <c r="VDC92" s="220"/>
      <c r="VDD92" s="220"/>
      <c r="VDE92" s="220"/>
      <c r="VDF92" s="220"/>
      <c r="VDG92" s="220"/>
      <c r="VDH92" s="220"/>
      <c r="VDI92" s="220"/>
      <c r="VDJ92" s="220"/>
      <c r="VDK92" s="220"/>
      <c r="VDL92" s="220"/>
      <c r="VDM92" s="220"/>
      <c r="VDN92" s="220"/>
      <c r="VDO92" s="220"/>
      <c r="VDP92" s="220"/>
      <c r="VDQ92" s="220"/>
      <c r="VDR92" s="220"/>
      <c r="VDS92" s="220"/>
      <c r="VDT92" s="220"/>
      <c r="VDU92" s="220"/>
      <c r="VDV92" s="220"/>
      <c r="VDW92" s="220"/>
      <c r="VDX92" s="220"/>
      <c r="VDY92" s="220"/>
      <c r="VDZ92" s="220"/>
      <c r="VEA92" s="220"/>
      <c r="VEB92" s="220"/>
      <c r="VEC92" s="220"/>
      <c r="VED92" s="220"/>
      <c r="VEE92" s="220"/>
      <c r="VEF92" s="220"/>
      <c r="VEG92" s="220"/>
      <c r="VEH92" s="220"/>
      <c r="VEI92" s="220"/>
      <c r="VEJ92" s="220"/>
      <c r="VEK92" s="220"/>
      <c r="VEL92" s="220"/>
      <c r="VEM92" s="220"/>
      <c r="VEN92" s="220"/>
      <c r="VEO92" s="220"/>
      <c r="VEP92" s="220"/>
      <c r="VEQ92" s="220"/>
      <c r="VER92" s="220"/>
      <c r="VES92" s="220"/>
      <c r="VET92" s="220"/>
      <c r="VEU92" s="220"/>
      <c r="VEV92" s="220"/>
      <c r="VEW92" s="220"/>
      <c r="VEX92" s="220"/>
      <c r="VEY92" s="220"/>
      <c r="VEZ92" s="220"/>
      <c r="VFA92" s="220"/>
      <c r="VFB92" s="220"/>
      <c r="VFC92" s="220"/>
      <c r="VFD92" s="220"/>
      <c r="VFE92" s="220"/>
      <c r="VFF92" s="220"/>
      <c r="VFG92" s="220"/>
      <c r="VFH92" s="220"/>
      <c r="VFI92" s="220"/>
      <c r="VFJ92" s="220"/>
      <c r="VFK92" s="220"/>
      <c r="VFL92" s="220"/>
      <c r="VFM92" s="220"/>
      <c r="VFN92" s="220"/>
      <c r="VFO92" s="220"/>
      <c r="VFP92" s="220"/>
      <c r="VFQ92" s="220"/>
      <c r="VFR92" s="220"/>
      <c r="VFS92" s="220"/>
      <c r="VFT92" s="220"/>
      <c r="VFU92" s="220"/>
      <c r="VFV92" s="220"/>
      <c r="VFW92" s="220"/>
      <c r="VFX92" s="220"/>
      <c r="VFY92" s="220"/>
      <c r="VFZ92" s="220"/>
      <c r="VGA92" s="220"/>
      <c r="VGB92" s="220"/>
      <c r="VGC92" s="220"/>
      <c r="VGD92" s="220"/>
      <c r="VGE92" s="220"/>
      <c r="VGF92" s="220"/>
      <c r="VGG92" s="220"/>
      <c r="VGH92" s="220"/>
      <c r="VGI92" s="220"/>
      <c r="VGJ92" s="220"/>
      <c r="VGK92" s="220"/>
      <c r="VGL92" s="220"/>
      <c r="VGM92" s="220"/>
      <c r="VGN92" s="220"/>
      <c r="VGO92" s="220"/>
      <c r="VGP92" s="220"/>
      <c r="VGQ92" s="220"/>
      <c r="VGR92" s="220"/>
      <c r="VGS92" s="220"/>
      <c r="VGT92" s="220"/>
      <c r="VGU92" s="220"/>
      <c r="VGV92" s="220"/>
      <c r="VGW92" s="220"/>
      <c r="VGX92" s="220"/>
      <c r="VGY92" s="220"/>
      <c r="VGZ92" s="220"/>
      <c r="VHA92" s="220"/>
      <c r="VHB92" s="220"/>
      <c r="VHC92" s="220"/>
      <c r="VHD92" s="220"/>
      <c r="VHE92" s="220"/>
      <c r="VHF92" s="220"/>
      <c r="VHG92" s="220"/>
      <c r="VHH92" s="220"/>
      <c r="VHI92" s="220"/>
      <c r="VHJ92" s="220"/>
      <c r="VHK92" s="220"/>
      <c r="VHL92" s="220"/>
      <c r="VHM92" s="220"/>
      <c r="VHN92" s="220"/>
      <c r="VHO92" s="220"/>
      <c r="VHP92" s="220"/>
      <c r="VHQ92" s="220"/>
      <c r="VHR92" s="220"/>
      <c r="VHS92" s="220"/>
      <c r="VHT92" s="220"/>
      <c r="VHU92" s="220"/>
      <c r="VHV92" s="220"/>
      <c r="VHW92" s="220"/>
      <c r="VHX92" s="220"/>
      <c r="VHY92" s="220"/>
      <c r="VHZ92" s="220"/>
      <c r="VIA92" s="220"/>
      <c r="VIB92" s="220"/>
      <c r="VIC92" s="220"/>
      <c r="VID92" s="220"/>
      <c r="VIE92" s="220"/>
      <c r="VIF92" s="220"/>
      <c r="VIG92" s="220"/>
      <c r="VIH92" s="220"/>
      <c r="VII92" s="220"/>
      <c r="VIJ92" s="220"/>
      <c r="VIK92" s="220"/>
      <c r="VIL92" s="220"/>
      <c r="VIM92" s="220"/>
      <c r="VIN92" s="220"/>
      <c r="VIO92" s="220"/>
      <c r="VIP92" s="220"/>
      <c r="VIQ92" s="220"/>
      <c r="VIR92" s="220"/>
      <c r="VIS92" s="220"/>
      <c r="VIT92" s="220"/>
      <c r="VIU92" s="220"/>
      <c r="VIV92" s="220"/>
      <c r="VIW92" s="220"/>
      <c r="VIX92" s="220"/>
      <c r="VIY92" s="220"/>
      <c r="VIZ92" s="220"/>
      <c r="VJA92" s="220"/>
      <c r="VJB92" s="220"/>
      <c r="VJC92" s="220"/>
      <c r="VJD92" s="220"/>
      <c r="VJE92" s="220"/>
      <c r="VJF92" s="220"/>
      <c r="VJG92" s="220"/>
      <c r="VJH92" s="220"/>
      <c r="VJI92" s="220"/>
      <c r="VJJ92" s="220"/>
      <c r="VJK92" s="220"/>
      <c r="VJL92" s="220"/>
      <c r="VJM92" s="220"/>
      <c r="VJN92" s="220"/>
      <c r="VJO92" s="220"/>
      <c r="VJP92" s="220"/>
      <c r="VJQ92" s="220"/>
      <c r="VJR92" s="220"/>
      <c r="VJS92" s="220"/>
      <c r="VJT92" s="220"/>
      <c r="VJU92" s="220"/>
      <c r="VJV92" s="220"/>
      <c r="VJW92" s="220"/>
      <c r="VJX92" s="220"/>
      <c r="VJY92" s="220"/>
      <c r="VJZ92" s="220"/>
      <c r="VKA92" s="220"/>
      <c r="VKB92" s="220"/>
      <c r="VKC92" s="220"/>
      <c r="VKD92" s="220"/>
      <c r="VKE92" s="220"/>
      <c r="VKF92" s="220"/>
      <c r="VKG92" s="220"/>
      <c r="VKH92" s="220"/>
      <c r="VKI92" s="220"/>
      <c r="VKJ92" s="220"/>
      <c r="VKK92" s="220"/>
      <c r="VKL92" s="220"/>
      <c r="VKM92" s="220"/>
      <c r="VKN92" s="220"/>
      <c r="VKO92" s="220"/>
      <c r="VKP92" s="220"/>
      <c r="VKQ92" s="220"/>
      <c r="VKR92" s="220"/>
      <c r="VKS92" s="220"/>
      <c r="VKT92" s="220"/>
      <c r="VKU92" s="220"/>
      <c r="VKV92" s="220"/>
      <c r="VKW92" s="220"/>
      <c r="VKX92" s="220"/>
      <c r="VKY92" s="220"/>
      <c r="VKZ92" s="220"/>
      <c r="VLA92" s="220"/>
      <c r="VLB92" s="220"/>
      <c r="VLC92" s="220"/>
      <c r="VLD92" s="220"/>
      <c r="VLE92" s="220"/>
      <c r="VLF92" s="220"/>
      <c r="VLG92" s="220"/>
      <c r="VLH92" s="220"/>
      <c r="VLI92" s="220"/>
      <c r="VLJ92" s="220"/>
      <c r="VLK92" s="220"/>
      <c r="VLL92" s="220"/>
      <c r="VLM92" s="220"/>
      <c r="VLN92" s="220"/>
      <c r="VLO92" s="220"/>
      <c r="VLP92" s="220"/>
      <c r="VLQ92" s="220"/>
      <c r="VLR92" s="220"/>
      <c r="VLS92" s="220"/>
      <c r="VLT92" s="220"/>
      <c r="VLU92" s="220"/>
      <c r="VLV92" s="220"/>
      <c r="VLW92" s="220"/>
      <c r="VLX92" s="220"/>
      <c r="VLY92" s="220"/>
      <c r="VLZ92" s="220"/>
      <c r="VMA92" s="220"/>
      <c r="VMB92" s="220"/>
      <c r="VMC92" s="220"/>
      <c r="VMD92" s="220"/>
      <c r="VME92" s="220"/>
      <c r="VMF92" s="220"/>
      <c r="VMG92" s="220"/>
      <c r="VMH92" s="220"/>
      <c r="VMI92" s="220"/>
      <c r="VMJ92" s="220"/>
      <c r="VMK92" s="220"/>
      <c r="VML92" s="220"/>
      <c r="VMM92" s="220"/>
      <c r="VMN92" s="220"/>
      <c r="VMO92" s="220"/>
      <c r="VMP92" s="220"/>
      <c r="VMQ92" s="220"/>
      <c r="VMR92" s="220"/>
      <c r="VMS92" s="220"/>
      <c r="VMT92" s="220"/>
      <c r="VMU92" s="220"/>
      <c r="VMV92" s="220"/>
      <c r="VMW92" s="220"/>
      <c r="VMX92" s="220"/>
      <c r="VMY92" s="220"/>
      <c r="VMZ92" s="220"/>
      <c r="VNA92" s="220"/>
      <c r="VNB92" s="220"/>
      <c r="VNC92" s="220"/>
      <c r="VND92" s="220"/>
      <c r="VNE92" s="220"/>
      <c r="VNF92" s="220"/>
      <c r="VNG92" s="220"/>
      <c r="VNH92" s="220"/>
      <c r="VNI92" s="220"/>
      <c r="VNJ92" s="220"/>
      <c r="VNK92" s="220"/>
      <c r="VNL92" s="220"/>
      <c r="VNM92" s="220"/>
      <c r="VNN92" s="220"/>
      <c r="VNO92" s="220"/>
      <c r="VNP92" s="220"/>
      <c r="VNQ92" s="220"/>
      <c r="VNR92" s="220"/>
      <c r="VNS92" s="220"/>
      <c r="VNT92" s="220"/>
      <c r="VNU92" s="220"/>
      <c r="VNV92" s="220"/>
      <c r="VNW92" s="220"/>
      <c r="VNX92" s="220"/>
      <c r="VNY92" s="220"/>
      <c r="VNZ92" s="220"/>
      <c r="VOA92" s="220"/>
      <c r="VOB92" s="220"/>
      <c r="VOC92" s="220"/>
      <c r="VOD92" s="220"/>
      <c r="VOE92" s="220"/>
      <c r="VOF92" s="220"/>
      <c r="VOG92" s="220"/>
      <c r="VOH92" s="220"/>
      <c r="VOI92" s="220"/>
      <c r="VOJ92" s="220"/>
      <c r="VOK92" s="220"/>
      <c r="VOL92" s="220"/>
      <c r="VOM92" s="220"/>
      <c r="VON92" s="220"/>
      <c r="VOO92" s="220"/>
      <c r="VOP92" s="220"/>
      <c r="VOQ92" s="220"/>
      <c r="VOR92" s="220"/>
      <c r="VOS92" s="220"/>
      <c r="VOT92" s="220"/>
      <c r="VOU92" s="220"/>
      <c r="VOV92" s="220"/>
      <c r="VOW92" s="220"/>
      <c r="VOX92" s="220"/>
      <c r="VOY92" s="220"/>
      <c r="VOZ92" s="220"/>
      <c r="VPA92" s="220"/>
      <c r="VPB92" s="220"/>
      <c r="VPC92" s="220"/>
      <c r="VPD92" s="220"/>
      <c r="VPE92" s="220"/>
      <c r="VPF92" s="220"/>
      <c r="VPG92" s="220"/>
      <c r="VPH92" s="220"/>
      <c r="VPI92" s="220"/>
      <c r="VPJ92" s="220"/>
      <c r="VPK92" s="220"/>
      <c r="VPL92" s="220"/>
      <c r="VPM92" s="220"/>
      <c r="VPN92" s="220"/>
      <c r="VPO92" s="220"/>
      <c r="VPP92" s="220"/>
      <c r="VPQ92" s="220"/>
      <c r="VPR92" s="220"/>
      <c r="VPS92" s="220"/>
      <c r="VPT92" s="220"/>
      <c r="VPU92" s="220"/>
      <c r="VPV92" s="220"/>
      <c r="VPW92" s="220"/>
      <c r="VPX92" s="220"/>
      <c r="VPY92" s="220"/>
      <c r="VPZ92" s="220"/>
      <c r="VQA92" s="220"/>
      <c r="VQB92" s="220"/>
      <c r="VQC92" s="220"/>
      <c r="VQD92" s="220"/>
      <c r="VQE92" s="220"/>
      <c r="VQF92" s="220"/>
      <c r="VQG92" s="220"/>
      <c r="VQH92" s="220"/>
      <c r="VQI92" s="220"/>
      <c r="VQJ92" s="220"/>
      <c r="VQK92" s="220"/>
      <c r="VQL92" s="220"/>
      <c r="VQM92" s="220"/>
      <c r="VQN92" s="220"/>
      <c r="VQO92" s="220"/>
      <c r="VQP92" s="220"/>
      <c r="VQQ92" s="220"/>
      <c r="VQR92" s="220"/>
      <c r="VQS92" s="220"/>
      <c r="VQT92" s="220"/>
      <c r="VQU92" s="220"/>
      <c r="VQV92" s="220"/>
      <c r="VQW92" s="220"/>
      <c r="VQX92" s="220"/>
      <c r="VQY92" s="220"/>
      <c r="VQZ92" s="220"/>
      <c r="VRA92" s="220"/>
      <c r="VRB92" s="220"/>
      <c r="VRC92" s="220"/>
      <c r="VRD92" s="220"/>
      <c r="VRE92" s="220"/>
      <c r="VRF92" s="220"/>
      <c r="VRG92" s="220"/>
      <c r="VRH92" s="220"/>
      <c r="VRI92" s="220"/>
      <c r="VRJ92" s="220"/>
      <c r="VRK92" s="220"/>
      <c r="VRL92" s="220"/>
      <c r="VRM92" s="220"/>
      <c r="VRN92" s="220"/>
      <c r="VRO92" s="220"/>
      <c r="VRP92" s="220"/>
      <c r="VRQ92" s="220"/>
      <c r="VRR92" s="220"/>
      <c r="VRS92" s="220"/>
      <c r="VRT92" s="220"/>
      <c r="VRU92" s="220"/>
      <c r="VRV92" s="220"/>
      <c r="VRW92" s="220"/>
      <c r="VRX92" s="220"/>
      <c r="VRY92" s="220"/>
      <c r="VRZ92" s="220"/>
      <c r="VSA92" s="220"/>
      <c r="VSB92" s="220"/>
      <c r="VSC92" s="220"/>
      <c r="VSD92" s="220"/>
      <c r="VSE92" s="220"/>
      <c r="VSF92" s="220"/>
      <c r="VSG92" s="220"/>
      <c r="VSH92" s="220"/>
      <c r="VSI92" s="220"/>
      <c r="VSJ92" s="220"/>
      <c r="VSK92" s="220"/>
      <c r="VSL92" s="220"/>
      <c r="VSM92" s="220"/>
      <c r="VSN92" s="220"/>
      <c r="VSO92" s="220"/>
      <c r="VSP92" s="220"/>
      <c r="VSQ92" s="220"/>
      <c r="VSR92" s="220"/>
      <c r="VSS92" s="220"/>
      <c r="VST92" s="220"/>
      <c r="VSU92" s="220"/>
      <c r="VSV92" s="220"/>
      <c r="VSW92" s="220"/>
      <c r="VSX92" s="220"/>
      <c r="VSY92" s="220"/>
      <c r="VSZ92" s="220"/>
      <c r="VTA92" s="220"/>
      <c r="VTB92" s="220"/>
      <c r="VTC92" s="220"/>
      <c r="VTD92" s="220"/>
      <c r="VTE92" s="220"/>
      <c r="VTF92" s="220"/>
      <c r="VTG92" s="220"/>
      <c r="VTH92" s="220"/>
      <c r="VTI92" s="220"/>
      <c r="VTJ92" s="220"/>
      <c r="VTK92" s="220"/>
      <c r="VTL92" s="220"/>
      <c r="VTM92" s="220"/>
      <c r="VTN92" s="220"/>
      <c r="VTO92" s="220"/>
      <c r="VTP92" s="220"/>
      <c r="VTQ92" s="220"/>
      <c r="VTR92" s="220"/>
      <c r="VTS92" s="220"/>
      <c r="VTT92" s="220"/>
      <c r="VTU92" s="220"/>
      <c r="VTV92" s="220"/>
      <c r="VTW92" s="220"/>
      <c r="VTX92" s="220"/>
      <c r="VTY92" s="220"/>
      <c r="VTZ92" s="220"/>
      <c r="VUA92" s="220"/>
      <c r="VUB92" s="220"/>
      <c r="VUC92" s="220"/>
      <c r="VUD92" s="220"/>
      <c r="VUE92" s="220"/>
      <c r="VUF92" s="220"/>
      <c r="VUG92" s="220"/>
      <c r="VUH92" s="220"/>
      <c r="VUI92" s="220"/>
      <c r="VUJ92" s="220"/>
      <c r="VUK92" s="220"/>
      <c r="VUL92" s="220"/>
      <c r="VUM92" s="220"/>
      <c r="VUN92" s="220"/>
      <c r="VUO92" s="220"/>
      <c r="VUP92" s="220"/>
      <c r="VUQ92" s="220"/>
      <c r="VUR92" s="220"/>
      <c r="VUS92" s="220"/>
      <c r="VUT92" s="220"/>
      <c r="VUU92" s="220"/>
      <c r="VUV92" s="220"/>
      <c r="VUW92" s="220"/>
      <c r="VUX92" s="220"/>
      <c r="VUY92" s="220"/>
      <c r="VUZ92" s="220"/>
      <c r="VVA92" s="220"/>
      <c r="VVB92" s="220"/>
      <c r="VVC92" s="220"/>
      <c r="VVD92" s="220"/>
      <c r="VVE92" s="220"/>
      <c r="VVF92" s="220"/>
      <c r="VVG92" s="220"/>
      <c r="VVH92" s="220"/>
      <c r="VVI92" s="220"/>
      <c r="VVJ92" s="220"/>
      <c r="VVK92" s="220"/>
      <c r="VVL92" s="220"/>
      <c r="VVM92" s="220"/>
      <c r="VVN92" s="220"/>
      <c r="VVO92" s="220"/>
      <c r="VVP92" s="220"/>
      <c r="VVQ92" s="220"/>
      <c r="VVR92" s="220"/>
      <c r="VVS92" s="220"/>
      <c r="VVT92" s="220"/>
      <c r="VVU92" s="220"/>
      <c r="VVV92" s="220"/>
      <c r="VVW92" s="220"/>
      <c r="VVX92" s="220"/>
      <c r="VVY92" s="220"/>
      <c r="VVZ92" s="220"/>
      <c r="VWA92" s="220"/>
      <c r="VWB92" s="220"/>
      <c r="VWC92" s="220"/>
      <c r="VWD92" s="220"/>
      <c r="VWE92" s="220"/>
      <c r="VWF92" s="220"/>
      <c r="VWG92" s="220"/>
      <c r="VWH92" s="220"/>
      <c r="VWI92" s="220"/>
      <c r="VWJ92" s="220"/>
      <c r="VWK92" s="220"/>
      <c r="VWL92" s="220"/>
      <c r="VWM92" s="220"/>
      <c r="VWN92" s="220"/>
      <c r="VWO92" s="220"/>
      <c r="VWP92" s="220"/>
      <c r="VWQ92" s="220"/>
      <c r="VWR92" s="220"/>
      <c r="VWS92" s="220"/>
      <c r="VWT92" s="220"/>
      <c r="VWU92" s="220"/>
      <c r="VWV92" s="220"/>
      <c r="VWW92" s="220"/>
      <c r="VWX92" s="220"/>
      <c r="VWY92" s="220"/>
      <c r="VWZ92" s="220"/>
      <c r="VXA92" s="220"/>
      <c r="VXB92" s="220"/>
      <c r="VXC92" s="220"/>
      <c r="VXD92" s="220"/>
      <c r="VXE92" s="220"/>
      <c r="VXF92" s="220"/>
      <c r="VXG92" s="220"/>
      <c r="VXH92" s="220"/>
      <c r="VXI92" s="220"/>
      <c r="VXJ92" s="220"/>
      <c r="VXK92" s="220"/>
      <c r="VXL92" s="220"/>
      <c r="VXM92" s="220"/>
      <c r="VXN92" s="220"/>
      <c r="VXO92" s="220"/>
      <c r="VXP92" s="220"/>
      <c r="VXQ92" s="220"/>
      <c r="VXR92" s="220"/>
      <c r="VXS92" s="220"/>
      <c r="VXT92" s="220"/>
      <c r="VXU92" s="220"/>
      <c r="VXV92" s="220"/>
      <c r="VXW92" s="220"/>
      <c r="VXX92" s="220"/>
      <c r="VXY92" s="220"/>
      <c r="VXZ92" s="220"/>
      <c r="VYA92" s="220"/>
      <c r="VYB92" s="220"/>
      <c r="VYC92" s="220"/>
      <c r="VYD92" s="220"/>
      <c r="VYE92" s="220"/>
      <c r="VYF92" s="220"/>
      <c r="VYG92" s="220"/>
      <c r="VYH92" s="220"/>
      <c r="VYI92" s="220"/>
      <c r="VYJ92" s="220"/>
      <c r="VYK92" s="220"/>
      <c r="VYL92" s="220"/>
      <c r="VYM92" s="220"/>
      <c r="VYN92" s="220"/>
      <c r="VYO92" s="220"/>
      <c r="VYP92" s="220"/>
      <c r="VYQ92" s="220"/>
      <c r="VYR92" s="220"/>
      <c r="VYS92" s="220"/>
      <c r="VYT92" s="220"/>
      <c r="VYU92" s="220"/>
      <c r="VYV92" s="220"/>
      <c r="VYW92" s="220"/>
      <c r="VYX92" s="220"/>
      <c r="VYY92" s="220"/>
      <c r="VYZ92" s="220"/>
      <c r="VZA92" s="220"/>
      <c r="VZB92" s="220"/>
      <c r="VZC92" s="220"/>
      <c r="VZD92" s="220"/>
      <c r="VZE92" s="220"/>
      <c r="VZF92" s="220"/>
      <c r="VZG92" s="220"/>
      <c r="VZH92" s="220"/>
      <c r="VZI92" s="220"/>
      <c r="VZJ92" s="220"/>
      <c r="VZK92" s="220"/>
      <c r="VZL92" s="220"/>
      <c r="VZM92" s="220"/>
      <c r="VZN92" s="220"/>
      <c r="VZO92" s="220"/>
      <c r="VZP92" s="220"/>
      <c r="VZQ92" s="220"/>
      <c r="VZR92" s="220"/>
      <c r="VZS92" s="220"/>
      <c r="VZT92" s="220"/>
      <c r="VZU92" s="220"/>
      <c r="VZV92" s="220"/>
      <c r="VZW92" s="220"/>
      <c r="VZX92" s="220"/>
      <c r="VZY92" s="220"/>
      <c r="VZZ92" s="220"/>
      <c r="WAA92" s="220"/>
      <c r="WAB92" s="220"/>
      <c r="WAC92" s="220"/>
      <c r="WAD92" s="220"/>
      <c r="WAE92" s="220"/>
      <c r="WAF92" s="220"/>
      <c r="WAG92" s="220"/>
      <c r="WAH92" s="220"/>
      <c r="WAI92" s="220"/>
      <c r="WAJ92" s="220"/>
      <c r="WAK92" s="220"/>
      <c r="WAL92" s="220"/>
      <c r="WAM92" s="220"/>
      <c r="WAN92" s="220"/>
      <c r="WAO92" s="220"/>
      <c r="WAP92" s="220"/>
      <c r="WAQ92" s="220"/>
      <c r="WAR92" s="220"/>
      <c r="WAS92" s="220"/>
      <c r="WAT92" s="220"/>
      <c r="WAU92" s="220"/>
      <c r="WAV92" s="220"/>
      <c r="WAW92" s="220"/>
      <c r="WAX92" s="220"/>
      <c r="WAY92" s="220"/>
      <c r="WAZ92" s="220"/>
      <c r="WBA92" s="220"/>
      <c r="WBB92" s="220"/>
      <c r="WBC92" s="220"/>
      <c r="WBD92" s="220"/>
      <c r="WBE92" s="220"/>
      <c r="WBF92" s="220"/>
      <c r="WBG92" s="220"/>
      <c r="WBH92" s="220"/>
      <c r="WBI92" s="220"/>
      <c r="WBJ92" s="220"/>
      <c r="WBK92" s="220"/>
      <c r="WBL92" s="220"/>
      <c r="WBM92" s="220"/>
      <c r="WBN92" s="220"/>
      <c r="WBO92" s="220"/>
      <c r="WBP92" s="220"/>
      <c r="WBQ92" s="220"/>
      <c r="WBR92" s="220"/>
      <c r="WBS92" s="220"/>
      <c r="WBT92" s="220"/>
      <c r="WBU92" s="220"/>
      <c r="WBV92" s="220"/>
      <c r="WBW92" s="220"/>
      <c r="WBX92" s="220"/>
      <c r="WBY92" s="220"/>
      <c r="WBZ92" s="220"/>
      <c r="WCA92" s="220"/>
      <c r="WCB92" s="220"/>
      <c r="WCC92" s="220"/>
      <c r="WCD92" s="220"/>
      <c r="WCE92" s="220"/>
      <c r="WCF92" s="220"/>
      <c r="WCG92" s="220"/>
      <c r="WCH92" s="220"/>
      <c r="WCI92" s="220"/>
      <c r="WCJ92" s="220"/>
      <c r="WCK92" s="220"/>
      <c r="WCL92" s="220"/>
      <c r="WCM92" s="220"/>
      <c r="WCN92" s="220"/>
      <c r="WCO92" s="220"/>
      <c r="WCP92" s="220"/>
      <c r="WCQ92" s="220"/>
      <c r="WCR92" s="220"/>
      <c r="WCS92" s="220"/>
      <c r="WCT92" s="220"/>
      <c r="WCU92" s="220"/>
      <c r="WCV92" s="220"/>
      <c r="WCW92" s="220"/>
      <c r="WCX92" s="220"/>
      <c r="WCY92" s="220"/>
      <c r="WCZ92" s="220"/>
      <c r="WDA92" s="220"/>
      <c r="WDB92" s="220"/>
      <c r="WDC92" s="220"/>
      <c r="WDD92" s="220"/>
      <c r="WDE92" s="220"/>
      <c r="WDF92" s="220"/>
      <c r="WDG92" s="220"/>
      <c r="WDH92" s="220"/>
      <c r="WDI92" s="220"/>
      <c r="WDJ92" s="220"/>
      <c r="WDK92" s="220"/>
      <c r="WDL92" s="220"/>
      <c r="WDM92" s="220"/>
      <c r="WDN92" s="220"/>
      <c r="WDO92" s="220"/>
      <c r="WDP92" s="220"/>
      <c r="WDQ92" s="220"/>
      <c r="WDR92" s="220"/>
      <c r="WDS92" s="220"/>
      <c r="WDT92" s="220"/>
      <c r="WDU92" s="220"/>
      <c r="WDV92" s="220"/>
      <c r="WDW92" s="220"/>
      <c r="WDX92" s="220"/>
      <c r="WDY92" s="220"/>
      <c r="WDZ92" s="220"/>
      <c r="WEA92" s="220"/>
      <c r="WEB92" s="220"/>
      <c r="WEC92" s="220"/>
      <c r="WED92" s="220"/>
      <c r="WEE92" s="220"/>
      <c r="WEF92" s="220"/>
      <c r="WEG92" s="220"/>
      <c r="WEH92" s="220"/>
      <c r="WEI92" s="220"/>
      <c r="WEJ92" s="220"/>
      <c r="WEK92" s="220"/>
      <c r="WEL92" s="220"/>
      <c r="WEM92" s="220"/>
      <c r="WEN92" s="220"/>
      <c r="WEO92" s="220"/>
      <c r="WEP92" s="220"/>
      <c r="WEQ92" s="220"/>
      <c r="WER92" s="220"/>
      <c r="WES92" s="220"/>
      <c r="WET92" s="220"/>
      <c r="WEU92" s="220"/>
      <c r="WEV92" s="220"/>
      <c r="WEW92" s="220"/>
      <c r="WEX92" s="220"/>
      <c r="WEY92" s="220"/>
      <c r="WEZ92" s="220"/>
      <c r="WFA92" s="220"/>
      <c r="WFB92" s="220"/>
      <c r="WFC92" s="220"/>
      <c r="WFD92" s="220"/>
      <c r="WFE92" s="220"/>
      <c r="WFF92" s="220"/>
      <c r="WFG92" s="220"/>
      <c r="WFH92" s="220"/>
      <c r="WFI92" s="220"/>
      <c r="WFJ92" s="220"/>
      <c r="WFK92" s="220"/>
      <c r="WFL92" s="220"/>
      <c r="WFM92" s="220"/>
      <c r="WFN92" s="220"/>
      <c r="WFO92" s="220"/>
      <c r="WFP92" s="220"/>
      <c r="WFQ92" s="220"/>
      <c r="WFR92" s="220"/>
      <c r="WFS92" s="220"/>
      <c r="WFT92" s="220"/>
      <c r="WFU92" s="220"/>
      <c r="WFV92" s="220"/>
      <c r="WFW92" s="220"/>
      <c r="WFX92" s="220"/>
      <c r="WFY92" s="220"/>
      <c r="WFZ92" s="220"/>
      <c r="WGA92" s="220"/>
      <c r="WGB92" s="220"/>
      <c r="WGC92" s="220"/>
      <c r="WGD92" s="220"/>
      <c r="WGE92" s="220"/>
      <c r="WGF92" s="220"/>
      <c r="WGG92" s="220"/>
      <c r="WGH92" s="220"/>
      <c r="WGI92" s="220"/>
      <c r="WGJ92" s="220"/>
      <c r="WGK92" s="220"/>
      <c r="WGL92" s="220"/>
      <c r="WGM92" s="220"/>
      <c r="WGN92" s="220"/>
      <c r="WGO92" s="220"/>
      <c r="WGP92" s="220"/>
      <c r="WGQ92" s="220"/>
      <c r="WGR92" s="220"/>
      <c r="WGS92" s="220"/>
      <c r="WGT92" s="220"/>
      <c r="WGU92" s="220"/>
      <c r="WGV92" s="220"/>
      <c r="WGW92" s="220"/>
      <c r="WGX92" s="220"/>
      <c r="WGY92" s="220"/>
      <c r="WGZ92" s="220"/>
      <c r="WHA92" s="220"/>
      <c r="WHB92" s="220"/>
      <c r="WHC92" s="220"/>
      <c r="WHD92" s="220"/>
      <c r="WHE92" s="220"/>
      <c r="WHF92" s="220"/>
      <c r="WHG92" s="220"/>
      <c r="WHH92" s="220"/>
      <c r="WHI92" s="220"/>
      <c r="WHJ92" s="220"/>
      <c r="WHK92" s="220"/>
      <c r="WHL92" s="220"/>
      <c r="WHM92" s="220"/>
      <c r="WHN92" s="220"/>
      <c r="WHO92" s="220"/>
      <c r="WHP92" s="220"/>
      <c r="WHQ92" s="220"/>
      <c r="WHR92" s="220"/>
      <c r="WHS92" s="220"/>
      <c r="WHT92" s="220"/>
      <c r="WHU92" s="220"/>
      <c r="WHV92" s="220"/>
      <c r="WHW92" s="220"/>
      <c r="WHX92" s="220"/>
      <c r="WHY92" s="220"/>
      <c r="WHZ92" s="220"/>
      <c r="WIA92" s="220"/>
      <c r="WIB92" s="220"/>
      <c r="WIC92" s="220"/>
      <c r="WID92" s="220"/>
      <c r="WIE92" s="220"/>
      <c r="WIF92" s="220"/>
      <c r="WIG92" s="220"/>
      <c r="WIH92" s="220"/>
      <c r="WII92" s="220"/>
      <c r="WIJ92" s="220"/>
      <c r="WIK92" s="220"/>
      <c r="WIL92" s="220"/>
      <c r="WIM92" s="220"/>
      <c r="WIN92" s="220"/>
      <c r="WIO92" s="220"/>
      <c r="WIP92" s="220"/>
      <c r="WIQ92" s="220"/>
      <c r="WIR92" s="220"/>
      <c r="WIS92" s="220"/>
      <c r="WIT92" s="220"/>
      <c r="WIU92" s="220"/>
      <c r="WIV92" s="220"/>
      <c r="WIW92" s="220"/>
      <c r="WIX92" s="220"/>
      <c r="WIY92" s="220"/>
      <c r="WIZ92" s="220"/>
      <c r="WJA92" s="220"/>
      <c r="WJB92" s="220"/>
      <c r="WJC92" s="220"/>
      <c r="WJD92" s="220"/>
      <c r="WJE92" s="220"/>
      <c r="WJF92" s="220"/>
      <c r="WJG92" s="220"/>
      <c r="WJH92" s="220"/>
      <c r="WJI92" s="220"/>
      <c r="WJJ92" s="220"/>
      <c r="WJK92" s="220"/>
      <c r="WJL92" s="220"/>
      <c r="WJM92" s="220"/>
      <c r="WJN92" s="220"/>
      <c r="WJO92" s="220"/>
      <c r="WJP92" s="220"/>
      <c r="WJQ92" s="220"/>
      <c r="WJR92" s="220"/>
      <c r="WJS92" s="220"/>
      <c r="WJT92" s="220"/>
      <c r="WJU92" s="220"/>
      <c r="WJV92" s="220"/>
      <c r="WJW92" s="220"/>
      <c r="WJX92" s="220"/>
      <c r="WJY92" s="220"/>
      <c r="WJZ92" s="220"/>
      <c r="WKA92" s="220"/>
      <c r="WKB92" s="220"/>
      <c r="WKC92" s="220"/>
      <c r="WKD92" s="220"/>
      <c r="WKE92" s="220"/>
      <c r="WKF92" s="220"/>
      <c r="WKG92" s="220"/>
      <c r="WKH92" s="220"/>
      <c r="WKI92" s="220"/>
      <c r="WKJ92" s="220"/>
      <c r="WKK92" s="220"/>
      <c r="WKL92" s="220"/>
      <c r="WKM92" s="220"/>
      <c r="WKN92" s="220"/>
      <c r="WKO92" s="220"/>
      <c r="WKP92" s="220"/>
      <c r="WKQ92" s="220"/>
      <c r="WKR92" s="220"/>
      <c r="WKS92" s="220"/>
      <c r="WKT92" s="220"/>
      <c r="WKU92" s="220"/>
      <c r="WKV92" s="220"/>
      <c r="WKW92" s="220"/>
      <c r="WKX92" s="220"/>
      <c r="WKY92" s="220"/>
      <c r="WKZ92" s="220"/>
      <c r="WLA92" s="220"/>
      <c r="WLB92" s="220"/>
      <c r="WLC92" s="220"/>
      <c r="WLD92" s="220"/>
      <c r="WLE92" s="220"/>
      <c r="WLF92" s="220"/>
      <c r="WLG92" s="220"/>
      <c r="WLH92" s="220"/>
      <c r="WLI92" s="220"/>
      <c r="WLJ92" s="220"/>
      <c r="WLK92" s="220"/>
      <c r="WLL92" s="220"/>
      <c r="WLM92" s="220"/>
      <c r="WLN92" s="220"/>
      <c r="WLO92" s="220"/>
      <c r="WLP92" s="220"/>
      <c r="WLQ92" s="220"/>
      <c r="WLR92" s="220"/>
      <c r="WLS92" s="220"/>
      <c r="WLT92" s="220"/>
      <c r="WLU92" s="220"/>
      <c r="WLV92" s="220"/>
      <c r="WLW92" s="220"/>
      <c r="WLX92" s="220"/>
      <c r="WLY92" s="220"/>
      <c r="WLZ92" s="220"/>
      <c r="WMA92" s="220"/>
      <c r="WMB92" s="220"/>
      <c r="WMC92" s="220"/>
      <c r="WMD92" s="220"/>
      <c r="WME92" s="220"/>
      <c r="WMF92" s="220"/>
      <c r="WMG92" s="220"/>
      <c r="WMH92" s="220"/>
      <c r="WMI92" s="220"/>
      <c r="WMJ92" s="220"/>
      <c r="WMK92" s="220"/>
      <c r="WML92" s="220"/>
      <c r="WMM92" s="220"/>
      <c r="WMN92" s="220"/>
      <c r="WMO92" s="220"/>
      <c r="WMP92" s="220"/>
      <c r="WMQ92" s="220"/>
      <c r="WMR92" s="220"/>
      <c r="WMS92" s="220"/>
      <c r="WMT92" s="220"/>
      <c r="WMU92" s="220"/>
      <c r="WMV92" s="220"/>
      <c r="WMW92" s="220"/>
      <c r="WMX92" s="220"/>
      <c r="WMY92" s="220"/>
      <c r="WMZ92" s="220"/>
      <c r="WNA92" s="220"/>
      <c r="WNB92" s="220"/>
      <c r="WNC92" s="220"/>
      <c r="WND92" s="220"/>
      <c r="WNE92" s="220"/>
      <c r="WNF92" s="220"/>
      <c r="WNG92" s="220"/>
      <c r="WNH92" s="220"/>
      <c r="WNI92" s="220"/>
      <c r="WNJ92" s="220"/>
      <c r="WNK92" s="220"/>
      <c r="WNL92" s="220"/>
      <c r="WNM92" s="220"/>
      <c r="WNN92" s="220"/>
      <c r="WNO92" s="220"/>
      <c r="WNP92" s="220"/>
      <c r="WNQ92" s="220"/>
      <c r="WNR92" s="220"/>
      <c r="WNS92" s="220"/>
      <c r="WNT92" s="220"/>
      <c r="WNU92" s="220"/>
      <c r="WNV92" s="220"/>
      <c r="WNW92" s="220"/>
      <c r="WNX92" s="220"/>
      <c r="WNY92" s="220"/>
      <c r="WNZ92" s="220"/>
      <c r="WOA92" s="220"/>
      <c r="WOB92" s="220"/>
      <c r="WOC92" s="220"/>
      <c r="WOD92" s="220"/>
      <c r="WOE92" s="220"/>
      <c r="WOF92" s="220"/>
      <c r="WOG92" s="220"/>
      <c r="WOH92" s="220"/>
      <c r="WOI92" s="220"/>
      <c r="WOJ92" s="220"/>
      <c r="WOK92" s="220"/>
      <c r="WOL92" s="220"/>
      <c r="WOM92" s="220"/>
      <c r="WON92" s="220"/>
      <c r="WOO92" s="220"/>
      <c r="WOP92" s="220"/>
      <c r="WOQ92" s="220"/>
      <c r="WOR92" s="220"/>
      <c r="WOS92" s="220"/>
      <c r="WOT92" s="220"/>
      <c r="WOU92" s="220"/>
      <c r="WOV92" s="220"/>
      <c r="WOW92" s="220"/>
      <c r="WOX92" s="220"/>
      <c r="WOY92" s="220"/>
      <c r="WOZ92" s="220"/>
      <c r="WPA92" s="220"/>
      <c r="WPB92" s="220"/>
      <c r="WPC92" s="220"/>
      <c r="WPD92" s="220"/>
      <c r="WPE92" s="220"/>
      <c r="WPF92" s="220"/>
      <c r="WPG92" s="220"/>
      <c r="WPH92" s="220"/>
      <c r="WPI92" s="220"/>
      <c r="WPJ92" s="220"/>
      <c r="WPK92" s="220"/>
      <c r="WPL92" s="220"/>
      <c r="WPM92" s="220"/>
      <c r="WPN92" s="220"/>
      <c r="WPO92" s="220"/>
      <c r="WPP92" s="220"/>
      <c r="WPQ92" s="220"/>
      <c r="WPR92" s="220"/>
      <c r="WPS92" s="220"/>
      <c r="WPT92" s="220"/>
      <c r="WPU92" s="220"/>
      <c r="WPV92" s="220"/>
      <c r="WPW92" s="220"/>
      <c r="WPX92" s="220"/>
      <c r="WPY92" s="220"/>
      <c r="WPZ92" s="220"/>
      <c r="WQA92" s="220"/>
      <c r="WQB92" s="220"/>
      <c r="WQC92" s="220"/>
      <c r="WQD92" s="220"/>
      <c r="WQE92" s="220"/>
      <c r="WQF92" s="220"/>
      <c r="WQG92" s="220"/>
      <c r="WQH92" s="220"/>
      <c r="WQI92" s="220"/>
      <c r="WQJ92" s="220"/>
      <c r="WQK92" s="220"/>
      <c r="WQL92" s="220"/>
      <c r="WQM92" s="220"/>
      <c r="WQN92" s="220"/>
      <c r="WQO92" s="220"/>
      <c r="WQP92" s="220"/>
      <c r="WQQ92" s="220"/>
      <c r="WQR92" s="220"/>
      <c r="WQS92" s="220"/>
      <c r="WQT92" s="220"/>
      <c r="WQU92" s="220"/>
      <c r="WQV92" s="220"/>
      <c r="WQW92" s="220"/>
      <c r="WQX92" s="220"/>
      <c r="WQY92" s="220"/>
      <c r="WQZ92" s="220"/>
      <c r="WRA92" s="220"/>
      <c r="WRB92" s="220"/>
      <c r="WRC92" s="220"/>
      <c r="WRD92" s="220"/>
      <c r="WRE92" s="220"/>
      <c r="WRF92" s="220"/>
      <c r="WRG92" s="220"/>
      <c r="WRH92" s="220"/>
      <c r="WRI92" s="220"/>
      <c r="WRJ92" s="220"/>
      <c r="WRK92" s="220"/>
      <c r="WRL92" s="220"/>
      <c r="WRM92" s="220"/>
      <c r="WRN92" s="220"/>
      <c r="WRO92" s="220"/>
      <c r="WRP92" s="220"/>
      <c r="WRQ92" s="220"/>
      <c r="WRR92" s="220"/>
      <c r="WRS92" s="220"/>
      <c r="WRT92" s="220"/>
      <c r="WRU92" s="220"/>
      <c r="WRV92" s="220"/>
      <c r="WRW92" s="220"/>
      <c r="WRX92" s="220"/>
      <c r="WRY92" s="220"/>
      <c r="WRZ92" s="220"/>
      <c r="WSA92" s="220"/>
      <c r="WSB92" s="220"/>
      <c r="WSC92" s="220"/>
      <c r="WSD92" s="220"/>
      <c r="WSE92" s="220"/>
      <c r="WSF92" s="220"/>
      <c r="WSG92" s="220"/>
      <c r="WSH92" s="220"/>
      <c r="WSI92" s="220"/>
      <c r="WSJ92" s="220"/>
      <c r="WSK92" s="220"/>
      <c r="WSL92" s="220"/>
      <c r="WSM92" s="220"/>
      <c r="WSN92" s="220"/>
      <c r="WSO92" s="220"/>
      <c r="WSP92" s="220"/>
      <c r="WSQ92" s="220"/>
      <c r="WSR92" s="220"/>
      <c r="WSS92" s="220"/>
      <c r="WST92" s="220"/>
      <c r="WSU92" s="220"/>
      <c r="WSV92" s="220"/>
      <c r="WSW92" s="220"/>
      <c r="WSX92" s="220"/>
      <c r="WSY92" s="220"/>
      <c r="WSZ92" s="220"/>
      <c r="WTA92" s="220"/>
      <c r="WTB92" s="220"/>
      <c r="WTC92" s="220"/>
      <c r="WTD92" s="220"/>
      <c r="WTE92" s="220"/>
      <c r="WTF92" s="220"/>
      <c r="WTG92" s="220"/>
      <c r="WTH92" s="220"/>
      <c r="WTI92" s="220"/>
      <c r="WTJ92" s="220"/>
      <c r="WTK92" s="220"/>
      <c r="WTL92" s="220"/>
      <c r="WTM92" s="220"/>
      <c r="WTN92" s="220"/>
      <c r="WTO92" s="220"/>
      <c r="WTP92" s="220"/>
      <c r="WTQ92" s="220"/>
      <c r="WTR92" s="220"/>
      <c r="WTS92" s="220"/>
      <c r="WTT92" s="220"/>
      <c r="WTU92" s="220"/>
      <c r="WTV92" s="220"/>
      <c r="WTW92" s="220"/>
      <c r="WTX92" s="220"/>
      <c r="WTY92" s="220"/>
      <c r="WTZ92" s="220"/>
      <c r="WUA92" s="220"/>
      <c r="WUB92" s="220"/>
      <c r="WUC92" s="220"/>
      <c r="WUD92" s="220"/>
      <c r="WUE92" s="220"/>
      <c r="WUF92" s="220"/>
      <c r="WUG92" s="220"/>
      <c r="WUH92" s="220"/>
      <c r="WUI92" s="220"/>
      <c r="WUJ92" s="220"/>
      <c r="WUK92" s="220"/>
      <c r="WUL92" s="220"/>
      <c r="WUM92" s="220"/>
      <c r="WUN92" s="220"/>
      <c r="WUO92" s="220"/>
      <c r="WUP92" s="220"/>
      <c r="WUQ92" s="220"/>
      <c r="WUR92" s="220"/>
      <c r="WUS92" s="220"/>
      <c r="WUT92" s="220"/>
      <c r="WUU92" s="220"/>
      <c r="WUV92" s="220"/>
      <c r="WUW92" s="220"/>
      <c r="WUX92" s="220"/>
      <c r="WUY92" s="220"/>
      <c r="WUZ92" s="220"/>
      <c r="WVA92" s="220"/>
      <c r="WVB92" s="220"/>
      <c r="WVC92" s="220"/>
      <c r="WVD92" s="220"/>
      <c r="WVE92" s="220"/>
      <c r="WVF92" s="220"/>
      <c r="WVG92" s="220"/>
      <c r="WVH92" s="220"/>
      <c r="WVI92" s="220"/>
      <c r="WVJ92" s="220"/>
      <c r="WVK92" s="220"/>
      <c r="WVL92" s="220"/>
      <c r="WVM92" s="220"/>
      <c r="WVN92" s="220"/>
      <c r="WVO92" s="220"/>
      <c r="WVP92" s="220"/>
      <c r="WVQ92" s="220"/>
      <c r="WVR92" s="220"/>
      <c r="WVS92" s="220"/>
      <c r="WVT92" s="220"/>
      <c r="WVU92" s="220"/>
      <c r="WVV92" s="220"/>
      <c r="WVW92" s="220"/>
      <c r="WVX92" s="220"/>
      <c r="WVY92" s="220"/>
      <c r="WVZ92" s="220"/>
      <c r="WWA92" s="220"/>
      <c r="WWB92" s="220"/>
      <c r="WWC92" s="220"/>
      <c r="WWD92" s="220"/>
      <c r="WWE92" s="220"/>
      <c r="WWF92" s="220"/>
      <c r="WWG92" s="220"/>
      <c r="WWH92" s="220"/>
      <c r="WWI92" s="220"/>
      <c r="WWJ92" s="220"/>
      <c r="WWK92" s="220"/>
      <c r="WWL92" s="220"/>
      <c r="WWM92" s="220"/>
      <c r="WWN92" s="220"/>
      <c r="WWO92" s="220"/>
      <c r="WWP92" s="220"/>
      <c r="WWQ92" s="220"/>
      <c r="WWR92" s="220"/>
      <c r="WWS92" s="220"/>
      <c r="WWT92" s="220"/>
      <c r="WWU92" s="220"/>
      <c r="WWV92" s="220"/>
      <c r="WWW92" s="220"/>
      <c r="WWX92" s="220"/>
      <c r="WWY92" s="220"/>
      <c r="WWZ92" s="220"/>
      <c r="WXA92" s="220"/>
      <c r="WXB92" s="220"/>
      <c r="WXC92" s="220"/>
      <c r="WXD92" s="220"/>
      <c r="WXE92" s="220"/>
      <c r="WXF92" s="220"/>
      <c r="WXG92" s="220"/>
      <c r="WXH92" s="220"/>
      <c r="WXI92" s="220"/>
      <c r="WXJ92" s="220"/>
      <c r="WXK92" s="220"/>
      <c r="WXL92" s="220"/>
      <c r="WXM92" s="220"/>
      <c r="WXN92" s="220"/>
      <c r="WXO92" s="220"/>
      <c r="WXP92" s="220"/>
      <c r="WXQ92" s="220"/>
      <c r="WXR92" s="220"/>
      <c r="WXS92" s="220"/>
      <c r="WXT92" s="220"/>
      <c r="WXU92" s="220"/>
      <c r="WXV92" s="220"/>
      <c r="WXW92" s="220"/>
      <c r="WXX92" s="220"/>
      <c r="WXY92" s="220"/>
      <c r="WXZ92" s="220"/>
      <c r="WYA92" s="220"/>
      <c r="WYB92" s="220"/>
      <c r="WYC92" s="220"/>
      <c r="WYD92" s="220"/>
      <c r="WYE92" s="220"/>
      <c r="WYF92" s="220"/>
      <c r="WYG92" s="220"/>
      <c r="WYH92" s="220"/>
      <c r="WYI92" s="220"/>
      <c r="WYJ92" s="220"/>
      <c r="WYK92" s="220"/>
      <c r="WYL92" s="220"/>
      <c r="WYM92" s="220"/>
      <c r="WYN92" s="220"/>
      <c r="WYO92" s="220"/>
      <c r="WYP92" s="220"/>
      <c r="WYQ92" s="220"/>
      <c r="WYR92" s="220"/>
      <c r="WYS92" s="220"/>
      <c r="WYT92" s="220"/>
      <c r="WYU92" s="220"/>
      <c r="WYV92" s="220"/>
      <c r="WYW92" s="220"/>
      <c r="WYX92" s="220"/>
      <c r="WYY92" s="220"/>
      <c r="WYZ92" s="220"/>
      <c r="WZA92" s="220"/>
      <c r="WZB92" s="220"/>
      <c r="WZC92" s="220"/>
      <c r="WZD92" s="220"/>
      <c r="WZE92" s="220"/>
      <c r="WZF92" s="220"/>
      <c r="WZG92" s="220"/>
      <c r="WZH92" s="220"/>
      <c r="WZI92" s="220"/>
      <c r="WZJ92" s="220"/>
      <c r="WZK92" s="220"/>
      <c r="WZL92" s="220"/>
      <c r="WZM92" s="220"/>
      <c r="WZN92" s="220"/>
      <c r="WZO92" s="220"/>
      <c r="WZP92" s="220"/>
      <c r="WZQ92" s="220"/>
      <c r="WZR92" s="220"/>
      <c r="WZS92" s="220"/>
      <c r="WZT92" s="220"/>
      <c r="WZU92" s="220"/>
      <c r="WZV92" s="220"/>
      <c r="WZW92" s="220"/>
      <c r="WZX92" s="220"/>
      <c r="WZY92" s="220"/>
      <c r="WZZ92" s="220"/>
      <c r="XAA92" s="220"/>
      <c r="XAB92" s="220"/>
      <c r="XAC92" s="220"/>
      <c r="XAD92" s="220"/>
      <c r="XAE92" s="220"/>
      <c r="XAF92" s="220"/>
      <c r="XAG92" s="220"/>
      <c r="XAH92" s="220"/>
      <c r="XAI92" s="220"/>
      <c r="XAJ92" s="220"/>
      <c r="XAK92" s="220"/>
      <c r="XAL92" s="220"/>
      <c r="XAM92" s="220"/>
      <c r="XAN92" s="220"/>
      <c r="XAO92" s="220"/>
      <c r="XAP92" s="220"/>
      <c r="XAQ92" s="220"/>
      <c r="XAR92" s="220"/>
      <c r="XAS92" s="220"/>
      <c r="XAT92" s="220"/>
      <c r="XAU92" s="220"/>
      <c r="XAV92" s="220"/>
      <c r="XAW92" s="220"/>
      <c r="XAX92" s="220"/>
      <c r="XAY92" s="220"/>
      <c r="XAZ92" s="220"/>
      <c r="XBA92" s="220"/>
      <c r="XBB92" s="220"/>
      <c r="XBC92" s="220"/>
      <c r="XBD92" s="220"/>
      <c r="XBE92" s="220"/>
      <c r="XBF92" s="220"/>
      <c r="XBG92" s="220"/>
      <c r="XBH92" s="220"/>
      <c r="XBI92" s="220"/>
      <c r="XBJ92" s="220"/>
      <c r="XBK92" s="220"/>
      <c r="XBL92" s="220"/>
      <c r="XBM92" s="220"/>
      <c r="XBN92" s="220"/>
      <c r="XBO92" s="220"/>
      <c r="XBP92" s="220"/>
      <c r="XBQ92" s="220"/>
      <c r="XBR92" s="220"/>
      <c r="XBS92" s="220"/>
      <c r="XBT92" s="220"/>
      <c r="XBU92" s="220"/>
      <c r="XBV92" s="220"/>
      <c r="XBW92" s="220"/>
      <c r="XBX92" s="220"/>
      <c r="XBY92" s="220"/>
      <c r="XBZ92" s="220"/>
      <c r="XCA92" s="220"/>
      <c r="XCB92" s="220"/>
      <c r="XCC92" s="220"/>
      <c r="XCD92" s="220"/>
      <c r="XCE92" s="220"/>
      <c r="XCF92" s="220"/>
      <c r="XCG92" s="220"/>
      <c r="XCH92" s="220"/>
      <c r="XCI92" s="220"/>
      <c r="XCJ92" s="220"/>
      <c r="XCK92" s="220"/>
      <c r="XCL92" s="220"/>
      <c r="XCM92" s="220"/>
      <c r="XCN92" s="220"/>
      <c r="XCO92" s="220"/>
      <c r="XCP92" s="220"/>
      <c r="XCQ92" s="220"/>
      <c r="XCR92" s="220"/>
      <c r="XCS92" s="220"/>
      <c r="XCT92" s="220"/>
      <c r="XCU92" s="220"/>
      <c r="XCV92" s="220"/>
      <c r="XCW92" s="220"/>
      <c r="XCX92" s="220"/>
      <c r="XCY92" s="220"/>
      <c r="XCZ92" s="220"/>
      <c r="XDA92" s="220"/>
      <c r="XDB92" s="220"/>
      <c r="XDC92" s="220"/>
      <c r="XDD92" s="220"/>
      <c r="XDE92" s="220"/>
      <c r="XDF92" s="220"/>
      <c r="XDG92" s="220"/>
      <c r="XDH92" s="220"/>
      <c r="XDI92" s="220"/>
      <c r="XDJ92" s="220"/>
      <c r="XDK92" s="220"/>
      <c r="XDL92" s="220"/>
      <c r="XDM92" s="220"/>
      <c r="XDN92" s="220"/>
      <c r="XDO92" s="220"/>
      <c r="XDP92" s="220"/>
      <c r="XDQ92" s="220"/>
      <c r="XDR92" s="220"/>
      <c r="XDS92" s="220"/>
      <c r="XDT92" s="220"/>
      <c r="XDU92" s="220"/>
      <c r="XDV92" s="220"/>
      <c r="XDW92" s="220"/>
      <c r="XDX92" s="220"/>
      <c r="XDY92" s="220"/>
      <c r="XDZ92" s="220"/>
      <c r="XEA92" s="220"/>
      <c r="XEB92" s="220"/>
      <c r="XEC92" s="220"/>
      <c r="XED92" s="220"/>
      <c r="XEE92" s="220"/>
      <c r="XEF92" s="220"/>
      <c r="XEG92" s="220"/>
      <c r="XEH92" s="220"/>
      <c r="XEI92" s="220"/>
      <c r="XEJ92" s="220"/>
      <c r="XEK92" s="220"/>
      <c r="XEL92" s="220"/>
      <c r="XEM92" s="220"/>
      <c r="XEN92" s="220"/>
      <c r="XEO92" s="220"/>
      <c r="XEP92" s="220"/>
      <c r="XEQ92" s="220"/>
      <c r="XER92" s="220"/>
      <c r="XES92" s="220"/>
      <c r="XET92" s="220"/>
      <c r="XEU92" s="220"/>
      <c r="XEV92" s="220"/>
      <c r="XEW92" s="220"/>
      <c r="XEX92" s="220"/>
      <c r="XEY92" s="220"/>
      <c r="XEZ92" s="220"/>
      <c r="XFA92" s="220"/>
      <c r="XFB92" s="220"/>
      <c r="XFC92" s="220"/>
      <c r="XFD92" s="220"/>
    </row>
    <row r="93" spans="1:16384" ht="45" x14ac:dyDescent="0.2">
      <c r="A93" s="25" t="s">
        <v>313</v>
      </c>
      <c r="B93" s="158" t="s">
        <v>1301</v>
      </c>
      <c r="C93" s="159" t="s">
        <v>995</v>
      </c>
      <c r="D93" s="159" t="s">
        <v>96</v>
      </c>
      <c r="E93" s="215" t="s">
        <v>1259</v>
      </c>
      <c r="F93" s="216" t="s">
        <v>176</v>
      </c>
      <c r="G93" s="216" t="b">
        <v>1</v>
      </c>
      <c r="H93" s="217">
        <v>42520</v>
      </c>
      <c r="I93" s="216">
        <v>90</v>
      </c>
      <c r="J93" s="217">
        <f t="shared" si="3"/>
        <v>42430</v>
      </c>
      <c r="K93" s="218">
        <v>0</v>
      </c>
      <c r="L93" s="161" t="b">
        <v>1</v>
      </c>
      <c r="M93" s="216" t="s">
        <v>1006</v>
      </c>
      <c r="N93" s="216" t="s">
        <v>412</v>
      </c>
      <c r="O93" s="161" t="s">
        <v>179</v>
      </c>
      <c r="P93" s="216"/>
      <c r="Q93" s="216"/>
      <c r="R93" s="216"/>
      <c r="S93" s="216"/>
      <c r="T93" s="216"/>
      <c r="U93" s="216"/>
      <c r="V93" s="216"/>
      <c r="W93" s="216"/>
      <c r="X93" s="216" t="s">
        <v>303</v>
      </c>
      <c r="Y93" s="216"/>
      <c r="Z93" s="216"/>
      <c r="AA93" s="216"/>
      <c r="AB93" s="216"/>
      <c r="AC93" s="216"/>
      <c r="AD93" s="216"/>
      <c r="AE93" s="216"/>
      <c r="AF93" s="216"/>
      <c r="AG93" s="216"/>
      <c r="AH93" s="216"/>
      <c r="AI93" s="216"/>
      <c r="AJ93" s="216"/>
      <c r="AK93" s="219"/>
      <c r="AL93" s="219"/>
      <c r="AM93" s="219"/>
      <c r="AN93" s="219"/>
      <c r="AO93" s="219"/>
      <c r="AP93" s="219"/>
      <c r="AQ93" s="219"/>
      <c r="AR93" s="219"/>
      <c r="AS93" s="219"/>
      <c r="AT93" s="219"/>
      <c r="AU93" s="219"/>
      <c r="AV93" s="214"/>
      <c r="AW93" s="220"/>
      <c r="AX93" s="220"/>
      <c r="AY93" s="220"/>
      <c r="AZ93" s="220"/>
      <c r="BA93" s="220"/>
      <c r="BB93" s="220"/>
      <c r="BC93" s="220"/>
      <c r="BD93" s="220"/>
      <c r="BE93" s="220"/>
      <c r="BF93" s="220"/>
      <c r="BG93" s="220"/>
      <c r="BH93" s="220"/>
      <c r="BI93" s="220"/>
      <c r="BJ93" s="220"/>
      <c r="BK93" s="220"/>
      <c r="BL93" s="220"/>
      <c r="BM93" s="220"/>
      <c r="BN93" s="220"/>
      <c r="BO93" s="220"/>
      <c r="BP93" s="220"/>
      <c r="BQ93" s="220"/>
      <c r="BR93" s="220"/>
      <c r="BS93" s="220"/>
      <c r="BT93" s="220"/>
      <c r="BU93" s="220"/>
      <c r="BV93" s="220"/>
      <c r="BW93" s="220"/>
      <c r="BX93" s="220"/>
      <c r="BY93" s="220"/>
      <c r="BZ93" s="220"/>
      <c r="CA93" s="220"/>
      <c r="CB93" s="220"/>
      <c r="CC93" s="220"/>
      <c r="CD93" s="220"/>
      <c r="CE93" s="220"/>
      <c r="CF93" s="220"/>
      <c r="CG93" s="220"/>
      <c r="CH93" s="220"/>
      <c r="CI93" s="220"/>
      <c r="CJ93" s="220"/>
      <c r="CK93" s="220"/>
      <c r="CL93" s="220"/>
      <c r="CM93" s="220"/>
      <c r="CN93" s="220"/>
      <c r="CO93" s="220"/>
      <c r="CP93" s="220"/>
      <c r="CQ93" s="220"/>
      <c r="CR93" s="220"/>
      <c r="CS93" s="220"/>
      <c r="CT93" s="220"/>
      <c r="CU93" s="220"/>
      <c r="CV93" s="220"/>
      <c r="CW93" s="220"/>
      <c r="CX93" s="220"/>
      <c r="CY93" s="220"/>
      <c r="CZ93" s="220"/>
      <c r="DA93" s="220"/>
      <c r="DB93" s="220"/>
      <c r="DC93" s="220"/>
      <c r="DD93" s="220"/>
      <c r="DE93" s="220"/>
      <c r="DF93" s="220"/>
      <c r="DG93" s="220"/>
      <c r="DH93" s="220"/>
      <c r="DI93" s="220"/>
      <c r="DJ93" s="220"/>
      <c r="DK93" s="220"/>
      <c r="DL93" s="220"/>
      <c r="DM93" s="220"/>
      <c r="DN93" s="220"/>
      <c r="DO93" s="220"/>
      <c r="DP93" s="220"/>
      <c r="DQ93" s="220"/>
      <c r="DR93" s="220"/>
      <c r="DS93" s="220"/>
      <c r="DT93" s="220"/>
      <c r="DU93" s="220"/>
      <c r="DV93" s="220"/>
      <c r="DW93" s="220"/>
      <c r="DX93" s="220"/>
      <c r="DY93" s="220"/>
      <c r="DZ93" s="220"/>
      <c r="EA93" s="220"/>
      <c r="EB93" s="220"/>
      <c r="EC93" s="220"/>
      <c r="ED93" s="220"/>
      <c r="EE93" s="220"/>
      <c r="EF93" s="220"/>
      <c r="EG93" s="220"/>
      <c r="EH93" s="220"/>
      <c r="EI93" s="220"/>
      <c r="EJ93" s="220"/>
      <c r="EK93" s="220"/>
      <c r="EL93" s="220"/>
      <c r="EM93" s="220"/>
      <c r="EN93" s="220"/>
      <c r="EO93" s="220"/>
      <c r="EP93" s="220"/>
      <c r="EQ93" s="220"/>
      <c r="ER93" s="220"/>
      <c r="ES93" s="220"/>
      <c r="ET93" s="220"/>
      <c r="EU93" s="220"/>
      <c r="EV93" s="220"/>
      <c r="EW93" s="220"/>
      <c r="EX93" s="220"/>
      <c r="EY93" s="220"/>
      <c r="EZ93" s="220"/>
      <c r="FA93" s="220"/>
      <c r="FB93" s="220"/>
      <c r="FC93" s="220"/>
      <c r="FD93" s="220"/>
      <c r="FE93" s="220"/>
      <c r="FF93" s="220"/>
      <c r="FG93" s="220"/>
      <c r="FH93" s="220"/>
      <c r="FI93" s="220"/>
      <c r="FJ93" s="220"/>
      <c r="FK93" s="220"/>
      <c r="FL93" s="220"/>
      <c r="FM93" s="220"/>
      <c r="FN93" s="220"/>
      <c r="FO93" s="220"/>
      <c r="FP93" s="220"/>
      <c r="FQ93" s="220"/>
      <c r="FR93" s="220"/>
      <c r="FS93" s="220"/>
      <c r="FT93" s="220"/>
      <c r="FU93" s="220"/>
      <c r="FV93" s="220"/>
      <c r="FW93" s="220"/>
      <c r="FX93" s="220"/>
      <c r="FY93" s="220"/>
      <c r="FZ93" s="220"/>
      <c r="GA93" s="220"/>
      <c r="GB93" s="220"/>
      <c r="GC93" s="220"/>
      <c r="GD93" s="220"/>
      <c r="GE93" s="220"/>
      <c r="GF93" s="220"/>
      <c r="GG93" s="220"/>
      <c r="GH93" s="220"/>
      <c r="GI93" s="220"/>
      <c r="GJ93" s="220"/>
      <c r="GK93" s="220"/>
      <c r="GL93" s="220"/>
      <c r="GM93" s="220"/>
      <c r="GN93" s="220"/>
      <c r="GO93" s="220"/>
      <c r="GP93" s="220"/>
      <c r="GQ93" s="220"/>
      <c r="GR93" s="220"/>
      <c r="GS93" s="220"/>
      <c r="GT93" s="220"/>
      <c r="GU93" s="220"/>
      <c r="GV93" s="220"/>
      <c r="GW93" s="220"/>
      <c r="GX93" s="220"/>
      <c r="GY93" s="220"/>
      <c r="GZ93" s="220"/>
      <c r="HA93" s="220"/>
      <c r="HB93" s="220"/>
      <c r="HC93" s="220"/>
      <c r="HD93" s="220"/>
      <c r="HE93" s="220"/>
      <c r="HF93" s="220"/>
      <c r="HG93" s="220"/>
      <c r="HH93" s="220"/>
      <c r="HI93" s="220"/>
      <c r="HJ93" s="220"/>
      <c r="HK93" s="220"/>
      <c r="HL93" s="220"/>
      <c r="HM93" s="220"/>
      <c r="HN93" s="220"/>
      <c r="HO93" s="220"/>
      <c r="HP93" s="220"/>
      <c r="HQ93" s="220"/>
      <c r="HR93" s="220"/>
      <c r="HS93" s="220"/>
      <c r="HT93" s="220"/>
      <c r="HU93" s="220"/>
      <c r="HV93" s="220"/>
      <c r="HW93" s="220"/>
      <c r="HX93" s="220"/>
      <c r="HY93" s="220"/>
      <c r="HZ93" s="220"/>
      <c r="IA93" s="220"/>
      <c r="IB93" s="220"/>
      <c r="IC93" s="220"/>
      <c r="ID93" s="220"/>
      <c r="IE93" s="220"/>
      <c r="IF93" s="220"/>
      <c r="IG93" s="220"/>
      <c r="IH93" s="220"/>
      <c r="II93" s="220"/>
      <c r="IJ93" s="220"/>
      <c r="IK93" s="220"/>
      <c r="IL93" s="220"/>
      <c r="IM93" s="220"/>
      <c r="IN93" s="220"/>
      <c r="IO93" s="220"/>
      <c r="IP93" s="220"/>
      <c r="IQ93" s="220"/>
      <c r="IR93" s="220"/>
      <c r="IS93" s="220"/>
      <c r="IT93" s="220"/>
      <c r="IU93" s="220"/>
      <c r="IV93" s="220"/>
      <c r="IW93" s="220"/>
      <c r="IX93" s="220"/>
      <c r="IY93" s="220"/>
      <c r="IZ93" s="220"/>
      <c r="JA93" s="220"/>
      <c r="JB93" s="220"/>
      <c r="JC93" s="220"/>
      <c r="JD93" s="220"/>
      <c r="JE93" s="220"/>
      <c r="JF93" s="220"/>
      <c r="JG93" s="220"/>
      <c r="JH93" s="220"/>
      <c r="JI93" s="220"/>
      <c r="JJ93" s="220"/>
      <c r="JK93" s="220"/>
      <c r="JL93" s="220"/>
      <c r="JM93" s="220"/>
      <c r="JN93" s="220"/>
      <c r="JO93" s="220"/>
      <c r="JP93" s="220"/>
      <c r="JQ93" s="220"/>
      <c r="JR93" s="220"/>
      <c r="JS93" s="220"/>
      <c r="JT93" s="220"/>
      <c r="JU93" s="220"/>
      <c r="JV93" s="220"/>
      <c r="JW93" s="220"/>
      <c r="JX93" s="220"/>
      <c r="JY93" s="220"/>
      <c r="JZ93" s="220"/>
      <c r="KA93" s="220"/>
      <c r="KB93" s="220"/>
      <c r="KC93" s="220"/>
      <c r="KD93" s="220"/>
      <c r="KE93" s="220"/>
      <c r="KF93" s="220"/>
      <c r="KG93" s="220"/>
      <c r="KH93" s="220"/>
      <c r="KI93" s="220"/>
      <c r="KJ93" s="220"/>
      <c r="KK93" s="220"/>
      <c r="KL93" s="220"/>
      <c r="KM93" s="220"/>
      <c r="KN93" s="220"/>
      <c r="KO93" s="220"/>
      <c r="KP93" s="220"/>
      <c r="KQ93" s="220"/>
      <c r="KR93" s="220"/>
      <c r="KS93" s="220"/>
      <c r="KT93" s="220"/>
      <c r="KU93" s="220"/>
      <c r="KV93" s="220"/>
      <c r="KW93" s="220"/>
      <c r="KX93" s="220"/>
      <c r="KY93" s="220"/>
      <c r="KZ93" s="220"/>
      <c r="LA93" s="220"/>
      <c r="LB93" s="220"/>
      <c r="LC93" s="220"/>
      <c r="LD93" s="220"/>
      <c r="LE93" s="220"/>
      <c r="LF93" s="220"/>
      <c r="LG93" s="220"/>
      <c r="LH93" s="220"/>
      <c r="LI93" s="220"/>
      <c r="LJ93" s="220"/>
      <c r="LK93" s="220"/>
      <c r="LL93" s="220"/>
      <c r="LM93" s="220"/>
      <c r="LN93" s="220"/>
      <c r="LO93" s="220"/>
      <c r="LP93" s="220"/>
      <c r="LQ93" s="220"/>
      <c r="LR93" s="220"/>
      <c r="LS93" s="220"/>
      <c r="LT93" s="220"/>
      <c r="LU93" s="220"/>
      <c r="LV93" s="220"/>
      <c r="LW93" s="220"/>
      <c r="LX93" s="220"/>
      <c r="LY93" s="220"/>
      <c r="LZ93" s="220"/>
      <c r="MA93" s="220"/>
      <c r="MB93" s="220"/>
      <c r="MC93" s="220"/>
      <c r="MD93" s="220"/>
      <c r="ME93" s="220"/>
      <c r="MF93" s="220"/>
      <c r="MG93" s="220"/>
      <c r="MH93" s="220"/>
      <c r="MI93" s="220"/>
      <c r="MJ93" s="220"/>
      <c r="MK93" s="220"/>
      <c r="ML93" s="220"/>
      <c r="MM93" s="220"/>
      <c r="MN93" s="220"/>
      <c r="MO93" s="220"/>
      <c r="MP93" s="220"/>
      <c r="MQ93" s="220"/>
      <c r="MR93" s="220"/>
      <c r="MS93" s="220"/>
      <c r="MT93" s="220"/>
      <c r="MU93" s="220"/>
      <c r="MV93" s="220"/>
      <c r="MW93" s="220"/>
      <c r="MX93" s="220"/>
      <c r="MY93" s="220"/>
      <c r="MZ93" s="220"/>
      <c r="NA93" s="220"/>
      <c r="NB93" s="220"/>
      <c r="NC93" s="220"/>
      <c r="ND93" s="220"/>
      <c r="NE93" s="220"/>
      <c r="NF93" s="220"/>
      <c r="NG93" s="220"/>
      <c r="NH93" s="220"/>
      <c r="NI93" s="220"/>
      <c r="NJ93" s="220"/>
      <c r="NK93" s="220"/>
      <c r="NL93" s="220"/>
      <c r="NM93" s="220"/>
      <c r="NN93" s="220"/>
      <c r="NO93" s="220"/>
      <c r="NP93" s="220"/>
      <c r="NQ93" s="220"/>
      <c r="NR93" s="220"/>
      <c r="NS93" s="220"/>
      <c r="NT93" s="220"/>
      <c r="NU93" s="220"/>
      <c r="NV93" s="220"/>
      <c r="NW93" s="220"/>
      <c r="NX93" s="220"/>
      <c r="NY93" s="220"/>
      <c r="NZ93" s="220"/>
      <c r="OA93" s="220"/>
      <c r="OB93" s="220"/>
      <c r="OC93" s="220"/>
      <c r="OD93" s="220"/>
      <c r="OE93" s="220"/>
      <c r="OF93" s="220"/>
      <c r="OG93" s="220"/>
      <c r="OH93" s="220"/>
      <c r="OI93" s="220"/>
      <c r="OJ93" s="220"/>
      <c r="OK93" s="220"/>
      <c r="OL93" s="220"/>
      <c r="OM93" s="220"/>
      <c r="ON93" s="220"/>
      <c r="OO93" s="220"/>
      <c r="OP93" s="220"/>
      <c r="OQ93" s="220"/>
      <c r="OR93" s="220"/>
      <c r="OS93" s="220"/>
      <c r="OT93" s="220"/>
      <c r="OU93" s="220"/>
      <c r="OV93" s="220"/>
      <c r="OW93" s="220"/>
      <c r="OX93" s="220"/>
      <c r="OY93" s="220"/>
      <c r="OZ93" s="220"/>
      <c r="PA93" s="220"/>
      <c r="PB93" s="220"/>
      <c r="PC93" s="220"/>
      <c r="PD93" s="220"/>
      <c r="PE93" s="220"/>
      <c r="PF93" s="220"/>
      <c r="PG93" s="220"/>
      <c r="PH93" s="220"/>
      <c r="PI93" s="220"/>
      <c r="PJ93" s="220"/>
      <c r="PK93" s="220"/>
      <c r="PL93" s="220"/>
      <c r="PM93" s="220"/>
      <c r="PN93" s="220"/>
      <c r="PO93" s="220"/>
      <c r="PP93" s="220"/>
      <c r="PQ93" s="220"/>
      <c r="PR93" s="220"/>
      <c r="PS93" s="220"/>
      <c r="PT93" s="220"/>
      <c r="PU93" s="220"/>
      <c r="PV93" s="220"/>
      <c r="PW93" s="220"/>
      <c r="PX93" s="220"/>
      <c r="PY93" s="220"/>
      <c r="PZ93" s="220"/>
      <c r="QA93" s="220"/>
      <c r="QB93" s="220"/>
      <c r="QC93" s="220"/>
      <c r="QD93" s="220"/>
      <c r="QE93" s="220"/>
      <c r="QF93" s="220"/>
      <c r="QG93" s="220"/>
      <c r="QH93" s="220"/>
      <c r="QI93" s="220"/>
      <c r="QJ93" s="220"/>
      <c r="QK93" s="220"/>
      <c r="QL93" s="220"/>
      <c r="QM93" s="220"/>
      <c r="QN93" s="220"/>
      <c r="QO93" s="220"/>
      <c r="QP93" s="220"/>
      <c r="QQ93" s="220"/>
      <c r="QR93" s="220"/>
      <c r="QS93" s="220"/>
      <c r="QT93" s="220"/>
      <c r="QU93" s="220"/>
      <c r="QV93" s="220"/>
      <c r="QW93" s="220"/>
      <c r="QX93" s="220"/>
      <c r="QY93" s="220"/>
      <c r="QZ93" s="220"/>
      <c r="RA93" s="220"/>
      <c r="RB93" s="220"/>
      <c r="RC93" s="220"/>
      <c r="RD93" s="220"/>
      <c r="RE93" s="220"/>
      <c r="RF93" s="220"/>
      <c r="RG93" s="220"/>
      <c r="RH93" s="220"/>
      <c r="RI93" s="220"/>
      <c r="RJ93" s="220"/>
      <c r="RK93" s="220"/>
      <c r="RL93" s="220"/>
      <c r="RM93" s="220"/>
      <c r="RN93" s="220"/>
      <c r="RO93" s="220"/>
      <c r="RP93" s="220"/>
      <c r="RQ93" s="220"/>
      <c r="RR93" s="220"/>
      <c r="RS93" s="220"/>
      <c r="RT93" s="220"/>
      <c r="RU93" s="220"/>
      <c r="RV93" s="220"/>
      <c r="RW93" s="220"/>
      <c r="RX93" s="220"/>
      <c r="RY93" s="220"/>
      <c r="RZ93" s="220"/>
      <c r="SA93" s="220"/>
      <c r="SB93" s="220"/>
      <c r="SC93" s="220"/>
      <c r="SD93" s="220"/>
      <c r="SE93" s="220"/>
      <c r="SF93" s="220"/>
      <c r="SG93" s="220"/>
      <c r="SH93" s="220"/>
      <c r="SI93" s="220"/>
      <c r="SJ93" s="220"/>
      <c r="SK93" s="220"/>
      <c r="SL93" s="220"/>
      <c r="SM93" s="220"/>
      <c r="SN93" s="220"/>
      <c r="SO93" s="220"/>
      <c r="SP93" s="220"/>
      <c r="SQ93" s="220"/>
      <c r="SR93" s="220"/>
      <c r="SS93" s="220"/>
      <c r="ST93" s="220"/>
      <c r="SU93" s="220"/>
      <c r="SV93" s="220"/>
      <c r="SW93" s="220"/>
      <c r="SX93" s="220"/>
      <c r="SY93" s="220"/>
      <c r="SZ93" s="220"/>
      <c r="TA93" s="220"/>
      <c r="TB93" s="220"/>
      <c r="TC93" s="220"/>
      <c r="TD93" s="220"/>
      <c r="TE93" s="220"/>
      <c r="TF93" s="220"/>
      <c r="TG93" s="220"/>
      <c r="TH93" s="220"/>
      <c r="TI93" s="220"/>
      <c r="TJ93" s="220"/>
      <c r="TK93" s="220"/>
      <c r="TL93" s="220"/>
      <c r="TM93" s="220"/>
      <c r="TN93" s="220"/>
      <c r="TO93" s="220"/>
      <c r="TP93" s="220"/>
      <c r="TQ93" s="220"/>
      <c r="TR93" s="220"/>
      <c r="TS93" s="220"/>
      <c r="TT93" s="220"/>
      <c r="TU93" s="220"/>
      <c r="TV93" s="220"/>
      <c r="TW93" s="220"/>
      <c r="TX93" s="220"/>
      <c r="TY93" s="220"/>
      <c r="TZ93" s="220"/>
      <c r="UA93" s="220"/>
      <c r="UB93" s="220"/>
      <c r="UC93" s="220"/>
      <c r="UD93" s="220"/>
      <c r="UE93" s="220"/>
      <c r="UF93" s="220"/>
      <c r="UG93" s="220"/>
      <c r="UH93" s="220"/>
      <c r="UI93" s="220"/>
      <c r="UJ93" s="220"/>
      <c r="UK93" s="220"/>
      <c r="UL93" s="220"/>
      <c r="UM93" s="220"/>
      <c r="UN93" s="220"/>
      <c r="UO93" s="220"/>
      <c r="UP93" s="220"/>
      <c r="UQ93" s="220"/>
      <c r="UR93" s="220"/>
      <c r="US93" s="220"/>
      <c r="UT93" s="220"/>
      <c r="UU93" s="220"/>
      <c r="UV93" s="220"/>
      <c r="UW93" s="220"/>
      <c r="UX93" s="220"/>
      <c r="UY93" s="220"/>
      <c r="UZ93" s="220"/>
      <c r="VA93" s="220"/>
      <c r="VB93" s="220"/>
      <c r="VC93" s="220"/>
      <c r="VD93" s="220"/>
      <c r="VE93" s="220"/>
      <c r="VF93" s="220"/>
      <c r="VG93" s="220"/>
      <c r="VH93" s="220"/>
      <c r="VI93" s="220"/>
      <c r="VJ93" s="220"/>
      <c r="VK93" s="220"/>
      <c r="VL93" s="220"/>
      <c r="VM93" s="220"/>
      <c r="VN93" s="220"/>
      <c r="VO93" s="220"/>
      <c r="VP93" s="220"/>
      <c r="VQ93" s="220"/>
      <c r="VR93" s="220"/>
      <c r="VS93" s="220"/>
      <c r="VT93" s="220"/>
      <c r="VU93" s="220"/>
      <c r="VV93" s="220"/>
      <c r="VW93" s="220"/>
      <c r="VX93" s="220"/>
      <c r="VY93" s="220"/>
      <c r="VZ93" s="220"/>
      <c r="WA93" s="220"/>
      <c r="WB93" s="220"/>
      <c r="WC93" s="220"/>
      <c r="WD93" s="220"/>
      <c r="WE93" s="220"/>
      <c r="WF93" s="220"/>
      <c r="WG93" s="220"/>
      <c r="WH93" s="220"/>
      <c r="WI93" s="220"/>
      <c r="WJ93" s="220"/>
      <c r="WK93" s="220"/>
      <c r="WL93" s="220"/>
      <c r="WM93" s="220"/>
      <c r="WN93" s="220"/>
      <c r="WO93" s="220"/>
      <c r="WP93" s="220"/>
      <c r="WQ93" s="220"/>
      <c r="WR93" s="220"/>
      <c r="WS93" s="220"/>
      <c r="WT93" s="220"/>
      <c r="WU93" s="220"/>
      <c r="WV93" s="220"/>
      <c r="WW93" s="220"/>
      <c r="WX93" s="220"/>
      <c r="WY93" s="220"/>
      <c r="WZ93" s="220"/>
      <c r="XA93" s="220"/>
      <c r="XB93" s="220"/>
      <c r="XC93" s="220"/>
      <c r="XD93" s="220"/>
      <c r="XE93" s="220"/>
      <c r="XF93" s="220"/>
      <c r="XG93" s="220"/>
      <c r="XH93" s="220"/>
      <c r="XI93" s="220"/>
      <c r="XJ93" s="220"/>
      <c r="XK93" s="220"/>
      <c r="XL93" s="220"/>
      <c r="XM93" s="220"/>
      <c r="XN93" s="220"/>
      <c r="XO93" s="220"/>
      <c r="XP93" s="220"/>
      <c r="XQ93" s="220"/>
      <c r="XR93" s="220"/>
      <c r="XS93" s="220"/>
      <c r="XT93" s="220"/>
      <c r="XU93" s="220"/>
      <c r="XV93" s="220"/>
      <c r="XW93" s="220"/>
      <c r="XX93" s="220"/>
      <c r="XY93" s="220"/>
      <c r="XZ93" s="220"/>
      <c r="YA93" s="220"/>
      <c r="YB93" s="220"/>
      <c r="YC93" s="220"/>
      <c r="YD93" s="220"/>
      <c r="YE93" s="220"/>
      <c r="YF93" s="220"/>
      <c r="YG93" s="220"/>
      <c r="YH93" s="220"/>
      <c r="YI93" s="220"/>
      <c r="YJ93" s="220"/>
      <c r="YK93" s="220"/>
      <c r="YL93" s="220"/>
      <c r="YM93" s="220"/>
      <c r="YN93" s="220"/>
      <c r="YO93" s="220"/>
      <c r="YP93" s="220"/>
      <c r="YQ93" s="220"/>
      <c r="YR93" s="220"/>
      <c r="YS93" s="220"/>
      <c r="YT93" s="220"/>
      <c r="YU93" s="220"/>
      <c r="YV93" s="220"/>
      <c r="YW93" s="220"/>
      <c r="YX93" s="220"/>
      <c r="YY93" s="220"/>
      <c r="YZ93" s="220"/>
      <c r="ZA93" s="220"/>
      <c r="ZB93" s="220"/>
      <c r="ZC93" s="220"/>
      <c r="ZD93" s="220"/>
      <c r="ZE93" s="220"/>
      <c r="ZF93" s="220"/>
      <c r="ZG93" s="220"/>
      <c r="ZH93" s="220"/>
      <c r="ZI93" s="220"/>
      <c r="ZJ93" s="220"/>
      <c r="ZK93" s="220"/>
      <c r="ZL93" s="220"/>
      <c r="ZM93" s="220"/>
      <c r="ZN93" s="220"/>
      <c r="ZO93" s="220"/>
      <c r="ZP93" s="220"/>
      <c r="ZQ93" s="220"/>
      <c r="ZR93" s="220"/>
      <c r="ZS93" s="220"/>
      <c r="ZT93" s="220"/>
      <c r="ZU93" s="220"/>
      <c r="ZV93" s="220"/>
      <c r="ZW93" s="220"/>
      <c r="ZX93" s="220"/>
      <c r="ZY93" s="220"/>
      <c r="ZZ93" s="220"/>
      <c r="AAA93" s="220"/>
      <c r="AAB93" s="220"/>
      <c r="AAC93" s="220"/>
      <c r="AAD93" s="220"/>
      <c r="AAE93" s="220"/>
      <c r="AAF93" s="220"/>
      <c r="AAG93" s="220"/>
      <c r="AAH93" s="220"/>
      <c r="AAI93" s="220"/>
      <c r="AAJ93" s="220"/>
      <c r="AAK93" s="220"/>
      <c r="AAL93" s="220"/>
      <c r="AAM93" s="220"/>
      <c r="AAN93" s="220"/>
      <c r="AAO93" s="220"/>
      <c r="AAP93" s="220"/>
      <c r="AAQ93" s="220"/>
      <c r="AAR93" s="220"/>
      <c r="AAS93" s="220"/>
      <c r="AAT93" s="220"/>
      <c r="AAU93" s="220"/>
      <c r="AAV93" s="220"/>
      <c r="AAW93" s="220"/>
      <c r="AAX93" s="220"/>
      <c r="AAY93" s="220"/>
      <c r="AAZ93" s="220"/>
      <c r="ABA93" s="220"/>
      <c r="ABB93" s="220"/>
      <c r="ABC93" s="220"/>
      <c r="ABD93" s="220"/>
      <c r="ABE93" s="220"/>
      <c r="ABF93" s="220"/>
      <c r="ABG93" s="220"/>
      <c r="ABH93" s="220"/>
      <c r="ABI93" s="220"/>
      <c r="ABJ93" s="220"/>
      <c r="ABK93" s="220"/>
      <c r="ABL93" s="220"/>
      <c r="ABM93" s="220"/>
      <c r="ABN93" s="220"/>
      <c r="ABO93" s="220"/>
      <c r="ABP93" s="220"/>
      <c r="ABQ93" s="220"/>
      <c r="ABR93" s="220"/>
      <c r="ABS93" s="220"/>
      <c r="ABT93" s="220"/>
      <c r="ABU93" s="220"/>
      <c r="ABV93" s="220"/>
      <c r="ABW93" s="220"/>
      <c r="ABX93" s="220"/>
      <c r="ABY93" s="220"/>
      <c r="ABZ93" s="220"/>
      <c r="ACA93" s="220"/>
      <c r="ACB93" s="220"/>
      <c r="ACC93" s="220"/>
      <c r="ACD93" s="220"/>
      <c r="ACE93" s="220"/>
      <c r="ACF93" s="220"/>
      <c r="ACG93" s="220"/>
      <c r="ACH93" s="220"/>
      <c r="ACI93" s="220"/>
      <c r="ACJ93" s="220"/>
      <c r="ACK93" s="220"/>
      <c r="ACL93" s="220"/>
      <c r="ACM93" s="220"/>
      <c r="ACN93" s="220"/>
      <c r="ACO93" s="220"/>
      <c r="ACP93" s="220"/>
      <c r="ACQ93" s="220"/>
      <c r="ACR93" s="220"/>
      <c r="ACS93" s="220"/>
      <c r="ACT93" s="220"/>
      <c r="ACU93" s="220"/>
      <c r="ACV93" s="220"/>
      <c r="ACW93" s="220"/>
      <c r="ACX93" s="220"/>
      <c r="ACY93" s="220"/>
      <c r="ACZ93" s="220"/>
      <c r="ADA93" s="220"/>
      <c r="ADB93" s="220"/>
      <c r="ADC93" s="220"/>
      <c r="ADD93" s="220"/>
      <c r="ADE93" s="220"/>
      <c r="ADF93" s="220"/>
      <c r="ADG93" s="220"/>
      <c r="ADH93" s="220"/>
      <c r="ADI93" s="220"/>
      <c r="ADJ93" s="220"/>
      <c r="ADK93" s="220"/>
      <c r="ADL93" s="220"/>
      <c r="ADM93" s="220"/>
      <c r="ADN93" s="220"/>
      <c r="ADO93" s="220"/>
      <c r="ADP93" s="220"/>
      <c r="ADQ93" s="220"/>
      <c r="ADR93" s="220"/>
      <c r="ADS93" s="220"/>
      <c r="ADT93" s="220"/>
      <c r="ADU93" s="220"/>
      <c r="ADV93" s="220"/>
      <c r="ADW93" s="220"/>
      <c r="ADX93" s="220"/>
      <c r="ADY93" s="220"/>
      <c r="ADZ93" s="220"/>
      <c r="AEA93" s="220"/>
      <c r="AEB93" s="220"/>
      <c r="AEC93" s="220"/>
      <c r="AED93" s="220"/>
      <c r="AEE93" s="220"/>
      <c r="AEF93" s="220"/>
      <c r="AEG93" s="220"/>
      <c r="AEH93" s="220"/>
      <c r="AEI93" s="220"/>
      <c r="AEJ93" s="220"/>
      <c r="AEK93" s="220"/>
      <c r="AEL93" s="220"/>
      <c r="AEM93" s="220"/>
      <c r="AEN93" s="220"/>
      <c r="AEO93" s="220"/>
      <c r="AEP93" s="220"/>
      <c r="AEQ93" s="220"/>
      <c r="AER93" s="220"/>
      <c r="AES93" s="220"/>
      <c r="AET93" s="220"/>
      <c r="AEU93" s="220"/>
      <c r="AEV93" s="220"/>
      <c r="AEW93" s="220"/>
      <c r="AEX93" s="220"/>
      <c r="AEY93" s="220"/>
      <c r="AEZ93" s="220"/>
      <c r="AFA93" s="220"/>
      <c r="AFB93" s="220"/>
      <c r="AFC93" s="220"/>
      <c r="AFD93" s="220"/>
      <c r="AFE93" s="220"/>
      <c r="AFF93" s="220"/>
      <c r="AFG93" s="220"/>
      <c r="AFH93" s="220"/>
      <c r="AFI93" s="220"/>
      <c r="AFJ93" s="220"/>
      <c r="AFK93" s="220"/>
      <c r="AFL93" s="220"/>
      <c r="AFM93" s="220"/>
      <c r="AFN93" s="220"/>
      <c r="AFO93" s="220"/>
      <c r="AFP93" s="220"/>
      <c r="AFQ93" s="220"/>
      <c r="AFR93" s="220"/>
      <c r="AFS93" s="220"/>
      <c r="AFT93" s="220"/>
      <c r="AFU93" s="220"/>
      <c r="AFV93" s="220"/>
      <c r="AFW93" s="220"/>
      <c r="AFX93" s="220"/>
      <c r="AFY93" s="220"/>
      <c r="AFZ93" s="220"/>
      <c r="AGA93" s="220"/>
      <c r="AGB93" s="220"/>
      <c r="AGC93" s="220"/>
      <c r="AGD93" s="220"/>
      <c r="AGE93" s="220"/>
      <c r="AGF93" s="220"/>
      <c r="AGG93" s="220"/>
      <c r="AGH93" s="220"/>
      <c r="AGI93" s="220"/>
      <c r="AGJ93" s="220"/>
      <c r="AGK93" s="220"/>
      <c r="AGL93" s="220"/>
      <c r="AGM93" s="220"/>
      <c r="AGN93" s="220"/>
      <c r="AGO93" s="220"/>
      <c r="AGP93" s="220"/>
      <c r="AGQ93" s="220"/>
      <c r="AGR93" s="220"/>
      <c r="AGS93" s="220"/>
      <c r="AGT93" s="220"/>
      <c r="AGU93" s="220"/>
      <c r="AGV93" s="220"/>
      <c r="AGW93" s="220"/>
      <c r="AGX93" s="220"/>
      <c r="AGY93" s="220"/>
      <c r="AGZ93" s="220"/>
      <c r="AHA93" s="220"/>
      <c r="AHB93" s="220"/>
      <c r="AHC93" s="220"/>
      <c r="AHD93" s="220"/>
      <c r="AHE93" s="220"/>
      <c r="AHF93" s="220"/>
      <c r="AHG93" s="220"/>
      <c r="AHH93" s="220"/>
      <c r="AHI93" s="220"/>
      <c r="AHJ93" s="220"/>
      <c r="AHK93" s="220"/>
      <c r="AHL93" s="220"/>
      <c r="AHM93" s="220"/>
      <c r="AHN93" s="220"/>
      <c r="AHO93" s="220"/>
      <c r="AHP93" s="220"/>
      <c r="AHQ93" s="220"/>
      <c r="AHR93" s="220"/>
      <c r="AHS93" s="220"/>
      <c r="AHT93" s="220"/>
      <c r="AHU93" s="220"/>
      <c r="AHV93" s="220"/>
      <c r="AHW93" s="220"/>
      <c r="AHX93" s="220"/>
      <c r="AHY93" s="220"/>
      <c r="AHZ93" s="220"/>
      <c r="AIA93" s="220"/>
      <c r="AIB93" s="220"/>
      <c r="AIC93" s="220"/>
      <c r="AID93" s="220"/>
      <c r="AIE93" s="220"/>
      <c r="AIF93" s="220"/>
      <c r="AIG93" s="220"/>
      <c r="AIH93" s="220"/>
      <c r="AII93" s="220"/>
      <c r="AIJ93" s="220"/>
      <c r="AIK93" s="220"/>
      <c r="AIL93" s="220"/>
      <c r="AIM93" s="220"/>
      <c r="AIN93" s="220"/>
      <c r="AIO93" s="220"/>
      <c r="AIP93" s="220"/>
      <c r="AIQ93" s="220"/>
      <c r="AIR93" s="220"/>
      <c r="AIS93" s="220"/>
      <c r="AIT93" s="220"/>
      <c r="AIU93" s="220"/>
      <c r="AIV93" s="220"/>
      <c r="AIW93" s="220"/>
      <c r="AIX93" s="220"/>
      <c r="AIY93" s="220"/>
      <c r="AIZ93" s="220"/>
      <c r="AJA93" s="220"/>
      <c r="AJB93" s="220"/>
      <c r="AJC93" s="220"/>
      <c r="AJD93" s="220"/>
      <c r="AJE93" s="220"/>
      <c r="AJF93" s="220"/>
      <c r="AJG93" s="220"/>
      <c r="AJH93" s="220"/>
      <c r="AJI93" s="220"/>
      <c r="AJJ93" s="220"/>
      <c r="AJK93" s="220"/>
      <c r="AJL93" s="220"/>
      <c r="AJM93" s="220"/>
      <c r="AJN93" s="220"/>
      <c r="AJO93" s="220"/>
      <c r="AJP93" s="220"/>
      <c r="AJQ93" s="220"/>
      <c r="AJR93" s="220"/>
      <c r="AJS93" s="220"/>
      <c r="AJT93" s="220"/>
      <c r="AJU93" s="220"/>
      <c r="AJV93" s="220"/>
      <c r="AJW93" s="220"/>
      <c r="AJX93" s="220"/>
      <c r="AJY93" s="220"/>
      <c r="AJZ93" s="220"/>
      <c r="AKA93" s="220"/>
      <c r="AKB93" s="220"/>
      <c r="AKC93" s="220"/>
      <c r="AKD93" s="220"/>
      <c r="AKE93" s="220"/>
      <c r="AKF93" s="220"/>
      <c r="AKG93" s="220"/>
      <c r="AKH93" s="220"/>
      <c r="AKI93" s="220"/>
      <c r="AKJ93" s="220"/>
      <c r="AKK93" s="220"/>
      <c r="AKL93" s="220"/>
      <c r="AKM93" s="220"/>
      <c r="AKN93" s="220"/>
      <c r="AKO93" s="220"/>
      <c r="AKP93" s="220"/>
      <c r="AKQ93" s="220"/>
      <c r="AKR93" s="220"/>
      <c r="AKS93" s="220"/>
      <c r="AKT93" s="220"/>
      <c r="AKU93" s="220"/>
      <c r="AKV93" s="220"/>
      <c r="AKW93" s="220"/>
      <c r="AKX93" s="220"/>
      <c r="AKY93" s="220"/>
      <c r="AKZ93" s="220"/>
      <c r="ALA93" s="220"/>
      <c r="ALB93" s="220"/>
      <c r="ALC93" s="220"/>
      <c r="ALD93" s="220"/>
      <c r="ALE93" s="220"/>
      <c r="ALF93" s="220"/>
      <c r="ALG93" s="220"/>
      <c r="ALH93" s="220"/>
      <c r="ALI93" s="220"/>
      <c r="ALJ93" s="220"/>
      <c r="ALK93" s="220"/>
      <c r="ALL93" s="220"/>
      <c r="ALM93" s="220"/>
      <c r="ALN93" s="220"/>
      <c r="ALO93" s="220"/>
      <c r="ALP93" s="220"/>
      <c r="ALQ93" s="220"/>
      <c r="ALR93" s="220"/>
      <c r="ALS93" s="220"/>
      <c r="ALT93" s="220"/>
      <c r="ALU93" s="220"/>
      <c r="ALV93" s="220"/>
      <c r="ALW93" s="220"/>
      <c r="ALX93" s="220"/>
      <c r="ALY93" s="220"/>
      <c r="ALZ93" s="220"/>
      <c r="AMA93" s="220"/>
      <c r="AMB93" s="220"/>
      <c r="AMC93" s="220"/>
      <c r="AMD93" s="220"/>
      <c r="AME93" s="220"/>
      <c r="AMF93" s="220"/>
      <c r="AMG93" s="220"/>
      <c r="AMH93" s="220"/>
      <c r="AMI93" s="220"/>
      <c r="AMJ93" s="220"/>
      <c r="AMK93" s="220"/>
      <c r="AML93" s="220"/>
      <c r="AMM93" s="220"/>
      <c r="AMN93" s="220"/>
      <c r="AMO93" s="220"/>
      <c r="AMP93" s="220"/>
      <c r="AMQ93" s="220"/>
      <c r="AMR93" s="220"/>
      <c r="AMS93" s="220"/>
      <c r="AMT93" s="220"/>
      <c r="AMU93" s="220"/>
      <c r="AMV93" s="220"/>
      <c r="AMW93" s="220"/>
      <c r="AMX93" s="220"/>
      <c r="AMY93" s="220"/>
      <c r="AMZ93" s="220"/>
      <c r="ANA93" s="220"/>
      <c r="ANB93" s="220"/>
      <c r="ANC93" s="220"/>
      <c r="AND93" s="220"/>
      <c r="ANE93" s="220"/>
      <c r="ANF93" s="220"/>
      <c r="ANG93" s="220"/>
      <c r="ANH93" s="220"/>
      <c r="ANI93" s="220"/>
      <c r="ANJ93" s="220"/>
      <c r="ANK93" s="220"/>
      <c r="ANL93" s="220"/>
      <c r="ANM93" s="220"/>
      <c r="ANN93" s="220"/>
      <c r="ANO93" s="220"/>
      <c r="ANP93" s="220"/>
      <c r="ANQ93" s="220"/>
      <c r="ANR93" s="220"/>
      <c r="ANS93" s="220"/>
      <c r="ANT93" s="220"/>
      <c r="ANU93" s="220"/>
      <c r="ANV93" s="220"/>
      <c r="ANW93" s="220"/>
      <c r="ANX93" s="220"/>
      <c r="ANY93" s="220"/>
      <c r="ANZ93" s="220"/>
      <c r="AOA93" s="220"/>
      <c r="AOB93" s="220"/>
      <c r="AOC93" s="220"/>
      <c r="AOD93" s="220"/>
      <c r="AOE93" s="220"/>
      <c r="AOF93" s="220"/>
      <c r="AOG93" s="220"/>
      <c r="AOH93" s="220"/>
      <c r="AOI93" s="220"/>
      <c r="AOJ93" s="220"/>
      <c r="AOK93" s="220"/>
      <c r="AOL93" s="220"/>
      <c r="AOM93" s="220"/>
      <c r="AON93" s="220"/>
      <c r="AOO93" s="220"/>
      <c r="AOP93" s="220"/>
      <c r="AOQ93" s="220"/>
      <c r="AOR93" s="220"/>
      <c r="AOS93" s="220"/>
      <c r="AOT93" s="220"/>
      <c r="AOU93" s="220"/>
      <c r="AOV93" s="220"/>
      <c r="AOW93" s="220"/>
      <c r="AOX93" s="220"/>
      <c r="AOY93" s="220"/>
      <c r="AOZ93" s="220"/>
      <c r="APA93" s="220"/>
      <c r="APB93" s="220"/>
      <c r="APC93" s="220"/>
      <c r="APD93" s="220"/>
      <c r="APE93" s="220"/>
      <c r="APF93" s="220"/>
      <c r="APG93" s="220"/>
      <c r="APH93" s="220"/>
      <c r="API93" s="220"/>
      <c r="APJ93" s="220"/>
      <c r="APK93" s="220"/>
      <c r="APL93" s="220"/>
      <c r="APM93" s="220"/>
      <c r="APN93" s="220"/>
      <c r="APO93" s="220"/>
      <c r="APP93" s="220"/>
      <c r="APQ93" s="220"/>
      <c r="APR93" s="220"/>
      <c r="APS93" s="220"/>
      <c r="APT93" s="220"/>
      <c r="APU93" s="220"/>
      <c r="APV93" s="220"/>
      <c r="APW93" s="220"/>
      <c r="APX93" s="220"/>
      <c r="APY93" s="220"/>
      <c r="APZ93" s="220"/>
      <c r="AQA93" s="220"/>
      <c r="AQB93" s="220"/>
      <c r="AQC93" s="220"/>
      <c r="AQD93" s="220"/>
      <c r="AQE93" s="220"/>
      <c r="AQF93" s="220"/>
      <c r="AQG93" s="220"/>
      <c r="AQH93" s="220"/>
      <c r="AQI93" s="220"/>
      <c r="AQJ93" s="220"/>
      <c r="AQK93" s="220"/>
      <c r="AQL93" s="220"/>
      <c r="AQM93" s="220"/>
      <c r="AQN93" s="220"/>
      <c r="AQO93" s="220"/>
      <c r="AQP93" s="220"/>
      <c r="AQQ93" s="220"/>
      <c r="AQR93" s="220"/>
      <c r="AQS93" s="220"/>
      <c r="AQT93" s="220"/>
      <c r="AQU93" s="220"/>
      <c r="AQV93" s="220"/>
      <c r="AQW93" s="220"/>
      <c r="AQX93" s="220"/>
      <c r="AQY93" s="220"/>
      <c r="AQZ93" s="220"/>
      <c r="ARA93" s="220"/>
      <c r="ARB93" s="220"/>
      <c r="ARC93" s="220"/>
      <c r="ARD93" s="220"/>
      <c r="ARE93" s="220"/>
      <c r="ARF93" s="220"/>
      <c r="ARG93" s="220"/>
      <c r="ARH93" s="220"/>
      <c r="ARI93" s="220"/>
      <c r="ARJ93" s="220"/>
      <c r="ARK93" s="220"/>
      <c r="ARL93" s="220"/>
      <c r="ARM93" s="220"/>
      <c r="ARN93" s="220"/>
      <c r="ARO93" s="220"/>
      <c r="ARP93" s="220"/>
      <c r="ARQ93" s="220"/>
      <c r="ARR93" s="220"/>
      <c r="ARS93" s="220"/>
      <c r="ART93" s="220"/>
      <c r="ARU93" s="220"/>
      <c r="ARV93" s="220"/>
      <c r="ARW93" s="220"/>
      <c r="ARX93" s="220"/>
      <c r="ARY93" s="220"/>
      <c r="ARZ93" s="220"/>
      <c r="ASA93" s="220"/>
      <c r="ASB93" s="220"/>
      <c r="ASC93" s="220"/>
      <c r="ASD93" s="220"/>
      <c r="ASE93" s="220"/>
      <c r="ASF93" s="220"/>
      <c r="ASG93" s="220"/>
      <c r="ASH93" s="220"/>
      <c r="ASI93" s="220"/>
      <c r="ASJ93" s="220"/>
      <c r="ASK93" s="220"/>
      <c r="ASL93" s="220"/>
      <c r="ASM93" s="220"/>
      <c r="ASN93" s="220"/>
      <c r="ASO93" s="220"/>
      <c r="ASP93" s="220"/>
      <c r="ASQ93" s="220"/>
      <c r="ASR93" s="220"/>
      <c r="ASS93" s="220"/>
      <c r="AST93" s="220"/>
      <c r="ASU93" s="220"/>
      <c r="ASV93" s="220"/>
      <c r="ASW93" s="220"/>
      <c r="ASX93" s="220"/>
      <c r="ASY93" s="220"/>
      <c r="ASZ93" s="220"/>
      <c r="ATA93" s="220"/>
      <c r="ATB93" s="220"/>
      <c r="ATC93" s="220"/>
      <c r="ATD93" s="220"/>
      <c r="ATE93" s="220"/>
      <c r="ATF93" s="220"/>
      <c r="ATG93" s="220"/>
      <c r="ATH93" s="220"/>
      <c r="ATI93" s="220"/>
      <c r="ATJ93" s="220"/>
      <c r="ATK93" s="220"/>
      <c r="ATL93" s="220"/>
      <c r="ATM93" s="220"/>
      <c r="ATN93" s="220"/>
      <c r="ATO93" s="220"/>
      <c r="ATP93" s="220"/>
      <c r="ATQ93" s="220"/>
      <c r="ATR93" s="220"/>
      <c r="ATS93" s="220"/>
      <c r="ATT93" s="220"/>
      <c r="ATU93" s="220"/>
      <c r="ATV93" s="220"/>
      <c r="ATW93" s="220"/>
      <c r="ATX93" s="220"/>
      <c r="ATY93" s="220"/>
      <c r="ATZ93" s="220"/>
      <c r="AUA93" s="220"/>
      <c r="AUB93" s="220"/>
      <c r="AUC93" s="220"/>
      <c r="AUD93" s="220"/>
      <c r="AUE93" s="220"/>
      <c r="AUF93" s="220"/>
      <c r="AUG93" s="220"/>
      <c r="AUH93" s="220"/>
      <c r="AUI93" s="220"/>
      <c r="AUJ93" s="220"/>
      <c r="AUK93" s="220"/>
      <c r="AUL93" s="220"/>
      <c r="AUM93" s="220"/>
      <c r="AUN93" s="220"/>
      <c r="AUO93" s="220"/>
      <c r="AUP93" s="220"/>
      <c r="AUQ93" s="220"/>
      <c r="AUR93" s="220"/>
      <c r="AUS93" s="220"/>
      <c r="AUT93" s="220"/>
      <c r="AUU93" s="220"/>
      <c r="AUV93" s="220"/>
      <c r="AUW93" s="220"/>
      <c r="AUX93" s="220"/>
      <c r="AUY93" s="220"/>
      <c r="AUZ93" s="220"/>
      <c r="AVA93" s="220"/>
      <c r="AVB93" s="220"/>
      <c r="AVC93" s="220"/>
      <c r="AVD93" s="220"/>
      <c r="AVE93" s="220"/>
      <c r="AVF93" s="220"/>
      <c r="AVG93" s="220"/>
      <c r="AVH93" s="220"/>
      <c r="AVI93" s="220"/>
      <c r="AVJ93" s="220"/>
      <c r="AVK93" s="220"/>
      <c r="AVL93" s="220"/>
      <c r="AVM93" s="220"/>
      <c r="AVN93" s="220"/>
      <c r="AVO93" s="220"/>
      <c r="AVP93" s="220"/>
      <c r="AVQ93" s="220"/>
      <c r="AVR93" s="220"/>
      <c r="AVS93" s="220"/>
      <c r="AVT93" s="220"/>
      <c r="AVU93" s="220"/>
      <c r="AVV93" s="220"/>
      <c r="AVW93" s="220"/>
      <c r="AVX93" s="220"/>
      <c r="AVY93" s="220"/>
      <c r="AVZ93" s="220"/>
      <c r="AWA93" s="220"/>
      <c r="AWB93" s="220"/>
      <c r="AWC93" s="220"/>
      <c r="AWD93" s="220"/>
      <c r="AWE93" s="220"/>
      <c r="AWF93" s="220"/>
      <c r="AWG93" s="220"/>
      <c r="AWH93" s="220"/>
      <c r="AWI93" s="220"/>
      <c r="AWJ93" s="220"/>
      <c r="AWK93" s="220"/>
      <c r="AWL93" s="220"/>
      <c r="AWM93" s="220"/>
      <c r="AWN93" s="220"/>
      <c r="AWO93" s="220"/>
      <c r="AWP93" s="220"/>
      <c r="AWQ93" s="220"/>
      <c r="AWR93" s="220"/>
      <c r="AWS93" s="220"/>
      <c r="AWT93" s="220"/>
      <c r="AWU93" s="220"/>
      <c r="AWV93" s="220"/>
      <c r="AWW93" s="220"/>
      <c r="AWX93" s="220"/>
      <c r="AWY93" s="220"/>
      <c r="AWZ93" s="220"/>
      <c r="AXA93" s="220"/>
      <c r="AXB93" s="220"/>
      <c r="AXC93" s="220"/>
      <c r="AXD93" s="220"/>
      <c r="AXE93" s="220"/>
      <c r="AXF93" s="220"/>
      <c r="AXG93" s="220"/>
      <c r="AXH93" s="220"/>
      <c r="AXI93" s="220"/>
      <c r="AXJ93" s="220"/>
      <c r="AXK93" s="220"/>
      <c r="AXL93" s="220"/>
      <c r="AXM93" s="220"/>
      <c r="AXN93" s="220"/>
      <c r="AXO93" s="220"/>
      <c r="AXP93" s="220"/>
      <c r="AXQ93" s="220"/>
      <c r="AXR93" s="220"/>
      <c r="AXS93" s="220"/>
      <c r="AXT93" s="220"/>
      <c r="AXU93" s="220"/>
      <c r="AXV93" s="220"/>
      <c r="AXW93" s="220"/>
      <c r="AXX93" s="220"/>
      <c r="AXY93" s="220"/>
      <c r="AXZ93" s="220"/>
      <c r="AYA93" s="220"/>
      <c r="AYB93" s="220"/>
      <c r="AYC93" s="220"/>
      <c r="AYD93" s="220"/>
      <c r="AYE93" s="220"/>
      <c r="AYF93" s="220"/>
      <c r="AYG93" s="220"/>
      <c r="AYH93" s="220"/>
      <c r="AYI93" s="220"/>
      <c r="AYJ93" s="220"/>
      <c r="AYK93" s="220"/>
      <c r="AYL93" s="220"/>
      <c r="AYM93" s="220"/>
      <c r="AYN93" s="220"/>
      <c r="AYO93" s="220"/>
      <c r="AYP93" s="220"/>
      <c r="AYQ93" s="220"/>
      <c r="AYR93" s="220"/>
      <c r="AYS93" s="220"/>
      <c r="AYT93" s="220"/>
      <c r="AYU93" s="220"/>
      <c r="AYV93" s="220"/>
      <c r="AYW93" s="220"/>
      <c r="AYX93" s="220"/>
      <c r="AYY93" s="220"/>
      <c r="AYZ93" s="220"/>
      <c r="AZA93" s="220"/>
      <c r="AZB93" s="220"/>
      <c r="AZC93" s="220"/>
      <c r="AZD93" s="220"/>
      <c r="AZE93" s="220"/>
      <c r="AZF93" s="220"/>
      <c r="AZG93" s="220"/>
      <c r="AZH93" s="220"/>
      <c r="AZI93" s="220"/>
      <c r="AZJ93" s="220"/>
      <c r="AZK93" s="220"/>
      <c r="AZL93" s="220"/>
      <c r="AZM93" s="220"/>
      <c r="AZN93" s="220"/>
      <c r="AZO93" s="220"/>
      <c r="AZP93" s="220"/>
      <c r="AZQ93" s="220"/>
      <c r="AZR93" s="220"/>
      <c r="AZS93" s="220"/>
      <c r="AZT93" s="220"/>
      <c r="AZU93" s="220"/>
      <c r="AZV93" s="220"/>
      <c r="AZW93" s="220"/>
      <c r="AZX93" s="220"/>
      <c r="AZY93" s="220"/>
      <c r="AZZ93" s="220"/>
      <c r="BAA93" s="220"/>
      <c r="BAB93" s="220"/>
      <c r="BAC93" s="220"/>
      <c r="BAD93" s="220"/>
      <c r="BAE93" s="220"/>
      <c r="BAF93" s="220"/>
      <c r="BAG93" s="220"/>
      <c r="BAH93" s="220"/>
      <c r="BAI93" s="220"/>
      <c r="BAJ93" s="220"/>
      <c r="BAK93" s="220"/>
      <c r="BAL93" s="220"/>
      <c r="BAM93" s="220"/>
      <c r="BAN93" s="220"/>
      <c r="BAO93" s="220"/>
      <c r="BAP93" s="220"/>
      <c r="BAQ93" s="220"/>
      <c r="BAR93" s="220"/>
      <c r="BAS93" s="220"/>
      <c r="BAT93" s="220"/>
      <c r="BAU93" s="220"/>
      <c r="BAV93" s="220"/>
      <c r="BAW93" s="220"/>
      <c r="BAX93" s="220"/>
      <c r="BAY93" s="220"/>
      <c r="BAZ93" s="220"/>
      <c r="BBA93" s="220"/>
      <c r="BBB93" s="220"/>
      <c r="BBC93" s="220"/>
      <c r="BBD93" s="220"/>
      <c r="BBE93" s="220"/>
      <c r="BBF93" s="220"/>
      <c r="BBG93" s="220"/>
      <c r="BBH93" s="220"/>
      <c r="BBI93" s="220"/>
      <c r="BBJ93" s="220"/>
      <c r="BBK93" s="220"/>
      <c r="BBL93" s="220"/>
      <c r="BBM93" s="220"/>
      <c r="BBN93" s="220"/>
      <c r="BBO93" s="220"/>
      <c r="BBP93" s="220"/>
      <c r="BBQ93" s="220"/>
      <c r="BBR93" s="220"/>
      <c r="BBS93" s="220"/>
      <c r="BBT93" s="220"/>
      <c r="BBU93" s="220"/>
      <c r="BBV93" s="220"/>
      <c r="BBW93" s="220"/>
      <c r="BBX93" s="220"/>
      <c r="BBY93" s="220"/>
      <c r="BBZ93" s="220"/>
      <c r="BCA93" s="220"/>
      <c r="BCB93" s="220"/>
      <c r="BCC93" s="220"/>
      <c r="BCD93" s="220"/>
      <c r="BCE93" s="220"/>
      <c r="BCF93" s="220"/>
      <c r="BCG93" s="220"/>
      <c r="BCH93" s="220"/>
      <c r="BCI93" s="220"/>
      <c r="BCJ93" s="220"/>
      <c r="BCK93" s="220"/>
      <c r="BCL93" s="220"/>
      <c r="BCM93" s="220"/>
      <c r="BCN93" s="220"/>
      <c r="BCO93" s="220"/>
      <c r="BCP93" s="220"/>
      <c r="BCQ93" s="220"/>
      <c r="BCR93" s="220"/>
      <c r="BCS93" s="220"/>
      <c r="BCT93" s="220"/>
      <c r="BCU93" s="220"/>
      <c r="BCV93" s="220"/>
      <c r="BCW93" s="220"/>
      <c r="BCX93" s="220"/>
      <c r="BCY93" s="220"/>
      <c r="BCZ93" s="220"/>
      <c r="BDA93" s="220"/>
      <c r="BDB93" s="220"/>
      <c r="BDC93" s="220"/>
      <c r="BDD93" s="220"/>
      <c r="BDE93" s="220"/>
      <c r="BDF93" s="220"/>
      <c r="BDG93" s="220"/>
      <c r="BDH93" s="220"/>
      <c r="BDI93" s="220"/>
      <c r="BDJ93" s="220"/>
      <c r="BDK93" s="220"/>
      <c r="BDL93" s="220"/>
      <c r="BDM93" s="220"/>
      <c r="BDN93" s="220"/>
      <c r="BDO93" s="220"/>
      <c r="BDP93" s="220"/>
      <c r="BDQ93" s="220"/>
      <c r="BDR93" s="220"/>
      <c r="BDS93" s="220"/>
      <c r="BDT93" s="220"/>
      <c r="BDU93" s="220"/>
      <c r="BDV93" s="220"/>
      <c r="BDW93" s="220"/>
      <c r="BDX93" s="220"/>
      <c r="BDY93" s="220"/>
      <c r="BDZ93" s="220"/>
      <c r="BEA93" s="220"/>
      <c r="BEB93" s="220"/>
      <c r="BEC93" s="220"/>
      <c r="BED93" s="220"/>
      <c r="BEE93" s="220"/>
      <c r="BEF93" s="220"/>
      <c r="BEG93" s="220"/>
      <c r="BEH93" s="220"/>
      <c r="BEI93" s="220"/>
      <c r="BEJ93" s="220"/>
      <c r="BEK93" s="220"/>
      <c r="BEL93" s="220"/>
      <c r="BEM93" s="220"/>
      <c r="BEN93" s="220"/>
      <c r="BEO93" s="220"/>
      <c r="BEP93" s="220"/>
      <c r="BEQ93" s="220"/>
      <c r="BER93" s="220"/>
      <c r="BES93" s="220"/>
      <c r="BET93" s="220"/>
      <c r="BEU93" s="220"/>
      <c r="BEV93" s="220"/>
      <c r="BEW93" s="220"/>
      <c r="BEX93" s="220"/>
      <c r="BEY93" s="220"/>
      <c r="BEZ93" s="220"/>
      <c r="BFA93" s="220"/>
      <c r="BFB93" s="220"/>
      <c r="BFC93" s="220"/>
      <c r="BFD93" s="220"/>
      <c r="BFE93" s="220"/>
      <c r="BFF93" s="220"/>
      <c r="BFG93" s="220"/>
      <c r="BFH93" s="220"/>
      <c r="BFI93" s="220"/>
      <c r="BFJ93" s="220"/>
      <c r="BFK93" s="220"/>
      <c r="BFL93" s="220"/>
      <c r="BFM93" s="220"/>
      <c r="BFN93" s="220"/>
      <c r="BFO93" s="220"/>
      <c r="BFP93" s="220"/>
      <c r="BFQ93" s="220"/>
      <c r="BFR93" s="220"/>
      <c r="BFS93" s="220"/>
      <c r="BFT93" s="220"/>
      <c r="BFU93" s="220"/>
      <c r="BFV93" s="220"/>
      <c r="BFW93" s="220"/>
      <c r="BFX93" s="220"/>
      <c r="BFY93" s="220"/>
      <c r="BFZ93" s="220"/>
      <c r="BGA93" s="220"/>
      <c r="BGB93" s="220"/>
      <c r="BGC93" s="220"/>
      <c r="BGD93" s="220"/>
      <c r="BGE93" s="220"/>
      <c r="BGF93" s="220"/>
      <c r="BGG93" s="220"/>
      <c r="BGH93" s="220"/>
      <c r="BGI93" s="220"/>
      <c r="BGJ93" s="220"/>
      <c r="BGK93" s="220"/>
      <c r="BGL93" s="220"/>
      <c r="BGM93" s="220"/>
      <c r="BGN93" s="220"/>
      <c r="BGO93" s="220"/>
      <c r="BGP93" s="220"/>
      <c r="BGQ93" s="220"/>
      <c r="BGR93" s="220"/>
      <c r="BGS93" s="220"/>
      <c r="BGT93" s="220"/>
      <c r="BGU93" s="220"/>
      <c r="BGV93" s="220"/>
      <c r="BGW93" s="220"/>
      <c r="BGX93" s="220"/>
      <c r="BGY93" s="220"/>
      <c r="BGZ93" s="220"/>
      <c r="BHA93" s="220"/>
      <c r="BHB93" s="220"/>
      <c r="BHC93" s="220"/>
      <c r="BHD93" s="220"/>
      <c r="BHE93" s="220"/>
      <c r="BHF93" s="220"/>
      <c r="BHG93" s="220"/>
      <c r="BHH93" s="220"/>
      <c r="BHI93" s="220"/>
      <c r="BHJ93" s="220"/>
      <c r="BHK93" s="220"/>
      <c r="BHL93" s="220"/>
      <c r="BHM93" s="220"/>
      <c r="BHN93" s="220"/>
      <c r="BHO93" s="220"/>
      <c r="BHP93" s="220"/>
      <c r="BHQ93" s="220"/>
      <c r="BHR93" s="220"/>
      <c r="BHS93" s="220"/>
      <c r="BHT93" s="220"/>
      <c r="BHU93" s="220"/>
      <c r="BHV93" s="220"/>
      <c r="BHW93" s="220"/>
      <c r="BHX93" s="220"/>
      <c r="BHY93" s="220"/>
      <c r="BHZ93" s="220"/>
      <c r="BIA93" s="220"/>
      <c r="BIB93" s="220"/>
      <c r="BIC93" s="220"/>
      <c r="BID93" s="220"/>
      <c r="BIE93" s="220"/>
      <c r="BIF93" s="220"/>
      <c r="BIG93" s="220"/>
      <c r="BIH93" s="220"/>
      <c r="BII93" s="220"/>
      <c r="BIJ93" s="220"/>
      <c r="BIK93" s="220"/>
      <c r="BIL93" s="220"/>
      <c r="BIM93" s="220"/>
      <c r="BIN93" s="220"/>
      <c r="BIO93" s="220"/>
      <c r="BIP93" s="220"/>
      <c r="BIQ93" s="220"/>
      <c r="BIR93" s="220"/>
      <c r="BIS93" s="220"/>
      <c r="BIT93" s="220"/>
      <c r="BIU93" s="220"/>
      <c r="BIV93" s="220"/>
      <c r="BIW93" s="220"/>
      <c r="BIX93" s="220"/>
      <c r="BIY93" s="220"/>
      <c r="BIZ93" s="220"/>
      <c r="BJA93" s="220"/>
      <c r="BJB93" s="220"/>
      <c r="BJC93" s="220"/>
      <c r="BJD93" s="220"/>
      <c r="BJE93" s="220"/>
      <c r="BJF93" s="220"/>
      <c r="BJG93" s="220"/>
      <c r="BJH93" s="220"/>
      <c r="BJI93" s="220"/>
      <c r="BJJ93" s="220"/>
      <c r="BJK93" s="220"/>
      <c r="BJL93" s="220"/>
      <c r="BJM93" s="220"/>
      <c r="BJN93" s="220"/>
      <c r="BJO93" s="220"/>
      <c r="BJP93" s="220"/>
      <c r="BJQ93" s="220"/>
      <c r="BJR93" s="220"/>
      <c r="BJS93" s="220"/>
      <c r="BJT93" s="220"/>
      <c r="BJU93" s="220"/>
      <c r="BJV93" s="220"/>
      <c r="BJW93" s="220"/>
      <c r="BJX93" s="220"/>
      <c r="BJY93" s="220"/>
      <c r="BJZ93" s="220"/>
      <c r="BKA93" s="220"/>
      <c r="BKB93" s="220"/>
      <c r="BKC93" s="220"/>
      <c r="BKD93" s="220"/>
      <c r="BKE93" s="220"/>
      <c r="BKF93" s="220"/>
      <c r="BKG93" s="220"/>
      <c r="BKH93" s="220"/>
      <c r="BKI93" s="220"/>
      <c r="BKJ93" s="220"/>
      <c r="BKK93" s="220"/>
      <c r="BKL93" s="220"/>
      <c r="BKM93" s="220"/>
      <c r="BKN93" s="220"/>
      <c r="BKO93" s="220"/>
      <c r="BKP93" s="220"/>
      <c r="BKQ93" s="220"/>
      <c r="BKR93" s="220"/>
      <c r="BKS93" s="220"/>
      <c r="BKT93" s="220"/>
      <c r="BKU93" s="220"/>
      <c r="BKV93" s="220"/>
      <c r="BKW93" s="220"/>
      <c r="BKX93" s="220"/>
      <c r="BKY93" s="220"/>
      <c r="BKZ93" s="220"/>
      <c r="BLA93" s="220"/>
      <c r="BLB93" s="220"/>
      <c r="BLC93" s="220"/>
      <c r="BLD93" s="220"/>
      <c r="BLE93" s="220"/>
      <c r="BLF93" s="220"/>
      <c r="BLG93" s="220"/>
      <c r="BLH93" s="220"/>
      <c r="BLI93" s="220"/>
      <c r="BLJ93" s="220"/>
      <c r="BLK93" s="220"/>
      <c r="BLL93" s="220"/>
      <c r="BLM93" s="220"/>
      <c r="BLN93" s="220"/>
      <c r="BLO93" s="220"/>
      <c r="BLP93" s="220"/>
      <c r="BLQ93" s="220"/>
      <c r="BLR93" s="220"/>
      <c r="BLS93" s="220"/>
      <c r="BLT93" s="220"/>
      <c r="BLU93" s="220"/>
      <c r="BLV93" s="220"/>
      <c r="BLW93" s="220"/>
      <c r="BLX93" s="220"/>
      <c r="BLY93" s="220"/>
      <c r="BLZ93" s="220"/>
      <c r="BMA93" s="220"/>
      <c r="BMB93" s="220"/>
      <c r="BMC93" s="220"/>
      <c r="BMD93" s="220"/>
      <c r="BME93" s="220"/>
      <c r="BMF93" s="220"/>
      <c r="BMG93" s="220"/>
      <c r="BMH93" s="220"/>
      <c r="BMI93" s="220"/>
      <c r="BMJ93" s="220"/>
      <c r="BMK93" s="220"/>
      <c r="BML93" s="220"/>
      <c r="BMM93" s="220"/>
      <c r="BMN93" s="220"/>
      <c r="BMO93" s="220"/>
      <c r="BMP93" s="220"/>
      <c r="BMQ93" s="220"/>
      <c r="BMR93" s="220"/>
      <c r="BMS93" s="220"/>
      <c r="BMT93" s="220"/>
      <c r="BMU93" s="220"/>
      <c r="BMV93" s="220"/>
      <c r="BMW93" s="220"/>
      <c r="BMX93" s="220"/>
      <c r="BMY93" s="220"/>
      <c r="BMZ93" s="220"/>
      <c r="BNA93" s="220"/>
      <c r="BNB93" s="220"/>
      <c r="BNC93" s="220"/>
      <c r="BND93" s="220"/>
      <c r="BNE93" s="220"/>
      <c r="BNF93" s="220"/>
      <c r="BNG93" s="220"/>
      <c r="BNH93" s="220"/>
      <c r="BNI93" s="220"/>
      <c r="BNJ93" s="220"/>
      <c r="BNK93" s="220"/>
      <c r="BNL93" s="220"/>
      <c r="BNM93" s="220"/>
      <c r="BNN93" s="220"/>
      <c r="BNO93" s="220"/>
      <c r="BNP93" s="220"/>
      <c r="BNQ93" s="220"/>
      <c r="BNR93" s="220"/>
      <c r="BNS93" s="220"/>
      <c r="BNT93" s="220"/>
      <c r="BNU93" s="220"/>
      <c r="BNV93" s="220"/>
      <c r="BNW93" s="220"/>
      <c r="BNX93" s="220"/>
      <c r="BNY93" s="220"/>
      <c r="BNZ93" s="220"/>
      <c r="BOA93" s="220"/>
      <c r="BOB93" s="220"/>
      <c r="BOC93" s="220"/>
      <c r="BOD93" s="220"/>
      <c r="BOE93" s="220"/>
      <c r="BOF93" s="220"/>
      <c r="BOG93" s="220"/>
      <c r="BOH93" s="220"/>
      <c r="BOI93" s="220"/>
      <c r="BOJ93" s="220"/>
      <c r="BOK93" s="220"/>
      <c r="BOL93" s="220"/>
      <c r="BOM93" s="220"/>
      <c r="BON93" s="220"/>
      <c r="BOO93" s="220"/>
      <c r="BOP93" s="220"/>
      <c r="BOQ93" s="220"/>
      <c r="BOR93" s="220"/>
      <c r="BOS93" s="220"/>
      <c r="BOT93" s="220"/>
      <c r="BOU93" s="220"/>
      <c r="BOV93" s="220"/>
      <c r="BOW93" s="220"/>
      <c r="BOX93" s="220"/>
      <c r="BOY93" s="220"/>
      <c r="BOZ93" s="220"/>
      <c r="BPA93" s="220"/>
      <c r="BPB93" s="220"/>
      <c r="BPC93" s="220"/>
      <c r="BPD93" s="220"/>
      <c r="BPE93" s="220"/>
      <c r="BPF93" s="220"/>
      <c r="BPG93" s="220"/>
      <c r="BPH93" s="220"/>
      <c r="BPI93" s="220"/>
      <c r="BPJ93" s="220"/>
      <c r="BPK93" s="220"/>
      <c r="BPL93" s="220"/>
      <c r="BPM93" s="220"/>
      <c r="BPN93" s="220"/>
      <c r="BPO93" s="220"/>
      <c r="BPP93" s="220"/>
      <c r="BPQ93" s="220"/>
      <c r="BPR93" s="220"/>
      <c r="BPS93" s="220"/>
      <c r="BPT93" s="220"/>
      <c r="BPU93" s="220"/>
      <c r="BPV93" s="220"/>
      <c r="BPW93" s="220"/>
      <c r="BPX93" s="220"/>
      <c r="BPY93" s="220"/>
      <c r="BPZ93" s="220"/>
      <c r="BQA93" s="220"/>
      <c r="BQB93" s="220"/>
      <c r="BQC93" s="220"/>
      <c r="BQD93" s="220"/>
      <c r="BQE93" s="220"/>
      <c r="BQF93" s="220"/>
      <c r="BQG93" s="220"/>
      <c r="BQH93" s="220"/>
      <c r="BQI93" s="220"/>
      <c r="BQJ93" s="220"/>
      <c r="BQK93" s="220"/>
      <c r="BQL93" s="220"/>
      <c r="BQM93" s="220"/>
      <c r="BQN93" s="220"/>
      <c r="BQO93" s="220"/>
      <c r="BQP93" s="220"/>
      <c r="BQQ93" s="220"/>
      <c r="BQR93" s="220"/>
      <c r="BQS93" s="220"/>
      <c r="BQT93" s="220"/>
      <c r="BQU93" s="220"/>
      <c r="BQV93" s="220"/>
      <c r="BQW93" s="220"/>
      <c r="BQX93" s="220"/>
      <c r="BQY93" s="220"/>
      <c r="BQZ93" s="220"/>
      <c r="BRA93" s="220"/>
      <c r="BRB93" s="220"/>
      <c r="BRC93" s="220"/>
      <c r="BRD93" s="220"/>
      <c r="BRE93" s="220"/>
      <c r="BRF93" s="220"/>
      <c r="BRG93" s="220"/>
      <c r="BRH93" s="220"/>
      <c r="BRI93" s="220"/>
      <c r="BRJ93" s="220"/>
      <c r="BRK93" s="220"/>
      <c r="BRL93" s="220"/>
      <c r="BRM93" s="220"/>
      <c r="BRN93" s="220"/>
      <c r="BRO93" s="220"/>
      <c r="BRP93" s="220"/>
      <c r="BRQ93" s="220"/>
      <c r="BRR93" s="220"/>
      <c r="BRS93" s="220"/>
      <c r="BRT93" s="220"/>
      <c r="BRU93" s="220"/>
      <c r="BRV93" s="220"/>
      <c r="BRW93" s="220"/>
      <c r="BRX93" s="220"/>
      <c r="BRY93" s="220"/>
      <c r="BRZ93" s="220"/>
      <c r="BSA93" s="220"/>
      <c r="BSB93" s="220"/>
      <c r="BSC93" s="220"/>
      <c r="BSD93" s="220"/>
      <c r="BSE93" s="220"/>
      <c r="BSF93" s="220"/>
      <c r="BSG93" s="220"/>
      <c r="BSH93" s="220"/>
      <c r="BSI93" s="220"/>
      <c r="BSJ93" s="220"/>
      <c r="BSK93" s="220"/>
      <c r="BSL93" s="220"/>
      <c r="BSM93" s="220"/>
      <c r="BSN93" s="220"/>
      <c r="BSO93" s="220"/>
      <c r="BSP93" s="220"/>
      <c r="BSQ93" s="220"/>
      <c r="BSR93" s="220"/>
      <c r="BSS93" s="220"/>
      <c r="BST93" s="220"/>
      <c r="BSU93" s="220"/>
      <c r="BSV93" s="220"/>
      <c r="BSW93" s="220"/>
      <c r="BSX93" s="220"/>
      <c r="BSY93" s="220"/>
      <c r="BSZ93" s="220"/>
      <c r="BTA93" s="220"/>
      <c r="BTB93" s="220"/>
      <c r="BTC93" s="220"/>
      <c r="BTD93" s="220"/>
      <c r="BTE93" s="220"/>
      <c r="BTF93" s="220"/>
      <c r="BTG93" s="220"/>
      <c r="BTH93" s="220"/>
      <c r="BTI93" s="220"/>
      <c r="BTJ93" s="220"/>
      <c r="BTK93" s="220"/>
      <c r="BTL93" s="220"/>
      <c r="BTM93" s="220"/>
      <c r="BTN93" s="220"/>
      <c r="BTO93" s="220"/>
      <c r="BTP93" s="220"/>
      <c r="BTQ93" s="220"/>
      <c r="BTR93" s="220"/>
      <c r="BTS93" s="220"/>
      <c r="BTT93" s="220"/>
      <c r="BTU93" s="220"/>
      <c r="BTV93" s="220"/>
      <c r="BTW93" s="220"/>
      <c r="BTX93" s="220"/>
      <c r="BTY93" s="220"/>
      <c r="BTZ93" s="220"/>
      <c r="BUA93" s="220"/>
      <c r="BUB93" s="220"/>
      <c r="BUC93" s="220"/>
      <c r="BUD93" s="220"/>
      <c r="BUE93" s="220"/>
      <c r="BUF93" s="220"/>
      <c r="BUG93" s="220"/>
      <c r="BUH93" s="220"/>
      <c r="BUI93" s="220"/>
      <c r="BUJ93" s="220"/>
      <c r="BUK93" s="220"/>
      <c r="BUL93" s="220"/>
      <c r="BUM93" s="220"/>
      <c r="BUN93" s="220"/>
      <c r="BUO93" s="220"/>
      <c r="BUP93" s="220"/>
      <c r="BUQ93" s="220"/>
      <c r="BUR93" s="220"/>
      <c r="BUS93" s="220"/>
      <c r="BUT93" s="220"/>
      <c r="BUU93" s="220"/>
      <c r="BUV93" s="220"/>
      <c r="BUW93" s="220"/>
      <c r="BUX93" s="220"/>
      <c r="BUY93" s="220"/>
      <c r="BUZ93" s="220"/>
      <c r="BVA93" s="220"/>
      <c r="BVB93" s="220"/>
      <c r="BVC93" s="220"/>
      <c r="BVD93" s="220"/>
      <c r="BVE93" s="220"/>
      <c r="BVF93" s="220"/>
      <c r="BVG93" s="220"/>
      <c r="BVH93" s="220"/>
      <c r="BVI93" s="220"/>
      <c r="BVJ93" s="220"/>
      <c r="BVK93" s="220"/>
      <c r="BVL93" s="220"/>
      <c r="BVM93" s="220"/>
      <c r="BVN93" s="220"/>
      <c r="BVO93" s="220"/>
      <c r="BVP93" s="220"/>
      <c r="BVQ93" s="220"/>
      <c r="BVR93" s="220"/>
      <c r="BVS93" s="220"/>
      <c r="BVT93" s="220"/>
      <c r="BVU93" s="220"/>
      <c r="BVV93" s="220"/>
      <c r="BVW93" s="220"/>
      <c r="BVX93" s="220"/>
      <c r="BVY93" s="220"/>
      <c r="BVZ93" s="220"/>
      <c r="BWA93" s="220"/>
      <c r="BWB93" s="220"/>
      <c r="BWC93" s="220"/>
      <c r="BWD93" s="220"/>
      <c r="BWE93" s="220"/>
      <c r="BWF93" s="220"/>
      <c r="BWG93" s="220"/>
      <c r="BWH93" s="220"/>
      <c r="BWI93" s="220"/>
      <c r="BWJ93" s="220"/>
      <c r="BWK93" s="220"/>
      <c r="BWL93" s="220"/>
      <c r="BWM93" s="220"/>
      <c r="BWN93" s="220"/>
      <c r="BWO93" s="220"/>
      <c r="BWP93" s="220"/>
      <c r="BWQ93" s="220"/>
      <c r="BWR93" s="220"/>
      <c r="BWS93" s="220"/>
      <c r="BWT93" s="220"/>
      <c r="BWU93" s="220"/>
      <c r="BWV93" s="220"/>
      <c r="BWW93" s="220"/>
      <c r="BWX93" s="220"/>
      <c r="BWY93" s="220"/>
      <c r="BWZ93" s="220"/>
      <c r="BXA93" s="220"/>
      <c r="BXB93" s="220"/>
      <c r="BXC93" s="220"/>
      <c r="BXD93" s="220"/>
      <c r="BXE93" s="220"/>
      <c r="BXF93" s="220"/>
      <c r="BXG93" s="220"/>
      <c r="BXH93" s="220"/>
      <c r="BXI93" s="220"/>
      <c r="BXJ93" s="220"/>
      <c r="BXK93" s="220"/>
      <c r="BXL93" s="220"/>
      <c r="BXM93" s="220"/>
      <c r="BXN93" s="220"/>
      <c r="BXO93" s="220"/>
      <c r="BXP93" s="220"/>
      <c r="BXQ93" s="220"/>
      <c r="BXR93" s="220"/>
      <c r="BXS93" s="220"/>
      <c r="BXT93" s="220"/>
      <c r="BXU93" s="220"/>
      <c r="BXV93" s="220"/>
      <c r="BXW93" s="220"/>
      <c r="BXX93" s="220"/>
      <c r="BXY93" s="220"/>
      <c r="BXZ93" s="220"/>
      <c r="BYA93" s="220"/>
      <c r="BYB93" s="220"/>
      <c r="BYC93" s="220"/>
      <c r="BYD93" s="220"/>
      <c r="BYE93" s="220"/>
      <c r="BYF93" s="220"/>
      <c r="BYG93" s="220"/>
      <c r="BYH93" s="220"/>
      <c r="BYI93" s="220"/>
      <c r="BYJ93" s="220"/>
      <c r="BYK93" s="220"/>
      <c r="BYL93" s="220"/>
      <c r="BYM93" s="220"/>
      <c r="BYN93" s="220"/>
      <c r="BYO93" s="220"/>
      <c r="BYP93" s="220"/>
      <c r="BYQ93" s="220"/>
      <c r="BYR93" s="220"/>
      <c r="BYS93" s="220"/>
      <c r="BYT93" s="220"/>
      <c r="BYU93" s="220"/>
      <c r="BYV93" s="220"/>
      <c r="BYW93" s="220"/>
      <c r="BYX93" s="220"/>
      <c r="BYY93" s="220"/>
      <c r="BYZ93" s="220"/>
      <c r="BZA93" s="220"/>
      <c r="BZB93" s="220"/>
      <c r="BZC93" s="220"/>
      <c r="BZD93" s="220"/>
      <c r="BZE93" s="220"/>
      <c r="BZF93" s="220"/>
      <c r="BZG93" s="220"/>
      <c r="BZH93" s="220"/>
      <c r="BZI93" s="220"/>
      <c r="BZJ93" s="220"/>
      <c r="BZK93" s="220"/>
      <c r="BZL93" s="220"/>
      <c r="BZM93" s="220"/>
      <c r="BZN93" s="220"/>
      <c r="BZO93" s="220"/>
      <c r="BZP93" s="220"/>
      <c r="BZQ93" s="220"/>
      <c r="BZR93" s="220"/>
      <c r="BZS93" s="220"/>
      <c r="BZT93" s="220"/>
      <c r="BZU93" s="220"/>
      <c r="BZV93" s="220"/>
      <c r="BZW93" s="220"/>
      <c r="BZX93" s="220"/>
      <c r="BZY93" s="220"/>
      <c r="BZZ93" s="220"/>
      <c r="CAA93" s="220"/>
      <c r="CAB93" s="220"/>
      <c r="CAC93" s="220"/>
      <c r="CAD93" s="220"/>
      <c r="CAE93" s="220"/>
      <c r="CAF93" s="220"/>
      <c r="CAG93" s="220"/>
      <c r="CAH93" s="220"/>
      <c r="CAI93" s="220"/>
      <c r="CAJ93" s="220"/>
      <c r="CAK93" s="220"/>
      <c r="CAL93" s="220"/>
      <c r="CAM93" s="220"/>
      <c r="CAN93" s="220"/>
      <c r="CAO93" s="220"/>
      <c r="CAP93" s="220"/>
      <c r="CAQ93" s="220"/>
      <c r="CAR93" s="220"/>
      <c r="CAS93" s="220"/>
      <c r="CAT93" s="220"/>
      <c r="CAU93" s="220"/>
      <c r="CAV93" s="220"/>
      <c r="CAW93" s="220"/>
      <c r="CAX93" s="220"/>
      <c r="CAY93" s="220"/>
      <c r="CAZ93" s="220"/>
      <c r="CBA93" s="220"/>
      <c r="CBB93" s="220"/>
      <c r="CBC93" s="220"/>
      <c r="CBD93" s="220"/>
      <c r="CBE93" s="220"/>
      <c r="CBF93" s="220"/>
      <c r="CBG93" s="220"/>
      <c r="CBH93" s="220"/>
      <c r="CBI93" s="220"/>
      <c r="CBJ93" s="220"/>
      <c r="CBK93" s="220"/>
      <c r="CBL93" s="220"/>
      <c r="CBM93" s="220"/>
      <c r="CBN93" s="220"/>
      <c r="CBO93" s="220"/>
      <c r="CBP93" s="220"/>
      <c r="CBQ93" s="220"/>
      <c r="CBR93" s="220"/>
      <c r="CBS93" s="220"/>
      <c r="CBT93" s="220"/>
      <c r="CBU93" s="220"/>
      <c r="CBV93" s="220"/>
      <c r="CBW93" s="220"/>
      <c r="CBX93" s="220"/>
      <c r="CBY93" s="220"/>
      <c r="CBZ93" s="220"/>
      <c r="CCA93" s="220"/>
      <c r="CCB93" s="220"/>
      <c r="CCC93" s="220"/>
      <c r="CCD93" s="220"/>
      <c r="CCE93" s="220"/>
      <c r="CCF93" s="220"/>
      <c r="CCG93" s="220"/>
      <c r="CCH93" s="220"/>
      <c r="CCI93" s="220"/>
      <c r="CCJ93" s="220"/>
      <c r="CCK93" s="220"/>
      <c r="CCL93" s="220"/>
      <c r="CCM93" s="220"/>
      <c r="CCN93" s="220"/>
      <c r="CCO93" s="220"/>
      <c r="CCP93" s="220"/>
      <c r="CCQ93" s="220"/>
      <c r="CCR93" s="220"/>
      <c r="CCS93" s="220"/>
      <c r="CCT93" s="220"/>
      <c r="CCU93" s="220"/>
      <c r="CCV93" s="220"/>
      <c r="CCW93" s="220"/>
      <c r="CCX93" s="220"/>
      <c r="CCY93" s="220"/>
      <c r="CCZ93" s="220"/>
      <c r="CDA93" s="220"/>
      <c r="CDB93" s="220"/>
      <c r="CDC93" s="220"/>
      <c r="CDD93" s="220"/>
      <c r="CDE93" s="220"/>
      <c r="CDF93" s="220"/>
      <c r="CDG93" s="220"/>
      <c r="CDH93" s="220"/>
      <c r="CDI93" s="220"/>
      <c r="CDJ93" s="220"/>
      <c r="CDK93" s="220"/>
      <c r="CDL93" s="220"/>
      <c r="CDM93" s="220"/>
      <c r="CDN93" s="220"/>
      <c r="CDO93" s="220"/>
      <c r="CDP93" s="220"/>
      <c r="CDQ93" s="220"/>
      <c r="CDR93" s="220"/>
      <c r="CDS93" s="220"/>
      <c r="CDT93" s="220"/>
      <c r="CDU93" s="220"/>
      <c r="CDV93" s="220"/>
      <c r="CDW93" s="220"/>
      <c r="CDX93" s="220"/>
      <c r="CDY93" s="220"/>
      <c r="CDZ93" s="220"/>
      <c r="CEA93" s="220"/>
      <c r="CEB93" s="220"/>
      <c r="CEC93" s="220"/>
      <c r="CED93" s="220"/>
      <c r="CEE93" s="220"/>
      <c r="CEF93" s="220"/>
      <c r="CEG93" s="220"/>
      <c r="CEH93" s="220"/>
      <c r="CEI93" s="220"/>
      <c r="CEJ93" s="220"/>
      <c r="CEK93" s="220"/>
      <c r="CEL93" s="220"/>
      <c r="CEM93" s="220"/>
      <c r="CEN93" s="220"/>
      <c r="CEO93" s="220"/>
      <c r="CEP93" s="220"/>
      <c r="CEQ93" s="220"/>
      <c r="CER93" s="220"/>
      <c r="CES93" s="220"/>
      <c r="CET93" s="220"/>
      <c r="CEU93" s="220"/>
      <c r="CEV93" s="220"/>
      <c r="CEW93" s="220"/>
      <c r="CEX93" s="220"/>
      <c r="CEY93" s="220"/>
      <c r="CEZ93" s="220"/>
      <c r="CFA93" s="220"/>
      <c r="CFB93" s="220"/>
      <c r="CFC93" s="220"/>
      <c r="CFD93" s="220"/>
      <c r="CFE93" s="220"/>
      <c r="CFF93" s="220"/>
      <c r="CFG93" s="220"/>
      <c r="CFH93" s="220"/>
      <c r="CFI93" s="220"/>
      <c r="CFJ93" s="220"/>
      <c r="CFK93" s="220"/>
      <c r="CFL93" s="220"/>
      <c r="CFM93" s="220"/>
      <c r="CFN93" s="220"/>
      <c r="CFO93" s="220"/>
      <c r="CFP93" s="220"/>
      <c r="CFQ93" s="220"/>
      <c r="CFR93" s="220"/>
      <c r="CFS93" s="220"/>
      <c r="CFT93" s="220"/>
      <c r="CFU93" s="220"/>
      <c r="CFV93" s="220"/>
      <c r="CFW93" s="220"/>
      <c r="CFX93" s="220"/>
      <c r="CFY93" s="220"/>
      <c r="CFZ93" s="220"/>
      <c r="CGA93" s="220"/>
      <c r="CGB93" s="220"/>
      <c r="CGC93" s="220"/>
      <c r="CGD93" s="220"/>
      <c r="CGE93" s="220"/>
      <c r="CGF93" s="220"/>
      <c r="CGG93" s="220"/>
      <c r="CGH93" s="220"/>
      <c r="CGI93" s="220"/>
      <c r="CGJ93" s="220"/>
      <c r="CGK93" s="220"/>
      <c r="CGL93" s="220"/>
      <c r="CGM93" s="220"/>
      <c r="CGN93" s="220"/>
      <c r="CGO93" s="220"/>
      <c r="CGP93" s="220"/>
      <c r="CGQ93" s="220"/>
      <c r="CGR93" s="220"/>
      <c r="CGS93" s="220"/>
      <c r="CGT93" s="220"/>
      <c r="CGU93" s="220"/>
      <c r="CGV93" s="220"/>
      <c r="CGW93" s="220"/>
      <c r="CGX93" s="220"/>
      <c r="CGY93" s="220"/>
      <c r="CGZ93" s="220"/>
      <c r="CHA93" s="220"/>
      <c r="CHB93" s="220"/>
      <c r="CHC93" s="220"/>
      <c r="CHD93" s="220"/>
      <c r="CHE93" s="220"/>
      <c r="CHF93" s="220"/>
      <c r="CHG93" s="220"/>
      <c r="CHH93" s="220"/>
      <c r="CHI93" s="220"/>
      <c r="CHJ93" s="220"/>
      <c r="CHK93" s="220"/>
      <c r="CHL93" s="220"/>
      <c r="CHM93" s="220"/>
      <c r="CHN93" s="220"/>
      <c r="CHO93" s="220"/>
      <c r="CHP93" s="220"/>
      <c r="CHQ93" s="220"/>
      <c r="CHR93" s="220"/>
      <c r="CHS93" s="220"/>
      <c r="CHT93" s="220"/>
      <c r="CHU93" s="220"/>
      <c r="CHV93" s="220"/>
      <c r="CHW93" s="220"/>
      <c r="CHX93" s="220"/>
      <c r="CHY93" s="220"/>
      <c r="CHZ93" s="220"/>
      <c r="CIA93" s="220"/>
      <c r="CIB93" s="220"/>
      <c r="CIC93" s="220"/>
      <c r="CID93" s="220"/>
      <c r="CIE93" s="220"/>
      <c r="CIF93" s="220"/>
      <c r="CIG93" s="220"/>
      <c r="CIH93" s="220"/>
      <c r="CII93" s="220"/>
      <c r="CIJ93" s="220"/>
      <c r="CIK93" s="220"/>
      <c r="CIL93" s="220"/>
      <c r="CIM93" s="220"/>
      <c r="CIN93" s="220"/>
      <c r="CIO93" s="220"/>
      <c r="CIP93" s="220"/>
      <c r="CIQ93" s="220"/>
      <c r="CIR93" s="220"/>
      <c r="CIS93" s="220"/>
      <c r="CIT93" s="220"/>
      <c r="CIU93" s="220"/>
      <c r="CIV93" s="220"/>
      <c r="CIW93" s="220"/>
      <c r="CIX93" s="220"/>
      <c r="CIY93" s="220"/>
      <c r="CIZ93" s="220"/>
      <c r="CJA93" s="220"/>
      <c r="CJB93" s="220"/>
      <c r="CJC93" s="220"/>
      <c r="CJD93" s="220"/>
      <c r="CJE93" s="220"/>
      <c r="CJF93" s="220"/>
      <c r="CJG93" s="220"/>
      <c r="CJH93" s="220"/>
      <c r="CJI93" s="220"/>
      <c r="CJJ93" s="220"/>
      <c r="CJK93" s="220"/>
      <c r="CJL93" s="220"/>
      <c r="CJM93" s="220"/>
      <c r="CJN93" s="220"/>
      <c r="CJO93" s="220"/>
      <c r="CJP93" s="220"/>
      <c r="CJQ93" s="220"/>
      <c r="CJR93" s="220"/>
      <c r="CJS93" s="220"/>
      <c r="CJT93" s="220"/>
      <c r="CJU93" s="220"/>
      <c r="CJV93" s="220"/>
      <c r="CJW93" s="220"/>
      <c r="CJX93" s="220"/>
      <c r="CJY93" s="220"/>
      <c r="CJZ93" s="220"/>
      <c r="CKA93" s="220"/>
      <c r="CKB93" s="220"/>
      <c r="CKC93" s="220"/>
      <c r="CKD93" s="220"/>
      <c r="CKE93" s="220"/>
      <c r="CKF93" s="220"/>
      <c r="CKG93" s="220"/>
      <c r="CKH93" s="220"/>
      <c r="CKI93" s="220"/>
      <c r="CKJ93" s="220"/>
      <c r="CKK93" s="220"/>
      <c r="CKL93" s="220"/>
      <c r="CKM93" s="220"/>
      <c r="CKN93" s="220"/>
      <c r="CKO93" s="220"/>
      <c r="CKP93" s="220"/>
      <c r="CKQ93" s="220"/>
      <c r="CKR93" s="220"/>
      <c r="CKS93" s="220"/>
      <c r="CKT93" s="220"/>
      <c r="CKU93" s="220"/>
      <c r="CKV93" s="220"/>
      <c r="CKW93" s="220"/>
      <c r="CKX93" s="220"/>
      <c r="CKY93" s="220"/>
      <c r="CKZ93" s="220"/>
      <c r="CLA93" s="220"/>
      <c r="CLB93" s="220"/>
      <c r="CLC93" s="220"/>
      <c r="CLD93" s="220"/>
      <c r="CLE93" s="220"/>
      <c r="CLF93" s="220"/>
      <c r="CLG93" s="220"/>
      <c r="CLH93" s="220"/>
      <c r="CLI93" s="220"/>
      <c r="CLJ93" s="220"/>
      <c r="CLK93" s="220"/>
      <c r="CLL93" s="220"/>
      <c r="CLM93" s="220"/>
      <c r="CLN93" s="220"/>
      <c r="CLO93" s="220"/>
      <c r="CLP93" s="220"/>
      <c r="CLQ93" s="220"/>
      <c r="CLR93" s="220"/>
      <c r="CLS93" s="220"/>
      <c r="CLT93" s="220"/>
      <c r="CLU93" s="220"/>
      <c r="CLV93" s="220"/>
      <c r="CLW93" s="220"/>
      <c r="CLX93" s="220"/>
      <c r="CLY93" s="220"/>
      <c r="CLZ93" s="220"/>
      <c r="CMA93" s="220"/>
      <c r="CMB93" s="220"/>
      <c r="CMC93" s="220"/>
      <c r="CMD93" s="220"/>
      <c r="CME93" s="220"/>
      <c r="CMF93" s="220"/>
      <c r="CMG93" s="220"/>
      <c r="CMH93" s="220"/>
      <c r="CMI93" s="220"/>
      <c r="CMJ93" s="220"/>
      <c r="CMK93" s="220"/>
      <c r="CML93" s="220"/>
      <c r="CMM93" s="220"/>
      <c r="CMN93" s="220"/>
      <c r="CMO93" s="220"/>
      <c r="CMP93" s="220"/>
      <c r="CMQ93" s="220"/>
      <c r="CMR93" s="220"/>
      <c r="CMS93" s="220"/>
      <c r="CMT93" s="220"/>
      <c r="CMU93" s="220"/>
      <c r="CMV93" s="220"/>
      <c r="CMW93" s="220"/>
      <c r="CMX93" s="220"/>
      <c r="CMY93" s="220"/>
      <c r="CMZ93" s="220"/>
      <c r="CNA93" s="220"/>
      <c r="CNB93" s="220"/>
      <c r="CNC93" s="220"/>
      <c r="CND93" s="220"/>
      <c r="CNE93" s="220"/>
      <c r="CNF93" s="220"/>
      <c r="CNG93" s="220"/>
      <c r="CNH93" s="220"/>
      <c r="CNI93" s="220"/>
      <c r="CNJ93" s="220"/>
      <c r="CNK93" s="220"/>
      <c r="CNL93" s="220"/>
      <c r="CNM93" s="220"/>
      <c r="CNN93" s="220"/>
      <c r="CNO93" s="220"/>
      <c r="CNP93" s="220"/>
      <c r="CNQ93" s="220"/>
      <c r="CNR93" s="220"/>
      <c r="CNS93" s="220"/>
      <c r="CNT93" s="220"/>
      <c r="CNU93" s="220"/>
      <c r="CNV93" s="220"/>
      <c r="CNW93" s="220"/>
      <c r="CNX93" s="220"/>
      <c r="CNY93" s="220"/>
      <c r="CNZ93" s="220"/>
      <c r="COA93" s="220"/>
      <c r="COB93" s="220"/>
      <c r="COC93" s="220"/>
      <c r="COD93" s="220"/>
      <c r="COE93" s="220"/>
      <c r="COF93" s="220"/>
      <c r="COG93" s="220"/>
      <c r="COH93" s="220"/>
      <c r="COI93" s="220"/>
      <c r="COJ93" s="220"/>
      <c r="COK93" s="220"/>
      <c r="COL93" s="220"/>
      <c r="COM93" s="220"/>
      <c r="CON93" s="220"/>
      <c r="COO93" s="220"/>
      <c r="COP93" s="220"/>
      <c r="COQ93" s="220"/>
      <c r="COR93" s="220"/>
      <c r="COS93" s="220"/>
      <c r="COT93" s="220"/>
      <c r="COU93" s="220"/>
      <c r="COV93" s="220"/>
      <c r="COW93" s="220"/>
      <c r="COX93" s="220"/>
      <c r="COY93" s="220"/>
      <c r="COZ93" s="220"/>
      <c r="CPA93" s="220"/>
      <c r="CPB93" s="220"/>
      <c r="CPC93" s="220"/>
      <c r="CPD93" s="220"/>
      <c r="CPE93" s="220"/>
      <c r="CPF93" s="220"/>
      <c r="CPG93" s="220"/>
      <c r="CPH93" s="220"/>
      <c r="CPI93" s="220"/>
      <c r="CPJ93" s="220"/>
      <c r="CPK93" s="220"/>
      <c r="CPL93" s="220"/>
      <c r="CPM93" s="220"/>
      <c r="CPN93" s="220"/>
      <c r="CPO93" s="220"/>
      <c r="CPP93" s="220"/>
      <c r="CPQ93" s="220"/>
      <c r="CPR93" s="220"/>
      <c r="CPS93" s="220"/>
      <c r="CPT93" s="220"/>
      <c r="CPU93" s="220"/>
      <c r="CPV93" s="220"/>
      <c r="CPW93" s="220"/>
      <c r="CPX93" s="220"/>
      <c r="CPY93" s="220"/>
      <c r="CPZ93" s="220"/>
      <c r="CQA93" s="220"/>
      <c r="CQB93" s="220"/>
      <c r="CQC93" s="220"/>
      <c r="CQD93" s="220"/>
      <c r="CQE93" s="220"/>
      <c r="CQF93" s="220"/>
      <c r="CQG93" s="220"/>
      <c r="CQH93" s="220"/>
      <c r="CQI93" s="220"/>
      <c r="CQJ93" s="220"/>
      <c r="CQK93" s="220"/>
      <c r="CQL93" s="220"/>
      <c r="CQM93" s="220"/>
      <c r="CQN93" s="220"/>
      <c r="CQO93" s="220"/>
      <c r="CQP93" s="220"/>
      <c r="CQQ93" s="220"/>
      <c r="CQR93" s="220"/>
      <c r="CQS93" s="220"/>
      <c r="CQT93" s="220"/>
      <c r="CQU93" s="220"/>
      <c r="CQV93" s="220"/>
      <c r="CQW93" s="220"/>
      <c r="CQX93" s="220"/>
      <c r="CQY93" s="220"/>
      <c r="CQZ93" s="220"/>
      <c r="CRA93" s="220"/>
      <c r="CRB93" s="220"/>
      <c r="CRC93" s="220"/>
      <c r="CRD93" s="220"/>
      <c r="CRE93" s="220"/>
      <c r="CRF93" s="220"/>
      <c r="CRG93" s="220"/>
      <c r="CRH93" s="220"/>
      <c r="CRI93" s="220"/>
      <c r="CRJ93" s="220"/>
      <c r="CRK93" s="220"/>
      <c r="CRL93" s="220"/>
      <c r="CRM93" s="220"/>
      <c r="CRN93" s="220"/>
      <c r="CRO93" s="220"/>
      <c r="CRP93" s="220"/>
      <c r="CRQ93" s="220"/>
      <c r="CRR93" s="220"/>
      <c r="CRS93" s="220"/>
      <c r="CRT93" s="220"/>
      <c r="CRU93" s="220"/>
      <c r="CRV93" s="220"/>
      <c r="CRW93" s="220"/>
      <c r="CRX93" s="220"/>
      <c r="CRY93" s="220"/>
      <c r="CRZ93" s="220"/>
      <c r="CSA93" s="220"/>
      <c r="CSB93" s="220"/>
      <c r="CSC93" s="220"/>
      <c r="CSD93" s="220"/>
      <c r="CSE93" s="220"/>
      <c r="CSF93" s="220"/>
      <c r="CSG93" s="220"/>
      <c r="CSH93" s="220"/>
      <c r="CSI93" s="220"/>
      <c r="CSJ93" s="220"/>
      <c r="CSK93" s="220"/>
      <c r="CSL93" s="220"/>
      <c r="CSM93" s="220"/>
      <c r="CSN93" s="220"/>
      <c r="CSO93" s="220"/>
      <c r="CSP93" s="220"/>
      <c r="CSQ93" s="220"/>
      <c r="CSR93" s="220"/>
      <c r="CSS93" s="220"/>
      <c r="CST93" s="220"/>
      <c r="CSU93" s="220"/>
      <c r="CSV93" s="220"/>
      <c r="CSW93" s="220"/>
      <c r="CSX93" s="220"/>
      <c r="CSY93" s="220"/>
      <c r="CSZ93" s="220"/>
      <c r="CTA93" s="220"/>
      <c r="CTB93" s="220"/>
      <c r="CTC93" s="220"/>
      <c r="CTD93" s="220"/>
      <c r="CTE93" s="220"/>
      <c r="CTF93" s="220"/>
      <c r="CTG93" s="220"/>
      <c r="CTH93" s="220"/>
      <c r="CTI93" s="220"/>
      <c r="CTJ93" s="220"/>
      <c r="CTK93" s="220"/>
      <c r="CTL93" s="220"/>
      <c r="CTM93" s="220"/>
      <c r="CTN93" s="220"/>
      <c r="CTO93" s="220"/>
      <c r="CTP93" s="220"/>
      <c r="CTQ93" s="220"/>
      <c r="CTR93" s="220"/>
      <c r="CTS93" s="220"/>
      <c r="CTT93" s="220"/>
      <c r="CTU93" s="220"/>
      <c r="CTV93" s="220"/>
      <c r="CTW93" s="220"/>
      <c r="CTX93" s="220"/>
      <c r="CTY93" s="220"/>
      <c r="CTZ93" s="220"/>
      <c r="CUA93" s="220"/>
      <c r="CUB93" s="220"/>
      <c r="CUC93" s="220"/>
      <c r="CUD93" s="220"/>
      <c r="CUE93" s="220"/>
      <c r="CUF93" s="220"/>
      <c r="CUG93" s="220"/>
      <c r="CUH93" s="220"/>
      <c r="CUI93" s="220"/>
      <c r="CUJ93" s="220"/>
      <c r="CUK93" s="220"/>
      <c r="CUL93" s="220"/>
      <c r="CUM93" s="220"/>
      <c r="CUN93" s="220"/>
      <c r="CUO93" s="220"/>
      <c r="CUP93" s="220"/>
      <c r="CUQ93" s="220"/>
      <c r="CUR93" s="220"/>
      <c r="CUS93" s="220"/>
      <c r="CUT93" s="220"/>
      <c r="CUU93" s="220"/>
      <c r="CUV93" s="220"/>
      <c r="CUW93" s="220"/>
      <c r="CUX93" s="220"/>
      <c r="CUY93" s="220"/>
      <c r="CUZ93" s="220"/>
      <c r="CVA93" s="220"/>
      <c r="CVB93" s="220"/>
      <c r="CVC93" s="220"/>
      <c r="CVD93" s="220"/>
      <c r="CVE93" s="220"/>
      <c r="CVF93" s="220"/>
      <c r="CVG93" s="220"/>
      <c r="CVH93" s="220"/>
      <c r="CVI93" s="220"/>
      <c r="CVJ93" s="220"/>
      <c r="CVK93" s="220"/>
      <c r="CVL93" s="220"/>
      <c r="CVM93" s="220"/>
      <c r="CVN93" s="220"/>
      <c r="CVO93" s="220"/>
      <c r="CVP93" s="220"/>
      <c r="CVQ93" s="220"/>
      <c r="CVR93" s="220"/>
      <c r="CVS93" s="220"/>
      <c r="CVT93" s="220"/>
      <c r="CVU93" s="220"/>
      <c r="CVV93" s="220"/>
      <c r="CVW93" s="220"/>
      <c r="CVX93" s="220"/>
      <c r="CVY93" s="220"/>
      <c r="CVZ93" s="220"/>
      <c r="CWA93" s="220"/>
      <c r="CWB93" s="220"/>
      <c r="CWC93" s="220"/>
      <c r="CWD93" s="220"/>
      <c r="CWE93" s="220"/>
      <c r="CWF93" s="220"/>
      <c r="CWG93" s="220"/>
      <c r="CWH93" s="220"/>
      <c r="CWI93" s="220"/>
      <c r="CWJ93" s="220"/>
      <c r="CWK93" s="220"/>
      <c r="CWL93" s="220"/>
      <c r="CWM93" s="220"/>
      <c r="CWN93" s="220"/>
      <c r="CWO93" s="220"/>
      <c r="CWP93" s="220"/>
      <c r="CWQ93" s="220"/>
      <c r="CWR93" s="220"/>
      <c r="CWS93" s="220"/>
      <c r="CWT93" s="220"/>
      <c r="CWU93" s="220"/>
      <c r="CWV93" s="220"/>
      <c r="CWW93" s="220"/>
      <c r="CWX93" s="220"/>
      <c r="CWY93" s="220"/>
      <c r="CWZ93" s="220"/>
      <c r="CXA93" s="220"/>
      <c r="CXB93" s="220"/>
      <c r="CXC93" s="220"/>
      <c r="CXD93" s="220"/>
      <c r="CXE93" s="220"/>
      <c r="CXF93" s="220"/>
      <c r="CXG93" s="220"/>
      <c r="CXH93" s="220"/>
      <c r="CXI93" s="220"/>
      <c r="CXJ93" s="220"/>
      <c r="CXK93" s="220"/>
      <c r="CXL93" s="220"/>
      <c r="CXM93" s="220"/>
      <c r="CXN93" s="220"/>
      <c r="CXO93" s="220"/>
      <c r="CXP93" s="220"/>
      <c r="CXQ93" s="220"/>
      <c r="CXR93" s="220"/>
      <c r="CXS93" s="220"/>
      <c r="CXT93" s="220"/>
      <c r="CXU93" s="220"/>
      <c r="CXV93" s="220"/>
      <c r="CXW93" s="220"/>
      <c r="CXX93" s="220"/>
      <c r="CXY93" s="220"/>
      <c r="CXZ93" s="220"/>
      <c r="CYA93" s="220"/>
      <c r="CYB93" s="220"/>
      <c r="CYC93" s="220"/>
      <c r="CYD93" s="220"/>
      <c r="CYE93" s="220"/>
      <c r="CYF93" s="220"/>
      <c r="CYG93" s="220"/>
      <c r="CYH93" s="220"/>
      <c r="CYI93" s="220"/>
      <c r="CYJ93" s="220"/>
      <c r="CYK93" s="220"/>
      <c r="CYL93" s="220"/>
      <c r="CYM93" s="220"/>
      <c r="CYN93" s="220"/>
      <c r="CYO93" s="220"/>
      <c r="CYP93" s="220"/>
      <c r="CYQ93" s="220"/>
      <c r="CYR93" s="220"/>
      <c r="CYS93" s="220"/>
      <c r="CYT93" s="220"/>
      <c r="CYU93" s="220"/>
      <c r="CYV93" s="220"/>
      <c r="CYW93" s="220"/>
      <c r="CYX93" s="220"/>
      <c r="CYY93" s="220"/>
      <c r="CYZ93" s="220"/>
      <c r="CZA93" s="220"/>
      <c r="CZB93" s="220"/>
      <c r="CZC93" s="220"/>
      <c r="CZD93" s="220"/>
      <c r="CZE93" s="220"/>
      <c r="CZF93" s="220"/>
      <c r="CZG93" s="220"/>
      <c r="CZH93" s="220"/>
      <c r="CZI93" s="220"/>
      <c r="CZJ93" s="220"/>
      <c r="CZK93" s="220"/>
      <c r="CZL93" s="220"/>
      <c r="CZM93" s="220"/>
      <c r="CZN93" s="220"/>
      <c r="CZO93" s="220"/>
      <c r="CZP93" s="220"/>
      <c r="CZQ93" s="220"/>
      <c r="CZR93" s="220"/>
      <c r="CZS93" s="220"/>
      <c r="CZT93" s="220"/>
      <c r="CZU93" s="220"/>
      <c r="CZV93" s="220"/>
      <c r="CZW93" s="220"/>
      <c r="CZX93" s="220"/>
      <c r="CZY93" s="220"/>
      <c r="CZZ93" s="220"/>
      <c r="DAA93" s="220"/>
      <c r="DAB93" s="220"/>
      <c r="DAC93" s="220"/>
      <c r="DAD93" s="220"/>
      <c r="DAE93" s="220"/>
      <c r="DAF93" s="220"/>
      <c r="DAG93" s="220"/>
      <c r="DAH93" s="220"/>
      <c r="DAI93" s="220"/>
      <c r="DAJ93" s="220"/>
      <c r="DAK93" s="220"/>
      <c r="DAL93" s="220"/>
      <c r="DAM93" s="220"/>
      <c r="DAN93" s="220"/>
      <c r="DAO93" s="220"/>
      <c r="DAP93" s="220"/>
      <c r="DAQ93" s="220"/>
      <c r="DAR93" s="220"/>
      <c r="DAS93" s="220"/>
      <c r="DAT93" s="220"/>
      <c r="DAU93" s="220"/>
      <c r="DAV93" s="220"/>
      <c r="DAW93" s="220"/>
      <c r="DAX93" s="220"/>
      <c r="DAY93" s="220"/>
      <c r="DAZ93" s="220"/>
      <c r="DBA93" s="220"/>
      <c r="DBB93" s="220"/>
      <c r="DBC93" s="220"/>
      <c r="DBD93" s="220"/>
      <c r="DBE93" s="220"/>
      <c r="DBF93" s="220"/>
      <c r="DBG93" s="220"/>
      <c r="DBH93" s="220"/>
      <c r="DBI93" s="220"/>
      <c r="DBJ93" s="220"/>
      <c r="DBK93" s="220"/>
      <c r="DBL93" s="220"/>
      <c r="DBM93" s="220"/>
      <c r="DBN93" s="220"/>
      <c r="DBO93" s="220"/>
      <c r="DBP93" s="220"/>
      <c r="DBQ93" s="220"/>
      <c r="DBR93" s="220"/>
      <c r="DBS93" s="220"/>
      <c r="DBT93" s="220"/>
      <c r="DBU93" s="220"/>
      <c r="DBV93" s="220"/>
      <c r="DBW93" s="220"/>
      <c r="DBX93" s="220"/>
      <c r="DBY93" s="220"/>
      <c r="DBZ93" s="220"/>
      <c r="DCA93" s="220"/>
      <c r="DCB93" s="220"/>
      <c r="DCC93" s="220"/>
      <c r="DCD93" s="220"/>
      <c r="DCE93" s="220"/>
      <c r="DCF93" s="220"/>
      <c r="DCG93" s="220"/>
      <c r="DCH93" s="220"/>
      <c r="DCI93" s="220"/>
      <c r="DCJ93" s="220"/>
      <c r="DCK93" s="220"/>
      <c r="DCL93" s="220"/>
      <c r="DCM93" s="220"/>
      <c r="DCN93" s="220"/>
      <c r="DCO93" s="220"/>
      <c r="DCP93" s="220"/>
      <c r="DCQ93" s="220"/>
      <c r="DCR93" s="220"/>
      <c r="DCS93" s="220"/>
      <c r="DCT93" s="220"/>
      <c r="DCU93" s="220"/>
      <c r="DCV93" s="220"/>
      <c r="DCW93" s="220"/>
      <c r="DCX93" s="220"/>
      <c r="DCY93" s="220"/>
      <c r="DCZ93" s="220"/>
      <c r="DDA93" s="220"/>
      <c r="DDB93" s="220"/>
      <c r="DDC93" s="220"/>
      <c r="DDD93" s="220"/>
      <c r="DDE93" s="220"/>
      <c r="DDF93" s="220"/>
      <c r="DDG93" s="220"/>
      <c r="DDH93" s="220"/>
      <c r="DDI93" s="220"/>
      <c r="DDJ93" s="220"/>
      <c r="DDK93" s="220"/>
      <c r="DDL93" s="220"/>
      <c r="DDM93" s="220"/>
      <c r="DDN93" s="220"/>
      <c r="DDO93" s="220"/>
      <c r="DDP93" s="220"/>
      <c r="DDQ93" s="220"/>
      <c r="DDR93" s="220"/>
      <c r="DDS93" s="220"/>
      <c r="DDT93" s="220"/>
      <c r="DDU93" s="220"/>
      <c r="DDV93" s="220"/>
      <c r="DDW93" s="220"/>
      <c r="DDX93" s="220"/>
      <c r="DDY93" s="220"/>
      <c r="DDZ93" s="220"/>
      <c r="DEA93" s="220"/>
      <c r="DEB93" s="220"/>
      <c r="DEC93" s="220"/>
      <c r="DED93" s="220"/>
      <c r="DEE93" s="220"/>
      <c r="DEF93" s="220"/>
      <c r="DEG93" s="220"/>
      <c r="DEH93" s="220"/>
      <c r="DEI93" s="220"/>
      <c r="DEJ93" s="220"/>
      <c r="DEK93" s="220"/>
      <c r="DEL93" s="220"/>
      <c r="DEM93" s="220"/>
      <c r="DEN93" s="220"/>
      <c r="DEO93" s="220"/>
      <c r="DEP93" s="220"/>
      <c r="DEQ93" s="220"/>
      <c r="DER93" s="220"/>
      <c r="DES93" s="220"/>
      <c r="DET93" s="220"/>
      <c r="DEU93" s="220"/>
      <c r="DEV93" s="220"/>
      <c r="DEW93" s="220"/>
      <c r="DEX93" s="220"/>
      <c r="DEY93" s="220"/>
      <c r="DEZ93" s="220"/>
      <c r="DFA93" s="220"/>
      <c r="DFB93" s="220"/>
      <c r="DFC93" s="220"/>
      <c r="DFD93" s="220"/>
      <c r="DFE93" s="220"/>
      <c r="DFF93" s="220"/>
      <c r="DFG93" s="220"/>
      <c r="DFH93" s="220"/>
      <c r="DFI93" s="220"/>
      <c r="DFJ93" s="220"/>
      <c r="DFK93" s="220"/>
      <c r="DFL93" s="220"/>
      <c r="DFM93" s="220"/>
      <c r="DFN93" s="220"/>
      <c r="DFO93" s="220"/>
      <c r="DFP93" s="220"/>
      <c r="DFQ93" s="220"/>
      <c r="DFR93" s="220"/>
      <c r="DFS93" s="220"/>
      <c r="DFT93" s="220"/>
      <c r="DFU93" s="220"/>
      <c r="DFV93" s="220"/>
      <c r="DFW93" s="220"/>
      <c r="DFX93" s="220"/>
      <c r="DFY93" s="220"/>
      <c r="DFZ93" s="220"/>
      <c r="DGA93" s="220"/>
      <c r="DGB93" s="220"/>
      <c r="DGC93" s="220"/>
      <c r="DGD93" s="220"/>
      <c r="DGE93" s="220"/>
      <c r="DGF93" s="220"/>
      <c r="DGG93" s="220"/>
      <c r="DGH93" s="220"/>
      <c r="DGI93" s="220"/>
      <c r="DGJ93" s="220"/>
      <c r="DGK93" s="220"/>
      <c r="DGL93" s="220"/>
      <c r="DGM93" s="220"/>
      <c r="DGN93" s="220"/>
      <c r="DGO93" s="220"/>
      <c r="DGP93" s="220"/>
      <c r="DGQ93" s="220"/>
      <c r="DGR93" s="220"/>
      <c r="DGS93" s="220"/>
      <c r="DGT93" s="220"/>
      <c r="DGU93" s="220"/>
      <c r="DGV93" s="220"/>
      <c r="DGW93" s="220"/>
      <c r="DGX93" s="220"/>
      <c r="DGY93" s="220"/>
      <c r="DGZ93" s="220"/>
      <c r="DHA93" s="220"/>
      <c r="DHB93" s="220"/>
      <c r="DHC93" s="220"/>
      <c r="DHD93" s="220"/>
      <c r="DHE93" s="220"/>
      <c r="DHF93" s="220"/>
      <c r="DHG93" s="220"/>
      <c r="DHH93" s="220"/>
      <c r="DHI93" s="220"/>
      <c r="DHJ93" s="220"/>
      <c r="DHK93" s="220"/>
      <c r="DHL93" s="220"/>
      <c r="DHM93" s="220"/>
      <c r="DHN93" s="220"/>
      <c r="DHO93" s="220"/>
      <c r="DHP93" s="220"/>
      <c r="DHQ93" s="220"/>
      <c r="DHR93" s="220"/>
      <c r="DHS93" s="220"/>
      <c r="DHT93" s="220"/>
      <c r="DHU93" s="220"/>
      <c r="DHV93" s="220"/>
      <c r="DHW93" s="220"/>
      <c r="DHX93" s="220"/>
      <c r="DHY93" s="220"/>
      <c r="DHZ93" s="220"/>
      <c r="DIA93" s="220"/>
      <c r="DIB93" s="220"/>
      <c r="DIC93" s="220"/>
      <c r="DID93" s="220"/>
      <c r="DIE93" s="220"/>
      <c r="DIF93" s="220"/>
      <c r="DIG93" s="220"/>
      <c r="DIH93" s="220"/>
      <c r="DII93" s="220"/>
      <c r="DIJ93" s="220"/>
      <c r="DIK93" s="220"/>
      <c r="DIL93" s="220"/>
      <c r="DIM93" s="220"/>
      <c r="DIN93" s="220"/>
      <c r="DIO93" s="220"/>
      <c r="DIP93" s="220"/>
      <c r="DIQ93" s="220"/>
      <c r="DIR93" s="220"/>
      <c r="DIS93" s="220"/>
      <c r="DIT93" s="220"/>
      <c r="DIU93" s="220"/>
      <c r="DIV93" s="220"/>
      <c r="DIW93" s="220"/>
      <c r="DIX93" s="220"/>
      <c r="DIY93" s="220"/>
      <c r="DIZ93" s="220"/>
      <c r="DJA93" s="220"/>
      <c r="DJB93" s="220"/>
      <c r="DJC93" s="220"/>
      <c r="DJD93" s="220"/>
      <c r="DJE93" s="220"/>
      <c r="DJF93" s="220"/>
      <c r="DJG93" s="220"/>
      <c r="DJH93" s="220"/>
      <c r="DJI93" s="220"/>
      <c r="DJJ93" s="220"/>
      <c r="DJK93" s="220"/>
      <c r="DJL93" s="220"/>
      <c r="DJM93" s="220"/>
      <c r="DJN93" s="220"/>
      <c r="DJO93" s="220"/>
      <c r="DJP93" s="220"/>
      <c r="DJQ93" s="220"/>
      <c r="DJR93" s="220"/>
      <c r="DJS93" s="220"/>
      <c r="DJT93" s="220"/>
      <c r="DJU93" s="220"/>
      <c r="DJV93" s="220"/>
      <c r="DJW93" s="220"/>
      <c r="DJX93" s="220"/>
      <c r="DJY93" s="220"/>
      <c r="DJZ93" s="220"/>
      <c r="DKA93" s="220"/>
      <c r="DKB93" s="220"/>
      <c r="DKC93" s="220"/>
      <c r="DKD93" s="220"/>
      <c r="DKE93" s="220"/>
      <c r="DKF93" s="220"/>
      <c r="DKG93" s="220"/>
      <c r="DKH93" s="220"/>
      <c r="DKI93" s="220"/>
      <c r="DKJ93" s="220"/>
      <c r="DKK93" s="220"/>
      <c r="DKL93" s="220"/>
      <c r="DKM93" s="220"/>
      <c r="DKN93" s="220"/>
      <c r="DKO93" s="220"/>
      <c r="DKP93" s="220"/>
      <c r="DKQ93" s="220"/>
      <c r="DKR93" s="220"/>
      <c r="DKS93" s="220"/>
      <c r="DKT93" s="220"/>
      <c r="DKU93" s="220"/>
      <c r="DKV93" s="220"/>
      <c r="DKW93" s="220"/>
      <c r="DKX93" s="220"/>
      <c r="DKY93" s="220"/>
      <c r="DKZ93" s="220"/>
      <c r="DLA93" s="220"/>
      <c r="DLB93" s="220"/>
      <c r="DLC93" s="220"/>
      <c r="DLD93" s="220"/>
      <c r="DLE93" s="220"/>
      <c r="DLF93" s="220"/>
      <c r="DLG93" s="220"/>
      <c r="DLH93" s="220"/>
      <c r="DLI93" s="220"/>
      <c r="DLJ93" s="220"/>
      <c r="DLK93" s="220"/>
      <c r="DLL93" s="220"/>
      <c r="DLM93" s="220"/>
      <c r="DLN93" s="220"/>
      <c r="DLO93" s="220"/>
      <c r="DLP93" s="220"/>
      <c r="DLQ93" s="220"/>
      <c r="DLR93" s="220"/>
      <c r="DLS93" s="220"/>
      <c r="DLT93" s="220"/>
      <c r="DLU93" s="220"/>
      <c r="DLV93" s="220"/>
      <c r="DLW93" s="220"/>
      <c r="DLX93" s="220"/>
      <c r="DLY93" s="220"/>
      <c r="DLZ93" s="220"/>
      <c r="DMA93" s="220"/>
      <c r="DMB93" s="220"/>
      <c r="DMC93" s="220"/>
      <c r="DMD93" s="220"/>
      <c r="DME93" s="220"/>
      <c r="DMF93" s="220"/>
      <c r="DMG93" s="220"/>
      <c r="DMH93" s="220"/>
      <c r="DMI93" s="220"/>
      <c r="DMJ93" s="220"/>
      <c r="DMK93" s="220"/>
      <c r="DML93" s="220"/>
      <c r="DMM93" s="220"/>
      <c r="DMN93" s="220"/>
      <c r="DMO93" s="220"/>
      <c r="DMP93" s="220"/>
      <c r="DMQ93" s="220"/>
      <c r="DMR93" s="220"/>
      <c r="DMS93" s="220"/>
      <c r="DMT93" s="220"/>
      <c r="DMU93" s="220"/>
      <c r="DMV93" s="220"/>
      <c r="DMW93" s="220"/>
      <c r="DMX93" s="220"/>
      <c r="DMY93" s="220"/>
      <c r="DMZ93" s="220"/>
      <c r="DNA93" s="220"/>
      <c r="DNB93" s="220"/>
      <c r="DNC93" s="220"/>
      <c r="DND93" s="220"/>
      <c r="DNE93" s="220"/>
      <c r="DNF93" s="220"/>
      <c r="DNG93" s="220"/>
      <c r="DNH93" s="220"/>
      <c r="DNI93" s="220"/>
      <c r="DNJ93" s="220"/>
      <c r="DNK93" s="220"/>
      <c r="DNL93" s="220"/>
      <c r="DNM93" s="220"/>
      <c r="DNN93" s="220"/>
      <c r="DNO93" s="220"/>
      <c r="DNP93" s="220"/>
      <c r="DNQ93" s="220"/>
      <c r="DNR93" s="220"/>
      <c r="DNS93" s="220"/>
      <c r="DNT93" s="220"/>
      <c r="DNU93" s="220"/>
      <c r="DNV93" s="220"/>
      <c r="DNW93" s="220"/>
      <c r="DNX93" s="220"/>
      <c r="DNY93" s="220"/>
      <c r="DNZ93" s="220"/>
      <c r="DOA93" s="220"/>
      <c r="DOB93" s="220"/>
      <c r="DOC93" s="220"/>
      <c r="DOD93" s="220"/>
      <c r="DOE93" s="220"/>
      <c r="DOF93" s="220"/>
      <c r="DOG93" s="220"/>
      <c r="DOH93" s="220"/>
      <c r="DOI93" s="220"/>
      <c r="DOJ93" s="220"/>
      <c r="DOK93" s="220"/>
      <c r="DOL93" s="220"/>
      <c r="DOM93" s="220"/>
      <c r="DON93" s="220"/>
      <c r="DOO93" s="220"/>
      <c r="DOP93" s="220"/>
      <c r="DOQ93" s="220"/>
      <c r="DOR93" s="220"/>
      <c r="DOS93" s="220"/>
      <c r="DOT93" s="220"/>
      <c r="DOU93" s="220"/>
      <c r="DOV93" s="220"/>
      <c r="DOW93" s="220"/>
      <c r="DOX93" s="220"/>
      <c r="DOY93" s="220"/>
      <c r="DOZ93" s="220"/>
      <c r="DPA93" s="220"/>
      <c r="DPB93" s="220"/>
      <c r="DPC93" s="220"/>
      <c r="DPD93" s="220"/>
      <c r="DPE93" s="220"/>
      <c r="DPF93" s="220"/>
      <c r="DPG93" s="220"/>
      <c r="DPH93" s="220"/>
      <c r="DPI93" s="220"/>
      <c r="DPJ93" s="220"/>
      <c r="DPK93" s="220"/>
      <c r="DPL93" s="220"/>
      <c r="DPM93" s="220"/>
      <c r="DPN93" s="220"/>
      <c r="DPO93" s="220"/>
      <c r="DPP93" s="220"/>
      <c r="DPQ93" s="220"/>
      <c r="DPR93" s="220"/>
      <c r="DPS93" s="220"/>
      <c r="DPT93" s="220"/>
      <c r="DPU93" s="220"/>
      <c r="DPV93" s="220"/>
      <c r="DPW93" s="220"/>
      <c r="DPX93" s="220"/>
      <c r="DPY93" s="220"/>
      <c r="DPZ93" s="220"/>
      <c r="DQA93" s="220"/>
      <c r="DQB93" s="220"/>
      <c r="DQC93" s="220"/>
      <c r="DQD93" s="220"/>
      <c r="DQE93" s="220"/>
      <c r="DQF93" s="220"/>
      <c r="DQG93" s="220"/>
      <c r="DQH93" s="220"/>
      <c r="DQI93" s="220"/>
      <c r="DQJ93" s="220"/>
      <c r="DQK93" s="220"/>
      <c r="DQL93" s="220"/>
      <c r="DQM93" s="220"/>
      <c r="DQN93" s="220"/>
      <c r="DQO93" s="220"/>
      <c r="DQP93" s="220"/>
      <c r="DQQ93" s="220"/>
      <c r="DQR93" s="220"/>
      <c r="DQS93" s="220"/>
      <c r="DQT93" s="220"/>
      <c r="DQU93" s="220"/>
      <c r="DQV93" s="220"/>
      <c r="DQW93" s="220"/>
      <c r="DQX93" s="220"/>
      <c r="DQY93" s="220"/>
      <c r="DQZ93" s="220"/>
      <c r="DRA93" s="220"/>
      <c r="DRB93" s="220"/>
      <c r="DRC93" s="220"/>
      <c r="DRD93" s="220"/>
      <c r="DRE93" s="220"/>
      <c r="DRF93" s="220"/>
      <c r="DRG93" s="220"/>
      <c r="DRH93" s="220"/>
      <c r="DRI93" s="220"/>
      <c r="DRJ93" s="220"/>
      <c r="DRK93" s="220"/>
      <c r="DRL93" s="220"/>
      <c r="DRM93" s="220"/>
      <c r="DRN93" s="220"/>
      <c r="DRO93" s="220"/>
      <c r="DRP93" s="220"/>
      <c r="DRQ93" s="220"/>
      <c r="DRR93" s="220"/>
      <c r="DRS93" s="220"/>
      <c r="DRT93" s="220"/>
      <c r="DRU93" s="220"/>
      <c r="DRV93" s="220"/>
      <c r="DRW93" s="220"/>
      <c r="DRX93" s="220"/>
      <c r="DRY93" s="220"/>
      <c r="DRZ93" s="220"/>
      <c r="DSA93" s="220"/>
      <c r="DSB93" s="220"/>
      <c r="DSC93" s="220"/>
      <c r="DSD93" s="220"/>
      <c r="DSE93" s="220"/>
      <c r="DSF93" s="220"/>
      <c r="DSG93" s="220"/>
      <c r="DSH93" s="220"/>
      <c r="DSI93" s="220"/>
      <c r="DSJ93" s="220"/>
      <c r="DSK93" s="220"/>
      <c r="DSL93" s="220"/>
      <c r="DSM93" s="220"/>
      <c r="DSN93" s="220"/>
      <c r="DSO93" s="220"/>
      <c r="DSP93" s="220"/>
      <c r="DSQ93" s="220"/>
      <c r="DSR93" s="220"/>
      <c r="DSS93" s="220"/>
      <c r="DST93" s="220"/>
      <c r="DSU93" s="220"/>
      <c r="DSV93" s="220"/>
      <c r="DSW93" s="220"/>
      <c r="DSX93" s="220"/>
      <c r="DSY93" s="220"/>
      <c r="DSZ93" s="220"/>
      <c r="DTA93" s="220"/>
      <c r="DTB93" s="220"/>
      <c r="DTC93" s="220"/>
      <c r="DTD93" s="220"/>
      <c r="DTE93" s="220"/>
      <c r="DTF93" s="220"/>
      <c r="DTG93" s="220"/>
      <c r="DTH93" s="220"/>
      <c r="DTI93" s="220"/>
      <c r="DTJ93" s="220"/>
      <c r="DTK93" s="220"/>
      <c r="DTL93" s="220"/>
      <c r="DTM93" s="220"/>
      <c r="DTN93" s="220"/>
      <c r="DTO93" s="220"/>
      <c r="DTP93" s="220"/>
      <c r="DTQ93" s="220"/>
      <c r="DTR93" s="220"/>
      <c r="DTS93" s="220"/>
      <c r="DTT93" s="220"/>
      <c r="DTU93" s="220"/>
      <c r="DTV93" s="220"/>
      <c r="DTW93" s="220"/>
      <c r="DTX93" s="220"/>
      <c r="DTY93" s="220"/>
      <c r="DTZ93" s="220"/>
      <c r="DUA93" s="220"/>
      <c r="DUB93" s="220"/>
      <c r="DUC93" s="220"/>
      <c r="DUD93" s="220"/>
      <c r="DUE93" s="220"/>
      <c r="DUF93" s="220"/>
      <c r="DUG93" s="220"/>
      <c r="DUH93" s="220"/>
      <c r="DUI93" s="220"/>
      <c r="DUJ93" s="220"/>
      <c r="DUK93" s="220"/>
      <c r="DUL93" s="220"/>
      <c r="DUM93" s="220"/>
      <c r="DUN93" s="220"/>
      <c r="DUO93" s="220"/>
      <c r="DUP93" s="220"/>
      <c r="DUQ93" s="220"/>
      <c r="DUR93" s="220"/>
      <c r="DUS93" s="220"/>
      <c r="DUT93" s="220"/>
      <c r="DUU93" s="220"/>
      <c r="DUV93" s="220"/>
      <c r="DUW93" s="220"/>
      <c r="DUX93" s="220"/>
      <c r="DUY93" s="220"/>
      <c r="DUZ93" s="220"/>
      <c r="DVA93" s="220"/>
      <c r="DVB93" s="220"/>
      <c r="DVC93" s="220"/>
      <c r="DVD93" s="220"/>
      <c r="DVE93" s="220"/>
      <c r="DVF93" s="220"/>
      <c r="DVG93" s="220"/>
      <c r="DVH93" s="220"/>
      <c r="DVI93" s="220"/>
      <c r="DVJ93" s="220"/>
      <c r="DVK93" s="220"/>
      <c r="DVL93" s="220"/>
      <c r="DVM93" s="220"/>
      <c r="DVN93" s="220"/>
      <c r="DVO93" s="220"/>
      <c r="DVP93" s="220"/>
      <c r="DVQ93" s="220"/>
      <c r="DVR93" s="220"/>
      <c r="DVS93" s="220"/>
      <c r="DVT93" s="220"/>
      <c r="DVU93" s="220"/>
      <c r="DVV93" s="220"/>
      <c r="DVW93" s="220"/>
      <c r="DVX93" s="220"/>
      <c r="DVY93" s="220"/>
      <c r="DVZ93" s="220"/>
      <c r="DWA93" s="220"/>
      <c r="DWB93" s="220"/>
      <c r="DWC93" s="220"/>
      <c r="DWD93" s="220"/>
      <c r="DWE93" s="220"/>
      <c r="DWF93" s="220"/>
      <c r="DWG93" s="220"/>
      <c r="DWH93" s="220"/>
      <c r="DWI93" s="220"/>
      <c r="DWJ93" s="220"/>
      <c r="DWK93" s="220"/>
      <c r="DWL93" s="220"/>
      <c r="DWM93" s="220"/>
      <c r="DWN93" s="220"/>
      <c r="DWO93" s="220"/>
      <c r="DWP93" s="220"/>
      <c r="DWQ93" s="220"/>
      <c r="DWR93" s="220"/>
      <c r="DWS93" s="220"/>
      <c r="DWT93" s="220"/>
      <c r="DWU93" s="220"/>
      <c r="DWV93" s="220"/>
      <c r="DWW93" s="220"/>
      <c r="DWX93" s="220"/>
      <c r="DWY93" s="220"/>
      <c r="DWZ93" s="220"/>
      <c r="DXA93" s="220"/>
      <c r="DXB93" s="220"/>
      <c r="DXC93" s="220"/>
      <c r="DXD93" s="220"/>
      <c r="DXE93" s="220"/>
      <c r="DXF93" s="220"/>
      <c r="DXG93" s="220"/>
      <c r="DXH93" s="220"/>
      <c r="DXI93" s="220"/>
      <c r="DXJ93" s="220"/>
      <c r="DXK93" s="220"/>
      <c r="DXL93" s="220"/>
      <c r="DXM93" s="220"/>
      <c r="DXN93" s="220"/>
      <c r="DXO93" s="220"/>
      <c r="DXP93" s="220"/>
      <c r="DXQ93" s="220"/>
      <c r="DXR93" s="220"/>
      <c r="DXS93" s="220"/>
      <c r="DXT93" s="220"/>
      <c r="DXU93" s="220"/>
      <c r="DXV93" s="220"/>
      <c r="DXW93" s="220"/>
      <c r="DXX93" s="220"/>
      <c r="DXY93" s="220"/>
      <c r="DXZ93" s="220"/>
      <c r="DYA93" s="220"/>
      <c r="DYB93" s="220"/>
      <c r="DYC93" s="220"/>
      <c r="DYD93" s="220"/>
      <c r="DYE93" s="220"/>
      <c r="DYF93" s="220"/>
      <c r="DYG93" s="220"/>
      <c r="DYH93" s="220"/>
      <c r="DYI93" s="220"/>
      <c r="DYJ93" s="220"/>
      <c r="DYK93" s="220"/>
      <c r="DYL93" s="220"/>
      <c r="DYM93" s="220"/>
      <c r="DYN93" s="220"/>
      <c r="DYO93" s="220"/>
      <c r="DYP93" s="220"/>
      <c r="DYQ93" s="220"/>
      <c r="DYR93" s="220"/>
      <c r="DYS93" s="220"/>
      <c r="DYT93" s="220"/>
      <c r="DYU93" s="220"/>
      <c r="DYV93" s="220"/>
      <c r="DYW93" s="220"/>
      <c r="DYX93" s="220"/>
      <c r="DYY93" s="220"/>
      <c r="DYZ93" s="220"/>
      <c r="DZA93" s="220"/>
      <c r="DZB93" s="220"/>
      <c r="DZC93" s="220"/>
      <c r="DZD93" s="220"/>
      <c r="DZE93" s="220"/>
      <c r="DZF93" s="220"/>
      <c r="DZG93" s="220"/>
      <c r="DZH93" s="220"/>
      <c r="DZI93" s="220"/>
      <c r="DZJ93" s="220"/>
      <c r="DZK93" s="220"/>
      <c r="DZL93" s="220"/>
      <c r="DZM93" s="220"/>
      <c r="DZN93" s="220"/>
      <c r="DZO93" s="220"/>
      <c r="DZP93" s="220"/>
      <c r="DZQ93" s="220"/>
      <c r="DZR93" s="220"/>
      <c r="DZS93" s="220"/>
      <c r="DZT93" s="220"/>
      <c r="DZU93" s="220"/>
      <c r="DZV93" s="220"/>
      <c r="DZW93" s="220"/>
      <c r="DZX93" s="220"/>
      <c r="DZY93" s="220"/>
      <c r="DZZ93" s="220"/>
      <c r="EAA93" s="220"/>
      <c r="EAB93" s="220"/>
      <c r="EAC93" s="220"/>
      <c r="EAD93" s="220"/>
      <c r="EAE93" s="220"/>
      <c r="EAF93" s="220"/>
      <c r="EAG93" s="220"/>
      <c r="EAH93" s="220"/>
      <c r="EAI93" s="220"/>
      <c r="EAJ93" s="220"/>
      <c r="EAK93" s="220"/>
      <c r="EAL93" s="220"/>
      <c r="EAM93" s="220"/>
      <c r="EAN93" s="220"/>
      <c r="EAO93" s="220"/>
      <c r="EAP93" s="220"/>
      <c r="EAQ93" s="220"/>
      <c r="EAR93" s="220"/>
      <c r="EAS93" s="220"/>
      <c r="EAT93" s="220"/>
      <c r="EAU93" s="220"/>
      <c r="EAV93" s="220"/>
      <c r="EAW93" s="220"/>
      <c r="EAX93" s="220"/>
      <c r="EAY93" s="220"/>
      <c r="EAZ93" s="220"/>
      <c r="EBA93" s="220"/>
      <c r="EBB93" s="220"/>
      <c r="EBC93" s="220"/>
      <c r="EBD93" s="220"/>
      <c r="EBE93" s="220"/>
      <c r="EBF93" s="220"/>
      <c r="EBG93" s="220"/>
      <c r="EBH93" s="220"/>
      <c r="EBI93" s="220"/>
      <c r="EBJ93" s="220"/>
      <c r="EBK93" s="220"/>
      <c r="EBL93" s="220"/>
      <c r="EBM93" s="220"/>
      <c r="EBN93" s="220"/>
      <c r="EBO93" s="220"/>
      <c r="EBP93" s="220"/>
      <c r="EBQ93" s="220"/>
      <c r="EBR93" s="220"/>
      <c r="EBS93" s="220"/>
      <c r="EBT93" s="220"/>
      <c r="EBU93" s="220"/>
      <c r="EBV93" s="220"/>
      <c r="EBW93" s="220"/>
      <c r="EBX93" s="220"/>
      <c r="EBY93" s="220"/>
      <c r="EBZ93" s="220"/>
      <c r="ECA93" s="220"/>
      <c r="ECB93" s="220"/>
      <c r="ECC93" s="220"/>
      <c r="ECD93" s="220"/>
      <c r="ECE93" s="220"/>
      <c r="ECF93" s="220"/>
      <c r="ECG93" s="220"/>
      <c r="ECH93" s="220"/>
      <c r="ECI93" s="220"/>
      <c r="ECJ93" s="220"/>
      <c r="ECK93" s="220"/>
      <c r="ECL93" s="220"/>
      <c r="ECM93" s="220"/>
      <c r="ECN93" s="220"/>
      <c r="ECO93" s="220"/>
      <c r="ECP93" s="220"/>
      <c r="ECQ93" s="220"/>
      <c r="ECR93" s="220"/>
      <c r="ECS93" s="220"/>
      <c r="ECT93" s="220"/>
      <c r="ECU93" s="220"/>
      <c r="ECV93" s="220"/>
      <c r="ECW93" s="220"/>
      <c r="ECX93" s="220"/>
      <c r="ECY93" s="220"/>
      <c r="ECZ93" s="220"/>
      <c r="EDA93" s="220"/>
      <c r="EDB93" s="220"/>
      <c r="EDC93" s="220"/>
      <c r="EDD93" s="220"/>
      <c r="EDE93" s="220"/>
      <c r="EDF93" s="220"/>
      <c r="EDG93" s="220"/>
      <c r="EDH93" s="220"/>
      <c r="EDI93" s="220"/>
      <c r="EDJ93" s="220"/>
      <c r="EDK93" s="220"/>
      <c r="EDL93" s="220"/>
      <c r="EDM93" s="220"/>
      <c r="EDN93" s="220"/>
      <c r="EDO93" s="220"/>
      <c r="EDP93" s="220"/>
      <c r="EDQ93" s="220"/>
      <c r="EDR93" s="220"/>
      <c r="EDS93" s="220"/>
      <c r="EDT93" s="220"/>
      <c r="EDU93" s="220"/>
      <c r="EDV93" s="220"/>
      <c r="EDW93" s="220"/>
      <c r="EDX93" s="220"/>
      <c r="EDY93" s="220"/>
      <c r="EDZ93" s="220"/>
      <c r="EEA93" s="220"/>
      <c r="EEB93" s="220"/>
      <c r="EEC93" s="220"/>
      <c r="EED93" s="220"/>
      <c r="EEE93" s="220"/>
      <c r="EEF93" s="220"/>
      <c r="EEG93" s="220"/>
      <c r="EEH93" s="220"/>
      <c r="EEI93" s="220"/>
      <c r="EEJ93" s="220"/>
      <c r="EEK93" s="220"/>
      <c r="EEL93" s="220"/>
      <c r="EEM93" s="220"/>
      <c r="EEN93" s="220"/>
      <c r="EEO93" s="220"/>
      <c r="EEP93" s="220"/>
      <c r="EEQ93" s="220"/>
      <c r="EER93" s="220"/>
      <c r="EES93" s="220"/>
      <c r="EET93" s="220"/>
      <c r="EEU93" s="220"/>
      <c r="EEV93" s="220"/>
      <c r="EEW93" s="220"/>
      <c r="EEX93" s="220"/>
      <c r="EEY93" s="220"/>
      <c r="EEZ93" s="220"/>
      <c r="EFA93" s="220"/>
      <c r="EFB93" s="220"/>
      <c r="EFC93" s="220"/>
      <c r="EFD93" s="220"/>
      <c r="EFE93" s="220"/>
      <c r="EFF93" s="220"/>
      <c r="EFG93" s="220"/>
      <c r="EFH93" s="220"/>
      <c r="EFI93" s="220"/>
      <c r="EFJ93" s="220"/>
      <c r="EFK93" s="220"/>
      <c r="EFL93" s="220"/>
      <c r="EFM93" s="220"/>
      <c r="EFN93" s="220"/>
      <c r="EFO93" s="220"/>
      <c r="EFP93" s="220"/>
      <c r="EFQ93" s="220"/>
      <c r="EFR93" s="220"/>
      <c r="EFS93" s="220"/>
      <c r="EFT93" s="220"/>
      <c r="EFU93" s="220"/>
      <c r="EFV93" s="220"/>
      <c r="EFW93" s="220"/>
      <c r="EFX93" s="220"/>
      <c r="EFY93" s="220"/>
      <c r="EFZ93" s="220"/>
      <c r="EGA93" s="220"/>
      <c r="EGB93" s="220"/>
      <c r="EGC93" s="220"/>
      <c r="EGD93" s="220"/>
      <c r="EGE93" s="220"/>
      <c r="EGF93" s="220"/>
      <c r="EGG93" s="220"/>
      <c r="EGH93" s="220"/>
      <c r="EGI93" s="220"/>
      <c r="EGJ93" s="220"/>
      <c r="EGK93" s="220"/>
      <c r="EGL93" s="220"/>
      <c r="EGM93" s="220"/>
      <c r="EGN93" s="220"/>
      <c r="EGO93" s="220"/>
      <c r="EGP93" s="220"/>
      <c r="EGQ93" s="220"/>
      <c r="EGR93" s="220"/>
      <c r="EGS93" s="220"/>
      <c r="EGT93" s="220"/>
      <c r="EGU93" s="220"/>
      <c r="EGV93" s="220"/>
      <c r="EGW93" s="220"/>
      <c r="EGX93" s="220"/>
      <c r="EGY93" s="220"/>
      <c r="EGZ93" s="220"/>
      <c r="EHA93" s="220"/>
      <c r="EHB93" s="220"/>
      <c r="EHC93" s="220"/>
      <c r="EHD93" s="220"/>
      <c r="EHE93" s="220"/>
      <c r="EHF93" s="220"/>
      <c r="EHG93" s="220"/>
      <c r="EHH93" s="220"/>
      <c r="EHI93" s="220"/>
      <c r="EHJ93" s="220"/>
      <c r="EHK93" s="220"/>
      <c r="EHL93" s="220"/>
      <c r="EHM93" s="220"/>
      <c r="EHN93" s="220"/>
      <c r="EHO93" s="220"/>
      <c r="EHP93" s="220"/>
      <c r="EHQ93" s="220"/>
      <c r="EHR93" s="220"/>
      <c r="EHS93" s="220"/>
      <c r="EHT93" s="220"/>
      <c r="EHU93" s="220"/>
      <c r="EHV93" s="220"/>
      <c r="EHW93" s="220"/>
      <c r="EHX93" s="220"/>
      <c r="EHY93" s="220"/>
      <c r="EHZ93" s="220"/>
      <c r="EIA93" s="220"/>
      <c r="EIB93" s="220"/>
      <c r="EIC93" s="220"/>
      <c r="EID93" s="220"/>
      <c r="EIE93" s="220"/>
      <c r="EIF93" s="220"/>
      <c r="EIG93" s="220"/>
      <c r="EIH93" s="220"/>
      <c r="EII93" s="220"/>
      <c r="EIJ93" s="220"/>
      <c r="EIK93" s="220"/>
      <c r="EIL93" s="220"/>
      <c r="EIM93" s="220"/>
      <c r="EIN93" s="220"/>
      <c r="EIO93" s="220"/>
      <c r="EIP93" s="220"/>
      <c r="EIQ93" s="220"/>
      <c r="EIR93" s="220"/>
      <c r="EIS93" s="220"/>
      <c r="EIT93" s="220"/>
      <c r="EIU93" s="220"/>
      <c r="EIV93" s="220"/>
      <c r="EIW93" s="220"/>
      <c r="EIX93" s="220"/>
      <c r="EIY93" s="220"/>
      <c r="EIZ93" s="220"/>
      <c r="EJA93" s="220"/>
      <c r="EJB93" s="220"/>
      <c r="EJC93" s="220"/>
      <c r="EJD93" s="220"/>
      <c r="EJE93" s="220"/>
      <c r="EJF93" s="220"/>
      <c r="EJG93" s="220"/>
      <c r="EJH93" s="220"/>
      <c r="EJI93" s="220"/>
      <c r="EJJ93" s="220"/>
      <c r="EJK93" s="220"/>
      <c r="EJL93" s="220"/>
      <c r="EJM93" s="220"/>
      <c r="EJN93" s="220"/>
      <c r="EJO93" s="220"/>
      <c r="EJP93" s="220"/>
      <c r="EJQ93" s="220"/>
      <c r="EJR93" s="220"/>
      <c r="EJS93" s="220"/>
      <c r="EJT93" s="220"/>
      <c r="EJU93" s="220"/>
      <c r="EJV93" s="220"/>
      <c r="EJW93" s="220"/>
      <c r="EJX93" s="220"/>
      <c r="EJY93" s="220"/>
      <c r="EJZ93" s="220"/>
      <c r="EKA93" s="220"/>
      <c r="EKB93" s="220"/>
      <c r="EKC93" s="220"/>
      <c r="EKD93" s="220"/>
      <c r="EKE93" s="220"/>
      <c r="EKF93" s="220"/>
      <c r="EKG93" s="220"/>
      <c r="EKH93" s="220"/>
      <c r="EKI93" s="220"/>
      <c r="EKJ93" s="220"/>
      <c r="EKK93" s="220"/>
      <c r="EKL93" s="220"/>
      <c r="EKM93" s="220"/>
      <c r="EKN93" s="220"/>
      <c r="EKO93" s="220"/>
      <c r="EKP93" s="220"/>
      <c r="EKQ93" s="220"/>
      <c r="EKR93" s="220"/>
      <c r="EKS93" s="220"/>
      <c r="EKT93" s="220"/>
      <c r="EKU93" s="220"/>
      <c r="EKV93" s="220"/>
      <c r="EKW93" s="220"/>
      <c r="EKX93" s="220"/>
      <c r="EKY93" s="220"/>
      <c r="EKZ93" s="220"/>
      <c r="ELA93" s="220"/>
      <c r="ELB93" s="220"/>
      <c r="ELC93" s="220"/>
      <c r="ELD93" s="220"/>
      <c r="ELE93" s="220"/>
      <c r="ELF93" s="220"/>
      <c r="ELG93" s="220"/>
      <c r="ELH93" s="220"/>
      <c r="ELI93" s="220"/>
      <c r="ELJ93" s="220"/>
      <c r="ELK93" s="220"/>
      <c r="ELL93" s="220"/>
      <c r="ELM93" s="220"/>
      <c r="ELN93" s="220"/>
      <c r="ELO93" s="220"/>
      <c r="ELP93" s="220"/>
      <c r="ELQ93" s="220"/>
      <c r="ELR93" s="220"/>
      <c r="ELS93" s="220"/>
      <c r="ELT93" s="220"/>
      <c r="ELU93" s="220"/>
      <c r="ELV93" s="220"/>
      <c r="ELW93" s="220"/>
      <c r="ELX93" s="220"/>
      <c r="ELY93" s="220"/>
      <c r="ELZ93" s="220"/>
      <c r="EMA93" s="220"/>
      <c r="EMB93" s="220"/>
      <c r="EMC93" s="220"/>
      <c r="EMD93" s="220"/>
      <c r="EME93" s="220"/>
      <c r="EMF93" s="220"/>
      <c r="EMG93" s="220"/>
      <c r="EMH93" s="220"/>
      <c r="EMI93" s="220"/>
      <c r="EMJ93" s="220"/>
      <c r="EMK93" s="220"/>
      <c r="EML93" s="220"/>
      <c r="EMM93" s="220"/>
      <c r="EMN93" s="220"/>
      <c r="EMO93" s="220"/>
      <c r="EMP93" s="220"/>
      <c r="EMQ93" s="220"/>
      <c r="EMR93" s="220"/>
      <c r="EMS93" s="220"/>
      <c r="EMT93" s="220"/>
      <c r="EMU93" s="220"/>
      <c r="EMV93" s="220"/>
      <c r="EMW93" s="220"/>
      <c r="EMX93" s="220"/>
      <c r="EMY93" s="220"/>
      <c r="EMZ93" s="220"/>
      <c r="ENA93" s="220"/>
      <c r="ENB93" s="220"/>
      <c r="ENC93" s="220"/>
      <c r="END93" s="220"/>
      <c r="ENE93" s="220"/>
      <c r="ENF93" s="220"/>
      <c r="ENG93" s="220"/>
      <c r="ENH93" s="220"/>
      <c r="ENI93" s="220"/>
      <c r="ENJ93" s="220"/>
      <c r="ENK93" s="220"/>
      <c r="ENL93" s="220"/>
      <c r="ENM93" s="220"/>
      <c r="ENN93" s="220"/>
      <c r="ENO93" s="220"/>
      <c r="ENP93" s="220"/>
      <c r="ENQ93" s="220"/>
      <c r="ENR93" s="220"/>
      <c r="ENS93" s="220"/>
      <c r="ENT93" s="220"/>
      <c r="ENU93" s="220"/>
      <c r="ENV93" s="220"/>
      <c r="ENW93" s="220"/>
      <c r="ENX93" s="220"/>
      <c r="ENY93" s="220"/>
      <c r="ENZ93" s="220"/>
      <c r="EOA93" s="220"/>
      <c r="EOB93" s="220"/>
      <c r="EOC93" s="220"/>
      <c r="EOD93" s="220"/>
      <c r="EOE93" s="220"/>
      <c r="EOF93" s="220"/>
      <c r="EOG93" s="220"/>
      <c r="EOH93" s="220"/>
      <c r="EOI93" s="220"/>
      <c r="EOJ93" s="220"/>
      <c r="EOK93" s="220"/>
      <c r="EOL93" s="220"/>
      <c r="EOM93" s="220"/>
      <c r="EON93" s="220"/>
      <c r="EOO93" s="220"/>
      <c r="EOP93" s="220"/>
      <c r="EOQ93" s="220"/>
      <c r="EOR93" s="220"/>
      <c r="EOS93" s="220"/>
      <c r="EOT93" s="220"/>
      <c r="EOU93" s="220"/>
      <c r="EOV93" s="220"/>
      <c r="EOW93" s="220"/>
      <c r="EOX93" s="220"/>
      <c r="EOY93" s="220"/>
      <c r="EOZ93" s="220"/>
      <c r="EPA93" s="220"/>
      <c r="EPB93" s="220"/>
      <c r="EPC93" s="220"/>
      <c r="EPD93" s="220"/>
      <c r="EPE93" s="220"/>
      <c r="EPF93" s="220"/>
      <c r="EPG93" s="220"/>
      <c r="EPH93" s="220"/>
      <c r="EPI93" s="220"/>
      <c r="EPJ93" s="220"/>
      <c r="EPK93" s="220"/>
      <c r="EPL93" s="220"/>
      <c r="EPM93" s="220"/>
      <c r="EPN93" s="220"/>
      <c r="EPO93" s="220"/>
      <c r="EPP93" s="220"/>
      <c r="EPQ93" s="220"/>
      <c r="EPR93" s="220"/>
      <c r="EPS93" s="220"/>
      <c r="EPT93" s="220"/>
      <c r="EPU93" s="220"/>
      <c r="EPV93" s="220"/>
      <c r="EPW93" s="220"/>
      <c r="EPX93" s="220"/>
      <c r="EPY93" s="220"/>
      <c r="EPZ93" s="220"/>
      <c r="EQA93" s="220"/>
      <c r="EQB93" s="220"/>
      <c r="EQC93" s="220"/>
      <c r="EQD93" s="220"/>
      <c r="EQE93" s="220"/>
      <c r="EQF93" s="220"/>
      <c r="EQG93" s="220"/>
      <c r="EQH93" s="220"/>
      <c r="EQI93" s="220"/>
      <c r="EQJ93" s="220"/>
      <c r="EQK93" s="220"/>
      <c r="EQL93" s="220"/>
      <c r="EQM93" s="220"/>
      <c r="EQN93" s="220"/>
      <c r="EQO93" s="220"/>
      <c r="EQP93" s="220"/>
      <c r="EQQ93" s="220"/>
      <c r="EQR93" s="220"/>
      <c r="EQS93" s="220"/>
      <c r="EQT93" s="220"/>
      <c r="EQU93" s="220"/>
      <c r="EQV93" s="220"/>
      <c r="EQW93" s="220"/>
      <c r="EQX93" s="220"/>
      <c r="EQY93" s="220"/>
      <c r="EQZ93" s="220"/>
      <c r="ERA93" s="220"/>
      <c r="ERB93" s="220"/>
      <c r="ERC93" s="220"/>
      <c r="ERD93" s="220"/>
      <c r="ERE93" s="220"/>
      <c r="ERF93" s="220"/>
      <c r="ERG93" s="220"/>
      <c r="ERH93" s="220"/>
      <c r="ERI93" s="220"/>
      <c r="ERJ93" s="220"/>
      <c r="ERK93" s="220"/>
      <c r="ERL93" s="220"/>
      <c r="ERM93" s="220"/>
      <c r="ERN93" s="220"/>
      <c r="ERO93" s="220"/>
      <c r="ERP93" s="220"/>
      <c r="ERQ93" s="220"/>
      <c r="ERR93" s="220"/>
      <c r="ERS93" s="220"/>
      <c r="ERT93" s="220"/>
      <c r="ERU93" s="220"/>
      <c r="ERV93" s="220"/>
      <c r="ERW93" s="220"/>
      <c r="ERX93" s="220"/>
      <c r="ERY93" s="220"/>
      <c r="ERZ93" s="220"/>
      <c r="ESA93" s="220"/>
      <c r="ESB93" s="220"/>
      <c r="ESC93" s="220"/>
      <c r="ESD93" s="220"/>
      <c r="ESE93" s="220"/>
      <c r="ESF93" s="220"/>
      <c r="ESG93" s="220"/>
      <c r="ESH93" s="220"/>
      <c r="ESI93" s="220"/>
      <c r="ESJ93" s="220"/>
      <c r="ESK93" s="220"/>
      <c r="ESL93" s="220"/>
      <c r="ESM93" s="220"/>
      <c r="ESN93" s="220"/>
      <c r="ESO93" s="220"/>
      <c r="ESP93" s="220"/>
      <c r="ESQ93" s="220"/>
      <c r="ESR93" s="220"/>
      <c r="ESS93" s="220"/>
      <c r="EST93" s="220"/>
      <c r="ESU93" s="220"/>
      <c r="ESV93" s="220"/>
      <c r="ESW93" s="220"/>
      <c r="ESX93" s="220"/>
      <c r="ESY93" s="220"/>
      <c r="ESZ93" s="220"/>
      <c r="ETA93" s="220"/>
      <c r="ETB93" s="220"/>
      <c r="ETC93" s="220"/>
      <c r="ETD93" s="220"/>
      <c r="ETE93" s="220"/>
      <c r="ETF93" s="220"/>
      <c r="ETG93" s="220"/>
      <c r="ETH93" s="220"/>
      <c r="ETI93" s="220"/>
      <c r="ETJ93" s="220"/>
      <c r="ETK93" s="220"/>
      <c r="ETL93" s="220"/>
      <c r="ETM93" s="220"/>
      <c r="ETN93" s="220"/>
      <c r="ETO93" s="220"/>
      <c r="ETP93" s="220"/>
      <c r="ETQ93" s="220"/>
      <c r="ETR93" s="220"/>
      <c r="ETS93" s="220"/>
      <c r="ETT93" s="220"/>
      <c r="ETU93" s="220"/>
      <c r="ETV93" s="220"/>
      <c r="ETW93" s="220"/>
      <c r="ETX93" s="220"/>
      <c r="ETY93" s="220"/>
      <c r="ETZ93" s="220"/>
      <c r="EUA93" s="220"/>
      <c r="EUB93" s="220"/>
      <c r="EUC93" s="220"/>
      <c r="EUD93" s="220"/>
      <c r="EUE93" s="220"/>
      <c r="EUF93" s="220"/>
      <c r="EUG93" s="220"/>
      <c r="EUH93" s="220"/>
      <c r="EUI93" s="220"/>
      <c r="EUJ93" s="220"/>
      <c r="EUK93" s="220"/>
      <c r="EUL93" s="220"/>
      <c r="EUM93" s="220"/>
      <c r="EUN93" s="220"/>
      <c r="EUO93" s="220"/>
      <c r="EUP93" s="220"/>
      <c r="EUQ93" s="220"/>
      <c r="EUR93" s="220"/>
      <c r="EUS93" s="220"/>
      <c r="EUT93" s="220"/>
      <c r="EUU93" s="220"/>
      <c r="EUV93" s="220"/>
      <c r="EUW93" s="220"/>
      <c r="EUX93" s="220"/>
      <c r="EUY93" s="220"/>
      <c r="EUZ93" s="220"/>
      <c r="EVA93" s="220"/>
      <c r="EVB93" s="220"/>
      <c r="EVC93" s="220"/>
      <c r="EVD93" s="220"/>
      <c r="EVE93" s="220"/>
      <c r="EVF93" s="220"/>
      <c r="EVG93" s="220"/>
      <c r="EVH93" s="220"/>
      <c r="EVI93" s="220"/>
      <c r="EVJ93" s="220"/>
      <c r="EVK93" s="220"/>
      <c r="EVL93" s="220"/>
      <c r="EVM93" s="220"/>
      <c r="EVN93" s="220"/>
      <c r="EVO93" s="220"/>
      <c r="EVP93" s="220"/>
      <c r="EVQ93" s="220"/>
      <c r="EVR93" s="220"/>
      <c r="EVS93" s="220"/>
      <c r="EVT93" s="220"/>
      <c r="EVU93" s="220"/>
      <c r="EVV93" s="220"/>
      <c r="EVW93" s="220"/>
      <c r="EVX93" s="220"/>
      <c r="EVY93" s="220"/>
      <c r="EVZ93" s="220"/>
      <c r="EWA93" s="220"/>
      <c r="EWB93" s="220"/>
      <c r="EWC93" s="220"/>
      <c r="EWD93" s="220"/>
      <c r="EWE93" s="220"/>
      <c r="EWF93" s="220"/>
      <c r="EWG93" s="220"/>
      <c r="EWH93" s="220"/>
      <c r="EWI93" s="220"/>
      <c r="EWJ93" s="220"/>
      <c r="EWK93" s="220"/>
      <c r="EWL93" s="220"/>
      <c r="EWM93" s="220"/>
      <c r="EWN93" s="220"/>
      <c r="EWO93" s="220"/>
      <c r="EWP93" s="220"/>
      <c r="EWQ93" s="220"/>
      <c r="EWR93" s="220"/>
      <c r="EWS93" s="220"/>
      <c r="EWT93" s="220"/>
      <c r="EWU93" s="220"/>
      <c r="EWV93" s="220"/>
      <c r="EWW93" s="220"/>
      <c r="EWX93" s="220"/>
      <c r="EWY93" s="220"/>
      <c r="EWZ93" s="220"/>
      <c r="EXA93" s="220"/>
      <c r="EXB93" s="220"/>
      <c r="EXC93" s="220"/>
      <c r="EXD93" s="220"/>
      <c r="EXE93" s="220"/>
      <c r="EXF93" s="220"/>
      <c r="EXG93" s="220"/>
      <c r="EXH93" s="220"/>
      <c r="EXI93" s="220"/>
      <c r="EXJ93" s="220"/>
      <c r="EXK93" s="220"/>
      <c r="EXL93" s="220"/>
      <c r="EXM93" s="220"/>
      <c r="EXN93" s="220"/>
      <c r="EXO93" s="220"/>
      <c r="EXP93" s="220"/>
      <c r="EXQ93" s="220"/>
      <c r="EXR93" s="220"/>
      <c r="EXS93" s="220"/>
      <c r="EXT93" s="220"/>
      <c r="EXU93" s="220"/>
      <c r="EXV93" s="220"/>
      <c r="EXW93" s="220"/>
      <c r="EXX93" s="220"/>
      <c r="EXY93" s="220"/>
      <c r="EXZ93" s="220"/>
      <c r="EYA93" s="220"/>
      <c r="EYB93" s="220"/>
      <c r="EYC93" s="220"/>
      <c r="EYD93" s="220"/>
      <c r="EYE93" s="220"/>
      <c r="EYF93" s="220"/>
      <c r="EYG93" s="220"/>
      <c r="EYH93" s="220"/>
      <c r="EYI93" s="220"/>
      <c r="EYJ93" s="220"/>
      <c r="EYK93" s="220"/>
      <c r="EYL93" s="220"/>
      <c r="EYM93" s="220"/>
      <c r="EYN93" s="220"/>
      <c r="EYO93" s="220"/>
      <c r="EYP93" s="220"/>
      <c r="EYQ93" s="220"/>
      <c r="EYR93" s="220"/>
      <c r="EYS93" s="220"/>
      <c r="EYT93" s="220"/>
      <c r="EYU93" s="220"/>
      <c r="EYV93" s="220"/>
      <c r="EYW93" s="220"/>
      <c r="EYX93" s="220"/>
      <c r="EYY93" s="220"/>
      <c r="EYZ93" s="220"/>
      <c r="EZA93" s="220"/>
      <c r="EZB93" s="220"/>
      <c r="EZC93" s="220"/>
      <c r="EZD93" s="220"/>
      <c r="EZE93" s="220"/>
      <c r="EZF93" s="220"/>
      <c r="EZG93" s="220"/>
      <c r="EZH93" s="220"/>
      <c r="EZI93" s="220"/>
      <c r="EZJ93" s="220"/>
      <c r="EZK93" s="220"/>
      <c r="EZL93" s="220"/>
      <c r="EZM93" s="220"/>
      <c r="EZN93" s="220"/>
      <c r="EZO93" s="220"/>
      <c r="EZP93" s="220"/>
      <c r="EZQ93" s="220"/>
      <c r="EZR93" s="220"/>
      <c r="EZS93" s="220"/>
      <c r="EZT93" s="220"/>
      <c r="EZU93" s="220"/>
      <c r="EZV93" s="220"/>
      <c r="EZW93" s="220"/>
      <c r="EZX93" s="220"/>
      <c r="EZY93" s="220"/>
      <c r="EZZ93" s="220"/>
      <c r="FAA93" s="220"/>
      <c r="FAB93" s="220"/>
      <c r="FAC93" s="220"/>
      <c r="FAD93" s="220"/>
      <c r="FAE93" s="220"/>
      <c r="FAF93" s="220"/>
      <c r="FAG93" s="220"/>
      <c r="FAH93" s="220"/>
      <c r="FAI93" s="220"/>
      <c r="FAJ93" s="220"/>
      <c r="FAK93" s="220"/>
      <c r="FAL93" s="220"/>
      <c r="FAM93" s="220"/>
      <c r="FAN93" s="220"/>
      <c r="FAO93" s="220"/>
      <c r="FAP93" s="220"/>
      <c r="FAQ93" s="220"/>
      <c r="FAR93" s="220"/>
      <c r="FAS93" s="220"/>
      <c r="FAT93" s="220"/>
      <c r="FAU93" s="220"/>
      <c r="FAV93" s="220"/>
      <c r="FAW93" s="220"/>
      <c r="FAX93" s="220"/>
      <c r="FAY93" s="220"/>
      <c r="FAZ93" s="220"/>
      <c r="FBA93" s="220"/>
      <c r="FBB93" s="220"/>
      <c r="FBC93" s="220"/>
      <c r="FBD93" s="220"/>
      <c r="FBE93" s="220"/>
      <c r="FBF93" s="220"/>
      <c r="FBG93" s="220"/>
      <c r="FBH93" s="220"/>
      <c r="FBI93" s="220"/>
      <c r="FBJ93" s="220"/>
      <c r="FBK93" s="220"/>
      <c r="FBL93" s="220"/>
      <c r="FBM93" s="220"/>
      <c r="FBN93" s="220"/>
      <c r="FBO93" s="220"/>
      <c r="FBP93" s="220"/>
      <c r="FBQ93" s="220"/>
      <c r="FBR93" s="220"/>
      <c r="FBS93" s="220"/>
      <c r="FBT93" s="220"/>
      <c r="FBU93" s="220"/>
      <c r="FBV93" s="220"/>
      <c r="FBW93" s="220"/>
      <c r="FBX93" s="220"/>
      <c r="FBY93" s="220"/>
      <c r="FBZ93" s="220"/>
      <c r="FCA93" s="220"/>
      <c r="FCB93" s="220"/>
      <c r="FCC93" s="220"/>
      <c r="FCD93" s="220"/>
      <c r="FCE93" s="220"/>
      <c r="FCF93" s="220"/>
      <c r="FCG93" s="220"/>
      <c r="FCH93" s="220"/>
      <c r="FCI93" s="220"/>
      <c r="FCJ93" s="220"/>
      <c r="FCK93" s="220"/>
      <c r="FCL93" s="220"/>
      <c r="FCM93" s="220"/>
      <c r="FCN93" s="220"/>
      <c r="FCO93" s="220"/>
      <c r="FCP93" s="220"/>
      <c r="FCQ93" s="220"/>
      <c r="FCR93" s="220"/>
      <c r="FCS93" s="220"/>
      <c r="FCT93" s="220"/>
      <c r="FCU93" s="220"/>
      <c r="FCV93" s="220"/>
      <c r="FCW93" s="220"/>
      <c r="FCX93" s="220"/>
      <c r="FCY93" s="220"/>
      <c r="FCZ93" s="220"/>
      <c r="FDA93" s="220"/>
      <c r="FDB93" s="220"/>
      <c r="FDC93" s="220"/>
      <c r="FDD93" s="220"/>
      <c r="FDE93" s="220"/>
      <c r="FDF93" s="220"/>
      <c r="FDG93" s="220"/>
      <c r="FDH93" s="220"/>
      <c r="FDI93" s="220"/>
      <c r="FDJ93" s="220"/>
      <c r="FDK93" s="220"/>
      <c r="FDL93" s="220"/>
      <c r="FDM93" s="220"/>
      <c r="FDN93" s="220"/>
      <c r="FDO93" s="220"/>
      <c r="FDP93" s="220"/>
      <c r="FDQ93" s="220"/>
      <c r="FDR93" s="220"/>
      <c r="FDS93" s="220"/>
      <c r="FDT93" s="220"/>
      <c r="FDU93" s="220"/>
      <c r="FDV93" s="220"/>
      <c r="FDW93" s="220"/>
      <c r="FDX93" s="220"/>
      <c r="FDY93" s="220"/>
      <c r="FDZ93" s="220"/>
      <c r="FEA93" s="220"/>
      <c r="FEB93" s="220"/>
      <c r="FEC93" s="220"/>
      <c r="FED93" s="220"/>
      <c r="FEE93" s="220"/>
      <c r="FEF93" s="220"/>
      <c r="FEG93" s="220"/>
      <c r="FEH93" s="220"/>
      <c r="FEI93" s="220"/>
      <c r="FEJ93" s="220"/>
      <c r="FEK93" s="220"/>
      <c r="FEL93" s="220"/>
      <c r="FEM93" s="220"/>
      <c r="FEN93" s="220"/>
      <c r="FEO93" s="220"/>
      <c r="FEP93" s="220"/>
      <c r="FEQ93" s="220"/>
      <c r="FER93" s="220"/>
      <c r="FES93" s="220"/>
      <c r="FET93" s="220"/>
      <c r="FEU93" s="220"/>
      <c r="FEV93" s="220"/>
      <c r="FEW93" s="220"/>
      <c r="FEX93" s="220"/>
      <c r="FEY93" s="220"/>
      <c r="FEZ93" s="220"/>
      <c r="FFA93" s="220"/>
      <c r="FFB93" s="220"/>
      <c r="FFC93" s="220"/>
      <c r="FFD93" s="220"/>
      <c r="FFE93" s="220"/>
      <c r="FFF93" s="220"/>
      <c r="FFG93" s="220"/>
      <c r="FFH93" s="220"/>
      <c r="FFI93" s="220"/>
      <c r="FFJ93" s="220"/>
      <c r="FFK93" s="220"/>
      <c r="FFL93" s="220"/>
      <c r="FFM93" s="220"/>
      <c r="FFN93" s="220"/>
      <c r="FFO93" s="220"/>
      <c r="FFP93" s="220"/>
      <c r="FFQ93" s="220"/>
      <c r="FFR93" s="220"/>
      <c r="FFS93" s="220"/>
      <c r="FFT93" s="220"/>
      <c r="FFU93" s="220"/>
      <c r="FFV93" s="220"/>
      <c r="FFW93" s="220"/>
      <c r="FFX93" s="220"/>
      <c r="FFY93" s="220"/>
      <c r="FFZ93" s="220"/>
      <c r="FGA93" s="220"/>
      <c r="FGB93" s="220"/>
      <c r="FGC93" s="220"/>
      <c r="FGD93" s="220"/>
      <c r="FGE93" s="220"/>
      <c r="FGF93" s="220"/>
      <c r="FGG93" s="220"/>
      <c r="FGH93" s="220"/>
      <c r="FGI93" s="220"/>
      <c r="FGJ93" s="220"/>
      <c r="FGK93" s="220"/>
      <c r="FGL93" s="220"/>
      <c r="FGM93" s="220"/>
      <c r="FGN93" s="220"/>
      <c r="FGO93" s="220"/>
      <c r="FGP93" s="220"/>
      <c r="FGQ93" s="220"/>
      <c r="FGR93" s="220"/>
      <c r="FGS93" s="220"/>
      <c r="FGT93" s="220"/>
      <c r="FGU93" s="220"/>
      <c r="FGV93" s="220"/>
      <c r="FGW93" s="220"/>
      <c r="FGX93" s="220"/>
      <c r="FGY93" s="220"/>
      <c r="FGZ93" s="220"/>
      <c r="FHA93" s="220"/>
      <c r="FHB93" s="220"/>
      <c r="FHC93" s="220"/>
      <c r="FHD93" s="220"/>
      <c r="FHE93" s="220"/>
      <c r="FHF93" s="220"/>
      <c r="FHG93" s="220"/>
      <c r="FHH93" s="220"/>
      <c r="FHI93" s="220"/>
      <c r="FHJ93" s="220"/>
      <c r="FHK93" s="220"/>
      <c r="FHL93" s="220"/>
      <c r="FHM93" s="220"/>
      <c r="FHN93" s="220"/>
      <c r="FHO93" s="220"/>
      <c r="FHP93" s="220"/>
      <c r="FHQ93" s="220"/>
      <c r="FHR93" s="220"/>
      <c r="FHS93" s="220"/>
      <c r="FHT93" s="220"/>
      <c r="FHU93" s="220"/>
      <c r="FHV93" s="220"/>
      <c r="FHW93" s="220"/>
      <c r="FHX93" s="220"/>
      <c r="FHY93" s="220"/>
      <c r="FHZ93" s="220"/>
      <c r="FIA93" s="220"/>
      <c r="FIB93" s="220"/>
      <c r="FIC93" s="220"/>
      <c r="FID93" s="220"/>
      <c r="FIE93" s="220"/>
      <c r="FIF93" s="220"/>
      <c r="FIG93" s="220"/>
      <c r="FIH93" s="220"/>
      <c r="FII93" s="220"/>
      <c r="FIJ93" s="220"/>
      <c r="FIK93" s="220"/>
      <c r="FIL93" s="220"/>
      <c r="FIM93" s="220"/>
      <c r="FIN93" s="220"/>
      <c r="FIO93" s="220"/>
      <c r="FIP93" s="220"/>
      <c r="FIQ93" s="220"/>
      <c r="FIR93" s="220"/>
      <c r="FIS93" s="220"/>
      <c r="FIT93" s="220"/>
      <c r="FIU93" s="220"/>
      <c r="FIV93" s="220"/>
      <c r="FIW93" s="220"/>
      <c r="FIX93" s="220"/>
      <c r="FIY93" s="220"/>
      <c r="FIZ93" s="220"/>
      <c r="FJA93" s="220"/>
      <c r="FJB93" s="220"/>
      <c r="FJC93" s="220"/>
      <c r="FJD93" s="220"/>
      <c r="FJE93" s="220"/>
      <c r="FJF93" s="220"/>
      <c r="FJG93" s="220"/>
      <c r="FJH93" s="220"/>
      <c r="FJI93" s="220"/>
      <c r="FJJ93" s="220"/>
      <c r="FJK93" s="220"/>
      <c r="FJL93" s="220"/>
      <c r="FJM93" s="220"/>
      <c r="FJN93" s="220"/>
      <c r="FJO93" s="220"/>
      <c r="FJP93" s="220"/>
      <c r="FJQ93" s="220"/>
      <c r="FJR93" s="220"/>
      <c r="FJS93" s="220"/>
      <c r="FJT93" s="220"/>
      <c r="FJU93" s="220"/>
      <c r="FJV93" s="220"/>
      <c r="FJW93" s="220"/>
      <c r="FJX93" s="220"/>
      <c r="FJY93" s="220"/>
      <c r="FJZ93" s="220"/>
      <c r="FKA93" s="220"/>
      <c r="FKB93" s="220"/>
      <c r="FKC93" s="220"/>
      <c r="FKD93" s="220"/>
      <c r="FKE93" s="220"/>
      <c r="FKF93" s="220"/>
      <c r="FKG93" s="220"/>
      <c r="FKH93" s="220"/>
      <c r="FKI93" s="220"/>
      <c r="FKJ93" s="220"/>
      <c r="FKK93" s="220"/>
      <c r="FKL93" s="220"/>
      <c r="FKM93" s="220"/>
      <c r="FKN93" s="220"/>
      <c r="FKO93" s="220"/>
      <c r="FKP93" s="220"/>
      <c r="FKQ93" s="220"/>
      <c r="FKR93" s="220"/>
      <c r="FKS93" s="220"/>
      <c r="FKT93" s="220"/>
      <c r="FKU93" s="220"/>
      <c r="FKV93" s="220"/>
      <c r="FKW93" s="220"/>
      <c r="FKX93" s="220"/>
      <c r="FKY93" s="220"/>
      <c r="FKZ93" s="220"/>
      <c r="FLA93" s="220"/>
      <c r="FLB93" s="220"/>
      <c r="FLC93" s="220"/>
      <c r="FLD93" s="220"/>
      <c r="FLE93" s="220"/>
      <c r="FLF93" s="220"/>
      <c r="FLG93" s="220"/>
      <c r="FLH93" s="220"/>
      <c r="FLI93" s="220"/>
      <c r="FLJ93" s="220"/>
      <c r="FLK93" s="220"/>
      <c r="FLL93" s="220"/>
      <c r="FLM93" s="220"/>
      <c r="FLN93" s="220"/>
      <c r="FLO93" s="220"/>
      <c r="FLP93" s="220"/>
      <c r="FLQ93" s="220"/>
      <c r="FLR93" s="220"/>
      <c r="FLS93" s="220"/>
      <c r="FLT93" s="220"/>
      <c r="FLU93" s="220"/>
      <c r="FLV93" s="220"/>
      <c r="FLW93" s="220"/>
      <c r="FLX93" s="220"/>
      <c r="FLY93" s="220"/>
      <c r="FLZ93" s="220"/>
      <c r="FMA93" s="220"/>
      <c r="FMB93" s="220"/>
      <c r="FMC93" s="220"/>
      <c r="FMD93" s="220"/>
      <c r="FME93" s="220"/>
      <c r="FMF93" s="220"/>
      <c r="FMG93" s="220"/>
      <c r="FMH93" s="220"/>
      <c r="FMI93" s="220"/>
      <c r="FMJ93" s="220"/>
      <c r="FMK93" s="220"/>
      <c r="FML93" s="220"/>
      <c r="FMM93" s="220"/>
      <c r="FMN93" s="220"/>
      <c r="FMO93" s="220"/>
      <c r="FMP93" s="220"/>
      <c r="FMQ93" s="220"/>
      <c r="FMR93" s="220"/>
      <c r="FMS93" s="220"/>
      <c r="FMT93" s="220"/>
      <c r="FMU93" s="220"/>
      <c r="FMV93" s="220"/>
      <c r="FMW93" s="220"/>
      <c r="FMX93" s="220"/>
      <c r="FMY93" s="220"/>
      <c r="FMZ93" s="220"/>
      <c r="FNA93" s="220"/>
      <c r="FNB93" s="220"/>
      <c r="FNC93" s="220"/>
      <c r="FND93" s="220"/>
      <c r="FNE93" s="220"/>
      <c r="FNF93" s="220"/>
      <c r="FNG93" s="220"/>
      <c r="FNH93" s="220"/>
      <c r="FNI93" s="220"/>
      <c r="FNJ93" s="220"/>
      <c r="FNK93" s="220"/>
      <c r="FNL93" s="220"/>
      <c r="FNM93" s="220"/>
      <c r="FNN93" s="220"/>
      <c r="FNO93" s="220"/>
      <c r="FNP93" s="220"/>
      <c r="FNQ93" s="220"/>
      <c r="FNR93" s="220"/>
      <c r="FNS93" s="220"/>
      <c r="FNT93" s="220"/>
      <c r="FNU93" s="220"/>
      <c r="FNV93" s="220"/>
      <c r="FNW93" s="220"/>
      <c r="FNX93" s="220"/>
      <c r="FNY93" s="220"/>
      <c r="FNZ93" s="220"/>
      <c r="FOA93" s="220"/>
      <c r="FOB93" s="220"/>
      <c r="FOC93" s="220"/>
      <c r="FOD93" s="220"/>
      <c r="FOE93" s="220"/>
      <c r="FOF93" s="220"/>
      <c r="FOG93" s="220"/>
      <c r="FOH93" s="220"/>
      <c r="FOI93" s="220"/>
      <c r="FOJ93" s="220"/>
      <c r="FOK93" s="220"/>
      <c r="FOL93" s="220"/>
      <c r="FOM93" s="220"/>
      <c r="FON93" s="220"/>
      <c r="FOO93" s="220"/>
      <c r="FOP93" s="220"/>
      <c r="FOQ93" s="220"/>
      <c r="FOR93" s="220"/>
      <c r="FOS93" s="220"/>
      <c r="FOT93" s="220"/>
      <c r="FOU93" s="220"/>
      <c r="FOV93" s="220"/>
      <c r="FOW93" s="220"/>
      <c r="FOX93" s="220"/>
      <c r="FOY93" s="220"/>
      <c r="FOZ93" s="220"/>
      <c r="FPA93" s="220"/>
      <c r="FPB93" s="220"/>
      <c r="FPC93" s="220"/>
      <c r="FPD93" s="220"/>
      <c r="FPE93" s="220"/>
      <c r="FPF93" s="220"/>
      <c r="FPG93" s="220"/>
      <c r="FPH93" s="220"/>
      <c r="FPI93" s="220"/>
      <c r="FPJ93" s="220"/>
      <c r="FPK93" s="220"/>
      <c r="FPL93" s="220"/>
      <c r="FPM93" s="220"/>
      <c r="FPN93" s="220"/>
      <c r="FPO93" s="220"/>
      <c r="FPP93" s="220"/>
      <c r="FPQ93" s="220"/>
      <c r="FPR93" s="220"/>
      <c r="FPS93" s="220"/>
      <c r="FPT93" s="220"/>
      <c r="FPU93" s="220"/>
      <c r="FPV93" s="220"/>
      <c r="FPW93" s="220"/>
      <c r="FPX93" s="220"/>
      <c r="FPY93" s="220"/>
      <c r="FPZ93" s="220"/>
      <c r="FQA93" s="220"/>
      <c r="FQB93" s="220"/>
      <c r="FQC93" s="220"/>
      <c r="FQD93" s="220"/>
      <c r="FQE93" s="220"/>
      <c r="FQF93" s="220"/>
      <c r="FQG93" s="220"/>
      <c r="FQH93" s="220"/>
      <c r="FQI93" s="220"/>
      <c r="FQJ93" s="220"/>
      <c r="FQK93" s="220"/>
      <c r="FQL93" s="220"/>
      <c r="FQM93" s="220"/>
      <c r="FQN93" s="220"/>
      <c r="FQO93" s="220"/>
      <c r="FQP93" s="220"/>
      <c r="FQQ93" s="220"/>
      <c r="FQR93" s="220"/>
      <c r="FQS93" s="220"/>
      <c r="FQT93" s="220"/>
      <c r="FQU93" s="220"/>
      <c r="FQV93" s="220"/>
      <c r="FQW93" s="220"/>
      <c r="FQX93" s="220"/>
      <c r="FQY93" s="220"/>
      <c r="FQZ93" s="220"/>
      <c r="FRA93" s="220"/>
      <c r="FRB93" s="220"/>
      <c r="FRC93" s="220"/>
      <c r="FRD93" s="220"/>
      <c r="FRE93" s="220"/>
      <c r="FRF93" s="220"/>
      <c r="FRG93" s="220"/>
      <c r="FRH93" s="220"/>
      <c r="FRI93" s="220"/>
      <c r="FRJ93" s="220"/>
      <c r="FRK93" s="220"/>
      <c r="FRL93" s="220"/>
      <c r="FRM93" s="220"/>
      <c r="FRN93" s="220"/>
      <c r="FRO93" s="220"/>
      <c r="FRP93" s="220"/>
      <c r="FRQ93" s="220"/>
      <c r="FRR93" s="220"/>
      <c r="FRS93" s="220"/>
      <c r="FRT93" s="220"/>
      <c r="FRU93" s="220"/>
      <c r="FRV93" s="220"/>
      <c r="FRW93" s="220"/>
      <c r="FRX93" s="220"/>
      <c r="FRY93" s="220"/>
      <c r="FRZ93" s="220"/>
      <c r="FSA93" s="220"/>
      <c r="FSB93" s="220"/>
      <c r="FSC93" s="220"/>
      <c r="FSD93" s="220"/>
      <c r="FSE93" s="220"/>
      <c r="FSF93" s="220"/>
      <c r="FSG93" s="220"/>
      <c r="FSH93" s="220"/>
      <c r="FSI93" s="220"/>
      <c r="FSJ93" s="220"/>
      <c r="FSK93" s="220"/>
      <c r="FSL93" s="220"/>
      <c r="FSM93" s="220"/>
      <c r="FSN93" s="220"/>
      <c r="FSO93" s="220"/>
      <c r="FSP93" s="220"/>
      <c r="FSQ93" s="220"/>
      <c r="FSR93" s="220"/>
      <c r="FSS93" s="220"/>
      <c r="FST93" s="220"/>
      <c r="FSU93" s="220"/>
      <c r="FSV93" s="220"/>
      <c r="FSW93" s="220"/>
      <c r="FSX93" s="220"/>
      <c r="FSY93" s="220"/>
      <c r="FSZ93" s="220"/>
      <c r="FTA93" s="220"/>
      <c r="FTB93" s="220"/>
      <c r="FTC93" s="220"/>
      <c r="FTD93" s="220"/>
      <c r="FTE93" s="220"/>
      <c r="FTF93" s="220"/>
      <c r="FTG93" s="220"/>
      <c r="FTH93" s="220"/>
      <c r="FTI93" s="220"/>
      <c r="FTJ93" s="220"/>
      <c r="FTK93" s="220"/>
      <c r="FTL93" s="220"/>
      <c r="FTM93" s="220"/>
      <c r="FTN93" s="220"/>
      <c r="FTO93" s="220"/>
      <c r="FTP93" s="220"/>
      <c r="FTQ93" s="220"/>
      <c r="FTR93" s="220"/>
      <c r="FTS93" s="220"/>
      <c r="FTT93" s="220"/>
      <c r="FTU93" s="220"/>
      <c r="FTV93" s="220"/>
      <c r="FTW93" s="220"/>
      <c r="FTX93" s="220"/>
      <c r="FTY93" s="220"/>
      <c r="FTZ93" s="220"/>
      <c r="FUA93" s="220"/>
      <c r="FUB93" s="220"/>
      <c r="FUC93" s="220"/>
      <c r="FUD93" s="220"/>
      <c r="FUE93" s="220"/>
      <c r="FUF93" s="220"/>
      <c r="FUG93" s="220"/>
      <c r="FUH93" s="220"/>
      <c r="FUI93" s="220"/>
      <c r="FUJ93" s="220"/>
      <c r="FUK93" s="220"/>
      <c r="FUL93" s="220"/>
      <c r="FUM93" s="220"/>
      <c r="FUN93" s="220"/>
      <c r="FUO93" s="220"/>
      <c r="FUP93" s="220"/>
      <c r="FUQ93" s="220"/>
      <c r="FUR93" s="220"/>
      <c r="FUS93" s="220"/>
      <c r="FUT93" s="220"/>
      <c r="FUU93" s="220"/>
      <c r="FUV93" s="220"/>
      <c r="FUW93" s="220"/>
      <c r="FUX93" s="220"/>
      <c r="FUY93" s="220"/>
      <c r="FUZ93" s="220"/>
      <c r="FVA93" s="220"/>
      <c r="FVB93" s="220"/>
      <c r="FVC93" s="220"/>
      <c r="FVD93" s="220"/>
      <c r="FVE93" s="220"/>
      <c r="FVF93" s="220"/>
      <c r="FVG93" s="220"/>
      <c r="FVH93" s="220"/>
      <c r="FVI93" s="220"/>
      <c r="FVJ93" s="220"/>
      <c r="FVK93" s="220"/>
      <c r="FVL93" s="220"/>
      <c r="FVM93" s="220"/>
      <c r="FVN93" s="220"/>
      <c r="FVO93" s="220"/>
      <c r="FVP93" s="220"/>
      <c r="FVQ93" s="220"/>
      <c r="FVR93" s="220"/>
      <c r="FVS93" s="220"/>
      <c r="FVT93" s="220"/>
      <c r="FVU93" s="220"/>
      <c r="FVV93" s="220"/>
      <c r="FVW93" s="220"/>
      <c r="FVX93" s="220"/>
      <c r="FVY93" s="220"/>
      <c r="FVZ93" s="220"/>
      <c r="FWA93" s="220"/>
      <c r="FWB93" s="220"/>
      <c r="FWC93" s="220"/>
      <c r="FWD93" s="220"/>
      <c r="FWE93" s="220"/>
      <c r="FWF93" s="220"/>
      <c r="FWG93" s="220"/>
      <c r="FWH93" s="220"/>
      <c r="FWI93" s="220"/>
      <c r="FWJ93" s="220"/>
      <c r="FWK93" s="220"/>
      <c r="FWL93" s="220"/>
      <c r="FWM93" s="220"/>
      <c r="FWN93" s="220"/>
      <c r="FWO93" s="220"/>
      <c r="FWP93" s="220"/>
      <c r="FWQ93" s="220"/>
      <c r="FWR93" s="220"/>
      <c r="FWS93" s="220"/>
      <c r="FWT93" s="220"/>
      <c r="FWU93" s="220"/>
      <c r="FWV93" s="220"/>
      <c r="FWW93" s="220"/>
      <c r="FWX93" s="220"/>
      <c r="FWY93" s="220"/>
      <c r="FWZ93" s="220"/>
      <c r="FXA93" s="220"/>
      <c r="FXB93" s="220"/>
      <c r="FXC93" s="220"/>
      <c r="FXD93" s="220"/>
      <c r="FXE93" s="220"/>
      <c r="FXF93" s="220"/>
      <c r="FXG93" s="220"/>
      <c r="FXH93" s="220"/>
      <c r="FXI93" s="220"/>
      <c r="FXJ93" s="220"/>
      <c r="FXK93" s="220"/>
      <c r="FXL93" s="220"/>
      <c r="FXM93" s="220"/>
      <c r="FXN93" s="220"/>
      <c r="FXO93" s="220"/>
      <c r="FXP93" s="220"/>
      <c r="FXQ93" s="220"/>
      <c r="FXR93" s="220"/>
      <c r="FXS93" s="220"/>
      <c r="FXT93" s="220"/>
      <c r="FXU93" s="220"/>
      <c r="FXV93" s="220"/>
      <c r="FXW93" s="220"/>
      <c r="FXX93" s="220"/>
      <c r="FXY93" s="220"/>
      <c r="FXZ93" s="220"/>
      <c r="FYA93" s="220"/>
      <c r="FYB93" s="220"/>
      <c r="FYC93" s="220"/>
      <c r="FYD93" s="220"/>
      <c r="FYE93" s="220"/>
      <c r="FYF93" s="220"/>
      <c r="FYG93" s="220"/>
      <c r="FYH93" s="220"/>
      <c r="FYI93" s="220"/>
      <c r="FYJ93" s="220"/>
      <c r="FYK93" s="220"/>
      <c r="FYL93" s="220"/>
      <c r="FYM93" s="220"/>
      <c r="FYN93" s="220"/>
      <c r="FYO93" s="220"/>
      <c r="FYP93" s="220"/>
      <c r="FYQ93" s="220"/>
      <c r="FYR93" s="220"/>
      <c r="FYS93" s="220"/>
      <c r="FYT93" s="220"/>
      <c r="FYU93" s="220"/>
      <c r="FYV93" s="220"/>
      <c r="FYW93" s="220"/>
      <c r="FYX93" s="220"/>
      <c r="FYY93" s="220"/>
      <c r="FYZ93" s="220"/>
      <c r="FZA93" s="220"/>
      <c r="FZB93" s="220"/>
      <c r="FZC93" s="220"/>
      <c r="FZD93" s="220"/>
      <c r="FZE93" s="220"/>
      <c r="FZF93" s="220"/>
      <c r="FZG93" s="220"/>
      <c r="FZH93" s="220"/>
      <c r="FZI93" s="220"/>
      <c r="FZJ93" s="220"/>
      <c r="FZK93" s="220"/>
      <c r="FZL93" s="220"/>
      <c r="FZM93" s="220"/>
      <c r="FZN93" s="220"/>
      <c r="FZO93" s="220"/>
      <c r="FZP93" s="220"/>
      <c r="FZQ93" s="220"/>
      <c r="FZR93" s="220"/>
      <c r="FZS93" s="220"/>
      <c r="FZT93" s="220"/>
      <c r="FZU93" s="220"/>
      <c r="FZV93" s="220"/>
      <c r="FZW93" s="220"/>
      <c r="FZX93" s="220"/>
      <c r="FZY93" s="220"/>
      <c r="FZZ93" s="220"/>
      <c r="GAA93" s="220"/>
      <c r="GAB93" s="220"/>
      <c r="GAC93" s="220"/>
      <c r="GAD93" s="220"/>
      <c r="GAE93" s="220"/>
      <c r="GAF93" s="220"/>
      <c r="GAG93" s="220"/>
      <c r="GAH93" s="220"/>
      <c r="GAI93" s="220"/>
      <c r="GAJ93" s="220"/>
      <c r="GAK93" s="220"/>
      <c r="GAL93" s="220"/>
      <c r="GAM93" s="220"/>
      <c r="GAN93" s="220"/>
      <c r="GAO93" s="220"/>
      <c r="GAP93" s="220"/>
      <c r="GAQ93" s="220"/>
      <c r="GAR93" s="220"/>
      <c r="GAS93" s="220"/>
      <c r="GAT93" s="220"/>
      <c r="GAU93" s="220"/>
      <c r="GAV93" s="220"/>
      <c r="GAW93" s="220"/>
      <c r="GAX93" s="220"/>
      <c r="GAY93" s="220"/>
      <c r="GAZ93" s="220"/>
      <c r="GBA93" s="220"/>
      <c r="GBB93" s="220"/>
      <c r="GBC93" s="220"/>
      <c r="GBD93" s="220"/>
      <c r="GBE93" s="220"/>
      <c r="GBF93" s="220"/>
      <c r="GBG93" s="220"/>
      <c r="GBH93" s="220"/>
      <c r="GBI93" s="220"/>
      <c r="GBJ93" s="220"/>
      <c r="GBK93" s="220"/>
      <c r="GBL93" s="220"/>
      <c r="GBM93" s="220"/>
      <c r="GBN93" s="220"/>
      <c r="GBO93" s="220"/>
      <c r="GBP93" s="220"/>
      <c r="GBQ93" s="220"/>
      <c r="GBR93" s="220"/>
      <c r="GBS93" s="220"/>
      <c r="GBT93" s="220"/>
      <c r="GBU93" s="220"/>
      <c r="GBV93" s="220"/>
      <c r="GBW93" s="220"/>
      <c r="GBX93" s="220"/>
      <c r="GBY93" s="220"/>
      <c r="GBZ93" s="220"/>
      <c r="GCA93" s="220"/>
      <c r="GCB93" s="220"/>
      <c r="GCC93" s="220"/>
      <c r="GCD93" s="220"/>
      <c r="GCE93" s="220"/>
      <c r="GCF93" s="220"/>
      <c r="GCG93" s="220"/>
      <c r="GCH93" s="220"/>
      <c r="GCI93" s="220"/>
      <c r="GCJ93" s="220"/>
      <c r="GCK93" s="220"/>
      <c r="GCL93" s="220"/>
      <c r="GCM93" s="220"/>
      <c r="GCN93" s="220"/>
      <c r="GCO93" s="220"/>
      <c r="GCP93" s="220"/>
      <c r="GCQ93" s="220"/>
      <c r="GCR93" s="220"/>
      <c r="GCS93" s="220"/>
      <c r="GCT93" s="220"/>
      <c r="GCU93" s="220"/>
      <c r="GCV93" s="220"/>
      <c r="GCW93" s="220"/>
      <c r="GCX93" s="220"/>
      <c r="GCY93" s="220"/>
      <c r="GCZ93" s="220"/>
      <c r="GDA93" s="220"/>
      <c r="GDB93" s="220"/>
      <c r="GDC93" s="220"/>
      <c r="GDD93" s="220"/>
      <c r="GDE93" s="220"/>
      <c r="GDF93" s="220"/>
      <c r="GDG93" s="220"/>
      <c r="GDH93" s="220"/>
      <c r="GDI93" s="220"/>
      <c r="GDJ93" s="220"/>
      <c r="GDK93" s="220"/>
      <c r="GDL93" s="220"/>
      <c r="GDM93" s="220"/>
      <c r="GDN93" s="220"/>
      <c r="GDO93" s="220"/>
      <c r="GDP93" s="220"/>
      <c r="GDQ93" s="220"/>
      <c r="GDR93" s="220"/>
      <c r="GDS93" s="220"/>
      <c r="GDT93" s="220"/>
      <c r="GDU93" s="220"/>
      <c r="GDV93" s="220"/>
      <c r="GDW93" s="220"/>
      <c r="GDX93" s="220"/>
      <c r="GDY93" s="220"/>
      <c r="GDZ93" s="220"/>
      <c r="GEA93" s="220"/>
      <c r="GEB93" s="220"/>
      <c r="GEC93" s="220"/>
      <c r="GED93" s="220"/>
      <c r="GEE93" s="220"/>
      <c r="GEF93" s="220"/>
      <c r="GEG93" s="220"/>
      <c r="GEH93" s="220"/>
      <c r="GEI93" s="220"/>
      <c r="GEJ93" s="220"/>
      <c r="GEK93" s="220"/>
      <c r="GEL93" s="220"/>
      <c r="GEM93" s="220"/>
      <c r="GEN93" s="220"/>
      <c r="GEO93" s="220"/>
      <c r="GEP93" s="220"/>
      <c r="GEQ93" s="220"/>
      <c r="GER93" s="220"/>
      <c r="GES93" s="220"/>
      <c r="GET93" s="220"/>
      <c r="GEU93" s="220"/>
      <c r="GEV93" s="220"/>
      <c r="GEW93" s="220"/>
      <c r="GEX93" s="220"/>
      <c r="GEY93" s="220"/>
      <c r="GEZ93" s="220"/>
      <c r="GFA93" s="220"/>
      <c r="GFB93" s="220"/>
      <c r="GFC93" s="220"/>
      <c r="GFD93" s="220"/>
      <c r="GFE93" s="220"/>
      <c r="GFF93" s="220"/>
      <c r="GFG93" s="220"/>
      <c r="GFH93" s="220"/>
      <c r="GFI93" s="220"/>
      <c r="GFJ93" s="220"/>
      <c r="GFK93" s="220"/>
      <c r="GFL93" s="220"/>
      <c r="GFM93" s="220"/>
      <c r="GFN93" s="220"/>
      <c r="GFO93" s="220"/>
      <c r="GFP93" s="220"/>
      <c r="GFQ93" s="220"/>
      <c r="GFR93" s="220"/>
      <c r="GFS93" s="220"/>
      <c r="GFT93" s="220"/>
      <c r="GFU93" s="220"/>
      <c r="GFV93" s="220"/>
      <c r="GFW93" s="220"/>
      <c r="GFX93" s="220"/>
      <c r="GFY93" s="220"/>
      <c r="GFZ93" s="220"/>
      <c r="GGA93" s="220"/>
      <c r="GGB93" s="220"/>
      <c r="GGC93" s="220"/>
      <c r="GGD93" s="220"/>
      <c r="GGE93" s="220"/>
      <c r="GGF93" s="220"/>
      <c r="GGG93" s="220"/>
      <c r="GGH93" s="220"/>
      <c r="GGI93" s="220"/>
      <c r="GGJ93" s="220"/>
      <c r="GGK93" s="220"/>
      <c r="GGL93" s="220"/>
      <c r="GGM93" s="220"/>
      <c r="GGN93" s="220"/>
      <c r="GGO93" s="220"/>
      <c r="GGP93" s="220"/>
      <c r="GGQ93" s="220"/>
      <c r="GGR93" s="220"/>
      <c r="GGS93" s="220"/>
      <c r="GGT93" s="220"/>
      <c r="GGU93" s="220"/>
      <c r="GGV93" s="220"/>
      <c r="GGW93" s="220"/>
      <c r="GGX93" s="220"/>
      <c r="GGY93" s="220"/>
      <c r="GGZ93" s="220"/>
      <c r="GHA93" s="220"/>
      <c r="GHB93" s="220"/>
      <c r="GHC93" s="220"/>
      <c r="GHD93" s="220"/>
      <c r="GHE93" s="220"/>
      <c r="GHF93" s="220"/>
      <c r="GHG93" s="220"/>
      <c r="GHH93" s="220"/>
      <c r="GHI93" s="220"/>
      <c r="GHJ93" s="220"/>
      <c r="GHK93" s="220"/>
      <c r="GHL93" s="220"/>
      <c r="GHM93" s="220"/>
      <c r="GHN93" s="220"/>
      <c r="GHO93" s="220"/>
      <c r="GHP93" s="220"/>
      <c r="GHQ93" s="220"/>
      <c r="GHR93" s="220"/>
      <c r="GHS93" s="220"/>
      <c r="GHT93" s="220"/>
      <c r="GHU93" s="220"/>
      <c r="GHV93" s="220"/>
      <c r="GHW93" s="220"/>
      <c r="GHX93" s="220"/>
      <c r="GHY93" s="220"/>
      <c r="GHZ93" s="220"/>
      <c r="GIA93" s="220"/>
      <c r="GIB93" s="220"/>
      <c r="GIC93" s="220"/>
      <c r="GID93" s="220"/>
      <c r="GIE93" s="220"/>
      <c r="GIF93" s="220"/>
      <c r="GIG93" s="220"/>
      <c r="GIH93" s="220"/>
      <c r="GII93" s="220"/>
      <c r="GIJ93" s="220"/>
      <c r="GIK93" s="220"/>
      <c r="GIL93" s="220"/>
      <c r="GIM93" s="220"/>
      <c r="GIN93" s="220"/>
      <c r="GIO93" s="220"/>
      <c r="GIP93" s="220"/>
      <c r="GIQ93" s="220"/>
      <c r="GIR93" s="220"/>
      <c r="GIS93" s="220"/>
      <c r="GIT93" s="220"/>
      <c r="GIU93" s="220"/>
      <c r="GIV93" s="220"/>
      <c r="GIW93" s="220"/>
      <c r="GIX93" s="220"/>
      <c r="GIY93" s="220"/>
      <c r="GIZ93" s="220"/>
      <c r="GJA93" s="220"/>
      <c r="GJB93" s="220"/>
      <c r="GJC93" s="220"/>
      <c r="GJD93" s="220"/>
      <c r="GJE93" s="220"/>
      <c r="GJF93" s="220"/>
      <c r="GJG93" s="220"/>
      <c r="GJH93" s="220"/>
      <c r="GJI93" s="220"/>
      <c r="GJJ93" s="220"/>
      <c r="GJK93" s="220"/>
      <c r="GJL93" s="220"/>
      <c r="GJM93" s="220"/>
      <c r="GJN93" s="220"/>
      <c r="GJO93" s="220"/>
      <c r="GJP93" s="220"/>
      <c r="GJQ93" s="220"/>
      <c r="GJR93" s="220"/>
      <c r="GJS93" s="220"/>
      <c r="GJT93" s="220"/>
      <c r="GJU93" s="220"/>
      <c r="GJV93" s="220"/>
      <c r="GJW93" s="220"/>
      <c r="GJX93" s="220"/>
      <c r="GJY93" s="220"/>
      <c r="GJZ93" s="220"/>
      <c r="GKA93" s="220"/>
      <c r="GKB93" s="220"/>
      <c r="GKC93" s="220"/>
      <c r="GKD93" s="220"/>
      <c r="GKE93" s="220"/>
      <c r="GKF93" s="220"/>
      <c r="GKG93" s="220"/>
      <c r="GKH93" s="220"/>
      <c r="GKI93" s="220"/>
      <c r="GKJ93" s="220"/>
      <c r="GKK93" s="220"/>
      <c r="GKL93" s="220"/>
      <c r="GKM93" s="220"/>
      <c r="GKN93" s="220"/>
      <c r="GKO93" s="220"/>
      <c r="GKP93" s="220"/>
      <c r="GKQ93" s="220"/>
      <c r="GKR93" s="220"/>
      <c r="GKS93" s="220"/>
      <c r="GKT93" s="220"/>
      <c r="GKU93" s="220"/>
      <c r="GKV93" s="220"/>
      <c r="GKW93" s="220"/>
      <c r="GKX93" s="220"/>
      <c r="GKY93" s="220"/>
      <c r="GKZ93" s="220"/>
      <c r="GLA93" s="220"/>
      <c r="GLB93" s="220"/>
      <c r="GLC93" s="220"/>
      <c r="GLD93" s="220"/>
      <c r="GLE93" s="220"/>
      <c r="GLF93" s="220"/>
      <c r="GLG93" s="220"/>
      <c r="GLH93" s="220"/>
      <c r="GLI93" s="220"/>
      <c r="GLJ93" s="220"/>
      <c r="GLK93" s="220"/>
      <c r="GLL93" s="220"/>
      <c r="GLM93" s="220"/>
      <c r="GLN93" s="220"/>
      <c r="GLO93" s="220"/>
      <c r="GLP93" s="220"/>
      <c r="GLQ93" s="220"/>
      <c r="GLR93" s="220"/>
      <c r="GLS93" s="220"/>
      <c r="GLT93" s="220"/>
      <c r="GLU93" s="220"/>
      <c r="GLV93" s="220"/>
      <c r="GLW93" s="220"/>
      <c r="GLX93" s="220"/>
      <c r="GLY93" s="220"/>
      <c r="GLZ93" s="220"/>
      <c r="GMA93" s="220"/>
      <c r="GMB93" s="220"/>
      <c r="GMC93" s="220"/>
      <c r="GMD93" s="220"/>
      <c r="GME93" s="220"/>
      <c r="GMF93" s="220"/>
      <c r="GMG93" s="220"/>
      <c r="GMH93" s="220"/>
      <c r="GMI93" s="220"/>
      <c r="GMJ93" s="220"/>
      <c r="GMK93" s="220"/>
      <c r="GML93" s="220"/>
      <c r="GMM93" s="220"/>
      <c r="GMN93" s="220"/>
      <c r="GMO93" s="220"/>
      <c r="GMP93" s="220"/>
      <c r="GMQ93" s="220"/>
      <c r="GMR93" s="220"/>
      <c r="GMS93" s="220"/>
      <c r="GMT93" s="220"/>
      <c r="GMU93" s="220"/>
      <c r="GMV93" s="220"/>
      <c r="GMW93" s="220"/>
      <c r="GMX93" s="220"/>
      <c r="GMY93" s="220"/>
      <c r="GMZ93" s="220"/>
      <c r="GNA93" s="220"/>
      <c r="GNB93" s="220"/>
      <c r="GNC93" s="220"/>
      <c r="GND93" s="220"/>
      <c r="GNE93" s="220"/>
      <c r="GNF93" s="220"/>
      <c r="GNG93" s="220"/>
      <c r="GNH93" s="220"/>
      <c r="GNI93" s="220"/>
      <c r="GNJ93" s="220"/>
      <c r="GNK93" s="220"/>
      <c r="GNL93" s="220"/>
      <c r="GNM93" s="220"/>
      <c r="GNN93" s="220"/>
      <c r="GNO93" s="220"/>
      <c r="GNP93" s="220"/>
      <c r="GNQ93" s="220"/>
      <c r="GNR93" s="220"/>
      <c r="GNS93" s="220"/>
      <c r="GNT93" s="220"/>
      <c r="GNU93" s="220"/>
      <c r="GNV93" s="220"/>
      <c r="GNW93" s="220"/>
      <c r="GNX93" s="220"/>
      <c r="GNY93" s="220"/>
      <c r="GNZ93" s="220"/>
      <c r="GOA93" s="220"/>
      <c r="GOB93" s="220"/>
      <c r="GOC93" s="220"/>
      <c r="GOD93" s="220"/>
      <c r="GOE93" s="220"/>
      <c r="GOF93" s="220"/>
      <c r="GOG93" s="220"/>
      <c r="GOH93" s="220"/>
      <c r="GOI93" s="220"/>
      <c r="GOJ93" s="220"/>
      <c r="GOK93" s="220"/>
      <c r="GOL93" s="220"/>
      <c r="GOM93" s="220"/>
      <c r="GON93" s="220"/>
      <c r="GOO93" s="220"/>
      <c r="GOP93" s="220"/>
      <c r="GOQ93" s="220"/>
      <c r="GOR93" s="220"/>
      <c r="GOS93" s="220"/>
      <c r="GOT93" s="220"/>
      <c r="GOU93" s="220"/>
      <c r="GOV93" s="220"/>
      <c r="GOW93" s="220"/>
      <c r="GOX93" s="220"/>
      <c r="GOY93" s="220"/>
      <c r="GOZ93" s="220"/>
      <c r="GPA93" s="220"/>
      <c r="GPB93" s="220"/>
      <c r="GPC93" s="220"/>
      <c r="GPD93" s="220"/>
      <c r="GPE93" s="220"/>
      <c r="GPF93" s="220"/>
      <c r="GPG93" s="220"/>
      <c r="GPH93" s="220"/>
      <c r="GPI93" s="220"/>
      <c r="GPJ93" s="220"/>
      <c r="GPK93" s="220"/>
      <c r="GPL93" s="220"/>
      <c r="GPM93" s="220"/>
      <c r="GPN93" s="220"/>
      <c r="GPO93" s="220"/>
      <c r="GPP93" s="220"/>
      <c r="GPQ93" s="220"/>
      <c r="GPR93" s="220"/>
      <c r="GPS93" s="220"/>
      <c r="GPT93" s="220"/>
      <c r="GPU93" s="220"/>
      <c r="GPV93" s="220"/>
      <c r="GPW93" s="220"/>
      <c r="GPX93" s="220"/>
      <c r="GPY93" s="220"/>
      <c r="GPZ93" s="220"/>
      <c r="GQA93" s="220"/>
      <c r="GQB93" s="220"/>
      <c r="GQC93" s="220"/>
      <c r="GQD93" s="220"/>
      <c r="GQE93" s="220"/>
      <c r="GQF93" s="220"/>
      <c r="GQG93" s="220"/>
      <c r="GQH93" s="220"/>
      <c r="GQI93" s="220"/>
      <c r="GQJ93" s="220"/>
      <c r="GQK93" s="220"/>
      <c r="GQL93" s="220"/>
      <c r="GQM93" s="220"/>
      <c r="GQN93" s="220"/>
      <c r="GQO93" s="220"/>
      <c r="GQP93" s="220"/>
      <c r="GQQ93" s="220"/>
      <c r="GQR93" s="220"/>
      <c r="GQS93" s="220"/>
      <c r="GQT93" s="220"/>
      <c r="GQU93" s="220"/>
      <c r="GQV93" s="220"/>
      <c r="GQW93" s="220"/>
      <c r="GQX93" s="220"/>
      <c r="GQY93" s="220"/>
      <c r="GQZ93" s="220"/>
      <c r="GRA93" s="220"/>
      <c r="GRB93" s="220"/>
      <c r="GRC93" s="220"/>
      <c r="GRD93" s="220"/>
      <c r="GRE93" s="220"/>
      <c r="GRF93" s="220"/>
      <c r="GRG93" s="220"/>
      <c r="GRH93" s="220"/>
      <c r="GRI93" s="220"/>
      <c r="GRJ93" s="220"/>
      <c r="GRK93" s="220"/>
      <c r="GRL93" s="220"/>
      <c r="GRM93" s="220"/>
      <c r="GRN93" s="220"/>
      <c r="GRO93" s="220"/>
      <c r="GRP93" s="220"/>
      <c r="GRQ93" s="220"/>
      <c r="GRR93" s="220"/>
      <c r="GRS93" s="220"/>
      <c r="GRT93" s="220"/>
      <c r="GRU93" s="220"/>
      <c r="GRV93" s="220"/>
      <c r="GRW93" s="220"/>
      <c r="GRX93" s="220"/>
      <c r="GRY93" s="220"/>
      <c r="GRZ93" s="220"/>
      <c r="GSA93" s="220"/>
      <c r="GSB93" s="220"/>
      <c r="GSC93" s="220"/>
      <c r="GSD93" s="220"/>
      <c r="GSE93" s="220"/>
      <c r="GSF93" s="220"/>
      <c r="GSG93" s="220"/>
      <c r="GSH93" s="220"/>
      <c r="GSI93" s="220"/>
      <c r="GSJ93" s="220"/>
      <c r="GSK93" s="220"/>
      <c r="GSL93" s="220"/>
      <c r="GSM93" s="220"/>
      <c r="GSN93" s="220"/>
      <c r="GSO93" s="220"/>
      <c r="GSP93" s="220"/>
      <c r="GSQ93" s="220"/>
      <c r="GSR93" s="220"/>
      <c r="GSS93" s="220"/>
      <c r="GST93" s="220"/>
      <c r="GSU93" s="220"/>
      <c r="GSV93" s="220"/>
      <c r="GSW93" s="220"/>
      <c r="GSX93" s="220"/>
      <c r="GSY93" s="220"/>
      <c r="GSZ93" s="220"/>
      <c r="GTA93" s="220"/>
      <c r="GTB93" s="220"/>
      <c r="GTC93" s="220"/>
      <c r="GTD93" s="220"/>
      <c r="GTE93" s="220"/>
      <c r="GTF93" s="220"/>
      <c r="GTG93" s="220"/>
      <c r="GTH93" s="220"/>
      <c r="GTI93" s="220"/>
      <c r="GTJ93" s="220"/>
      <c r="GTK93" s="220"/>
      <c r="GTL93" s="220"/>
      <c r="GTM93" s="220"/>
      <c r="GTN93" s="220"/>
      <c r="GTO93" s="220"/>
      <c r="GTP93" s="220"/>
      <c r="GTQ93" s="220"/>
      <c r="GTR93" s="220"/>
      <c r="GTS93" s="220"/>
      <c r="GTT93" s="220"/>
      <c r="GTU93" s="220"/>
      <c r="GTV93" s="220"/>
      <c r="GTW93" s="220"/>
      <c r="GTX93" s="220"/>
      <c r="GTY93" s="220"/>
      <c r="GTZ93" s="220"/>
      <c r="GUA93" s="220"/>
      <c r="GUB93" s="220"/>
      <c r="GUC93" s="220"/>
      <c r="GUD93" s="220"/>
      <c r="GUE93" s="220"/>
      <c r="GUF93" s="220"/>
      <c r="GUG93" s="220"/>
      <c r="GUH93" s="220"/>
      <c r="GUI93" s="220"/>
      <c r="GUJ93" s="220"/>
      <c r="GUK93" s="220"/>
      <c r="GUL93" s="220"/>
      <c r="GUM93" s="220"/>
      <c r="GUN93" s="220"/>
      <c r="GUO93" s="220"/>
      <c r="GUP93" s="220"/>
      <c r="GUQ93" s="220"/>
      <c r="GUR93" s="220"/>
      <c r="GUS93" s="220"/>
      <c r="GUT93" s="220"/>
      <c r="GUU93" s="220"/>
      <c r="GUV93" s="220"/>
      <c r="GUW93" s="220"/>
      <c r="GUX93" s="220"/>
      <c r="GUY93" s="220"/>
      <c r="GUZ93" s="220"/>
      <c r="GVA93" s="220"/>
      <c r="GVB93" s="220"/>
      <c r="GVC93" s="220"/>
      <c r="GVD93" s="220"/>
      <c r="GVE93" s="220"/>
      <c r="GVF93" s="220"/>
      <c r="GVG93" s="220"/>
      <c r="GVH93" s="220"/>
      <c r="GVI93" s="220"/>
      <c r="GVJ93" s="220"/>
      <c r="GVK93" s="220"/>
      <c r="GVL93" s="220"/>
      <c r="GVM93" s="220"/>
      <c r="GVN93" s="220"/>
      <c r="GVO93" s="220"/>
      <c r="GVP93" s="220"/>
      <c r="GVQ93" s="220"/>
      <c r="GVR93" s="220"/>
      <c r="GVS93" s="220"/>
      <c r="GVT93" s="220"/>
      <c r="GVU93" s="220"/>
      <c r="GVV93" s="220"/>
      <c r="GVW93" s="220"/>
      <c r="GVX93" s="220"/>
      <c r="GVY93" s="220"/>
      <c r="GVZ93" s="220"/>
      <c r="GWA93" s="220"/>
      <c r="GWB93" s="220"/>
      <c r="GWC93" s="220"/>
      <c r="GWD93" s="220"/>
      <c r="GWE93" s="220"/>
      <c r="GWF93" s="220"/>
      <c r="GWG93" s="220"/>
      <c r="GWH93" s="220"/>
      <c r="GWI93" s="220"/>
      <c r="GWJ93" s="220"/>
      <c r="GWK93" s="220"/>
      <c r="GWL93" s="220"/>
      <c r="GWM93" s="220"/>
      <c r="GWN93" s="220"/>
      <c r="GWO93" s="220"/>
      <c r="GWP93" s="220"/>
      <c r="GWQ93" s="220"/>
      <c r="GWR93" s="220"/>
      <c r="GWS93" s="220"/>
      <c r="GWT93" s="220"/>
      <c r="GWU93" s="220"/>
      <c r="GWV93" s="220"/>
      <c r="GWW93" s="220"/>
      <c r="GWX93" s="220"/>
      <c r="GWY93" s="220"/>
      <c r="GWZ93" s="220"/>
      <c r="GXA93" s="220"/>
      <c r="GXB93" s="220"/>
      <c r="GXC93" s="220"/>
      <c r="GXD93" s="220"/>
      <c r="GXE93" s="220"/>
      <c r="GXF93" s="220"/>
      <c r="GXG93" s="220"/>
      <c r="GXH93" s="220"/>
      <c r="GXI93" s="220"/>
      <c r="GXJ93" s="220"/>
      <c r="GXK93" s="220"/>
      <c r="GXL93" s="220"/>
      <c r="GXM93" s="220"/>
      <c r="GXN93" s="220"/>
      <c r="GXO93" s="220"/>
      <c r="GXP93" s="220"/>
      <c r="GXQ93" s="220"/>
      <c r="GXR93" s="220"/>
      <c r="GXS93" s="220"/>
      <c r="GXT93" s="220"/>
      <c r="GXU93" s="220"/>
      <c r="GXV93" s="220"/>
      <c r="GXW93" s="220"/>
      <c r="GXX93" s="220"/>
      <c r="GXY93" s="220"/>
      <c r="GXZ93" s="220"/>
      <c r="GYA93" s="220"/>
      <c r="GYB93" s="220"/>
      <c r="GYC93" s="220"/>
      <c r="GYD93" s="220"/>
      <c r="GYE93" s="220"/>
      <c r="GYF93" s="220"/>
      <c r="GYG93" s="220"/>
      <c r="GYH93" s="220"/>
      <c r="GYI93" s="220"/>
      <c r="GYJ93" s="220"/>
      <c r="GYK93" s="220"/>
      <c r="GYL93" s="220"/>
      <c r="GYM93" s="220"/>
      <c r="GYN93" s="220"/>
      <c r="GYO93" s="220"/>
      <c r="GYP93" s="220"/>
      <c r="GYQ93" s="220"/>
      <c r="GYR93" s="220"/>
      <c r="GYS93" s="220"/>
      <c r="GYT93" s="220"/>
      <c r="GYU93" s="220"/>
      <c r="GYV93" s="220"/>
      <c r="GYW93" s="220"/>
      <c r="GYX93" s="220"/>
      <c r="GYY93" s="220"/>
      <c r="GYZ93" s="220"/>
      <c r="GZA93" s="220"/>
      <c r="GZB93" s="220"/>
      <c r="GZC93" s="220"/>
      <c r="GZD93" s="220"/>
      <c r="GZE93" s="220"/>
      <c r="GZF93" s="220"/>
      <c r="GZG93" s="220"/>
      <c r="GZH93" s="220"/>
      <c r="GZI93" s="220"/>
      <c r="GZJ93" s="220"/>
      <c r="GZK93" s="220"/>
      <c r="GZL93" s="220"/>
      <c r="GZM93" s="220"/>
      <c r="GZN93" s="220"/>
      <c r="GZO93" s="220"/>
      <c r="GZP93" s="220"/>
      <c r="GZQ93" s="220"/>
      <c r="GZR93" s="220"/>
      <c r="GZS93" s="220"/>
      <c r="GZT93" s="220"/>
      <c r="GZU93" s="220"/>
      <c r="GZV93" s="220"/>
      <c r="GZW93" s="220"/>
      <c r="GZX93" s="220"/>
      <c r="GZY93" s="220"/>
      <c r="GZZ93" s="220"/>
      <c r="HAA93" s="220"/>
      <c r="HAB93" s="220"/>
      <c r="HAC93" s="220"/>
      <c r="HAD93" s="220"/>
      <c r="HAE93" s="220"/>
      <c r="HAF93" s="220"/>
      <c r="HAG93" s="220"/>
      <c r="HAH93" s="220"/>
      <c r="HAI93" s="220"/>
      <c r="HAJ93" s="220"/>
      <c r="HAK93" s="220"/>
      <c r="HAL93" s="220"/>
      <c r="HAM93" s="220"/>
      <c r="HAN93" s="220"/>
      <c r="HAO93" s="220"/>
      <c r="HAP93" s="220"/>
      <c r="HAQ93" s="220"/>
      <c r="HAR93" s="220"/>
      <c r="HAS93" s="220"/>
      <c r="HAT93" s="220"/>
      <c r="HAU93" s="220"/>
      <c r="HAV93" s="220"/>
      <c r="HAW93" s="220"/>
      <c r="HAX93" s="220"/>
      <c r="HAY93" s="220"/>
      <c r="HAZ93" s="220"/>
      <c r="HBA93" s="220"/>
      <c r="HBB93" s="220"/>
      <c r="HBC93" s="220"/>
      <c r="HBD93" s="220"/>
      <c r="HBE93" s="220"/>
      <c r="HBF93" s="220"/>
      <c r="HBG93" s="220"/>
      <c r="HBH93" s="220"/>
      <c r="HBI93" s="220"/>
      <c r="HBJ93" s="220"/>
      <c r="HBK93" s="220"/>
      <c r="HBL93" s="220"/>
      <c r="HBM93" s="220"/>
      <c r="HBN93" s="220"/>
      <c r="HBO93" s="220"/>
      <c r="HBP93" s="220"/>
      <c r="HBQ93" s="220"/>
      <c r="HBR93" s="220"/>
      <c r="HBS93" s="220"/>
      <c r="HBT93" s="220"/>
      <c r="HBU93" s="220"/>
      <c r="HBV93" s="220"/>
      <c r="HBW93" s="220"/>
      <c r="HBX93" s="220"/>
      <c r="HBY93" s="220"/>
      <c r="HBZ93" s="220"/>
      <c r="HCA93" s="220"/>
      <c r="HCB93" s="220"/>
      <c r="HCC93" s="220"/>
      <c r="HCD93" s="220"/>
      <c r="HCE93" s="220"/>
      <c r="HCF93" s="220"/>
      <c r="HCG93" s="220"/>
      <c r="HCH93" s="220"/>
      <c r="HCI93" s="220"/>
      <c r="HCJ93" s="220"/>
      <c r="HCK93" s="220"/>
      <c r="HCL93" s="220"/>
      <c r="HCM93" s="220"/>
      <c r="HCN93" s="220"/>
      <c r="HCO93" s="220"/>
      <c r="HCP93" s="220"/>
      <c r="HCQ93" s="220"/>
      <c r="HCR93" s="220"/>
      <c r="HCS93" s="220"/>
      <c r="HCT93" s="220"/>
      <c r="HCU93" s="220"/>
      <c r="HCV93" s="220"/>
      <c r="HCW93" s="220"/>
      <c r="HCX93" s="220"/>
      <c r="HCY93" s="220"/>
      <c r="HCZ93" s="220"/>
      <c r="HDA93" s="220"/>
      <c r="HDB93" s="220"/>
      <c r="HDC93" s="220"/>
      <c r="HDD93" s="220"/>
      <c r="HDE93" s="220"/>
      <c r="HDF93" s="220"/>
      <c r="HDG93" s="220"/>
      <c r="HDH93" s="220"/>
      <c r="HDI93" s="220"/>
      <c r="HDJ93" s="220"/>
      <c r="HDK93" s="220"/>
      <c r="HDL93" s="220"/>
      <c r="HDM93" s="220"/>
      <c r="HDN93" s="220"/>
      <c r="HDO93" s="220"/>
      <c r="HDP93" s="220"/>
      <c r="HDQ93" s="220"/>
      <c r="HDR93" s="220"/>
      <c r="HDS93" s="220"/>
      <c r="HDT93" s="220"/>
      <c r="HDU93" s="220"/>
      <c r="HDV93" s="220"/>
      <c r="HDW93" s="220"/>
      <c r="HDX93" s="220"/>
      <c r="HDY93" s="220"/>
      <c r="HDZ93" s="220"/>
      <c r="HEA93" s="220"/>
      <c r="HEB93" s="220"/>
      <c r="HEC93" s="220"/>
      <c r="HED93" s="220"/>
      <c r="HEE93" s="220"/>
      <c r="HEF93" s="220"/>
      <c r="HEG93" s="220"/>
      <c r="HEH93" s="220"/>
      <c r="HEI93" s="220"/>
      <c r="HEJ93" s="220"/>
      <c r="HEK93" s="220"/>
      <c r="HEL93" s="220"/>
      <c r="HEM93" s="220"/>
      <c r="HEN93" s="220"/>
      <c r="HEO93" s="220"/>
      <c r="HEP93" s="220"/>
      <c r="HEQ93" s="220"/>
      <c r="HER93" s="220"/>
      <c r="HES93" s="220"/>
      <c r="HET93" s="220"/>
      <c r="HEU93" s="220"/>
      <c r="HEV93" s="220"/>
      <c r="HEW93" s="220"/>
      <c r="HEX93" s="220"/>
      <c r="HEY93" s="220"/>
      <c r="HEZ93" s="220"/>
      <c r="HFA93" s="220"/>
      <c r="HFB93" s="220"/>
      <c r="HFC93" s="220"/>
      <c r="HFD93" s="220"/>
      <c r="HFE93" s="220"/>
      <c r="HFF93" s="220"/>
      <c r="HFG93" s="220"/>
      <c r="HFH93" s="220"/>
      <c r="HFI93" s="220"/>
      <c r="HFJ93" s="220"/>
      <c r="HFK93" s="220"/>
      <c r="HFL93" s="220"/>
      <c r="HFM93" s="220"/>
      <c r="HFN93" s="220"/>
      <c r="HFO93" s="220"/>
      <c r="HFP93" s="220"/>
      <c r="HFQ93" s="220"/>
      <c r="HFR93" s="220"/>
      <c r="HFS93" s="220"/>
      <c r="HFT93" s="220"/>
      <c r="HFU93" s="220"/>
      <c r="HFV93" s="220"/>
      <c r="HFW93" s="220"/>
      <c r="HFX93" s="220"/>
      <c r="HFY93" s="220"/>
      <c r="HFZ93" s="220"/>
      <c r="HGA93" s="220"/>
      <c r="HGB93" s="220"/>
      <c r="HGC93" s="220"/>
      <c r="HGD93" s="220"/>
      <c r="HGE93" s="220"/>
      <c r="HGF93" s="220"/>
      <c r="HGG93" s="220"/>
      <c r="HGH93" s="220"/>
      <c r="HGI93" s="220"/>
      <c r="HGJ93" s="220"/>
      <c r="HGK93" s="220"/>
      <c r="HGL93" s="220"/>
      <c r="HGM93" s="220"/>
      <c r="HGN93" s="220"/>
      <c r="HGO93" s="220"/>
      <c r="HGP93" s="220"/>
      <c r="HGQ93" s="220"/>
      <c r="HGR93" s="220"/>
      <c r="HGS93" s="220"/>
      <c r="HGT93" s="220"/>
      <c r="HGU93" s="220"/>
      <c r="HGV93" s="220"/>
      <c r="HGW93" s="220"/>
      <c r="HGX93" s="220"/>
      <c r="HGY93" s="220"/>
      <c r="HGZ93" s="220"/>
      <c r="HHA93" s="220"/>
      <c r="HHB93" s="220"/>
      <c r="HHC93" s="220"/>
      <c r="HHD93" s="220"/>
      <c r="HHE93" s="220"/>
      <c r="HHF93" s="220"/>
      <c r="HHG93" s="220"/>
      <c r="HHH93" s="220"/>
      <c r="HHI93" s="220"/>
      <c r="HHJ93" s="220"/>
      <c r="HHK93" s="220"/>
      <c r="HHL93" s="220"/>
      <c r="HHM93" s="220"/>
      <c r="HHN93" s="220"/>
      <c r="HHO93" s="220"/>
      <c r="HHP93" s="220"/>
      <c r="HHQ93" s="220"/>
      <c r="HHR93" s="220"/>
      <c r="HHS93" s="220"/>
      <c r="HHT93" s="220"/>
      <c r="HHU93" s="220"/>
      <c r="HHV93" s="220"/>
      <c r="HHW93" s="220"/>
      <c r="HHX93" s="220"/>
      <c r="HHY93" s="220"/>
      <c r="HHZ93" s="220"/>
      <c r="HIA93" s="220"/>
      <c r="HIB93" s="220"/>
      <c r="HIC93" s="220"/>
      <c r="HID93" s="220"/>
      <c r="HIE93" s="220"/>
      <c r="HIF93" s="220"/>
      <c r="HIG93" s="220"/>
      <c r="HIH93" s="220"/>
      <c r="HII93" s="220"/>
      <c r="HIJ93" s="220"/>
      <c r="HIK93" s="220"/>
      <c r="HIL93" s="220"/>
      <c r="HIM93" s="220"/>
      <c r="HIN93" s="220"/>
      <c r="HIO93" s="220"/>
      <c r="HIP93" s="220"/>
      <c r="HIQ93" s="220"/>
      <c r="HIR93" s="220"/>
      <c r="HIS93" s="220"/>
      <c r="HIT93" s="220"/>
      <c r="HIU93" s="220"/>
      <c r="HIV93" s="220"/>
      <c r="HIW93" s="220"/>
      <c r="HIX93" s="220"/>
      <c r="HIY93" s="220"/>
      <c r="HIZ93" s="220"/>
      <c r="HJA93" s="220"/>
      <c r="HJB93" s="220"/>
      <c r="HJC93" s="220"/>
      <c r="HJD93" s="220"/>
      <c r="HJE93" s="220"/>
      <c r="HJF93" s="220"/>
      <c r="HJG93" s="220"/>
      <c r="HJH93" s="220"/>
      <c r="HJI93" s="220"/>
      <c r="HJJ93" s="220"/>
      <c r="HJK93" s="220"/>
      <c r="HJL93" s="220"/>
      <c r="HJM93" s="220"/>
      <c r="HJN93" s="220"/>
      <c r="HJO93" s="220"/>
      <c r="HJP93" s="220"/>
      <c r="HJQ93" s="220"/>
      <c r="HJR93" s="220"/>
      <c r="HJS93" s="220"/>
      <c r="HJT93" s="220"/>
      <c r="HJU93" s="220"/>
      <c r="HJV93" s="220"/>
      <c r="HJW93" s="220"/>
      <c r="HJX93" s="220"/>
      <c r="HJY93" s="220"/>
      <c r="HJZ93" s="220"/>
      <c r="HKA93" s="220"/>
      <c r="HKB93" s="220"/>
      <c r="HKC93" s="220"/>
      <c r="HKD93" s="220"/>
      <c r="HKE93" s="220"/>
      <c r="HKF93" s="220"/>
      <c r="HKG93" s="220"/>
      <c r="HKH93" s="220"/>
      <c r="HKI93" s="220"/>
      <c r="HKJ93" s="220"/>
      <c r="HKK93" s="220"/>
      <c r="HKL93" s="220"/>
      <c r="HKM93" s="220"/>
      <c r="HKN93" s="220"/>
      <c r="HKO93" s="220"/>
      <c r="HKP93" s="220"/>
      <c r="HKQ93" s="220"/>
      <c r="HKR93" s="220"/>
      <c r="HKS93" s="220"/>
      <c r="HKT93" s="220"/>
      <c r="HKU93" s="220"/>
      <c r="HKV93" s="220"/>
      <c r="HKW93" s="220"/>
      <c r="HKX93" s="220"/>
      <c r="HKY93" s="220"/>
      <c r="HKZ93" s="220"/>
      <c r="HLA93" s="220"/>
      <c r="HLB93" s="220"/>
      <c r="HLC93" s="220"/>
      <c r="HLD93" s="220"/>
      <c r="HLE93" s="220"/>
      <c r="HLF93" s="220"/>
      <c r="HLG93" s="220"/>
      <c r="HLH93" s="220"/>
      <c r="HLI93" s="220"/>
      <c r="HLJ93" s="220"/>
      <c r="HLK93" s="220"/>
      <c r="HLL93" s="220"/>
      <c r="HLM93" s="220"/>
      <c r="HLN93" s="220"/>
      <c r="HLO93" s="220"/>
      <c r="HLP93" s="220"/>
      <c r="HLQ93" s="220"/>
      <c r="HLR93" s="220"/>
      <c r="HLS93" s="220"/>
      <c r="HLT93" s="220"/>
      <c r="HLU93" s="220"/>
      <c r="HLV93" s="220"/>
      <c r="HLW93" s="220"/>
      <c r="HLX93" s="220"/>
      <c r="HLY93" s="220"/>
      <c r="HLZ93" s="220"/>
      <c r="HMA93" s="220"/>
      <c r="HMB93" s="220"/>
      <c r="HMC93" s="220"/>
      <c r="HMD93" s="220"/>
      <c r="HME93" s="220"/>
      <c r="HMF93" s="220"/>
      <c r="HMG93" s="220"/>
      <c r="HMH93" s="220"/>
      <c r="HMI93" s="220"/>
      <c r="HMJ93" s="220"/>
      <c r="HMK93" s="220"/>
      <c r="HML93" s="220"/>
      <c r="HMM93" s="220"/>
      <c r="HMN93" s="220"/>
      <c r="HMO93" s="220"/>
      <c r="HMP93" s="220"/>
      <c r="HMQ93" s="220"/>
      <c r="HMR93" s="220"/>
      <c r="HMS93" s="220"/>
      <c r="HMT93" s="220"/>
      <c r="HMU93" s="220"/>
      <c r="HMV93" s="220"/>
      <c r="HMW93" s="220"/>
      <c r="HMX93" s="220"/>
      <c r="HMY93" s="220"/>
      <c r="HMZ93" s="220"/>
      <c r="HNA93" s="220"/>
      <c r="HNB93" s="220"/>
      <c r="HNC93" s="220"/>
      <c r="HND93" s="220"/>
      <c r="HNE93" s="220"/>
      <c r="HNF93" s="220"/>
      <c r="HNG93" s="220"/>
      <c r="HNH93" s="220"/>
      <c r="HNI93" s="220"/>
      <c r="HNJ93" s="220"/>
      <c r="HNK93" s="220"/>
      <c r="HNL93" s="220"/>
      <c r="HNM93" s="220"/>
      <c r="HNN93" s="220"/>
      <c r="HNO93" s="220"/>
      <c r="HNP93" s="220"/>
      <c r="HNQ93" s="220"/>
      <c r="HNR93" s="220"/>
      <c r="HNS93" s="220"/>
      <c r="HNT93" s="220"/>
      <c r="HNU93" s="220"/>
      <c r="HNV93" s="220"/>
      <c r="HNW93" s="220"/>
      <c r="HNX93" s="220"/>
      <c r="HNY93" s="220"/>
      <c r="HNZ93" s="220"/>
      <c r="HOA93" s="220"/>
      <c r="HOB93" s="220"/>
      <c r="HOC93" s="220"/>
      <c r="HOD93" s="220"/>
      <c r="HOE93" s="220"/>
      <c r="HOF93" s="220"/>
      <c r="HOG93" s="220"/>
      <c r="HOH93" s="220"/>
      <c r="HOI93" s="220"/>
      <c r="HOJ93" s="220"/>
      <c r="HOK93" s="220"/>
      <c r="HOL93" s="220"/>
      <c r="HOM93" s="220"/>
      <c r="HON93" s="220"/>
      <c r="HOO93" s="220"/>
      <c r="HOP93" s="220"/>
      <c r="HOQ93" s="220"/>
      <c r="HOR93" s="220"/>
      <c r="HOS93" s="220"/>
      <c r="HOT93" s="220"/>
      <c r="HOU93" s="220"/>
      <c r="HOV93" s="220"/>
      <c r="HOW93" s="220"/>
      <c r="HOX93" s="220"/>
      <c r="HOY93" s="220"/>
      <c r="HOZ93" s="220"/>
      <c r="HPA93" s="220"/>
      <c r="HPB93" s="220"/>
      <c r="HPC93" s="220"/>
      <c r="HPD93" s="220"/>
      <c r="HPE93" s="220"/>
      <c r="HPF93" s="220"/>
      <c r="HPG93" s="220"/>
      <c r="HPH93" s="220"/>
      <c r="HPI93" s="220"/>
      <c r="HPJ93" s="220"/>
      <c r="HPK93" s="220"/>
      <c r="HPL93" s="220"/>
      <c r="HPM93" s="220"/>
      <c r="HPN93" s="220"/>
      <c r="HPO93" s="220"/>
      <c r="HPP93" s="220"/>
      <c r="HPQ93" s="220"/>
      <c r="HPR93" s="220"/>
      <c r="HPS93" s="220"/>
      <c r="HPT93" s="220"/>
      <c r="HPU93" s="220"/>
      <c r="HPV93" s="220"/>
      <c r="HPW93" s="220"/>
      <c r="HPX93" s="220"/>
      <c r="HPY93" s="220"/>
      <c r="HPZ93" s="220"/>
      <c r="HQA93" s="220"/>
      <c r="HQB93" s="220"/>
      <c r="HQC93" s="220"/>
      <c r="HQD93" s="220"/>
      <c r="HQE93" s="220"/>
      <c r="HQF93" s="220"/>
      <c r="HQG93" s="220"/>
      <c r="HQH93" s="220"/>
      <c r="HQI93" s="220"/>
      <c r="HQJ93" s="220"/>
      <c r="HQK93" s="220"/>
      <c r="HQL93" s="220"/>
      <c r="HQM93" s="220"/>
      <c r="HQN93" s="220"/>
      <c r="HQO93" s="220"/>
      <c r="HQP93" s="220"/>
      <c r="HQQ93" s="220"/>
      <c r="HQR93" s="220"/>
      <c r="HQS93" s="220"/>
      <c r="HQT93" s="220"/>
      <c r="HQU93" s="220"/>
      <c r="HQV93" s="220"/>
      <c r="HQW93" s="220"/>
      <c r="HQX93" s="220"/>
      <c r="HQY93" s="220"/>
      <c r="HQZ93" s="220"/>
      <c r="HRA93" s="220"/>
      <c r="HRB93" s="220"/>
      <c r="HRC93" s="220"/>
      <c r="HRD93" s="220"/>
      <c r="HRE93" s="220"/>
      <c r="HRF93" s="220"/>
      <c r="HRG93" s="220"/>
      <c r="HRH93" s="220"/>
      <c r="HRI93" s="220"/>
      <c r="HRJ93" s="220"/>
      <c r="HRK93" s="220"/>
      <c r="HRL93" s="220"/>
      <c r="HRM93" s="220"/>
      <c r="HRN93" s="220"/>
      <c r="HRO93" s="220"/>
      <c r="HRP93" s="220"/>
      <c r="HRQ93" s="220"/>
      <c r="HRR93" s="220"/>
      <c r="HRS93" s="220"/>
      <c r="HRT93" s="220"/>
      <c r="HRU93" s="220"/>
      <c r="HRV93" s="220"/>
      <c r="HRW93" s="220"/>
      <c r="HRX93" s="220"/>
      <c r="HRY93" s="220"/>
      <c r="HRZ93" s="220"/>
      <c r="HSA93" s="220"/>
      <c r="HSB93" s="220"/>
      <c r="HSC93" s="220"/>
      <c r="HSD93" s="220"/>
      <c r="HSE93" s="220"/>
      <c r="HSF93" s="220"/>
      <c r="HSG93" s="220"/>
      <c r="HSH93" s="220"/>
      <c r="HSI93" s="220"/>
      <c r="HSJ93" s="220"/>
      <c r="HSK93" s="220"/>
      <c r="HSL93" s="220"/>
      <c r="HSM93" s="220"/>
      <c r="HSN93" s="220"/>
      <c r="HSO93" s="220"/>
      <c r="HSP93" s="220"/>
      <c r="HSQ93" s="220"/>
      <c r="HSR93" s="220"/>
      <c r="HSS93" s="220"/>
      <c r="HST93" s="220"/>
      <c r="HSU93" s="220"/>
      <c r="HSV93" s="220"/>
      <c r="HSW93" s="220"/>
      <c r="HSX93" s="220"/>
      <c r="HSY93" s="220"/>
      <c r="HSZ93" s="220"/>
      <c r="HTA93" s="220"/>
      <c r="HTB93" s="220"/>
      <c r="HTC93" s="220"/>
      <c r="HTD93" s="220"/>
      <c r="HTE93" s="220"/>
      <c r="HTF93" s="220"/>
      <c r="HTG93" s="220"/>
      <c r="HTH93" s="220"/>
      <c r="HTI93" s="220"/>
      <c r="HTJ93" s="220"/>
      <c r="HTK93" s="220"/>
      <c r="HTL93" s="220"/>
      <c r="HTM93" s="220"/>
      <c r="HTN93" s="220"/>
      <c r="HTO93" s="220"/>
      <c r="HTP93" s="220"/>
      <c r="HTQ93" s="220"/>
      <c r="HTR93" s="220"/>
      <c r="HTS93" s="220"/>
      <c r="HTT93" s="220"/>
      <c r="HTU93" s="220"/>
      <c r="HTV93" s="220"/>
      <c r="HTW93" s="220"/>
      <c r="HTX93" s="220"/>
      <c r="HTY93" s="220"/>
      <c r="HTZ93" s="220"/>
      <c r="HUA93" s="220"/>
      <c r="HUB93" s="220"/>
      <c r="HUC93" s="220"/>
      <c r="HUD93" s="220"/>
      <c r="HUE93" s="220"/>
      <c r="HUF93" s="220"/>
      <c r="HUG93" s="220"/>
      <c r="HUH93" s="220"/>
      <c r="HUI93" s="220"/>
      <c r="HUJ93" s="220"/>
      <c r="HUK93" s="220"/>
      <c r="HUL93" s="220"/>
      <c r="HUM93" s="220"/>
      <c r="HUN93" s="220"/>
      <c r="HUO93" s="220"/>
      <c r="HUP93" s="220"/>
      <c r="HUQ93" s="220"/>
      <c r="HUR93" s="220"/>
      <c r="HUS93" s="220"/>
      <c r="HUT93" s="220"/>
      <c r="HUU93" s="220"/>
      <c r="HUV93" s="220"/>
      <c r="HUW93" s="220"/>
      <c r="HUX93" s="220"/>
      <c r="HUY93" s="220"/>
      <c r="HUZ93" s="220"/>
      <c r="HVA93" s="220"/>
      <c r="HVB93" s="220"/>
      <c r="HVC93" s="220"/>
      <c r="HVD93" s="220"/>
      <c r="HVE93" s="220"/>
      <c r="HVF93" s="220"/>
      <c r="HVG93" s="220"/>
      <c r="HVH93" s="220"/>
      <c r="HVI93" s="220"/>
      <c r="HVJ93" s="220"/>
      <c r="HVK93" s="220"/>
      <c r="HVL93" s="220"/>
      <c r="HVM93" s="220"/>
      <c r="HVN93" s="220"/>
      <c r="HVO93" s="220"/>
      <c r="HVP93" s="220"/>
      <c r="HVQ93" s="220"/>
      <c r="HVR93" s="220"/>
      <c r="HVS93" s="220"/>
      <c r="HVT93" s="220"/>
      <c r="HVU93" s="220"/>
      <c r="HVV93" s="220"/>
      <c r="HVW93" s="220"/>
      <c r="HVX93" s="220"/>
      <c r="HVY93" s="220"/>
      <c r="HVZ93" s="220"/>
      <c r="HWA93" s="220"/>
      <c r="HWB93" s="220"/>
      <c r="HWC93" s="220"/>
      <c r="HWD93" s="220"/>
      <c r="HWE93" s="220"/>
      <c r="HWF93" s="220"/>
      <c r="HWG93" s="220"/>
      <c r="HWH93" s="220"/>
      <c r="HWI93" s="220"/>
      <c r="HWJ93" s="220"/>
      <c r="HWK93" s="220"/>
      <c r="HWL93" s="220"/>
      <c r="HWM93" s="220"/>
      <c r="HWN93" s="220"/>
      <c r="HWO93" s="220"/>
      <c r="HWP93" s="220"/>
      <c r="HWQ93" s="220"/>
      <c r="HWR93" s="220"/>
      <c r="HWS93" s="220"/>
      <c r="HWT93" s="220"/>
      <c r="HWU93" s="220"/>
      <c r="HWV93" s="220"/>
      <c r="HWW93" s="220"/>
      <c r="HWX93" s="220"/>
      <c r="HWY93" s="220"/>
      <c r="HWZ93" s="220"/>
      <c r="HXA93" s="220"/>
      <c r="HXB93" s="220"/>
      <c r="HXC93" s="220"/>
      <c r="HXD93" s="220"/>
      <c r="HXE93" s="220"/>
      <c r="HXF93" s="220"/>
      <c r="HXG93" s="220"/>
      <c r="HXH93" s="220"/>
      <c r="HXI93" s="220"/>
      <c r="HXJ93" s="220"/>
      <c r="HXK93" s="220"/>
      <c r="HXL93" s="220"/>
      <c r="HXM93" s="220"/>
      <c r="HXN93" s="220"/>
      <c r="HXO93" s="220"/>
      <c r="HXP93" s="220"/>
      <c r="HXQ93" s="220"/>
      <c r="HXR93" s="220"/>
      <c r="HXS93" s="220"/>
      <c r="HXT93" s="220"/>
      <c r="HXU93" s="220"/>
      <c r="HXV93" s="220"/>
      <c r="HXW93" s="220"/>
      <c r="HXX93" s="220"/>
      <c r="HXY93" s="220"/>
      <c r="HXZ93" s="220"/>
      <c r="HYA93" s="220"/>
      <c r="HYB93" s="220"/>
      <c r="HYC93" s="220"/>
      <c r="HYD93" s="220"/>
      <c r="HYE93" s="220"/>
      <c r="HYF93" s="220"/>
      <c r="HYG93" s="220"/>
      <c r="HYH93" s="220"/>
      <c r="HYI93" s="220"/>
      <c r="HYJ93" s="220"/>
      <c r="HYK93" s="220"/>
      <c r="HYL93" s="220"/>
      <c r="HYM93" s="220"/>
      <c r="HYN93" s="220"/>
      <c r="HYO93" s="220"/>
      <c r="HYP93" s="220"/>
      <c r="HYQ93" s="220"/>
      <c r="HYR93" s="220"/>
      <c r="HYS93" s="220"/>
      <c r="HYT93" s="220"/>
      <c r="HYU93" s="220"/>
      <c r="HYV93" s="220"/>
      <c r="HYW93" s="220"/>
      <c r="HYX93" s="220"/>
      <c r="HYY93" s="220"/>
      <c r="HYZ93" s="220"/>
      <c r="HZA93" s="220"/>
      <c r="HZB93" s="220"/>
      <c r="HZC93" s="220"/>
      <c r="HZD93" s="220"/>
      <c r="HZE93" s="220"/>
      <c r="HZF93" s="220"/>
      <c r="HZG93" s="220"/>
      <c r="HZH93" s="220"/>
      <c r="HZI93" s="220"/>
      <c r="HZJ93" s="220"/>
      <c r="HZK93" s="220"/>
      <c r="HZL93" s="220"/>
      <c r="HZM93" s="220"/>
      <c r="HZN93" s="220"/>
      <c r="HZO93" s="220"/>
      <c r="HZP93" s="220"/>
      <c r="HZQ93" s="220"/>
      <c r="HZR93" s="220"/>
      <c r="HZS93" s="220"/>
      <c r="HZT93" s="220"/>
      <c r="HZU93" s="220"/>
      <c r="HZV93" s="220"/>
      <c r="HZW93" s="220"/>
      <c r="HZX93" s="220"/>
      <c r="HZY93" s="220"/>
      <c r="HZZ93" s="220"/>
      <c r="IAA93" s="220"/>
      <c r="IAB93" s="220"/>
      <c r="IAC93" s="220"/>
      <c r="IAD93" s="220"/>
      <c r="IAE93" s="220"/>
      <c r="IAF93" s="220"/>
      <c r="IAG93" s="220"/>
      <c r="IAH93" s="220"/>
      <c r="IAI93" s="220"/>
      <c r="IAJ93" s="220"/>
      <c r="IAK93" s="220"/>
      <c r="IAL93" s="220"/>
      <c r="IAM93" s="220"/>
      <c r="IAN93" s="220"/>
      <c r="IAO93" s="220"/>
      <c r="IAP93" s="220"/>
      <c r="IAQ93" s="220"/>
      <c r="IAR93" s="220"/>
      <c r="IAS93" s="220"/>
      <c r="IAT93" s="220"/>
      <c r="IAU93" s="220"/>
      <c r="IAV93" s="220"/>
      <c r="IAW93" s="220"/>
      <c r="IAX93" s="220"/>
      <c r="IAY93" s="220"/>
      <c r="IAZ93" s="220"/>
      <c r="IBA93" s="220"/>
      <c r="IBB93" s="220"/>
      <c r="IBC93" s="220"/>
      <c r="IBD93" s="220"/>
      <c r="IBE93" s="220"/>
      <c r="IBF93" s="220"/>
      <c r="IBG93" s="220"/>
      <c r="IBH93" s="220"/>
      <c r="IBI93" s="220"/>
      <c r="IBJ93" s="220"/>
      <c r="IBK93" s="220"/>
      <c r="IBL93" s="220"/>
      <c r="IBM93" s="220"/>
      <c r="IBN93" s="220"/>
      <c r="IBO93" s="220"/>
      <c r="IBP93" s="220"/>
      <c r="IBQ93" s="220"/>
      <c r="IBR93" s="220"/>
      <c r="IBS93" s="220"/>
      <c r="IBT93" s="220"/>
      <c r="IBU93" s="220"/>
      <c r="IBV93" s="220"/>
      <c r="IBW93" s="220"/>
      <c r="IBX93" s="220"/>
      <c r="IBY93" s="220"/>
      <c r="IBZ93" s="220"/>
      <c r="ICA93" s="220"/>
      <c r="ICB93" s="220"/>
      <c r="ICC93" s="220"/>
      <c r="ICD93" s="220"/>
      <c r="ICE93" s="220"/>
      <c r="ICF93" s="220"/>
      <c r="ICG93" s="220"/>
      <c r="ICH93" s="220"/>
      <c r="ICI93" s="220"/>
      <c r="ICJ93" s="220"/>
      <c r="ICK93" s="220"/>
      <c r="ICL93" s="220"/>
      <c r="ICM93" s="220"/>
      <c r="ICN93" s="220"/>
      <c r="ICO93" s="220"/>
      <c r="ICP93" s="220"/>
      <c r="ICQ93" s="220"/>
      <c r="ICR93" s="220"/>
      <c r="ICS93" s="220"/>
      <c r="ICT93" s="220"/>
      <c r="ICU93" s="220"/>
      <c r="ICV93" s="220"/>
      <c r="ICW93" s="220"/>
      <c r="ICX93" s="220"/>
      <c r="ICY93" s="220"/>
      <c r="ICZ93" s="220"/>
      <c r="IDA93" s="220"/>
      <c r="IDB93" s="220"/>
      <c r="IDC93" s="220"/>
      <c r="IDD93" s="220"/>
      <c r="IDE93" s="220"/>
      <c r="IDF93" s="220"/>
      <c r="IDG93" s="220"/>
      <c r="IDH93" s="220"/>
      <c r="IDI93" s="220"/>
      <c r="IDJ93" s="220"/>
      <c r="IDK93" s="220"/>
      <c r="IDL93" s="220"/>
      <c r="IDM93" s="220"/>
      <c r="IDN93" s="220"/>
      <c r="IDO93" s="220"/>
      <c r="IDP93" s="220"/>
      <c r="IDQ93" s="220"/>
      <c r="IDR93" s="220"/>
      <c r="IDS93" s="220"/>
      <c r="IDT93" s="220"/>
      <c r="IDU93" s="220"/>
      <c r="IDV93" s="220"/>
      <c r="IDW93" s="220"/>
      <c r="IDX93" s="220"/>
      <c r="IDY93" s="220"/>
      <c r="IDZ93" s="220"/>
      <c r="IEA93" s="220"/>
      <c r="IEB93" s="220"/>
      <c r="IEC93" s="220"/>
      <c r="IED93" s="220"/>
      <c r="IEE93" s="220"/>
      <c r="IEF93" s="220"/>
      <c r="IEG93" s="220"/>
      <c r="IEH93" s="220"/>
      <c r="IEI93" s="220"/>
      <c r="IEJ93" s="220"/>
      <c r="IEK93" s="220"/>
      <c r="IEL93" s="220"/>
      <c r="IEM93" s="220"/>
      <c r="IEN93" s="220"/>
      <c r="IEO93" s="220"/>
      <c r="IEP93" s="220"/>
      <c r="IEQ93" s="220"/>
      <c r="IER93" s="220"/>
      <c r="IES93" s="220"/>
      <c r="IET93" s="220"/>
      <c r="IEU93" s="220"/>
      <c r="IEV93" s="220"/>
      <c r="IEW93" s="220"/>
      <c r="IEX93" s="220"/>
      <c r="IEY93" s="220"/>
      <c r="IEZ93" s="220"/>
      <c r="IFA93" s="220"/>
      <c r="IFB93" s="220"/>
      <c r="IFC93" s="220"/>
      <c r="IFD93" s="220"/>
      <c r="IFE93" s="220"/>
      <c r="IFF93" s="220"/>
      <c r="IFG93" s="220"/>
      <c r="IFH93" s="220"/>
      <c r="IFI93" s="220"/>
      <c r="IFJ93" s="220"/>
      <c r="IFK93" s="220"/>
      <c r="IFL93" s="220"/>
      <c r="IFM93" s="220"/>
      <c r="IFN93" s="220"/>
      <c r="IFO93" s="220"/>
      <c r="IFP93" s="220"/>
      <c r="IFQ93" s="220"/>
      <c r="IFR93" s="220"/>
      <c r="IFS93" s="220"/>
      <c r="IFT93" s="220"/>
      <c r="IFU93" s="220"/>
      <c r="IFV93" s="220"/>
      <c r="IFW93" s="220"/>
      <c r="IFX93" s="220"/>
      <c r="IFY93" s="220"/>
      <c r="IFZ93" s="220"/>
      <c r="IGA93" s="220"/>
      <c r="IGB93" s="220"/>
      <c r="IGC93" s="220"/>
      <c r="IGD93" s="220"/>
      <c r="IGE93" s="220"/>
      <c r="IGF93" s="220"/>
      <c r="IGG93" s="220"/>
      <c r="IGH93" s="220"/>
      <c r="IGI93" s="220"/>
      <c r="IGJ93" s="220"/>
      <c r="IGK93" s="220"/>
      <c r="IGL93" s="220"/>
      <c r="IGM93" s="220"/>
      <c r="IGN93" s="220"/>
      <c r="IGO93" s="220"/>
      <c r="IGP93" s="220"/>
      <c r="IGQ93" s="220"/>
      <c r="IGR93" s="220"/>
      <c r="IGS93" s="220"/>
      <c r="IGT93" s="220"/>
      <c r="IGU93" s="220"/>
      <c r="IGV93" s="220"/>
      <c r="IGW93" s="220"/>
      <c r="IGX93" s="220"/>
      <c r="IGY93" s="220"/>
      <c r="IGZ93" s="220"/>
      <c r="IHA93" s="220"/>
      <c r="IHB93" s="220"/>
      <c r="IHC93" s="220"/>
      <c r="IHD93" s="220"/>
      <c r="IHE93" s="220"/>
      <c r="IHF93" s="220"/>
      <c r="IHG93" s="220"/>
      <c r="IHH93" s="220"/>
      <c r="IHI93" s="220"/>
      <c r="IHJ93" s="220"/>
      <c r="IHK93" s="220"/>
      <c r="IHL93" s="220"/>
      <c r="IHM93" s="220"/>
      <c r="IHN93" s="220"/>
      <c r="IHO93" s="220"/>
      <c r="IHP93" s="220"/>
      <c r="IHQ93" s="220"/>
      <c r="IHR93" s="220"/>
      <c r="IHS93" s="220"/>
      <c r="IHT93" s="220"/>
      <c r="IHU93" s="220"/>
      <c r="IHV93" s="220"/>
      <c r="IHW93" s="220"/>
      <c r="IHX93" s="220"/>
      <c r="IHY93" s="220"/>
      <c r="IHZ93" s="220"/>
      <c r="IIA93" s="220"/>
      <c r="IIB93" s="220"/>
      <c r="IIC93" s="220"/>
      <c r="IID93" s="220"/>
      <c r="IIE93" s="220"/>
      <c r="IIF93" s="220"/>
      <c r="IIG93" s="220"/>
      <c r="IIH93" s="220"/>
      <c r="III93" s="220"/>
      <c r="IIJ93" s="220"/>
      <c r="IIK93" s="220"/>
      <c r="IIL93" s="220"/>
      <c r="IIM93" s="220"/>
      <c r="IIN93" s="220"/>
      <c r="IIO93" s="220"/>
      <c r="IIP93" s="220"/>
      <c r="IIQ93" s="220"/>
      <c r="IIR93" s="220"/>
      <c r="IIS93" s="220"/>
      <c r="IIT93" s="220"/>
      <c r="IIU93" s="220"/>
      <c r="IIV93" s="220"/>
      <c r="IIW93" s="220"/>
      <c r="IIX93" s="220"/>
      <c r="IIY93" s="220"/>
      <c r="IIZ93" s="220"/>
      <c r="IJA93" s="220"/>
      <c r="IJB93" s="220"/>
      <c r="IJC93" s="220"/>
      <c r="IJD93" s="220"/>
      <c r="IJE93" s="220"/>
      <c r="IJF93" s="220"/>
      <c r="IJG93" s="220"/>
      <c r="IJH93" s="220"/>
      <c r="IJI93" s="220"/>
      <c r="IJJ93" s="220"/>
      <c r="IJK93" s="220"/>
      <c r="IJL93" s="220"/>
      <c r="IJM93" s="220"/>
      <c r="IJN93" s="220"/>
      <c r="IJO93" s="220"/>
      <c r="IJP93" s="220"/>
      <c r="IJQ93" s="220"/>
      <c r="IJR93" s="220"/>
      <c r="IJS93" s="220"/>
      <c r="IJT93" s="220"/>
      <c r="IJU93" s="220"/>
      <c r="IJV93" s="220"/>
      <c r="IJW93" s="220"/>
      <c r="IJX93" s="220"/>
      <c r="IJY93" s="220"/>
      <c r="IJZ93" s="220"/>
      <c r="IKA93" s="220"/>
      <c r="IKB93" s="220"/>
      <c r="IKC93" s="220"/>
      <c r="IKD93" s="220"/>
      <c r="IKE93" s="220"/>
      <c r="IKF93" s="220"/>
      <c r="IKG93" s="220"/>
      <c r="IKH93" s="220"/>
      <c r="IKI93" s="220"/>
      <c r="IKJ93" s="220"/>
      <c r="IKK93" s="220"/>
      <c r="IKL93" s="220"/>
      <c r="IKM93" s="220"/>
      <c r="IKN93" s="220"/>
      <c r="IKO93" s="220"/>
      <c r="IKP93" s="220"/>
      <c r="IKQ93" s="220"/>
      <c r="IKR93" s="220"/>
      <c r="IKS93" s="220"/>
      <c r="IKT93" s="220"/>
      <c r="IKU93" s="220"/>
      <c r="IKV93" s="220"/>
      <c r="IKW93" s="220"/>
      <c r="IKX93" s="220"/>
      <c r="IKY93" s="220"/>
      <c r="IKZ93" s="220"/>
      <c r="ILA93" s="220"/>
      <c r="ILB93" s="220"/>
      <c r="ILC93" s="220"/>
      <c r="ILD93" s="220"/>
      <c r="ILE93" s="220"/>
      <c r="ILF93" s="220"/>
      <c r="ILG93" s="220"/>
      <c r="ILH93" s="220"/>
      <c r="ILI93" s="220"/>
      <c r="ILJ93" s="220"/>
      <c r="ILK93" s="220"/>
      <c r="ILL93" s="220"/>
      <c r="ILM93" s="220"/>
      <c r="ILN93" s="220"/>
      <c r="ILO93" s="220"/>
      <c r="ILP93" s="220"/>
      <c r="ILQ93" s="220"/>
      <c r="ILR93" s="220"/>
      <c r="ILS93" s="220"/>
      <c r="ILT93" s="220"/>
      <c r="ILU93" s="220"/>
      <c r="ILV93" s="220"/>
      <c r="ILW93" s="220"/>
      <c r="ILX93" s="220"/>
      <c r="ILY93" s="220"/>
      <c r="ILZ93" s="220"/>
      <c r="IMA93" s="220"/>
      <c r="IMB93" s="220"/>
      <c r="IMC93" s="220"/>
      <c r="IMD93" s="220"/>
      <c r="IME93" s="220"/>
      <c r="IMF93" s="220"/>
      <c r="IMG93" s="220"/>
      <c r="IMH93" s="220"/>
      <c r="IMI93" s="220"/>
      <c r="IMJ93" s="220"/>
      <c r="IMK93" s="220"/>
      <c r="IML93" s="220"/>
      <c r="IMM93" s="220"/>
      <c r="IMN93" s="220"/>
      <c r="IMO93" s="220"/>
      <c r="IMP93" s="220"/>
      <c r="IMQ93" s="220"/>
      <c r="IMR93" s="220"/>
      <c r="IMS93" s="220"/>
      <c r="IMT93" s="220"/>
      <c r="IMU93" s="220"/>
      <c r="IMV93" s="220"/>
      <c r="IMW93" s="220"/>
      <c r="IMX93" s="220"/>
      <c r="IMY93" s="220"/>
      <c r="IMZ93" s="220"/>
      <c r="INA93" s="220"/>
      <c r="INB93" s="220"/>
      <c r="INC93" s="220"/>
      <c r="IND93" s="220"/>
      <c r="INE93" s="220"/>
      <c r="INF93" s="220"/>
      <c r="ING93" s="220"/>
      <c r="INH93" s="220"/>
      <c r="INI93" s="220"/>
      <c r="INJ93" s="220"/>
      <c r="INK93" s="220"/>
      <c r="INL93" s="220"/>
      <c r="INM93" s="220"/>
      <c r="INN93" s="220"/>
      <c r="INO93" s="220"/>
      <c r="INP93" s="220"/>
      <c r="INQ93" s="220"/>
      <c r="INR93" s="220"/>
      <c r="INS93" s="220"/>
      <c r="INT93" s="220"/>
      <c r="INU93" s="220"/>
      <c r="INV93" s="220"/>
      <c r="INW93" s="220"/>
      <c r="INX93" s="220"/>
      <c r="INY93" s="220"/>
      <c r="INZ93" s="220"/>
      <c r="IOA93" s="220"/>
      <c r="IOB93" s="220"/>
      <c r="IOC93" s="220"/>
      <c r="IOD93" s="220"/>
      <c r="IOE93" s="220"/>
      <c r="IOF93" s="220"/>
      <c r="IOG93" s="220"/>
      <c r="IOH93" s="220"/>
      <c r="IOI93" s="220"/>
      <c r="IOJ93" s="220"/>
      <c r="IOK93" s="220"/>
      <c r="IOL93" s="220"/>
      <c r="IOM93" s="220"/>
      <c r="ION93" s="220"/>
      <c r="IOO93" s="220"/>
      <c r="IOP93" s="220"/>
      <c r="IOQ93" s="220"/>
      <c r="IOR93" s="220"/>
      <c r="IOS93" s="220"/>
      <c r="IOT93" s="220"/>
      <c r="IOU93" s="220"/>
      <c r="IOV93" s="220"/>
      <c r="IOW93" s="220"/>
      <c r="IOX93" s="220"/>
      <c r="IOY93" s="220"/>
      <c r="IOZ93" s="220"/>
      <c r="IPA93" s="220"/>
      <c r="IPB93" s="220"/>
      <c r="IPC93" s="220"/>
      <c r="IPD93" s="220"/>
      <c r="IPE93" s="220"/>
      <c r="IPF93" s="220"/>
      <c r="IPG93" s="220"/>
      <c r="IPH93" s="220"/>
      <c r="IPI93" s="220"/>
      <c r="IPJ93" s="220"/>
      <c r="IPK93" s="220"/>
      <c r="IPL93" s="220"/>
      <c r="IPM93" s="220"/>
      <c r="IPN93" s="220"/>
      <c r="IPO93" s="220"/>
      <c r="IPP93" s="220"/>
      <c r="IPQ93" s="220"/>
      <c r="IPR93" s="220"/>
      <c r="IPS93" s="220"/>
      <c r="IPT93" s="220"/>
      <c r="IPU93" s="220"/>
      <c r="IPV93" s="220"/>
      <c r="IPW93" s="220"/>
      <c r="IPX93" s="220"/>
      <c r="IPY93" s="220"/>
      <c r="IPZ93" s="220"/>
      <c r="IQA93" s="220"/>
      <c r="IQB93" s="220"/>
      <c r="IQC93" s="220"/>
      <c r="IQD93" s="220"/>
      <c r="IQE93" s="220"/>
      <c r="IQF93" s="220"/>
      <c r="IQG93" s="220"/>
      <c r="IQH93" s="220"/>
      <c r="IQI93" s="220"/>
      <c r="IQJ93" s="220"/>
      <c r="IQK93" s="220"/>
      <c r="IQL93" s="220"/>
      <c r="IQM93" s="220"/>
      <c r="IQN93" s="220"/>
      <c r="IQO93" s="220"/>
      <c r="IQP93" s="220"/>
      <c r="IQQ93" s="220"/>
      <c r="IQR93" s="220"/>
      <c r="IQS93" s="220"/>
      <c r="IQT93" s="220"/>
      <c r="IQU93" s="220"/>
      <c r="IQV93" s="220"/>
      <c r="IQW93" s="220"/>
      <c r="IQX93" s="220"/>
      <c r="IQY93" s="220"/>
      <c r="IQZ93" s="220"/>
      <c r="IRA93" s="220"/>
      <c r="IRB93" s="220"/>
      <c r="IRC93" s="220"/>
      <c r="IRD93" s="220"/>
      <c r="IRE93" s="220"/>
      <c r="IRF93" s="220"/>
      <c r="IRG93" s="220"/>
      <c r="IRH93" s="220"/>
      <c r="IRI93" s="220"/>
      <c r="IRJ93" s="220"/>
      <c r="IRK93" s="220"/>
      <c r="IRL93" s="220"/>
      <c r="IRM93" s="220"/>
      <c r="IRN93" s="220"/>
      <c r="IRO93" s="220"/>
      <c r="IRP93" s="220"/>
      <c r="IRQ93" s="220"/>
      <c r="IRR93" s="220"/>
      <c r="IRS93" s="220"/>
      <c r="IRT93" s="220"/>
      <c r="IRU93" s="220"/>
      <c r="IRV93" s="220"/>
      <c r="IRW93" s="220"/>
      <c r="IRX93" s="220"/>
      <c r="IRY93" s="220"/>
      <c r="IRZ93" s="220"/>
      <c r="ISA93" s="220"/>
      <c r="ISB93" s="220"/>
      <c r="ISC93" s="220"/>
      <c r="ISD93" s="220"/>
      <c r="ISE93" s="220"/>
      <c r="ISF93" s="220"/>
      <c r="ISG93" s="220"/>
      <c r="ISH93" s="220"/>
      <c r="ISI93" s="220"/>
      <c r="ISJ93" s="220"/>
      <c r="ISK93" s="220"/>
      <c r="ISL93" s="220"/>
      <c r="ISM93" s="220"/>
      <c r="ISN93" s="220"/>
      <c r="ISO93" s="220"/>
      <c r="ISP93" s="220"/>
      <c r="ISQ93" s="220"/>
      <c r="ISR93" s="220"/>
      <c r="ISS93" s="220"/>
      <c r="IST93" s="220"/>
      <c r="ISU93" s="220"/>
      <c r="ISV93" s="220"/>
      <c r="ISW93" s="220"/>
      <c r="ISX93" s="220"/>
      <c r="ISY93" s="220"/>
      <c r="ISZ93" s="220"/>
      <c r="ITA93" s="220"/>
      <c r="ITB93" s="220"/>
      <c r="ITC93" s="220"/>
      <c r="ITD93" s="220"/>
      <c r="ITE93" s="220"/>
      <c r="ITF93" s="220"/>
      <c r="ITG93" s="220"/>
      <c r="ITH93" s="220"/>
      <c r="ITI93" s="220"/>
      <c r="ITJ93" s="220"/>
      <c r="ITK93" s="220"/>
      <c r="ITL93" s="220"/>
      <c r="ITM93" s="220"/>
      <c r="ITN93" s="220"/>
      <c r="ITO93" s="220"/>
      <c r="ITP93" s="220"/>
      <c r="ITQ93" s="220"/>
      <c r="ITR93" s="220"/>
      <c r="ITS93" s="220"/>
      <c r="ITT93" s="220"/>
      <c r="ITU93" s="220"/>
      <c r="ITV93" s="220"/>
      <c r="ITW93" s="220"/>
      <c r="ITX93" s="220"/>
      <c r="ITY93" s="220"/>
      <c r="ITZ93" s="220"/>
      <c r="IUA93" s="220"/>
      <c r="IUB93" s="220"/>
      <c r="IUC93" s="220"/>
      <c r="IUD93" s="220"/>
      <c r="IUE93" s="220"/>
      <c r="IUF93" s="220"/>
      <c r="IUG93" s="220"/>
      <c r="IUH93" s="220"/>
      <c r="IUI93" s="220"/>
      <c r="IUJ93" s="220"/>
      <c r="IUK93" s="220"/>
      <c r="IUL93" s="220"/>
      <c r="IUM93" s="220"/>
      <c r="IUN93" s="220"/>
      <c r="IUO93" s="220"/>
      <c r="IUP93" s="220"/>
      <c r="IUQ93" s="220"/>
      <c r="IUR93" s="220"/>
      <c r="IUS93" s="220"/>
      <c r="IUT93" s="220"/>
      <c r="IUU93" s="220"/>
      <c r="IUV93" s="220"/>
      <c r="IUW93" s="220"/>
      <c r="IUX93" s="220"/>
      <c r="IUY93" s="220"/>
      <c r="IUZ93" s="220"/>
      <c r="IVA93" s="220"/>
      <c r="IVB93" s="220"/>
      <c r="IVC93" s="220"/>
      <c r="IVD93" s="220"/>
      <c r="IVE93" s="220"/>
      <c r="IVF93" s="220"/>
      <c r="IVG93" s="220"/>
      <c r="IVH93" s="220"/>
      <c r="IVI93" s="220"/>
      <c r="IVJ93" s="220"/>
      <c r="IVK93" s="220"/>
      <c r="IVL93" s="220"/>
      <c r="IVM93" s="220"/>
      <c r="IVN93" s="220"/>
      <c r="IVO93" s="220"/>
      <c r="IVP93" s="220"/>
      <c r="IVQ93" s="220"/>
      <c r="IVR93" s="220"/>
      <c r="IVS93" s="220"/>
      <c r="IVT93" s="220"/>
      <c r="IVU93" s="220"/>
      <c r="IVV93" s="220"/>
      <c r="IVW93" s="220"/>
      <c r="IVX93" s="220"/>
      <c r="IVY93" s="220"/>
      <c r="IVZ93" s="220"/>
      <c r="IWA93" s="220"/>
      <c r="IWB93" s="220"/>
      <c r="IWC93" s="220"/>
      <c r="IWD93" s="220"/>
      <c r="IWE93" s="220"/>
      <c r="IWF93" s="220"/>
      <c r="IWG93" s="220"/>
      <c r="IWH93" s="220"/>
      <c r="IWI93" s="220"/>
      <c r="IWJ93" s="220"/>
      <c r="IWK93" s="220"/>
      <c r="IWL93" s="220"/>
      <c r="IWM93" s="220"/>
      <c r="IWN93" s="220"/>
      <c r="IWO93" s="220"/>
      <c r="IWP93" s="220"/>
      <c r="IWQ93" s="220"/>
      <c r="IWR93" s="220"/>
      <c r="IWS93" s="220"/>
      <c r="IWT93" s="220"/>
      <c r="IWU93" s="220"/>
      <c r="IWV93" s="220"/>
      <c r="IWW93" s="220"/>
      <c r="IWX93" s="220"/>
      <c r="IWY93" s="220"/>
      <c r="IWZ93" s="220"/>
      <c r="IXA93" s="220"/>
      <c r="IXB93" s="220"/>
      <c r="IXC93" s="220"/>
      <c r="IXD93" s="220"/>
      <c r="IXE93" s="220"/>
      <c r="IXF93" s="220"/>
      <c r="IXG93" s="220"/>
      <c r="IXH93" s="220"/>
      <c r="IXI93" s="220"/>
      <c r="IXJ93" s="220"/>
      <c r="IXK93" s="220"/>
      <c r="IXL93" s="220"/>
      <c r="IXM93" s="220"/>
      <c r="IXN93" s="220"/>
      <c r="IXO93" s="220"/>
      <c r="IXP93" s="220"/>
      <c r="IXQ93" s="220"/>
      <c r="IXR93" s="220"/>
      <c r="IXS93" s="220"/>
      <c r="IXT93" s="220"/>
      <c r="IXU93" s="220"/>
      <c r="IXV93" s="220"/>
      <c r="IXW93" s="220"/>
      <c r="IXX93" s="220"/>
      <c r="IXY93" s="220"/>
      <c r="IXZ93" s="220"/>
      <c r="IYA93" s="220"/>
      <c r="IYB93" s="220"/>
      <c r="IYC93" s="220"/>
      <c r="IYD93" s="220"/>
      <c r="IYE93" s="220"/>
      <c r="IYF93" s="220"/>
      <c r="IYG93" s="220"/>
      <c r="IYH93" s="220"/>
      <c r="IYI93" s="220"/>
      <c r="IYJ93" s="220"/>
      <c r="IYK93" s="220"/>
      <c r="IYL93" s="220"/>
      <c r="IYM93" s="220"/>
      <c r="IYN93" s="220"/>
      <c r="IYO93" s="220"/>
      <c r="IYP93" s="220"/>
      <c r="IYQ93" s="220"/>
      <c r="IYR93" s="220"/>
      <c r="IYS93" s="220"/>
      <c r="IYT93" s="220"/>
      <c r="IYU93" s="220"/>
      <c r="IYV93" s="220"/>
      <c r="IYW93" s="220"/>
      <c r="IYX93" s="220"/>
      <c r="IYY93" s="220"/>
      <c r="IYZ93" s="220"/>
      <c r="IZA93" s="220"/>
      <c r="IZB93" s="220"/>
      <c r="IZC93" s="220"/>
      <c r="IZD93" s="220"/>
      <c r="IZE93" s="220"/>
      <c r="IZF93" s="220"/>
      <c r="IZG93" s="220"/>
      <c r="IZH93" s="220"/>
      <c r="IZI93" s="220"/>
      <c r="IZJ93" s="220"/>
      <c r="IZK93" s="220"/>
      <c r="IZL93" s="220"/>
      <c r="IZM93" s="220"/>
      <c r="IZN93" s="220"/>
      <c r="IZO93" s="220"/>
      <c r="IZP93" s="220"/>
      <c r="IZQ93" s="220"/>
      <c r="IZR93" s="220"/>
      <c r="IZS93" s="220"/>
      <c r="IZT93" s="220"/>
      <c r="IZU93" s="220"/>
      <c r="IZV93" s="220"/>
      <c r="IZW93" s="220"/>
      <c r="IZX93" s="220"/>
      <c r="IZY93" s="220"/>
      <c r="IZZ93" s="220"/>
      <c r="JAA93" s="220"/>
      <c r="JAB93" s="220"/>
      <c r="JAC93" s="220"/>
      <c r="JAD93" s="220"/>
      <c r="JAE93" s="220"/>
      <c r="JAF93" s="220"/>
      <c r="JAG93" s="220"/>
      <c r="JAH93" s="220"/>
      <c r="JAI93" s="220"/>
      <c r="JAJ93" s="220"/>
      <c r="JAK93" s="220"/>
      <c r="JAL93" s="220"/>
      <c r="JAM93" s="220"/>
      <c r="JAN93" s="220"/>
      <c r="JAO93" s="220"/>
      <c r="JAP93" s="220"/>
      <c r="JAQ93" s="220"/>
      <c r="JAR93" s="220"/>
      <c r="JAS93" s="220"/>
      <c r="JAT93" s="220"/>
      <c r="JAU93" s="220"/>
      <c r="JAV93" s="220"/>
      <c r="JAW93" s="220"/>
      <c r="JAX93" s="220"/>
      <c r="JAY93" s="220"/>
      <c r="JAZ93" s="220"/>
      <c r="JBA93" s="220"/>
      <c r="JBB93" s="220"/>
      <c r="JBC93" s="220"/>
      <c r="JBD93" s="220"/>
      <c r="JBE93" s="220"/>
      <c r="JBF93" s="220"/>
      <c r="JBG93" s="220"/>
      <c r="JBH93" s="220"/>
      <c r="JBI93" s="220"/>
      <c r="JBJ93" s="220"/>
      <c r="JBK93" s="220"/>
      <c r="JBL93" s="220"/>
      <c r="JBM93" s="220"/>
      <c r="JBN93" s="220"/>
      <c r="JBO93" s="220"/>
      <c r="JBP93" s="220"/>
      <c r="JBQ93" s="220"/>
      <c r="JBR93" s="220"/>
      <c r="JBS93" s="220"/>
      <c r="JBT93" s="220"/>
      <c r="JBU93" s="220"/>
      <c r="JBV93" s="220"/>
      <c r="JBW93" s="220"/>
      <c r="JBX93" s="220"/>
      <c r="JBY93" s="220"/>
      <c r="JBZ93" s="220"/>
      <c r="JCA93" s="220"/>
      <c r="JCB93" s="220"/>
      <c r="JCC93" s="220"/>
      <c r="JCD93" s="220"/>
      <c r="JCE93" s="220"/>
      <c r="JCF93" s="220"/>
      <c r="JCG93" s="220"/>
      <c r="JCH93" s="220"/>
      <c r="JCI93" s="220"/>
      <c r="JCJ93" s="220"/>
      <c r="JCK93" s="220"/>
      <c r="JCL93" s="220"/>
      <c r="JCM93" s="220"/>
      <c r="JCN93" s="220"/>
      <c r="JCO93" s="220"/>
      <c r="JCP93" s="220"/>
      <c r="JCQ93" s="220"/>
      <c r="JCR93" s="220"/>
      <c r="JCS93" s="220"/>
      <c r="JCT93" s="220"/>
      <c r="JCU93" s="220"/>
      <c r="JCV93" s="220"/>
      <c r="JCW93" s="220"/>
      <c r="JCX93" s="220"/>
      <c r="JCY93" s="220"/>
      <c r="JCZ93" s="220"/>
      <c r="JDA93" s="220"/>
      <c r="JDB93" s="220"/>
      <c r="JDC93" s="220"/>
      <c r="JDD93" s="220"/>
      <c r="JDE93" s="220"/>
      <c r="JDF93" s="220"/>
      <c r="JDG93" s="220"/>
      <c r="JDH93" s="220"/>
      <c r="JDI93" s="220"/>
      <c r="JDJ93" s="220"/>
      <c r="JDK93" s="220"/>
      <c r="JDL93" s="220"/>
      <c r="JDM93" s="220"/>
      <c r="JDN93" s="220"/>
      <c r="JDO93" s="220"/>
      <c r="JDP93" s="220"/>
      <c r="JDQ93" s="220"/>
      <c r="JDR93" s="220"/>
      <c r="JDS93" s="220"/>
      <c r="JDT93" s="220"/>
      <c r="JDU93" s="220"/>
      <c r="JDV93" s="220"/>
      <c r="JDW93" s="220"/>
      <c r="JDX93" s="220"/>
      <c r="JDY93" s="220"/>
      <c r="JDZ93" s="220"/>
      <c r="JEA93" s="220"/>
      <c r="JEB93" s="220"/>
      <c r="JEC93" s="220"/>
      <c r="JED93" s="220"/>
      <c r="JEE93" s="220"/>
      <c r="JEF93" s="220"/>
      <c r="JEG93" s="220"/>
      <c r="JEH93" s="220"/>
      <c r="JEI93" s="220"/>
      <c r="JEJ93" s="220"/>
      <c r="JEK93" s="220"/>
      <c r="JEL93" s="220"/>
      <c r="JEM93" s="220"/>
      <c r="JEN93" s="220"/>
      <c r="JEO93" s="220"/>
      <c r="JEP93" s="220"/>
      <c r="JEQ93" s="220"/>
      <c r="JER93" s="220"/>
      <c r="JES93" s="220"/>
      <c r="JET93" s="220"/>
      <c r="JEU93" s="220"/>
      <c r="JEV93" s="220"/>
      <c r="JEW93" s="220"/>
      <c r="JEX93" s="220"/>
      <c r="JEY93" s="220"/>
      <c r="JEZ93" s="220"/>
      <c r="JFA93" s="220"/>
      <c r="JFB93" s="220"/>
      <c r="JFC93" s="220"/>
      <c r="JFD93" s="220"/>
      <c r="JFE93" s="220"/>
      <c r="JFF93" s="220"/>
      <c r="JFG93" s="220"/>
      <c r="JFH93" s="220"/>
      <c r="JFI93" s="220"/>
      <c r="JFJ93" s="220"/>
      <c r="JFK93" s="220"/>
      <c r="JFL93" s="220"/>
      <c r="JFM93" s="220"/>
      <c r="JFN93" s="220"/>
      <c r="JFO93" s="220"/>
      <c r="JFP93" s="220"/>
      <c r="JFQ93" s="220"/>
      <c r="JFR93" s="220"/>
      <c r="JFS93" s="220"/>
      <c r="JFT93" s="220"/>
      <c r="JFU93" s="220"/>
      <c r="JFV93" s="220"/>
      <c r="JFW93" s="220"/>
      <c r="JFX93" s="220"/>
      <c r="JFY93" s="220"/>
      <c r="JFZ93" s="220"/>
      <c r="JGA93" s="220"/>
      <c r="JGB93" s="220"/>
      <c r="JGC93" s="220"/>
      <c r="JGD93" s="220"/>
      <c r="JGE93" s="220"/>
      <c r="JGF93" s="220"/>
      <c r="JGG93" s="220"/>
      <c r="JGH93" s="220"/>
      <c r="JGI93" s="220"/>
      <c r="JGJ93" s="220"/>
      <c r="JGK93" s="220"/>
      <c r="JGL93" s="220"/>
      <c r="JGM93" s="220"/>
      <c r="JGN93" s="220"/>
      <c r="JGO93" s="220"/>
      <c r="JGP93" s="220"/>
      <c r="JGQ93" s="220"/>
      <c r="JGR93" s="220"/>
      <c r="JGS93" s="220"/>
      <c r="JGT93" s="220"/>
      <c r="JGU93" s="220"/>
      <c r="JGV93" s="220"/>
      <c r="JGW93" s="220"/>
      <c r="JGX93" s="220"/>
      <c r="JGY93" s="220"/>
      <c r="JGZ93" s="220"/>
      <c r="JHA93" s="220"/>
      <c r="JHB93" s="220"/>
      <c r="JHC93" s="220"/>
      <c r="JHD93" s="220"/>
      <c r="JHE93" s="220"/>
      <c r="JHF93" s="220"/>
      <c r="JHG93" s="220"/>
      <c r="JHH93" s="220"/>
      <c r="JHI93" s="220"/>
      <c r="JHJ93" s="220"/>
      <c r="JHK93" s="220"/>
      <c r="JHL93" s="220"/>
      <c r="JHM93" s="220"/>
      <c r="JHN93" s="220"/>
      <c r="JHO93" s="220"/>
      <c r="JHP93" s="220"/>
      <c r="JHQ93" s="220"/>
      <c r="JHR93" s="220"/>
      <c r="JHS93" s="220"/>
      <c r="JHT93" s="220"/>
      <c r="JHU93" s="220"/>
      <c r="JHV93" s="220"/>
      <c r="JHW93" s="220"/>
      <c r="JHX93" s="220"/>
      <c r="JHY93" s="220"/>
      <c r="JHZ93" s="220"/>
      <c r="JIA93" s="220"/>
      <c r="JIB93" s="220"/>
      <c r="JIC93" s="220"/>
      <c r="JID93" s="220"/>
      <c r="JIE93" s="220"/>
      <c r="JIF93" s="220"/>
      <c r="JIG93" s="220"/>
      <c r="JIH93" s="220"/>
      <c r="JII93" s="220"/>
      <c r="JIJ93" s="220"/>
      <c r="JIK93" s="220"/>
      <c r="JIL93" s="220"/>
      <c r="JIM93" s="220"/>
      <c r="JIN93" s="220"/>
      <c r="JIO93" s="220"/>
      <c r="JIP93" s="220"/>
      <c r="JIQ93" s="220"/>
      <c r="JIR93" s="220"/>
      <c r="JIS93" s="220"/>
      <c r="JIT93" s="220"/>
      <c r="JIU93" s="220"/>
      <c r="JIV93" s="220"/>
      <c r="JIW93" s="220"/>
      <c r="JIX93" s="220"/>
      <c r="JIY93" s="220"/>
      <c r="JIZ93" s="220"/>
      <c r="JJA93" s="220"/>
      <c r="JJB93" s="220"/>
      <c r="JJC93" s="220"/>
      <c r="JJD93" s="220"/>
      <c r="JJE93" s="220"/>
      <c r="JJF93" s="220"/>
      <c r="JJG93" s="220"/>
      <c r="JJH93" s="220"/>
      <c r="JJI93" s="220"/>
      <c r="JJJ93" s="220"/>
      <c r="JJK93" s="220"/>
      <c r="JJL93" s="220"/>
      <c r="JJM93" s="220"/>
      <c r="JJN93" s="220"/>
      <c r="JJO93" s="220"/>
      <c r="JJP93" s="220"/>
      <c r="JJQ93" s="220"/>
      <c r="JJR93" s="220"/>
      <c r="JJS93" s="220"/>
      <c r="JJT93" s="220"/>
      <c r="JJU93" s="220"/>
      <c r="JJV93" s="220"/>
      <c r="JJW93" s="220"/>
      <c r="JJX93" s="220"/>
      <c r="JJY93" s="220"/>
      <c r="JJZ93" s="220"/>
      <c r="JKA93" s="220"/>
      <c r="JKB93" s="220"/>
      <c r="JKC93" s="220"/>
      <c r="JKD93" s="220"/>
      <c r="JKE93" s="220"/>
      <c r="JKF93" s="220"/>
      <c r="JKG93" s="220"/>
      <c r="JKH93" s="220"/>
      <c r="JKI93" s="220"/>
      <c r="JKJ93" s="220"/>
      <c r="JKK93" s="220"/>
      <c r="JKL93" s="220"/>
      <c r="JKM93" s="220"/>
      <c r="JKN93" s="220"/>
      <c r="JKO93" s="220"/>
      <c r="JKP93" s="220"/>
      <c r="JKQ93" s="220"/>
      <c r="JKR93" s="220"/>
      <c r="JKS93" s="220"/>
      <c r="JKT93" s="220"/>
      <c r="JKU93" s="220"/>
      <c r="JKV93" s="220"/>
      <c r="JKW93" s="220"/>
      <c r="JKX93" s="220"/>
      <c r="JKY93" s="220"/>
      <c r="JKZ93" s="220"/>
      <c r="JLA93" s="220"/>
      <c r="JLB93" s="220"/>
      <c r="JLC93" s="220"/>
      <c r="JLD93" s="220"/>
      <c r="JLE93" s="220"/>
      <c r="JLF93" s="220"/>
      <c r="JLG93" s="220"/>
      <c r="JLH93" s="220"/>
      <c r="JLI93" s="220"/>
      <c r="JLJ93" s="220"/>
      <c r="JLK93" s="220"/>
      <c r="JLL93" s="220"/>
      <c r="JLM93" s="220"/>
      <c r="JLN93" s="220"/>
      <c r="JLO93" s="220"/>
      <c r="JLP93" s="220"/>
      <c r="JLQ93" s="220"/>
      <c r="JLR93" s="220"/>
      <c r="JLS93" s="220"/>
      <c r="JLT93" s="220"/>
      <c r="JLU93" s="220"/>
      <c r="JLV93" s="220"/>
      <c r="JLW93" s="220"/>
      <c r="JLX93" s="220"/>
      <c r="JLY93" s="220"/>
      <c r="JLZ93" s="220"/>
      <c r="JMA93" s="220"/>
      <c r="JMB93" s="220"/>
      <c r="JMC93" s="220"/>
      <c r="JMD93" s="220"/>
      <c r="JME93" s="220"/>
      <c r="JMF93" s="220"/>
      <c r="JMG93" s="220"/>
      <c r="JMH93" s="220"/>
      <c r="JMI93" s="220"/>
      <c r="JMJ93" s="220"/>
      <c r="JMK93" s="220"/>
      <c r="JML93" s="220"/>
      <c r="JMM93" s="220"/>
      <c r="JMN93" s="220"/>
      <c r="JMO93" s="220"/>
      <c r="JMP93" s="220"/>
      <c r="JMQ93" s="220"/>
      <c r="JMR93" s="220"/>
      <c r="JMS93" s="220"/>
      <c r="JMT93" s="220"/>
      <c r="JMU93" s="220"/>
      <c r="JMV93" s="220"/>
      <c r="JMW93" s="220"/>
      <c r="JMX93" s="220"/>
      <c r="JMY93" s="220"/>
      <c r="JMZ93" s="220"/>
      <c r="JNA93" s="220"/>
      <c r="JNB93" s="220"/>
      <c r="JNC93" s="220"/>
      <c r="JND93" s="220"/>
      <c r="JNE93" s="220"/>
      <c r="JNF93" s="220"/>
      <c r="JNG93" s="220"/>
      <c r="JNH93" s="220"/>
      <c r="JNI93" s="220"/>
      <c r="JNJ93" s="220"/>
      <c r="JNK93" s="220"/>
      <c r="JNL93" s="220"/>
      <c r="JNM93" s="220"/>
      <c r="JNN93" s="220"/>
      <c r="JNO93" s="220"/>
      <c r="JNP93" s="220"/>
      <c r="JNQ93" s="220"/>
      <c r="JNR93" s="220"/>
      <c r="JNS93" s="220"/>
      <c r="JNT93" s="220"/>
      <c r="JNU93" s="220"/>
      <c r="JNV93" s="220"/>
      <c r="JNW93" s="220"/>
      <c r="JNX93" s="220"/>
      <c r="JNY93" s="220"/>
      <c r="JNZ93" s="220"/>
      <c r="JOA93" s="220"/>
      <c r="JOB93" s="220"/>
      <c r="JOC93" s="220"/>
      <c r="JOD93" s="220"/>
      <c r="JOE93" s="220"/>
      <c r="JOF93" s="220"/>
      <c r="JOG93" s="220"/>
      <c r="JOH93" s="220"/>
      <c r="JOI93" s="220"/>
      <c r="JOJ93" s="220"/>
      <c r="JOK93" s="220"/>
      <c r="JOL93" s="220"/>
      <c r="JOM93" s="220"/>
      <c r="JON93" s="220"/>
      <c r="JOO93" s="220"/>
      <c r="JOP93" s="220"/>
      <c r="JOQ93" s="220"/>
      <c r="JOR93" s="220"/>
      <c r="JOS93" s="220"/>
      <c r="JOT93" s="220"/>
      <c r="JOU93" s="220"/>
      <c r="JOV93" s="220"/>
      <c r="JOW93" s="220"/>
      <c r="JOX93" s="220"/>
      <c r="JOY93" s="220"/>
      <c r="JOZ93" s="220"/>
      <c r="JPA93" s="220"/>
      <c r="JPB93" s="220"/>
      <c r="JPC93" s="220"/>
      <c r="JPD93" s="220"/>
      <c r="JPE93" s="220"/>
      <c r="JPF93" s="220"/>
      <c r="JPG93" s="220"/>
      <c r="JPH93" s="220"/>
      <c r="JPI93" s="220"/>
      <c r="JPJ93" s="220"/>
      <c r="JPK93" s="220"/>
      <c r="JPL93" s="220"/>
      <c r="JPM93" s="220"/>
      <c r="JPN93" s="220"/>
      <c r="JPO93" s="220"/>
      <c r="JPP93" s="220"/>
      <c r="JPQ93" s="220"/>
      <c r="JPR93" s="220"/>
      <c r="JPS93" s="220"/>
      <c r="JPT93" s="220"/>
      <c r="JPU93" s="220"/>
      <c r="JPV93" s="220"/>
      <c r="JPW93" s="220"/>
      <c r="JPX93" s="220"/>
      <c r="JPY93" s="220"/>
      <c r="JPZ93" s="220"/>
      <c r="JQA93" s="220"/>
      <c r="JQB93" s="220"/>
      <c r="JQC93" s="220"/>
      <c r="JQD93" s="220"/>
      <c r="JQE93" s="220"/>
      <c r="JQF93" s="220"/>
      <c r="JQG93" s="220"/>
      <c r="JQH93" s="220"/>
      <c r="JQI93" s="220"/>
      <c r="JQJ93" s="220"/>
      <c r="JQK93" s="220"/>
      <c r="JQL93" s="220"/>
      <c r="JQM93" s="220"/>
      <c r="JQN93" s="220"/>
      <c r="JQO93" s="220"/>
      <c r="JQP93" s="220"/>
      <c r="JQQ93" s="220"/>
      <c r="JQR93" s="220"/>
      <c r="JQS93" s="220"/>
      <c r="JQT93" s="220"/>
      <c r="JQU93" s="220"/>
      <c r="JQV93" s="220"/>
      <c r="JQW93" s="220"/>
      <c r="JQX93" s="220"/>
      <c r="JQY93" s="220"/>
      <c r="JQZ93" s="220"/>
      <c r="JRA93" s="220"/>
      <c r="JRB93" s="220"/>
      <c r="JRC93" s="220"/>
      <c r="JRD93" s="220"/>
      <c r="JRE93" s="220"/>
      <c r="JRF93" s="220"/>
      <c r="JRG93" s="220"/>
      <c r="JRH93" s="220"/>
      <c r="JRI93" s="220"/>
      <c r="JRJ93" s="220"/>
      <c r="JRK93" s="220"/>
      <c r="JRL93" s="220"/>
      <c r="JRM93" s="220"/>
      <c r="JRN93" s="220"/>
      <c r="JRO93" s="220"/>
      <c r="JRP93" s="220"/>
      <c r="JRQ93" s="220"/>
      <c r="JRR93" s="220"/>
      <c r="JRS93" s="220"/>
      <c r="JRT93" s="220"/>
      <c r="JRU93" s="220"/>
      <c r="JRV93" s="220"/>
      <c r="JRW93" s="220"/>
      <c r="JRX93" s="220"/>
      <c r="JRY93" s="220"/>
      <c r="JRZ93" s="220"/>
      <c r="JSA93" s="220"/>
      <c r="JSB93" s="220"/>
      <c r="JSC93" s="220"/>
      <c r="JSD93" s="220"/>
      <c r="JSE93" s="220"/>
      <c r="JSF93" s="220"/>
      <c r="JSG93" s="220"/>
      <c r="JSH93" s="220"/>
      <c r="JSI93" s="220"/>
      <c r="JSJ93" s="220"/>
      <c r="JSK93" s="220"/>
      <c r="JSL93" s="220"/>
      <c r="JSM93" s="220"/>
      <c r="JSN93" s="220"/>
      <c r="JSO93" s="220"/>
      <c r="JSP93" s="220"/>
      <c r="JSQ93" s="220"/>
      <c r="JSR93" s="220"/>
      <c r="JSS93" s="220"/>
      <c r="JST93" s="220"/>
      <c r="JSU93" s="220"/>
      <c r="JSV93" s="220"/>
      <c r="JSW93" s="220"/>
      <c r="JSX93" s="220"/>
      <c r="JSY93" s="220"/>
      <c r="JSZ93" s="220"/>
      <c r="JTA93" s="220"/>
      <c r="JTB93" s="220"/>
      <c r="JTC93" s="220"/>
      <c r="JTD93" s="220"/>
      <c r="JTE93" s="220"/>
      <c r="JTF93" s="220"/>
      <c r="JTG93" s="220"/>
      <c r="JTH93" s="220"/>
      <c r="JTI93" s="220"/>
      <c r="JTJ93" s="220"/>
      <c r="JTK93" s="220"/>
      <c r="JTL93" s="220"/>
      <c r="JTM93" s="220"/>
      <c r="JTN93" s="220"/>
      <c r="JTO93" s="220"/>
      <c r="JTP93" s="220"/>
      <c r="JTQ93" s="220"/>
      <c r="JTR93" s="220"/>
      <c r="JTS93" s="220"/>
      <c r="JTT93" s="220"/>
      <c r="JTU93" s="220"/>
      <c r="JTV93" s="220"/>
      <c r="JTW93" s="220"/>
      <c r="JTX93" s="220"/>
      <c r="JTY93" s="220"/>
      <c r="JTZ93" s="220"/>
      <c r="JUA93" s="220"/>
      <c r="JUB93" s="220"/>
      <c r="JUC93" s="220"/>
      <c r="JUD93" s="220"/>
      <c r="JUE93" s="220"/>
      <c r="JUF93" s="220"/>
      <c r="JUG93" s="220"/>
      <c r="JUH93" s="220"/>
      <c r="JUI93" s="220"/>
      <c r="JUJ93" s="220"/>
      <c r="JUK93" s="220"/>
      <c r="JUL93" s="220"/>
      <c r="JUM93" s="220"/>
      <c r="JUN93" s="220"/>
      <c r="JUO93" s="220"/>
      <c r="JUP93" s="220"/>
      <c r="JUQ93" s="220"/>
      <c r="JUR93" s="220"/>
      <c r="JUS93" s="220"/>
      <c r="JUT93" s="220"/>
      <c r="JUU93" s="220"/>
      <c r="JUV93" s="220"/>
      <c r="JUW93" s="220"/>
      <c r="JUX93" s="220"/>
      <c r="JUY93" s="220"/>
      <c r="JUZ93" s="220"/>
      <c r="JVA93" s="220"/>
      <c r="JVB93" s="220"/>
      <c r="JVC93" s="220"/>
      <c r="JVD93" s="220"/>
      <c r="JVE93" s="220"/>
      <c r="JVF93" s="220"/>
      <c r="JVG93" s="220"/>
      <c r="JVH93" s="220"/>
      <c r="JVI93" s="220"/>
      <c r="JVJ93" s="220"/>
      <c r="JVK93" s="220"/>
      <c r="JVL93" s="220"/>
      <c r="JVM93" s="220"/>
      <c r="JVN93" s="220"/>
      <c r="JVO93" s="220"/>
      <c r="JVP93" s="220"/>
      <c r="JVQ93" s="220"/>
      <c r="JVR93" s="220"/>
      <c r="JVS93" s="220"/>
      <c r="JVT93" s="220"/>
      <c r="JVU93" s="220"/>
      <c r="JVV93" s="220"/>
      <c r="JVW93" s="220"/>
      <c r="JVX93" s="220"/>
      <c r="JVY93" s="220"/>
      <c r="JVZ93" s="220"/>
      <c r="JWA93" s="220"/>
      <c r="JWB93" s="220"/>
      <c r="JWC93" s="220"/>
      <c r="JWD93" s="220"/>
      <c r="JWE93" s="220"/>
      <c r="JWF93" s="220"/>
      <c r="JWG93" s="220"/>
      <c r="JWH93" s="220"/>
      <c r="JWI93" s="220"/>
      <c r="JWJ93" s="220"/>
      <c r="JWK93" s="220"/>
      <c r="JWL93" s="220"/>
      <c r="JWM93" s="220"/>
      <c r="JWN93" s="220"/>
      <c r="JWO93" s="220"/>
      <c r="JWP93" s="220"/>
      <c r="JWQ93" s="220"/>
      <c r="JWR93" s="220"/>
      <c r="JWS93" s="220"/>
      <c r="JWT93" s="220"/>
      <c r="JWU93" s="220"/>
      <c r="JWV93" s="220"/>
      <c r="JWW93" s="220"/>
      <c r="JWX93" s="220"/>
      <c r="JWY93" s="220"/>
      <c r="JWZ93" s="220"/>
      <c r="JXA93" s="220"/>
      <c r="JXB93" s="220"/>
      <c r="JXC93" s="220"/>
      <c r="JXD93" s="220"/>
      <c r="JXE93" s="220"/>
      <c r="JXF93" s="220"/>
      <c r="JXG93" s="220"/>
      <c r="JXH93" s="220"/>
      <c r="JXI93" s="220"/>
      <c r="JXJ93" s="220"/>
      <c r="JXK93" s="220"/>
      <c r="JXL93" s="220"/>
      <c r="JXM93" s="220"/>
      <c r="JXN93" s="220"/>
      <c r="JXO93" s="220"/>
      <c r="JXP93" s="220"/>
      <c r="JXQ93" s="220"/>
      <c r="JXR93" s="220"/>
      <c r="JXS93" s="220"/>
      <c r="JXT93" s="220"/>
      <c r="JXU93" s="220"/>
      <c r="JXV93" s="220"/>
      <c r="JXW93" s="220"/>
      <c r="JXX93" s="220"/>
      <c r="JXY93" s="220"/>
      <c r="JXZ93" s="220"/>
      <c r="JYA93" s="220"/>
      <c r="JYB93" s="220"/>
      <c r="JYC93" s="220"/>
      <c r="JYD93" s="220"/>
      <c r="JYE93" s="220"/>
      <c r="JYF93" s="220"/>
      <c r="JYG93" s="220"/>
      <c r="JYH93" s="220"/>
      <c r="JYI93" s="220"/>
      <c r="JYJ93" s="220"/>
      <c r="JYK93" s="220"/>
      <c r="JYL93" s="220"/>
      <c r="JYM93" s="220"/>
      <c r="JYN93" s="220"/>
      <c r="JYO93" s="220"/>
      <c r="JYP93" s="220"/>
      <c r="JYQ93" s="220"/>
      <c r="JYR93" s="220"/>
      <c r="JYS93" s="220"/>
      <c r="JYT93" s="220"/>
      <c r="JYU93" s="220"/>
      <c r="JYV93" s="220"/>
      <c r="JYW93" s="220"/>
      <c r="JYX93" s="220"/>
      <c r="JYY93" s="220"/>
      <c r="JYZ93" s="220"/>
      <c r="JZA93" s="220"/>
      <c r="JZB93" s="220"/>
      <c r="JZC93" s="220"/>
      <c r="JZD93" s="220"/>
      <c r="JZE93" s="220"/>
      <c r="JZF93" s="220"/>
      <c r="JZG93" s="220"/>
      <c r="JZH93" s="220"/>
      <c r="JZI93" s="220"/>
      <c r="JZJ93" s="220"/>
      <c r="JZK93" s="220"/>
      <c r="JZL93" s="220"/>
      <c r="JZM93" s="220"/>
      <c r="JZN93" s="220"/>
      <c r="JZO93" s="220"/>
      <c r="JZP93" s="220"/>
      <c r="JZQ93" s="220"/>
      <c r="JZR93" s="220"/>
      <c r="JZS93" s="220"/>
      <c r="JZT93" s="220"/>
      <c r="JZU93" s="220"/>
      <c r="JZV93" s="220"/>
      <c r="JZW93" s="220"/>
      <c r="JZX93" s="220"/>
      <c r="JZY93" s="220"/>
      <c r="JZZ93" s="220"/>
      <c r="KAA93" s="220"/>
      <c r="KAB93" s="220"/>
      <c r="KAC93" s="220"/>
      <c r="KAD93" s="220"/>
      <c r="KAE93" s="220"/>
      <c r="KAF93" s="220"/>
      <c r="KAG93" s="220"/>
      <c r="KAH93" s="220"/>
      <c r="KAI93" s="220"/>
      <c r="KAJ93" s="220"/>
      <c r="KAK93" s="220"/>
      <c r="KAL93" s="220"/>
      <c r="KAM93" s="220"/>
      <c r="KAN93" s="220"/>
      <c r="KAO93" s="220"/>
      <c r="KAP93" s="220"/>
      <c r="KAQ93" s="220"/>
      <c r="KAR93" s="220"/>
      <c r="KAS93" s="220"/>
      <c r="KAT93" s="220"/>
      <c r="KAU93" s="220"/>
      <c r="KAV93" s="220"/>
      <c r="KAW93" s="220"/>
      <c r="KAX93" s="220"/>
      <c r="KAY93" s="220"/>
      <c r="KAZ93" s="220"/>
      <c r="KBA93" s="220"/>
      <c r="KBB93" s="220"/>
      <c r="KBC93" s="220"/>
      <c r="KBD93" s="220"/>
      <c r="KBE93" s="220"/>
      <c r="KBF93" s="220"/>
      <c r="KBG93" s="220"/>
      <c r="KBH93" s="220"/>
      <c r="KBI93" s="220"/>
      <c r="KBJ93" s="220"/>
      <c r="KBK93" s="220"/>
      <c r="KBL93" s="220"/>
      <c r="KBM93" s="220"/>
      <c r="KBN93" s="220"/>
      <c r="KBO93" s="220"/>
      <c r="KBP93" s="220"/>
      <c r="KBQ93" s="220"/>
      <c r="KBR93" s="220"/>
      <c r="KBS93" s="220"/>
      <c r="KBT93" s="220"/>
      <c r="KBU93" s="220"/>
      <c r="KBV93" s="220"/>
      <c r="KBW93" s="220"/>
      <c r="KBX93" s="220"/>
      <c r="KBY93" s="220"/>
      <c r="KBZ93" s="220"/>
      <c r="KCA93" s="220"/>
      <c r="KCB93" s="220"/>
      <c r="KCC93" s="220"/>
      <c r="KCD93" s="220"/>
      <c r="KCE93" s="220"/>
      <c r="KCF93" s="220"/>
      <c r="KCG93" s="220"/>
      <c r="KCH93" s="220"/>
      <c r="KCI93" s="220"/>
      <c r="KCJ93" s="220"/>
      <c r="KCK93" s="220"/>
      <c r="KCL93" s="220"/>
      <c r="KCM93" s="220"/>
      <c r="KCN93" s="220"/>
      <c r="KCO93" s="220"/>
      <c r="KCP93" s="220"/>
      <c r="KCQ93" s="220"/>
      <c r="KCR93" s="220"/>
      <c r="KCS93" s="220"/>
      <c r="KCT93" s="220"/>
      <c r="KCU93" s="220"/>
      <c r="KCV93" s="220"/>
      <c r="KCW93" s="220"/>
      <c r="KCX93" s="220"/>
      <c r="KCY93" s="220"/>
      <c r="KCZ93" s="220"/>
      <c r="KDA93" s="220"/>
      <c r="KDB93" s="220"/>
      <c r="KDC93" s="220"/>
      <c r="KDD93" s="220"/>
      <c r="KDE93" s="220"/>
      <c r="KDF93" s="220"/>
      <c r="KDG93" s="220"/>
      <c r="KDH93" s="220"/>
      <c r="KDI93" s="220"/>
      <c r="KDJ93" s="220"/>
      <c r="KDK93" s="220"/>
      <c r="KDL93" s="220"/>
      <c r="KDM93" s="220"/>
      <c r="KDN93" s="220"/>
      <c r="KDO93" s="220"/>
      <c r="KDP93" s="220"/>
      <c r="KDQ93" s="220"/>
      <c r="KDR93" s="220"/>
      <c r="KDS93" s="220"/>
      <c r="KDT93" s="220"/>
      <c r="KDU93" s="220"/>
      <c r="KDV93" s="220"/>
      <c r="KDW93" s="220"/>
      <c r="KDX93" s="220"/>
      <c r="KDY93" s="220"/>
      <c r="KDZ93" s="220"/>
      <c r="KEA93" s="220"/>
      <c r="KEB93" s="220"/>
      <c r="KEC93" s="220"/>
      <c r="KED93" s="220"/>
      <c r="KEE93" s="220"/>
      <c r="KEF93" s="220"/>
      <c r="KEG93" s="220"/>
      <c r="KEH93" s="220"/>
      <c r="KEI93" s="220"/>
      <c r="KEJ93" s="220"/>
      <c r="KEK93" s="220"/>
      <c r="KEL93" s="220"/>
      <c r="KEM93" s="220"/>
      <c r="KEN93" s="220"/>
      <c r="KEO93" s="220"/>
      <c r="KEP93" s="220"/>
      <c r="KEQ93" s="220"/>
      <c r="KER93" s="220"/>
      <c r="KES93" s="220"/>
      <c r="KET93" s="220"/>
      <c r="KEU93" s="220"/>
      <c r="KEV93" s="220"/>
      <c r="KEW93" s="220"/>
      <c r="KEX93" s="220"/>
      <c r="KEY93" s="220"/>
      <c r="KEZ93" s="220"/>
      <c r="KFA93" s="220"/>
      <c r="KFB93" s="220"/>
      <c r="KFC93" s="220"/>
      <c r="KFD93" s="220"/>
      <c r="KFE93" s="220"/>
      <c r="KFF93" s="220"/>
      <c r="KFG93" s="220"/>
      <c r="KFH93" s="220"/>
      <c r="KFI93" s="220"/>
      <c r="KFJ93" s="220"/>
      <c r="KFK93" s="220"/>
      <c r="KFL93" s="220"/>
      <c r="KFM93" s="220"/>
      <c r="KFN93" s="220"/>
      <c r="KFO93" s="220"/>
      <c r="KFP93" s="220"/>
      <c r="KFQ93" s="220"/>
      <c r="KFR93" s="220"/>
      <c r="KFS93" s="220"/>
      <c r="KFT93" s="220"/>
      <c r="KFU93" s="220"/>
      <c r="KFV93" s="220"/>
      <c r="KFW93" s="220"/>
      <c r="KFX93" s="220"/>
      <c r="KFY93" s="220"/>
      <c r="KFZ93" s="220"/>
      <c r="KGA93" s="220"/>
      <c r="KGB93" s="220"/>
      <c r="KGC93" s="220"/>
      <c r="KGD93" s="220"/>
      <c r="KGE93" s="220"/>
      <c r="KGF93" s="220"/>
      <c r="KGG93" s="220"/>
      <c r="KGH93" s="220"/>
      <c r="KGI93" s="220"/>
      <c r="KGJ93" s="220"/>
      <c r="KGK93" s="220"/>
      <c r="KGL93" s="220"/>
      <c r="KGM93" s="220"/>
      <c r="KGN93" s="220"/>
      <c r="KGO93" s="220"/>
      <c r="KGP93" s="220"/>
      <c r="KGQ93" s="220"/>
      <c r="KGR93" s="220"/>
      <c r="KGS93" s="220"/>
      <c r="KGT93" s="220"/>
      <c r="KGU93" s="220"/>
      <c r="KGV93" s="220"/>
      <c r="KGW93" s="220"/>
      <c r="KGX93" s="220"/>
      <c r="KGY93" s="220"/>
      <c r="KGZ93" s="220"/>
      <c r="KHA93" s="220"/>
      <c r="KHB93" s="220"/>
      <c r="KHC93" s="220"/>
      <c r="KHD93" s="220"/>
      <c r="KHE93" s="220"/>
      <c r="KHF93" s="220"/>
      <c r="KHG93" s="220"/>
      <c r="KHH93" s="220"/>
      <c r="KHI93" s="220"/>
      <c r="KHJ93" s="220"/>
      <c r="KHK93" s="220"/>
      <c r="KHL93" s="220"/>
      <c r="KHM93" s="220"/>
      <c r="KHN93" s="220"/>
      <c r="KHO93" s="220"/>
      <c r="KHP93" s="220"/>
      <c r="KHQ93" s="220"/>
      <c r="KHR93" s="220"/>
      <c r="KHS93" s="220"/>
      <c r="KHT93" s="220"/>
      <c r="KHU93" s="220"/>
      <c r="KHV93" s="220"/>
      <c r="KHW93" s="220"/>
      <c r="KHX93" s="220"/>
      <c r="KHY93" s="220"/>
      <c r="KHZ93" s="220"/>
      <c r="KIA93" s="220"/>
      <c r="KIB93" s="220"/>
      <c r="KIC93" s="220"/>
      <c r="KID93" s="220"/>
      <c r="KIE93" s="220"/>
      <c r="KIF93" s="220"/>
      <c r="KIG93" s="220"/>
      <c r="KIH93" s="220"/>
      <c r="KII93" s="220"/>
      <c r="KIJ93" s="220"/>
      <c r="KIK93" s="220"/>
      <c r="KIL93" s="220"/>
      <c r="KIM93" s="220"/>
      <c r="KIN93" s="220"/>
      <c r="KIO93" s="220"/>
      <c r="KIP93" s="220"/>
      <c r="KIQ93" s="220"/>
      <c r="KIR93" s="220"/>
      <c r="KIS93" s="220"/>
      <c r="KIT93" s="220"/>
      <c r="KIU93" s="220"/>
      <c r="KIV93" s="220"/>
      <c r="KIW93" s="220"/>
      <c r="KIX93" s="220"/>
      <c r="KIY93" s="220"/>
      <c r="KIZ93" s="220"/>
      <c r="KJA93" s="220"/>
      <c r="KJB93" s="220"/>
      <c r="KJC93" s="220"/>
      <c r="KJD93" s="220"/>
      <c r="KJE93" s="220"/>
      <c r="KJF93" s="220"/>
      <c r="KJG93" s="220"/>
      <c r="KJH93" s="220"/>
      <c r="KJI93" s="220"/>
      <c r="KJJ93" s="220"/>
      <c r="KJK93" s="220"/>
      <c r="KJL93" s="220"/>
      <c r="KJM93" s="220"/>
      <c r="KJN93" s="220"/>
      <c r="KJO93" s="220"/>
      <c r="KJP93" s="220"/>
      <c r="KJQ93" s="220"/>
      <c r="KJR93" s="220"/>
      <c r="KJS93" s="220"/>
      <c r="KJT93" s="220"/>
      <c r="KJU93" s="220"/>
      <c r="KJV93" s="220"/>
      <c r="KJW93" s="220"/>
      <c r="KJX93" s="220"/>
      <c r="KJY93" s="220"/>
      <c r="KJZ93" s="220"/>
      <c r="KKA93" s="220"/>
      <c r="KKB93" s="220"/>
      <c r="KKC93" s="220"/>
      <c r="KKD93" s="220"/>
      <c r="KKE93" s="220"/>
      <c r="KKF93" s="220"/>
      <c r="KKG93" s="220"/>
      <c r="KKH93" s="220"/>
      <c r="KKI93" s="220"/>
      <c r="KKJ93" s="220"/>
      <c r="KKK93" s="220"/>
      <c r="KKL93" s="220"/>
      <c r="KKM93" s="220"/>
      <c r="KKN93" s="220"/>
      <c r="KKO93" s="220"/>
      <c r="KKP93" s="220"/>
      <c r="KKQ93" s="220"/>
      <c r="KKR93" s="220"/>
      <c r="KKS93" s="220"/>
      <c r="KKT93" s="220"/>
      <c r="KKU93" s="220"/>
      <c r="KKV93" s="220"/>
      <c r="KKW93" s="220"/>
      <c r="KKX93" s="220"/>
      <c r="KKY93" s="220"/>
      <c r="KKZ93" s="220"/>
      <c r="KLA93" s="220"/>
      <c r="KLB93" s="220"/>
      <c r="KLC93" s="220"/>
      <c r="KLD93" s="220"/>
      <c r="KLE93" s="220"/>
      <c r="KLF93" s="220"/>
      <c r="KLG93" s="220"/>
      <c r="KLH93" s="220"/>
      <c r="KLI93" s="220"/>
      <c r="KLJ93" s="220"/>
      <c r="KLK93" s="220"/>
      <c r="KLL93" s="220"/>
      <c r="KLM93" s="220"/>
      <c r="KLN93" s="220"/>
      <c r="KLO93" s="220"/>
      <c r="KLP93" s="220"/>
      <c r="KLQ93" s="220"/>
      <c r="KLR93" s="220"/>
      <c r="KLS93" s="220"/>
      <c r="KLT93" s="220"/>
      <c r="KLU93" s="220"/>
      <c r="KLV93" s="220"/>
      <c r="KLW93" s="220"/>
      <c r="KLX93" s="220"/>
      <c r="KLY93" s="220"/>
      <c r="KLZ93" s="220"/>
      <c r="KMA93" s="220"/>
      <c r="KMB93" s="220"/>
      <c r="KMC93" s="220"/>
      <c r="KMD93" s="220"/>
      <c r="KME93" s="220"/>
      <c r="KMF93" s="220"/>
      <c r="KMG93" s="220"/>
      <c r="KMH93" s="220"/>
      <c r="KMI93" s="220"/>
      <c r="KMJ93" s="220"/>
      <c r="KMK93" s="220"/>
      <c r="KML93" s="220"/>
      <c r="KMM93" s="220"/>
      <c r="KMN93" s="220"/>
      <c r="KMO93" s="220"/>
      <c r="KMP93" s="220"/>
      <c r="KMQ93" s="220"/>
      <c r="KMR93" s="220"/>
      <c r="KMS93" s="220"/>
      <c r="KMT93" s="220"/>
      <c r="KMU93" s="220"/>
      <c r="KMV93" s="220"/>
      <c r="KMW93" s="220"/>
      <c r="KMX93" s="220"/>
      <c r="KMY93" s="220"/>
      <c r="KMZ93" s="220"/>
      <c r="KNA93" s="220"/>
      <c r="KNB93" s="220"/>
      <c r="KNC93" s="220"/>
      <c r="KND93" s="220"/>
      <c r="KNE93" s="220"/>
      <c r="KNF93" s="220"/>
      <c r="KNG93" s="220"/>
      <c r="KNH93" s="220"/>
      <c r="KNI93" s="220"/>
      <c r="KNJ93" s="220"/>
      <c r="KNK93" s="220"/>
      <c r="KNL93" s="220"/>
      <c r="KNM93" s="220"/>
      <c r="KNN93" s="220"/>
      <c r="KNO93" s="220"/>
      <c r="KNP93" s="220"/>
      <c r="KNQ93" s="220"/>
      <c r="KNR93" s="220"/>
      <c r="KNS93" s="220"/>
      <c r="KNT93" s="220"/>
      <c r="KNU93" s="220"/>
      <c r="KNV93" s="220"/>
      <c r="KNW93" s="220"/>
      <c r="KNX93" s="220"/>
      <c r="KNY93" s="220"/>
      <c r="KNZ93" s="220"/>
      <c r="KOA93" s="220"/>
      <c r="KOB93" s="220"/>
      <c r="KOC93" s="220"/>
      <c r="KOD93" s="220"/>
      <c r="KOE93" s="220"/>
      <c r="KOF93" s="220"/>
      <c r="KOG93" s="220"/>
      <c r="KOH93" s="220"/>
      <c r="KOI93" s="220"/>
      <c r="KOJ93" s="220"/>
      <c r="KOK93" s="220"/>
      <c r="KOL93" s="220"/>
      <c r="KOM93" s="220"/>
      <c r="KON93" s="220"/>
      <c r="KOO93" s="220"/>
      <c r="KOP93" s="220"/>
      <c r="KOQ93" s="220"/>
      <c r="KOR93" s="220"/>
      <c r="KOS93" s="220"/>
      <c r="KOT93" s="220"/>
      <c r="KOU93" s="220"/>
      <c r="KOV93" s="220"/>
      <c r="KOW93" s="220"/>
      <c r="KOX93" s="220"/>
      <c r="KOY93" s="220"/>
      <c r="KOZ93" s="220"/>
      <c r="KPA93" s="220"/>
      <c r="KPB93" s="220"/>
      <c r="KPC93" s="220"/>
      <c r="KPD93" s="220"/>
      <c r="KPE93" s="220"/>
      <c r="KPF93" s="220"/>
      <c r="KPG93" s="220"/>
      <c r="KPH93" s="220"/>
      <c r="KPI93" s="220"/>
      <c r="KPJ93" s="220"/>
      <c r="KPK93" s="220"/>
      <c r="KPL93" s="220"/>
      <c r="KPM93" s="220"/>
      <c r="KPN93" s="220"/>
      <c r="KPO93" s="220"/>
      <c r="KPP93" s="220"/>
      <c r="KPQ93" s="220"/>
      <c r="KPR93" s="220"/>
      <c r="KPS93" s="220"/>
      <c r="KPT93" s="220"/>
      <c r="KPU93" s="220"/>
      <c r="KPV93" s="220"/>
      <c r="KPW93" s="220"/>
      <c r="KPX93" s="220"/>
      <c r="KPY93" s="220"/>
      <c r="KPZ93" s="220"/>
      <c r="KQA93" s="220"/>
      <c r="KQB93" s="220"/>
      <c r="KQC93" s="220"/>
      <c r="KQD93" s="220"/>
      <c r="KQE93" s="220"/>
      <c r="KQF93" s="220"/>
      <c r="KQG93" s="220"/>
      <c r="KQH93" s="220"/>
      <c r="KQI93" s="220"/>
      <c r="KQJ93" s="220"/>
      <c r="KQK93" s="220"/>
      <c r="KQL93" s="220"/>
      <c r="KQM93" s="220"/>
      <c r="KQN93" s="220"/>
      <c r="KQO93" s="220"/>
      <c r="KQP93" s="220"/>
      <c r="KQQ93" s="220"/>
      <c r="KQR93" s="220"/>
      <c r="KQS93" s="220"/>
      <c r="KQT93" s="220"/>
      <c r="KQU93" s="220"/>
      <c r="KQV93" s="220"/>
      <c r="KQW93" s="220"/>
      <c r="KQX93" s="220"/>
      <c r="KQY93" s="220"/>
      <c r="KQZ93" s="220"/>
      <c r="KRA93" s="220"/>
      <c r="KRB93" s="220"/>
      <c r="KRC93" s="220"/>
      <c r="KRD93" s="220"/>
      <c r="KRE93" s="220"/>
      <c r="KRF93" s="220"/>
      <c r="KRG93" s="220"/>
      <c r="KRH93" s="220"/>
      <c r="KRI93" s="220"/>
      <c r="KRJ93" s="220"/>
      <c r="KRK93" s="220"/>
      <c r="KRL93" s="220"/>
      <c r="KRM93" s="220"/>
      <c r="KRN93" s="220"/>
      <c r="KRO93" s="220"/>
      <c r="KRP93" s="220"/>
      <c r="KRQ93" s="220"/>
      <c r="KRR93" s="220"/>
      <c r="KRS93" s="220"/>
      <c r="KRT93" s="220"/>
      <c r="KRU93" s="220"/>
      <c r="KRV93" s="220"/>
      <c r="KRW93" s="220"/>
      <c r="KRX93" s="220"/>
      <c r="KRY93" s="220"/>
      <c r="KRZ93" s="220"/>
      <c r="KSA93" s="220"/>
      <c r="KSB93" s="220"/>
      <c r="KSC93" s="220"/>
      <c r="KSD93" s="220"/>
      <c r="KSE93" s="220"/>
      <c r="KSF93" s="220"/>
      <c r="KSG93" s="220"/>
      <c r="KSH93" s="220"/>
      <c r="KSI93" s="220"/>
      <c r="KSJ93" s="220"/>
      <c r="KSK93" s="220"/>
      <c r="KSL93" s="220"/>
      <c r="KSM93" s="220"/>
      <c r="KSN93" s="220"/>
      <c r="KSO93" s="220"/>
      <c r="KSP93" s="220"/>
      <c r="KSQ93" s="220"/>
      <c r="KSR93" s="220"/>
      <c r="KSS93" s="220"/>
      <c r="KST93" s="220"/>
      <c r="KSU93" s="220"/>
      <c r="KSV93" s="220"/>
      <c r="KSW93" s="220"/>
      <c r="KSX93" s="220"/>
      <c r="KSY93" s="220"/>
      <c r="KSZ93" s="220"/>
      <c r="KTA93" s="220"/>
      <c r="KTB93" s="220"/>
      <c r="KTC93" s="220"/>
      <c r="KTD93" s="220"/>
      <c r="KTE93" s="220"/>
      <c r="KTF93" s="220"/>
      <c r="KTG93" s="220"/>
      <c r="KTH93" s="220"/>
      <c r="KTI93" s="220"/>
      <c r="KTJ93" s="220"/>
      <c r="KTK93" s="220"/>
      <c r="KTL93" s="220"/>
      <c r="KTM93" s="220"/>
      <c r="KTN93" s="220"/>
      <c r="KTO93" s="220"/>
      <c r="KTP93" s="220"/>
      <c r="KTQ93" s="220"/>
      <c r="KTR93" s="220"/>
      <c r="KTS93" s="220"/>
      <c r="KTT93" s="220"/>
      <c r="KTU93" s="220"/>
      <c r="KTV93" s="220"/>
      <c r="KTW93" s="220"/>
      <c r="KTX93" s="220"/>
      <c r="KTY93" s="220"/>
      <c r="KTZ93" s="220"/>
      <c r="KUA93" s="220"/>
      <c r="KUB93" s="220"/>
      <c r="KUC93" s="220"/>
      <c r="KUD93" s="220"/>
      <c r="KUE93" s="220"/>
      <c r="KUF93" s="220"/>
      <c r="KUG93" s="220"/>
      <c r="KUH93" s="220"/>
      <c r="KUI93" s="220"/>
      <c r="KUJ93" s="220"/>
      <c r="KUK93" s="220"/>
      <c r="KUL93" s="220"/>
      <c r="KUM93" s="220"/>
      <c r="KUN93" s="220"/>
      <c r="KUO93" s="220"/>
      <c r="KUP93" s="220"/>
      <c r="KUQ93" s="220"/>
      <c r="KUR93" s="220"/>
      <c r="KUS93" s="220"/>
      <c r="KUT93" s="220"/>
      <c r="KUU93" s="220"/>
      <c r="KUV93" s="220"/>
      <c r="KUW93" s="220"/>
      <c r="KUX93" s="220"/>
      <c r="KUY93" s="220"/>
      <c r="KUZ93" s="220"/>
      <c r="KVA93" s="220"/>
      <c r="KVB93" s="220"/>
      <c r="KVC93" s="220"/>
      <c r="KVD93" s="220"/>
      <c r="KVE93" s="220"/>
      <c r="KVF93" s="220"/>
      <c r="KVG93" s="220"/>
      <c r="KVH93" s="220"/>
      <c r="KVI93" s="220"/>
      <c r="KVJ93" s="220"/>
      <c r="KVK93" s="220"/>
      <c r="KVL93" s="220"/>
      <c r="KVM93" s="220"/>
      <c r="KVN93" s="220"/>
      <c r="KVO93" s="220"/>
      <c r="KVP93" s="220"/>
      <c r="KVQ93" s="220"/>
      <c r="KVR93" s="220"/>
      <c r="KVS93" s="220"/>
      <c r="KVT93" s="220"/>
      <c r="KVU93" s="220"/>
      <c r="KVV93" s="220"/>
      <c r="KVW93" s="220"/>
      <c r="KVX93" s="220"/>
      <c r="KVY93" s="220"/>
      <c r="KVZ93" s="220"/>
      <c r="KWA93" s="220"/>
      <c r="KWB93" s="220"/>
      <c r="KWC93" s="220"/>
      <c r="KWD93" s="220"/>
      <c r="KWE93" s="220"/>
      <c r="KWF93" s="220"/>
      <c r="KWG93" s="220"/>
      <c r="KWH93" s="220"/>
      <c r="KWI93" s="220"/>
      <c r="KWJ93" s="220"/>
      <c r="KWK93" s="220"/>
      <c r="KWL93" s="220"/>
      <c r="KWM93" s="220"/>
      <c r="KWN93" s="220"/>
      <c r="KWO93" s="220"/>
      <c r="KWP93" s="220"/>
      <c r="KWQ93" s="220"/>
      <c r="KWR93" s="220"/>
      <c r="KWS93" s="220"/>
      <c r="KWT93" s="220"/>
      <c r="KWU93" s="220"/>
      <c r="KWV93" s="220"/>
      <c r="KWW93" s="220"/>
      <c r="KWX93" s="220"/>
      <c r="KWY93" s="220"/>
      <c r="KWZ93" s="220"/>
      <c r="KXA93" s="220"/>
      <c r="KXB93" s="220"/>
      <c r="KXC93" s="220"/>
      <c r="KXD93" s="220"/>
      <c r="KXE93" s="220"/>
      <c r="KXF93" s="220"/>
      <c r="KXG93" s="220"/>
      <c r="KXH93" s="220"/>
      <c r="KXI93" s="220"/>
      <c r="KXJ93" s="220"/>
      <c r="KXK93" s="220"/>
      <c r="KXL93" s="220"/>
      <c r="KXM93" s="220"/>
      <c r="KXN93" s="220"/>
      <c r="KXO93" s="220"/>
      <c r="KXP93" s="220"/>
      <c r="KXQ93" s="220"/>
      <c r="KXR93" s="220"/>
      <c r="KXS93" s="220"/>
      <c r="KXT93" s="220"/>
      <c r="KXU93" s="220"/>
      <c r="KXV93" s="220"/>
      <c r="KXW93" s="220"/>
      <c r="KXX93" s="220"/>
      <c r="KXY93" s="220"/>
      <c r="KXZ93" s="220"/>
      <c r="KYA93" s="220"/>
      <c r="KYB93" s="220"/>
      <c r="KYC93" s="220"/>
      <c r="KYD93" s="220"/>
      <c r="KYE93" s="220"/>
      <c r="KYF93" s="220"/>
      <c r="KYG93" s="220"/>
      <c r="KYH93" s="220"/>
      <c r="KYI93" s="220"/>
      <c r="KYJ93" s="220"/>
      <c r="KYK93" s="220"/>
      <c r="KYL93" s="220"/>
      <c r="KYM93" s="220"/>
      <c r="KYN93" s="220"/>
      <c r="KYO93" s="220"/>
      <c r="KYP93" s="220"/>
      <c r="KYQ93" s="220"/>
      <c r="KYR93" s="220"/>
      <c r="KYS93" s="220"/>
      <c r="KYT93" s="220"/>
      <c r="KYU93" s="220"/>
      <c r="KYV93" s="220"/>
      <c r="KYW93" s="220"/>
      <c r="KYX93" s="220"/>
      <c r="KYY93" s="220"/>
      <c r="KYZ93" s="220"/>
      <c r="KZA93" s="220"/>
      <c r="KZB93" s="220"/>
      <c r="KZC93" s="220"/>
      <c r="KZD93" s="220"/>
      <c r="KZE93" s="220"/>
      <c r="KZF93" s="220"/>
      <c r="KZG93" s="220"/>
      <c r="KZH93" s="220"/>
      <c r="KZI93" s="220"/>
      <c r="KZJ93" s="220"/>
      <c r="KZK93" s="220"/>
      <c r="KZL93" s="220"/>
      <c r="KZM93" s="220"/>
      <c r="KZN93" s="220"/>
      <c r="KZO93" s="220"/>
      <c r="KZP93" s="220"/>
      <c r="KZQ93" s="220"/>
      <c r="KZR93" s="220"/>
      <c r="KZS93" s="220"/>
      <c r="KZT93" s="220"/>
      <c r="KZU93" s="220"/>
      <c r="KZV93" s="220"/>
      <c r="KZW93" s="220"/>
      <c r="KZX93" s="220"/>
      <c r="KZY93" s="220"/>
      <c r="KZZ93" s="220"/>
      <c r="LAA93" s="220"/>
      <c r="LAB93" s="220"/>
      <c r="LAC93" s="220"/>
      <c r="LAD93" s="220"/>
      <c r="LAE93" s="220"/>
      <c r="LAF93" s="220"/>
      <c r="LAG93" s="220"/>
      <c r="LAH93" s="220"/>
      <c r="LAI93" s="220"/>
      <c r="LAJ93" s="220"/>
      <c r="LAK93" s="220"/>
      <c r="LAL93" s="220"/>
      <c r="LAM93" s="220"/>
      <c r="LAN93" s="220"/>
      <c r="LAO93" s="220"/>
      <c r="LAP93" s="220"/>
      <c r="LAQ93" s="220"/>
      <c r="LAR93" s="220"/>
      <c r="LAS93" s="220"/>
      <c r="LAT93" s="220"/>
      <c r="LAU93" s="220"/>
      <c r="LAV93" s="220"/>
      <c r="LAW93" s="220"/>
      <c r="LAX93" s="220"/>
      <c r="LAY93" s="220"/>
      <c r="LAZ93" s="220"/>
      <c r="LBA93" s="220"/>
      <c r="LBB93" s="220"/>
      <c r="LBC93" s="220"/>
      <c r="LBD93" s="220"/>
      <c r="LBE93" s="220"/>
      <c r="LBF93" s="220"/>
      <c r="LBG93" s="220"/>
      <c r="LBH93" s="220"/>
      <c r="LBI93" s="220"/>
      <c r="LBJ93" s="220"/>
      <c r="LBK93" s="220"/>
      <c r="LBL93" s="220"/>
      <c r="LBM93" s="220"/>
      <c r="LBN93" s="220"/>
      <c r="LBO93" s="220"/>
      <c r="LBP93" s="220"/>
      <c r="LBQ93" s="220"/>
      <c r="LBR93" s="220"/>
      <c r="LBS93" s="220"/>
      <c r="LBT93" s="220"/>
      <c r="LBU93" s="220"/>
      <c r="LBV93" s="220"/>
      <c r="LBW93" s="220"/>
      <c r="LBX93" s="220"/>
      <c r="LBY93" s="220"/>
      <c r="LBZ93" s="220"/>
      <c r="LCA93" s="220"/>
      <c r="LCB93" s="220"/>
      <c r="LCC93" s="220"/>
      <c r="LCD93" s="220"/>
      <c r="LCE93" s="220"/>
      <c r="LCF93" s="220"/>
      <c r="LCG93" s="220"/>
      <c r="LCH93" s="220"/>
      <c r="LCI93" s="220"/>
      <c r="LCJ93" s="220"/>
      <c r="LCK93" s="220"/>
      <c r="LCL93" s="220"/>
      <c r="LCM93" s="220"/>
      <c r="LCN93" s="220"/>
      <c r="LCO93" s="220"/>
      <c r="LCP93" s="220"/>
      <c r="LCQ93" s="220"/>
      <c r="LCR93" s="220"/>
      <c r="LCS93" s="220"/>
      <c r="LCT93" s="220"/>
      <c r="LCU93" s="220"/>
      <c r="LCV93" s="220"/>
      <c r="LCW93" s="220"/>
      <c r="LCX93" s="220"/>
      <c r="LCY93" s="220"/>
      <c r="LCZ93" s="220"/>
      <c r="LDA93" s="220"/>
      <c r="LDB93" s="220"/>
      <c r="LDC93" s="220"/>
      <c r="LDD93" s="220"/>
      <c r="LDE93" s="220"/>
      <c r="LDF93" s="220"/>
      <c r="LDG93" s="220"/>
      <c r="LDH93" s="220"/>
      <c r="LDI93" s="220"/>
      <c r="LDJ93" s="220"/>
      <c r="LDK93" s="220"/>
      <c r="LDL93" s="220"/>
      <c r="LDM93" s="220"/>
      <c r="LDN93" s="220"/>
      <c r="LDO93" s="220"/>
      <c r="LDP93" s="220"/>
      <c r="LDQ93" s="220"/>
      <c r="LDR93" s="220"/>
      <c r="LDS93" s="220"/>
      <c r="LDT93" s="220"/>
      <c r="LDU93" s="220"/>
      <c r="LDV93" s="220"/>
      <c r="LDW93" s="220"/>
      <c r="LDX93" s="220"/>
      <c r="LDY93" s="220"/>
      <c r="LDZ93" s="220"/>
      <c r="LEA93" s="220"/>
      <c r="LEB93" s="220"/>
      <c r="LEC93" s="220"/>
      <c r="LED93" s="220"/>
      <c r="LEE93" s="220"/>
      <c r="LEF93" s="220"/>
      <c r="LEG93" s="220"/>
      <c r="LEH93" s="220"/>
      <c r="LEI93" s="220"/>
      <c r="LEJ93" s="220"/>
      <c r="LEK93" s="220"/>
      <c r="LEL93" s="220"/>
      <c r="LEM93" s="220"/>
      <c r="LEN93" s="220"/>
      <c r="LEO93" s="220"/>
      <c r="LEP93" s="220"/>
      <c r="LEQ93" s="220"/>
      <c r="LER93" s="220"/>
      <c r="LES93" s="220"/>
      <c r="LET93" s="220"/>
      <c r="LEU93" s="220"/>
      <c r="LEV93" s="220"/>
      <c r="LEW93" s="220"/>
      <c r="LEX93" s="220"/>
      <c r="LEY93" s="220"/>
      <c r="LEZ93" s="220"/>
      <c r="LFA93" s="220"/>
      <c r="LFB93" s="220"/>
      <c r="LFC93" s="220"/>
      <c r="LFD93" s="220"/>
      <c r="LFE93" s="220"/>
      <c r="LFF93" s="220"/>
      <c r="LFG93" s="220"/>
      <c r="LFH93" s="220"/>
      <c r="LFI93" s="220"/>
      <c r="LFJ93" s="220"/>
      <c r="LFK93" s="220"/>
      <c r="LFL93" s="220"/>
      <c r="LFM93" s="220"/>
      <c r="LFN93" s="220"/>
      <c r="LFO93" s="220"/>
      <c r="LFP93" s="220"/>
      <c r="LFQ93" s="220"/>
      <c r="LFR93" s="220"/>
      <c r="LFS93" s="220"/>
      <c r="LFT93" s="220"/>
      <c r="LFU93" s="220"/>
      <c r="LFV93" s="220"/>
      <c r="LFW93" s="220"/>
      <c r="LFX93" s="220"/>
      <c r="LFY93" s="220"/>
      <c r="LFZ93" s="220"/>
      <c r="LGA93" s="220"/>
      <c r="LGB93" s="220"/>
      <c r="LGC93" s="220"/>
      <c r="LGD93" s="220"/>
      <c r="LGE93" s="220"/>
      <c r="LGF93" s="220"/>
      <c r="LGG93" s="220"/>
      <c r="LGH93" s="220"/>
      <c r="LGI93" s="220"/>
      <c r="LGJ93" s="220"/>
      <c r="LGK93" s="220"/>
      <c r="LGL93" s="220"/>
      <c r="LGM93" s="220"/>
      <c r="LGN93" s="220"/>
      <c r="LGO93" s="220"/>
      <c r="LGP93" s="220"/>
      <c r="LGQ93" s="220"/>
      <c r="LGR93" s="220"/>
      <c r="LGS93" s="220"/>
      <c r="LGT93" s="220"/>
      <c r="LGU93" s="220"/>
      <c r="LGV93" s="220"/>
      <c r="LGW93" s="220"/>
      <c r="LGX93" s="220"/>
      <c r="LGY93" s="220"/>
      <c r="LGZ93" s="220"/>
      <c r="LHA93" s="220"/>
      <c r="LHB93" s="220"/>
      <c r="LHC93" s="220"/>
      <c r="LHD93" s="220"/>
      <c r="LHE93" s="220"/>
      <c r="LHF93" s="220"/>
      <c r="LHG93" s="220"/>
      <c r="LHH93" s="220"/>
      <c r="LHI93" s="220"/>
      <c r="LHJ93" s="220"/>
      <c r="LHK93" s="220"/>
      <c r="LHL93" s="220"/>
      <c r="LHM93" s="220"/>
      <c r="LHN93" s="220"/>
      <c r="LHO93" s="220"/>
      <c r="LHP93" s="220"/>
      <c r="LHQ93" s="220"/>
      <c r="LHR93" s="220"/>
      <c r="LHS93" s="220"/>
      <c r="LHT93" s="220"/>
      <c r="LHU93" s="220"/>
      <c r="LHV93" s="220"/>
      <c r="LHW93" s="220"/>
      <c r="LHX93" s="220"/>
      <c r="LHY93" s="220"/>
      <c r="LHZ93" s="220"/>
      <c r="LIA93" s="220"/>
      <c r="LIB93" s="220"/>
      <c r="LIC93" s="220"/>
      <c r="LID93" s="220"/>
      <c r="LIE93" s="220"/>
      <c r="LIF93" s="220"/>
      <c r="LIG93" s="220"/>
      <c r="LIH93" s="220"/>
      <c r="LII93" s="220"/>
      <c r="LIJ93" s="220"/>
      <c r="LIK93" s="220"/>
      <c r="LIL93" s="220"/>
      <c r="LIM93" s="220"/>
      <c r="LIN93" s="220"/>
      <c r="LIO93" s="220"/>
      <c r="LIP93" s="220"/>
      <c r="LIQ93" s="220"/>
      <c r="LIR93" s="220"/>
      <c r="LIS93" s="220"/>
      <c r="LIT93" s="220"/>
      <c r="LIU93" s="220"/>
      <c r="LIV93" s="220"/>
      <c r="LIW93" s="220"/>
      <c r="LIX93" s="220"/>
      <c r="LIY93" s="220"/>
      <c r="LIZ93" s="220"/>
      <c r="LJA93" s="220"/>
      <c r="LJB93" s="220"/>
      <c r="LJC93" s="220"/>
      <c r="LJD93" s="220"/>
      <c r="LJE93" s="220"/>
      <c r="LJF93" s="220"/>
      <c r="LJG93" s="220"/>
      <c r="LJH93" s="220"/>
      <c r="LJI93" s="220"/>
      <c r="LJJ93" s="220"/>
      <c r="LJK93" s="220"/>
      <c r="LJL93" s="220"/>
      <c r="LJM93" s="220"/>
      <c r="LJN93" s="220"/>
      <c r="LJO93" s="220"/>
      <c r="LJP93" s="220"/>
      <c r="LJQ93" s="220"/>
      <c r="LJR93" s="220"/>
      <c r="LJS93" s="220"/>
      <c r="LJT93" s="220"/>
      <c r="LJU93" s="220"/>
      <c r="LJV93" s="220"/>
      <c r="LJW93" s="220"/>
      <c r="LJX93" s="220"/>
      <c r="LJY93" s="220"/>
      <c r="LJZ93" s="220"/>
      <c r="LKA93" s="220"/>
      <c r="LKB93" s="220"/>
      <c r="LKC93" s="220"/>
      <c r="LKD93" s="220"/>
      <c r="LKE93" s="220"/>
      <c r="LKF93" s="220"/>
      <c r="LKG93" s="220"/>
      <c r="LKH93" s="220"/>
      <c r="LKI93" s="220"/>
      <c r="LKJ93" s="220"/>
      <c r="LKK93" s="220"/>
      <c r="LKL93" s="220"/>
      <c r="LKM93" s="220"/>
      <c r="LKN93" s="220"/>
      <c r="LKO93" s="220"/>
      <c r="LKP93" s="220"/>
      <c r="LKQ93" s="220"/>
      <c r="LKR93" s="220"/>
      <c r="LKS93" s="220"/>
      <c r="LKT93" s="220"/>
      <c r="LKU93" s="220"/>
      <c r="LKV93" s="220"/>
      <c r="LKW93" s="220"/>
      <c r="LKX93" s="220"/>
      <c r="LKY93" s="220"/>
      <c r="LKZ93" s="220"/>
      <c r="LLA93" s="220"/>
      <c r="LLB93" s="220"/>
      <c r="LLC93" s="220"/>
      <c r="LLD93" s="220"/>
      <c r="LLE93" s="220"/>
      <c r="LLF93" s="220"/>
      <c r="LLG93" s="220"/>
      <c r="LLH93" s="220"/>
      <c r="LLI93" s="220"/>
      <c r="LLJ93" s="220"/>
      <c r="LLK93" s="220"/>
      <c r="LLL93" s="220"/>
      <c r="LLM93" s="220"/>
      <c r="LLN93" s="220"/>
      <c r="LLO93" s="220"/>
      <c r="LLP93" s="220"/>
      <c r="LLQ93" s="220"/>
      <c r="LLR93" s="220"/>
      <c r="LLS93" s="220"/>
      <c r="LLT93" s="220"/>
      <c r="LLU93" s="220"/>
      <c r="LLV93" s="220"/>
      <c r="LLW93" s="220"/>
      <c r="LLX93" s="220"/>
      <c r="LLY93" s="220"/>
      <c r="LLZ93" s="220"/>
      <c r="LMA93" s="220"/>
      <c r="LMB93" s="220"/>
      <c r="LMC93" s="220"/>
      <c r="LMD93" s="220"/>
      <c r="LME93" s="220"/>
      <c r="LMF93" s="220"/>
      <c r="LMG93" s="220"/>
      <c r="LMH93" s="220"/>
      <c r="LMI93" s="220"/>
      <c r="LMJ93" s="220"/>
      <c r="LMK93" s="220"/>
      <c r="LML93" s="220"/>
      <c r="LMM93" s="220"/>
      <c r="LMN93" s="220"/>
      <c r="LMO93" s="220"/>
      <c r="LMP93" s="220"/>
      <c r="LMQ93" s="220"/>
      <c r="LMR93" s="220"/>
      <c r="LMS93" s="220"/>
      <c r="LMT93" s="220"/>
      <c r="LMU93" s="220"/>
      <c r="LMV93" s="220"/>
      <c r="LMW93" s="220"/>
      <c r="LMX93" s="220"/>
      <c r="LMY93" s="220"/>
      <c r="LMZ93" s="220"/>
      <c r="LNA93" s="220"/>
      <c r="LNB93" s="220"/>
      <c r="LNC93" s="220"/>
      <c r="LND93" s="220"/>
      <c r="LNE93" s="220"/>
      <c r="LNF93" s="220"/>
      <c r="LNG93" s="220"/>
      <c r="LNH93" s="220"/>
      <c r="LNI93" s="220"/>
      <c r="LNJ93" s="220"/>
      <c r="LNK93" s="220"/>
      <c r="LNL93" s="220"/>
      <c r="LNM93" s="220"/>
      <c r="LNN93" s="220"/>
      <c r="LNO93" s="220"/>
      <c r="LNP93" s="220"/>
      <c r="LNQ93" s="220"/>
      <c r="LNR93" s="220"/>
      <c r="LNS93" s="220"/>
      <c r="LNT93" s="220"/>
      <c r="LNU93" s="220"/>
      <c r="LNV93" s="220"/>
      <c r="LNW93" s="220"/>
      <c r="LNX93" s="220"/>
      <c r="LNY93" s="220"/>
      <c r="LNZ93" s="220"/>
      <c r="LOA93" s="220"/>
      <c r="LOB93" s="220"/>
      <c r="LOC93" s="220"/>
      <c r="LOD93" s="220"/>
      <c r="LOE93" s="220"/>
      <c r="LOF93" s="220"/>
      <c r="LOG93" s="220"/>
      <c r="LOH93" s="220"/>
      <c r="LOI93" s="220"/>
      <c r="LOJ93" s="220"/>
      <c r="LOK93" s="220"/>
      <c r="LOL93" s="220"/>
      <c r="LOM93" s="220"/>
      <c r="LON93" s="220"/>
      <c r="LOO93" s="220"/>
      <c r="LOP93" s="220"/>
      <c r="LOQ93" s="220"/>
      <c r="LOR93" s="220"/>
      <c r="LOS93" s="220"/>
      <c r="LOT93" s="220"/>
      <c r="LOU93" s="220"/>
      <c r="LOV93" s="220"/>
      <c r="LOW93" s="220"/>
      <c r="LOX93" s="220"/>
      <c r="LOY93" s="220"/>
      <c r="LOZ93" s="220"/>
      <c r="LPA93" s="220"/>
      <c r="LPB93" s="220"/>
      <c r="LPC93" s="220"/>
      <c r="LPD93" s="220"/>
      <c r="LPE93" s="220"/>
      <c r="LPF93" s="220"/>
      <c r="LPG93" s="220"/>
      <c r="LPH93" s="220"/>
      <c r="LPI93" s="220"/>
      <c r="LPJ93" s="220"/>
      <c r="LPK93" s="220"/>
      <c r="LPL93" s="220"/>
      <c r="LPM93" s="220"/>
      <c r="LPN93" s="220"/>
      <c r="LPO93" s="220"/>
      <c r="LPP93" s="220"/>
      <c r="LPQ93" s="220"/>
      <c r="LPR93" s="220"/>
      <c r="LPS93" s="220"/>
      <c r="LPT93" s="220"/>
      <c r="LPU93" s="220"/>
      <c r="LPV93" s="220"/>
      <c r="LPW93" s="220"/>
      <c r="LPX93" s="220"/>
      <c r="LPY93" s="220"/>
      <c r="LPZ93" s="220"/>
      <c r="LQA93" s="220"/>
      <c r="LQB93" s="220"/>
      <c r="LQC93" s="220"/>
      <c r="LQD93" s="220"/>
      <c r="LQE93" s="220"/>
      <c r="LQF93" s="220"/>
      <c r="LQG93" s="220"/>
      <c r="LQH93" s="220"/>
      <c r="LQI93" s="220"/>
      <c r="LQJ93" s="220"/>
      <c r="LQK93" s="220"/>
      <c r="LQL93" s="220"/>
      <c r="LQM93" s="220"/>
      <c r="LQN93" s="220"/>
      <c r="LQO93" s="220"/>
      <c r="LQP93" s="220"/>
      <c r="LQQ93" s="220"/>
      <c r="LQR93" s="220"/>
      <c r="LQS93" s="220"/>
      <c r="LQT93" s="220"/>
      <c r="LQU93" s="220"/>
      <c r="LQV93" s="220"/>
      <c r="LQW93" s="220"/>
      <c r="LQX93" s="220"/>
      <c r="LQY93" s="220"/>
      <c r="LQZ93" s="220"/>
      <c r="LRA93" s="220"/>
      <c r="LRB93" s="220"/>
      <c r="LRC93" s="220"/>
      <c r="LRD93" s="220"/>
      <c r="LRE93" s="220"/>
      <c r="LRF93" s="220"/>
      <c r="LRG93" s="220"/>
      <c r="LRH93" s="220"/>
      <c r="LRI93" s="220"/>
      <c r="LRJ93" s="220"/>
      <c r="LRK93" s="220"/>
      <c r="LRL93" s="220"/>
      <c r="LRM93" s="220"/>
      <c r="LRN93" s="220"/>
      <c r="LRO93" s="220"/>
      <c r="LRP93" s="220"/>
      <c r="LRQ93" s="220"/>
      <c r="LRR93" s="220"/>
      <c r="LRS93" s="220"/>
      <c r="LRT93" s="220"/>
      <c r="LRU93" s="220"/>
      <c r="LRV93" s="220"/>
      <c r="LRW93" s="220"/>
      <c r="LRX93" s="220"/>
      <c r="LRY93" s="220"/>
      <c r="LRZ93" s="220"/>
      <c r="LSA93" s="220"/>
      <c r="LSB93" s="220"/>
      <c r="LSC93" s="220"/>
      <c r="LSD93" s="220"/>
      <c r="LSE93" s="220"/>
      <c r="LSF93" s="220"/>
      <c r="LSG93" s="220"/>
      <c r="LSH93" s="220"/>
      <c r="LSI93" s="220"/>
      <c r="LSJ93" s="220"/>
      <c r="LSK93" s="220"/>
      <c r="LSL93" s="220"/>
      <c r="LSM93" s="220"/>
      <c r="LSN93" s="220"/>
      <c r="LSO93" s="220"/>
      <c r="LSP93" s="220"/>
      <c r="LSQ93" s="220"/>
      <c r="LSR93" s="220"/>
      <c r="LSS93" s="220"/>
      <c r="LST93" s="220"/>
      <c r="LSU93" s="220"/>
      <c r="LSV93" s="220"/>
      <c r="LSW93" s="220"/>
      <c r="LSX93" s="220"/>
      <c r="LSY93" s="220"/>
      <c r="LSZ93" s="220"/>
      <c r="LTA93" s="220"/>
      <c r="LTB93" s="220"/>
      <c r="LTC93" s="220"/>
      <c r="LTD93" s="220"/>
      <c r="LTE93" s="220"/>
      <c r="LTF93" s="220"/>
      <c r="LTG93" s="220"/>
      <c r="LTH93" s="220"/>
      <c r="LTI93" s="220"/>
      <c r="LTJ93" s="220"/>
      <c r="LTK93" s="220"/>
      <c r="LTL93" s="220"/>
      <c r="LTM93" s="220"/>
      <c r="LTN93" s="220"/>
      <c r="LTO93" s="220"/>
      <c r="LTP93" s="220"/>
      <c r="LTQ93" s="220"/>
      <c r="LTR93" s="220"/>
      <c r="LTS93" s="220"/>
      <c r="LTT93" s="220"/>
      <c r="LTU93" s="220"/>
      <c r="LTV93" s="220"/>
      <c r="LTW93" s="220"/>
      <c r="LTX93" s="220"/>
      <c r="LTY93" s="220"/>
      <c r="LTZ93" s="220"/>
      <c r="LUA93" s="220"/>
      <c r="LUB93" s="220"/>
      <c r="LUC93" s="220"/>
      <c r="LUD93" s="220"/>
      <c r="LUE93" s="220"/>
      <c r="LUF93" s="220"/>
      <c r="LUG93" s="220"/>
      <c r="LUH93" s="220"/>
      <c r="LUI93" s="220"/>
      <c r="LUJ93" s="220"/>
      <c r="LUK93" s="220"/>
      <c r="LUL93" s="220"/>
      <c r="LUM93" s="220"/>
      <c r="LUN93" s="220"/>
      <c r="LUO93" s="220"/>
      <c r="LUP93" s="220"/>
      <c r="LUQ93" s="220"/>
      <c r="LUR93" s="220"/>
      <c r="LUS93" s="220"/>
      <c r="LUT93" s="220"/>
      <c r="LUU93" s="220"/>
      <c r="LUV93" s="220"/>
      <c r="LUW93" s="220"/>
      <c r="LUX93" s="220"/>
      <c r="LUY93" s="220"/>
      <c r="LUZ93" s="220"/>
      <c r="LVA93" s="220"/>
      <c r="LVB93" s="220"/>
      <c r="LVC93" s="220"/>
      <c r="LVD93" s="220"/>
      <c r="LVE93" s="220"/>
      <c r="LVF93" s="220"/>
      <c r="LVG93" s="220"/>
      <c r="LVH93" s="220"/>
      <c r="LVI93" s="220"/>
      <c r="LVJ93" s="220"/>
      <c r="LVK93" s="220"/>
      <c r="LVL93" s="220"/>
      <c r="LVM93" s="220"/>
      <c r="LVN93" s="220"/>
      <c r="LVO93" s="220"/>
      <c r="LVP93" s="220"/>
      <c r="LVQ93" s="220"/>
      <c r="LVR93" s="220"/>
      <c r="LVS93" s="220"/>
      <c r="LVT93" s="220"/>
      <c r="LVU93" s="220"/>
      <c r="LVV93" s="220"/>
      <c r="LVW93" s="220"/>
      <c r="LVX93" s="220"/>
      <c r="LVY93" s="220"/>
      <c r="LVZ93" s="220"/>
      <c r="LWA93" s="220"/>
      <c r="LWB93" s="220"/>
      <c r="LWC93" s="220"/>
      <c r="LWD93" s="220"/>
      <c r="LWE93" s="220"/>
      <c r="LWF93" s="220"/>
      <c r="LWG93" s="220"/>
      <c r="LWH93" s="220"/>
      <c r="LWI93" s="220"/>
      <c r="LWJ93" s="220"/>
      <c r="LWK93" s="220"/>
      <c r="LWL93" s="220"/>
      <c r="LWM93" s="220"/>
      <c r="LWN93" s="220"/>
      <c r="LWO93" s="220"/>
      <c r="LWP93" s="220"/>
      <c r="LWQ93" s="220"/>
      <c r="LWR93" s="220"/>
      <c r="LWS93" s="220"/>
      <c r="LWT93" s="220"/>
      <c r="LWU93" s="220"/>
      <c r="LWV93" s="220"/>
      <c r="LWW93" s="220"/>
      <c r="LWX93" s="220"/>
      <c r="LWY93" s="220"/>
      <c r="LWZ93" s="220"/>
      <c r="LXA93" s="220"/>
      <c r="LXB93" s="220"/>
      <c r="LXC93" s="220"/>
      <c r="LXD93" s="220"/>
      <c r="LXE93" s="220"/>
      <c r="LXF93" s="220"/>
      <c r="LXG93" s="220"/>
      <c r="LXH93" s="220"/>
      <c r="LXI93" s="220"/>
      <c r="LXJ93" s="220"/>
      <c r="LXK93" s="220"/>
      <c r="LXL93" s="220"/>
      <c r="LXM93" s="220"/>
      <c r="LXN93" s="220"/>
      <c r="LXO93" s="220"/>
      <c r="LXP93" s="220"/>
      <c r="LXQ93" s="220"/>
      <c r="LXR93" s="220"/>
      <c r="LXS93" s="220"/>
      <c r="LXT93" s="220"/>
      <c r="LXU93" s="220"/>
      <c r="LXV93" s="220"/>
      <c r="LXW93" s="220"/>
      <c r="LXX93" s="220"/>
      <c r="LXY93" s="220"/>
      <c r="LXZ93" s="220"/>
      <c r="LYA93" s="220"/>
      <c r="LYB93" s="220"/>
      <c r="LYC93" s="220"/>
      <c r="LYD93" s="220"/>
      <c r="LYE93" s="220"/>
      <c r="LYF93" s="220"/>
      <c r="LYG93" s="220"/>
      <c r="LYH93" s="220"/>
      <c r="LYI93" s="220"/>
      <c r="LYJ93" s="220"/>
      <c r="LYK93" s="220"/>
      <c r="LYL93" s="220"/>
      <c r="LYM93" s="220"/>
      <c r="LYN93" s="220"/>
      <c r="LYO93" s="220"/>
      <c r="LYP93" s="220"/>
      <c r="LYQ93" s="220"/>
      <c r="LYR93" s="220"/>
      <c r="LYS93" s="220"/>
      <c r="LYT93" s="220"/>
      <c r="LYU93" s="220"/>
      <c r="LYV93" s="220"/>
      <c r="LYW93" s="220"/>
      <c r="LYX93" s="220"/>
      <c r="LYY93" s="220"/>
      <c r="LYZ93" s="220"/>
      <c r="LZA93" s="220"/>
      <c r="LZB93" s="220"/>
      <c r="LZC93" s="220"/>
      <c r="LZD93" s="220"/>
      <c r="LZE93" s="220"/>
      <c r="LZF93" s="220"/>
      <c r="LZG93" s="220"/>
      <c r="LZH93" s="220"/>
      <c r="LZI93" s="220"/>
      <c r="LZJ93" s="220"/>
      <c r="LZK93" s="220"/>
      <c r="LZL93" s="220"/>
      <c r="LZM93" s="220"/>
      <c r="LZN93" s="220"/>
      <c r="LZO93" s="220"/>
      <c r="LZP93" s="220"/>
      <c r="LZQ93" s="220"/>
      <c r="LZR93" s="220"/>
      <c r="LZS93" s="220"/>
      <c r="LZT93" s="220"/>
      <c r="LZU93" s="220"/>
      <c r="LZV93" s="220"/>
      <c r="LZW93" s="220"/>
      <c r="LZX93" s="220"/>
      <c r="LZY93" s="220"/>
      <c r="LZZ93" s="220"/>
      <c r="MAA93" s="220"/>
      <c r="MAB93" s="220"/>
      <c r="MAC93" s="220"/>
      <c r="MAD93" s="220"/>
      <c r="MAE93" s="220"/>
      <c r="MAF93" s="220"/>
      <c r="MAG93" s="220"/>
      <c r="MAH93" s="220"/>
      <c r="MAI93" s="220"/>
      <c r="MAJ93" s="220"/>
      <c r="MAK93" s="220"/>
      <c r="MAL93" s="220"/>
      <c r="MAM93" s="220"/>
      <c r="MAN93" s="220"/>
      <c r="MAO93" s="220"/>
      <c r="MAP93" s="220"/>
      <c r="MAQ93" s="220"/>
      <c r="MAR93" s="220"/>
      <c r="MAS93" s="220"/>
      <c r="MAT93" s="220"/>
      <c r="MAU93" s="220"/>
      <c r="MAV93" s="220"/>
      <c r="MAW93" s="220"/>
      <c r="MAX93" s="220"/>
      <c r="MAY93" s="220"/>
      <c r="MAZ93" s="220"/>
      <c r="MBA93" s="220"/>
      <c r="MBB93" s="220"/>
      <c r="MBC93" s="220"/>
      <c r="MBD93" s="220"/>
      <c r="MBE93" s="220"/>
      <c r="MBF93" s="220"/>
      <c r="MBG93" s="220"/>
      <c r="MBH93" s="220"/>
      <c r="MBI93" s="220"/>
      <c r="MBJ93" s="220"/>
      <c r="MBK93" s="220"/>
      <c r="MBL93" s="220"/>
      <c r="MBM93" s="220"/>
      <c r="MBN93" s="220"/>
      <c r="MBO93" s="220"/>
      <c r="MBP93" s="220"/>
      <c r="MBQ93" s="220"/>
      <c r="MBR93" s="220"/>
      <c r="MBS93" s="220"/>
      <c r="MBT93" s="220"/>
      <c r="MBU93" s="220"/>
      <c r="MBV93" s="220"/>
      <c r="MBW93" s="220"/>
      <c r="MBX93" s="220"/>
      <c r="MBY93" s="220"/>
      <c r="MBZ93" s="220"/>
      <c r="MCA93" s="220"/>
      <c r="MCB93" s="220"/>
      <c r="MCC93" s="220"/>
      <c r="MCD93" s="220"/>
      <c r="MCE93" s="220"/>
      <c r="MCF93" s="220"/>
      <c r="MCG93" s="220"/>
      <c r="MCH93" s="220"/>
      <c r="MCI93" s="220"/>
      <c r="MCJ93" s="220"/>
      <c r="MCK93" s="220"/>
      <c r="MCL93" s="220"/>
      <c r="MCM93" s="220"/>
      <c r="MCN93" s="220"/>
      <c r="MCO93" s="220"/>
      <c r="MCP93" s="220"/>
      <c r="MCQ93" s="220"/>
      <c r="MCR93" s="220"/>
      <c r="MCS93" s="220"/>
      <c r="MCT93" s="220"/>
      <c r="MCU93" s="220"/>
      <c r="MCV93" s="220"/>
      <c r="MCW93" s="220"/>
      <c r="MCX93" s="220"/>
      <c r="MCY93" s="220"/>
      <c r="MCZ93" s="220"/>
      <c r="MDA93" s="220"/>
      <c r="MDB93" s="220"/>
      <c r="MDC93" s="220"/>
      <c r="MDD93" s="220"/>
      <c r="MDE93" s="220"/>
      <c r="MDF93" s="220"/>
      <c r="MDG93" s="220"/>
      <c r="MDH93" s="220"/>
      <c r="MDI93" s="220"/>
      <c r="MDJ93" s="220"/>
      <c r="MDK93" s="220"/>
      <c r="MDL93" s="220"/>
      <c r="MDM93" s="220"/>
      <c r="MDN93" s="220"/>
      <c r="MDO93" s="220"/>
      <c r="MDP93" s="220"/>
      <c r="MDQ93" s="220"/>
      <c r="MDR93" s="220"/>
      <c r="MDS93" s="220"/>
      <c r="MDT93" s="220"/>
      <c r="MDU93" s="220"/>
      <c r="MDV93" s="220"/>
      <c r="MDW93" s="220"/>
      <c r="MDX93" s="220"/>
      <c r="MDY93" s="220"/>
      <c r="MDZ93" s="220"/>
      <c r="MEA93" s="220"/>
      <c r="MEB93" s="220"/>
      <c r="MEC93" s="220"/>
      <c r="MED93" s="220"/>
      <c r="MEE93" s="220"/>
      <c r="MEF93" s="220"/>
      <c r="MEG93" s="220"/>
      <c r="MEH93" s="220"/>
      <c r="MEI93" s="220"/>
      <c r="MEJ93" s="220"/>
      <c r="MEK93" s="220"/>
      <c r="MEL93" s="220"/>
      <c r="MEM93" s="220"/>
      <c r="MEN93" s="220"/>
      <c r="MEO93" s="220"/>
      <c r="MEP93" s="220"/>
      <c r="MEQ93" s="220"/>
      <c r="MER93" s="220"/>
      <c r="MES93" s="220"/>
      <c r="MET93" s="220"/>
      <c r="MEU93" s="220"/>
      <c r="MEV93" s="220"/>
      <c r="MEW93" s="220"/>
      <c r="MEX93" s="220"/>
      <c r="MEY93" s="220"/>
      <c r="MEZ93" s="220"/>
      <c r="MFA93" s="220"/>
      <c r="MFB93" s="220"/>
      <c r="MFC93" s="220"/>
      <c r="MFD93" s="220"/>
      <c r="MFE93" s="220"/>
      <c r="MFF93" s="220"/>
      <c r="MFG93" s="220"/>
      <c r="MFH93" s="220"/>
      <c r="MFI93" s="220"/>
      <c r="MFJ93" s="220"/>
      <c r="MFK93" s="220"/>
      <c r="MFL93" s="220"/>
      <c r="MFM93" s="220"/>
      <c r="MFN93" s="220"/>
      <c r="MFO93" s="220"/>
      <c r="MFP93" s="220"/>
      <c r="MFQ93" s="220"/>
      <c r="MFR93" s="220"/>
      <c r="MFS93" s="220"/>
      <c r="MFT93" s="220"/>
      <c r="MFU93" s="220"/>
      <c r="MFV93" s="220"/>
      <c r="MFW93" s="220"/>
      <c r="MFX93" s="220"/>
      <c r="MFY93" s="220"/>
      <c r="MFZ93" s="220"/>
      <c r="MGA93" s="220"/>
      <c r="MGB93" s="220"/>
      <c r="MGC93" s="220"/>
      <c r="MGD93" s="220"/>
      <c r="MGE93" s="220"/>
      <c r="MGF93" s="220"/>
      <c r="MGG93" s="220"/>
      <c r="MGH93" s="220"/>
      <c r="MGI93" s="220"/>
      <c r="MGJ93" s="220"/>
      <c r="MGK93" s="220"/>
      <c r="MGL93" s="220"/>
      <c r="MGM93" s="220"/>
      <c r="MGN93" s="220"/>
      <c r="MGO93" s="220"/>
      <c r="MGP93" s="220"/>
      <c r="MGQ93" s="220"/>
      <c r="MGR93" s="220"/>
      <c r="MGS93" s="220"/>
      <c r="MGT93" s="220"/>
      <c r="MGU93" s="220"/>
      <c r="MGV93" s="220"/>
      <c r="MGW93" s="220"/>
      <c r="MGX93" s="220"/>
      <c r="MGY93" s="220"/>
      <c r="MGZ93" s="220"/>
      <c r="MHA93" s="220"/>
      <c r="MHB93" s="220"/>
      <c r="MHC93" s="220"/>
      <c r="MHD93" s="220"/>
      <c r="MHE93" s="220"/>
      <c r="MHF93" s="220"/>
      <c r="MHG93" s="220"/>
      <c r="MHH93" s="220"/>
      <c r="MHI93" s="220"/>
      <c r="MHJ93" s="220"/>
      <c r="MHK93" s="220"/>
      <c r="MHL93" s="220"/>
      <c r="MHM93" s="220"/>
      <c r="MHN93" s="220"/>
      <c r="MHO93" s="220"/>
      <c r="MHP93" s="220"/>
      <c r="MHQ93" s="220"/>
      <c r="MHR93" s="220"/>
      <c r="MHS93" s="220"/>
      <c r="MHT93" s="220"/>
      <c r="MHU93" s="220"/>
      <c r="MHV93" s="220"/>
      <c r="MHW93" s="220"/>
      <c r="MHX93" s="220"/>
      <c r="MHY93" s="220"/>
      <c r="MHZ93" s="220"/>
      <c r="MIA93" s="220"/>
      <c r="MIB93" s="220"/>
      <c r="MIC93" s="220"/>
      <c r="MID93" s="220"/>
      <c r="MIE93" s="220"/>
      <c r="MIF93" s="220"/>
      <c r="MIG93" s="220"/>
      <c r="MIH93" s="220"/>
      <c r="MII93" s="220"/>
      <c r="MIJ93" s="220"/>
      <c r="MIK93" s="220"/>
      <c r="MIL93" s="220"/>
      <c r="MIM93" s="220"/>
      <c r="MIN93" s="220"/>
      <c r="MIO93" s="220"/>
      <c r="MIP93" s="220"/>
      <c r="MIQ93" s="220"/>
      <c r="MIR93" s="220"/>
      <c r="MIS93" s="220"/>
      <c r="MIT93" s="220"/>
      <c r="MIU93" s="220"/>
      <c r="MIV93" s="220"/>
      <c r="MIW93" s="220"/>
      <c r="MIX93" s="220"/>
      <c r="MIY93" s="220"/>
      <c r="MIZ93" s="220"/>
      <c r="MJA93" s="220"/>
      <c r="MJB93" s="220"/>
      <c r="MJC93" s="220"/>
      <c r="MJD93" s="220"/>
      <c r="MJE93" s="220"/>
      <c r="MJF93" s="220"/>
      <c r="MJG93" s="220"/>
      <c r="MJH93" s="220"/>
      <c r="MJI93" s="220"/>
      <c r="MJJ93" s="220"/>
      <c r="MJK93" s="220"/>
      <c r="MJL93" s="220"/>
      <c r="MJM93" s="220"/>
      <c r="MJN93" s="220"/>
      <c r="MJO93" s="220"/>
      <c r="MJP93" s="220"/>
      <c r="MJQ93" s="220"/>
      <c r="MJR93" s="220"/>
      <c r="MJS93" s="220"/>
      <c r="MJT93" s="220"/>
      <c r="MJU93" s="220"/>
      <c r="MJV93" s="220"/>
      <c r="MJW93" s="220"/>
      <c r="MJX93" s="220"/>
      <c r="MJY93" s="220"/>
      <c r="MJZ93" s="220"/>
      <c r="MKA93" s="220"/>
      <c r="MKB93" s="220"/>
      <c r="MKC93" s="220"/>
      <c r="MKD93" s="220"/>
      <c r="MKE93" s="220"/>
      <c r="MKF93" s="220"/>
      <c r="MKG93" s="220"/>
      <c r="MKH93" s="220"/>
      <c r="MKI93" s="220"/>
      <c r="MKJ93" s="220"/>
      <c r="MKK93" s="220"/>
      <c r="MKL93" s="220"/>
      <c r="MKM93" s="220"/>
      <c r="MKN93" s="220"/>
      <c r="MKO93" s="220"/>
      <c r="MKP93" s="220"/>
      <c r="MKQ93" s="220"/>
      <c r="MKR93" s="220"/>
      <c r="MKS93" s="220"/>
      <c r="MKT93" s="220"/>
      <c r="MKU93" s="220"/>
      <c r="MKV93" s="220"/>
      <c r="MKW93" s="220"/>
      <c r="MKX93" s="220"/>
      <c r="MKY93" s="220"/>
      <c r="MKZ93" s="220"/>
      <c r="MLA93" s="220"/>
      <c r="MLB93" s="220"/>
      <c r="MLC93" s="220"/>
      <c r="MLD93" s="220"/>
      <c r="MLE93" s="220"/>
      <c r="MLF93" s="220"/>
      <c r="MLG93" s="220"/>
      <c r="MLH93" s="220"/>
      <c r="MLI93" s="220"/>
      <c r="MLJ93" s="220"/>
      <c r="MLK93" s="220"/>
      <c r="MLL93" s="220"/>
      <c r="MLM93" s="220"/>
      <c r="MLN93" s="220"/>
      <c r="MLO93" s="220"/>
      <c r="MLP93" s="220"/>
      <c r="MLQ93" s="220"/>
      <c r="MLR93" s="220"/>
      <c r="MLS93" s="220"/>
      <c r="MLT93" s="220"/>
      <c r="MLU93" s="220"/>
      <c r="MLV93" s="220"/>
      <c r="MLW93" s="220"/>
      <c r="MLX93" s="220"/>
      <c r="MLY93" s="220"/>
      <c r="MLZ93" s="220"/>
      <c r="MMA93" s="220"/>
      <c r="MMB93" s="220"/>
      <c r="MMC93" s="220"/>
      <c r="MMD93" s="220"/>
      <c r="MME93" s="220"/>
      <c r="MMF93" s="220"/>
      <c r="MMG93" s="220"/>
      <c r="MMH93" s="220"/>
      <c r="MMI93" s="220"/>
      <c r="MMJ93" s="220"/>
      <c r="MMK93" s="220"/>
      <c r="MML93" s="220"/>
      <c r="MMM93" s="220"/>
      <c r="MMN93" s="220"/>
      <c r="MMO93" s="220"/>
      <c r="MMP93" s="220"/>
      <c r="MMQ93" s="220"/>
      <c r="MMR93" s="220"/>
      <c r="MMS93" s="220"/>
      <c r="MMT93" s="220"/>
      <c r="MMU93" s="220"/>
      <c r="MMV93" s="220"/>
      <c r="MMW93" s="220"/>
      <c r="MMX93" s="220"/>
      <c r="MMY93" s="220"/>
      <c r="MMZ93" s="220"/>
      <c r="MNA93" s="220"/>
      <c r="MNB93" s="220"/>
      <c r="MNC93" s="220"/>
      <c r="MND93" s="220"/>
      <c r="MNE93" s="220"/>
      <c r="MNF93" s="220"/>
      <c r="MNG93" s="220"/>
      <c r="MNH93" s="220"/>
      <c r="MNI93" s="220"/>
      <c r="MNJ93" s="220"/>
      <c r="MNK93" s="220"/>
      <c r="MNL93" s="220"/>
      <c r="MNM93" s="220"/>
      <c r="MNN93" s="220"/>
      <c r="MNO93" s="220"/>
      <c r="MNP93" s="220"/>
      <c r="MNQ93" s="220"/>
      <c r="MNR93" s="220"/>
      <c r="MNS93" s="220"/>
      <c r="MNT93" s="220"/>
      <c r="MNU93" s="220"/>
      <c r="MNV93" s="220"/>
      <c r="MNW93" s="220"/>
      <c r="MNX93" s="220"/>
      <c r="MNY93" s="220"/>
      <c r="MNZ93" s="220"/>
      <c r="MOA93" s="220"/>
      <c r="MOB93" s="220"/>
      <c r="MOC93" s="220"/>
      <c r="MOD93" s="220"/>
      <c r="MOE93" s="220"/>
      <c r="MOF93" s="220"/>
      <c r="MOG93" s="220"/>
      <c r="MOH93" s="220"/>
      <c r="MOI93" s="220"/>
      <c r="MOJ93" s="220"/>
      <c r="MOK93" s="220"/>
      <c r="MOL93" s="220"/>
      <c r="MOM93" s="220"/>
      <c r="MON93" s="220"/>
      <c r="MOO93" s="220"/>
      <c r="MOP93" s="220"/>
      <c r="MOQ93" s="220"/>
      <c r="MOR93" s="220"/>
      <c r="MOS93" s="220"/>
      <c r="MOT93" s="220"/>
      <c r="MOU93" s="220"/>
      <c r="MOV93" s="220"/>
      <c r="MOW93" s="220"/>
      <c r="MOX93" s="220"/>
      <c r="MOY93" s="220"/>
      <c r="MOZ93" s="220"/>
      <c r="MPA93" s="220"/>
      <c r="MPB93" s="220"/>
      <c r="MPC93" s="220"/>
      <c r="MPD93" s="220"/>
      <c r="MPE93" s="220"/>
      <c r="MPF93" s="220"/>
      <c r="MPG93" s="220"/>
      <c r="MPH93" s="220"/>
      <c r="MPI93" s="220"/>
      <c r="MPJ93" s="220"/>
      <c r="MPK93" s="220"/>
      <c r="MPL93" s="220"/>
      <c r="MPM93" s="220"/>
      <c r="MPN93" s="220"/>
      <c r="MPO93" s="220"/>
      <c r="MPP93" s="220"/>
      <c r="MPQ93" s="220"/>
      <c r="MPR93" s="220"/>
      <c r="MPS93" s="220"/>
      <c r="MPT93" s="220"/>
      <c r="MPU93" s="220"/>
      <c r="MPV93" s="220"/>
      <c r="MPW93" s="220"/>
      <c r="MPX93" s="220"/>
      <c r="MPY93" s="220"/>
      <c r="MPZ93" s="220"/>
      <c r="MQA93" s="220"/>
      <c r="MQB93" s="220"/>
      <c r="MQC93" s="220"/>
      <c r="MQD93" s="220"/>
      <c r="MQE93" s="220"/>
      <c r="MQF93" s="220"/>
      <c r="MQG93" s="220"/>
      <c r="MQH93" s="220"/>
      <c r="MQI93" s="220"/>
      <c r="MQJ93" s="220"/>
      <c r="MQK93" s="220"/>
      <c r="MQL93" s="220"/>
      <c r="MQM93" s="220"/>
      <c r="MQN93" s="220"/>
      <c r="MQO93" s="220"/>
      <c r="MQP93" s="220"/>
      <c r="MQQ93" s="220"/>
      <c r="MQR93" s="220"/>
      <c r="MQS93" s="220"/>
      <c r="MQT93" s="220"/>
      <c r="MQU93" s="220"/>
      <c r="MQV93" s="220"/>
      <c r="MQW93" s="220"/>
      <c r="MQX93" s="220"/>
      <c r="MQY93" s="220"/>
      <c r="MQZ93" s="220"/>
      <c r="MRA93" s="220"/>
      <c r="MRB93" s="220"/>
      <c r="MRC93" s="220"/>
      <c r="MRD93" s="220"/>
      <c r="MRE93" s="220"/>
      <c r="MRF93" s="220"/>
      <c r="MRG93" s="220"/>
      <c r="MRH93" s="220"/>
      <c r="MRI93" s="220"/>
      <c r="MRJ93" s="220"/>
      <c r="MRK93" s="220"/>
      <c r="MRL93" s="220"/>
      <c r="MRM93" s="220"/>
      <c r="MRN93" s="220"/>
      <c r="MRO93" s="220"/>
      <c r="MRP93" s="220"/>
      <c r="MRQ93" s="220"/>
      <c r="MRR93" s="220"/>
      <c r="MRS93" s="220"/>
      <c r="MRT93" s="220"/>
      <c r="MRU93" s="220"/>
      <c r="MRV93" s="220"/>
      <c r="MRW93" s="220"/>
      <c r="MRX93" s="220"/>
      <c r="MRY93" s="220"/>
      <c r="MRZ93" s="220"/>
      <c r="MSA93" s="220"/>
      <c r="MSB93" s="220"/>
      <c r="MSC93" s="220"/>
      <c r="MSD93" s="220"/>
      <c r="MSE93" s="220"/>
      <c r="MSF93" s="220"/>
      <c r="MSG93" s="220"/>
      <c r="MSH93" s="220"/>
      <c r="MSI93" s="220"/>
      <c r="MSJ93" s="220"/>
      <c r="MSK93" s="220"/>
      <c r="MSL93" s="220"/>
      <c r="MSM93" s="220"/>
      <c r="MSN93" s="220"/>
      <c r="MSO93" s="220"/>
      <c r="MSP93" s="220"/>
      <c r="MSQ93" s="220"/>
      <c r="MSR93" s="220"/>
      <c r="MSS93" s="220"/>
      <c r="MST93" s="220"/>
      <c r="MSU93" s="220"/>
      <c r="MSV93" s="220"/>
      <c r="MSW93" s="220"/>
      <c r="MSX93" s="220"/>
      <c r="MSY93" s="220"/>
      <c r="MSZ93" s="220"/>
      <c r="MTA93" s="220"/>
      <c r="MTB93" s="220"/>
      <c r="MTC93" s="220"/>
      <c r="MTD93" s="220"/>
      <c r="MTE93" s="220"/>
      <c r="MTF93" s="220"/>
      <c r="MTG93" s="220"/>
      <c r="MTH93" s="220"/>
      <c r="MTI93" s="220"/>
      <c r="MTJ93" s="220"/>
      <c r="MTK93" s="220"/>
      <c r="MTL93" s="220"/>
      <c r="MTM93" s="220"/>
      <c r="MTN93" s="220"/>
      <c r="MTO93" s="220"/>
      <c r="MTP93" s="220"/>
      <c r="MTQ93" s="220"/>
      <c r="MTR93" s="220"/>
      <c r="MTS93" s="220"/>
      <c r="MTT93" s="220"/>
      <c r="MTU93" s="220"/>
      <c r="MTV93" s="220"/>
      <c r="MTW93" s="220"/>
      <c r="MTX93" s="220"/>
      <c r="MTY93" s="220"/>
      <c r="MTZ93" s="220"/>
      <c r="MUA93" s="220"/>
      <c r="MUB93" s="220"/>
      <c r="MUC93" s="220"/>
      <c r="MUD93" s="220"/>
      <c r="MUE93" s="220"/>
      <c r="MUF93" s="220"/>
      <c r="MUG93" s="220"/>
      <c r="MUH93" s="220"/>
      <c r="MUI93" s="220"/>
      <c r="MUJ93" s="220"/>
      <c r="MUK93" s="220"/>
      <c r="MUL93" s="220"/>
      <c r="MUM93" s="220"/>
      <c r="MUN93" s="220"/>
      <c r="MUO93" s="220"/>
      <c r="MUP93" s="220"/>
      <c r="MUQ93" s="220"/>
      <c r="MUR93" s="220"/>
      <c r="MUS93" s="220"/>
      <c r="MUT93" s="220"/>
      <c r="MUU93" s="220"/>
      <c r="MUV93" s="220"/>
      <c r="MUW93" s="220"/>
      <c r="MUX93" s="220"/>
      <c r="MUY93" s="220"/>
      <c r="MUZ93" s="220"/>
      <c r="MVA93" s="220"/>
      <c r="MVB93" s="220"/>
      <c r="MVC93" s="220"/>
      <c r="MVD93" s="220"/>
      <c r="MVE93" s="220"/>
      <c r="MVF93" s="220"/>
      <c r="MVG93" s="220"/>
      <c r="MVH93" s="220"/>
      <c r="MVI93" s="220"/>
      <c r="MVJ93" s="220"/>
      <c r="MVK93" s="220"/>
      <c r="MVL93" s="220"/>
      <c r="MVM93" s="220"/>
      <c r="MVN93" s="220"/>
      <c r="MVO93" s="220"/>
      <c r="MVP93" s="220"/>
      <c r="MVQ93" s="220"/>
      <c r="MVR93" s="220"/>
      <c r="MVS93" s="220"/>
      <c r="MVT93" s="220"/>
      <c r="MVU93" s="220"/>
      <c r="MVV93" s="220"/>
      <c r="MVW93" s="220"/>
      <c r="MVX93" s="220"/>
      <c r="MVY93" s="220"/>
      <c r="MVZ93" s="220"/>
      <c r="MWA93" s="220"/>
      <c r="MWB93" s="220"/>
      <c r="MWC93" s="220"/>
      <c r="MWD93" s="220"/>
      <c r="MWE93" s="220"/>
      <c r="MWF93" s="220"/>
      <c r="MWG93" s="220"/>
      <c r="MWH93" s="220"/>
      <c r="MWI93" s="220"/>
      <c r="MWJ93" s="220"/>
      <c r="MWK93" s="220"/>
      <c r="MWL93" s="220"/>
      <c r="MWM93" s="220"/>
      <c r="MWN93" s="220"/>
      <c r="MWO93" s="220"/>
      <c r="MWP93" s="220"/>
      <c r="MWQ93" s="220"/>
      <c r="MWR93" s="220"/>
      <c r="MWS93" s="220"/>
      <c r="MWT93" s="220"/>
      <c r="MWU93" s="220"/>
      <c r="MWV93" s="220"/>
      <c r="MWW93" s="220"/>
      <c r="MWX93" s="220"/>
      <c r="MWY93" s="220"/>
      <c r="MWZ93" s="220"/>
      <c r="MXA93" s="220"/>
      <c r="MXB93" s="220"/>
      <c r="MXC93" s="220"/>
      <c r="MXD93" s="220"/>
      <c r="MXE93" s="220"/>
      <c r="MXF93" s="220"/>
      <c r="MXG93" s="220"/>
      <c r="MXH93" s="220"/>
      <c r="MXI93" s="220"/>
      <c r="MXJ93" s="220"/>
      <c r="MXK93" s="220"/>
      <c r="MXL93" s="220"/>
      <c r="MXM93" s="220"/>
      <c r="MXN93" s="220"/>
      <c r="MXO93" s="220"/>
      <c r="MXP93" s="220"/>
      <c r="MXQ93" s="220"/>
      <c r="MXR93" s="220"/>
      <c r="MXS93" s="220"/>
      <c r="MXT93" s="220"/>
      <c r="MXU93" s="220"/>
      <c r="MXV93" s="220"/>
      <c r="MXW93" s="220"/>
      <c r="MXX93" s="220"/>
      <c r="MXY93" s="220"/>
      <c r="MXZ93" s="220"/>
      <c r="MYA93" s="220"/>
      <c r="MYB93" s="220"/>
      <c r="MYC93" s="220"/>
      <c r="MYD93" s="220"/>
      <c r="MYE93" s="220"/>
      <c r="MYF93" s="220"/>
      <c r="MYG93" s="220"/>
      <c r="MYH93" s="220"/>
      <c r="MYI93" s="220"/>
      <c r="MYJ93" s="220"/>
      <c r="MYK93" s="220"/>
      <c r="MYL93" s="220"/>
      <c r="MYM93" s="220"/>
      <c r="MYN93" s="220"/>
      <c r="MYO93" s="220"/>
      <c r="MYP93" s="220"/>
      <c r="MYQ93" s="220"/>
      <c r="MYR93" s="220"/>
      <c r="MYS93" s="220"/>
      <c r="MYT93" s="220"/>
      <c r="MYU93" s="220"/>
      <c r="MYV93" s="220"/>
      <c r="MYW93" s="220"/>
      <c r="MYX93" s="220"/>
      <c r="MYY93" s="220"/>
      <c r="MYZ93" s="220"/>
      <c r="MZA93" s="220"/>
      <c r="MZB93" s="220"/>
      <c r="MZC93" s="220"/>
      <c r="MZD93" s="220"/>
      <c r="MZE93" s="220"/>
      <c r="MZF93" s="220"/>
      <c r="MZG93" s="220"/>
      <c r="MZH93" s="220"/>
      <c r="MZI93" s="220"/>
      <c r="MZJ93" s="220"/>
      <c r="MZK93" s="220"/>
      <c r="MZL93" s="220"/>
      <c r="MZM93" s="220"/>
      <c r="MZN93" s="220"/>
      <c r="MZO93" s="220"/>
      <c r="MZP93" s="220"/>
      <c r="MZQ93" s="220"/>
      <c r="MZR93" s="220"/>
      <c r="MZS93" s="220"/>
      <c r="MZT93" s="220"/>
      <c r="MZU93" s="220"/>
      <c r="MZV93" s="220"/>
      <c r="MZW93" s="220"/>
      <c r="MZX93" s="220"/>
      <c r="MZY93" s="220"/>
      <c r="MZZ93" s="220"/>
      <c r="NAA93" s="220"/>
      <c r="NAB93" s="220"/>
      <c r="NAC93" s="220"/>
      <c r="NAD93" s="220"/>
      <c r="NAE93" s="220"/>
      <c r="NAF93" s="220"/>
      <c r="NAG93" s="220"/>
      <c r="NAH93" s="220"/>
      <c r="NAI93" s="220"/>
      <c r="NAJ93" s="220"/>
      <c r="NAK93" s="220"/>
      <c r="NAL93" s="220"/>
      <c r="NAM93" s="220"/>
      <c r="NAN93" s="220"/>
      <c r="NAO93" s="220"/>
      <c r="NAP93" s="220"/>
      <c r="NAQ93" s="220"/>
      <c r="NAR93" s="220"/>
      <c r="NAS93" s="220"/>
      <c r="NAT93" s="220"/>
      <c r="NAU93" s="220"/>
      <c r="NAV93" s="220"/>
      <c r="NAW93" s="220"/>
      <c r="NAX93" s="220"/>
      <c r="NAY93" s="220"/>
      <c r="NAZ93" s="220"/>
      <c r="NBA93" s="220"/>
      <c r="NBB93" s="220"/>
      <c r="NBC93" s="220"/>
      <c r="NBD93" s="220"/>
      <c r="NBE93" s="220"/>
      <c r="NBF93" s="220"/>
      <c r="NBG93" s="220"/>
      <c r="NBH93" s="220"/>
      <c r="NBI93" s="220"/>
      <c r="NBJ93" s="220"/>
      <c r="NBK93" s="220"/>
      <c r="NBL93" s="220"/>
      <c r="NBM93" s="220"/>
      <c r="NBN93" s="220"/>
      <c r="NBO93" s="220"/>
      <c r="NBP93" s="220"/>
      <c r="NBQ93" s="220"/>
      <c r="NBR93" s="220"/>
      <c r="NBS93" s="220"/>
      <c r="NBT93" s="220"/>
      <c r="NBU93" s="220"/>
      <c r="NBV93" s="220"/>
      <c r="NBW93" s="220"/>
      <c r="NBX93" s="220"/>
      <c r="NBY93" s="220"/>
      <c r="NBZ93" s="220"/>
      <c r="NCA93" s="220"/>
      <c r="NCB93" s="220"/>
      <c r="NCC93" s="220"/>
      <c r="NCD93" s="220"/>
      <c r="NCE93" s="220"/>
      <c r="NCF93" s="220"/>
      <c r="NCG93" s="220"/>
      <c r="NCH93" s="220"/>
      <c r="NCI93" s="220"/>
      <c r="NCJ93" s="220"/>
      <c r="NCK93" s="220"/>
      <c r="NCL93" s="220"/>
      <c r="NCM93" s="220"/>
      <c r="NCN93" s="220"/>
      <c r="NCO93" s="220"/>
      <c r="NCP93" s="220"/>
      <c r="NCQ93" s="220"/>
      <c r="NCR93" s="220"/>
      <c r="NCS93" s="220"/>
      <c r="NCT93" s="220"/>
      <c r="NCU93" s="220"/>
      <c r="NCV93" s="220"/>
      <c r="NCW93" s="220"/>
      <c r="NCX93" s="220"/>
      <c r="NCY93" s="220"/>
      <c r="NCZ93" s="220"/>
      <c r="NDA93" s="220"/>
      <c r="NDB93" s="220"/>
      <c r="NDC93" s="220"/>
      <c r="NDD93" s="220"/>
      <c r="NDE93" s="220"/>
      <c r="NDF93" s="220"/>
      <c r="NDG93" s="220"/>
      <c r="NDH93" s="220"/>
      <c r="NDI93" s="220"/>
      <c r="NDJ93" s="220"/>
      <c r="NDK93" s="220"/>
      <c r="NDL93" s="220"/>
      <c r="NDM93" s="220"/>
      <c r="NDN93" s="220"/>
      <c r="NDO93" s="220"/>
      <c r="NDP93" s="220"/>
      <c r="NDQ93" s="220"/>
      <c r="NDR93" s="220"/>
      <c r="NDS93" s="220"/>
      <c r="NDT93" s="220"/>
      <c r="NDU93" s="220"/>
      <c r="NDV93" s="220"/>
      <c r="NDW93" s="220"/>
      <c r="NDX93" s="220"/>
      <c r="NDY93" s="220"/>
      <c r="NDZ93" s="220"/>
      <c r="NEA93" s="220"/>
      <c r="NEB93" s="220"/>
      <c r="NEC93" s="220"/>
      <c r="NED93" s="220"/>
      <c r="NEE93" s="220"/>
      <c r="NEF93" s="220"/>
      <c r="NEG93" s="220"/>
      <c r="NEH93" s="220"/>
      <c r="NEI93" s="220"/>
      <c r="NEJ93" s="220"/>
      <c r="NEK93" s="220"/>
      <c r="NEL93" s="220"/>
      <c r="NEM93" s="220"/>
      <c r="NEN93" s="220"/>
      <c r="NEO93" s="220"/>
      <c r="NEP93" s="220"/>
      <c r="NEQ93" s="220"/>
      <c r="NER93" s="220"/>
      <c r="NES93" s="220"/>
      <c r="NET93" s="220"/>
      <c r="NEU93" s="220"/>
      <c r="NEV93" s="220"/>
      <c r="NEW93" s="220"/>
      <c r="NEX93" s="220"/>
      <c r="NEY93" s="220"/>
      <c r="NEZ93" s="220"/>
      <c r="NFA93" s="220"/>
      <c r="NFB93" s="220"/>
      <c r="NFC93" s="220"/>
      <c r="NFD93" s="220"/>
      <c r="NFE93" s="220"/>
      <c r="NFF93" s="220"/>
      <c r="NFG93" s="220"/>
      <c r="NFH93" s="220"/>
      <c r="NFI93" s="220"/>
      <c r="NFJ93" s="220"/>
      <c r="NFK93" s="220"/>
      <c r="NFL93" s="220"/>
      <c r="NFM93" s="220"/>
      <c r="NFN93" s="220"/>
      <c r="NFO93" s="220"/>
      <c r="NFP93" s="220"/>
      <c r="NFQ93" s="220"/>
      <c r="NFR93" s="220"/>
      <c r="NFS93" s="220"/>
      <c r="NFT93" s="220"/>
      <c r="NFU93" s="220"/>
      <c r="NFV93" s="220"/>
      <c r="NFW93" s="220"/>
      <c r="NFX93" s="220"/>
      <c r="NFY93" s="220"/>
      <c r="NFZ93" s="220"/>
      <c r="NGA93" s="220"/>
      <c r="NGB93" s="220"/>
      <c r="NGC93" s="220"/>
      <c r="NGD93" s="220"/>
      <c r="NGE93" s="220"/>
      <c r="NGF93" s="220"/>
      <c r="NGG93" s="220"/>
      <c r="NGH93" s="220"/>
      <c r="NGI93" s="220"/>
      <c r="NGJ93" s="220"/>
      <c r="NGK93" s="220"/>
      <c r="NGL93" s="220"/>
      <c r="NGM93" s="220"/>
      <c r="NGN93" s="220"/>
      <c r="NGO93" s="220"/>
      <c r="NGP93" s="220"/>
      <c r="NGQ93" s="220"/>
      <c r="NGR93" s="220"/>
      <c r="NGS93" s="220"/>
      <c r="NGT93" s="220"/>
      <c r="NGU93" s="220"/>
      <c r="NGV93" s="220"/>
      <c r="NGW93" s="220"/>
      <c r="NGX93" s="220"/>
      <c r="NGY93" s="220"/>
      <c r="NGZ93" s="220"/>
      <c r="NHA93" s="220"/>
      <c r="NHB93" s="220"/>
      <c r="NHC93" s="220"/>
      <c r="NHD93" s="220"/>
      <c r="NHE93" s="220"/>
      <c r="NHF93" s="220"/>
      <c r="NHG93" s="220"/>
      <c r="NHH93" s="220"/>
      <c r="NHI93" s="220"/>
      <c r="NHJ93" s="220"/>
      <c r="NHK93" s="220"/>
      <c r="NHL93" s="220"/>
      <c r="NHM93" s="220"/>
      <c r="NHN93" s="220"/>
      <c r="NHO93" s="220"/>
      <c r="NHP93" s="220"/>
      <c r="NHQ93" s="220"/>
      <c r="NHR93" s="220"/>
      <c r="NHS93" s="220"/>
      <c r="NHT93" s="220"/>
      <c r="NHU93" s="220"/>
      <c r="NHV93" s="220"/>
      <c r="NHW93" s="220"/>
      <c r="NHX93" s="220"/>
      <c r="NHY93" s="220"/>
      <c r="NHZ93" s="220"/>
      <c r="NIA93" s="220"/>
      <c r="NIB93" s="220"/>
      <c r="NIC93" s="220"/>
      <c r="NID93" s="220"/>
      <c r="NIE93" s="220"/>
      <c r="NIF93" s="220"/>
      <c r="NIG93" s="220"/>
      <c r="NIH93" s="220"/>
      <c r="NII93" s="220"/>
      <c r="NIJ93" s="220"/>
      <c r="NIK93" s="220"/>
      <c r="NIL93" s="220"/>
      <c r="NIM93" s="220"/>
      <c r="NIN93" s="220"/>
      <c r="NIO93" s="220"/>
      <c r="NIP93" s="220"/>
      <c r="NIQ93" s="220"/>
      <c r="NIR93" s="220"/>
      <c r="NIS93" s="220"/>
      <c r="NIT93" s="220"/>
      <c r="NIU93" s="220"/>
      <c r="NIV93" s="220"/>
      <c r="NIW93" s="220"/>
      <c r="NIX93" s="220"/>
      <c r="NIY93" s="220"/>
      <c r="NIZ93" s="220"/>
      <c r="NJA93" s="220"/>
      <c r="NJB93" s="220"/>
      <c r="NJC93" s="220"/>
      <c r="NJD93" s="220"/>
      <c r="NJE93" s="220"/>
      <c r="NJF93" s="220"/>
      <c r="NJG93" s="220"/>
      <c r="NJH93" s="220"/>
      <c r="NJI93" s="220"/>
      <c r="NJJ93" s="220"/>
      <c r="NJK93" s="220"/>
      <c r="NJL93" s="220"/>
      <c r="NJM93" s="220"/>
      <c r="NJN93" s="220"/>
      <c r="NJO93" s="220"/>
      <c r="NJP93" s="220"/>
      <c r="NJQ93" s="220"/>
      <c r="NJR93" s="220"/>
      <c r="NJS93" s="220"/>
      <c r="NJT93" s="220"/>
      <c r="NJU93" s="220"/>
      <c r="NJV93" s="220"/>
      <c r="NJW93" s="220"/>
      <c r="NJX93" s="220"/>
      <c r="NJY93" s="220"/>
      <c r="NJZ93" s="220"/>
      <c r="NKA93" s="220"/>
      <c r="NKB93" s="220"/>
      <c r="NKC93" s="220"/>
      <c r="NKD93" s="220"/>
      <c r="NKE93" s="220"/>
      <c r="NKF93" s="220"/>
      <c r="NKG93" s="220"/>
      <c r="NKH93" s="220"/>
      <c r="NKI93" s="220"/>
      <c r="NKJ93" s="220"/>
      <c r="NKK93" s="220"/>
      <c r="NKL93" s="220"/>
      <c r="NKM93" s="220"/>
      <c r="NKN93" s="220"/>
      <c r="NKO93" s="220"/>
      <c r="NKP93" s="220"/>
      <c r="NKQ93" s="220"/>
      <c r="NKR93" s="220"/>
      <c r="NKS93" s="220"/>
      <c r="NKT93" s="220"/>
      <c r="NKU93" s="220"/>
      <c r="NKV93" s="220"/>
      <c r="NKW93" s="220"/>
      <c r="NKX93" s="220"/>
      <c r="NKY93" s="220"/>
      <c r="NKZ93" s="220"/>
      <c r="NLA93" s="220"/>
      <c r="NLB93" s="220"/>
      <c r="NLC93" s="220"/>
      <c r="NLD93" s="220"/>
      <c r="NLE93" s="220"/>
      <c r="NLF93" s="220"/>
      <c r="NLG93" s="220"/>
      <c r="NLH93" s="220"/>
      <c r="NLI93" s="220"/>
      <c r="NLJ93" s="220"/>
      <c r="NLK93" s="220"/>
      <c r="NLL93" s="220"/>
      <c r="NLM93" s="220"/>
      <c r="NLN93" s="220"/>
      <c r="NLO93" s="220"/>
      <c r="NLP93" s="220"/>
      <c r="NLQ93" s="220"/>
      <c r="NLR93" s="220"/>
      <c r="NLS93" s="220"/>
      <c r="NLT93" s="220"/>
      <c r="NLU93" s="220"/>
      <c r="NLV93" s="220"/>
      <c r="NLW93" s="220"/>
      <c r="NLX93" s="220"/>
      <c r="NLY93" s="220"/>
      <c r="NLZ93" s="220"/>
      <c r="NMA93" s="220"/>
      <c r="NMB93" s="220"/>
      <c r="NMC93" s="220"/>
      <c r="NMD93" s="220"/>
      <c r="NME93" s="220"/>
      <c r="NMF93" s="220"/>
      <c r="NMG93" s="220"/>
      <c r="NMH93" s="220"/>
      <c r="NMI93" s="220"/>
      <c r="NMJ93" s="220"/>
      <c r="NMK93" s="220"/>
      <c r="NML93" s="220"/>
      <c r="NMM93" s="220"/>
      <c r="NMN93" s="220"/>
      <c r="NMO93" s="220"/>
      <c r="NMP93" s="220"/>
      <c r="NMQ93" s="220"/>
      <c r="NMR93" s="220"/>
      <c r="NMS93" s="220"/>
      <c r="NMT93" s="220"/>
      <c r="NMU93" s="220"/>
      <c r="NMV93" s="220"/>
      <c r="NMW93" s="220"/>
      <c r="NMX93" s="220"/>
      <c r="NMY93" s="220"/>
      <c r="NMZ93" s="220"/>
      <c r="NNA93" s="220"/>
      <c r="NNB93" s="220"/>
      <c r="NNC93" s="220"/>
      <c r="NND93" s="220"/>
      <c r="NNE93" s="220"/>
      <c r="NNF93" s="220"/>
      <c r="NNG93" s="220"/>
      <c r="NNH93" s="220"/>
      <c r="NNI93" s="220"/>
      <c r="NNJ93" s="220"/>
      <c r="NNK93" s="220"/>
      <c r="NNL93" s="220"/>
      <c r="NNM93" s="220"/>
      <c r="NNN93" s="220"/>
      <c r="NNO93" s="220"/>
      <c r="NNP93" s="220"/>
      <c r="NNQ93" s="220"/>
      <c r="NNR93" s="220"/>
      <c r="NNS93" s="220"/>
      <c r="NNT93" s="220"/>
      <c r="NNU93" s="220"/>
      <c r="NNV93" s="220"/>
      <c r="NNW93" s="220"/>
      <c r="NNX93" s="220"/>
      <c r="NNY93" s="220"/>
      <c r="NNZ93" s="220"/>
      <c r="NOA93" s="220"/>
      <c r="NOB93" s="220"/>
      <c r="NOC93" s="220"/>
      <c r="NOD93" s="220"/>
      <c r="NOE93" s="220"/>
      <c r="NOF93" s="220"/>
      <c r="NOG93" s="220"/>
      <c r="NOH93" s="220"/>
      <c r="NOI93" s="220"/>
      <c r="NOJ93" s="220"/>
      <c r="NOK93" s="220"/>
      <c r="NOL93" s="220"/>
      <c r="NOM93" s="220"/>
      <c r="NON93" s="220"/>
      <c r="NOO93" s="220"/>
      <c r="NOP93" s="220"/>
      <c r="NOQ93" s="220"/>
      <c r="NOR93" s="220"/>
      <c r="NOS93" s="220"/>
      <c r="NOT93" s="220"/>
      <c r="NOU93" s="220"/>
      <c r="NOV93" s="220"/>
      <c r="NOW93" s="220"/>
      <c r="NOX93" s="220"/>
      <c r="NOY93" s="220"/>
      <c r="NOZ93" s="220"/>
      <c r="NPA93" s="220"/>
      <c r="NPB93" s="220"/>
      <c r="NPC93" s="220"/>
      <c r="NPD93" s="220"/>
      <c r="NPE93" s="220"/>
      <c r="NPF93" s="220"/>
      <c r="NPG93" s="220"/>
      <c r="NPH93" s="220"/>
      <c r="NPI93" s="220"/>
      <c r="NPJ93" s="220"/>
      <c r="NPK93" s="220"/>
      <c r="NPL93" s="220"/>
      <c r="NPM93" s="220"/>
      <c r="NPN93" s="220"/>
      <c r="NPO93" s="220"/>
      <c r="NPP93" s="220"/>
      <c r="NPQ93" s="220"/>
      <c r="NPR93" s="220"/>
      <c r="NPS93" s="220"/>
      <c r="NPT93" s="220"/>
      <c r="NPU93" s="220"/>
      <c r="NPV93" s="220"/>
      <c r="NPW93" s="220"/>
      <c r="NPX93" s="220"/>
      <c r="NPY93" s="220"/>
      <c r="NPZ93" s="220"/>
      <c r="NQA93" s="220"/>
      <c r="NQB93" s="220"/>
      <c r="NQC93" s="220"/>
      <c r="NQD93" s="220"/>
      <c r="NQE93" s="220"/>
      <c r="NQF93" s="220"/>
      <c r="NQG93" s="220"/>
      <c r="NQH93" s="220"/>
      <c r="NQI93" s="220"/>
      <c r="NQJ93" s="220"/>
      <c r="NQK93" s="220"/>
      <c r="NQL93" s="220"/>
      <c r="NQM93" s="220"/>
      <c r="NQN93" s="220"/>
      <c r="NQO93" s="220"/>
      <c r="NQP93" s="220"/>
      <c r="NQQ93" s="220"/>
      <c r="NQR93" s="220"/>
      <c r="NQS93" s="220"/>
      <c r="NQT93" s="220"/>
      <c r="NQU93" s="220"/>
      <c r="NQV93" s="220"/>
      <c r="NQW93" s="220"/>
      <c r="NQX93" s="220"/>
      <c r="NQY93" s="220"/>
      <c r="NQZ93" s="220"/>
      <c r="NRA93" s="220"/>
      <c r="NRB93" s="220"/>
      <c r="NRC93" s="220"/>
      <c r="NRD93" s="220"/>
      <c r="NRE93" s="220"/>
      <c r="NRF93" s="220"/>
      <c r="NRG93" s="220"/>
      <c r="NRH93" s="220"/>
      <c r="NRI93" s="220"/>
      <c r="NRJ93" s="220"/>
      <c r="NRK93" s="220"/>
      <c r="NRL93" s="220"/>
      <c r="NRM93" s="220"/>
      <c r="NRN93" s="220"/>
      <c r="NRO93" s="220"/>
      <c r="NRP93" s="220"/>
      <c r="NRQ93" s="220"/>
      <c r="NRR93" s="220"/>
      <c r="NRS93" s="220"/>
      <c r="NRT93" s="220"/>
      <c r="NRU93" s="220"/>
      <c r="NRV93" s="220"/>
      <c r="NRW93" s="220"/>
      <c r="NRX93" s="220"/>
      <c r="NRY93" s="220"/>
      <c r="NRZ93" s="220"/>
      <c r="NSA93" s="220"/>
      <c r="NSB93" s="220"/>
      <c r="NSC93" s="220"/>
      <c r="NSD93" s="220"/>
      <c r="NSE93" s="220"/>
      <c r="NSF93" s="220"/>
      <c r="NSG93" s="220"/>
      <c r="NSH93" s="220"/>
      <c r="NSI93" s="220"/>
      <c r="NSJ93" s="220"/>
      <c r="NSK93" s="220"/>
      <c r="NSL93" s="220"/>
      <c r="NSM93" s="220"/>
      <c r="NSN93" s="220"/>
      <c r="NSO93" s="220"/>
      <c r="NSP93" s="220"/>
      <c r="NSQ93" s="220"/>
      <c r="NSR93" s="220"/>
      <c r="NSS93" s="220"/>
      <c r="NST93" s="220"/>
      <c r="NSU93" s="220"/>
      <c r="NSV93" s="220"/>
      <c r="NSW93" s="220"/>
      <c r="NSX93" s="220"/>
      <c r="NSY93" s="220"/>
      <c r="NSZ93" s="220"/>
      <c r="NTA93" s="220"/>
      <c r="NTB93" s="220"/>
      <c r="NTC93" s="220"/>
      <c r="NTD93" s="220"/>
      <c r="NTE93" s="220"/>
      <c r="NTF93" s="220"/>
      <c r="NTG93" s="220"/>
      <c r="NTH93" s="220"/>
      <c r="NTI93" s="220"/>
      <c r="NTJ93" s="220"/>
      <c r="NTK93" s="220"/>
      <c r="NTL93" s="220"/>
      <c r="NTM93" s="220"/>
      <c r="NTN93" s="220"/>
      <c r="NTO93" s="220"/>
      <c r="NTP93" s="220"/>
      <c r="NTQ93" s="220"/>
      <c r="NTR93" s="220"/>
      <c r="NTS93" s="220"/>
      <c r="NTT93" s="220"/>
      <c r="NTU93" s="220"/>
      <c r="NTV93" s="220"/>
      <c r="NTW93" s="220"/>
      <c r="NTX93" s="220"/>
      <c r="NTY93" s="220"/>
      <c r="NTZ93" s="220"/>
      <c r="NUA93" s="220"/>
      <c r="NUB93" s="220"/>
      <c r="NUC93" s="220"/>
      <c r="NUD93" s="220"/>
      <c r="NUE93" s="220"/>
      <c r="NUF93" s="220"/>
      <c r="NUG93" s="220"/>
      <c r="NUH93" s="220"/>
      <c r="NUI93" s="220"/>
      <c r="NUJ93" s="220"/>
      <c r="NUK93" s="220"/>
      <c r="NUL93" s="220"/>
      <c r="NUM93" s="220"/>
      <c r="NUN93" s="220"/>
      <c r="NUO93" s="220"/>
      <c r="NUP93" s="220"/>
      <c r="NUQ93" s="220"/>
      <c r="NUR93" s="220"/>
      <c r="NUS93" s="220"/>
      <c r="NUT93" s="220"/>
      <c r="NUU93" s="220"/>
      <c r="NUV93" s="220"/>
      <c r="NUW93" s="220"/>
      <c r="NUX93" s="220"/>
      <c r="NUY93" s="220"/>
      <c r="NUZ93" s="220"/>
      <c r="NVA93" s="220"/>
      <c r="NVB93" s="220"/>
      <c r="NVC93" s="220"/>
      <c r="NVD93" s="220"/>
      <c r="NVE93" s="220"/>
      <c r="NVF93" s="220"/>
      <c r="NVG93" s="220"/>
      <c r="NVH93" s="220"/>
      <c r="NVI93" s="220"/>
      <c r="NVJ93" s="220"/>
      <c r="NVK93" s="220"/>
      <c r="NVL93" s="220"/>
      <c r="NVM93" s="220"/>
      <c r="NVN93" s="220"/>
      <c r="NVO93" s="220"/>
      <c r="NVP93" s="220"/>
      <c r="NVQ93" s="220"/>
      <c r="NVR93" s="220"/>
      <c r="NVS93" s="220"/>
      <c r="NVT93" s="220"/>
      <c r="NVU93" s="220"/>
      <c r="NVV93" s="220"/>
      <c r="NVW93" s="220"/>
      <c r="NVX93" s="220"/>
      <c r="NVY93" s="220"/>
      <c r="NVZ93" s="220"/>
      <c r="NWA93" s="220"/>
      <c r="NWB93" s="220"/>
      <c r="NWC93" s="220"/>
      <c r="NWD93" s="220"/>
      <c r="NWE93" s="220"/>
      <c r="NWF93" s="220"/>
      <c r="NWG93" s="220"/>
      <c r="NWH93" s="220"/>
      <c r="NWI93" s="220"/>
      <c r="NWJ93" s="220"/>
      <c r="NWK93" s="220"/>
      <c r="NWL93" s="220"/>
      <c r="NWM93" s="220"/>
      <c r="NWN93" s="220"/>
      <c r="NWO93" s="220"/>
      <c r="NWP93" s="220"/>
      <c r="NWQ93" s="220"/>
      <c r="NWR93" s="220"/>
      <c r="NWS93" s="220"/>
      <c r="NWT93" s="220"/>
      <c r="NWU93" s="220"/>
      <c r="NWV93" s="220"/>
      <c r="NWW93" s="220"/>
      <c r="NWX93" s="220"/>
      <c r="NWY93" s="220"/>
      <c r="NWZ93" s="220"/>
      <c r="NXA93" s="220"/>
      <c r="NXB93" s="220"/>
      <c r="NXC93" s="220"/>
      <c r="NXD93" s="220"/>
      <c r="NXE93" s="220"/>
      <c r="NXF93" s="220"/>
      <c r="NXG93" s="220"/>
      <c r="NXH93" s="220"/>
      <c r="NXI93" s="220"/>
      <c r="NXJ93" s="220"/>
      <c r="NXK93" s="220"/>
      <c r="NXL93" s="220"/>
      <c r="NXM93" s="220"/>
      <c r="NXN93" s="220"/>
      <c r="NXO93" s="220"/>
      <c r="NXP93" s="220"/>
      <c r="NXQ93" s="220"/>
      <c r="NXR93" s="220"/>
      <c r="NXS93" s="220"/>
      <c r="NXT93" s="220"/>
      <c r="NXU93" s="220"/>
      <c r="NXV93" s="220"/>
      <c r="NXW93" s="220"/>
      <c r="NXX93" s="220"/>
      <c r="NXY93" s="220"/>
      <c r="NXZ93" s="220"/>
      <c r="NYA93" s="220"/>
      <c r="NYB93" s="220"/>
      <c r="NYC93" s="220"/>
      <c r="NYD93" s="220"/>
      <c r="NYE93" s="220"/>
      <c r="NYF93" s="220"/>
      <c r="NYG93" s="220"/>
      <c r="NYH93" s="220"/>
      <c r="NYI93" s="220"/>
      <c r="NYJ93" s="220"/>
      <c r="NYK93" s="220"/>
      <c r="NYL93" s="220"/>
      <c r="NYM93" s="220"/>
      <c r="NYN93" s="220"/>
      <c r="NYO93" s="220"/>
      <c r="NYP93" s="220"/>
      <c r="NYQ93" s="220"/>
      <c r="NYR93" s="220"/>
      <c r="NYS93" s="220"/>
      <c r="NYT93" s="220"/>
      <c r="NYU93" s="220"/>
      <c r="NYV93" s="220"/>
      <c r="NYW93" s="220"/>
      <c r="NYX93" s="220"/>
      <c r="NYY93" s="220"/>
      <c r="NYZ93" s="220"/>
      <c r="NZA93" s="220"/>
      <c r="NZB93" s="220"/>
      <c r="NZC93" s="220"/>
      <c r="NZD93" s="220"/>
      <c r="NZE93" s="220"/>
      <c r="NZF93" s="220"/>
      <c r="NZG93" s="220"/>
      <c r="NZH93" s="220"/>
      <c r="NZI93" s="220"/>
      <c r="NZJ93" s="220"/>
      <c r="NZK93" s="220"/>
      <c r="NZL93" s="220"/>
      <c r="NZM93" s="220"/>
      <c r="NZN93" s="220"/>
      <c r="NZO93" s="220"/>
      <c r="NZP93" s="220"/>
      <c r="NZQ93" s="220"/>
      <c r="NZR93" s="220"/>
      <c r="NZS93" s="220"/>
      <c r="NZT93" s="220"/>
      <c r="NZU93" s="220"/>
      <c r="NZV93" s="220"/>
      <c r="NZW93" s="220"/>
      <c r="NZX93" s="220"/>
      <c r="NZY93" s="220"/>
      <c r="NZZ93" s="220"/>
      <c r="OAA93" s="220"/>
      <c r="OAB93" s="220"/>
      <c r="OAC93" s="220"/>
      <c r="OAD93" s="220"/>
      <c r="OAE93" s="220"/>
      <c r="OAF93" s="220"/>
      <c r="OAG93" s="220"/>
      <c r="OAH93" s="220"/>
      <c r="OAI93" s="220"/>
      <c r="OAJ93" s="220"/>
      <c r="OAK93" s="220"/>
      <c r="OAL93" s="220"/>
      <c r="OAM93" s="220"/>
      <c r="OAN93" s="220"/>
      <c r="OAO93" s="220"/>
      <c r="OAP93" s="220"/>
      <c r="OAQ93" s="220"/>
      <c r="OAR93" s="220"/>
      <c r="OAS93" s="220"/>
      <c r="OAT93" s="220"/>
      <c r="OAU93" s="220"/>
      <c r="OAV93" s="220"/>
      <c r="OAW93" s="220"/>
      <c r="OAX93" s="220"/>
      <c r="OAY93" s="220"/>
      <c r="OAZ93" s="220"/>
      <c r="OBA93" s="220"/>
      <c r="OBB93" s="220"/>
      <c r="OBC93" s="220"/>
      <c r="OBD93" s="220"/>
      <c r="OBE93" s="220"/>
      <c r="OBF93" s="220"/>
      <c r="OBG93" s="220"/>
      <c r="OBH93" s="220"/>
      <c r="OBI93" s="220"/>
      <c r="OBJ93" s="220"/>
      <c r="OBK93" s="220"/>
      <c r="OBL93" s="220"/>
      <c r="OBM93" s="220"/>
      <c r="OBN93" s="220"/>
      <c r="OBO93" s="220"/>
      <c r="OBP93" s="220"/>
      <c r="OBQ93" s="220"/>
      <c r="OBR93" s="220"/>
      <c r="OBS93" s="220"/>
      <c r="OBT93" s="220"/>
      <c r="OBU93" s="220"/>
      <c r="OBV93" s="220"/>
      <c r="OBW93" s="220"/>
      <c r="OBX93" s="220"/>
      <c r="OBY93" s="220"/>
      <c r="OBZ93" s="220"/>
      <c r="OCA93" s="220"/>
      <c r="OCB93" s="220"/>
      <c r="OCC93" s="220"/>
      <c r="OCD93" s="220"/>
      <c r="OCE93" s="220"/>
      <c r="OCF93" s="220"/>
      <c r="OCG93" s="220"/>
      <c r="OCH93" s="220"/>
      <c r="OCI93" s="220"/>
      <c r="OCJ93" s="220"/>
      <c r="OCK93" s="220"/>
      <c r="OCL93" s="220"/>
      <c r="OCM93" s="220"/>
      <c r="OCN93" s="220"/>
      <c r="OCO93" s="220"/>
      <c r="OCP93" s="220"/>
      <c r="OCQ93" s="220"/>
      <c r="OCR93" s="220"/>
      <c r="OCS93" s="220"/>
      <c r="OCT93" s="220"/>
      <c r="OCU93" s="220"/>
      <c r="OCV93" s="220"/>
      <c r="OCW93" s="220"/>
      <c r="OCX93" s="220"/>
      <c r="OCY93" s="220"/>
      <c r="OCZ93" s="220"/>
      <c r="ODA93" s="220"/>
      <c r="ODB93" s="220"/>
      <c r="ODC93" s="220"/>
      <c r="ODD93" s="220"/>
      <c r="ODE93" s="220"/>
      <c r="ODF93" s="220"/>
      <c r="ODG93" s="220"/>
      <c r="ODH93" s="220"/>
      <c r="ODI93" s="220"/>
      <c r="ODJ93" s="220"/>
      <c r="ODK93" s="220"/>
      <c r="ODL93" s="220"/>
      <c r="ODM93" s="220"/>
      <c r="ODN93" s="220"/>
      <c r="ODO93" s="220"/>
      <c r="ODP93" s="220"/>
      <c r="ODQ93" s="220"/>
      <c r="ODR93" s="220"/>
      <c r="ODS93" s="220"/>
      <c r="ODT93" s="220"/>
      <c r="ODU93" s="220"/>
      <c r="ODV93" s="220"/>
      <c r="ODW93" s="220"/>
      <c r="ODX93" s="220"/>
      <c r="ODY93" s="220"/>
      <c r="ODZ93" s="220"/>
      <c r="OEA93" s="220"/>
      <c r="OEB93" s="220"/>
      <c r="OEC93" s="220"/>
      <c r="OED93" s="220"/>
      <c r="OEE93" s="220"/>
      <c r="OEF93" s="220"/>
      <c r="OEG93" s="220"/>
      <c r="OEH93" s="220"/>
      <c r="OEI93" s="220"/>
      <c r="OEJ93" s="220"/>
      <c r="OEK93" s="220"/>
      <c r="OEL93" s="220"/>
      <c r="OEM93" s="220"/>
      <c r="OEN93" s="220"/>
      <c r="OEO93" s="220"/>
      <c r="OEP93" s="220"/>
      <c r="OEQ93" s="220"/>
      <c r="OER93" s="220"/>
      <c r="OES93" s="220"/>
      <c r="OET93" s="220"/>
      <c r="OEU93" s="220"/>
      <c r="OEV93" s="220"/>
      <c r="OEW93" s="220"/>
      <c r="OEX93" s="220"/>
      <c r="OEY93" s="220"/>
      <c r="OEZ93" s="220"/>
      <c r="OFA93" s="220"/>
      <c r="OFB93" s="220"/>
      <c r="OFC93" s="220"/>
      <c r="OFD93" s="220"/>
      <c r="OFE93" s="220"/>
      <c r="OFF93" s="220"/>
      <c r="OFG93" s="220"/>
      <c r="OFH93" s="220"/>
      <c r="OFI93" s="220"/>
      <c r="OFJ93" s="220"/>
      <c r="OFK93" s="220"/>
      <c r="OFL93" s="220"/>
      <c r="OFM93" s="220"/>
      <c r="OFN93" s="220"/>
      <c r="OFO93" s="220"/>
      <c r="OFP93" s="220"/>
      <c r="OFQ93" s="220"/>
      <c r="OFR93" s="220"/>
      <c r="OFS93" s="220"/>
      <c r="OFT93" s="220"/>
      <c r="OFU93" s="220"/>
      <c r="OFV93" s="220"/>
      <c r="OFW93" s="220"/>
      <c r="OFX93" s="220"/>
      <c r="OFY93" s="220"/>
      <c r="OFZ93" s="220"/>
      <c r="OGA93" s="220"/>
      <c r="OGB93" s="220"/>
      <c r="OGC93" s="220"/>
      <c r="OGD93" s="220"/>
      <c r="OGE93" s="220"/>
      <c r="OGF93" s="220"/>
      <c r="OGG93" s="220"/>
      <c r="OGH93" s="220"/>
      <c r="OGI93" s="220"/>
      <c r="OGJ93" s="220"/>
      <c r="OGK93" s="220"/>
      <c r="OGL93" s="220"/>
      <c r="OGM93" s="220"/>
      <c r="OGN93" s="220"/>
      <c r="OGO93" s="220"/>
      <c r="OGP93" s="220"/>
      <c r="OGQ93" s="220"/>
      <c r="OGR93" s="220"/>
      <c r="OGS93" s="220"/>
      <c r="OGT93" s="220"/>
      <c r="OGU93" s="220"/>
      <c r="OGV93" s="220"/>
      <c r="OGW93" s="220"/>
      <c r="OGX93" s="220"/>
      <c r="OGY93" s="220"/>
      <c r="OGZ93" s="220"/>
      <c r="OHA93" s="220"/>
      <c r="OHB93" s="220"/>
      <c r="OHC93" s="220"/>
      <c r="OHD93" s="220"/>
      <c r="OHE93" s="220"/>
      <c r="OHF93" s="220"/>
      <c r="OHG93" s="220"/>
      <c r="OHH93" s="220"/>
      <c r="OHI93" s="220"/>
      <c r="OHJ93" s="220"/>
      <c r="OHK93" s="220"/>
      <c r="OHL93" s="220"/>
      <c r="OHM93" s="220"/>
      <c r="OHN93" s="220"/>
      <c r="OHO93" s="220"/>
      <c r="OHP93" s="220"/>
      <c r="OHQ93" s="220"/>
      <c r="OHR93" s="220"/>
      <c r="OHS93" s="220"/>
      <c r="OHT93" s="220"/>
      <c r="OHU93" s="220"/>
      <c r="OHV93" s="220"/>
      <c r="OHW93" s="220"/>
      <c r="OHX93" s="220"/>
      <c r="OHY93" s="220"/>
      <c r="OHZ93" s="220"/>
      <c r="OIA93" s="220"/>
      <c r="OIB93" s="220"/>
      <c r="OIC93" s="220"/>
      <c r="OID93" s="220"/>
      <c r="OIE93" s="220"/>
      <c r="OIF93" s="220"/>
      <c r="OIG93" s="220"/>
      <c r="OIH93" s="220"/>
      <c r="OII93" s="220"/>
      <c r="OIJ93" s="220"/>
      <c r="OIK93" s="220"/>
      <c r="OIL93" s="220"/>
      <c r="OIM93" s="220"/>
      <c r="OIN93" s="220"/>
      <c r="OIO93" s="220"/>
      <c r="OIP93" s="220"/>
      <c r="OIQ93" s="220"/>
      <c r="OIR93" s="220"/>
      <c r="OIS93" s="220"/>
      <c r="OIT93" s="220"/>
      <c r="OIU93" s="220"/>
      <c r="OIV93" s="220"/>
      <c r="OIW93" s="220"/>
      <c r="OIX93" s="220"/>
      <c r="OIY93" s="220"/>
      <c r="OIZ93" s="220"/>
      <c r="OJA93" s="220"/>
      <c r="OJB93" s="220"/>
      <c r="OJC93" s="220"/>
      <c r="OJD93" s="220"/>
      <c r="OJE93" s="220"/>
      <c r="OJF93" s="220"/>
      <c r="OJG93" s="220"/>
      <c r="OJH93" s="220"/>
      <c r="OJI93" s="220"/>
      <c r="OJJ93" s="220"/>
      <c r="OJK93" s="220"/>
      <c r="OJL93" s="220"/>
      <c r="OJM93" s="220"/>
      <c r="OJN93" s="220"/>
      <c r="OJO93" s="220"/>
      <c r="OJP93" s="220"/>
      <c r="OJQ93" s="220"/>
      <c r="OJR93" s="220"/>
      <c r="OJS93" s="220"/>
      <c r="OJT93" s="220"/>
      <c r="OJU93" s="220"/>
      <c r="OJV93" s="220"/>
      <c r="OJW93" s="220"/>
      <c r="OJX93" s="220"/>
      <c r="OJY93" s="220"/>
      <c r="OJZ93" s="220"/>
      <c r="OKA93" s="220"/>
      <c r="OKB93" s="220"/>
      <c r="OKC93" s="220"/>
      <c r="OKD93" s="220"/>
      <c r="OKE93" s="220"/>
      <c r="OKF93" s="220"/>
      <c r="OKG93" s="220"/>
      <c r="OKH93" s="220"/>
      <c r="OKI93" s="220"/>
      <c r="OKJ93" s="220"/>
      <c r="OKK93" s="220"/>
      <c r="OKL93" s="220"/>
      <c r="OKM93" s="220"/>
      <c r="OKN93" s="220"/>
      <c r="OKO93" s="220"/>
      <c r="OKP93" s="220"/>
      <c r="OKQ93" s="220"/>
      <c r="OKR93" s="220"/>
      <c r="OKS93" s="220"/>
      <c r="OKT93" s="220"/>
      <c r="OKU93" s="220"/>
      <c r="OKV93" s="220"/>
      <c r="OKW93" s="220"/>
      <c r="OKX93" s="220"/>
      <c r="OKY93" s="220"/>
      <c r="OKZ93" s="220"/>
      <c r="OLA93" s="220"/>
      <c r="OLB93" s="220"/>
      <c r="OLC93" s="220"/>
      <c r="OLD93" s="220"/>
      <c r="OLE93" s="220"/>
      <c r="OLF93" s="220"/>
      <c r="OLG93" s="220"/>
      <c r="OLH93" s="220"/>
      <c r="OLI93" s="220"/>
      <c r="OLJ93" s="220"/>
      <c r="OLK93" s="220"/>
      <c r="OLL93" s="220"/>
      <c r="OLM93" s="220"/>
      <c r="OLN93" s="220"/>
      <c r="OLO93" s="220"/>
      <c r="OLP93" s="220"/>
      <c r="OLQ93" s="220"/>
      <c r="OLR93" s="220"/>
      <c r="OLS93" s="220"/>
      <c r="OLT93" s="220"/>
      <c r="OLU93" s="220"/>
      <c r="OLV93" s="220"/>
      <c r="OLW93" s="220"/>
      <c r="OLX93" s="220"/>
      <c r="OLY93" s="220"/>
      <c r="OLZ93" s="220"/>
      <c r="OMA93" s="220"/>
      <c r="OMB93" s="220"/>
      <c r="OMC93" s="220"/>
      <c r="OMD93" s="220"/>
      <c r="OME93" s="220"/>
      <c r="OMF93" s="220"/>
      <c r="OMG93" s="220"/>
      <c r="OMH93" s="220"/>
      <c r="OMI93" s="220"/>
      <c r="OMJ93" s="220"/>
      <c r="OMK93" s="220"/>
      <c r="OML93" s="220"/>
      <c r="OMM93" s="220"/>
      <c r="OMN93" s="220"/>
      <c r="OMO93" s="220"/>
      <c r="OMP93" s="220"/>
      <c r="OMQ93" s="220"/>
      <c r="OMR93" s="220"/>
      <c r="OMS93" s="220"/>
      <c r="OMT93" s="220"/>
      <c r="OMU93" s="220"/>
      <c r="OMV93" s="220"/>
      <c r="OMW93" s="220"/>
      <c r="OMX93" s="220"/>
      <c r="OMY93" s="220"/>
      <c r="OMZ93" s="220"/>
      <c r="ONA93" s="220"/>
      <c r="ONB93" s="220"/>
      <c r="ONC93" s="220"/>
      <c r="OND93" s="220"/>
      <c r="ONE93" s="220"/>
      <c r="ONF93" s="220"/>
      <c r="ONG93" s="220"/>
      <c r="ONH93" s="220"/>
      <c r="ONI93" s="220"/>
      <c r="ONJ93" s="220"/>
      <c r="ONK93" s="220"/>
      <c r="ONL93" s="220"/>
      <c r="ONM93" s="220"/>
      <c r="ONN93" s="220"/>
      <c r="ONO93" s="220"/>
      <c r="ONP93" s="220"/>
      <c r="ONQ93" s="220"/>
      <c r="ONR93" s="220"/>
      <c r="ONS93" s="220"/>
      <c r="ONT93" s="220"/>
      <c r="ONU93" s="220"/>
      <c r="ONV93" s="220"/>
      <c r="ONW93" s="220"/>
      <c r="ONX93" s="220"/>
      <c r="ONY93" s="220"/>
      <c r="ONZ93" s="220"/>
      <c r="OOA93" s="220"/>
      <c r="OOB93" s="220"/>
      <c r="OOC93" s="220"/>
      <c r="OOD93" s="220"/>
      <c r="OOE93" s="220"/>
      <c r="OOF93" s="220"/>
      <c r="OOG93" s="220"/>
      <c r="OOH93" s="220"/>
      <c r="OOI93" s="220"/>
      <c r="OOJ93" s="220"/>
      <c r="OOK93" s="220"/>
      <c r="OOL93" s="220"/>
      <c r="OOM93" s="220"/>
      <c r="OON93" s="220"/>
      <c r="OOO93" s="220"/>
      <c r="OOP93" s="220"/>
      <c r="OOQ93" s="220"/>
      <c r="OOR93" s="220"/>
      <c r="OOS93" s="220"/>
      <c r="OOT93" s="220"/>
      <c r="OOU93" s="220"/>
      <c r="OOV93" s="220"/>
      <c r="OOW93" s="220"/>
      <c r="OOX93" s="220"/>
      <c r="OOY93" s="220"/>
      <c r="OOZ93" s="220"/>
      <c r="OPA93" s="220"/>
      <c r="OPB93" s="220"/>
      <c r="OPC93" s="220"/>
      <c r="OPD93" s="220"/>
      <c r="OPE93" s="220"/>
      <c r="OPF93" s="220"/>
      <c r="OPG93" s="220"/>
      <c r="OPH93" s="220"/>
      <c r="OPI93" s="220"/>
      <c r="OPJ93" s="220"/>
      <c r="OPK93" s="220"/>
      <c r="OPL93" s="220"/>
      <c r="OPM93" s="220"/>
      <c r="OPN93" s="220"/>
      <c r="OPO93" s="220"/>
      <c r="OPP93" s="220"/>
      <c r="OPQ93" s="220"/>
      <c r="OPR93" s="220"/>
      <c r="OPS93" s="220"/>
      <c r="OPT93" s="220"/>
      <c r="OPU93" s="220"/>
      <c r="OPV93" s="220"/>
      <c r="OPW93" s="220"/>
      <c r="OPX93" s="220"/>
      <c r="OPY93" s="220"/>
      <c r="OPZ93" s="220"/>
      <c r="OQA93" s="220"/>
      <c r="OQB93" s="220"/>
      <c r="OQC93" s="220"/>
      <c r="OQD93" s="220"/>
      <c r="OQE93" s="220"/>
      <c r="OQF93" s="220"/>
      <c r="OQG93" s="220"/>
      <c r="OQH93" s="220"/>
      <c r="OQI93" s="220"/>
      <c r="OQJ93" s="220"/>
      <c r="OQK93" s="220"/>
      <c r="OQL93" s="220"/>
      <c r="OQM93" s="220"/>
      <c r="OQN93" s="220"/>
      <c r="OQO93" s="220"/>
      <c r="OQP93" s="220"/>
      <c r="OQQ93" s="220"/>
      <c r="OQR93" s="220"/>
      <c r="OQS93" s="220"/>
      <c r="OQT93" s="220"/>
      <c r="OQU93" s="220"/>
      <c r="OQV93" s="220"/>
      <c r="OQW93" s="220"/>
      <c r="OQX93" s="220"/>
      <c r="OQY93" s="220"/>
      <c r="OQZ93" s="220"/>
      <c r="ORA93" s="220"/>
      <c r="ORB93" s="220"/>
      <c r="ORC93" s="220"/>
      <c r="ORD93" s="220"/>
      <c r="ORE93" s="220"/>
      <c r="ORF93" s="220"/>
      <c r="ORG93" s="220"/>
      <c r="ORH93" s="220"/>
      <c r="ORI93" s="220"/>
      <c r="ORJ93" s="220"/>
      <c r="ORK93" s="220"/>
      <c r="ORL93" s="220"/>
      <c r="ORM93" s="220"/>
      <c r="ORN93" s="220"/>
      <c r="ORO93" s="220"/>
      <c r="ORP93" s="220"/>
      <c r="ORQ93" s="220"/>
      <c r="ORR93" s="220"/>
      <c r="ORS93" s="220"/>
      <c r="ORT93" s="220"/>
      <c r="ORU93" s="220"/>
      <c r="ORV93" s="220"/>
      <c r="ORW93" s="220"/>
      <c r="ORX93" s="220"/>
      <c r="ORY93" s="220"/>
      <c r="ORZ93" s="220"/>
      <c r="OSA93" s="220"/>
      <c r="OSB93" s="220"/>
      <c r="OSC93" s="220"/>
      <c r="OSD93" s="220"/>
      <c r="OSE93" s="220"/>
      <c r="OSF93" s="220"/>
      <c r="OSG93" s="220"/>
      <c r="OSH93" s="220"/>
      <c r="OSI93" s="220"/>
      <c r="OSJ93" s="220"/>
      <c r="OSK93" s="220"/>
      <c r="OSL93" s="220"/>
      <c r="OSM93" s="220"/>
      <c r="OSN93" s="220"/>
      <c r="OSO93" s="220"/>
      <c r="OSP93" s="220"/>
      <c r="OSQ93" s="220"/>
      <c r="OSR93" s="220"/>
      <c r="OSS93" s="220"/>
      <c r="OST93" s="220"/>
      <c r="OSU93" s="220"/>
      <c r="OSV93" s="220"/>
      <c r="OSW93" s="220"/>
      <c r="OSX93" s="220"/>
      <c r="OSY93" s="220"/>
      <c r="OSZ93" s="220"/>
      <c r="OTA93" s="220"/>
      <c r="OTB93" s="220"/>
      <c r="OTC93" s="220"/>
      <c r="OTD93" s="220"/>
      <c r="OTE93" s="220"/>
      <c r="OTF93" s="220"/>
      <c r="OTG93" s="220"/>
      <c r="OTH93" s="220"/>
      <c r="OTI93" s="220"/>
      <c r="OTJ93" s="220"/>
      <c r="OTK93" s="220"/>
      <c r="OTL93" s="220"/>
      <c r="OTM93" s="220"/>
      <c r="OTN93" s="220"/>
      <c r="OTO93" s="220"/>
      <c r="OTP93" s="220"/>
      <c r="OTQ93" s="220"/>
      <c r="OTR93" s="220"/>
      <c r="OTS93" s="220"/>
      <c r="OTT93" s="220"/>
      <c r="OTU93" s="220"/>
      <c r="OTV93" s="220"/>
      <c r="OTW93" s="220"/>
      <c r="OTX93" s="220"/>
      <c r="OTY93" s="220"/>
      <c r="OTZ93" s="220"/>
      <c r="OUA93" s="220"/>
      <c r="OUB93" s="220"/>
      <c r="OUC93" s="220"/>
      <c r="OUD93" s="220"/>
      <c r="OUE93" s="220"/>
      <c r="OUF93" s="220"/>
      <c r="OUG93" s="220"/>
      <c r="OUH93" s="220"/>
      <c r="OUI93" s="220"/>
      <c r="OUJ93" s="220"/>
      <c r="OUK93" s="220"/>
      <c r="OUL93" s="220"/>
      <c r="OUM93" s="220"/>
      <c r="OUN93" s="220"/>
      <c r="OUO93" s="220"/>
      <c r="OUP93" s="220"/>
      <c r="OUQ93" s="220"/>
      <c r="OUR93" s="220"/>
      <c r="OUS93" s="220"/>
      <c r="OUT93" s="220"/>
      <c r="OUU93" s="220"/>
      <c r="OUV93" s="220"/>
      <c r="OUW93" s="220"/>
      <c r="OUX93" s="220"/>
      <c r="OUY93" s="220"/>
      <c r="OUZ93" s="220"/>
      <c r="OVA93" s="220"/>
      <c r="OVB93" s="220"/>
      <c r="OVC93" s="220"/>
      <c r="OVD93" s="220"/>
      <c r="OVE93" s="220"/>
      <c r="OVF93" s="220"/>
      <c r="OVG93" s="220"/>
      <c r="OVH93" s="220"/>
      <c r="OVI93" s="220"/>
      <c r="OVJ93" s="220"/>
      <c r="OVK93" s="220"/>
      <c r="OVL93" s="220"/>
      <c r="OVM93" s="220"/>
      <c r="OVN93" s="220"/>
      <c r="OVO93" s="220"/>
      <c r="OVP93" s="220"/>
      <c r="OVQ93" s="220"/>
      <c r="OVR93" s="220"/>
      <c r="OVS93" s="220"/>
      <c r="OVT93" s="220"/>
      <c r="OVU93" s="220"/>
      <c r="OVV93" s="220"/>
      <c r="OVW93" s="220"/>
      <c r="OVX93" s="220"/>
      <c r="OVY93" s="220"/>
      <c r="OVZ93" s="220"/>
      <c r="OWA93" s="220"/>
      <c r="OWB93" s="220"/>
      <c r="OWC93" s="220"/>
      <c r="OWD93" s="220"/>
      <c r="OWE93" s="220"/>
      <c r="OWF93" s="220"/>
      <c r="OWG93" s="220"/>
      <c r="OWH93" s="220"/>
      <c r="OWI93" s="220"/>
      <c r="OWJ93" s="220"/>
      <c r="OWK93" s="220"/>
      <c r="OWL93" s="220"/>
      <c r="OWM93" s="220"/>
      <c r="OWN93" s="220"/>
      <c r="OWO93" s="220"/>
      <c r="OWP93" s="220"/>
      <c r="OWQ93" s="220"/>
      <c r="OWR93" s="220"/>
      <c r="OWS93" s="220"/>
      <c r="OWT93" s="220"/>
      <c r="OWU93" s="220"/>
      <c r="OWV93" s="220"/>
      <c r="OWW93" s="220"/>
      <c r="OWX93" s="220"/>
      <c r="OWY93" s="220"/>
      <c r="OWZ93" s="220"/>
      <c r="OXA93" s="220"/>
      <c r="OXB93" s="220"/>
      <c r="OXC93" s="220"/>
      <c r="OXD93" s="220"/>
      <c r="OXE93" s="220"/>
      <c r="OXF93" s="220"/>
      <c r="OXG93" s="220"/>
      <c r="OXH93" s="220"/>
      <c r="OXI93" s="220"/>
      <c r="OXJ93" s="220"/>
      <c r="OXK93" s="220"/>
      <c r="OXL93" s="220"/>
      <c r="OXM93" s="220"/>
      <c r="OXN93" s="220"/>
      <c r="OXO93" s="220"/>
      <c r="OXP93" s="220"/>
      <c r="OXQ93" s="220"/>
      <c r="OXR93" s="220"/>
      <c r="OXS93" s="220"/>
      <c r="OXT93" s="220"/>
      <c r="OXU93" s="220"/>
      <c r="OXV93" s="220"/>
      <c r="OXW93" s="220"/>
      <c r="OXX93" s="220"/>
      <c r="OXY93" s="220"/>
      <c r="OXZ93" s="220"/>
      <c r="OYA93" s="220"/>
      <c r="OYB93" s="220"/>
      <c r="OYC93" s="220"/>
      <c r="OYD93" s="220"/>
      <c r="OYE93" s="220"/>
      <c r="OYF93" s="220"/>
      <c r="OYG93" s="220"/>
      <c r="OYH93" s="220"/>
      <c r="OYI93" s="220"/>
      <c r="OYJ93" s="220"/>
      <c r="OYK93" s="220"/>
      <c r="OYL93" s="220"/>
      <c r="OYM93" s="220"/>
      <c r="OYN93" s="220"/>
      <c r="OYO93" s="220"/>
      <c r="OYP93" s="220"/>
      <c r="OYQ93" s="220"/>
      <c r="OYR93" s="220"/>
      <c r="OYS93" s="220"/>
      <c r="OYT93" s="220"/>
      <c r="OYU93" s="220"/>
      <c r="OYV93" s="220"/>
      <c r="OYW93" s="220"/>
      <c r="OYX93" s="220"/>
      <c r="OYY93" s="220"/>
      <c r="OYZ93" s="220"/>
      <c r="OZA93" s="220"/>
      <c r="OZB93" s="220"/>
      <c r="OZC93" s="220"/>
      <c r="OZD93" s="220"/>
      <c r="OZE93" s="220"/>
      <c r="OZF93" s="220"/>
      <c r="OZG93" s="220"/>
      <c r="OZH93" s="220"/>
      <c r="OZI93" s="220"/>
      <c r="OZJ93" s="220"/>
      <c r="OZK93" s="220"/>
      <c r="OZL93" s="220"/>
      <c r="OZM93" s="220"/>
      <c r="OZN93" s="220"/>
      <c r="OZO93" s="220"/>
      <c r="OZP93" s="220"/>
      <c r="OZQ93" s="220"/>
      <c r="OZR93" s="220"/>
      <c r="OZS93" s="220"/>
      <c r="OZT93" s="220"/>
      <c r="OZU93" s="220"/>
      <c r="OZV93" s="220"/>
      <c r="OZW93" s="220"/>
      <c r="OZX93" s="220"/>
      <c r="OZY93" s="220"/>
      <c r="OZZ93" s="220"/>
      <c r="PAA93" s="220"/>
      <c r="PAB93" s="220"/>
      <c r="PAC93" s="220"/>
      <c r="PAD93" s="220"/>
      <c r="PAE93" s="220"/>
      <c r="PAF93" s="220"/>
      <c r="PAG93" s="220"/>
      <c r="PAH93" s="220"/>
      <c r="PAI93" s="220"/>
      <c r="PAJ93" s="220"/>
      <c r="PAK93" s="220"/>
      <c r="PAL93" s="220"/>
      <c r="PAM93" s="220"/>
      <c r="PAN93" s="220"/>
      <c r="PAO93" s="220"/>
      <c r="PAP93" s="220"/>
      <c r="PAQ93" s="220"/>
      <c r="PAR93" s="220"/>
      <c r="PAS93" s="220"/>
      <c r="PAT93" s="220"/>
      <c r="PAU93" s="220"/>
      <c r="PAV93" s="220"/>
      <c r="PAW93" s="220"/>
      <c r="PAX93" s="220"/>
      <c r="PAY93" s="220"/>
      <c r="PAZ93" s="220"/>
      <c r="PBA93" s="220"/>
      <c r="PBB93" s="220"/>
      <c r="PBC93" s="220"/>
      <c r="PBD93" s="220"/>
      <c r="PBE93" s="220"/>
      <c r="PBF93" s="220"/>
      <c r="PBG93" s="220"/>
      <c r="PBH93" s="220"/>
      <c r="PBI93" s="220"/>
      <c r="PBJ93" s="220"/>
      <c r="PBK93" s="220"/>
      <c r="PBL93" s="220"/>
      <c r="PBM93" s="220"/>
      <c r="PBN93" s="220"/>
      <c r="PBO93" s="220"/>
      <c r="PBP93" s="220"/>
      <c r="PBQ93" s="220"/>
      <c r="PBR93" s="220"/>
      <c r="PBS93" s="220"/>
      <c r="PBT93" s="220"/>
      <c r="PBU93" s="220"/>
      <c r="PBV93" s="220"/>
      <c r="PBW93" s="220"/>
      <c r="PBX93" s="220"/>
      <c r="PBY93" s="220"/>
      <c r="PBZ93" s="220"/>
      <c r="PCA93" s="220"/>
      <c r="PCB93" s="220"/>
      <c r="PCC93" s="220"/>
      <c r="PCD93" s="220"/>
      <c r="PCE93" s="220"/>
      <c r="PCF93" s="220"/>
      <c r="PCG93" s="220"/>
      <c r="PCH93" s="220"/>
      <c r="PCI93" s="220"/>
      <c r="PCJ93" s="220"/>
      <c r="PCK93" s="220"/>
      <c r="PCL93" s="220"/>
      <c r="PCM93" s="220"/>
      <c r="PCN93" s="220"/>
      <c r="PCO93" s="220"/>
      <c r="PCP93" s="220"/>
      <c r="PCQ93" s="220"/>
      <c r="PCR93" s="220"/>
      <c r="PCS93" s="220"/>
      <c r="PCT93" s="220"/>
      <c r="PCU93" s="220"/>
      <c r="PCV93" s="220"/>
      <c r="PCW93" s="220"/>
      <c r="PCX93" s="220"/>
      <c r="PCY93" s="220"/>
      <c r="PCZ93" s="220"/>
      <c r="PDA93" s="220"/>
      <c r="PDB93" s="220"/>
      <c r="PDC93" s="220"/>
      <c r="PDD93" s="220"/>
      <c r="PDE93" s="220"/>
      <c r="PDF93" s="220"/>
      <c r="PDG93" s="220"/>
      <c r="PDH93" s="220"/>
      <c r="PDI93" s="220"/>
      <c r="PDJ93" s="220"/>
      <c r="PDK93" s="220"/>
      <c r="PDL93" s="220"/>
      <c r="PDM93" s="220"/>
      <c r="PDN93" s="220"/>
      <c r="PDO93" s="220"/>
      <c r="PDP93" s="220"/>
      <c r="PDQ93" s="220"/>
      <c r="PDR93" s="220"/>
      <c r="PDS93" s="220"/>
      <c r="PDT93" s="220"/>
      <c r="PDU93" s="220"/>
      <c r="PDV93" s="220"/>
      <c r="PDW93" s="220"/>
      <c r="PDX93" s="220"/>
      <c r="PDY93" s="220"/>
      <c r="PDZ93" s="220"/>
      <c r="PEA93" s="220"/>
      <c r="PEB93" s="220"/>
      <c r="PEC93" s="220"/>
      <c r="PED93" s="220"/>
      <c r="PEE93" s="220"/>
      <c r="PEF93" s="220"/>
      <c r="PEG93" s="220"/>
      <c r="PEH93" s="220"/>
      <c r="PEI93" s="220"/>
      <c r="PEJ93" s="220"/>
      <c r="PEK93" s="220"/>
      <c r="PEL93" s="220"/>
      <c r="PEM93" s="220"/>
      <c r="PEN93" s="220"/>
      <c r="PEO93" s="220"/>
      <c r="PEP93" s="220"/>
      <c r="PEQ93" s="220"/>
      <c r="PER93" s="220"/>
      <c r="PES93" s="220"/>
      <c r="PET93" s="220"/>
      <c r="PEU93" s="220"/>
      <c r="PEV93" s="220"/>
      <c r="PEW93" s="220"/>
      <c r="PEX93" s="220"/>
      <c r="PEY93" s="220"/>
      <c r="PEZ93" s="220"/>
      <c r="PFA93" s="220"/>
      <c r="PFB93" s="220"/>
      <c r="PFC93" s="220"/>
      <c r="PFD93" s="220"/>
      <c r="PFE93" s="220"/>
      <c r="PFF93" s="220"/>
      <c r="PFG93" s="220"/>
      <c r="PFH93" s="220"/>
      <c r="PFI93" s="220"/>
      <c r="PFJ93" s="220"/>
      <c r="PFK93" s="220"/>
      <c r="PFL93" s="220"/>
      <c r="PFM93" s="220"/>
      <c r="PFN93" s="220"/>
      <c r="PFO93" s="220"/>
      <c r="PFP93" s="220"/>
      <c r="PFQ93" s="220"/>
      <c r="PFR93" s="220"/>
      <c r="PFS93" s="220"/>
      <c r="PFT93" s="220"/>
      <c r="PFU93" s="220"/>
      <c r="PFV93" s="220"/>
      <c r="PFW93" s="220"/>
      <c r="PFX93" s="220"/>
      <c r="PFY93" s="220"/>
      <c r="PFZ93" s="220"/>
      <c r="PGA93" s="220"/>
      <c r="PGB93" s="220"/>
      <c r="PGC93" s="220"/>
      <c r="PGD93" s="220"/>
      <c r="PGE93" s="220"/>
      <c r="PGF93" s="220"/>
      <c r="PGG93" s="220"/>
      <c r="PGH93" s="220"/>
      <c r="PGI93" s="220"/>
      <c r="PGJ93" s="220"/>
      <c r="PGK93" s="220"/>
      <c r="PGL93" s="220"/>
      <c r="PGM93" s="220"/>
      <c r="PGN93" s="220"/>
      <c r="PGO93" s="220"/>
      <c r="PGP93" s="220"/>
      <c r="PGQ93" s="220"/>
      <c r="PGR93" s="220"/>
      <c r="PGS93" s="220"/>
      <c r="PGT93" s="220"/>
      <c r="PGU93" s="220"/>
      <c r="PGV93" s="220"/>
      <c r="PGW93" s="220"/>
      <c r="PGX93" s="220"/>
      <c r="PGY93" s="220"/>
      <c r="PGZ93" s="220"/>
      <c r="PHA93" s="220"/>
      <c r="PHB93" s="220"/>
      <c r="PHC93" s="220"/>
      <c r="PHD93" s="220"/>
      <c r="PHE93" s="220"/>
      <c r="PHF93" s="220"/>
      <c r="PHG93" s="220"/>
      <c r="PHH93" s="220"/>
      <c r="PHI93" s="220"/>
      <c r="PHJ93" s="220"/>
      <c r="PHK93" s="220"/>
      <c r="PHL93" s="220"/>
      <c r="PHM93" s="220"/>
      <c r="PHN93" s="220"/>
      <c r="PHO93" s="220"/>
      <c r="PHP93" s="220"/>
      <c r="PHQ93" s="220"/>
      <c r="PHR93" s="220"/>
      <c r="PHS93" s="220"/>
      <c r="PHT93" s="220"/>
      <c r="PHU93" s="220"/>
      <c r="PHV93" s="220"/>
      <c r="PHW93" s="220"/>
      <c r="PHX93" s="220"/>
      <c r="PHY93" s="220"/>
      <c r="PHZ93" s="220"/>
      <c r="PIA93" s="220"/>
      <c r="PIB93" s="220"/>
      <c r="PIC93" s="220"/>
      <c r="PID93" s="220"/>
      <c r="PIE93" s="220"/>
      <c r="PIF93" s="220"/>
      <c r="PIG93" s="220"/>
      <c r="PIH93" s="220"/>
      <c r="PII93" s="220"/>
      <c r="PIJ93" s="220"/>
      <c r="PIK93" s="220"/>
      <c r="PIL93" s="220"/>
      <c r="PIM93" s="220"/>
      <c r="PIN93" s="220"/>
      <c r="PIO93" s="220"/>
      <c r="PIP93" s="220"/>
      <c r="PIQ93" s="220"/>
      <c r="PIR93" s="220"/>
      <c r="PIS93" s="220"/>
      <c r="PIT93" s="220"/>
      <c r="PIU93" s="220"/>
      <c r="PIV93" s="220"/>
      <c r="PIW93" s="220"/>
      <c r="PIX93" s="220"/>
      <c r="PIY93" s="220"/>
      <c r="PIZ93" s="220"/>
      <c r="PJA93" s="220"/>
      <c r="PJB93" s="220"/>
      <c r="PJC93" s="220"/>
      <c r="PJD93" s="220"/>
      <c r="PJE93" s="220"/>
      <c r="PJF93" s="220"/>
      <c r="PJG93" s="220"/>
      <c r="PJH93" s="220"/>
      <c r="PJI93" s="220"/>
      <c r="PJJ93" s="220"/>
      <c r="PJK93" s="220"/>
      <c r="PJL93" s="220"/>
      <c r="PJM93" s="220"/>
      <c r="PJN93" s="220"/>
      <c r="PJO93" s="220"/>
      <c r="PJP93" s="220"/>
      <c r="PJQ93" s="220"/>
      <c r="PJR93" s="220"/>
      <c r="PJS93" s="220"/>
      <c r="PJT93" s="220"/>
      <c r="PJU93" s="220"/>
      <c r="PJV93" s="220"/>
      <c r="PJW93" s="220"/>
      <c r="PJX93" s="220"/>
      <c r="PJY93" s="220"/>
      <c r="PJZ93" s="220"/>
      <c r="PKA93" s="220"/>
      <c r="PKB93" s="220"/>
      <c r="PKC93" s="220"/>
      <c r="PKD93" s="220"/>
      <c r="PKE93" s="220"/>
      <c r="PKF93" s="220"/>
      <c r="PKG93" s="220"/>
      <c r="PKH93" s="220"/>
      <c r="PKI93" s="220"/>
      <c r="PKJ93" s="220"/>
      <c r="PKK93" s="220"/>
      <c r="PKL93" s="220"/>
      <c r="PKM93" s="220"/>
      <c r="PKN93" s="220"/>
      <c r="PKO93" s="220"/>
      <c r="PKP93" s="220"/>
      <c r="PKQ93" s="220"/>
      <c r="PKR93" s="220"/>
      <c r="PKS93" s="220"/>
      <c r="PKT93" s="220"/>
      <c r="PKU93" s="220"/>
      <c r="PKV93" s="220"/>
      <c r="PKW93" s="220"/>
      <c r="PKX93" s="220"/>
      <c r="PKY93" s="220"/>
      <c r="PKZ93" s="220"/>
      <c r="PLA93" s="220"/>
      <c r="PLB93" s="220"/>
      <c r="PLC93" s="220"/>
      <c r="PLD93" s="220"/>
      <c r="PLE93" s="220"/>
      <c r="PLF93" s="220"/>
      <c r="PLG93" s="220"/>
      <c r="PLH93" s="220"/>
      <c r="PLI93" s="220"/>
      <c r="PLJ93" s="220"/>
      <c r="PLK93" s="220"/>
      <c r="PLL93" s="220"/>
      <c r="PLM93" s="220"/>
      <c r="PLN93" s="220"/>
      <c r="PLO93" s="220"/>
      <c r="PLP93" s="220"/>
      <c r="PLQ93" s="220"/>
      <c r="PLR93" s="220"/>
      <c r="PLS93" s="220"/>
      <c r="PLT93" s="220"/>
      <c r="PLU93" s="220"/>
      <c r="PLV93" s="220"/>
      <c r="PLW93" s="220"/>
      <c r="PLX93" s="220"/>
      <c r="PLY93" s="220"/>
      <c r="PLZ93" s="220"/>
      <c r="PMA93" s="220"/>
      <c r="PMB93" s="220"/>
      <c r="PMC93" s="220"/>
      <c r="PMD93" s="220"/>
      <c r="PME93" s="220"/>
      <c r="PMF93" s="220"/>
      <c r="PMG93" s="220"/>
      <c r="PMH93" s="220"/>
      <c r="PMI93" s="220"/>
      <c r="PMJ93" s="220"/>
      <c r="PMK93" s="220"/>
      <c r="PML93" s="220"/>
      <c r="PMM93" s="220"/>
      <c r="PMN93" s="220"/>
      <c r="PMO93" s="220"/>
      <c r="PMP93" s="220"/>
      <c r="PMQ93" s="220"/>
      <c r="PMR93" s="220"/>
      <c r="PMS93" s="220"/>
      <c r="PMT93" s="220"/>
      <c r="PMU93" s="220"/>
      <c r="PMV93" s="220"/>
      <c r="PMW93" s="220"/>
      <c r="PMX93" s="220"/>
      <c r="PMY93" s="220"/>
      <c r="PMZ93" s="220"/>
      <c r="PNA93" s="220"/>
      <c r="PNB93" s="220"/>
      <c r="PNC93" s="220"/>
      <c r="PND93" s="220"/>
      <c r="PNE93" s="220"/>
      <c r="PNF93" s="220"/>
      <c r="PNG93" s="220"/>
      <c r="PNH93" s="220"/>
      <c r="PNI93" s="220"/>
      <c r="PNJ93" s="220"/>
      <c r="PNK93" s="220"/>
      <c r="PNL93" s="220"/>
      <c r="PNM93" s="220"/>
      <c r="PNN93" s="220"/>
      <c r="PNO93" s="220"/>
      <c r="PNP93" s="220"/>
      <c r="PNQ93" s="220"/>
      <c r="PNR93" s="220"/>
      <c r="PNS93" s="220"/>
      <c r="PNT93" s="220"/>
      <c r="PNU93" s="220"/>
      <c r="PNV93" s="220"/>
      <c r="PNW93" s="220"/>
      <c r="PNX93" s="220"/>
      <c r="PNY93" s="220"/>
      <c r="PNZ93" s="220"/>
      <c r="POA93" s="220"/>
      <c r="POB93" s="220"/>
      <c r="POC93" s="220"/>
      <c r="POD93" s="220"/>
      <c r="POE93" s="220"/>
      <c r="POF93" s="220"/>
      <c r="POG93" s="220"/>
      <c r="POH93" s="220"/>
      <c r="POI93" s="220"/>
      <c r="POJ93" s="220"/>
      <c r="POK93" s="220"/>
      <c r="POL93" s="220"/>
      <c r="POM93" s="220"/>
      <c r="PON93" s="220"/>
      <c r="POO93" s="220"/>
      <c r="POP93" s="220"/>
      <c r="POQ93" s="220"/>
      <c r="POR93" s="220"/>
      <c r="POS93" s="220"/>
      <c r="POT93" s="220"/>
      <c r="POU93" s="220"/>
      <c r="POV93" s="220"/>
      <c r="POW93" s="220"/>
      <c r="POX93" s="220"/>
      <c r="POY93" s="220"/>
      <c r="POZ93" s="220"/>
      <c r="PPA93" s="220"/>
      <c r="PPB93" s="220"/>
      <c r="PPC93" s="220"/>
      <c r="PPD93" s="220"/>
      <c r="PPE93" s="220"/>
      <c r="PPF93" s="220"/>
      <c r="PPG93" s="220"/>
      <c r="PPH93" s="220"/>
      <c r="PPI93" s="220"/>
      <c r="PPJ93" s="220"/>
      <c r="PPK93" s="220"/>
      <c r="PPL93" s="220"/>
      <c r="PPM93" s="220"/>
      <c r="PPN93" s="220"/>
      <c r="PPO93" s="220"/>
      <c r="PPP93" s="220"/>
      <c r="PPQ93" s="220"/>
      <c r="PPR93" s="220"/>
      <c r="PPS93" s="220"/>
      <c r="PPT93" s="220"/>
      <c r="PPU93" s="220"/>
      <c r="PPV93" s="220"/>
      <c r="PPW93" s="220"/>
      <c r="PPX93" s="220"/>
      <c r="PPY93" s="220"/>
      <c r="PPZ93" s="220"/>
      <c r="PQA93" s="220"/>
      <c r="PQB93" s="220"/>
      <c r="PQC93" s="220"/>
      <c r="PQD93" s="220"/>
      <c r="PQE93" s="220"/>
      <c r="PQF93" s="220"/>
      <c r="PQG93" s="220"/>
      <c r="PQH93" s="220"/>
      <c r="PQI93" s="220"/>
      <c r="PQJ93" s="220"/>
      <c r="PQK93" s="220"/>
      <c r="PQL93" s="220"/>
      <c r="PQM93" s="220"/>
      <c r="PQN93" s="220"/>
      <c r="PQO93" s="220"/>
      <c r="PQP93" s="220"/>
      <c r="PQQ93" s="220"/>
      <c r="PQR93" s="220"/>
      <c r="PQS93" s="220"/>
      <c r="PQT93" s="220"/>
      <c r="PQU93" s="220"/>
      <c r="PQV93" s="220"/>
      <c r="PQW93" s="220"/>
      <c r="PQX93" s="220"/>
      <c r="PQY93" s="220"/>
      <c r="PQZ93" s="220"/>
      <c r="PRA93" s="220"/>
      <c r="PRB93" s="220"/>
      <c r="PRC93" s="220"/>
      <c r="PRD93" s="220"/>
      <c r="PRE93" s="220"/>
      <c r="PRF93" s="220"/>
      <c r="PRG93" s="220"/>
      <c r="PRH93" s="220"/>
      <c r="PRI93" s="220"/>
      <c r="PRJ93" s="220"/>
      <c r="PRK93" s="220"/>
      <c r="PRL93" s="220"/>
      <c r="PRM93" s="220"/>
      <c r="PRN93" s="220"/>
      <c r="PRO93" s="220"/>
      <c r="PRP93" s="220"/>
      <c r="PRQ93" s="220"/>
      <c r="PRR93" s="220"/>
      <c r="PRS93" s="220"/>
      <c r="PRT93" s="220"/>
      <c r="PRU93" s="220"/>
      <c r="PRV93" s="220"/>
      <c r="PRW93" s="220"/>
      <c r="PRX93" s="220"/>
      <c r="PRY93" s="220"/>
      <c r="PRZ93" s="220"/>
      <c r="PSA93" s="220"/>
      <c r="PSB93" s="220"/>
      <c r="PSC93" s="220"/>
      <c r="PSD93" s="220"/>
      <c r="PSE93" s="220"/>
      <c r="PSF93" s="220"/>
      <c r="PSG93" s="220"/>
      <c r="PSH93" s="220"/>
      <c r="PSI93" s="220"/>
      <c r="PSJ93" s="220"/>
      <c r="PSK93" s="220"/>
      <c r="PSL93" s="220"/>
      <c r="PSM93" s="220"/>
      <c r="PSN93" s="220"/>
      <c r="PSO93" s="220"/>
      <c r="PSP93" s="220"/>
      <c r="PSQ93" s="220"/>
      <c r="PSR93" s="220"/>
      <c r="PSS93" s="220"/>
      <c r="PST93" s="220"/>
      <c r="PSU93" s="220"/>
      <c r="PSV93" s="220"/>
      <c r="PSW93" s="220"/>
      <c r="PSX93" s="220"/>
      <c r="PSY93" s="220"/>
      <c r="PSZ93" s="220"/>
      <c r="PTA93" s="220"/>
      <c r="PTB93" s="220"/>
      <c r="PTC93" s="220"/>
      <c r="PTD93" s="220"/>
      <c r="PTE93" s="220"/>
      <c r="PTF93" s="220"/>
      <c r="PTG93" s="220"/>
      <c r="PTH93" s="220"/>
      <c r="PTI93" s="220"/>
      <c r="PTJ93" s="220"/>
      <c r="PTK93" s="220"/>
      <c r="PTL93" s="220"/>
      <c r="PTM93" s="220"/>
      <c r="PTN93" s="220"/>
      <c r="PTO93" s="220"/>
      <c r="PTP93" s="220"/>
      <c r="PTQ93" s="220"/>
      <c r="PTR93" s="220"/>
      <c r="PTS93" s="220"/>
      <c r="PTT93" s="220"/>
      <c r="PTU93" s="220"/>
      <c r="PTV93" s="220"/>
      <c r="PTW93" s="220"/>
      <c r="PTX93" s="220"/>
      <c r="PTY93" s="220"/>
      <c r="PTZ93" s="220"/>
      <c r="PUA93" s="220"/>
      <c r="PUB93" s="220"/>
      <c r="PUC93" s="220"/>
      <c r="PUD93" s="220"/>
      <c r="PUE93" s="220"/>
      <c r="PUF93" s="220"/>
      <c r="PUG93" s="220"/>
      <c r="PUH93" s="220"/>
      <c r="PUI93" s="220"/>
      <c r="PUJ93" s="220"/>
      <c r="PUK93" s="220"/>
      <c r="PUL93" s="220"/>
      <c r="PUM93" s="220"/>
      <c r="PUN93" s="220"/>
      <c r="PUO93" s="220"/>
      <c r="PUP93" s="220"/>
      <c r="PUQ93" s="220"/>
      <c r="PUR93" s="220"/>
      <c r="PUS93" s="220"/>
      <c r="PUT93" s="220"/>
      <c r="PUU93" s="220"/>
      <c r="PUV93" s="220"/>
      <c r="PUW93" s="220"/>
      <c r="PUX93" s="220"/>
      <c r="PUY93" s="220"/>
      <c r="PUZ93" s="220"/>
      <c r="PVA93" s="220"/>
      <c r="PVB93" s="220"/>
      <c r="PVC93" s="220"/>
      <c r="PVD93" s="220"/>
      <c r="PVE93" s="220"/>
      <c r="PVF93" s="220"/>
      <c r="PVG93" s="220"/>
      <c r="PVH93" s="220"/>
      <c r="PVI93" s="220"/>
      <c r="PVJ93" s="220"/>
      <c r="PVK93" s="220"/>
      <c r="PVL93" s="220"/>
      <c r="PVM93" s="220"/>
      <c r="PVN93" s="220"/>
      <c r="PVO93" s="220"/>
      <c r="PVP93" s="220"/>
      <c r="PVQ93" s="220"/>
      <c r="PVR93" s="220"/>
      <c r="PVS93" s="220"/>
      <c r="PVT93" s="220"/>
      <c r="PVU93" s="220"/>
      <c r="PVV93" s="220"/>
      <c r="PVW93" s="220"/>
      <c r="PVX93" s="220"/>
      <c r="PVY93" s="220"/>
      <c r="PVZ93" s="220"/>
      <c r="PWA93" s="220"/>
      <c r="PWB93" s="220"/>
      <c r="PWC93" s="220"/>
      <c r="PWD93" s="220"/>
      <c r="PWE93" s="220"/>
      <c r="PWF93" s="220"/>
      <c r="PWG93" s="220"/>
      <c r="PWH93" s="220"/>
      <c r="PWI93" s="220"/>
      <c r="PWJ93" s="220"/>
      <c r="PWK93" s="220"/>
      <c r="PWL93" s="220"/>
      <c r="PWM93" s="220"/>
      <c r="PWN93" s="220"/>
      <c r="PWO93" s="220"/>
      <c r="PWP93" s="220"/>
      <c r="PWQ93" s="220"/>
      <c r="PWR93" s="220"/>
      <c r="PWS93" s="220"/>
      <c r="PWT93" s="220"/>
      <c r="PWU93" s="220"/>
      <c r="PWV93" s="220"/>
      <c r="PWW93" s="220"/>
      <c r="PWX93" s="220"/>
      <c r="PWY93" s="220"/>
      <c r="PWZ93" s="220"/>
      <c r="PXA93" s="220"/>
      <c r="PXB93" s="220"/>
      <c r="PXC93" s="220"/>
      <c r="PXD93" s="220"/>
      <c r="PXE93" s="220"/>
      <c r="PXF93" s="220"/>
      <c r="PXG93" s="220"/>
      <c r="PXH93" s="220"/>
      <c r="PXI93" s="220"/>
      <c r="PXJ93" s="220"/>
      <c r="PXK93" s="220"/>
      <c r="PXL93" s="220"/>
      <c r="PXM93" s="220"/>
      <c r="PXN93" s="220"/>
      <c r="PXO93" s="220"/>
      <c r="PXP93" s="220"/>
      <c r="PXQ93" s="220"/>
      <c r="PXR93" s="220"/>
      <c r="PXS93" s="220"/>
      <c r="PXT93" s="220"/>
      <c r="PXU93" s="220"/>
      <c r="PXV93" s="220"/>
      <c r="PXW93" s="220"/>
      <c r="PXX93" s="220"/>
      <c r="PXY93" s="220"/>
      <c r="PXZ93" s="220"/>
      <c r="PYA93" s="220"/>
      <c r="PYB93" s="220"/>
      <c r="PYC93" s="220"/>
      <c r="PYD93" s="220"/>
      <c r="PYE93" s="220"/>
      <c r="PYF93" s="220"/>
      <c r="PYG93" s="220"/>
      <c r="PYH93" s="220"/>
      <c r="PYI93" s="220"/>
      <c r="PYJ93" s="220"/>
      <c r="PYK93" s="220"/>
      <c r="PYL93" s="220"/>
      <c r="PYM93" s="220"/>
      <c r="PYN93" s="220"/>
      <c r="PYO93" s="220"/>
      <c r="PYP93" s="220"/>
      <c r="PYQ93" s="220"/>
      <c r="PYR93" s="220"/>
      <c r="PYS93" s="220"/>
      <c r="PYT93" s="220"/>
      <c r="PYU93" s="220"/>
      <c r="PYV93" s="220"/>
      <c r="PYW93" s="220"/>
      <c r="PYX93" s="220"/>
      <c r="PYY93" s="220"/>
      <c r="PYZ93" s="220"/>
      <c r="PZA93" s="220"/>
      <c r="PZB93" s="220"/>
      <c r="PZC93" s="220"/>
      <c r="PZD93" s="220"/>
      <c r="PZE93" s="220"/>
      <c r="PZF93" s="220"/>
      <c r="PZG93" s="220"/>
      <c r="PZH93" s="220"/>
      <c r="PZI93" s="220"/>
      <c r="PZJ93" s="220"/>
      <c r="PZK93" s="220"/>
      <c r="PZL93" s="220"/>
      <c r="PZM93" s="220"/>
      <c r="PZN93" s="220"/>
      <c r="PZO93" s="220"/>
      <c r="PZP93" s="220"/>
      <c r="PZQ93" s="220"/>
      <c r="PZR93" s="220"/>
      <c r="PZS93" s="220"/>
      <c r="PZT93" s="220"/>
      <c r="PZU93" s="220"/>
      <c r="PZV93" s="220"/>
      <c r="PZW93" s="220"/>
      <c r="PZX93" s="220"/>
      <c r="PZY93" s="220"/>
      <c r="PZZ93" s="220"/>
      <c r="QAA93" s="220"/>
      <c r="QAB93" s="220"/>
      <c r="QAC93" s="220"/>
      <c r="QAD93" s="220"/>
      <c r="QAE93" s="220"/>
      <c r="QAF93" s="220"/>
      <c r="QAG93" s="220"/>
      <c r="QAH93" s="220"/>
      <c r="QAI93" s="220"/>
      <c r="QAJ93" s="220"/>
      <c r="QAK93" s="220"/>
      <c r="QAL93" s="220"/>
      <c r="QAM93" s="220"/>
      <c r="QAN93" s="220"/>
      <c r="QAO93" s="220"/>
      <c r="QAP93" s="220"/>
      <c r="QAQ93" s="220"/>
      <c r="QAR93" s="220"/>
      <c r="QAS93" s="220"/>
      <c r="QAT93" s="220"/>
      <c r="QAU93" s="220"/>
      <c r="QAV93" s="220"/>
      <c r="QAW93" s="220"/>
      <c r="QAX93" s="220"/>
      <c r="QAY93" s="220"/>
      <c r="QAZ93" s="220"/>
      <c r="QBA93" s="220"/>
      <c r="QBB93" s="220"/>
      <c r="QBC93" s="220"/>
      <c r="QBD93" s="220"/>
      <c r="QBE93" s="220"/>
      <c r="QBF93" s="220"/>
      <c r="QBG93" s="220"/>
      <c r="QBH93" s="220"/>
      <c r="QBI93" s="220"/>
      <c r="QBJ93" s="220"/>
      <c r="QBK93" s="220"/>
      <c r="QBL93" s="220"/>
      <c r="QBM93" s="220"/>
      <c r="QBN93" s="220"/>
      <c r="QBO93" s="220"/>
      <c r="QBP93" s="220"/>
      <c r="QBQ93" s="220"/>
      <c r="QBR93" s="220"/>
      <c r="QBS93" s="220"/>
      <c r="QBT93" s="220"/>
      <c r="QBU93" s="220"/>
      <c r="QBV93" s="220"/>
      <c r="QBW93" s="220"/>
      <c r="QBX93" s="220"/>
      <c r="QBY93" s="220"/>
      <c r="QBZ93" s="220"/>
      <c r="QCA93" s="220"/>
      <c r="QCB93" s="220"/>
      <c r="QCC93" s="220"/>
      <c r="QCD93" s="220"/>
      <c r="QCE93" s="220"/>
      <c r="QCF93" s="220"/>
      <c r="QCG93" s="220"/>
      <c r="QCH93" s="220"/>
      <c r="QCI93" s="220"/>
      <c r="QCJ93" s="220"/>
      <c r="QCK93" s="220"/>
      <c r="QCL93" s="220"/>
      <c r="QCM93" s="220"/>
      <c r="QCN93" s="220"/>
      <c r="QCO93" s="220"/>
      <c r="QCP93" s="220"/>
      <c r="QCQ93" s="220"/>
      <c r="QCR93" s="220"/>
      <c r="QCS93" s="220"/>
      <c r="QCT93" s="220"/>
      <c r="QCU93" s="220"/>
      <c r="QCV93" s="220"/>
      <c r="QCW93" s="220"/>
      <c r="QCX93" s="220"/>
      <c r="QCY93" s="220"/>
      <c r="QCZ93" s="220"/>
      <c r="QDA93" s="220"/>
      <c r="QDB93" s="220"/>
      <c r="QDC93" s="220"/>
      <c r="QDD93" s="220"/>
      <c r="QDE93" s="220"/>
      <c r="QDF93" s="220"/>
      <c r="QDG93" s="220"/>
      <c r="QDH93" s="220"/>
      <c r="QDI93" s="220"/>
      <c r="QDJ93" s="220"/>
      <c r="QDK93" s="220"/>
      <c r="QDL93" s="220"/>
      <c r="QDM93" s="220"/>
      <c r="QDN93" s="220"/>
      <c r="QDO93" s="220"/>
      <c r="QDP93" s="220"/>
      <c r="QDQ93" s="220"/>
      <c r="QDR93" s="220"/>
      <c r="QDS93" s="220"/>
      <c r="QDT93" s="220"/>
      <c r="QDU93" s="220"/>
      <c r="QDV93" s="220"/>
      <c r="QDW93" s="220"/>
      <c r="QDX93" s="220"/>
      <c r="QDY93" s="220"/>
      <c r="QDZ93" s="220"/>
      <c r="QEA93" s="220"/>
      <c r="QEB93" s="220"/>
      <c r="QEC93" s="220"/>
      <c r="QED93" s="220"/>
      <c r="QEE93" s="220"/>
      <c r="QEF93" s="220"/>
      <c r="QEG93" s="220"/>
      <c r="QEH93" s="220"/>
      <c r="QEI93" s="220"/>
      <c r="QEJ93" s="220"/>
      <c r="QEK93" s="220"/>
      <c r="QEL93" s="220"/>
      <c r="QEM93" s="220"/>
      <c r="QEN93" s="220"/>
      <c r="QEO93" s="220"/>
      <c r="QEP93" s="220"/>
      <c r="QEQ93" s="220"/>
      <c r="QER93" s="220"/>
      <c r="QES93" s="220"/>
      <c r="QET93" s="220"/>
      <c r="QEU93" s="220"/>
      <c r="QEV93" s="220"/>
      <c r="QEW93" s="220"/>
      <c r="QEX93" s="220"/>
      <c r="QEY93" s="220"/>
      <c r="QEZ93" s="220"/>
      <c r="QFA93" s="220"/>
      <c r="QFB93" s="220"/>
      <c r="QFC93" s="220"/>
      <c r="QFD93" s="220"/>
      <c r="QFE93" s="220"/>
      <c r="QFF93" s="220"/>
      <c r="QFG93" s="220"/>
      <c r="QFH93" s="220"/>
      <c r="QFI93" s="220"/>
      <c r="QFJ93" s="220"/>
      <c r="QFK93" s="220"/>
      <c r="QFL93" s="220"/>
      <c r="QFM93" s="220"/>
      <c r="QFN93" s="220"/>
      <c r="QFO93" s="220"/>
      <c r="QFP93" s="220"/>
      <c r="QFQ93" s="220"/>
      <c r="QFR93" s="220"/>
      <c r="QFS93" s="220"/>
      <c r="QFT93" s="220"/>
      <c r="QFU93" s="220"/>
      <c r="QFV93" s="220"/>
      <c r="QFW93" s="220"/>
      <c r="QFX93" s="220"/>
      <c r="QFY93" s="220"/>
      <c r="QFZ93" s="220"/>
      <c r="QGA93" s="220"/>
      <c r="QGB93" s="220"/>
      <c r="QGC93" s="220"/>
      <c r="QGD93" s="220"/>
      <c r="QGE93" s="220"/>
      <c r="QGF93" s="220"/>
      <c r="QGG93" s="220"/>
      <c r="QGH93" s="220"/>
      <c r="QGI93" s="220"/>
      <c r="QGJ93" s="220"/>
      <c r="QGK93" s="220"/>
      <c r="QGL93" s="220"/>
      <c r="QGM93" s="220"/>
      <c r="QGN93" s="220"/>
      <c r="QGO93" s="220"/>
      <c r="QGP93" s="220"/>
      <c r="QGQ93" s="220"/>
      <c r="QGR93" s="220"/>
      <c r="QGS93" s="220"/>
      <c r="QGT93" s="220"/>
      <c r="QGU93" s="220"/>
      <c r="QGV93" s="220"/>
      <c r="QGW93" s="220"/>
      <c r="QGX93" s="220"/>
      <c r="QGY93" s="220"/>
      <c r="QGZ93" s="220"/>
      <c r="QHA93" s="220"/>
      <c r="QHB93" s="220"/>
      <c r="QHC93" s="220"/>
      <c r="QHD93" s="220"/>
      <c r="QHE93" s="220"/>
      <c r="QHF93" s="220"/>
      <c r="QHG93" s="220"/>
      <c r="QHH93" s="220"/>
      <c r="QHI93" s="220"/>
      <c r="QHJ93" s="220"/>
      <c r="QHK93" s="220"/>
      <c r="QHL93" s="220"/>
      <c r="QHM93" s="220"/>
      <c r="QHN93" s="220"/>
      <c r="QHO93" s="220"/>
      <c r="QHP93" s="220"/>
      <c r="QHQ93" s="220"/>
      <c r="QHR93" s="220"/>
      <c r="QHS93" s="220"/>
      <c r="QHT93" s="220"/>
      <c r="QHU93" s="220"/>
      <c r="QHV93" s="220"/>
      <c r="QHW93" s="220"/>
      <c r="QHX93" s="220"/>
      <c r="QHY93" s="220"/>
      <c r="QHZ93" s="220"/>
      <c r="QIA93" s="220"/>
      <c r="QIB93" s="220"/>
      <c r="QIC93" s="220"/>
      <c r="QID93" s="220"/>
      <c r="QIE93" s="220"/>
      <c r="QIF93" s="220"/>
      <c r="QIG93" s="220"/>
      <c r="QIH93" s="220"/>
      <c r="QII93" s="220"/>
      <c r="QIJ93" s="220"/>
      <c r="QIK93" s="220"/>
      <c r="QIL93" s="220"/>
      <c r="QIM93" s="220"/>
      <c r="QIN93" s="220"/>
      <c r="QIO93" s="220"/>
      <c r="QIP93" s="220"/>
      <c r="QIQ93" s="220"/>
      <c r="QIR93" s="220"/>
      <c r="QIS93" s="220"/>
      <c r="QIT93" s="220"/>
      <c r="QIU93" s="220"/>
      <c r="QIV93" s="220"/>
      <c r="QIW93" s="220"/>
      <c r="QIX93" s="220"/>
      <c r="QIY93" s="220"/>
      <c r="QIZ93" s="220"/>
      <c r="QJA93" s="220"/>
      <c r="QJB93" s="220"/>
      <c r="QJC93" s="220"/>
      <c r="QJD93" s="220"/>
      <c r="QJE93" s="220"/>
      <c r="QJF93" s="220"/>
      <c r="QJG93" s="220"/>
      <c r="QJH93" s="220"/>
      <c r="QJI93" s="220"/>
      <c r="QJJ93" s="220"/>
      <c r="QJK93" s="220"/>
      <c r="QJL93" s="220"/>
      <c r="QJM93" s="220"/>
      <c r="QJN93" s="220"/>
      <c r="QJO93" s="220"/>
      <c r="QJP93" s="220"/>
      <c r="QJQ93" s="220"/>
      <c r="QJR93" s="220"/>
      <c r="QJS93" s="220"/>
      <c r="QJT93" s="220"/>
      <c r="QJU93" s="220"/>
      <c r="QJV93" s="220"/>
      <c r="QJW93" s="220"/>
      <c r="QJX93" s="220"/>
      <c r="QJY93" s="220"/>
      <c r="QJZ93" s="220"/>
      <c r="QKA93" s="220"/>
      <c r="QKB93" s="220"/>
      <c r="QKC93" s="220"/>
      <c r="QKD93" s="220"/>
      <c r="QKE93" s="220"/>
      <c r="QKF93" s="220"/>
      <c r="QKG93" s="220"/>
      <c r="QKH93" s="220"/>
      <c r="QKI93" s="220"/>
      <c r="QKJ93" s="220"/>
      <c r="QKK93" s="220"/>
      <c r="QKL93" s="220"/>
      <c r="QKM93" s="220"/>
      <c r="QKN93" s="220"/>
      <c r="QKO93" s="220"/>
      <c r="QKP93" s="220"/>
      <c r="QKQ93" s="220"/>
      <c r="QKR93" s="220"/>
      <c r="QKS93" s="220"/>
      <c r="QKT93" s="220"/>
      <c r="QKU93" s="220"/>
      <c r="QKV93" s="220"/>
      <c r="QKW93" s="220"/>
      <c r="QKX93" s="220"/>
      <c r="QKY93" s="220"/>
      <c r="QKZ93" s="220"/>
      <c r="QLA93" s="220"/>
      <c r="QLB93" s="220"/>
      <c r="QLC93" s="220"/>
      <c r="QLD93" s="220"/>
      <c r="QLE93" s="220"/>
      <c r="QLF93" s="220"/>
      <c r="QLG93" s="220"/>
      <c r="QLH93" s="220"/>
      <c r="QLI93" s="220"/>
      <c r="QLJ93" s="220"/>
      <c r="QLK93" s="220"/>
      <c r="QLL93" s="220"/>
      <c r="QLM93" s="220"/>
      <c r="QLN93" s="220"/>
      <c r="QLO93" s="220"/>
      <c r="QLP93" s="220"/>
      <c r="QLQ93" s="220"/>
      <c r="QLR93" s="220"/>
      <c r="QLS93" s="220"/>
      <c r="QLT93" s="220"/>
      <c r="QLU93" s="220"/>
      <c r="QLV93" s="220"/>
      <c r="QLW93" s="220"/>
      <c r="QLX93" s="220"/>
      <c r="QLY93" s="220"/>
      <c r="QLZ93" s="220"/>
      <c r="QMA93" s="220"/>
      <c r="QMB93" s="220"/>
      <c r="QMC93" s="220"/>
      <c r="QMD93" s="220"/>
      <c r="QME93" s="220"/>
      <c r="QMF93" s="220"/>
      <c r="QMG93" s="220"/>
      <c r="QMH93" s="220"/>
      <c r="QMI93" s="220"/>
      <c r="QMJ93" s="220"/>
      <c r="QMK93" s="220"/>
      <c r="QML93" s="220"/>
      <c r="QMM93" s="220"/>
      <c r="QMN93" s="220"/>
      <c r="QMO93" s="220"/>
      <c r="QMP93" s="220"/>
      <c r="QMQ93" s="220"/>
      <c r="QMR93" s="220"/>
      <c r="QMS93" s="220"/>
      <c r="QMT93" s="220"/>
      <c r="QMU93" s="220"/>
      <c r="QMV93" s="220"/>
      <c r="QMW93" s="220"/>
      <c r="QMX93" s="220"/>
      <c r="QMY93" s="220"/>
      <c r="QMZ93" s="220"/>
      <c r="QNA93" s="220"/>
      <c r="QNB93" s="220"/>
      <c r="QNC93" s="220"/>
      <c r="QND93" s="220"/>
      <c r="QNE93" s="220"/>
      <c r="QNF93" s="220"/>
      <c r="QNG93" s="220"/>
      <c r="QNH93" s="220"/>
      <c r="QNI93" s="220"/>
      <c r="QNJ93" s="220"/>
      <c r="QNK93" s="220"/>
      <c r="QNL93" s="220"/>
      <c r="QNM93" s="220"/>
      <c r="QNN93" s="220"/>
      <c r="QNO93" s="220"/>
      <c r="QNP93" s="220"/>
      <c r="QNQ93" s="220"/>
      <c r="QNR93" s="220"/>
      <c r="QNS93" s="220"/>
      <c r="QNT93" s="220"/>
      <c r="QNU93" s="220"/>
      <c r="QNV93" s="220"/>
      <c r="QNW93" s="220"/>
      <c r="QNX93" s="220"/>
      <c r="QNY93" s="220"/>
      <c r="QNZ93" s="220"/>
      <c r="QOA93" s="220"/>
      <c r="QOB93" s="220"/>
      <c r="QOC93" s="220"/>
      <c r="QOD93" s="220"/>
      <c r="QOE93" s="220"/>
      <c r="QOF93" s="220"/>
      <c r="QOG93" s="220"/>
      <c r="QOH93" s="220"/>
      <c r="QOI93" s="220"/>
      <c r="QOJ93" s="220"/>
      <c r="QOK93" s="220"/>
      <c r="QOL93" s="220"/>
      <c r="QOM93" s="220"/>
      <c r="QON93" s="220"/>
      <c r="QOO93" s="220"/>
      <c r="QOP93" s="220"/>
      <c r="QOQ93" s="220"/>
      <c r="QOR93" s="220"/>
      <c r="QOS93" s="220"/>
      <c r="QOT93" s="220"/>
      <c r="QOU93" s="220"/>
      <c r="QOV93" s="220"/>
      <c r="QOW93" s="220"/>
      <c r="QOX93" s="220"/>
      <c r="QOY93" s="220"/>
      <c r="QOZ93" s="220"/>
      <c r="QPA93" s="220"/>
      <c r="QPB93" s="220"/>
      <c r="QPC93" s="220"/>
      <c r="QPD93" s="220"/>
      <c r="QPE93" s="220"/>
      <c r="QPF93" s="220"/>
      <c r="QPG93" s="220"/>
      <c r="QPH93" s="220"/>
      <c r="QPI93" s="220"/>
      <c r="QPJ93" s="220"/>
      <c r="QPK93" s="220"/>
      <c r="QPL93" s="220"/>
      <c r="QPM93" s="220"/>
      <c r="QPN93" s="220"/>
      <c r="QPO93" s="220"/>
      <c r="QPP93" s="220"/>
      <c r="QPQ93" s="220"/>
      <c r="QPR93" s="220"/>
      <c r="QPS93" s="220"/>
      <c r="QPT93" s="220"/>
      <c r="QPU93" s="220"/>
      <c r="QPV93" s="220"/>
      <c r="QPW93" s="220"/>
      <c r="QPX93" s="220"/>
      <c r="QPY93" s="220"/>
      <c r="QPZ93" s="220"/>
      <c r="QQA93" s="220"/>
      <c r="QQB93" s="220"/>
      <c r="QQC93" s="220"/>
      <c r="QQD93" s="220"/>
      <c r="QQE93" s="220"/>
      <c r="QQF93" s="220"/>
      <c r="QQG93" s="220"/>
      <c r="QQH93" s="220"/>
      <c r="QQI93" s="220"/>
      <c r="QQJ93" s="220"/>
      <c r="QQK93" s="220"/>
      <c r="QQL93" s="220"/>
      <c r="QQM93" s="220"/>
      <c r="QQN93" s="220"/>
      <c r="QQO93" s="220"/>
      <c r="QQP93" s="220"/>
      <c r="QQQ93" s="220"/>
      <c r="QQR93" s="220"/>
      <c r="QQS93" s="220"/>
      <c r="QQT93" s="220"/>
      <c r="QQU93" s="220"/>
      <c r="QQV93" s="220"/>
      <c r="QQW93" s="220"/>
      <c r="QQX93" s="220"/>
      <c r="QQY93" s="220"/>
      <c r="QQZ93" s="220"/>
      <c r="QRA93" s="220"/>
      <c r="QRB93" s="220"/>
      <c r="QRC93" s="220"/>
      <c r="QRD93" s="220"/>
      <c r="QRE93" s="220"/>
      <c r="QRF93" s="220"/>
      <c r="QRG93" s="220"/>
      <c r="QRH93" s="220"/>
      <c r="QRI93" s="220"/>
      <c r="QRJ93" s="220"/>
      <c r="QRK93" s="220"/>
      <c r="QRL93" s="220"/>
      <c r="QRM93" s="220"/>
      <c r="QRN93" s="220"/>
      <c r="QRO93" s="220"/>
      <c r="QRP93" s="220"/>
      <c r="QRQ93" s="220"/>
      <c r="QRR93" s="220"/>
      <c r="QRS93" s="220"/>
      <c r="QRT93" s="220"/>
      <c r="QRU93" s="220"/>
      <c r="QRV93" s="220"/>
      <c r="QRW93" s="220"/>
      <c r="QRX93" s="220"/>
      <c r="QRY93" s="220"/>
      <c r="QRZ93" s="220"/>
      <c r="QSA93" s="220"/>
      <c r="QSB93" s="220"/>
      <c r="QSC93" s="220"/>
      <c r="QSD93" s="220"/>
      <c r="QSE93" s="220"/>
      <c r="QSF93" s="220"/>
      <c r="QSG93" s="220"/>
      <c r="QSH93" s="220"/>
      <c r="QSI93" s="220"/>
      <c r="QSJ93" s="220"/>
      <c r="QSK93" s="220"/>
      <c r="QSL93" s="220"/>
      <c r="QSM93" s="220"/>
      <c r="QSN93" s="220"/>
      <c r="QSO93" s="220"/>
      <c r="QSP93" s="220"/>
      <c r="QSQ93" s="220"/>
      <c r="QSR93" s="220"/>
      <c r="QSS93" s="220"/>
      <c r="QST93" s="220"/>
      <c r="QSU93" s="220"/>
      <c r="QSV93" s="220"/>
      <c r="QSW93" s="220"/>
      <c r="QSX93" s="220"/>
      <c r="QSY93" s="220"/>
      <c r="QSZ93" s="220"/>
      <c r="QTA93" s="220"/>
      <c r="QTB93" s="220"/>
      <c r="QTC93" s="220"/>
      <c r="QTD93" s="220"/>
      <c r="QTE93" s="220"/>
      <c r="QTF93" s="220"/>
      <c r="QTG93" s="220"/>
      <c r="QTH93" s="220"/>
      <c r="QTI93" s="220"/>
      <c r="QTJ93" s="220"/>
      <c r="QTK93" s="220"/>
      <c r="QTL93" s="220"/>
      <c r="QTM93" s="220"/>
      <c r="QTN93" s="220"/>
      <c r="QTO93" s="220"/>
      <c r="QTP93" s="220"/>
      <c r="QTQ93" s="220"/>
      <c r="QTR93" s="220"/>
      <c r="QTS93" s="220"/>
      <c r="QTT93" s="220"/>
      <c r="QTU93" s="220"/>
      <c r="QTV93" s="220"/>
      <c r="QTW93" s="220"/>
      <c r="QTX93" s="220"/>
      <c r="QTY93" s="220"/>
      <c r="QTZ93" s="220"/>
      <c r="QUA93" s="220"/>
      <c r="QUB93" s="220"/>
      <c r="QUC93" s="220"/>
      <c r="QUD93" s="220"/>
      <c r="QUE93" s="220"/>
      <c r="QUF93" s="220"/>
      <c r="QUG93" s="220"/>
      <c r="QUH93" s="220"/>
      <c r="QUI93" s="220"/>
      <c r="QUJ93" s="220"/>
      <c r="QUK93" s="220"/>
      <c r="QUL93" s="220"/>
      <c r="QUM93" s="220"/>
      <c r="QUN93" s="220"/>
      <c r="QUO93" s="220"/>
      <c r="QUP93" s="220"/>
      <c r="QUQ93" s="220"/>
      <c r="QUR93" s="220"/>
      <c r="QUS93" s="220"/>
      <c r="QUT93" s="220"/>
      <c r="QUU93" s="220"/>
      <c r="QUV93" s="220"/>
      <c r="QUW93" s="220"/>
      <c r="QUX93" s="220"/>
      <c r="QUY93" s="220"/>
      <c r="QUZ93" s="220"/>
      <c r="QVA93" s="220"/>
      <c r="QVB93" s="220"/>
      <c r="QVC93" s="220"/>
      <c r="QVD93" s="220"/>
      <c r="QVE93" s="220"/>
      <c r="QVF93" s="220"/>
      <c r="QVG93" s="220"/>
      <c r="QVH93" s="220"/>
      <c r="QVI93" s="220"/>
      <c r="QVJ93" s="220"/>
      <c r="QVK93" s="220"/>
      <c r="QVL93" s="220"/>
      <c r="QVM93" s="220"/>
      <c r="QVN93" s="220"/>
      <c r="QVO93" s="220"/>
      <c r="QVP93" s="220"/>
      <c r="QVQ93" s="220"/>
      <c r="QVR93" s="220"/>
      <c r="QVS93" s="220"/>
      <c r="QVT93" s="220"/>
      <c r="QVU93" s="220"/>
      <c r="QVV93" s="220"/>
      <c r="QVW93" s="220"/>
      <c r="QVX93" s="220"/>
      <c r="QVY93" s="220"/>
      <c r="QVZ93" s="220"/>
      <c r="QWA93" s="220"/>
      <c r="QWB93" s="220"/>
      <c r="QWC93" s="220"/>
      <c r="QWD93" s="220"/>
      <c r="QWE93" s="220"/>
      <c r="QWF93" s="220"/>
      <c r="QWG93" s="220"/>
      <c r="QWH93" s="220"/>
      <c r="QWI93" s="220"/>
      <c r="QWJ93" s="220"/>
      <c r="QWK93" s="220"/>
      <c r="QWL93" s="220"/>
      <c r="QWM93" s="220"/>
      <c r="QWN93" s="220"/>
      <c r="QWO93" s="220"/>
      <c r="QWP93" s="220"/>
      <c r="QWQ93" s="220"/>
      <c r="QWR93" s="220"/>
      <c r="QWS93" s="220"/>
      <c r="QWT93" s="220"/>
      <c r="QWU93" s="220"/>
      <c r="QWV93" s="220"/>
      <c r="QWW93" s="220"/>
      <c r="QWX93" s="220"/>
      <c r="QWY93" s="220"/>
      <c r="QWZ93" s="220"/>
      <c r="QXA93" s="220"/>
      <c r="QXB93" s="220"/>
      <c r="QXC93" s="220"/>
      <c r="QXD93" s="220"/>
      <c r="QXE93" s="220"/>
      <c r="QXF93" s="220"/>
      <c r="QXG93" s="220"/>
      <c r="QXH93" s="220"/>
      <c r="QXI93" s="220"/>
      <c r="QXJ93" s="220"/>
      <c r="QXK93" s="220"/>
      <c r="QXL93" s="220"/>
      <c r="QXM93" s="220"/>
      <c r="QXN93" s="220"/>
      <c r="QXO93" s="220"/>
      <c r="QXP93" s="220"/>
      <c r="QXQ93" s="220"/>
      <c r="QXR93" s="220"/>
      <c r="QXS93" s="220"/>
      <c r="QXT93" s="220"/>
      <c r="QXU93" s="220"/>
      <c r="QXV93" s="220"/>
      <c r="QXW93" s="220"/>
      <c r="QXX93" s="220"/>
      <c r="QXY93" s="220"/>
      <c r="QXZ93" s="220"/>
      <c r="QYA93" s="220"/>
      <c r="QYB93" s="220"/>
      <c r="QYC93" s="220"/>
      <c r="QYD93" s="220"/>
      <c r="QYE93" s="220"/>
      <c r="QYF93" s="220"/>
      <c r="QYG93" s="220"/>
      <c r="QYH93" s="220"/>
      <c r="QYI93" s="220"/>
      <c r="QYJ93" s="220"/>
      <c r="QYK93" s="220"/>
      <c r="QYL93" s="220"/>
      <c r="QYM93" s="220"/>
      <c r="QYN93" s="220"/>
      <c r="QYO93" s="220"/>
      <c r="QYP93" s="220"/>
      <c r="QYQ93" s="220"/>
      <c r="QYR93" s="220"/>
      <c r="QYS93" s="220"/>
      <c r="QYT93" s="220"/>
      <c r="QYU93" s="220"/>
      <c r="QYV93" s="220"/>
      <c r="QYW93" s="220"/>
      <c r="QYX93" s="220"/>
      <c r="QYY93" s="220"/>
      <c r="QYZ93" s="220"/>
      <c r="QZA93" s="220"/>
      <c r="QZB93" s="220"/>
      <c r="QZC93" s="220"/>
      <c r="QZD93" s="220"/>
      <c r="QZE93" s="220"/>
      <c r="QZF93" s="220"/>
      <c r="QZG93" s="220"/>
      <c r="QZH93" s="220"/>
      <c r="QZI93" s="220"/>
      <c r="QZJ93" s="220"/>
      <c r="QZK93" s="220"/>
      <c r="QZL93" s="220"/>
      <c r="QZM93" s="220"/>
      <c r="QZN93" s="220"/>
      <c r="QZO93" s="220"/>
      <c r="QZP93" s="220"/>
      <c r="QZQ93" s="220"/>
      <c r="QZR93" s="220"/>
      <c r="QZS93" s="220"/>
      <c r="QZT93" s="220"/>
      <c r="QZU93" s="220"/>
      <c r="QZV93" s="220"/>
      <c r="QZW93" s="220"/>
      <c r="QZX93" s="220"/>
      <c r="QZY93" s="220"/>
      <c r="QZZ93" s="220"/>
      <c r="RAA93" s="220"/>
      <c r="RAB93" s="220"/>
      <c r="RAC93" s="220"/>
      <c r="RAD93" s="220"/>
      <c r="RAE93" s="220"/>
      <c r="RAF93" s="220"/>
      <c r="RAG93" s="220"/>
      <c r="RAH93" s="220"/>
      <c r="RAI93" s="220"/>
      <c r="RAJ93" s="220"/>
      <c r="RAK93" s="220"/>
      <c r="RAL93" s="220"/>
      <c r="RAM93" s="220"/>
      <c r="RAN93" s="220"/>
      <c r="RAO93" s="220"/>
      <c r="RAP93" s="220"/>
      <c r="RAQ93" s="220"/>
      <c r="RAR93" s="220"/>
      <c r="RAS93" s="220"/>
      <c r="RAT93" s="220"/>
      <c r="RAU93" s="220"/>
      <c r="RAV93" s="220"/>
      <c r="RAW93" s="220"/>
      <c r="RAX93" s="220"/>
      <c r="RAY93" s="220"/>
      <c r="RAZ93" s="220"/>
      <c r="RBA93" s="220"/>
      <c r="RBB93" s="220"/>
      <c r="RBC93" s="220"/>
      <c r="RBD93" s="220"/>
      <c r="RBE93" s="220"/>
      <c r="RBF93" s="220"/>
      <c r="RBG93" s="220"/>
      <c r="RBH93" s="220"/>
      <c r="RBI93" s="220"/>
      <c r="RBJ93" s="220"/>
      <c r="RBK93" s="220"/>
      <c r="RBL93" s="220"/>
      <c r="RBM93" s="220"/>
      <c r="RBN93" s="220"/>
      <c r="RBO93" s="220"/>
      <c r="RBP93" s="220"/>
      <c r="RBQ93" s="220"/>
      <c r="RBR93" s="220"/>
      <c r="RBS93" s="220"/>
      <c r="RBT93" s="220"/>
      <c r="RBU93" s="220"/>
      <c r="RBV93" s="220"/>
      <c r="RBW93" s="220"/>
      <c r="RBX93" s="220"/>
      <c r="RBY93" s="220"/>
      <c r="RBZ93" s="220"/>
      <c r="RCA93" s="220"/>
      <c r="RCB93" s="220"/>
      <c r="RCC93" s="220"/>
      <c r="RCD93" s="220"/>
      <c r="RCE93" s="220"/>
      <c r="RCF93" s="220"/>
      <c r="RCG93" s="220"/>
      <c r="RCH93" s="220"/>
      <c r="RCI93" s="220"/>
      <c r="RCJ93" s="220"/>
      <c r="RCK93" s="220"/>
      <c r="RCL93" s="220"/>
      <c r="RCM93" s="220"/>
      <c r="RCN93" s="220"/>
      <c r="RCO93" s="220"/>
      <c r="RCP93" s="220"/>
      <c r="RCQ93" s="220"/>
      <c r="RCR93" s="220"/>
      <c r="RCS93" s="220"/>
      <c r="RCT93" s="220"/>
      <c r="RCU93" s="220"/>
      <c r="RCV93" s="220"/>
      <c r="RCW93" s="220"/>
      <c r="RCX93" s="220"/>
      <c r="RCY93" s="220"/>
      <c r="RCZ93" s="220"/>
      <c r="RDA93" s="220"/>
      <c r="RDB93" s="220"/>
      <c r="RDC93" s="220"/>
      <c r="RDD93" s="220"/>
      <c r="RDE93" s="220"/>
      <c r="RDF93" s="220"/>
      <c r="RDG93" s="220"/>
      <c r="RDH93" s="220"/>
      <c r="RDI93" s="220"/>
      <c r="RDJ93" s="220"/>
      <c r="RDK93" s="220"/>
      <c r="RDL93" s="220"/>
      <c r="RDM93" s="220"/>
      <c r="RDN93" s="220"/>
      <c r="RDO93" s="220"/>
      <c r="RDP93" s="220"/>
      <c r="RDQ93" s="220"/>
      <c r="RDR93" s="220"/>
      <c r="RDS93" s="220"/>
      <c r="RDT93" s="220"/>
      <c r="RDU93" s="220"/>
      <c r="RDV93" s="220"/>
      <c r="RDW93" s="220"/>
      <c r="RDX93" s="220"/>
      <c r="RDY93" s="220"/>
      <c r="RDZ93" s="220"/>
      <c r="REA93" s="220"/>
      <c r="REB93" s="220"/>
      <c r="REC93" s="220"/>
      <c r="RED93" s="220"/>
      <c r="REE93" s="220"/>
      <c r="REF93" s="220"/>
      <c r="REG93" s="220"/>
      <c r="REH93" s="220"/>
      <c r="REI93" s="220"/>
      <c r="REJ93" s="220"/>
      <c r="REK93" s="220"/>
      <c r="REL93" s="220"/>
      <c r="REM93" s="220"/>
      <c r="REN93" s="220"/>
      <c r="REO93" s="220"/>
      <c r="REP93" s="220"/>
      <c r="REQ93" s="220"/>
      <c r="RER93" s="220"/>
      <c r="RES93" s="220"/>
      <c r="RET93" s="220"/>
      <c r="REU93" s="220"/>
      <c r="REV93" s="220"/>
      <c r="REW93" s="220"/>
      <c r="REX93" s="220"/>
      <c r="REY93" s="220"/>
      <c r="REZ93" s="220"/>
      <c r="RFA93" s="220"/>
      <c r="RFB93" s="220"/>
      <c r="RFC93" s="220"/>
      <c r="RFD93" s="220"/>
      <c r="RFE93" s="220"/>
      <c r="RFF93" s="220"/>
      <c r="RFG93" s="220"/>
      <c r="RFH93" s="220"/>
      <c r="RFI93" s="220"/>
      <c r="RFJ93" s="220"/>
      <c r="RFK93" s="220"/>
      <c r="RFL93" s="220"/>
      <c r="RFM93" s="220"/>
      <c r="RFN93" s="220"/>
      <c r="RFO93" s="220"/>
      <c r="RFP93" s="220"/>
      <c r="RFQ93" s="220"/>
      <c r="RFR93" s="220"/>
      <c r="RFS93" s="220"/>
      <c r="RFT93" s="220"/>
      <c r="RFU93" s="220"/>
      <c r="RFV93" s="220"/>
      <c r="RFW93" s="220"/>
      <c r="RFX93" s="220"/>
      <c r="RFY93" s="220"/>
      <c r="RFZ93" s="220"/>
      <c r="RGA93" s="220"/>
      <c r="RGB93" s="220"/>
      <c r="RGC93" s="220"/>
      <c r="RGD93" s="220"/>
      <c r="RGE93" s="220"/>
      <c r="RGF93" s="220"/>
      <c r="RGG93" s="220"/>
      <c r="RGH93" s="220"/>
      <c r="RGI93" s="220"/>
      <c r="RGJ93" s="220"/>
      <c r="RGK93" s="220"/>
      <c r="RGL93" s="220"/>
      <c r="RGM93" s="220"/>
      <c r="RGN93" s="220"/>
      <c r="RGO93" s="220"/>
      <c r="RGP93" s="220"/>
      <c r="RGQ93" s="220"/>
      <c r="RGR93" s="220"/>
      <c r="RGS93" s="220"/>
      <c r="RGT93" s="220"/>
      <c r="RGU93" s="220"/>
      <c r="RGV93" s="220"/>
      <c r="RGW93" s="220"/>
      <c r="RGX93" s="220"/>
      <c r="RGY93" s="220"/>
      <c r="RGZ93" s="220"/>
      <c r="RHA93" s="220"/>
      <c r="RHB93" s="220"/>
      <c r="RHC93" s="220"/>
      <c r="RHD93" s="220"/>
      <c r="RHE93" s="220"/>
      <c r="RHF93" s="220"/>
      <c r="RHG93" s="220"/>
      <c r="RHH93" s="220"/>
      <c r="RHI93" s="220"/>
      <c r="RHJ93" s="220"/>
      <c r="RHK93" s="220"/>
      <c r="RHL93" s="220"/>
      <c r="RHM93" s="220"/>
      <c r="RHN93" s="220"/>
      <c r="RHO93" s="220"/>
      <c r="RHP93" s="220"/>
      <c r="RHQ93" s="220"/>
      <c r="RHR93" s="220"/>
      <c r="RHS93" s="220"/>
      <c r="RHT93" s="220"/>
      <c r="RHU93" s="220"/>
      <c r="RHV93" s="220"/>
      <c r="RHW93" s="220"/>
      <c r="RHX93" s="220"/>
      <c r="RHY93" s="220"/>
      <c r="RHZ93" s="220"/>
      <c r="RIA93" s="220"/>
      <c r="RIB93" s="220"/>
      <c r="RIC93" s="220"/>
      <c r="RID93" s="220"/>
      <c r="RIE93" s="220"/>
      <c r="RIF93" s="220"/>
      <c r="RIG93" s="220"/>
      <c r="RIH93" s="220"/>
      <c r="RII93" s="220"/>
      <c r="RIJ93" s="220"/>
      <c r="RIK93" s="220"/>
      <c r="RIL93" s="220"/>
      <c r="RIM93" s="220"/>
      <c r="RIN93" s="220"/>
      <c r="RIO93" s="220"/>
      <c r="RIP93" s="220"/>
      <c r="RIQ93" s="220"/>
      <c r="RIR93" s="220"/>
      <c r="RIS93" s="220"/>
      <c r="RIT93" s="220"/>
      <c r="RIU93" s="220"/>
      <c r="RIV93" s="220"/>
      <c r="RIW93" s="220"/>
      <c r="RIX93" s="220"/>
      <c r="RIY93" s="220"/>
      <c r="RIZ93" s="220"/>
      <c r="RJA93" s="220"/>
      <c r="RJB93" s="220"/>
      <c r="RJC93" s="220"/>
      <c r="RJD93" s="220"/>
      <c r="RJE93" s="220"/>
      <c r="RJF93" s="220"/>
      <c r="RJG93" s="220"/>
      <c r="RJH93" s="220"/>
      <c r="RJI93" s="220"/>
      <c r="RJJ93" s="220"/>
      <c r="RJK93" s="220"/>
      <c r="RJL93" s="220"/>
      <c r="RJM93" s="220"/>
      <c r="RJN93" s="220"/>
      <c r="RJO93" s="220"/>
      <c r="RJP93" s="220"/>
      <c r="RJQ93" s="220"/>
      <c r="RJR93" s="220"/>
      <c r="RJS93" s="220"/>
      <c r="RJT93" s="220"/>
      <c r="RJU93" s="220"/>
      <c r="RJV93" s="220"/>
      <c r="RJW93" s="220"/>
      <c r="RJX93" s="220"/>
      <c r="RJY93" s="220"/>
      <c r="RJZ93" s="220"/>
      <c r="RKA93" s="220"/>
      <c r="RKB93" s="220"/>
      <c r="RKC93" s="220"/>
      <c r="RKD93" s="220"/>
      <c r="RKE93" s="220"/>
      <c r="RKF93" s="220"/>
      <c r="RKG93" s="220"/>
      <c r="RKH93" s="220"/>
      <c r="RKI93" s="220"/>
      <c r="RKJ93" s="220"/>
      <c r="RKK93" s="220"/>
      <c r="RKL93" s="220"/>
      <c r="RKM93" s="220"/>
      <c r="RKN93" s="220"/>
      <c r="RKO93" s="220"/>
      <c r="RKP93" s="220"/>
      <c r="RKQ93" s="220"/>
      <c r="RKR93" s="220"/>
      <c r="RKS93" s="220"/>
      <c r="RKT93" s="220"/>
      <c r="RKU93" s="220"/>
      <c r="RKV93" s="220"/>
      <c r="RKW93" s="220"/>
      <c r="RKX93" s="220"/>
      <c r="RKY93" s="220"/>
      <c r="RKZ93" s="220"/>
      <c r="RLA93" s="220"/>
      <c r="RLB93" s="220"/>
      <c r="RLC93" s="220"/>
      <c r="RLD93" s="220"/>
      <c r="RLE93" s="220"/>
      <c r="RLF93" s="220"/>
      <c r="RLG93" s="220"/>
      <c r="RLH93" s="220"/>
      <c r="RLI93" s="220"/>
      <c r="RLJ93" s="220"/>
      <c r="RLK93" s="220"/>
      <c r="RLL93" s="220"/>
      <c r="RLM93" s="220"/>
      <c r="RLN93" s="220"/>
      <c r="RLO93" s="220"/>
      <c r="RLP93" s="220"/>
      <c r="RLQ93" s="220"/>
      <c r="RLR93" s="220"/>
      <c r="RLS93" s="220"/>
      <c r="RLT93" s="220"/>
      <c r="RLU93" s="220"/>
      <c r="RLV93" s="220"/>
      <c r="RLW93" s="220"/>
      <c r="RLX93" s="220"/>
      <c r="RLY93" s="220"/>
      <c r="RLZ93" s="220"/>
      <c r="RMA93" s="220"/>
      <c r="RMB93" s="220"/>
      <c r="RMC93" s="220"/>
      <c r="RMD93" s="220"/>
      <c r="RME93" s="220"/>
      <c r="RMF93" s="220"/>
      <c r="RMG93" s="220"/>
      <c r="RMH93" s="220"/>
      <c r="RMI93" s="220"/>
      <c r="RMJ93" s="220"/>
      <c r="RMK93" s="220"/>
      <c r="RML93" s="220"/>
      <c r="RMM93" s="220"/>
      <c r="RMN93" s="220"/>
      <c r="RMO93" s="220"/>
      <c r="RMP93" s="220"/>
      <c r="RMQ93" s="220"/>
      <c r="RMR93" s="220"/>
      <c r="RMS93" s="220"/>
      <c r="RMT93" s="220"/>
      <c r="RMU93" s="220"/>
      <c r="RMV93" s="220"/>
      <c r="RMW93" s="220"/>
      <c r="RMX93" s="220"/>
      <c r="RMY93" s="220"/>
      <c r="RMZ93" s="220"/>
      <c r="RNA93" s="220"/>
      <c r="RNB93" s="220"/>
      <c r="RNC93" s="220"/>
      <c r="RND93" s="220"/>
      <c r="RNE93" s="220"/>
      <c r="RNF93" s="220"/>
      <c r="RNG93" s="220"/>
      <c r="RNH93" s="220"/>
      <c r="RNI93" s="220"/>
      <c r="RNJ93" s="220"/>
      <c r="RNK93" s="220"/>
      <c r="RNL93" s="220"/>
      <c r="RNM93" s="220"/>
      <c r="RNN93" s="220"/>
      <c r="RNO93" s="220"/>
      <c r="RNP93" s="220"/>
      <c r="RNQ93" s="220"/>
      <c r="RNR93" s="220"/>
      <c r="RNS93" s="220"/>
      <c r="RNT93" s="220"/>
      <c r="RNU93" s="220"/>
      <c r="RNV93" s="220"/>
      <c r="RNW93" s="220"/>
      <c r="RNX93" s="220"/>
      <c r="RNY93" s="220"/>
      <c r="RNZ93" s="220"/>
      <c r="ROA93" s="220"/>
      <c r="ROB93" s="220"/>
      <c r="ROC93" s="220"/>
      <c r="ROD93" s="220"/>
      <c r="ROE93" s="220"/>
      <c r="ROF93" s="220"/>
      <c r="ROG93" s="220"/>
      <c r="ROH93" s="220"/>
      <c r="ROI93" s="220"/>
      <c r="ROJ93" s="220"/>
      <c r="ROK93" s="220"/>
      <c r="ROL93" s="220"/>
      <c r="ROM93" s="220"/>
      <c r="RON93" s="220"/>
      <c r="ROO93" s="220"/>
      <c r="ROP93" s="220"/>
      <c r="ROQ93" s="220"/>
      <c r="ROR93" s="220"/>
      <c r="ROS93" s="220"/>
      <c r="ROT93" s="220"/>
      <c r="ROU93" s="220"/>
      <c r="ROV93" s="220"/>
      <c r="ROW93" s="220"/>
      <c r="ROX93" s="220"/>
      <c r="ROY93" s="220"/>
      <c r="ROZ93" s="220"/>
      <c r="RPA93" s="220"/>
      <c r="RPB93" s="220"/>
      <c r="RPC93" s="220"/>
      <c r="RPD93" s="220"/>
      <c r="RPE93" s="220"/>
      <c r="RPF93" s="220"/>
      <c r="RPG93" s="220"/>
      <c r="RPH93" s="220"/>
      <c r="RPI93" s="220"/>
      <c r="RPJ93" s="220"/>
      <c r="RPK93" s="220"/>
      <c r="RPL93" s="220"/>
      <c r="RPM93" s="220"/>
      <c r="RPN93" s="220"/>
      <c r="RPO93" s="220"/>
      <c r="RPP93" s="220"/>
      <c r="RPQ93" s="220"/>
      <c r="RPR93" s="220"/>
      <c r="RPS93" s="220"/>
      <c r="RPT93" s="220"/>
      <c r="RPU93" s="220"/>
      <c r="RPV93" s="220"/>
      <c r="RPW93" s="220"/>
      <c r="RPX93" s="220"/>
      <c r="RPY93" s="220"/>
      <c r="RPZ93" s="220"/>
      <c r="RQA93" s="220"/>
      <c r="RQB93" s="220"/>
      <c r="RQC93" s="220"/>
      <c r="RQD93" s="220"/>
      <c r="RQE93" s="220"/>
      <c r="RQF93" s="220"/>
      <c r="RQG93" s="220"/>
      <c r="RQH93" s="220"/>
      <c r="RQI93" s="220"/>
      <c r="RQJ93" s="220"/>
      <c r="RQK93" s="220"/>
      <c r="RQL93" s="220"/>
      <c r="RQM93" s="220"/>
      <c r="RQN93" s="220"/>
      <c r="RQO93" s="220"/>
      <c r="RQP93" s="220"/>
      <c r="RQQ93" s="220"/>
      <c r="RQR93" s="220"/>
      <c r="RQS93" s="220"/>
      <c r="RQT93" s="220"/>
      <c r="RQU93" s="220"/>
      <c r="RQV93" s="220"/>
      <c r="RQW93" s="220"/>
      <c r="RQX93" s="220"/>
      <c r="RQY93" s="220"/>
      <c r="RQZ93" s="220"/>
      <c r="RRA93" s="220"/>
      <c r="RRB93" s="220"/>
      <c r="RRC93" s="220"/>
      <c r="RRD93" s="220"/>
      <c r="RRE93" s="220"/>
      <c r="RRF93" s="220"/>
      <c r="RRG93" s="220"/>
      <c r="RRH93" s="220"/>
      <c r="RRI93" s="220"/>
      <c r="RRJ93" s="220"/>
      <c r="RRK93" s="220"/>
      <c r="RRL93" s="220"/>
      <c r="RRM93" s="220"/>
      <c r="RRN93" s="220"/>
      <c r="RRO93" s="220"/>
      <c r="RRP93" s="220"/>
      <c r="RRQ93" s="220"/>
      <c r="RRR93" s="220"/>
      <c r="RRS93" s="220"/>
      <c r="RRT93" s="220"/>
      <c r="RRU93" s="220"/>
      <c r="RRV93" s="220"/>
      <c r="RRW93" s="220"/>
      <c r="RRX93" s="220"/>
      <c r="RRY93" s="220"/>
      <c r="RRZ93" s="220"/>
      <c r="RSA93" s="220"/>
      <c r="RSB93" s="220"/>
      <c r="RSC93" s="220"/>
      <c r="RSD93" s="220"/>
      <c r="RSE93" s="220"/>
      <c r="RSF93" s="220"/>
      <c r="RSG93" s="220"/>
      <c r="RSH93" s="220"/>
      <c r="RSI93" s="220"/>
      <c r="RSJ93" s="220"/>
      <c r="RSK93" s="220"/>
      <c r="RSL93" s="220"/>
      <c r="RSM93" s="220"/>
      <c r="RSN93" s="220"/>
      <c r="RSO93" s="220"/>
      <c r="RSP93" s="220"/>
      <c r="RSQ93" s="220"/>
      <c r="RSR93" s="220"/>
      <c r="RSS93" s="220"/>
      <c r="RST93" s="220"/>
      <c r="RSU93" s="220"/>
      <c r="RSV93" s="220"/>
      <c r="RSW93" s="220"/>
      <c r="RSX93" s="220"/>
      <c r="RSY93" s="220"/>
      <c r="RSZ93" s="220"/>
      <c r="RTA93" s="220"/>
      <c r="RTB93" s="220"/>
      <c r="RTC93" s="220"/>
      <c r="RTD93" s="220"/>
      <c r="RTE93" s="220"/>
      <c r="RTF93" s="220"/>
      <c r="RTG93" s="220"/>
      <c r="RTH93" s="220"/>
      <c r="RTI93" s="220"/>
      <c r="RTJ93" s="220"/>
      <c r="RTK93" s="220"/>
      <c r="RTL93" s="220"/>
      <c r="RTM93" s="220"/>
      <c r="RTN93" s="220"/>
      <c r="RTO93" s="220"/>
      <c r="RTP93" s="220"/>
      <c r="RTQ93" s="220"/>
      <c r="RTR93" s="220"/>
      <c r="RTS93" s="220"/>
      <c r="RTT93" s="220"/>
      <c r="RTU93" s="220"/>
      <c r="RTV93" s="220"/>
      <c r="RTW93" s="220"/>
      <c r="RTX93" s="220"/>
      <c r="RTY93" s="220"/>
      <c r="RTZ93" s="220"/>
      <c r="RUA93" s="220"/>
      <c r="RUB93" s="220"/>
      <c r="RUC93" s="220"/>
      <c r="RUD93" s="220"/>
      <c r="RUE93" s="220"/>
      <c r="RUF93" s="220"/>
      <c r="RUG93" s="220"/>
      <c r="RUH93" s="220"/>
      <c r="RUI93" s="220"/>
      <c r="RUJ93" s="220"/>
      <c r="RUK93" s="220"/>
      <c r="RUL93" s="220"/>
      <c r="RUM93" s="220"/>
      <c r="RUN93" s="220"/>
      <c r="RUO93" s="220"/>
      <c r="RUP93" s="220"/>
      <c r="RUQ93" s="220"/>
      <c r="RUR93" s="220"/>
      <c r="RUS93" s="220"/>
      <c r="RUT93" s="220"/>
      <c r="RUU93" s="220"/>
      <c r="RUV93" s="220"/>
      <c r="RUW93" s="220"/>
      <c r="RUX93" s="220"/>
      <c r="RUY93" s="220"/>
      <c r="RUZ93" s="220"/>
      <c r="RVA93" s="220"/>
      <c r="RVB93" s="220"/>
      <c r="RVC93" s="220"/>
      <c r="RVD93" s="220"/>
      <c r="RVE93" s="220"/>
      <c r="RVF93" s="220"/>
      <c r="RVG93" s="220"/>
      <c r="RVH93" s="220"/>
      <c r="RVI93" s="220"/>
      <c r="RVJ93" s="220"/>
      <c r="RVK93" s="220"/>
      <c r="RVL93" s="220"/>
      <c r="RVM93" s="220"/>
      <c r="RVN93" s="220"/>
      <c r="RVO93" s="220"/>
      <c r="RVP93" s="220"/>
      <c r="RVQ93" s="220"/>
      <c r="RVR93" s="220"/>
      <c r="RVS93" s="220"/>
      <c r="RVT93" s="220"/>
      <c r="RVU93" s="220"/>
      <c r="RVV93" s="220"/>
      <c r="RVW93" s="220"/>
      <c r="RVX93" s="220"/>
      <c r="RVY93" s="220"/>
      <c r="RVZ93" s="220"/>
      <c r="RWA93" s="220"/>
      <c r="RWB93" s="220"/>
      <c r="RWC93" s="220"/>
      <c r="RWD93" s="220"/>
      <c r="RWE93" s="220"/>
      <c r="RWF93" s="220"/>
      <c r="RWG93" s="220"/>
      <c r="RWH93" s="220"/>
      <c r="RWI93" s="220"/>
      <c r="RWJ93" s="220"/>
      <c r="RWK93" s="220"/>
      <c r="RWL93" s="220"/>
      <c r="RWM93" s="220"/>
      <c r="RWN93" s="220"/>
      <c r="RWO93" s="220"/>
      <c r="RWP93" s="220"/>
      <c r="RWQ93" s="220"/>
      <c r="RWR93" s="220"/>
      <c r="RWS93" s="220"/>
      <c r="RWT93" s="220"/>
      <c r="RWU93" s="220"/>
      <c r="RWV93" s="220"/>
      <c r="RWW93" s="220"/>
      <c r="RWX93" s="220"/>
      <c r="RWY93" s="220"/>
      <c r="RWZ93" s="220"/>
      <c r="RXA93" s="220"/>
      <c r="RXB93" s="220"/>
      <c r="RXC93" s="220"/>
      <c r="RXD93" s="220"/>
      <c r="RXE93" s="220"/>
      <c r="RXF93" s="220"/>
      <c r="RXG93" s="220"/>
      <c r="RXH93" s="220"/>
      <c r="RXI93" s="220"/>
      <c r="RXJ93" s="220"/>
      <c r="RXK93" s="220"/>
      <c r="RXL93" s="220"/>
      <c r="RXM93" s="220"/>
      <c r="RXN93" s="220"/>
      <c r="RXO93" s="220"/>
      <c r="RXP93" s="220"/>
      <c r="RXQ93" s="220"/>
      <c r="RXR93" s="220"/>
      <c r="RXS93" s="220"/>
      <c r="RXT93" s="220"/>
      <c r="RXU93" s="220"/>
      <c r="RXV93" s="220"/>
      <c r="RXW93" s="220"/>
      <c r="RXX93" s="220"/>
      <c r="RXY93" s="220"/>
      <c r="RXZ93" s="220"/>
      <c r="RYA93" s="220"/>
      <c r="RYB93" s="220"/>
      <c r="RYC93" s="220"/>
      <c r="RYD93" s="220"/>
      <c r="RYE93" s="220"/>
      <c r="RYF93" s="220"/>
      <c r="RYG93" s="220"/>
      <c r="RYH93" s="220"/>
      <c r="RYI93" s="220"/>
      <c r="RYJ93" s="220"/>
      <c r="RYK93" s="220"/>
      <c r="RYL93" s="220"/>
      <c r="RYM93" s="220"/>
      <c r="RYN93" s="220"/>
      <c r="RYO93" s="220"/>
      <c r="RYP93" s="220"/>
      <c r="RYQ93" s="220"/>
      <c r="RYR93" s="220"/>
      <c r="RYS93" s="220"/>
      <c r="RYT93" s="220"/>
      <c r="RYU93" s="220"/>
      <c r="RYV93" s="220"/>
      <c r="RYW93" s="220"/>
      <c r="RYX93" s="220"/>
      <c r="RYY93" s="220"/>
      <c r="RYZ93" s="220"/>
      <c r="RZA93" s="220"/>
      <c r="RZB93" s="220"/>
      <c r="RZC93" s="220"/>
      <c r="RZD93" s="220"/>
      <c r="RZE93" s="220"/>
      <c r="RZF93" s="220"/>
      <c r="RZG93" s="220"/>
      <c r="RZH93" s="220"/>
      <c r="RZI93" s="220"/>
      <c r="RZJ93" s="220"/>
      <c r="RZK93" s="220"/>
      <c r="RZL93" s="220"/>
      <c r="RZM93" s="220"/>
      <c r="RZN93" s="220"/>
      <c r="RZO93" s="220"/>
      <c r="RZP93" s="220"/>
      <c r="RZQ93" s="220"/>
      <c r="RZR93" s="220"/>
      <c r="RZS93" s="220"/>
      <c r="RZT93" s="220"/>
      <c r="RZU93" s="220"/>
      <c r="RZV93" s="220"/>
      <c r="RZW93" s="220"/>
      <c r="RZX93" s="220"/>
      <c r="RZY93" s="220"/>
      <c r="RZZ93" s="220"/>
      <c r="SAA93" s="220"/>
      <c r="SAB93" s="220"/>
      <c r="SAC93" s="220"/>
      <c r="SAD93" s="220"/>
      <c r="SAE93" s="220"/>
      <c r="SAF93" s="220"/>
      <c r="SAG93" s="220"/>
      <c r="SAH93" s="220"/>
      <c r="SAI93" s="220"/>
      <c r="SAJ93" s="220"/>
      <c r="SAK93" s="220"/>
      <c r="SAL93" s="220"/>
      <c r="SAM93" s="220"/>
      <c r="SAN93" s="220"/>
      <c r="SAO93" s="220"/>
      <c r="SAP93" s="220"/>
      <c r="SAQ93" s="220"/>
      <c r="SAR93" s="220"/>
      <c r="SAS93" s="220"/>
      <c r="SAT93" s="220"/>
      <c r="SAU93" s="220"/>
      <c r="SAV93" s="220"/>
      <c r="SAW93" s="220"/>
      <c r="SAX93" s="220"/>
      <c r="SAY93" s="220"/>
      <c r="SAZ93" s="220"/>
      <c r="SBA93" s="220"/>
      <c r="SBB93" s="220"/>
      <c r="SBC93" s="220"/>
      <c r="SBD93" s="220"/>
      <c r="SBE93" s="220"/>
      <c r="SBF93" s="220"/>
      <c r="SBG93" s="220"/>
      <c r="SBH93" s="220"/>
      <c r="SBI93" s="220"/>
      <c r="SBJ93" s="220"/>
      <c r="SBK93" s="220"/>
      <c r="SBL93" s="220"/>
      <c r="SBM93" s="220"/>
      <c r="SBN93" s="220"/>
      <c r="SBO93" s="220"/>
      <c r="SBP93" s="220"/>
      <c r="SBQ93" s="220"/>
      <c r="SBR93" s="220"/>
      <c r="SBS93" s="220"/>
      <c r="SBT93" s="220"/>
      <c r="SBU93" s="220"/>
      <c r="SBV93" s="220"/>
      <c r="SBW93" s="220"/>
      <c r="SBX93" s="220"/>
      <c r="SBY93" s="220"/>
      <c r="SBZ93" s="220"/>
      <c r="SCA93" s="220"/>
      <c r="SCB93" s="220"/>
      <c r="SCC93" s="220"/>
      <c r="SCD93" s="220"/>
      <c r="SCE93" s="220"/>
      <c r="SCF93" s="220"/>
      <c r="SCG93" s="220"/>
      <c r="SCH93" s="220"/>
      <c r="SCI93" s="220"/>
      <c r="SCJ93" s="220"/>
      <c r="SCK93" s="220"/>
      <c r="SCL93" s="220"/>
      <c r="SCM93" s="220"/>
      <c r="SCN93" s="220"/>
      <c r="SCO93" s="220"/>
      <c r="SCP93" s="220"/>
      <c r="SCQ93" s="220"/>
      <c r="SCR93" s="220"/>
      <c r="SCS93" s="220"/>
      <c r="SCT93" s="220"/>
      <c r="SCU93" s="220"/>
      <c r="SCV93" s="220"/>
      <c r="SCW93" s="220"/>
      <c r="SCX93" s="220"/>
      <c r="SCY93" s="220"/>
      <c r="SCZ93" s="220"/>
      <c r="SDA93" s="220"/>
      <c r="SDB93" s="220"/>
      <c r="SDC93" s="220"/>
      <c r="SDD93" s="220"/>
      <c r="SDE93" s="220"/>
      <c r="SDF93" s="220"/>
      <c r="SDG93" s="220"/>
      <c r="SDH93" s="220"/>
      <c r="SDI93" s="220"/>
      <c r="SDJ93" s="220"/>
      <c r="SDK93" s="220"/>
      <c r="SDL93" s="220"/>
      <c r="SDM93" s="220"/>
      <c r="SDN93" s="220"/>
      <c r="SDO93" s="220"/>
      <c r="SDP93" s="220"/>
      <c r="SDQ93" s="220"/>
      <c r="SDR93" s="220"/>
      <c r="SDS93" s="220"/>
      <c r="SDT93" s="220"/>
      <c r="SDU93" s="220"/>
      <c r="SDV93" s="220"/>
      <c r="SDW93" s="220"/>
      <c r="SDX93" s="220"/>
      <c r="SDY93" s="220"/>
      <c r="SDZ93" s="220"/>
      <c r="SEA93" s="220"/>
      <c r="SEB93" s="220"/>
      <c r="SEC93" s="220"/>
      <c r="SED93" s="220"/>
      <c r="SEE93" s="220"/>
      <c r="SEF93" s="220"/>
      <c r="SEG93" s="220"/>
      <c r="SEH93" s="220"/>
      <c r="SEI93" s="220"/>
      <c r="SEJ93" s="220"/>
      <c r="SEK93" s="220"/>
      <c r="SEL93" s="220"/>
      <c r="SEM93" s="220"/>
      <c r="SEN93" s="220"/>
      <c r="SEO93" s="220"/>
      <c r="SEP93" s="220"/>
      <c r="SEQ93" s="220"/>
      <c r="SER93" s="220"/>
      <c r="SES93" s="220"/>
      <c r="SET93" s="220"/>
      <c r="SEU93" s="220"/>
      <c r="SEV93" s="220"/>
      <c r="SEW93" s="220"/>
      <c r="SEX93" s="220"/>
      <c r="SEY93" s="220"/>
      <c r="SEZ93" s="220"/>
      <c r="SFA93" s="220"/>
      <c r="SFB93" s="220"/>
      <c r="SFC93" s="220"/>
      <c r="SFD93" s="220"/>
      <c r="SFE93" s="220"/>
      <c r="SFF93" s="220"/>
      <c r="SFG93" s="220"/>
      <c r="SFH93" s="220"/>
      <c r="SFI93" s="220"/>
      <c r="SFJ93" s="220"/>
      <c r="SFK93" s="220"/>
      <c r="SFL93" s="220"/>
      <c r="SFM93" s="220"/>
      <c r="SFN93" s="220"/>
      <c r="SFO93" s="220"/>
      <c r="SFP93" s="220"/>
      <c r="SFQ93" s="220"/>
      <c r="SFR93" s="220"/>
      <c r="SFS93" s="220"/>
      <c r="SFT93" s="220"/>
      <c r="SFU93" s="220"/>
      <c r="SFV93" s="220"/>
      <c r="SFW93" s="220"/>
      <c r="SFX93" s="220"/>
      <c r="SFY93" s="220"/>
      <c r="SFZ93" s="220"/>
      <c r="SGA93" s="220"/>
      <c r="SGB93" s="220"/>
      <c r="SGC93" s="220"/>
      <c r="SGD93" s="220"/>
      <c r="SGE93" s="220"/>
      <c r="SGF93" s="220"/>
      <c r="SGG93" s="220"/>
      <c r="SGH93" s="220"/>
      <c r="SGI93" s="220"/>
      <c r="SGJ93" s="220"/>
      <c r="SGK93" s="220"/>
      <c r="SGL93" s="220"/>
      <c r="SGM93" s="220"/>
      <c r="SGN93" s="220"/>
      <c r="SGO93" s="220"/>
      <c r="SGP93" s="220"/>
      <c r="SGQ93" s="220"/>
      <c r="SGR93" s="220"/>
      <c r="SGS93" s="220"/>
      <c r="SGT93" s="220"/>
      <c r="SGU93" s="220"/>
      <c r="SGV93" s="220"/>
      <c r="SGW93" s="220"/>
      <c r="SGX93" s="220"/>
      <c r="SGY93" s="220"/>
      <c r="SGZ93" s="220"/>
      <c r="SHA93" s="220"/>
      <c r="SHB93" s="220"/>
      <c r="SHC93" s="220"/>
      <c r="SHD93" s="220"/>
      <c r="SHE93" s="220"/>
      <c r="SHF93" s="220"/>
      <c r="SHG93" s="220"/>
      <c r="SHH93" s="220"/>
      <c r="SHI93" s="220"/>
      <c r="SHJ93" s="220"/>
      <c r="SHK93" s="220"/>
      <c r="SHL93" s="220"/>
      <c r="SHM93" s="220"/>
      <c r="SHN93" s="220"/>
      <c r="SHO93" s="220"/>
      <c r="SHP93" s="220"/>
      <c r="SHQ93" s="220"/>
      <c r="SHR93" s="220"/>
      <c r="SHS93" s="220"/>
      <c r="SHT93" s="220"/>
      <c r="SHU93" s="220"/>
      <c r="SHV93" s="220"/>
      <c r="SHW93" s="220"/>
      <c r="SHX93" s="220"/>
      <c r="SHY93" s="220"/>
      <c r="SHZ93" s="220"/>
      <c r="SIA93" s="220"/>
      <c r="SIB93" s="220"/>
      <c r="SIC93" s="220"/>
      <c r="SID93" s="220"/>
      <c r="SIE93" s="220"/>
      <c r="SIF93" s="220"/>
      <c r="SIG93" s="220"/>
      <c r="SIH93" s="220"/>
      <c r="SII93" s="220"/>
      <c r="SIJ93" s="220"/>
      <c r="SIK93" s="220"/>
      <c r="SIL93" s="220"/>
      <c r="SIM93" s="220"/>
      <c r="SIN93" s="220"/>
      <c r="SIO93" s="220"/>
      <c r="SIP93" s="220"/>
      <c r="SIQ93" s="220"/>
      <c r="SIR93" s="220"/>
      <c r="SIS93" s="220"/>
      <c r="SIT93" s="220"/>
      <c r="SIU93" s="220"/>
      <c r="SIV93" s="220"/>
      <c r="SIW93" s="220"/>
      <c r="SIX93" s="220"/>
      <c r="SIY93" s="220"/>
      <c r="SIZ93" s="220"/>
      <c r="SJA93" s="220"/>
      <c r="SJB93" s="220"/>
      <c r="SJC93" s="220"/>
      <c r="SJD93" s="220"/>
      <c r="SJE93" s="220"/>
      <c r="SJF93" s="220"/>
      <c r="SJG93" s="220"/>
      <c r="SJH93" s="220"/>
      <c r="SJI93" s="220"/>
      <c r="SJJ93" s="220"/>
      <c r="SJK93" s="220"/>
      <c r="SJL93" s="220"/>
      <c r="SJM93" s="220"/>
      <c r="SJN93" s="220"/>
      <c r="SJO93" s="220"/>
      <c r="SJP93" s="220"/>
      <c r="SJQ93" s="220"/>
      <c r="SJR93" s="220"/>
      <c r="SJS93" s="220"/>
      <c r="SJT93" s="220"/>
      <c r="SJU93" s="220"/>
      <c r="SJV93" s="220"/>
      <c r="SJW93" s="220"/>
      <c r="SJX93" s="220"/>
      <c r="SJY93" s="220"/>
      <c r="SJZ93" s="220"/>
      <c r="SKA93" s="220"/>
      <c r="SKB93" s="220"/>
      <c r="SKC93" s="220"/>
      <c r="SKD93" s="220"/>
      <c r="SKE93" s="220"/>
      <c r="SKF93" s="220"/>
      <c r="SKG93" s="220"/>
      <c r="SKH93" s="220"/>
      <c r="SKI93" s="220"/>
      <c r="SKJ93" s="220"/>
      <c r="SKK93" s="220"/>
      <c r="SKL93" s="220"/>
      <c r="SKM93" s="220"/>
      <c r="SKN93" s="220"/>
      <c r="SKO93" s="220"/>
      <c r="SKP93" s="220"/>
      <c r="SKQ93" s="220"/>
      <c r="SKR93" s="220"/>
      <c r="SKS93" s="220"/>
      <c r="SKT93" s="220"/>
      <c r="SKU93" s="220"/>
      <c r="SKV93" s="220"/>
      <c r="SKW93" s="220"/>
      <c r="SKX93" s="220"/>
      <c r="SKY93" s="220"/>
      <c r="SKZ93" s="220"/>
      <c r="SLA93" s="220"/>
      <c r="SLB93" s="220"/>
      <c r="SLC93" s="220"/>
      <c r="SLD93" s="220"/>
      <c r="SLE93" s="220"/>
      <c r="SLF93" s="220"/>
      <c r="SLG93" s="220"/>
      <c r="SLH93" s="220"/>
      <c r="SLI93" s="220"/>
      <c r="SLJ93" s="220"/>
      <c r="SLK93" s="220"/>
      <c r="SLL93" s="220"/>
      <c r="SLM93" s="220"/>
      <c r="SLN93" s="220"/>
      <c r="SLO93" s="220"/>
      <c r="SLP93" s="220"/>
      <c r="SLQ93" s="220"/>
      <c r="SLR93" s="220"/>
      <c r="SLS93" s="220"/>
      <c r="SLT93" s="220"/>
      <c r="SLU93" s="220"/>
      <c r="SLV93" s="220"/>
      <c r="SLW93" s="220"/>
      <c r="SLX93" s="220"/>
      <c r="SLY93" s="220"/>
      <c r="SLZ93" s="220"/>
      <c r="SMA93" s="220"/>
      <c r="SMB93" s="220"/>
      <c r="SMC93" s="220"/>
      <c r="SMD93" s="220"/>
      <c r="SME93" s="220"/>
      <c r="SMF93" s="220"/>
      <c r="SMG93" s="220"/>
      <c r="SMH93" s="220"/>
      <c r="SMI93" s="220"/>
      <c r="SMJ93" s="220"/>
      <c r="SMK93" s="220"/>
      <c r="SML93" s="220"/>
      <c r="SMM93" s="220"/>
      <c r="SMN93" s="220"/>
      <c r="SMO93" s="220"/>
      <c r="SMP93" s="220"/>
      <c r="SMQ93" s="220"/>
      <c r="SMR93" s="220"/>
      <c r="SMS93" s="220"/>
      <c r="SMT93" s="220"/>
      <c r="SMU93" s="220"/>
      <c r="SMV93" s="220"/>
      <c r="SMW93" s="220"/>
      <c r="SMX93" s="220"/>
      <c r="SMY93" s="220"/>
      <c r="SMZ93" s="220"/>
      <c r="SNA93" s="220"/>
      <c r="SNB93" s="220"/>
      <c r="SNC93" s="220"/>
      <c r="SND93" s="220"/>
      <c r="SNE93" s="220"/>
      <c r="SNF93" s="220"/>
      <c r="SNG93" s="220"/>
      <c r="SNH93" s="220"/>
      <c r="SNI93" s="220"/>
      <c r="SNJ93" s="220"/>
      <c r="SNK93" s="220"/>
      <c r="SNL93" s="220"/>
      <c r="SNM93" s="220"/>
      <c r="SNN93" s="220"/>
      <c r="SNO93" s="220"/>
      <c r="SNP93" s="220"/>
      <c r="SNQ93" s="220"/>
      <c r="SNR93" s="220"/>
      <c r="SNS93" s="220"/>
      <c r="SNT93" s="220"/>
      <c r="SNU93" s="220"/>
      <c r="SNV93" s="220"/>
      <c r="SNW93" s="220"/>
      <c r="SNX93" s="220"/>
      <c r="SNY93" s="220"/>
      <c r="SNZ93" s="220"/>
      <c r="SOA93" s="220"/>
      <c r="SOB93" s="220"/>
      <c r="SOC93" s="220"/>
      <c r="SOD93" s="220"/>
      <c r="SOE93" s="220"/>
      <c r="SOF93" s="220"/>
      <c r="SOG93" s="220"/>
      <c r="SOH93" s="220"/>
      <c r="SOI93" s="220"/>
      <c r="SOJ93" s="220"/>
      <c r="SOK93" s="220"/>
      <c r="SOL93" s="220"/>
      <c r="SOM93" s="220"/>
      <c r="SON93" s="220"/>
      <c r="SOO93" s="220"/>
      <c r="SOP93" s="220"/>
      <c r="SOQ93" s="220"/>
      <c r="SOR93" s="220"/>
      <c r="SOS93" s="220"/>
      <c r="SOT93" s="220"/>
      <c r="SOU93" s="220"/>
      <c r="SOV93" s="220"/>
      <c r="SOW93" s="220"/>
      <c r="SOX93" s="220"/>
      <c r="SOY93" s="220"/>
      <c r="SOZ93" s="220"/>
      <c r="SPA93" s="220"/>
      <c r="SPB93" s="220"/>
      <c r="SPC93" s="220"/>
      <c r="SPD93" s="220"/>
      <c r="SPE93" s="220"/>
      <c r="SPF93" s="220"/>
      <c r="SPG93" s="220"/>
      <c r="SPH93" s="220"/>
      <c r="SPI93" s="220"/>
      <c r="SPJ93" s="220"/>
      <c r="SPK93" s="220"/>
      <c r="SPL93" s="220"/>
      <c r="SPM93" s="220"/>
      <c r="SPN93" s="220"/>
      <c r="SPO93" s="220"/>
      <c r="SPP93" s="220"/>
      <c r="SPQ93" s="220"/>
      <c r="SPR93" s="220"/>
      <c r="SPS93" s="220"/>
      <c r="SPT93" s="220"/>
      <c r="SPU93" s="220"/>
      <c r="SPV93" s="220"/>
      <c r="SPW93" s="220"/>
      <c r="SPX93" s="220"/>
      <c r="SPY93" s="220"/>
      <c r="SPZ93" s="220"/>
      <c r="SQA93" s="220"/>
      <c r="SQB93" s="220"/>
      <c r="SQC93" s="220"/>
      <c r="SQD93" s="220"/>
      <c r="SQE93" s="220"/>
      <c r="SQF93" s="220"/>
      <c r="SQG93" s="220"/>
      <c r="SQH93" s="220"/>
      <c r="SQI93" s="220"/>
      <c r="SQJ93" s="220"/>
      <c r="SQK93" s="220"/>
      <c r="SQL93" s="220"/>
      <c r="SQM93" s="220"/>
      <c r="SQN93" s="220"/>
      <c r="SQO93" s="220"/>
      <c r="SQP93" s="220"/>
      <c r="SQQ93" s="220"/>
      <c r="SQR93" s="220"/>
      <c r="SQS93" s="220"/>
      <c r="SQT93" s="220"/>
      <c r="SQU93" s="220"/>
      <c r="SQV93" s="220"/>
      <c r="SQW93" s="220"/>
      <c r="SQX93" s="220"/>
      <c r="SQY93" s="220"/>
      <c r="SQZ93" s="220"/>
      <c r="SRA93" s="220"/>
      <c r="SRB93" s="220"/>
      <c r="SRC93" s="220"/>
      <c r="SRD93" s="220"/>
      <c r="SRE93" s="220"/>
      <c r="SRF93" s="220"/>
      <c r="SRG93" s="220"/>
      <c r="SRH93" s="220"/>
      <c r="SRI93" s="220"/>
      <c r="SRJ93" s="220"/>
      <c r="SRK93" s="220"/>
      <c r="SRL93" s="220"/>
      <c r="SRM93" s="220"/>
      <c r="SRN93" s="220"/>
      <c r="SRO93" s="220"/>
      <c r="SRP93" s="220"/>
      <c r="SRQ93" s="220"/>
      <c r="SRR93" s="220"/>
      <c r="SRS93" s="220"/>
      <c r="SRT93" s="220"/>
      <c r="SRU93" s="220"/>
      <c r="SRV93" s="220"/>
      <c r="SRW93" s="220"/>
      <c r="SRX93" s="220"/>
      <c r="SRY93" s="220"/>
      <c r="SRZ93" s="220"/>
      <c r="SSA93" s="220"/>
      <c r="SSB93" s="220"/>
      <c r="SSC93" s="220"/>
      <c r="SSD93" s="220"/>
      <c r="SSE93" s="220"/>
      <c r="SSF93" s="220"/>
      <c r="SSG93" s="220"/>
      <c r="SSH93" s="220"/>
      <c r="SSI93" s="220"/>
      <c r="SSJ93" s="220"/>
      <c r="SSK93" s="220"/>
      <c r="SSL93" s="220"/>
      <c r="SSM93" s="220"/>
      <c r="SSN93" s="220"/>
      <c r="SSO93" s="220"/>
      <c r="SSP93" s="220"/>
      <c r="SSQ93" s="220"/>
      <c r="SSR93" s="220"/>
      <c r="SSS93" s="220"/>
      <c r="SST93" s="220"/>
      <c r="SSU93" s="220"/>
      <c r="SSV93" s="220"/>
      <c r="SSW93" s="220"/>
      <c r="SSX93" s="220"/>
      <c r="SSY93" s="220"/>
      <c r="SSZ93" s="220"/>
      <c r="STA93" s="220"/>
      <c r="STB93" s="220"/>
      <c r="STC93" s="220"/>
      <c r="STD93" s="220"/>
      <c r="STE93" s="220"/>
      <c r="STF93" s="220"/>
      <c r="STG93" s="220"/>
      <c r="STH93" s="220"/>
      <c r="STI93" s="220"/>
      <c r="STJ93" s="220"/>
      <c r="STK93" s="220"/>
      <c r="STL93" s="220"/>
      <c r="STM93" s="220"/>
      <c r="STN93" s="220"/>
      <c r="STO93" s="220"/>
      <c r="STP93" s="220"/>
      <c r="STQ93" s="220"/>
      <c r="STR93" s="220"/>
      <c r="STS93" s="220"/>
      <c r="STT93" s="220"/>
      <c r="STU93" s="220"/>
      <c r="STV93" s="220"/>
      <c r="STW93" s="220"/>
      <c r="STX93" s="220"/>
      <c r="STY93" s="220"/>
      <c r="STZ93" s="220"/>
      <c r="SUA93" s="220"/>
      <c r="SUB93" s="220"/>
      <c r="SUC93" s="220"/>
      <c r="SUD93" s="220"/>
      <c r="SUE93" s="220"/>
      <c r="SUF93" s="220"/>
      <c r="SUG93" s="220"/>
      <c r="SUH93" s="220"/>
      <c r="SUI93" s="220"/>
      <c r="SUJ93" s="220"/>
      <c r="SUK93" s="220"/>
      <c r="SUL93" s="220"/>
      <c r="SUM93" s="220"/>
      <c r="SUN93" s="220"/>
      <c r="SUO93" s="220"/>
      <c r="SUP93" s="220"/>
      <c r="SUQ93" s="220"/>
      <c r="SUR93" s="220"/>
      <c r="SUS93" s="220"/>
      <c r="SUT93" s="220"/>
      <c r="SUU93" s="220"/>
      <c r="SUV93" s="220"/>
      <c r="SUW93" s="220"/>
      <c r="SUX93" s="220"/>
      <c r="SUY93" s="220"/>
      <c r="SUZ93" s="220"/>
      <c r="SVA93" s="220"/>
      <c r="SVB93" s="220"/>
      <c r="SVC93" s="220"/>
      <c r="SVD93" s="220"/>
      <c r="SVE93" s="220"/>
      <c r="SVF93" s="220"/>
      <c r="SVG93" s="220"/>
      <c r="SVH93" s="220"/>
      <c r="SVI93" s="220"/>
      <c r="SVJ93" s="220"/>
      <c r="SVK93" s="220"/>
      <c r="SVL93" s="220"/>
      <c r="SVM93" s="220"/>
      <c r="SVN93" s="220"/>
      <c r="SVO93" s="220"/>
      <c r="SVP93" s="220"/>
      <c r="SVQ93" s="220"/>
      <c r="SVR93" s="220"/>
      <c r="SVS93" s="220"/>
      <c r="SVT93" s="220"/>
      <c r="SVU93" s="220"/>
      <c r="SVV93" s="220"/>
      <c r="SVW93" s="220"/>
      <c r="SVX93" s="220"/>
      <c r="SVY93" s="220"/>
      <c r="SVZ93" s="220"/>
      <c r="SWA93" s="220"/>
      <c r="SWB93" s="220"/>
      <c r="SWC93" s="220"/>
      <c r="SWD93" s="220"/>
      <c r="SWE93" s="220"/>
      <c r="SWF93" s="220"/>
      <c r="SWG93" s="220"/>
      <c r="SWH93" s="220"/>
      <c r="SWI93" s="220"/>
      <c r="SWJ93" s="220"/>
      <c r="SWK93" s="220"/>
      <c r="SWL93" s="220"/>
      <c r="SWM93" s="220"/>
      <c r="SWN93" s="220"/>
      <c r="SWO93" s="220"/>
      <c r="SWP93" s="220"/>
      <c r="SWQ93" s="220"/>
      <c r="SWR93" s="220"/>
      <c r="SWS93" s="220"/>
      <c r="SWT93" s="220"/>
      <c r="SWU93" s="220"/>
      <c r="SWV93" s="220"/>
      <c r="SWW93" s="220"/>
      <c r="SWX93" s="220"/>
      <c r="SWY93" s="220"/>
      <c r="SWZ93" s="220"/>
      <c r="SXA93" s="220"/>
      <c r="SXB93" s="220"/>
      <c r="SXC93" s="220"/>
      <c r="SXD93" s="220"/>
      <c r="SXE93" s="220"/>
      <c r="SXF93" s="220"/>
      <c r="SXG93" s="220"/>
      <c r="SXH93" s="220"/>
      <c r="SXI93" s="220"/>
      <c r="SXJ93" s="220"/>
      <c r="SXK93" s="220"/>
      <c r="SXL93" s="220"/>
      <c r="SXM93" s="220"/>
      <c r="SXN93" s="220"/>
      <c r="SXO93" s="220"/>
      <c r="SXP93" s="220"/>
      <c r="SXQ93" s="220"/>
      <c r="SXR93" s="220"/>
      <c r="SXS93" s="220"/>
      <c r="SXT93" s="220"/>
      <c r="SXU93" s="220"/>
      <c r="SXV93" s="220"/>
      <c r="SXW93" s="220"/>
      <c r="SXX93" s="220"/>
      <c r="SXY93" s="220"/>
      <c r="SXZ93" s="220"/>
      <c r="SYA93" s="220"/>
      <c r="SYB93" s="220"/>
      <c r="SYC93" s="220"/>
      <c r="SYD93" s="220"/>
      <c r="SYE93" s="220"/>
      <c r="SYF93" s="220"/>
      <c r="SYG93" s="220"/>
      <c r="SYH93" s="220"/>
      <c r="SYI93" s="220"/>
      <c r="SYJ93" s="220"/>
      <c r="SYK93" s="220"/>
      <c r="SYL93" s="220"/>
      <c r="SYM93" s="220"/>
      <c r="SYN93" s="220"/>
      <c r="SYO93" s="220"/>
      <c r="SYP93" s="220"/>
      <c r="SYQ93" s="220"/>
      <c r="SYR93" s="220"/>
      <c r="SYS93" s="220"/>
      <c r="SYT93" s="220"/>
      <c r="SYU93" s="220"/>
      <c r="SYV93" s="220"/>
      <c r="SYW93" s="220"/>
      <c r="SYX93" s="220"/>
      <c r="SYY93" s="220"/>
      <c r="SYZ93" s="220"/>
      <c r="SZA93" s="220"/>
      <c r="SZB93" s="220"/>
      <c r="SZC93" s="220"/>
      <c r="SZD93" s="220"/>
      <c r="SZE93" s="220"/>
      <c r="SZF93" s="220"/>
      <c r="SZG93" s="220"/>
      <c r="SZH93" s="220"/>
      <c r="SZI93" s="220"/>
      <c r="SZJ93" s="220"/>
      <c r="SZK93" s="220"/>
      <c r="SZL93" s="220"/>
      <c r="SZM93" s="220"/>
      <c r="SZN93" s="220"/>
      <c r="SZO93" s="220"/>
      <c r="SZP93" s="220"/>
      <c r="SZQ93" s="220"/>
      <c r="SZR93" s="220"/>
      <c r="SZS93" s="220"/>
      <c r="SZT93" s="220"/>
      <c r="SZU93" s="220"/>
      <c r="SZV93" s="220"/>
      <c r="SZW93" s="220"/>
      <c r="SZX93" s="220"/>
      <c r="SZY93" s="220"/>
      <c r="SZZ93" s="220"/>
      <c r="TAA93" s="220"/>
      <c r="TAB93" s="220"/>
      <c r="TAC93" s="220"/>
      <c r="TAD93" s="220"/>
      <c r="TAE93" s="220"/>
      <c r="TAF93" s="220"/>
      <c r="TAG93" s="220"/>
      <c r="TAH93" s="220"/>
      <c r="TAI93" s="220"/>
      <c r="TAJ93" s="220"/>
      <c r="TAK93" s="220"/>
      <c r="TAL93" s="220"/>
      <c r="TAM93" s="220"/>
      <c r="TAN93" s="220"/>
      <c r="TAO93" s="220"/>
      <c r="TAP93" s="220"/>
      <c r="TAQ93" s="220"/>
      <c r="TAR93" s="220"/>
      <c r="TAS93" s="220"/>
      <c r="TAT93" s="220"/>
      <c r="TAU93" s="220"/>
      <c r="TAV93" s="220"/>
      <c r="TAW93" s="220"/>
      <c r="TAX93" s="220"/>
      <c r="TAY93" s="220"/>
      <c r="TAZ93" s="220"/>
      <c r="TBA93" s="220"/>
      <c r="TBB93" s="220"/>
      <c r="TBC93" s="220"/>
      <c r="TBD93" s="220"/>
      <c r="TBE93" s="220"/>
      <c r="TBF93" s="220"/>
      <c r="TBG93" s="220"/>
      <c r="TBH93" s="220"/>
      <c r="TBI93" s="220"/>
      <c r="TBJ93" s="220"/>
      <c r="TBK93" s="220"/>
      <c r="TBL93" s="220"/>
      <c r="TBM93" s="220"/>
      <c r="TBN93" s="220"/>
      <c r="TBO93" s="220"/>
      <c r="TBP93" s="220"/>
      <c r="TBQ93" s="220"/>
      <c r="TBR93" s="220"/>
      <c r="TBS93" s="220"/>
      <c r="TBT93" s="220"/>
      <c r="TBU93" s="220"/>
      <c r="TBV93" s="220"/>
      <c r="TBW93" s="220"/>
      <c r="TBX93" s="220"/>
      <c r="TBY93" s="220"/>
      <c r="TBZ93" s="220"/>
      <c r="TCA93" s="220"/>
      <c r="TCB93" s="220"/>
      <c r="TCC93" s="220"/>
      <c r="TCD93" s="220"/>
      <c r="TCE93" s="220"/>
      <c r="TCF93" s="220"/>
      <c r="TCG93" s="220"/>
      <c r="TCH93" s="220"/>
      <c r="TCI93" s="220"/>
      <c r="TCJ93" s="220"/>
      <c r="TCK93" s="220"/>
      <c r="TCL93" s="220"/>
      <c r="TCM93" s="220"/>
      <c r="TCN93" s="220"/>
      <c r="TCO93" s="220"/>
      <c r="TCP93" s="220"/>
      <c r="TCQ93" s="220"/>
      <c r="TCR93" s="220"/>
      <c r="TCS93" s="220"/>
      <c r="TCT93" s="220"/>
      <c r="TCU93" s="220"/>
      <c r="TCV93" s="220"/>
      <c r="TCW93" s="220"/>
      <c r="TCX93" s="220"/>
      <c r="TCY93" s="220"/>
      <c r="TCZ93" s="220"/>
      <c r="TDA93" s="220"/>
      <c r="TDB93" s="220"/>
      <c r="TDC93" s="220"/>
      <c r="TDD93" s="220"/>
      <c r="TDE93" s="220"/>
      <c r="TDF93" s="220"/>
      <c r="TDG93" s="220"/>
      <c r="TDH93" s="220"/>
      <c r="TDI93" s="220"/>
      <c r="TDJ93" s="220"/>
      <c r="TDK93" s="220"/>
      <c r="TDL93" s="220"/>
      <c r="TDM93" s="220"/>
      <c r="TDN93" s="220"/>
      <c r="TDO93" s="220"/>
      <c r="TDP93" s="220"/>
      <c r="TDQ93" s="220"/>
      <c r="TDR93" s="220"/>
      <c r="TDS93" s="220"/>
      <c r="TDT93" s="220"/>
      <c r="TDU93" s="220"/>
      <c r="TDV93" s="220"/>
      <c r="TDW93" s="220"/>
      <c r="TDX93" s="220"/>
      <c r="TDY93" s="220"/>
      <c r="TDZ93" s="220"/>
      <c r="TEA93" s="220"/>
      <c r="TEB93" s="220"/>
      <c r="TEC93" s="220"/>
      <c r="TED93" s="220"/>
      <c r="TEE93" s="220"/>
      <c r="TEF93" s="220"/>
      <c r="TEG93" s="220"/>
      <c r="TEH93" s="220"/>
      <c r="TEI93" s="220"/>
      <c r="TEJ93" s="220"/>
      <c r="TEK93" s="220"/>
      <c r="TEL93" s="220"/>
      <c r="TEM93" s="220"/>
      <c r="TEN93" s="220"/>
      <c r="TEO93" s="220"/>
      <c r="TEP93" s="220"/>
      <c r="TEQ93" s="220"/>
      <c r="TER93" s="220"/>
      <c r="TES93" s="220"/>
      <c r="TET93" s="220"/>
      <c r="TEU93" s="220"/>
      <c r="TEV93" s="220"/>
      <c r="TEW93" s="220"/>
      <c r="TEX93" s="220"/>
      <c r="TEY93" s="220"/>
      <c r="TEZ93" s="220"/>
      <c r="TFA93" s="220"/>
      <c r="TFB93" s="220"/>
      <c r="TFC93" s="220"/>
      <c r="TFD93" s="220"/>
      <c r="TFE93" s="220"/>
      <c r="TFF93" s="220"/>
      <c r="TFG93" s="220"/>
      <c r="TFH93" s="220"/>
      <c r="TFI93" s="220"/>
      <c r="TFJ93" s="220"/>
      <c r="TFK93" s="220"/>
      <c r="TFL93" s="220"/>
      <c r="TFM93" s="220"/>
      <c r="TFN93" s="220"/>
      <c r="TFO93" s="220"/>
      <c r="TFP93" s="220"/>
      <c r="TFQ93" s="220"/>
      <c r="TFR93" s="220"/>
      <c r="TFS93" s="220"/>
      <c r="TFT93" s="220"/>
      <c r="TFU93" s="220"/>
      <c r="TFV93" s="220"/>
      <c r="TFW93" s="220"/>
      <c r="TFX93" s="220"/>
      <c r="TFY93" s="220"/>
      <c r="TFZ93" s="220"/>
      <c r="TGA93" s="220"/>
      <c r="TGB93" s="220"/>
      <c r="TGC93" s="220"/>
      <c r="TGD93" s="220"/>
      <c r="TGE93" s="220"/>
      <c r="TGF93" s="220"/>
      <c r="TGG93" s="220"/>
      <c r="TGH93" s="220"/>
      <c r="TGI93" s="220"/>
      <c r="TGJ93" s="220"/>
      <c r="TGK93" s="220"/>
      <c r="TGL93" s="220"/>
      <c r="TGM93" s="220"/>
      <c r="TGN93" s="220"/>
      <c r="TGO93" s="220"/>
      <c r="TGP93" s="220"/>
      <c r="TGQ93" s="220"/>
      <c r="TGR93" s="220"/>
      <c r="TGS93" s="220"/>
      <c r="TGT93" s="220"/>
      <c r="TGU93" s="220"/>
      <c r="TGV93" s="220"/>
      <c r="TGW93" s="220"/>
      <c r="TGX93" s="220"/>
      <c r="TGY93" s="220"/>
      <c r="TGZ93" s="220"/>
      <c r="THA93" s="220"/>
      <c r="THB93" s="220"/>
      <c r="THC93" s="220"/>
      <c r="THD93" s="220"/>
      <c r="THE93" s="220"/>
      <c r="THF93" s="220"/>
      <c r="THG93" s="220"/>
      <c r="THH93" s="220"/>
      <c r="THI93" s="220"/>
      <c r="THJ93" s="220"/>
      <c r="THK93" s="220"/>
      <c r="THL93" s="220"/>
      <c r="THM93" s="220"/>
      <c r="THN93" s="220"/>
      <c r="THO93" s="220"/>
      <c r="THP93" s="220"/>
      <c r="THQ93" s="220"/>
      <c r="THR93" s="220"/>
      <c r="THS93" s="220"/>
      <c r="THT93" s="220"/>
      <c r="THU93" s="220"/>
      <c r="THV93" s="220"/>
      <c r="THW93" s="220"/>
      <c r="THX93" s="220"/>
      <c r="THY93" s="220"/>
      <c r="THZ93" s="220"/>
      <c r="TIA93" s="220"/>
      <c r="TIB93" s="220"/>
      <c r="TIC93" s="220"/>
      <c r="TID93" s="220"/>
      <c r="TIE93" s="220"/>
      <c r="TIF93" s="220"/>
      <c r="TIG93" s="220"/>
      <c r="TIH93" s="220"/>
      <c r="TII93" s="220"/>
      <c r="TIJ93" s="220"/>
      <c r="TIK93" s="220"/>
      <c r="TIL93" s="220"/>
      <c r="TIM93" s="220"/>
      <c r="TIN93" s="220"/>
      <c r="TIO93" s="220"/>
      <c r="TIP93" s="220"/>
      <c r="TIQ93" s="220"/>
      <c r="TIR93" s="220"/>
      <c r="TIS93" s="220"/>
      <c r="TIT93" s="220"/>
      <c r="TIU93" s="220"/>
      <c r="TIV93" s="220"/>
      <c r="TIW93" s="220"/>
      <c r="TIX93" s="220"/>
      <c r="TIY93" s="220"/>
      <c r="TIZ93" s="220"/>
      <c r="TJA93" s="220"/>
      <c r="TJB93" s="220"/>
      <c r="TJC93" s="220"/>
      <c r="TJD93" s="220"/>
      <c r="TJE93" s="220"/>
      <c r="TJF93" s="220"/>
      <c r="TJG93" s="220"/>
      <c r="TJH93" s="220"/>
      <c r="TJI93" s="220"/>
      <c r="TJJ93" s="220"/>
      <c r="TJK93" s="220"/>
      <c r="TJL93" s="220"/>
      <c r="TJM93" s="220"/>
      <c r="TJN93" s="220"/>
      <c r="TJO93" s="220"/>
      <c r="TJP93" s="220"/>
      <c r="TJQ93" s="220"/>
      <c r="TJR93" s="220"/>
      <c r="TJS93" s="220"/>
      <c r="TJT93" s="220"/>
      <c r="TJU93" s="220"/>
      <c r="TJV93" s="220"/>
      <c r="TJW93" s="220"/>
      <c r="TJX93" s="220"/>
      <c r="TJY93" s="220"/>
      <c r="TJZ93" s="220"/>
      <c r="TKA93" s="220"/>
      <c r="TKB93" s="220"/>
      <c r="TKC93" s="220"/>
      <c r="TKD93" s="220"/>
      <c r="TKE93" s="220"/>
      <c r="TKF93" s="220"/>
      <c r="TKG93" s="220"/>
      <c r="TKH93" s="220"/>
      <c r="TKI93" s="220"/>
      <c r="TKJ93" s="220"/>
      <c r="TKK93" s="220"/>
      <c r="TKL93" s="220"/>
      <c r="TKM93" s="220"/>
      <c r="TKN93" s="220"/>
      <c r="TKO93" s="220"/>
      <c r="TKP93" s="220"/>
      <c r="TKQ93" s="220"/>
      <c r="TKR93" s="220"/>
      <c r="TKS93" s="220"/>
      <c r="TKT93" s="220"/>
      <c r="TKU93" s="220"/>
      <c r="TKV93" s="220"/>
      <c r="TKW93" s="220"/>
      <c r="TKX93" s="220"/>
      <c r="TKY93" s="220"/>
      <c r="TKZ93" s="220"/>
      <c r="TLA93" s="220"/>
      <c r="TLB93" s="220"/>
      <c r="TLC93" s="220"/>
      <c r="TLD93" s="220"/>
      <c r="TLE93" s="220"/>
      <c r="TLF93" s="220"/>
      <c r="TLG93" s="220"/>
      <c r="TLH93" s="220"/>
      <c r="TLI93" s="220"/>
      <c r="TLJ93" s="220"/>
      <c r="TLK93" s="220"/>
      <c r="TLL93" s="220"/>
      <c r="TLM93" s="220"/>
      <c r="TLN93" s="220"/>
      <c r="TLO93" s="220"/>
      <c r="TLP93" s="220"/>
      <c r="TLQ93" s="220"/>
      <c r="TLR93" s="220"/>
      <c r="TLS93" s="220"/>
      <c r="TLT93" s="220"/>
      <c r="TLU93" s="220"/>
      <c r="TLV93" s="220"/>
      <c r="TLW93" s="220"/>
      <c r="TLX93" s="220"/>
      <c r="TLY93" s="220"/>
      <c r="TLZ93" s="220"/>
      <c r="TMA93" s="220"/>
      <c r="TMB93" s="220"/>
      <c r="TMC93" s="220"/>
      <c r="TMD93" s="220"/>
      <c r="TME93" s="220"/>
      <c r="TMF93" s="220"/>
      <c r="TMG93" s="220"/>
      <c r="TMH93" s="220"/>
      <c r="TMI93" s="220"/>
      <c r="TMJ93" s="220"/>
      <c r="TMK93" s="220"/>
      <c r="TML93" s="220"/>
      <c r="TMM93" s="220"/>
      <c r="TMN93" s="220"/>
      <c r="TMO93" s="220"/>
      <c r="TMP93" s="220"/>
      <c r="TMQ93" s="220"/>
      <c r="TMR93" s="220"/>
      <c r="TMS93" s="220"/>
      <c r="TMT93" s="220"/>
      <c r="TMU93" s="220"/>
      <c r="TMV93" s="220"/>
      <c r="TMW93" s="220"/>
      <c r="TMX93" s="220"/>
      <c r="TMY93" s="220"/>
      <c r="TMZ93" s="220"/>
      <c r="TNA93" s="220"/>
      <c r="TNB93" s="220"/>
      <c r="TNC93" s="220"/>
      <c r="TND93" s="220"/>
      <c r="TNE93" s="220"/>
      <c r="TNF93" s="220"/>
      <c r="TNG93" s="220"/>
      <c r="TNH93" s="220"/>
      <c r="TNI93" s="220"/>
      <c r="TNJ93" s="220"/>
      <c r="TNK93" s="220"/>
      <c r="TNL93" s="220"/>
      <c r="TNM93" s="220"/>
      <c r="TNN93" s="220"/>
      <c r="TNO93" s="220"/>
      <c r="TNP93" s="220"/>
      <c r="TNQ93" s="220"/>
      <c r="TNR93" s="220"/>
      <c r="TNS93" s="220"/>
      <c r="TNT93" s="220"/>
      <c r="TNU93" s="220"/>
      <c r="TNV93" s="220"/>
      <c r="TNW93" s="220"/>
      <c r="TNX93" s="220"/>
      <c r="TNY93" s="220"/>
      <c r="TNZ93" s="220"/>
      <c r="TOA93" s="220"/>
      <c r="TOB93" s="220"/>
      <c r="TOC93" s="220"/>
      <c r="TOD93" s="220"/>
      <c r="TOE93" s="220"/>
      <c r="TOF93" s="220"/>
      <c r="TOG93" s="220"/>
      <c r="TOH93" s="220"/>
      <c r="TOI93" s="220"/>
      <c r="TOJ93" s="220"/>
      <c r="TOK93" s="220"/>
      <c r="TOL93" s="220"/>
      <c r="TOM93" s="220"/>
      <c r="TON93" s="220"/>
      <c r="TOO93" s="220"/>
      <c r="TOP93" s="220"/>
      <c r="TOQ93" s="220"/>
      <c r="TOR93" s="220"/>
      <c r="TOS93" s="220"/>
      <c r="TOT93" s="220"/>
      <c r="TOU93" s="220"/>
      <c r="TOV93" s="220"/>
      <c r="TOW93" s="220"/>
      <c r="TOX93" s="220"/>
      <c r="TOY93" s="220"/>
      <c r="TOZ93" s="220"/>
      <c r="TPA93" s="220"/>
      <c r="TPB93" s="220"/>
      <c r="TPC93" s="220"/>
      <c r="TPD93" s="220"/>
      <c r="TPE93" s="220"/>
      <c r="TPF93" s="220"/>
      <c r="TPG93" s="220"/>
      <c r="TPH93" s="220"/>
      <c r="TPI93" s="220"/>
      <c r="TPJ93" s="220"/>
      <c r="TPK93" s="220"/>
      <c r="TPL93" s="220"/>
      <c r="TPM93" s="220"/>
      <c r="TPN93" s="220"/>
      <c r="TPO93" s="220"/>
      <c r="TPP93" s="220"/>
      <c r="TPQ93" s="220"/>
      <c r="TPR93" s="220"/>
      <c r="TPS93" s="220"/>
      <c r="TPT93" s="220"/>
      <c r="TPU93" s="220"/>
      <c r="TPV93" s="220"/>
      <c r="TPW93" s="220"/>
      <c r="TPX93" s="220"/>
      <c r="TPY93" s="220"/>
      <c r="TPZ93" s="220"/>
      <c r="TQA93" s="220"/>
      <c r="TQB93" s="220"/>
      <c r="TQC93" s="220"/>
      <c r="TQD93" s="220"/>
      <c r="TQE93" s="220"/>
      <c r="TQF93" s="220"/>
      <c r="TQG93" s="220"/>
      <c r="TQH93" s="220"/>
      <c r="TQI93" s="220"/>
      <c r="TQJ93" s="220"/>
      <c r="TQK93" s="220"/>
      <c r="TQL93" s="220"/>
      <c r="TQM93" s="220"/>
      <c r="TQN93" s="220"/>
      <c r="TQO93" s="220"/>
      <c r="TQP93" s="220"/>
      <c r="TQQ93" s="220"/>
      <c r="TQR93" s="220"/>
      <c r="TQS93" s="220"/>
      <c r="TQT93" s="220"/>
      <c r="TQU93" s="220"/>
      <c r="TQV93" s="220"/>
      <c r="TQW93" s="220"/>
      <c r="TQX93" s="220"/>
      <c r="TQY93" s="220"/>
      <c r="TQZ93" s="220"/>
      <c r="TRA93" s="220"/>
      <c r="TRB93" s="220"/>
      <c r="TRC93" s="220"/>
      <c r="TRD93" s="220"/>
      <c r="TRE93" s="220"/>
      <c r="TRF93" s="220"/>
      <c r="TRG93" s="220"/>
      <c r="TRH93" s="220"/>
      <c r="TRI93" s="220"/>
      <c r="TRJ93" s="220"/>
      <c r="TRK93" s="220"/>
      <c r="TRL93" s="220"/>
      <c r="TRM93" s="220"/>
      <c r="TRN93" s="220"/>
      <c r="TRO93" s="220"/>
      <c r="TRP93" s="220"/>
      <c r="TRQ93" s="220"/>
      <c r="TRR93" s="220"/>
      <c r="TRS93" s="220"/>
      <c r="TRT93" s="220"/>
      <c r="TRU93" s="220"/>
      <c r="TRV93" s="220"/>
      <c r="TRW93" s="220"/>
      <c r="TRX93" s="220"/>
      <c r="TRY93" s="220"/>
      <c r="TRZ93" s="220"/>
      <c r="TSA93" s="220"/>
      <c r="TSB93" s="220"/>
      <c r="TSC93" s="220"/>
      <c r="TSD93" s="220"/>
      <c r="TSE93" s="220"/>
      <c r="TSF93" s="220"/>
      <c r="TSG93" s="220"/>
      <c r="TSH93" s="220"/>
      <c r="TSI93" s="220"/>
      <c r="TSJ93" s="220"/>
      <c r="TSK93" s="220"/>
      <c r="TSL93" s="220"/>
      <c r="TSM93" s="220"/>
      <c r="TSN93" s="220"/>
      <c r="TSO93" s="220"/>
      <c r="TSP93" s="220"/>
      <c r="TSQ93" s="220"/>
      <c r="TSR93" s="220"/>
      <c r="TSS93" s="220"/>
      <c r="TST93" s="220"/>
      <c r="TSU93" s="220"/>
      <c r="TSV93" s="220"/>
      <c r="TSW93" s="220"/>
      <c r="TSX93" s="220"/>
      <c r="TSY93" s="220"/>
      <c r="TSZ93" s="220"/>
      <c r="TTA93" s="220"/>
      <c r="TTB93" s="220"/>
      <c r="TTC93" s="220"/>
      <c r="TTD93" s="220"/>
      <c r="TTE93" s="220"/>
      <c r="TTF93" s="220"/>
      <c r="TTG93" s="220"/>
      <c r="TTH93" s="220"/>
      <c r="TTI93" s="220"/>
      <c r="TTJ93" s="220"/>
      <c r="TTK93" s="220"/>
      <c r="TTL93" s="220"/>
      <c r="TTM93" s="220"/>
      <c r="TTN93" s="220"/>
      <c r="TTO93" s="220"/>
      <c r="TTP93" s="220"/>
      <c r="TTQ93" s="220"/>
      <c r="TTR93" s="220"/>
      <c r="TTS93" s="220"/>
      <c r="TTT93" s="220"/>
      <c r="TTU93" s="220"/>
      <c r="TTV93" s="220"/>
      <c r="TTW93" s="220"/>
      <c r="TTX93" s="220"/>
      <c r="TTY93" s="220"/>
      <c r="TTZ93" s="220"/>
      <c r="TUA93" s="220"/>
      <c r="TUB93" s="220"/>
      <c r="TUC93" s="220"/>
      <c r="TUD93" s="220"/>
      <c r="TUE93" s="220"/>
      <c r="TUF93" s="220"/>
      <c r="TUG93" s="220"/>
      <c r="TUH93" s="220"/>
      <c r="TUI93" s="220"/>
      <c r="TUJ93" s="220"/>
      <c r="TUK93" s="220"/>
      <c r="TUL93" s="220"/>
      <c r="TUM93" s="220"/>
      <c r="TUN93" s="220"/>
      <c r="TUO93" s="220"/>
      <c r="TUP93" s="220"/>
      <c r="TUQ93" s="220"/>
      <c r="TUR93" s="220"/>
      <c r="TUS93" s="220"/>
      <c r="TUT93" s="220"/>
      <c r="TUU93" s="220"/>
      <c r="TUV93" s="220"/>
      <c r="TUW93" s="220"/>
      <c r="TUX93" s="220"/>
      <c r="TUY93" s="220"/>
      <c r="TUZ93" s="220"/>
      <c r="TVA93" s="220"/>
      <c r="TVB93" s="220"/>
      <c r="TVC93" s="220"/>
      <c r="TVD93" s="220"/>
      <c r="TVE93" s="220"/>
      <c r="TVF93" s="220"/>
      <c r="TVG93" s="220"/>
      <c r="TVH93" s="220"/>
      <c r="TVI93" s="220"/>
      <c r="TVJ93" s="220"/>
      <c r="TVK93" s="220"/>
      <c r="TVL93" s="220"/>
      <c r="TVM93" s="220"/>
      <c r="TVN93" s="220"/>
      <c r="TVO93" s="220"/>
      <c r="TVP93" s="220"/>
      <c r="TVQ93" s="220"/>
      <c r="TVR93" s="220"/>
      <c r="TVS93" s="220"/>
      <c r="TVT93" s="220"/>
      <c r="TVU93" s="220"/>
      <c r="TVV93" s="220"/>
      <c r="TVW93" s="220"/>
      <c r="TVX93" s="220"/>
      <c r="TVY93" s="220"/>
      <c r="TVZ93" s="220"/>
      <c r="TWA93" s="220"/>
      <c r="TWB93" s="220"/>
      <c r="TWC93" s="220"/>
      <c r="TWD93" s="220"/>
      <c r="TWE93" s="220"/>
      <c r="TWF93" s="220"/>
      <c r="TWG93" s="220"/>
      <c r="TWH93" s="220"/>
      <c r="TWI93" s="220"/>
      <c r="TWJ93" s="220"/>
      <c r="TWK93" s="220"/>
      <c r="TWL93" s="220"/>
      <c r="TWM93" s="220"/>
      <c r="TWN93" s="220"/>
      <c r="TWO93" s="220"/>
      <c r="TWP93" s="220"/>
      <c r="TWQ93" s="220"/>
      <c r="TWR93" s="220"/>
      <c r="TWS93" s="220"/>
      <c r="TWT93" s="220"/>
      <c r="TWU93" s="220"/>
      <c r="TWV93" s="220"/>
      <c r="TWW93" s="220"/>
      <c r="TWX93" s="220"/>
      <c r="TWY93" s="220"/>
      <c r="TWZ93" s="220"/>
      <c r="TXA93" s="220"/>
      <c r="TXB93" s="220"/>
      <c r="TXC93" s="220"/>
      <c r="TXD93" s="220"/>
      <c r="TXE93" s="220"/>
      <c r="TXF93" s="220"/>
      <c r="TXG93" s="220"/>
      <c r="TXH93" s="220"/>
      <c r="TXI93" s="220"/>
      <c r="TXJ93" s="220"/>
      <c r="TXK93" s="220"/>
      <c r="TXL93" s="220"/>
      <c r="TXM93" s="220"/>
      <c r="TXN93" s="220"/>
      <c r="TXO93" s="220"/>
      <c r="TXP93" s="220"/>
      <c r="TXQ93" s="220"/>
      <c r="TXR93" s="220"/>
      <c r="TXS93" s="220"/>
      <c r="TXT93" s="220"/>
      <c r="TXU93" s="220"/>
      <c r="TXV93" s="220"/>
      <c r="TXW93" s="220"/>
      <c r="TXX93" s="220"/>
      <c r="TXY93" s="220"/>
      <c r="TXZ93" s="220"/>
      <c r="TYA93" s="220"/>
      <c r="TYB93" s="220"/>
      <c r="TYC93" s="220"/>
      <c r="TYD93" s="220"/>
      <c r="TYE93" s="220"/>
      <c r="TYF93" s="220"/>
      <c r="TYG93" s="220"/>
      <c r="TYH93" s="220"/>
      <c r="TYI93" s="220"/>
      <c r="TYJ93" s="220"/>
      <c r="TYK93" s="220"/>
      <c r="TYL93" s="220"/>
      <c r="TYM93" s="220"/>
      <c r="TYN93" s="220"/>
      <c r="TYO93" s="220"/>
      <c r="TYP93" s="220"/>
      <c r="TYQ93" s="220"/>
      <c r="TYR93" s="220"/>
      <c r="TYS93" s="220"/>
      <c r="TYT93" s="220"/>
      <c r="TYU93" s="220"/>
      <c r="TYV93" s="220"/>
      <c r="TYW93" s="220"/>
      <c r="TYX93" s="220"/>
      <c r="TYY93" s="220"/>
      <c r="TYZ93" s="220"/>
      <c r="TZA93" s="220"/>
      <c r="TZB93" s="220"/>
      <c r="TZC93" s="220"/>
      <c r="TZD93" s="220"/>
      <c r="TZE93" s="220"/>
      <c r="TZF93" s="220"/>
      <c r="TZG93" s="220"/>
      <c r="TZH93" s="220"/>
      <c r="TZI93" s="220"/>
      <c r="TZJ93" s="220"/>
      <c r="TZK93" s="220"/>
      <c r="TZL93" s="220"/>
      <c r="TZM93" s="220"/>
      <c r="TZN93" s="220"/>
      <c r="TZO93" s="220"/>
      <c r="TZP93" s="220"/>
      <c r="TZQ93" s="220"/>
      <c r="TZR93" s="220"/>
      <c r="TZS93" s="220"/>
      <c r="TZT93" s="220"/>
      <c r="TZU93" s="220"/>
      <c r="TZV93" s="220"/>
      <c r="TZW93" s="220"/>
      <c r="TZX93" s="220"/>
      <c r="TZY93" s="220"/>
      <c r="TZZ93" s="220"/>
      <c r="UAA93" s="220"/>
      <c r="UAB93" s="220"/>
      <c r="UAC93" s="220"/>
      <c r="UAD93" s="220"/>
      <c r="UAE93" s="220"/>
      <c r="UAF93" s="220"/>
      <c r="UAG93" s="220"/>
      <c r="UAH93" s="220"/>
      <c r="UAI93" s="220"/>
      <c r="UAJ93" s="220"/>
      <c r="UAK93" s="220"/>
      <c r="UAL93" s="220"/>
      <c r="UAM93" s="220"/>
      <c r="UAN93" s="220"/>
      <c r="UAO93" s="220"/>
      <c r="UAP93" s="220"/>
      <c r="UAQ93" s="220"/>
      <c r="UAR93" s="220"/>
      <c r="UAS93" s="220"/>
      <c r="UAT93" s="220"/>
      <c r="UAU93" s="220"/>
      <c r="UAV93" s="220"/>
      <c r="UAW93" s="220"/>
      <c r="UAX93" s="220"/>
      <c r="UAY93" s="220"/>
      <c r="UAZ93" s="220"/>
      <c r="UBA93" s="220"/>
      <c r="UBB93" s="220"/>
      <c r="UBC93" s="220"/>
      <c r="UBD93" s="220"/>
      <c r="UBE93" s="220"/>
      <c r="UBF93" s="220"/>
      <c r="UBG93" s="220"/>
      <c r="UBH93" s="220"/>
      <c r="UBI93" s="220"/>
      <c r="UBJ93" s="220"/>
      <c r="UBK93" s="220"/>
      <c r="UBL93" s="220"/>
      <c r="UBM93" s="220"/>
      <c r="UBN93" s="220"/>
      <c r="UBO93" s="220"/>
      <c r="UBP93" s="220"/>
      <c r="UBQ93" s="220"/>
      <c r="UBR93" s="220"/>
      <c r="UBS93" s="220"/>
      <c r="UBT93" s="220"/>
      <c r="UBU93" s="220"/>
      <c r="UBV93" s="220"/>
      <c r="UBW93" s="220"/>
      <c r="UBX93" s="220"/>
      <c r="UBY93" s="220"/>
      <c r="UBZ93" s="220"/>
      <c r="UCA93" s="220"/>
      <c r="UCB93" s="220"/>
      <c r="UCC93" s="220"/>
      <c r="UCD93" s="220"/>
      <c r="UCE93" s="220"/>
      <c r="UCF93" s="220"/>
      <c r="UCG93" s="220"/>
      <c r="UCH93" s="220"/>
      <c r="UCI93" s="220"/>
      <c r="UCJ93" s="220"/>
      <c r="UCK93" s="220"/>
      <c r="UCL93" s="220"/>
      <c r="UCM93" s="220"/>
      <c r="UCN93" s="220"/>
      <c r="UCO93" s="220"/>
      <c r="UCP93" s="220"/>
      <c r="UCQ93" s="220"/>
      <c r="UCR93" s="220"/>
      <c r="UCS93" s="220"/>
      <c r="UCT93" s="220"/>
      <c r="UCU93" s="220"/>
      <c r="UCV93" s="220"/>
      <c r="UCW93" s="220"/>
      <c r="UCX93" s="220"/>
      <c r="UCY93" s="220"/>
      <c r="UCZ93" s="220"/>
      <c r="UDA93" s="220"/>
      <c r="UDB93" s="220"/>
      <c r="UDC93" s="220"/>
      <c r="UDD93" s="220"/>
      <c r="UDE93" s="220"/>
      <c r="UDF93" s="220"/>
      <c r="UDG93" s="220"/>
      <c r="UDH93" s="220"/>
      <c r="UDI93" s="220"/>
      <c r="UDJ93" s="220"/>
      <c r="UDK93" s="220"/>
      <c r="UDL93" s="220"/>
      <c r="UDM93" s="220"/>
      <c r="UDN93" s="220"/>
      <c r="UDO93" s="220"/>
      <c r="UDP93" s="220"/>
      <c r="UDQ93" s="220"/>
      <c r="UDR93" s="220"/>
      <c r="UDS93" s="220"/>
      <c r="UDT93" s="220"/>
      <c r="UDU93" s="220"/>
      <c r="UDV93" s="220"/>
      <c r="UDW93" s="220"/>
      <c r="UDX93" s="220"/>
      <c r="UDY93" s="220"/>
      <c r="UDZ93" s="220"/>
      <c r="UEA93" s="220"/>
      <c r="UEB93" s="220"/>
      <c r="UEC93" s="220"/>
      <c r="UED93" s="220"/>
      <c r="UEE93" s="220"/>
      <c r="UEF93" s="220"/>
      <c r="UEG93" s="220"/>
      <c r="UEH93" s="220"/>
      <c r="UEI93" s="220"/>
      <c r="UEJ93" s="220"/>
      <c r="UEK93" s="220"/>
      <c r="UEL93" s="220"/>
      <c r="UEM93" s="220"/>
      <c r="UEN93" s="220"/>
      <c r="UEO93" s="220"/>
      <c r="UEP93" s="220"/>
      <c r="UEQ93" s="220"/>
      <c r="UER93" s="220"/>
      <c r="UES93" s="220"/>
      <c r="UET93" s="220"/>
      <c r="UEU93" s="220"/>
      <c r="UEV93" s="220"/>
      <c r="UEW93" s="220"/>
      <c r="UEX93" s="220"/>
      <c r="UEY93" s="220"/>
      <c r="UEZ93" s="220"/>
      <c r="UFA93" s="220"/>
      <c r="UFB93" s="220"/>
      <c r="UFC93" s="220"/>
      <c r="UFD93" s="220"/>
      <c r="UFE93" s="220"/>
      <c r="UFF93" s="220"/>
      <c r="UFG93" s="220"/>
      <c r="UFH93" s="220"/>
      <c r="UFI93" s="220"/>
      <c r="UFJ93" s="220"/>
      <c r="UFK93" s="220"/>
      <c r="UFL93" s="220"/>
      <c r="UFM93" s="220"/>
      <c r="UFN93" s="220"/>
      <c r="UFO93" s="220"/>
      <c r="UFP93" s="220"/>
      <c r="UFQ93" s="220"/>
      <c r="UFR93" s="220"/>
      <c r="UFS93" s="220"/>
      <c r="UFT93" s="220"/>
      <c r="UFU93" s="220"/>
      <c r="UFV93" s="220"/>
      <c r="UFW93" s="220"/>
      <c r="UFX93" s="220"/>
      <c r="UFY93" s="220"/>
      <c r="UFZ93" s="220"/>
      <c r="UGA93" s="220"/>
      <c r="UGB93" s="220"/>
      <c r="UGC93" s="220"/>
      <c r="UGD93" s="220"/>
      <c r="UGE93" s="220"/>
      <c r="UGF93" s="220"/>
      <c r="UGG93" s="220"/>
      <c r="UGH93" s="220"/>
      <c r="UGI93" s="220"/>
      <c r="UGJ93" s="220"/>
      <c r="UGK93" s="220"/>
      <c r="UGL93" s="220"/>
      <c r="UGM93" s="220"/>
      <c r="UGN93" s="220"/>
      <c r="UGO93" s="220"/>
      <c r="UGP93" s="220"/>
      <c r="UGQ93" s="220"/>
      <c r="UGR93" s="220"/>
      <c r="UGS93" s="220"/>
      <c r="UGT93" s="220"/>
      <c r="UGU93" s="220"/>
      <c r="UGV93" s="220"/>
      <c r="UGW93" s="220"/>
      <c r="UGX93" s="220"/>
      <c r="UGY93" s="220"/>
      <c r="UGZ93" s="220"/>
      <c r="UHA93" s="220"/>
      <c r="UHB93" s="220"/>
      <c r="UHC93" s="220"/>
      <c r="UHD93" s="220"/>
      <c r="UHE93" s="220"/>
      <c r="UHF93" s="220"/>
      <c r="UHG93" s="220"/>
      <c r="UHH93" s="220"/>
      <c r="UHI93" s="220"/>
      <c r="UHJ93" s="220"/>
      <c r="UHK93" s="220"/>
      <c r="UHL93" s="220"/>
      <c r="UHM93" s="220"/>
      <c r="UHN93" s="220"/>
      <c r="UHO93" s="220"/>
      <c r="UHP93" s="220"/>
      <c r="UHQ93" s="220"/>
      <c r="UHR93" s="220"/>
      <c r="UHS93" s="220"/>
      <c r="UHT93" s="220"/>
      <c r="UHU93" s="220"/>
      <c r="UHV93" s="220"/>
      <c r="UHW93" s="220"/>
      <c r="UHX93" s="220"/>
      <c r="UHY93" s="220"/>
      <c r="UHZ93" s="220"/>
      <c r="UIA93" s="220"/>
      <c r="UIB93" s="220"/>
      <c r="UIC93" s="220"/>
      <c r="UID93" s="220"/>
      <c r="UIE93" s="220"/>
      <c r="UIF93" s="220"/>
      <c r="UIG93" s="220"/>
      <c r="UIH93" s="220"/>
      <c r="UII93" s="220"/>
      <c r="UIJ93" s="220"/>
      <c r="UIK93" s="220"/>
      <c r="UIL93" s="220"/>
      <c r="UIM93" s="220"/>
      <c r="UIN93" s="220"/>
      <c r="UIO93" s="220"/>
      <c r="UIP93" s="220"/>
      <c r="UIQ93" s="220"/>
      <c r="UIR93" s="220"/>
      <c r="UIS93" s="220"/>
      <c r="UIT93" s="220"/>
      <c r="UIU93" s="220"/>
      <c r="UIV93" s="220"/>
      <c r="UIW93" s="220"/>
      <c r="UIX93" s="220"/>
      <c r="UIY93" s="220"/>
      <c r="UIZ93" s="220"/>
      <c r="UJA93" s="220"/>
      <c r="UJB93" s="220"/>
      <c r="UJC93" s="220"/>
      <c r="UJD93" s="220"/>
      <c r="UJE93" s="220"/>
      <c r="UJF93" s="220"/>
      <c r="UJG93" s="220"/>
      <c r="UJH93" s="220"/>
      <c r="UJI93" s="220"/>
      <c r="UJJ93" s="220"/>
      <c r="UJK93" s="220"/>
      <c r="UJL93" s="220"/>
      <c r="UJM93" s="220"/>
      <c r="UJN93" s="220"/>
      <c r="UJO93" s="220"/>
      <c r="UJP93" s="220"/>
      <c r="UJQ93" s="220"/>
      <c r="UJR93" s="220"/>
      <c r="UJS93" s="220"/>
      <c r="UJT93" s="220"/>
      <c r="UJU93" s="220"/>
      <c r="UJV93" s="220"/>
      <c r="UJW93" s="220"/>
      <c r="UJX93" s="220"/>
      <c r="UJY93" s="220"/>
      <c r="UJZ93" s="220"/>
      <c r="UKA93" s="220"/>
      <c r="UKB93" s="220"/>
      <c r="UKC93" s="220"/>
      <c r="UKD93" s="220"/>
      <c r="UKE93" s="220"/>
      <c r="UKF93" s="220"/>
      <c r="UKG93" s="220"/>
      <c r="UKH93" s="220"/>
      <c r="UKI93" s="220"/>
      <c r="UKJ93" s="220"/>
      <c r="UKK93" s="220"/>
      <c r="UKL93" s="220"/>
      <c r="UKM93" s="220"/>
      <c r="UKN93" s="220"/>
      <c r="UKO93" s="220"/>
      <c r="UKP93" s="220"/>
      <c r="UKQ93" s="220"/>
      <c r="UKR93" s="220"/>
      <c r="UKS93" s="220"/>
      <c r="UKT93" s="220"/>
      <c r="UKU93" s="220"/>
      <c r="UKV93" s="220"/>
      <c r="UKW93" s="220"/>
      <c r="UKX93" s="220"/>
      <c r="UKY93" s="220"/>
      <c r="UKZ93" s="220"/>
      <c r="ULA93" s="220"/>
      <c r="ULB93" s="220"/>
      <c r="ULC93" s="220"/>
      <c r="ULD93" s="220"/>
      <c r="ULE93" s="220"/>
      <c r="ULF93" s="220"/>
      <c r="ULG93" s="220"/>
      <c r="ULH93" s="220"/>
      <c r="ULI93" s="220"/>
      <c r="ULJ93" s="220"/>
      <c r="ULK93" s="220"/>
      <c r="ULL93" s="220"/>
      <c r="ULM93" s="220"/>
      <c r="ULN93" s="220"/>
      <c r="ULO93" s="220"/>
      <c r="ULP93" s="220"/>
      <c r="ULQ93" s="220"/>
      <c r="ULR93" s="220"/>
      <c r="ULS93" s="220"/>
      <c r="ULT93" s="220"/>
      <c r="ULU93" s="220"/>
      <c r="ULV93" s="220"/>
      <c r="ULW93" s="220"/>
      <c r="ULX93" s="220"/>
      <c r="ULY93" s="220"/>
      <c r="ULZ93" s="220"/>
      <c r="UMA93" s="220"/>
      <c r="UMB93" s="220"/>
      <c r="UMC93" s="220"/>
      <c r="UMD93" s="220"/>
      <c r="UME93" s="220"/>
      <c r="UMF93" s="220"/>
      <c r="UMG93" s="220"/>
      <c r="UMH93" s="220"/>
      <c r="UMI93" s="220"/>
      <c r="UMJ93" s="220"/>
      <c r="UMK93" s="220"/>
      <c r="UML93" s="220"/>
      <c r="UMM93" s="220"/>
      <c r="UMN93" s="220"/>
      <c r="UMO93" s="220"/>
      <c r="UMP93" s="220"/>
      <c r="UMQ93" s="220"/>
      <c r="UMR93" s="220"/>
      <c r="UMS93" s="220"/>
      <c r="UMT93" s="220"/>
      <c r="UMU93" s="220"/>
      <c r="UMV93" s="220"/>
      <c r="UMW93" s="220"/>
      <c r="UMX93" s="220"/>
      <c r="UMY93" s="220"/>
      <c r="UMZ93" s="220"/>
      <c r="UNA93" s="220"/>
      <c r="UNB93" s="220"/>
      <c r="UNC93" s="220"/>
      <c r="UND93" s="220"/>
      <c r="UNE93" s="220"/>
      <c r="UNF93" s="220"/>
      <c r="UNG93" s="220"/>
      <c r="UNH93" s="220"/>
      <c r="UNI93" s="220"/>
      <c r="UNJ93" s="220"/>
      <c r="UNK93" s="220"/>
      <c r="UNL93" s="220"/>
      <c r="UNM93" s="220"/>
      <c r="UNN93" s="220"/>
      <c r="UNO93" s="220"/>
      <c r="UNP93" s="220"/>
      <c r="UNQ93" s="220"/>
      <c r="UNR93" s="220"/>
      <c r="UNS93" s="220"/>
      <c r="UNT93" s="220"/>
      <c r="UNU93" s="220"/>
      <c r="UNV93" s="220"/>
      <c r="UNW93" s="220"/>
      <c r="UNX93" s="220"/>
      <c r="UNY93" s="220"/>
      <c r="UNZ93" s="220"/>
      <c r="UOA93" s="220"/>
      <c r="UOB93" s="220"/>
      <c r="UOC93" s="220"/>
      <c r="UOD93" s="220"/>
      <c r="UOE93" s="220"/>
      <c r="UOF93" s="220"/>
      <c r="UOG93" s="220"/>
      <c r="UOH93" s="220"/>
      <c r="UOI93" s="220"/>
      <c r="UOJ93" s="220"/>
      <c r="UOK93" s="220"/>
      <c r="UOL93" s="220"/>
      <c r="UOM93" s="220"/>
      <c r="UON93" s="220"/>
      <c r="UOO93" s="220"/>
      <c r="UOP93" s="220"/>
      <c r="UOQ93" s="220"/>
      <c r="UOR93" s="220"/>
      <c r="UOS93" s="220"/>
      <c r="UOT93" s="220"/>
      <c r="UOU93" s="220"/>
      <c r="UOV93" s="220"/>
      <c r="UOW93" s="220"/>
      <c r="UOX93" s="220"/>
      <c r="UOY93" s="220"/>
      <c r="UOZ93" s="220"/>
      <c r="UPA93" s="220"/>
      <c r="UPB93" s="220"/>
      <c r="UPC93" s="220"/>
      <c r="UPD93" s="220"/>
      <c r="UPE93" s="220"/>
      <c r="UPF93" s="220"/>
      <c r="UPG93" s="220"/>
      <c r="UPH93" s="220"/>
      <c r="UPI93" s="220"/>
      <c r="UPJ93" s="220"/>
      <c r="UPK93" s="220"/>
      <c r="UPL93" s="220"/>
      <c r="UPM93" s="220"/>
      <c r="UPN93" s="220"/>
      <c r="UPO93" s="220"/>
      <c r="UPP93" s="220"/>
      <c r="UPQ93" s="220"/>
      <c r="UPR93" s="220"/>
      <c r="UPS93" s="220"/>
      <c r="UPT93" s="220"/>
      <c r="UPU93" s="220"/>
      <c r="UPV93" s="220"/>
      <c r="UPW93" s="220"/>
      <c r="UPX93" s="220"/>
      <c r="UPY93" s="220"/>
      <c r="UPZ93" s="220"/>
      <c r="UQA93" s="220"/>
      <c r="UQB93" s="220"/>
      <c r="UQC93" s="220"/>
      <c r="UQD93" s="220"/>
      <c r="UQE93" s="220"/>
      <c r="UQF93" s="220"/>
      <c r="UQG93" s="220"/>
      <c r="UQH93" s="220"/>
      <c r="UQI93" s="220"/>
      <c r="UQJ93" s="220"/>
      <c r="UQK93" s="220"/>
      <c r="UQL93" s="220"/>
      <c r="UQM93" s="220"/>
      <c r="UQN93" s="220"/>
      <c r="UQO93" s="220"/>
      <c r="UQP93" s="220"/>
      <c r="UQQ93" s="220"/>
      <c r="UQR93" s="220"/>
      <c r="UQS93" s="220"/>
      <c r="UQT93" s="220"/>
      <c r="UQU93" s="220"/>
      <c r="UQV93" s="220"/>
      <c r="UQW93" s="220"/>
      <c r="UQX93" s="220"/>
      <c r="UQY93" s="220"/>
      <c r="UQZ93" s="220"/>
      <c r="URA93" s="220"/>
      <c r="URB93" s="220"/>
      <c r="URC93" s="220"/>
      <c r="URD93" s="220"/>
      <c r="URE93" s="220"/>
      <c r="URF93" s="220"/>
      <c r="URG93" s="220"/>
      <c r="URH93" s="220"/>
      <c r="URI93" s="220"/>
      <c r="URJ93" s="220"/>
      <c r="URK93" s="220"/>
      <c r="URL93" s="220"/>
      <c r="URM93" s="220"/>
      <c r="URN93" s="220"/>
      <c r="URO93" s="220"/>
      <c r="URP93" s="220"/>
      <c r="URQ93" s="220"/>
      <c r="URR93" s="220"/>
      <c r="URS93" s="220"/>
      <c r="URT93" s="220"/>
      <c r="URU93" s="220"/>
      <c r="URV93" s="220"/>
      <c r="URW93" s="220"/>
      <c r="URX93" s="220"/>
      <c r="URY93" s="220"/>
      <c r="URZ93" s="220"/>
      <c r="USA93" s="220"/>
      <c r="USB93" s="220"/>
      <c r="USC93" s="220"/>
      <c r="USD93" s="220"/>
      <c r="USE93" s="220"/>
      <c r="USF93" s="220"/>
      <c r="USG93" s="220"/>
      <c r="USH93" s="220"/>
      <c r="USI93" s="220"/>
      <c r="USJ93" s="220"/>
      <c r="USK93" s="220"/>
      <c r="USL93" s="220"/>
      <c r="USM93" s="220"/>
      <c r="USN93" s="220"/>
      <c r="USO93" s="220"/>
      <c r="USP93" s="220"/>
      <c r="USQ93" s="220"/>
      <c r="USR93" s="220"/>
      <c r="USS93" s="220"/>
      <c r="UST93" s="220"/>
      <c r="USU93" s="220"/>
      <c r="USV93" s="220"/>
      <c r="USW93" s="220"/>
      <c r="USX93" s="220"/>
      <c r="USY93" s="220"/>
      <c r="USZ93" s="220"/>
      <c r="UTA93" s="220"/>
      <c r="UTB93" s="220"/>
      <c r="UTC93" s="220"/>
      <c r="UTD93" s="220"/>
      <c r="UTE93" s="220"/>
      <c r="UTF93" s="220"/>
      <c r="UTG93" s="220"/>
      <c r="UTH93" s="220"/>
      <c r="UTI93" s="220"/>
      <c r="UTJ93" s="220"/>
      <c r="UTK93" s="220"/>
      <c r="UTL93" s="220"/>
      <c r="UTM93" s="220"/>
      <c r="UTN93" s="220"/>
      <c r="UTO93" s="220"/>
      <c r="UTP93" s="220"/>
      <c r="UTQ93" s="220"/>
      <c r="UTR93" s="220"/>
      <c r="UTS93" s="220"/>
      <c r="UTT93" s="220"/>
      <c r="UTU93" s="220"/>
      <c r="UTV93" s="220"/>
      <c r="UTW93" s="220"/>
      <c r="UTX93" s="220"/>
      <c r="UTY93" s="220"/>
      <c r="UTZ93" s="220"/>
      <c r="UUA93" s="220"/>
      <c r="UUB93" s="220"/>
      <c r="UUC93" s="220"/>
      <c r="UUD93" s="220"/>
      <c r="UUE93" s="220"/>
      <c r="UUF93" s="220"/>
      <c r="UUG93" s="220"/>
      <c r="UUH93" s="220"/>
      <c r="UUI93" s="220"/>
      <c r="UUJ93" s="220"/>
      <c r="UUK93" s="220"/>
      <c r="UUL93" s="220"/>
      <c r="UUM93" s="220"/>
      <c r="UUN93" s="220"/>
      <c r="UUO93" s="220"/>
      <c r="UUP93" s="220"/>
      <c r="UUQ93" s="220"/>
      <c r="UUR93" s="220"/>
      <c r="UUS93" s="220"/>
      <c r="UUT93" s="220"/>
      <c r="UUU93" s="220"/>
      <c r="UUV93" s="220"/>
      <c r="UUW93" s="220"/>
      <c r="UUX93" s="220"/>
      <c r="UUY93" s="220"/>
      <c r="UUZ93" s="220"/>
      <c r="UVA93" s="220"/>
      <c r="UVB93" s="220"/>
      <c r="UVC93" s="220"/>
      <c r="UVD93" s="220"/>
      <c r="UVE93" s="220"/>
      <c r="UVF93" s="220"/>
      <c r="UVG93" s="220"/>
      <c r="UVH93" s="220"/>
      <c r="UVI93" s="220"/>
      <c r="UVJ93" s="220"/>
      <c r="UVK93" s="220"/>
      <c r="UVL93" s="220"/>
      <c r="UVM93" s="220"/>
      <c r="UVN93" s="220"/>
      <c r="UVO93" s="220"/>
      <c r="UVP93" s="220"/>
      <c r="UVQ93" s="220"/>
      <c r="UVR93" s="220"/>
      <c r="UVS93" s="220"/>
      <c r="UVT93" s="220"/>
      <c r="UVU93" s="220"/>
      <c r="UVV93" s="220"/>
      <c r="UVW93" s="220"/>
      <c r="UVX93" s="220"/>
      <c r="UVY93" s="220"/>
      <c r="UVZ93" s="220"/>
      <c r="UWA93" s="220"/>
      <c r="UWB93" s="220"/>
      <c r="UWC93" s="220"/>
      <c r="UWD93" s="220"/>
      <c r="UWE93" s="220"/>
      <c r="UWF93" s="220"/>
      <c r="UWG93" s="220"/>
      <c r="UWH93" s="220"/>
      <c r="UWI93" s="220"/>
      <c r="UWJ93" s="220"/>
      <c r="UWK93" s="220"/>
      <c r="UWL93" s="220"/>
      <c r="UWM93" s="220"/>
      <c r="UWN93" s="220"/>
      <c r="UWO93" s="220"/>
      <c r="UWP93" s="220"/>
      <c r="UWQ93" s="220"/>
      <c r="UWR93" s="220"/>
      <c r="UWS93" s="220"/>
      <c r="UWT93" s="220"/>
      <c r="UWU93" s="220"/>
      <c r="UWV93" s="220"/>
      <c r="UWW93" s="220"/>
      <c r="UWX93" s="220"/>
      <c r="UWY93" s="220"/>
      <c r="UWZ93" s="220"/>
      <c r="UXA93" s="220"/>
      <c r="UXB93" s="220"/>
      <c r="UXC93" s="220"/>
      <c r="UXD93" s="220"/>
      <c r="UXE93" s="220"/>
      <c r="UXF93" s="220"/>
      <c r="UXG93" s="220"/>
      <c r="UXH93" s="220"/>
      <c r="UXI93" s="220"/>
      <c r="UXJ93" s="220"/>
      <c r="UXK93" s="220"/>
      <c r="UXL93" s="220"/>
      <c r="UXM93" s="220"/>
      <c r="UXN93" s="220"/>
      <c r="UXO93" s="220"/>
      <c r="UXP93" s="220"/>
      <c r="UXQ93" s="220"/>
      <c r="UXR93" s="220"/>
      <c r="UXS93" s="220"/>
      <c r="UXT93" s="220"/>
      <c r="UXU93" s="220"/>
      <c r="UXV93" s="220"/>
      <c r="UXW93" s="220"/>
      <c r="UXX93" s="220"/>
      <c r="UXY93" s="220"/>
      <c r="UXZ93" s="220"/>
      <c r="UYA93" s="220"/>
      <c r="UYB93" s="220"/>
      <c r="UYC93" s="220"/>
      <c r="UYD93" s="220"/>
      <c r="UYE93" s="220"/>
      <c r="UYF93" s="220"/>
      <c r="UYG93" s="220"/>
      <c r="UYH93" s="220"/>
      <c r="UYI93" s="220"/>
      <c r="UYJ93" s="220"/>
      <c r="UYK93" s="220"/>
      <c r="UYL93" s="220"/>
      <c r="UYM93" s="220"/>
      <c r="UYN93" s="220"/>
      <c r="UYO93" s="220"/>
      <c r="UYP93" s="220"/>
      <c r="UYQ93" s="220"/>
      <c r="UYR93" s="220"/>
      <c r="UYS93" s="220"/>
      <c r="UYT93" s="220"/>
      <c r="UYU93" s="220"/>
      <c r="UYV93" s="220"/>
      <c r="UYW93" s="220"/>
      <c r="UYX93" s="220"/>
      <c r="UYY93" s="220"/>
      <c r="UYZ93" s="220"/>
      <c r="UZA93" s="220"/>
      <c r="UZB93" s="220"/>
      <c r="UZC93" s="220"/>
      <c r="UZD93" s="220"/>
      <c r="UZE93" s="220"/>
      <c r="UZF93" s="220"/>
      <c r="UZG93" s="220"/>
      <c r="UZH93" s="220"/>
      <c r="UZI93" s="220"/>
      <c r="UZJ93" s="220"/>
      <c r="UZK93" s="220"/>
      <c r="UZL93" s="220"/>
      <c r="UZM93" s="220"/>
      <c r="UZN93" s="220"/>
      <c r="UZO93" s="220"/>
      <c r="UZP93" s="220"/>
      <c r="UZQ93" s="220"/>
      <c r="UZR93" s="220"/>
      <c r="UZS93" s="220"/>
      <c r="UZT93" s="220"/>
      <c r="UZU93" s="220"/>
      <c r="UZV93" s="220"/>
      <c r="UZW93" s="220"/>
      <c r="UZX93" s="220"/>
      <c r="UZY93" s="220"/>
      <c r="UZZ93" s="220"/>
      <c r="VAA93" s="220"/>
      <c r="VAB93" s="220"/>
      <c r="VAC93" s="220"/>
      <c r="VAD93" s="220"/>
      <c r="VAE93" s="220"/>
      <c r="VAF93" s="220"/>
      <c r="VAG93" s="220"/>
      <c r="VAH93" s="220"/>
      <c r="VAI93" s="220"/>
      <c r="VAJ93" s="220"/>
      <c r="VAK93" s="220"/>
      <c r="VAL93" s="220"/>
      <c r="VAM93" s="220"/>
      <c r="VAN93" s="220"/>
      <c r="VAO93" s="220"/>
      <c r="VAP93" s="220"/>
      <c r="VAQ93" s="220"/>
      <c r="VAR93" s="220"/>
      <c r="VAS93" s="220"/>
      <c r="VAT93" s="220"/>
      <c r="VAU93" s="220"/>
      <c r="VAV93" s="220"/>
      <c r="VAW93" s="220"/>
      <c r="VAX93" s="220"/>
      <c r="VAY93" s="220"/>
      <c r="VAZ93" s="220"/>
      <c r="VBA93" s="220"/>
      <c r="VBB93" s="220"/>
      <c r="VBC93" s="220"/>
      <c r="VBD93" s="220"/>
      <c r="VBE93" s="220"/>
      <c r="VBF93" s="220"/>
      <c r="VBG93" s="220"/>
      <c r="VBH93" s="220"/>
      <c r="VBI93" s="220"/>
      <c r="VBJ93" s="220"/>
      <c r="VBK93" s="220"/>
      <c r="VBL93" s="220"/>
      <c r="VBM93" s="220"/>
      <c r="VBN93" s="220"/>
      <c r="VBO93" s="220"/>
      <c r="VBP93" s="220"/>
      <c r="VBQ93" s="220"/>
      <c r="VBR93" s="220"/>
      <c r="VBS93" s="220"/>
      <c r="VBT93" s="220"/>
      <c r="VBU93" s="220"/>
      <c r="VBV93" s="220"/>
      <c r="VBW93" s="220"/>
      <c r="VBX93" s="220"/>
      <c r="VBY93" s="220"/>
      <c r="VBZ93" s="220"/>
      <c r="VCA93" s="220"/>
      <c r="VCB93" s="220"/>
      <c r="VCC93" s="220"/>
      <c r="VCD93" s="220"/>
      <c r="VCE93" s="220"/>
      <c r="VCF93" s="220"/>
      <c r="VCG93" s="220"/>
      <c r="VCH93" s="220"/>
      <c r="VCI93" s="220"/>
      <c r="VCJ93" s="220"/>
      <c r="VCK93" s="220"/>
      <c r="VCL93" s="220"/>
      <c r="VCM93" s="220"/>
      <c r="VCN93" s="220"/>
      <c r="VCO93" s="220"/>
      <c r="VCP93" s="220"/>
      <c r="VCQ93" s="220"/>
      <c r="VCR93" s="220"/>
      <c r="VCS93" s="220"/>
      <c r="VCT93" s="220"/>
      <c r="VCU93" s="220"/>
      <c r="VCV93" s="220"/>
      <c r="VCW93" s="220"/>
      <c r="VCX93" s="220"/>
      <c r="VCY93" s="220"/>
      <c r="VCZ93" s="220"/>
      <c r="VDA93" s="220"/>
      <c r="VDB93" s="220"/>
      <c r="VDC93" s="220"/>
      <c r="VDD93" s="220"/>
      <c r="VDE93" s="220"/>
      <c r="VDF93" s="220"/>
      <c r="VDG93" s="220"/>
      <c r="VDH93" s="220"/>
      <c r="VDI93" s="220"/>
      <c r="VDJ93" s="220"/>
      <c r="VDK93" s="220"/>
      <c r="VDL93" s="220"/>
      <c r="VDM93" s="220"/>
      <c r="VDN93" s="220"/>
      <c r="VDO93" s="220"/>
      <c r="VDP93" s="220"/>
      <c r="VDQ93" s="220"/>
      <c r="VDR93" s="220"/>
      <c r="VDS93" s="220"/>
      <c r="VDT93" s="220"/>
      <c r="VDU93" s="220"/>
      <c r="VDV93" s="220"/>
      <c r="VDW93" s="220"/>
      <c r="VDX93" s="220"/>
      <c r="VDY93" s="220"/>
      <c r="VDZ93" s="220"/>
      <c r="VEA93" s="220"/>
      <c r="VEB93" s="220"/>
      <c r="VEC93" s="220"/>
      <c r="VED93" s="220"/>
      <c r="VEE93" s="220"/>
      <c r="VEF93" s="220"/>
      <c r="VEG93" s="220"/>
      <c r="VEH93" s="220"/>
      <c r="VEI93" s="220"/>
      <c r="VEJ93" s="220"/>
      <c r="VEK93" s="220"/>
      <c r="VEL93" s="220"/>
      <c r="VEM93" s="220"/>
      <c r="VEN93" s="220"/>
      <c r="VEO93" s="220"/>
      <c r="VEP93" s="220"/>
      <c r="VEQ93" s="220"/>
      <c r="VER93" s="220"/>
      <c r="VES93" s="220"/>
      <c r="VET93" s="220"/>
      <c r="VEU93" s="220"/>
      <c r="VEV93" s="220"/>
      <c r="VEW93" s="220"/>
      <c r="VEX93" s="220"/>
      <c r="VEY93" s="220"/>
      <c r="VEZ93" s="220"/>
      <c r="VFA93" s="220"/>
      <c r="VFB93" s="220"/>
      <c r="VFC93" s="220"/>
      <c r="VFD93" s="220"/>
      <c r="VFE93" s="220"/>
      <c r="VFF93" s="220"/>
      <c r="VFG93" s="220"/>
      <c r="VFH93" s="220"/>
      <c r="VFI93" s="220"/>
      <c r="VFJ93" s="220"/>
      <c r="VFK93" s="220"/>
      <c r="VFL93" s="220"/>
      <c r="VFM93" s="220"/>
      <c r="VFN93" s="220"/>
      <c r="VFO93" s="220"/>
      <c r="VFP93" s="220"/>
      <c r="VFQ93" s="220"/>
      <c r="VFR93" s="220"/>
      <c r="VFS93" s="220"/>
      <c r="VFT93" s="220"/>
      <c r="VFU93" s="220"/>
      <c r="VFV93" s="220"/>
      <c r="VFW93" s="220"/>
      <c r="VFX93" s="220"/>
      <c r="VFY93" s="220"/>
      <c r="VFZ93" s="220"/>
      <c r="VGA93" s="220"/>
      <c r="VGB93" s="220"/>
      <c r="VGC93" s="220"/>
      <c r="VGD93" s="220"/>
      <c r="VGE93" s="220"/>
      <c r="VGF93" s="220"/>
      <c r="VGG93" s="220"/>
      <c r="VGH93" s="220"/>
      <c r="VGI93" s="220"/>
      <c r="VGJ93" s="220"/>
      <c r="VGK93" s="220"/>
      <c r="VGL93" s="220"/>
      <c r="VGM93" s="220"/>
      <c r="VGN93" s="220"/>
      <c r="VGO93" s="220"/>
      <c r="VGP93" s="220"/>
      <c r="VGQ93" s="220"/>
      <c r="VGR93" s="220"/>
      <c r="VGS93" s="220"/>
      <c r="VGT93" s="220"/>
      <c r="VGU93" s="220"/>
      <c r="VGV93" s="220"/>
      <c r="VGW93" s="220"/>
      <c r="VGX93" s="220"/>
      <c r="VGY93" s="220"/>
      <c r="VGZ93" s="220"/>
      <c r="VHA93" s="220"/>
      <c r="VHB93" s="220"/>
      <c r="VHC93" s="220"/>
      <c r="VHD93" s="220"/>
      <c r="VHE93" s="220"/>
      <c r="VHF93" s="220"/>
      <c r="VHG93" s="220"/>
      <c r="VHH93" s="220"/>
      <c r="VHI93" s="220"/>
      <c r="VHJ93" s="220"/>
      <c r="VHK93" s="220"/>
      <c r="VHL93" s="220"/>
      <c r="VHM93" s="220"/>
      <c r="VHN93" s="220"/>
      <c r="VHO93" s="220"/>
      <c r="VHP93" s="220"/>
      <c r="VHQ93" s="220"/>
      <c r="VHR93" s="220"/>
      <c r="VHS93" s="220"/>
      <c r="VHT93" s="220"/>
      <c r="VHU93" s="220"/>
      <c r="VHV93" s="220"/>
      <c r="VHW93" s="220"/>
      <c r="VHX93" s="220"/>
      <c r="VHY93" s="220"/>
      <c r="VHZ93" s="220"/>
      <c r="VIA93" s="220"/>
      <c r="VIB93" s="220"/>
      <c r="VIC93" s="220"/>
      <c r="VID93" s="220"/>
      <c r="VIE93" s="220"/>
      <c r="VIF93" s="220"/>
      <c r="VIG93" s="220"/>
      <c r="VIH93" s="220"/>
      <c r="VII93" s="220"/>
      <c r="VIJ93" s="220"/>
      <c r="VIK93" s="220"/>
      <c r="VIL93" s="220"/>
      <c r="VIM93" s="220"/>
      <c r="VIN93" s="220"/>
      <c r="VIO93" s="220"/>
      <c r="VIP93" s="220"/>
      <c r="VIQ93" s="220"/>
      <c r="VIR93" s="220"/>
      <c r="VIS93" s="220"/>
      <c r="VIT93" s="220"/>
      <c r="VIU93" s="220"/>
      <c r="VIV93" s="220"/>
      <c r="VIW93" s="220"/>
      <c r="VIX93" s="220"/>
      <c r="VIY93" s="220"/>
      <c r="VIZ93" s="220"/>
      <c r="VJA93" s="220"/>
      <c r="VJB93" s="220"/>
      <c r="VJC93" s="220"/>
      <c r="VJD93" s="220"/>
      <c r="VJE93" s="220"/>
      <c r="VJF93" s="220"/>
      <c r="VJG93" s="220"/>
      <c r="VJH93" s="220"/>
      <c r="VJI93" s="220"/>
      <c r="VJJ93" s="220"/>
      <c r="VJK93" s="220"/>
      <c r="VJL93" s="220"/>
      <c r="VJM93" s="220"/>
      <c r="VJN93" s="220"/>
      <c r="VJO93" s="220"/>
      <c r="VJP93" s="220"/>
      <c r="VJQ93" s="220"/>
      <c r="VJR93" s="220"/>
      <c r="VJS93" s="220"/>
      <c r="VJT93" s="220"/>
      <c r="VJU93" s="220"/>
      <c r="VJV93" s="220"/>
      <c r="VJW93" s="220"/>
      <c r="VJX93" s="220"/>
      <c r="VJY93" s="220"/>
      <c r="VJZ93" s="220"/>
      <c r="VKA93" s="220"/>
      <c r="VKB93" s="220"/>
      <c r="VKC93" s="220"/>
      <c r="VKD93" s="220"/>
      <c r="VKE93" s="220"/>
      <c r="VKF93" s="220"/>
      <c r="VKG93" s="220"/>
      <c r="VKH93" s="220"/>
      <c r="VKI93" s="220"/>
      <c r="VKJ93" s="220"/>
      <c r="VKK93" s="220"/>
      <c r="VKL93" s="220"/>
      <c r="VKM93" s="220"/>
      <c r="VKN93" s="220"/>
      <c r="VKO93" s="220"/>
      <c r="VKP93" s="220"/>
      <c r="VKQ93" s="220"/>
      <c r="VKR93" s="220"/>
      <c r="VKS93" s="220"/>
      <c r="VKT93" s="220"/>
      <c r="VKU93" s="220"/>
      <c r="VKV93" s="220"/>
      <c r="VKW93" s="220"/>
      <c r="VKX93" s="220"/>
      <c r="VKY93" s="220"/>
      <c r="VKZ93" s="220"/>
      <c r="VLA93" s="220"/>
      <c r="VLB93" s="220"/>
      <c r="VLC93" s="220"/>
      <c r="VLD93" s="220"/>
      <c r="VLE93" s="220"/>
      <c r="VLF93" s="220"/>
      <c r="VLG93" s="220"/>
      <c r="VLH93" s="220"/>
      <c r="VLI93" s="220"/>
      <c r="VLJ93" s="220"/>
      <c r="VLK93" s="220"/>
      <c r="VLL93" s="220"/>
      <c r="VLM93" s="220"/>
      <c r="VLN93" s="220"/>
      <c r="VLO93" s="220"/>
      <c r="VLP93" s="220"/>
      <c r="VLQ93" s="220"/>
      <c r="VLR93" s="220"/>
      <c r="VLS93" s="220"/>
      <c r="VLT93" s="220"/>
      <c r="VLU93" s="220"/>
      <c r="VLV93" s="220"/>
      <c r="VLW93" s="220"/>
      <c r="VLX93" s="220"/>
      <c r="VLY93" s="220"/>
      <c r="VLZ93" s="220"/>
      <c r="VMA93" s="220"/>
      <c r="VMB93" s="220"/>
      <c r="VMC93" s="220"/>
      <c r="VMD93" s="220"/>
      <c r="VME93" s="220"/>
      <c r="VMF93" s="220"/>
      <c r="VMG93" s="220"/>
      <c r="VMH93" s="220"/>
      <c r="VMI93" s="220"/>
      <c r="VMJ93" s="220"/>
      <c r="VMK93" s="220"/>
      <c r="VML93" s="220"/>
      <c r="VMM93" s="220"/>
      <c r="VMN93" s="220"/>
      <c r="VMO93" s="220"/>
      <c r="VMP93" s="220"/>
      <c r="VMQ93" s="220"/>
      <c r="VMR93" s="220"/>
      <c r="VMS93" s="220"/>
      <c r="VMT93" s="220"/>
      <c r="VMU93" s="220"/>
      <c r="VMV93" s="220"/>
      <c r="VMW93" s="220"/>
      <c r="VMX93" s="220"/>
      <c r="VMY93" s="220"/>
      <c r="VMZ93" s="220"/>
      <c r="VNA93" s="220"/>
      <c r="VNB93" s="220"/>
      <c r="VNC93" s="220"/>
      <c r="VND93" s="220"/>
      <c r="VNE93" s="220"/>
      <c r="VNF93" s="220"/>
      <c r="VNG93" s="220"/>
      <c r="VNH93" s="220"/>
      <c r="VNI93" s="220"/>
      <c r="VNJ93" s="220"/>
      <c r="VNK93" s="220"/>
      <c r="VNL93" s="220"/>
      <c r="VNM93" s="220"/>
      <c r="VNN93" s="220"/>
      <c r="VNO93" s="220"/>
      <c r="VNP93" s="220"/>
      <c r="VNQ93" s="220"/>
      <c r="VNR93" s="220"/>
      <c r="VNS93" s="220"/>
      <c r="VNT93" s="220"/>
      <c r="VNU93" s="220"/>
      <c r="VNV93" s="220"/>
      <c r="VNW93" s="220"/>
      <c r="VNX93" s="220"/>
      <c r="VNY93" s="220"/>
      <c r="VNZ93" s="220"/>
      <c r="VOA93" s="220"/>
      <c r="VOB93" s="220"/>
      <c r="VOC93" s="220"/>
      <c r="VOD93" s="220"/>
      <c r="VOE93" s="220"/>
      <c r="VOF93" s="220"/>
      <c r="VOG93" s="220"/>
      <c r="VOH93" s="220"/>
      <c r="VOI93" s="220"/>
      <c r="VOJ93" s="220"/>
      <c r="VOK93" s="220"/>
      <c r="VOL93" s="220"/>
      <c r="VOM93" s="220"/>
      <c r="VON93" s="220"/>
      <c r="VOO93" s="220"/>
      <c r="VOP93" s="220"/>
      <c r="VOQ93" s="220"/>
      <c r="VOR93" s="220"/>
      <c r="VOS93" s="220"/>
      <c r="VOT93" s="220"/>
      <c r="VOU93" s="220"/>
      <c r="VOV93" s="220"/>
      <c r="VOW93" s="220"/>
      <c r="VOX93" s="220"/>
      <c r="VOY93" s="220"/>
      <c r="VOZ93" s="220"/>
      <c r="VPA93" s="220"/>
      <c r="VPB93" s="220"/>
      <c r="VPC93" s="220"/>
      <c r="VPD93" s="220"/>
      <c r="VPE93" s="220"/>
      <c r="VPF93" s="220"/>
      <c r="VPG93" s="220"/>
      <c r="VPH93" s="220"/>
      <c r="VPI93" s="220"/>
      <c r="VPJ93" s="220"/>
      <c r="VPK93" s="220"/>
      <c r="VPL93" s="220"/>
      <c r="VPM93" s="220"/>
      <c r="VPN93" s="220"/>
      <c r="VPO93" s="220"/>
      <c r="VPP93" s="220"/>
      <c r="VPQ93" s="220"/>
      <c r="VPR93" s="220"/>
      <c r="VPS93" s="220"/>
      <c r="VPT93" s="220"/>
      <c r="VPU93" s="220"/>
      <c r="VPV93" s="220"/>
      <c r="VPW93" s="220"/>
      <c r="VPX93" s="220"/>
      <c r="VPY93" s="220"/>
      <c r="VPZ93" s="220"/>
      <c r="VQA93" s="220"/>
      <c r="VQB93" s="220"/>
      <c r="VQC93" s="220"/>
      <c r="VQD93" s="220"/>
      <c r="VQE93" s="220"/>
      <c r="VQF93" s="220"/>
      <c r="VQG93" s="220"/>
      <c r="VQH93" s="220"/>
      <c r="VQI93" s="220"/>
      <c r="VQJ93" s="220"/>
      <c r="VQK93" s="220"/>
      <c r="VQL93" s="220"/>
      <c r="VQM93" s="220"/>
      <c r="VQN93" s="220"/>
      <c r="VQO93" s="220"/>
      <c r="VQP93" s="220"/>
      <c r="VQQ93" s="220"/>
      <c r="VQR93" s="220"/>
      <c r="VQS93" s="220"/>
      <c r="VQT93" s="220"/>
      <c r="VQU93" s="220"/>
      <c r="VQV93" s="220"/>
      <c r="VQW93" s="220"/>
      <c r="VQX93" s="220"/>
      <c r="VQY93" s="220"/>
      <c r="VQZ93" s="220"/>
      <c r="VRA93" s="220"/>
      <c r="VRB93" s="220"/>
      <c r="VRC93" s="220"/>
      <c r="VRD93" s="220"/>
      <c r="VRE93" s="220"/>
      <c r="VRF93" s="220"/>
      <c r="VRG93" s="220"/>
      <c r="VRH93" s="220"/>
      <c r="VRI93" s="220"/>
      <c r="VRJ93" s="220"/>
      <c r="VRK93" s="220"/>
      <c r="VRL93" s="220"/>
      <c r="VRM93" s="220"/>
      <c r="VRN93" s="220"/>
      <c r="VRO93" s="220"/>
      <c r="VRP93" s="220"/>
      <c r="VRQ93" s="220"/>
      <c r="VRR93" s="220"/>
      <c r="VRS93" s="220"/>
      <c r="VRT93" s="220"/>
      <c r="VRU93" s="220"/>
      <c r="VRV93" s="220"/>
      <c r="VRW93" s="220"/>
      <c r="VRX93" s="220"/>
      <c r="VRY93" s="220"/>
      <c r="VRZ93" s="220"/>
      <c r="VSA93" s="220"/>
      <c r="VSB93" s="220"/>
      <c r="VSC93" s="220"/>
      <c r="VSD93" s="220"/>
      <c r="VSE93" s="220"/>
      <c r="VSF93" s="220"/>
      <c r="VSG93" s="220"/>
      <c r="VSH93" s="220"/>
      <c r="VSI93" s="220"/>
      <c r="VSJ93" s="220"/>
      <c r="VSK93" s="220"/>
      <c r="VSL93" s="220"/>
      <c r="VSM93" s="220"/>
      <c r="VSN93" s="220"/>
      <c r="VSO93" s="220"/>
      <c r="VSP93" s="220"/>
      <c r="VSQ93" s="220"/>
      <c r="VSR93" s="220"/>
      <c r="VSS93" s="220"/>
      <c r="VST93" s="220"/>
      <c r="VSU93" s="220"/>
      <c r="VSV93" s="220"/>
      <c r="VSW93" s="220"/>
      <c r="VSX93" s="220"/>
      <c r="VSY93" s="220"/>
      <c r="VSZ93" s="220"/>
      <c r="VTA93" s="220"/>
      <c r="VTB93" s="220"/>
      <c r="VTC93" s="220"/>
      <c r="VTD93" s="220"/>
      <c r="VTE93" s="220"/>
      <c r="VTF93" s="220"/>
      <c r="VTG93" s="220"/>
      <c r="VTH93" s="220"/>
      <c r="VTI93" s="220"/>
      <c r="VTJ93" s="220"/>
      <c r="VTK93" s="220"/>
      <c r="VTL93" s="220"/>
      <c r="VTM93" s="220"/>
      <c r="VTN93" s="220"/>
      <c r="VTO93" s="220"/>
      <c r="VTP93" s="220"/>
      <c r="VTQ93" s="220"/>
      <c r="VTR93" s="220"/>
      <c r="VTS93" s="220"/>
      <c r="VTT93" s="220"/>
      <c r="VTU93" s="220"/>
      <c r="VTV93" s="220"/>
      <c r="VTW93" s="220"/>
      <c r="VTX93" s="220"/>
      <c r="VTY93" s="220"/>
      <c r="VTZ93" s="220"/>
      <c r="VUA93" s="220"/>
      <c r="VUB93" s="220"/>
      <c r="VUC93" s="220"/>
      <c r="VUD93" s="220"/>
      <c r="VUE93" s="220"/>
      <c r="VUF93" s="220"/>
      <c r="VUG93" s="220"/>
      <c r="VUH93" s="220"/>
      <c r="VUI93" s="220"/>
      <c r="VUJ93" s="220"/>
      <c r="VUK93" s="220"/>
      <c r="VUL93" s="220"/>
      <c r="VUM93" s="220"/>
      <c r="VUN93" s="220"/>
      <c r="VUO93" s="220"/>
      <c r="VUP93" s="220"/>
      <c r="VUQ93" s="220"/>
      <c r="VUR93" s="220"/>
      <c r="VUS93" s="220"/>
      <c r="VUT93" s="220"/>
      <c r="VUU93" s="220"/>
      <c r="VUV93" s="220"/>
      <c r="VUW93" s="220"/>
      <c r="VUX93" s="220"/>
      <c r="VUY93" s="220"/>
      <c r="VUZ93" s="220"/>
      <c r="VVA93" s="220"/>
      <c r="VVB93" s="220"/>
      <c r="VVC93" s="220"/>
      <c r="VVD93" s="220"/>
      <c r="VVE93" s="220"/>
      <c r="VVF93" s="220"/>
      <c r="VVG93" s="220"/>
      <c r="VVH93" s="220"/>
      <c r="VVI93" s="220"/>
      <c r="VVJ93" s="220"/>
      <c r="VVK93" s="220"/>
      <c r="VVL93" s="220"/>
      <c r="VVM93" s="220"/>
      <c r="VVN93" s="220"/>
      <c r="VVO93" s="220"/>
      <c r="VVP93" s="220"/>
      <c r="VVQ93" s="220"/>
      <c r="VVR93" s="220"/>
      <c r="VVS93" s="220"/>
      <c r="VVT93" s="220"/>
      <c r="VVU93" s="220"/>
      <c r="VVV93" s="220"/>
      <c r="VVW93" s="220"/>
      <c r="VVX93" s="220"/>
      <c r="VVY93" s="220"/>
      <c r="VVZ93" s="220"/>
      <c r="VWA93" s="220"/>
      <c r="VWB93" s="220"/>
      <c r="VWC93" s="220"/>
      <c r="VWD93" s="220"/>
      <c r="VWE93" s="220"/>
      <c r="VWF93" s="220"/>
      <c r="VWG93" s="220"/>
      <c r="VWH93" s="220"/>
      <c r="VWI93" s="220"/>
      <c r="VWJ93" s="220"/>
      <c r="VWK93" s="220"/>
      <c r="VWL93" s="220"/>
      <c r="VWM93" s="220"/>
      <c r="VWN93" s="220"/>
      <c r="VWO93" s="220"/>
      <c r="VWP93" s="220"/>
      <c r="VWQ93" s="220"/>
      <c r="VWR93" s="220"/>
      <c r="VWS93" s="220"/>
      <c r="VWT93" s="220"/>
      <c r="VWU93" s="220"/>
      <c r="VWV93" s="220"/>
      <c r="VWW93" s="220"/>
      <c r="VWX93" s="220"/>
      <c r="VWY93" s="220"/>
      <c r="VWZ93" s="220"/>
      <c r="VXA93" s="220"/>
      <c r="VXB93" s="220"/>
      <c r="VXC93" s="220"/>
      <c r="VXD93" s="220"/>
      <c r="VXE93" s="220"/>
      <c r="VXF93" s="220"/>
      <c r="VXG93" s="220"/>
      <c r="VXH93" s="220"/>
      <c r="VXI93" s="220"/>
      <c r="VXJ93" s="220"/>
      <c r="VXK93" s="220"/>
      <c r="VXL93" s="220"/>
      <c r="VXM93" s="220"/>
      <c r="VXN93" s="220"/>
      <c r="VXO93" s="220"/>
      <c r="VXP93" s="220"/>
      <c r="VXQ93" s="220"/>
      <c r="VXR93" s="220"/>
      <c r="VXS93" s="220"/>
      <c r="VXT93" s="220"/>
      <c r="VXU93" s="220"/>
      <c r="VXV93" s="220"/>
      <c r="VXW93" s="220"/>
      <c r="VXX93" s="220"/>
      <c r="VXY93" s="220"/>
      <c r="VXZ93" s="220"/>
      <c r="VYA93" s="220"/>
      <c r="VYB93" s="220"/>
      <c r="VYC93" s="220"/>
      <c r="VYD93" s="220"/>
      <c r="VYE93" s="220"/>
      <c r="VYF93" s="220"/>
      <c r="VYG93" s="220"/>
      <c r="VYH93" s="220"/>
      <c r="VYI93" s="220"/>
      <c r="VYJ93" s="220"/>
      <c r="VYK93" s="220"/>
      <c r="VYL93" s="220"/>
      <c r="VYM93" s="220"/>
      <c r="VYN93" s="220"/>
      <c r="VYO93" s="220"/>
      <c r="VYP93" s="220"/>
      <c r="VYQ93" s="220"/>
      <c r="VYR93" s="220"/>
      <c r="VYS93" s="220"/>
      <c r="VYT93" s="220"/>
      <c r="VYU93" s="220"/>
      <c r="VYV93" s="220"/>
      <c r="VYW93" s="220"/>
      <c r="VYX93" s="220"/>
      <c r="VYY93" s="220"/>
      <c r="VYZ93" s="220"/>
      <c r="VZA93" s="220"/>
      <c r="VZB93" s="220"/>
      <c r="VZC93" s="220"/>
      <c r="VZD93" s="220"/>
      <c r="VZE93" s="220"/>
      <c r="VZF93" s="220"/>
      <c r="VZG93" s="220"/>
      <c r="VZH93" s="220"/>
      <c r="VZI93" s="220"/>
      <c r="VZJ93" s="220"/>
      <c r="VZK93" s="220"/>
      <c r="VZL93" s="220"/>
      <c r="VZM93" s="220"/>
      <c r="VZN93" s="220"/>
      <c r="VZO93" s="220"/>
      <c r="VZP93" s="220"/>
      <c r="VZQ93" s="220"/>
      <c r="VZR93" s="220"/>
      <c r="VZS93" s="220"/>
      <c r="VZT93" s="220"/>
      <c r="VZU93" s="220"/>
      <c r="VZV93" s="220"/>
      <c r="VZW93" s="220"/>
      <c r="VZX93" s="220"/>
      <c r="VZY93" s="220"/>
      <c r="VZZ93" s="220"/>
      <c r="WAA93" s="220"/>
      <c r="WAB93" s="220"/>
      <c r="WAC93" s="220"/>
      <c r="WAD93" s="220"/>
      <c r="WAE93" s="220"/>
      <c r="WAF93" s="220"/>
      <c r="WAG93" s="220"/>
      <c r="WAH93" s="220"/>
      <c r="WAI93" s="220"/>
      <c r="WAJ93" s="220"/>
      <c r="WAK93" s="220"/>
      <c r="WAL93" s="220"/>
      <c r="WAM93" s="220"/>
      <c r="WAN93" s="220"/>
      <c r="WAO93" s="220"/>
      <c r="WAP93" s="220"/>
      <c r="WAQ93" s="220"/>
      <c r="WAR93" s="220"/>
      <c r="WAS93" s="220"/>
      <c r="WAT93" s="220"/>
      <c r="WAU93" s="220"/>
      <c r="WAV93" s="220"/>
      <c r="WAW93" s="220"/>
      <c r="WAX93" s="220"/>
      <c r="WAY93" s="220"/>
      <c r="WAZ93" s="220"/>
      <c r="WBA93" s="220"/>
      <c r="WBB93" s="220"/>
      <c r="WBC93" s="220"/>
      <c r="WBD93" s="220"/>
      <c r="WBE93" s="220"/>
      <c r="WBF93" s="220"/>
      <c r="WBG93" s="220"/>
      <c r="WBH93" s="220"/>
      <c r="WBI93" s="220"/>
      <c r="WBJ93" s="220"/>
      <c r="WBK93" s="220"/>
      <c r="WBL93" s="220"/>
      <c r="WBM93" s="220"/>
      <c r="WBN93" s="220"/>
      <c r="WBO93" s="220"/>
      <c r="WBP93" s="220"/>
      <c r="WBQ93" s="220"/>
      <c r="WBR93" s="220"/>
      <c r="WBS93" s="220"/>
      <c r="WBT93" s="220"/>
      <c r="WBU93" s="220"/>
      <c r="WBV93" s="220"/>
      <c r="WBW93" s="220"/>
      <c r="WBX93" s="220"/>
      <c r="WBY93" s="220"/>
      <c r="WBZ93" s="220"/>
      <c r="WCA93" s="220"/>
      <c r="WCB93" s="220"/>
      <c r="WCC93" s="220"/>
      <c r="WCD93" s="220"/>
      <c r="WCE93" s="220"/>
      <c r="WCF93" s="220"/>
      <c r="WCG93" s="220"/>
      <c r="WCH93" s="220"/>
      <c r="WCI93" s="220"/>
      <c r="WCJ93" s="220"/>
      <c r="WCK93" s="220"/>
      <c r="WCL93" s="220"/>
      <c r="WCM93" s="220"/>
      <c r="WCN93" s="220"/>
      <c r="WCO93" s="220"/>
      <c r="WCP93" s="220"/>
      <c r="WCQ93" s="220"/>
      <c r="WCR93" s="220"/>
      <c r="WCS93" s="220"/>
      <c r="WCT93" s="220"/>
      <c r="WCU93" s="220"/>
      <c r="WCV93" s="220"/>
      <c r="WCW93" s="220"/>
      <c r="WCX93" s="220"/>
      <c r="WCY93" s="220"/>
      <c r="WCZ93" s="220"/>
      <c r="WDA93" s="220"/>
      <c r="WDB93" s="220"/>
      <c r="WDC93" s="220"/>
      <c r="WDD93" s="220"/>
      <c r="WDE93" s="220"/>
      <c r="WDF93" s="220"/>
      <c r="WDG93" s="220"/>
      <c r="WDH93" s="220"/>
      <c r="WDI93" s="220"/>
      <c r="WDJ93" s="220"/>
      <c r="WDK93" s="220"/>
      <c r="WDL93" s="220"/>
      <c r="WDM93" s="220"/>
      <c r="WDN93" s="220"/>
      <c r="WDO93" s="220"/>
      <c r="WDP93" s="220"/>
      <c r="WDQ93" s="220"/>
      <c r="WDR93" s="220"/>
      <c r="WDS93" s="220"/>
      <c r="WDT93" s="220"/>
      <c r="WDU93" s="220"/>
      <c r="WDV93" s="220"/>
      <c r="WDW93" s="220"/>
      <c r="WDX93" s="220"/>
      <c r="WDY93" s="220"/>
      <c r="WDZ93" s="220"/>
      <c r="WEA93" s="220"/>
      <c r="WEB93" s="220"/>
      <c r="WEC93" s="220"/>
      <c r="WED93" s="220"/>
      <c r="WEE93" s="220"/>
      <c r="WEF93" s="220"/>
      <c r="WEG93" s="220"/>
      <c r="WEH93" s="220"/>
      <c r="WEI93" s="220"/>
      <c r="WEJ93" s="220"/>
      <c r="WEK93" s="220"/>
      <c r="WEL93" s="220"/>
      <c r="WEM93" s="220"/>
      <c r="WEN93" s="220"/>
      <c r="WEO93" s="220"/>
      <c r="WEP93" s="220"/>
      <c r="WEQ93" s="220"/>
      <c r="WER93" s="220"/>
      <c r="WES93" s="220"/>
      <c r="WET93" s="220"/>
      <c r="WEU93" s="220"/>
      <c r="WEV93" s="220"/>
      <c r="WEW93" s="220"/>
      <c r="WEX93" s="220"/>
      <c r="WEY93" s="220"/>
      <c r="WEZ93" s="220"/>
      <c r="WFA93" s="220"/>
      <c r="WFB93" s="220"/>
      <c r="WFC93" s="220"/>
      <c r="WFD93" s="220"/>
      <c r="WFE93" s="220"/>
      <c r="WFF93" s="220"/>
      <c r="WFG93" s="220"/>
      <c r="WFH93" s="220"/>
      <c r="WFI93" s="220"/>
      <c r="WFJ93" s="220"/>
      <c r="WFK93" s="220"/>
      <c r="WFL93" s="220"/>
      <c r="WFM93" s="220"/>
      <c r="WFN93" s="220"/>
      <c r="WFO93" s="220"/>
      <c r="WFP93" s="220"/>
      <c r="WFQ93" s="220"/>
      <c r="WFR93" s="220"/>
      <c r="WFS93" s="220"/>
      <c r="WFT93" s="220"/>
      <c r="WFU93" s="220"/>
      <c r="WFV93" s="220"/>
      <c r="WFW93" s="220"/>
      <c r="WFX93" s="220"/>
      <c r="WFY93" s="220"/>
      <c r="WFZ93" s="220"/>
      <c r="WGA93" s="220"/>
      <c r="WGB93" s="220"/>
      <c r="WGC93" s="220"/>
      <c r="WGD93" s="220"/>
      <c r="WGE93" s="220"/>
      <c r="WGF93" s="220"/>
      <c r="WGG93" s="220"/>
      <c r="WGH93" s="220"/>
      <c r="WGI93" s="220"/>
      <c r="WGJ93" s="220"/>
      <c r="WGK93" s="220"/>
      <c r="WGL93" s="220"/>
      <c r="WGM93" s="220"/>
      <c r="WGN93" s="220"/>
      <c r="WGO93" s="220"/>
      <c r="WGP93" s="220"/>
      <c r="WGQ93" s="220"/>
      <c r="WGR93" s="220"/>
      <c r="WGS93" s="220"/>
      <c r="WGT93" s="220"/>
      <c r="WGU93" s="220"/>
      <c r="WGV93" s="220"/>
      <c r="WGW93" s="220"/>
      <c r="WGX93" s="220"/>
      <c r="WGY93" s="220"/>
      <c r="WGZ93" s="220"/>
      <c r="WHA93" s="220"/>
      <c r="WHB93" s="220"/>
      <c r="WHC93" s="220"/>
      <c r="WHD93" s="220"/>
      <c r="WHE93" s="220"/>
      <c r="WHF93" s="220"/>
      <c r="WHG93" s="220"/>
      <c r="WHH93" s="220"/>
      <c r="WHI93" s="220"/>
      <c r="WHJ93" s="220"/>
      <c r="WHK93" s="220"/>
      <c r="WHL93" s="220"/>
      <c r="WHM93" s="220"/>
      <c r="WHN93" s="220"/>
      <c r="WHO93" s="220"/>
      <c r="WHP93" s="220"/>
      <c r="WHQ93" s="220"/>
      <c r="WHR93" s="220"/>
      <c r="WHS93" s="220"/>
      <c r="WHT93" s="220"/>
      <c r="WHU93" s="220"/>
      <c r="WHV93" s="220"/>
      <c r="WHW93" s="220"/>
      <c r="WHX93" s="220"/>
      <c r="WHY93" s="220"/>
      <c r="WHZ93" s="220"/>
      <c r="WIA93" s="220"/>
      <c r="WIB93" s="220"/>
      <c r="WIC93" s="220"/>
      <c r="WID93" s="220"/>
      <c r="WIE93" s="220"/>
      <c r="WIF93" s="220"/>
      <c r="WIG93" s="220"/>
      <c r="WIH93" s="220"/>
      <c r="WII93" s="220"/>
      <c r="WIJ93" s="220"/>
      <c r="WIK93" s="220"/>
      <c r="WIL93" s="220"/>
      <c r="WIM93" s="220"/>
      <c r="WIN93" s="220"/>
      <c r="WIO93" s="220"/>
      <c r="WIP93" s="220"/>
      <c r="WIQ93" s="220"/>
      <c r="WIR93" s="220"/>
      <c r="WIS93" s="220"/>
      <c r="WIT93" s="220"/>
      <c r="WIU93" s="220"/>
      <c r="WIV93" s="220"/>
      <c r="WIW93" s="220"/>
      <c r="WIX93" s="220"/>
      <c r="WIY93" s="220"/>
      <c r="WIZ93" s="220"/>
      <c r="WJA93" s="220"/>
      <c r="WJB93" s="220"/>
      <c r="WJC93" s="220"/>
      <c r="WJD93" s="220"/>
      <c r="WJE93" s="220"/>
      <c r="WJF93" s="220"/>
      <c r="WJG93" s="220"/>
      <c r="WJH93" s="220"/>
      <c r="WJI93" s="220"/>
      <c r="WJJ93" s="220"/>
      <c r="WJK93" s="220"/>
      <c r="WJL93" s="220"/>
      <c r="WJM93" s="220"/>
      <c r="WJN93" s="220"/>
      <c r="WJO93" s="220"/>
      <c r="WJP93" s="220"/>
      <c r="WJQ93" s="220"/>
      <c r="WJR93" s="220"/>
      <c r="WJS93" s="220"/>
      <c r="WJT93" s="220"/>
      <c r="WJU93" s="220"/>
      <c r="WJV93" s="220"/>
      <c r="WJW93" s="220"/>
      <c r="WJX93" s="220"/>
      <c r="WJY93" s="220"/>
      <c r="WJZ93" s="220"/>
      <c r="WKA93" s="220"/>
      <c r="WKB93" s="220"/>
      <c r="WKC93" s="220"/>
      <c r="WKD93" s="220"/>
      <c r="WKE93" s="220"/>
      <c r="WKF93" s="220"/>
      <c r="WKG93" s="220"/>
      <c r="WKH93" s="220"/>
      <c r="WKI93" s="220"/>
      <c r="WKJ93" s="220"/>
      <c r="WKK93" s="220"/>
      <c r="WKL93" s="220"/>
      <c r="WKM93" s="220"/>
      <c r="WKN93" s="220"/>
      <c r="WKO93" s="220"/>
      <c r="WKP93" s="220"/>
      <c r="WKQ93" s="220"/>
      <c r="WKR93" s="220"/>
      <c r="WKS93" s="220"/>
      <c r="WKT93" s="220"/>
      <c r="WKU93" s="220"/>
      <c r="WKV93" s="220"/>
      <c r="WKW93" s="220"/>
      <c r="WKX93" s="220"/>
      <c r="WKY93" s="220"/>
      <c r="WKZ93" s="220"/>
      <c r="WLA93" s="220"/>
      <c r="WLB93" s="220"/>
      <c r="WLC93" s="220"/>
      <c r="WLD93" s="220"/>
      <c r="WLE93" s="220"/>
      <c r="WLF93" s="220"/>
      <c r="WLG93" s="220"/>
      <c r="WLH93" s="220"/>
      <c r="WLI93" s="220"/>
      <c r="WLJ93" s="220"/>
      <c r="WLK93" s="220"/>
      <c r="WLL93" s="220"/>
      <c r="WLM93" s="220"/>
      <c r="WLN93" s="220"/>
      <c r="WLO93" s="220"/>
      <c r="WLP93" s="220"/>
      <c r="WLQ93" s="220"/>
      <c r="WLR93" s="220"/>
      <c r="WLS93" s="220"/>
      <c r="WLT93" s="220"/>
      <c r="WLU93" s="220"/>
      <c r="WLV93" s="220"/>
      <c r="WLW93" s="220"/>
      <c r="WLX93" s="220"/>
      <c r="WLY93" s="220"/>
      <c r="WLZ93" s="220"/>
      <c r="WMA93" s="220"/>
      <c r="WMB93" s="220"/>
      <c r="WMC93" s="220"/>
      <c r="WMD93" s="220"/>
      <c r="WME93" s="220"/>
      <c r="WMF93" s="220"/>
      <c r="WMG93" s="220"/>
      <c r="WMH93" s="220"/>
      <c r="WMI93" s="220"/>
      <c r="WMJ93" s="220"/>
      <c r="WMK93" s="220"/>
      <c r="WML93" s="220"/>
      <c r="WMM93" s="220"/>
      <c r="WMN93" s="220"/>
      <c r="WMO93" s="220"/>
      <c r="WMP93" s="220"/>
      <c r="WMQ93" s="220"/>
      <c r="WMR93" s="220"/>
      <c r="WMS93" s="220"/>
      <c r="WMT93" s="220"/>
      <c r="WMU93" s="220"/>
      <c r="WMV93" s="220"/>
      <c r="WMW93" s="220"/>
      <c r="WMX93" s="220"/>
      <c r="WMY93" s="220"/>
      <c r="WMZ93" s="220"/>
      <c r="WNA93" s="220"/>
      <c r="WNB93" s="220"/>
      <c r="WNC93" s="220"/>
      <c r="WND93" s="220"/>
      <c r="WNE93" s="220"/>
      <c r="WNF93" s="220"/>
      <c r="WNG93" s="220"/>
      <c r="WNH93" s="220"/>
      <c r="WNI93" s="220"/>
      <c r="WNJ93" s="220"/>
      <c r="WNK93" s="220"/>
      <c r="WNL93" s="220"/>
      <c r="WNM93" s="220"/>
      <c r="WNN93" s="220"/>
      <c r="WNO93" s="220"/>
      <c r="WNP93" s="220"/>
      <c r="WNQ93" s="220"/>
      <c r="WNR93" s="220"/>
      <c r="WNS93" s="220"/>
      <c r="WNT93" s="220"/>
      <c r="WNU93" s="220"/>
      <c r="WNV93" s="220"/>
      <c r="WNW93" s="220"/>
      <c r="WNX93" s="220"/>
      <c r="WNY93" s="220"/>
      <c r="WNZ93" s="220"/>
      <c r="WOA93" s="220"/>
      <c r="WOB93" s="220"/>
      <c r="WOC93" s="220"/>
      <c r="WOD93" s="220"/>
      <c r="WOE93" s="220"/>
      <c r="WOF93" s="220"/>
      <c r="WOG93" s="220"/>
      <c r="WOH93" s="220"/>
      <c r="WOI93" s="220"/>
      <c r="WOJ93" s="220"/>
      <c r="WOK93" s="220"/>
      <c r="WOL93" s="220"/>
      <c r="WOM93" s="220"/>
      <c r="WON93" s="220"/>
      <c r="WOO93" s="220"/>
      <c r="WOP93" s="220"/>
      <c r="WOQ93" s="220"/>
      <c r="WOR93" s="220"/>
      <c r="WOS93" s="220"/>
      <c r="WOT93" s="220"/>
      <c r="WOU93" s="220"/>
      <c r="WOV93" s="220"/>
      <c r="WOW93" s="220"/>
      <c r="WOX93" s="220"/>
      <c r="WOY93" s="220"/>
      <c r="WOZ93" s="220"/>
      <c r="WPA93" s="220"/>
      <c r="WPB93" s="220"/>
      <c r="WPC93" s="220"/>
      <c r="WPD93" s="220"/>
      <c r="WPE93" s="220"/>
      <c r="WPF93" s="220"/>
      <c r="WPG93" s="220"/>
      <c r="WPH93" s="220"/>
      <c r="WPI93" s="220"/>
      <c r="WPJ93" s="220"/>
      <c r="WPK93" s="220"/>
      <c r="WPL93" s="220"/>
      <c r="WPM93" s="220"/>
      <c r="WPN93" s="220"/>
      <c r="WPO93" s="220"/>
      <c r="WPP93" s="220"/>
      <c r="WPQ93" s="220"/>
      <c r="WPR93" s="220"/>
      <c r="WPS93" s="220"/>
      <c r="WPT93" s="220"/>
      <c r="WPU93" s="220"/>
      <c r="WPV93" s="220"/>
      <c r="WPW93" s="220"/>
      <c r="WPX93" s="220"/>
      <c r="WPY93" s="220"/>
      <c r="WPZ93" s="220"/>
      <c r="WQA93" s="220"/>
      <c r="WQB93" s="220"/>
      <c r="WQC93" s="220"/>
      <c r="WQD93" s="220"/>
      <c r="WQE93" s="220"/>
      <c r="WQF93" s="220"/>
      <c r="WQG93" s="220"/>
      <c r="WQH93" s="220"/>
      <c r="WQI93" s="220"/>
      <c r="WQJ93" s="220"/>
      <c r="WQK93" s="220"/>
      <c r="WQL93" s="220"/>
      <c r="WQM93" s="220"/>
      <c r="WQN93" s="220"/>
      <c r="WQO93" s="220"/>
      <c r="WQP93" s="220"/>
      <c r="WQQ93" s="220"/>
      <c r="WQR93" s="220"/>
      <c r="WQS93" s="220"/>
      <c r="WQT93" s="220"/>
      <c r="WQU93" s="220"/>
      <c r="WQV93" s="220"/>
      <c r="WQW93" s="220"/>
      <c r="WQX93" s="220"/>
      <c r="WQY93" s="220"/>
      <c r="WQZ93" s="220"/>
      <c r="WRA93" s="220"/>
      <c r="WRB93" s="220"/>
      <c r="WRC93" s="220"/>
      <c r="WRD93" s="220"/>
      <c r="WRE93" s="220"/>
      <c r="WRF93" s="220"/>
      <c r="WRG93" s="220"/>
      <c r="WRH93" s="220"/>
      <c r="WRI93" s="220"/>
      <c r="WRJ93" s="220"/>
      <c r="WRK93" s="220"/>
      <c r="WRL93" s="220"/>
      <c r="WRM93" s="220"/>
      <c r="WRN93" s="220"/>
      <c r="WRO93" s="220"/>
      <c r="WRP93" s="220"/>
      <c r="WRQ93" s="220"/>
      <c r="WRR93" s="220"/>
      <c r="WRS93" s="220"/>
      <c r="WRT93" s="220"/>
      <c r="WRU93" s="220"/>
      <c r="WRV93" s="220"/>
      <c r="WRW93" s="220"/>
      <c r="WRX93" s="220"/>
      <c r="WRY93" s="220"/>
      <c r="WRZ93" s="220"/>
      <c r="WSA93" s="220"/>
      <c r="WSB93" s="220"/>
      <c r="WSC93" s="220"/>
      <c r="WSD93" s="220"/>
      <c r="WSE93" s="220"/>
      <c r="WSF93" s="220"/>
      <c r="WSG93" s="220"/>
      <c r="WSH93" s="220"/>
      <c r="WSI93" s="220"/>
      <c r="WSJ93" s="220"/>
      <c r="WSK93" s="220"/>
      <c r="WSL93" s="220"/>
      <c r="WSM93" s="220"/>
      <c r="WSN93" s="220"/>
      <c r="WSO93" s="220"/>
      <c r="WSP93" s="220"/>
      <c r="WSQ93" s="220"/>
      <c r="WSR93" s="220"/>
      <c r="WSS93" s="220"/>
      <c r="WST93" s="220"/>
      <c r="WSU93" s="220"/>
      <c r="WSV93" s="220"/>
      <c r="WSW93" s="220"/>
      <c r="WSX93" s="220"/>
      <c r="WSY93" s="220"/>
      <c r="WSZ93" s="220"/>
      <c r="WTA93" s="220"/>
      <c r="WTB93" s="220"/>
      <c r="WTC93" s="220"/>
      <c r="WTD93" s="220"/>
      <c r="WTE93" s="220"/>
      <c r="WTF93" s="220"/>
      <c r="WTG93" s="220"/>
      <c r="WTH93" s="220"/>
      <c r="WTI93" s="220"/>
      <c r="WTJ93" s="220"/>
      <c r="WTK93" s="220"/>
      <c r="WTL93" s="220"/>
      <c r="WTM93" s="220"/>
      <c r="WTN93" s="220"/>
      <c r="WTO93" s="220"/>
      <c r="WTP93" s="220"/>
      <c r="WTQ93" s="220"/>
      <c r="WTR93" s="220"/>
      <c r="WTS93" s="220"/>
      <c r="WTT93" s="220"/>
      <c r="WTU93" s="220"/>
      <c r="WTV93" s="220"/>
      <c r="WTW93" s="220"/>
      <c r="WTX93" s="220"/>
      <c r="WTY93" s="220"/>
      <c r="WTZ93" s="220"/>
      <c r="WUA93" s="220"/>
      <c r="WUB93" s="220"/>
      <c r="WUC93" s="220"/>
      <c r="WUD93" s="220"/>
      <c r="WUE93" s="220"/>
      <c r="WUF93" s="220"/>
      <c r="WUG93" s="220"/>
      <c r="WUH93" s="220"/>
      <c r="WUI93" s="220"/>
      <c r="WUJ93" s="220"/>
      <c r="WUK93" s="220"/>
      <c r="WUL93" s="220"/>
      <c r="WUM93" s="220"/>
      <c r="WUN93" s="220"/>
      <c r="WUO93" s="220"/>
      <c r="WUP93" s="220"/>
      <c r="WUQ93" s="220"/>
      <c r="WUR93" s="220"/>
      <c r="WUS93" s="220"/>
      <c r="WUT93" s="220"/>
      <c r="WUU93" s="220"/>
      <c r="WUV93" s="220"/>
      <c r="WUW93" s="220"/>
      <c r="WUX93" s="220"/>
      <c r="WUY93" s="220"/>
      <c r="WUZ93" s="220"/>
      <c r="WVA93" s="220"/>
      <c r="WVB93" s="220"/>
      <c r="WVC93" s="220"/>
      <c r="WVD93" s="220"/>
      <c r="WVE93" s="220"/>
      <c r="WVF93" s="220"/>
      <c r="WVG93" s="220"/>
      <c r="WVH93" s="220"/>
      <c r="WVI93" s="220"/>
      <c r="WVJ93" s="220"/>
      <c r="WVK93" s="220"/>
      <c r="WVL93" s="220"/>
      <c r="WVM93" s="220"/>
      <c r="WVN93" s="220"/>
      <c r="WVO93" s="220"/>
      <c r="WVP93" s="220"/>
      <c r="WVQ93" s="220"/>
      <c r="WVR93" s="220"/>
      <c r="WVS93" s="220"/>
      <c r="WVT93" s="220"/>
      <c r="WVU93" s="220"/>
      <c r="WVV93" s="220"/>
      <c r="WVW93" s="220"/>
      <c r="WVX93" s="220"/>
      <c r="WVY93" s="220"/>
      <c r="WVZ93" s="220"/>
      <c r="WWA93" s="220"/>
      <c r="WWB93" s="220"/>
      <c r="WWC93" s="220"/>
      <c r="WWD93" s="220"/>
      <c r="WWE93" s="220"/>
      <c r="WWF93" s="220"/>
      <c r="WWG93" s="220"/>
      <c r="WWH93" s="220"/>
      <c r="WWI93" s="220"/>
      <c r="WWJ93" s="220"/>
      <c r="WWK93" s="220"/>
      <c r="WWL93" s="220"/>
      <c r="WWM93" s="220"/>
      <c r="WWN93" s="220"/>
      <c r="WWO93" s="220"/>
      <c r="WWP93" s="220"/>
      <c r="WWQ93" s="220"/>
      <c r="WWR93" s="220"/>
      <c r="WWS93" s="220"/>
      <c r="WWT93" s="220"/>
      <c r="WWU93" s="220"/>
      <c r="WWV93" s="220"/>
      <c r="WWW93" s="220"/>
      <c r="WWX93" s="220"/>
      <c r="WWY93" s="220"/>
      <c r="WWZ93" s="220"/>
      <c r="WXA93" s="220"/>
      <c r="WXB93" s="220"/>
      <c r="WXC93" s="220"/>
      <c r="WXD93" s="220"/>
      <c r="WXE93" s="220"/>
      <c r="WXF93" s="220"/>
      <c r="WXG93" s="220"/>
      <c r="WXH93" s="220"/>
      <c r="WXI93" s="220"/>
      <c r="WXJ93" s="220"/>
      <c r="WXK93" s="220"/>
      <c r="WXL93" s="220"/>
      <c r="WXM93" s="220"/>
      <c r="WXN93" s="220"/>
      <c r="WXO93" s="220"/>
      <c r="WXP93" s="220"/>
      <c r="WXQ93" s="220"/>
      <c r="WXR93" s="220"/>
      <c r="WXS93" s="220"/>
      <c r="WXT93" s="220"/>
      <c r="WXU93" s="220"/>
      <c r="WXV93" s="220"/>
      <c r="WXW93" s="220"/>
      <c r="WXX93" s="220"/>
      <c r="WXY93" s="220"/>
      <c r="WXZ93" s="220"/>
      <c r="WYA93" s="220"/>
      <c r="WYB93" s="220"/>
      <c r="WYC93" s="220"/>
      <c r="WYD93" s="220"/>
      <c r="WYE93" s="220"/>
      <c r="WYF93" s="220"/>
      <c r="WYG93" s="220"/>
      <c r="WYH93" s="220"/>
      <c r="WYI93" s="220"/>
      <c r="WYJ93" s="220"/>
      <c r="WYK93" s="220"/>
      <c r="WYL93" s="220"/>
      <c r="WYM93" s="220"/>
      <c r="WYN93" s="220"/>
      <c r="WYO93" s="220"/>
      <c r="WYP93" s="220"/>
      <c r="WYQ93" s="220"/>
      <c r="WYR93" s="220"/>
      <c r="WYS93" s="220"/>
      <c r="WYT93" s="220"/>
      <c r="WYU93" s="220"/>
      <c r="WYV93" s="220"/>
      <c r="WYW93" s="220"/>
      <c r="WYX93" s="220"/>
      <c r="WYY93" s="220"/>
      <c r="WYZ93" s="220"/>
      <c r="WZA93" s="220"/>
      <c r="WZB93" s="220"/>
      <c r="WZC93" s="220"/>
      <c r="WZD93" s="220"/>
      <c r="WZE93" s="220"/>
      <c r="WZF93" s="220"/>
      <c r="WZG93" s="220"/>
      <c r="WZH93" s="220"/>
      <c r="WZI93" s="220"/>
      <c r="WZJ93" s="220"/>
      <c r="WZK93" s="220"/>
      <c r="WZL93" s="220"/>
      <c r="WZM93" s="220"/>
      <c r="WZN93" s="220"/>
      <c r="WZO93" s="220"/>
      <c r="WZP93" s="220"/>
      <c r="WZQ93" s="220"/>
      <c r="WZR93" s="220"/>
      <c r="WZS93" s="220"/>
      <c r="WZT93" s="220"/>
      <c r="WZU93" s="220"/>
      <c r="WZV93" s="220"/>
      <c r="WZW93" s="220"/>
      <c r="WZX93" s="220"/>
      <c r="WZY93" s="220"/>
      <c r="WZZ93" s="220"/>
      <c r="XAA93" s="220"/>
      <c r="XAB93" s="220"/>
      <c r="XAC93" s="220"/>
      <c r="XAD93" s="220"/>
      <c r="XAE93" s="220"/>
      <c r="XAF93" s="220"/>
      <c r="XAG93" s="220"/>
      <c r="XAH93" s="220"/>
      <c r="XAI93" s="220"/>
      <c r="XAJ93" s="220"/>
      <c r="XAK93" s="220"/>
      <c r="XAL93" s="220"/>
      <c r="XAM93" s="220"/>
      <c r="XAN93" s="220"/>
      <c r="XAO93" s="220"/>
      <c r="XAP93" s="220"/>
      <c r="XAQ93" s="220"/>
      <c r="XAR93" s="220"/>
      <c r="XAS93" s="220"/>
      <c r="XAT93" s="220"/>
      <c r="XAU93" s="220"/>
      <c r="XAV93" s="220"/>
      <c r="XAW93" s="220"/>
      <c r="XAX93" s="220"/>
      <c r="XAY93" s="220"/>
      <c r="XAZ93" s="220"/>
      <c r="XBA93" s="220"/>
      <c r="XBB93" s="220"/>
      <c r="XBC93" s="220"/>
      <c r="XBD93" s="220"/>
      <c r="XBE93" s="220"/>
      <c r="XBF93" s="220"/>
      <c r="XBG93" s="220"/>
      <c r="XBH93" s="220"/>
      <c r="XBI93" s="220"/>
      <c r="XBJ93" s="220"/>
      <c r="XBK93" s="220"/>
      <c r="XBL93" s="220"/>
      <c r="XBM93" s="220"/>
      <c r="XBN93" s="220"/>
      <c r="XBO93" s="220"/>
      <c r="XBP93" s="220"/>
      <c r="XBQ93" s="220"/>
      <c r="XBR93" s="220"/>
      <c r="XBS93" s="220"/>
      <c r="XBT93" s="220"/>
      <c r="XBU93" s="220"/>
      <c r="XBV93" s="220"/>
      <c r="XBW93" s="220"/>
      <c r="XBX93" s="220"/>
      <c r="XBY93" s="220"/>
      <c r="XBZ93" s="220"/>
      <c r="XCA93" s="220"/>
      <c r="XCB93" s="220"/>
      <c r="XCC93" s="220"/>
      <c r="XCD93" s="220"/>
      <c r="XCE93" s="220"/>
      <c r="XCF93" s="220"/>
      <c r="XCG93" s="220"/>
      <c r="XCH93" s="220"/>
      <c r="XCI93" s="220"/>
      <c r="XCJ93" s="220"/>
      <c r="XCK93" s="220"/>
      <c r="XCL93" s="220"/>
      <c r="XCM93" s="220"/>
      <c r="XCN93" s="220"/>
      <c r="XCO93" s="220"/>
      <c r="XCP93" s="220"/>
      <c r="XCQ93" s="220"/>
      <c r="XCR93" s="220"/>
      <c r="XCS93" s="220"/>
      <c r="XCT93" s="220"/>
      <c r="XCU93" s="220"/>
      <c r="XCV93" s="220"/>
      <c r="XCW93" s="220"/>
      <c r="XCX93" s="220"/>
      <c r="XCY93" s="220"/>
      <c r="XCZ93" s="220"/>
      <c r="XDA93" s="220"/>
      <c r="XDB93" s="220"/>
      <c r="XDC93" s="220"/>
      <c r="XDD93" s="220"/>
      <c r="XDE93" s="220"/>
      <c r="XDF93" s="220"/>
      <c r="XDG93" s="220"/>
      <c r="XDH93" s="220"/>
      <c r="XDI93" s="220"/>
      <c r="XDJ93" s="220"/>
      <c r="XDK93" s="220"/>
      <c r="XDL93" s="220"/>
      <c r="XDM93" s="220"/>
      <c r="XDN93" s="220"/>
      <c r="XDO93" s="220"/>
      <c r="XDP93" s="220"/>
      <c r="XDQ93" s="220"/>
      <c r="XDR93" s="220"/>
      <c r="XDS93" s="220"/>
      <c r="XDT93" s="220"/>
      <c r="XDU93" s="220"/>
      <c r="XDV93" s="220"/>
      <c r="XDW93" s="220"/>
      <c r="XDX93" s="220"/>
      <c r="XDY93" s="220"/>
      <c r="XDZ93" s="220"/>
      <c r="XEA93" s="220"/>
      <c r="XEB93" s="220"/>
      <c r="XEC93" s="220"/>
      <c r="XED93" s="220"/>
      <c r="XEE93" s="220"/>
      <c r="XEF93" s="220"/>
      <c r="XEG93" s="220"/>
      <c r="XEH93" s="220"/>
      <c r="XEI93" s="220"/>
      <c r="XEJ93" s="220"/>
      <c r="XEK93" s="220"/>
      <c r="XEL93" s="220"/>
      <c r="XEM93" s="220"/>
      <c r="XEN93" s="220"/>
      <c r="XEO93" s="220"/>
      <c r="XEP93" s="220"/>
      <c r="XEQ93" s="220"/>
      <c r="XER93" s="220"/>
      <c r="XES93" s="220"/>
      <c r="XET93" s="220"/>
      <c r="XEU93" s="220"/>
      <c r="XEV93" s="220"/>
      <c r="XEW93" s="220"/>
      <c r="XEX93" s="220"/>
      <c r="XEY93" s="220"/>
      <c r="XEZ93" s="220"/>
      <c r="XFA93" s="220"/>
      <c r="XFB93" s="220"/>
      <c r="XFC93" s="220"/>
      <c r="XFD93" s="220"/>
    </row>
    <row r="94" spans="1:16384" ht="45" x14ac:dyDescent="0.2">
      <c r="A94" s="25" t="s">
        <v>313</v>
      </c>
      <c r="B94" s="158" t="s">
        <v>1302</v>
      </c>
      <c r="C94" s="159" t="s">
        <v>995</v>
      </c>
      <c r="D94" s="159" t="s">
        <v>96</v>
      </c>
      <c r="E94" s="215" t="s">
        <v>1265</v>
      </c>
      <c r="F94" s="216" t="s">
        <v>176</v>
      </c>
      <c r="G94" s="216" t="b">
        <v>1</v>
      </c>
      <c r="H94" s="217">
        <v>42644</v>
      </c>
      <c r="I94" s="216">
        <v>60</v>
      </c>
      <c r="J94" s="217">
        <f t="shared" si="3"/>
        <v>42584</v>
      </c>
      <c r="K94" s="218">
        <v>0</v>
      </c>
      <c r="L94" s="161" t="b">
        <v>0</v>
      </c>
      <c r="M94" s="216" t="s">
        <v>369</v>
      </c>
      <c r="N94" s="216" t="s">
        <v>412</v>
      </c>
      <c r="O94" s="161" t="s">
        <v>179</v>
      </c>
      <c r="P94" s="216"/>
      <c r="Q94" s="216"/>
      <c r="R94" s="216"/>
      <c r="S94" s="216"/>
      <c r="T94" s="216"/>
      <c r="U94" s="216"/>
      <c r="V94" s="216"/>
      <c r="W94" s="216"/>
      <c r="X94" s="216"/>
      <c r="Y94" s="216"/>
      <c r="Z94" s="216"/>
      <c r="AA94" s="216"/>
      <c r="AB94" s="216"/>
      <c r="AC94" s="216"/>
      <c r="AD94" s="216"/>
      <c r="AE94" s="216"/>
      <c r="AF94" s="216"/>
      <c r="AG94" s="216"/>
      <c r="AH94" s="216"/>
      <c r="AI94" s="216"/>
      <c r="AJ94" s="216"/>
      <c r="AK94" s="219"/>
      <c r="AL94" s="219"/>
      <c r="AM94" s="219"/>
      <c r="AN94" s="219"/>
      <c r="AO94" s="219"/>
      <c r="AP94" s="219"/>
      <c r="AQ94" s="219"/>
      <c r="AR94" s="219"/>
      <c r="AS94" s="219"/>
      <c r="AT94" s="219"/>
      <c r="AU94" s="219"/>
      <c r="AV94" s="214"/>
      <c r="AW94" s="220"/>
      <c r="AX94" s="220"/>
      <c r="AY94" s="220"/>
      <c r="AZ94" s="220"/>
      <c r="BA94" s="220"/>
      <c r="BB94" s="220"/>
      <c r="BC94" s="220"/>
      <c r="BD94" s="220"/>
      <c r="BE94" s="220"/>
      <c r="BF94" s="220"/>
      <c r="BG94" s="220"/>
      <c r="BH94" s="220"/>
      <c r="BI94" s="220"/>
      <c r="BJ94" s="220"/>
      <c r="BK94" s="220"/>
      <c r="BL94" s="220"/>
      <c r="BM94" s="220"/>
      <c r="BN94" s="220"/>
      <c r="BO94" s="220"/>
      <c r="BP94" s="220"/>
      <c r="BQ94" s="220"/>
      <c r="BR94" s="220"/>
      <c r="BS94" s="220"/>
      <c r="BT94" s="220"/>
      <c r="BU94" s="220"/>
      <c r="BV94" s="220"/>
      <c r="BW94" s="220"/>
      <c r="BX94" s="220"/>
      <c r="BY94" s="220"/>
      <c r="BZ94" s="220"/>
      <c r="CA94" s="220"/>
      <c r="CB94" s="220"/>
      <c r="CC94" s="220"/>
      <c r="CD94" s="220"/>
      <c r="CE94" s="220"/>
      <c r="CF94" s="220"/>
      <c r="CG94" s="220"/>
      <c r="CH94" s="220"/>
      <c r="CI94" s="220"/>
      <c r="CJ94" s="220"/>
      <c r="CK94" s="220"/>
      <c r="CL94" s="220"/>
      <c r="CM94" s="220"/>
      <c r="CN94" s="220"/>
      <c r="CO94" s="220"/>
      <c r="CP94" s="220"/>
      <c r="CQ94" s="220"/>
      <c r="CR94" s="220"/>
      <c r="CS94" s="220"/>
      <c r="CT94" s="220"/>
      <c r="CU94" s="220"/>
      <c r="CV94" s="220"/>
      <c r="CW94" s="220"/>
      <c r="CX94" s="220"/>
      <c r="CY94" s="220"/>
      <c r="CZ94" s="220"/>
      <c r="DA94" s="220"/>
      <c r="DB94" s="220"/>
      <c r="DC94" s="220"/>
      <c r="DD94" s="220"/>
      <c r="DE94" s="220"/>
      <c r="DF94" s="220"/>
      <c r="DG94" s="220"/>
      <c r="DH94" s="220"/>
      <c r="DI94" s="220"/>
      <c r="DJ94" s="220"/>
      <c r="DK94" s="220"/>
      <c r="DL94" s="220"/>
      <c r="DM94" s="220"/>
      <c r="DN94" s="220"/>
      <c r="DO94" s="220"/>
      <c r="DP94" s="220"/>
      <c r="DQ94" s="220"/>
      <c r="DR94" s="220"/>
      <c r="DS94" s="220"/>
      <c r="DT94" s="220"/>
      <c r="DU94" s="220"/>
      <c r="DV94" s="220"/>
      <c r="DW94" s="220"/>
      <c r="DX94" s="220"/>
      <c r="DY94" s="220"/>
      <c r="DZ94" s="220"/>
      <c r="EA94" s="220"/>
      <c r="EB94" s="220"/>
      <c r="EC94" s="220"/>
      <c r="ED94" s="220"/>
      <c r="EE94" s="220"/>
      <c r="EF94" s="220"/>
      <c r="EG94" s="220"/>
      <c r="EH94" s="220"/>
      <c r="EI94" s="220"/>
      <c r="EJ94" s="220"/>
      <c r="EK94" s="220"/>
      <c r="EL94" s="220"/>
      <c r="EM94" s="220"/>
      <c r="EN94" s="220"/>
      <c r="EO94" s="220"/>
      <c r="EP94" s="220"/>
      <c r="EQ94" s="220"/>
      <c r="ER94" s="220"/>
      <c r="ES94" s="220"/>
      <c r="ET94" s="220"/>
      <c r="EU94" s="220"/>
      <c r="EV94" s="220"/>
      <c r="EW94" s="220"/>
      <c r="EX94" s="220"/>
      <c r="EY94" s="220"/>
      <c r="EZ94" s="220"/>
      <c r="FA94" s="220"/>
      <c r="FB94" s="220"/>
      <c r="FC94" s="220"/>
      <c r="FD94" s="220"/>
      <c r="FE94" s="220"/>
      <c r="FF94" s="220"/>
      <c r="FG94" s="220"/>
      <c r="FH94" s="220"/>
      <c r="FI94" s="220"/>
      <c r="FJ94" s="220"/>
      <c r="FK94" s="220"/>
      <c r="FL94" s="220"/>
      <c r="FM94" s="220"/>
      <c r="FN94" s="220"/>
      <c r="FO94" s="220"/>
      <c r="FP94" s="220"/>
      <c r="FQ94" s="220"/>
      <c r="FR94" s="220"/>
      <c r="FS94" s="220"/>
      <c r="FT94" s="220"/>
      <c r="FU94" s="220"/>
      <c r="FV94" s="220"/>
      <c r="FW94" s="220"/>
      <c r="FX94" s="220"/>
      <c r="FY94" s="220"/>
      <c r="FZ94" s="220"/>
      <c r="GA94" s="220"/>
      <c r="GB94" s="220"/>
      <c r="GC94" s="220"/>
      <c r="GD94" s="220"/>
      <c r="GE94" s="220"/>
      <c r="GF94" s="220"/>
      <c r="GG94" s="220"/>
      <c r="GH94" s="220"/>
      <c r="GI94" s="220"/>
      <c r="GJ94" s="220"/>
      <c r="GK94" s="220"/>
      <c r="GL94" s="220"/>
      <c r="GM94" s="220"/>
      <c r="GN94" s="220"/>
      <c r="GO94" s="220"/>
      <c r="GP94" s="220"/>
      <c r="GQ94" s="220"/>
      <c r="GR94" s="220"/>
      <c r="GS94" s="220"/>
      <c r="GT94" s="220"/>
      <c r="GU94" s="220"/>
      <c r="GV94" s="220"/>
      <c r="GW94" s="220"/>
      <c r="GX94" s="220"/>
      <c r="GY94" s="220"/>
      <c r="GZ94" s="220"/>
      <c r="HA94" s="220"/>
      <c r="HB94" s="220"/>
      <c r="HC94" s="220"/>
      <c r="HD94" s="220"/>
      <c r="HE94" s="220"/>
      <c r="HF94" s="220"/>
      <c r="HG94" s="220"/>
      <c r="HH94" s="220"/>
      <c r="HI94" s="220"/>
      <c r="HJ94" s="220"/>
      <c r="HK94" s="220"/>
      <c r="HL94" s="220"/>
      <c r="HM94" s="220"/>
      <c r="HN94" s="220"/>
      <c r="HO94" s="220"/>
      <c r="HP94" s="220"/>
      <c r="HQ94" s="220"/>
      <c r="HR94" s="220"/>
      <c r="HS94" s="220"/>
      <c r="HT94" s="220"/>
      <c r="HU94" s="220"/>
      <c r="HV94" s="220"/>
      <c r="HW94" s="220"/>
      <c r="HX94" s="220"/>
      <c r="HY94" s="220"/>
      <c r="HZ94" s="220"/>
      <c r="IA94" s="220"/>
      <c r="IB94" s="220"/>
      <c r="IC94" s="220"/>
      <c r="ID94" s="220"/>
      <c r="IE94" s="220"/>
      <c r="IF94" s="220"/>
      <c r="IG94" s="220"/>
      <c r="IH94" s="220"/>
      <c r="II94" s="220"/>
      <c r="IJ94" s="220"/>
      <c r="IK94" s="220"/>
      <c r="IL94" s="220"/>
      <c r="IM94" s="220"/>
      <c r="IN94" s="220"/>
      <c r="IO94" s="220"/>
      <c r="IP94" s="220"/>
      <c r="IQ94" s="220"/>
      <c r="IR94" s="220"/>
      <c r="IS94" s="220"/>
      <c r="IT94" s="220"/>
      <c r="IU94" s="220"/>
      <c r="IV94" s="220"/>
      <c r="IW94" s="220"/>
      <c r="IX94" s="220"/>
      <c r="IY94" s="220"/>
      <c r="IZ94" s="220"/>
      <c r="JA94" s="220"/>
      <c r="JB94" s="220"/>
      <c r="JC94" s="220"/>
      <c r="JD94" s="220"/>
      <c r="JE94" s="220"/>
      <c r="JF94" s="220"/>
      <c r="JG94" s="220"/>
      <c r="JH94" s="220"/>
      <c r="JI94" s="220"/>
      <c r="JJ94" s="220"/>
      <c r="JK94" s="220"/>
      <c r="JL94" s="220"/>
      <c r="JM94" s="220"/>
      <c r="JN94" s="220"/>
      <c r="JO94" s="220"/>
      <c r="JP94" s="220"/>
      <c r="JQ94" s="220"/>
      <c r="JR94" s="220"/>
      <c r="JS94" s="220"/>
      <c r="JT94" s="220"/>
      <c r="JU94" s="220"/>
      <c r="JV94" s="220"/>
      <c r="JW94" s="220"/>
      <c r="JX94" s="220"/>
      <c r="JY94" s="220"/>
      <c r="JZ94" s="220"/>
      <c r="KA94" s="220"/>
      <c r="KB94" s="220"/>
      <c r="KC94" s="220"/>
      <c r="KD94" s="220"/>
      <c r="KE94" s="220"/>
      <c r="KF94" s="220"/>
      <c r="KG94" s="220"/>
      <c r="KH94" s="220"/>
      <c r="KI94" s="220"/>
      <c r="KJ94" s="220"/>
      <c r="KK94" s="220"/>
      <c r="KL94" s="220"/>
      <c r="KM94" s="220"/>
      <c r="KN94" s="220"/>
      <c r="KO94" s="220"/>
      <c r="KP94" s="220"/>
      <c r="KQ94" s="220"/>
      <c r="KR94" s="220"/>
      <c r="KS94" s="220"/>
      <c r="KT94" s="220"/>
      <c r="KU94" s="220"/>
      <c r="KV94" s="220"/>
      <c r="KW94" s="220"/>
      <c r="KX94" s="220"/>
      <c r="KY94" s="220"/>
      <c r="KZ94" s="220"/>
      <c r="LA94" s="220"/>
      <c r="LB94" s="220"/>
      <c r="LC94" s="220"/>
      <c r="LD94" s="220"/>
      <c r="LE94" s="220"/>
      <c r="LF94" s="220"/>
      <c r="LG94" s="220"/>
      <c r="LH94" s="220"/>
      <c r="LI94" s="220"/>
      <c r="LJ94" s="220"/>
      <c r="LK94" s="220"/>
      <c r="LL94" s="220"/>
      <c r="LM94" s="220"/>
      <c r="LN94" s="220"/>
      <c r="LO94" s="220"/>
      <c r="LP94" s="220"/>
      <c r="LQ94" s="220"/>
      <c r="LR94" s="220"/>
      <c r="LS94" s="220"/>
      <c r="LT94" s="220"/>
      <c r="LU94" s="220"/>
      <c r="LV94" s="220"/>
      <c r="LW94" s="220"/>
      <c r="LX94" s="220"/>
      <c r="LY94" s="220"/>
      <c r="LZ94" s="220"/>
      <c r="MA94" s="220"/>
      <c r="MB94" s="220"/>
      <c r="MC94" s="220"/>
      <c r="MD94" s="220"/>
      <c r="ME94" s="220"/>
      <c r="MF94" s="220"/>
      <c r="MG94" s="220"/>
      <c r="MH94" s="220"/>
      <c r="MI94" s="220"/>
      <c r="MJ94" s="220"/>
      <c r="MK94" s="220"/>
      <c r="ML94" s="220"/>
      <c r="MM94" s="220"/>
      <c r="MN94" s="220"/>
      <c r="MO94" s="220"/>
      <c r="MP94" s="220"/>
      <c r="MQ94" s="220"/>
      <c r="MR94" s="220"/>
      <c r="MS94" s="220"/>
      <c r="MT94" s="220"/>
      <c r="MU94" s="220"/>
      <c r="MV94" s="220"/>
      <c r="MW94" s="220"/>
      <c r="MX94" s="220"/>
      <c r="MY94" s="220"/>
      <c r="MZ94" s="220"/>
      <c r="NA94" s="220"/>
      <c r="NB94" s="220"/>
      <c r="NC94" s="220"/>
      <c r="ND94" s="220"/>
      <c r="NE94" s="220"/>
      <c r="NF94" s="220"/>
      <c r="NG94" s="220"/>
      <c r="NH94" s="220"/>
      <c r="NI94" s="220"/>
      <c r="NJ94" s="220"/>
      <c r="NK94" s="220"/>
      <c r="NL94" s="220"/>
      <c r="NM94" s="220"/>
      <c r="NN94" s="220"/>
      <c r="NO94" s="220"/>
      <c r="NP94" s="220"/>
      <c r="NQ94" s="220"/>
      <c r="NR94" s="220"/>
      <c r="NS94" s="220"/>
      <c r="NT94" s="220"/>
      <c r="NU94" s="220"/>
      <c r="NV94" s="220"/>
      <c r="NW94" s="220"/>
      <c r="NX94" s="220"/>
      <c r="NY94" s="220"/>
      <c r="NZ94" s="220"/>
      <c r="OA94" s="220"/>
      <c r="OB94" s="220"/>
      <c r="OC94" s="220"/>
      <c r="OD94" s="220"/>
      <c r="OE94" s="220"/>
      <c r="OF94" s="220"/>
      <c r="OG94" s="220"/>
      <c r="OH94" s="220"/>
      <c r="OI94" s="220"/>
      <c r="OJ94" s="220"/>
      <c r="OK94" s="220"/>
      <c r="OL94" s="220"/>
      <c r="OM94" s="220"/>
      <c r="ON94" s="220"/>
      <c r="OO94" s="220"/>
      <c r="OP94" s="220"/>
      <c r="OQ94" s="220"/>
      <c r="OR94" s="220"/>
      <c r="OS94" s="220"/>
      <c r="OT94" s="220"/>
      <c r="OU94" s="220"/>
      <c r="OV94" s="220"/>
      <c r="OW94" s="220"/>
      <c r="OX94" s="220"/>
      <c r="OY94" s="220"/>
      <c r="OZ94" s="220"/>
      <c r="PA94" s="220"/>
      <c r="PB94" s="220"/>
      <c r="PC94" s="220"/>
      <c r="PD94" s="220"/>
      <c r="PE94" s="220"/>
      <c r="PF94" s="220"/>
      <c r="PG94" s="220"/>
      <c r="PH94" s="220"/>
      <c r="PI94" s="220"/>
      <c r="PJ94" s="220"/>
      <c r="PK94" s="220"/>
      <c r="PL94" s="220"/>
      <c r="PM94" s="220"/>
      <c r="PN94" s="220"/>
      <c r="PO94" s="220"/>
      <c r="PP94" s="220"/>
      <c r="PQ94" s="220"/>
      <c r="PR94" s="220"/>
      <c r="PS94" s="220"/>
      <c r="PT94" s="220"/>
      <c r="PU94" s="220"/>
      <c r="PV94" s="220"/>
      <c r="PW94" s="220"/>
      <c r="PX94" s="220"/>
      <c r="PY94" s="220"/>
      <c r="PZ94" s="220"/>
      <c r="QA94" s="220"/>
      <c r="QB94" s="220"/>
      <c r="QC94" s="220"/>
      <c r="QD94" s="220"/>
      <c r="QE94" s="220"/>
      <c r="QF94" s="220"/>
      <c r="QG94" s="220"/>
      <c r="QH94" s="220"/>
      <c r="QI94" s="220"/>
      <c r="QJ94" s="220"/>
      <c r="QK94" s="220"/>
      <c r="QL94" s="220"/>
      <c r="QM94" s="220"/>
      <c r="QN94" s="220"/>
      <c r="QO94" s="220"/>
      <c r="QP94" s="220"/>
      <c r="QQ94" s="220"/>
      <c r="QR94" s="220"/>
      <c r="QS94" s="220"/>
      <c r="QT94" s="220"/>
      <c r="QU94" s="220"/>
      <c r="QV94" s="220"/>
      <c r="QW94" s="220"/>
      <c r="QX94" s="220"/>
      <c r="QY94" s="220"/>
      <c r="QZ94" s="220"/>
      <c r="RA94" s="220"/>
      <c r="RB94" s="220"/>
      <c r="RC94" s="220"/>
      <c r="RD94" s="220"/>
      <c r="RE94" s="220"/>
      <c r="RF94" s="220"/>
      <c r="RG94" s="220"/>
      <c r="RH94" s="220"/>
      <c r="RI94" s="220"/>
      <c r="RJ94" s="220"/>
      <c r="RK94" s="220"/>
      <c r="RL94" s="220"/>
      <c r="RM94" s="220"/>
      <c r="RN94" s="220"/>
      <c r="RO94" s="220"/>
      <c r="RP94" s="220"/>
      <c r="RQ94" s="220"/>
      <c r="RR94" s="220"/>
      <c r="RS94" s="220"/>
      <c r="RT94" s="220"/>
      <c r="RU94" s="220"/>
      <c r="RV94" s="220"/>
      <c r="RW94" s="220"/>
      <c r="RX94" s="220"/>
      <c r="RY94" s="220"/>
      <c r="RZ94" s="220"/>
      <c r="SA94" s="220"/>
      <c r="SB94" s="220"/>
      <c r="SC94" s="220"/>
      <c r="SD94" s="220"/>
      <c r="SE94" s="220"/>
      <c r="SF94" s="220"/>
      <c r="SG94" s="220"/>
      <c r="SH94" s="220"/>
      <c r="SI94" s="220"/>
      <c r="SJ94" s="220"/>
      <c r="SK94" s="220"/>
      <c r="SL94" s="220"/>
      <c r="SM94" s="220"/>
      <c r="SN94" s="220"/>
      <c r="SO94" s="220"/>
      <c r="SP94" s="220"/>
      <c r="SQ94" s="220"/>
      <c r="SR94" s="220"/>
      <c r="SS94" s="220"/>
      <c r="ST94" s="220"/>
      <c r="SU94" s="220"/>
      <c r="SV94" s="220"/>
      <c r="SW94" s="220"/>
      <c r="SX94" s="220"/>
      <c r="SY94" s="220"/>
      <c r="SZ94" s="220"/>
      <c r="TA94" s="220"/>
      <c r="TB94" s="220"/>
      <c r="TC94" s="220"/>
      <c r="TD94" s="220"/>
      <c r="TE94" s="220"/>
      <c r="TF94" s="220"/>
      <c r="TG94" s="220"/>
      <c r="TH94" s="220"/>
      <c r="TI94" s="220"/>
      <c r="TJ94" s="220"/>
      <c r="TK94" s="220"/>
      <c r="TL94" s="220"/>
      <c r="TM94" s="220"/>
      <c r="TN94" s="220"/>
      <c r="TO94" s="220"/>
      <c r="TP94" s="220"/>
      <c r="TQ94" s="220"/>
      <c r="TR94" s="220"/>
      <c r="TS94" s="220"/>
      <c r="TT94" s="220"/>
      <c r="TU94" s="220"/>
      <c r="TV94" s="220"/>
      <c r="TW94" s="220"/>
      <c r="TX94" s="220"/>
      <c r="TY94" s="220"/>
      <c r="TZ94" s="220"/>
      <c r="UA94" s="220"/>
      <c r="UB94" s="220"/>
      <c r="UC94" s="220"/>
      <c r="UD94" s="220"/>
      <c r="UE94" s="220"/>
      <c r="UF94" s="220"/>
      <c r="UG94" s="220"/>
      <c r="UH94" s="220"/>
      <c r="UI94" s="220"/>
      <c r="UJ94" s="220"/>
      <c r="UK94" s="220"/>
      <c r="UL94" s="220"/>
      <c r="UM94" s="220"/>
      <c r="UN94" s="220"/>
      <c r="UO94" s="220"/>
      <c r="UP94" s="220"/>
      <c r="UQ94" s="220"/>
      <c r="UR94" s="220"/>
      <c r="US94" s="220"/>
      <c r="UT94" s="220"/>
      <c r="UU94" s="220"/>
      <c r="UV94" s="220"/>
      <c r="UW94" s="220"/>
      <c r="UX94" s="220"/>
      <c r="UY94" s="220"/>
      <c r="UZ94" s="220"/>
      <c r="VA94" s="220"/>
      <c r="VB94" s="220"/>
      <c r="VC94" s="220"/>
      <c r="VD94" s="220"/>
      <c r="VE94" s="220"/>
      <c r="VF94" s="220"/>
      <c r="VG94" s="220"/>
      <c r="VH94" s="220"/>
      <c r="VI94" s="220"/>
      <c r="VJ94" s="220"/>
      <c r="VK94" s="220"/>
      <c r="VL94" s="220"/>
      <c r="VM94" s="220"/>
      <c r="VN94" s="220"/>
      <c r="VO94" s="220"/>
      <c r="VP94" s="220"/>
      <c r="VQ94" s="220"/>
      <c r="VR94" s="220"/>
      <c r="VS94" s="220"/>
      <c r="VT94" s="220"/>
      <c r="VU94" s="220"/>
      <c r="VV94" s="220"/>
      <c r="VW94" s="220"/>
      <c r="VX94" s="220"/>
      <c r="VY94" s="220"/>
      <c r="VZ94" s="220"/>
      <c r="WA94" s="220"/>
      <c r="WB94" s="220"/>
      <c r="WC94" s="220"/>
      <c r="WD94" s="220"/>
      <c r="WE94" s="220"/>
      <c r="WF94" s="220"/>
      <c r="WG94" s="220"/>
      <c r="WH94" s="220"/>
      <c r="WI94" s="220"/>
      <c r="WJ94" s="220"/>
      <c r="WK94" s="220"/>
      <c r="WL94" s="220"/>
      <c r="WM94" s="220"/>
      <c r="WN94" s="220"/>
      <c r="WO94" s="220"/>
      <c r="WP94" s="220"/>
      <c r="WQ94" s="220"/>
      <c r="WR94" s="220"/>
      <c r="WS94" s="220"/>
      <c r="WT94" s="220"/>
      <c r="WU94" s="220"/>
      <c r="WV94" s="220"/>
      <c r="WW94" s="220"/>
      <c r="WX94" s="220"/>
      <c r="WY94" s="220"/>
      <c r="WZ94" s="220"/>
      <c r="XA94" s="220"/>
      <c r="XB94" s="220"/>
      <c r="XC94" s="220"/>
      <c r="XD94" s="220"/>
      <c r="XE94" s="220"/>
      <c r="XF94" s="220"/>
      <c r="XG94" s="220"/>
      <c r="XH94" s="220"/>
      <c r="XI94" s="220"/>
      <c r="XJ94" s="220"/>
      <c r="XK94" s="220"/>
      <c r="XL94" s="220"/>
      <c r="XM94" s="220"/>
      <c r="XN94" s="220"/>
      <c r="XO94" s="220"/>
      <c r="XP94" s="220"/>
      <c r="XQ94" s="220"/>
      <c r="XR94" s="220"/>
      <c r="XS94" s="220"/>
      <c r="XT94" s="220"/>
      <c r="XU94" s="220"/>
      <c r="XV94" s="220"/>
      <c r="XW94" s="220"/>
      <c r="XX94" s="220"/>
      <c r="XY94" s="220"/>
      <c r="XZ94" s="220"/>
      <c r="YA94" s="220"/>
      <c r="YB94" s="220"/>
      <c r="YC94" s="220"/>
      <c r="YD94" s="220"/>
      <c r="YE94" s="220"/>
      <c r="YF94" s="220"/>
      <c r="YG94" s="220"/>
      <c r="YH94" s="220"/>
      <c r="YI94" s="220"/>
      <c r="YJ94" s="220"/>
      <c r="YK94" s="220"/>
      <c r="YL94" s="220"/>
      <c r="YM94" s="220"/>
      <c r="YN94" s="220"/>
      <c r="YO94" s="220"/>
      <c r="YP94" s="220"/>
      <c r="YQ94" s="220"/>
      <c r="YR94" s="220"/>
      <c r="YS94" s="220"/>
      <c r="YT94" s="220"/>
      <c r="YU94" s="220"/>
      <c r="YV94" s="220"/>
      <c r="YW94" s="220"/>
      <c r="YX94" s="220"/>
      <c r="YY94" s="220"/>
      <c r="YZ94" s="220"/>
      <c r="ZA94" s="220"/>
      <c r="ZB94" s="220"/>
      <c r="ZC94" s="220"/>
      <c r="ZD94" s="220"/>
      <c r="ZE94" s="220"/>
      <c r="ZF94" s="220"/>
      <c r="ZG94" s="220"/>
      <c r="ZH94" s="220"/>
      <c r="ZI94" s="220"/>
      <c r="ZJ94" s="220"/>
      <c r="ZK94" s="220"/>
      <c r="ZL94" s="220"/>
      <c r="ZM94" s="220"/>
      <c r="ZN94" s="220"/>
      <c r="ZO94" s="220"/>
      <c r="ZP94" s="220"/>
      <c r="ZQ94" s="220"/>
      <c r="ZR94" s="220"/>
      <c r="ZS94" s="220"/>
      <c r="ZT94" s="220"/>
      <c r="ZU94" s="220"/>
      <c r="ZV94" s="220"/>
      <c r="ZW94" s="220"/>
      <c r="ZX94" s="220"/>
      <c r="ZY94" s="220"/>
      <c r="ZZ94" s="220"/>
      <c r="AAA94" s="220"/>
      <c r="AAB94" s="220"/>
      <c r="AAC94" s="220"/>
      <c r="AAD94" s="220"/>
      <c r="AAE94" s="220"/>
      <c r="AAF94" s="220"/>
      <c r="AAG94" s="220"/>
      <c r="AAH94" s="220"/>
      <c r="AAI94" s="220"/>
      <c r="AAJ94" s="220"/>
      <c r="AAK94" s="220"/>
      <c r="AAL94" s="220"/>
      <c r="AAM94" s="220"/>
      <c r="AAN94" s="220"/>
      <c r="AAO94" s="220"/>
      <c r="AAP94" s="220"/>
      <c r="AAQ94" s="220"/>
      <c r="AAR94" s="220"/>
      <c r="AAS94" s="220"/>
      <c r="AAT94" s="220"/>
      <c r="AAU94" s="220"/>
      <c r="AAV94" s="220"/>
      <c r="AAW94" s="220"/>
      <c r="AAX94" s="220"/>
      <c r="AAY94" s="220"/>
      <c r="AAZ94" s="220"/>
      <c r="ABA94" s="220"/>
      <c r="ABB94" s="220"/>
      <c r="ABC94" s="220"/>
      <c r="ABD94" s="220"/>
      <c r="ABE94" s="220"/>
      <c r="ABF94" s="220"/>
      <c r="ABG94" s="220"/>
      <c r="ABH94" s="220"/>
      <c r="ABI94" s="220"/>
      <c r="ABJ94" s="220"/>
      <c r="ABK94" s="220"/>
      <c r="ABL94" s="220"/>
      <c r="ABM94" s="220"/>
      <c r="ABN94" s="220"/>
      <c r="ABO94" s="220"/>
      <c r="ABP94" s="220"/>
      <c r="ABQ94" s="220"/>
      <c r="ABR94" s="220"/>
      <c r="ABS94" s="220"/>
      <c r="ABT94" s="220"/>
      <c r="ABU94" s="220"/>
      <c r="ABV94" s="220"/>
      <c r="ABW94" s="220"/>
      <c r="ABX94" s="220"/>
      <c r="ABY94" s="220"/>
      <c r="ABZ94" s="220"/>
      <c r="ACA94" s="220"/>
      <c r="ACB94" s="220"/>
      <c r="ACC94" s="220"/>
      <c r="ACD94" s="220"/>
      <c r="ACE94" s="220"/>
      <c r="ACF94" s="220"/>
      <c r="ACG94" s="220"/>
      <c r="ACH94" s="220"/>
      <c r="ACI94" s="220"/>
      <c r="ACJ94" s="220"/>
      <c r="ACK94" s="220"/>
      <c r="ACL94" s="220"/>
      <c r="ACM94" s="220"/>
      <c r="ACN94" s="220"/>
      <c r="ACO94" s="220"/>
      <c r="ACP94" s="220"/>
      <c r="ACQ94" s="220"/>
      <c r="ACR94" s="220"/>
      <c r="ACS94" s="220"/>
      <c r="ACT94" s="220"/>
      <c r="ACU94" s="220"/>
      <c r="ACV94" s="220"/>
      <c r="ACW94" s="220"/>
      <c r="ACX94" s="220"/>
      <c r="ACY94" s="220"/>
      <c r="ACZ94" s="220"/>
      <c r="ADA94" s="220"/>
      <c r="ADB94" s="220"/>
      <c r="ADC94" s="220"/>
      <c r="ADD94" s="220"/>
      <c r="ADE94" s="220"/>
      <c r="ADF94" s="220"/>
      <c r="ADG94" s="220"/>
      <c r="ADH94" s="220"/>
      <c r="ADI94" s="220"/>
      <c r="ADJ94" s="220"/>
      <c r="ADK94" s="220"/>
      <c r="ADL94" s="220"/>
      <c r="ADM94" s="220"/>
      <c r="ADN94" s="220"/>
      <c r="ADO94" s="220"/>
      <c r="ADP94" s="220"/>
      <c r="ADQ94" s="220"/>
      <c r="ADR94" s="220"/>
      <c r="ADS94" s="220"/>
      <c r="ADT94" s="220"/>
      <c r="ADU94" s="220"/>
      <c r="ADV94" s="220"/>
      <c r="ADW94" s="220"/>
      <c r="ADX94" s="220"/>
      <c r="ADY94" s="220"/>
      <c r="ADZ94" s="220"/>
      <c r="AEA94" s="220"/>
      <c r="AEB94" s="220"/>
      <c r="AEC94" s="220"/>
      <c r="AED94" s="220"/>
      <c r="AEE94" s="220"/>
      <c r="AEF94" s="220"/>
      <c r="AEG94" s="220"/>
      <c r="AEH94" s="220"/>
      <c r="AEI94" s="220"/>
      <c r="AEJ94" s="220"/>
      <c r="AEK94" s="220"/>
      <c r="AEL94" s="220"/>
      <c r="AEM94" s="220"/>
      <c r="AEN94" s="220"/>
      <c r="AEO94" s="220"/>
      <c r="AEP94" s="220"/>
      <c r="AEQ94" s="220"/>
      <c r="AER94" s="220"/>
      <c r="AES94" s="220"/>
      <c r="AET94" s="220"/>
      <c r="AEU94" s="220"/>
      <c r="AEV94" s="220"/>
      <c r="AEW94" s="220"/>
      <c r="AEX94" s="220"/>
      <c r="AEY94" s="220"/>
      <c r="AEZ94" s="220"/>
      <c r="AFA94" s="220"/>
      <c r="AFB94" s="220"/>
      <c r="AFC94" s="220"/>
      <c r="AFD94" s="220"/>
      <c r="AFE94" s="220"/>
      <c r="AFF94" s="220"/>
      <c r="AFG94" s="220"/>
      <c r="AFH94" s="220"/>
      <c r="AFI94" s="220"/>
      <c r="AFJ94" s="220"/>
      <c r="AFK94" s="220"/>
      <c r="AFL94" s="220"/>
      <c r="AFM94" s="220"/>
      <c r="AFN94" s="220"/>
      <c r="AFO94" s="220"/>
      <c r="AFP94" s="220"/>
      <c r="AFQ94" s="220"/>
      <c r="AFR94" s="220"/>
      <c r="AFS94" s="220"/>
      <c r="AFT94" s="220"/>
      <c r="AFU94" s="220"/>
      <c r="AFV94" s="220"/>
      <c r="AFW94" s="220"/>
      <c r="AFX94" s="220"/>
      <c r="AFY94" s="220"/>
      <c r="AFZ94" s="220"/>
      <c r="AGA94" s="220"/>
      <c r="AGB94" s="220"/>
      <c r="AGC94" s="220"/>
      <c r="AGD94" s="220"/>
      <c r="AGE94" s="220"/>
      <c r="AGF94" s="220"/>
      <c r="AGG94" s="220"/>
      <c r="AGH94" s="220"/>
      <c r="AGI94" s="220"/>
      <c r="AGJ94" s="220"/>
      <c r="AGK94" s="220"/>
      <c r="AGL94" s="220"/>
      <c r="AGM94" s="220"/>
      <c r="AGN94" s="220"/>
      <c r="AGO94" s="220"/>
      <c r="AGP94" s="220"/>
      <c r="AGQ94" s="220"/>
      <c r="AGR94" s="220"/>
      <c r="AGS94" s="220"/>
      <c r="AGT94" s="220"/>
      <c r="AGU94" s="220"/>
      <c r="AGV94" s="220"/>
      <c r="AGW94" s="220"/>
      <c r="AGX94" s="220"/>
      <c r="AGY94" s="220"/>
      <c r="AGZ94" s="220"/>
      <c r="AHA94" s="220"/>
      <c r="AHB94" s="220"/>
      <c r="AHC94" s="220"/>
      <c r="AHD94" s="220"/>
      <c r="AHE94" s="220"/>
      <c r="AHF94" s="220"/>
      <c r="AHG94" s="220"/>
      <c r="AHH94" s="220"/>
      <c r="AHI94" s="220"/>
      <c r="AHJ94" s="220"/>
      <c r="AHK94" s="220"/>
      <c r="AHL94" s="220"/>
      <c r="AHM94" s="220"/>
      <c r="AHN94" s="220"/>
      <c r="AHO94" s="220"/>
      <c r="AHP94" s="220"/>
      <c r="AHQ94" s="220"/>
      <c r="AHR94" s="220"/>
      <c r="AHS94" s="220"/>
      <c r="AHT94" s="220"/>
      <c r="AHU94" s="220"/>
      <c r="AHV94" s="220"/>
      <c r="AHW94" s="220"/>
      <c r="AHX94" s="220"/>
      <c r="AHY94" s="220"/>
      <c r="AHZ94" s="220"/>
      <c r="AIA94" s="220"/>
      <c r="AIB94" s="220"/>
      <c r="AIC94" s="220"/>
      <c r="AID94" s="220"/>
      <c r="AIE94" s="220"/>
      <c r="AIF94" s="220"/>
      <c r="AIG94" s="220"/>
      <c r="AIH94" s="220"/>
      <c r="AII94" s="220"/>
      <c r="AIJ94" s="220"/>
      <c r="AIK94" s="220"/>
      <c r="AIL94" s="220"/>
      <c r="AIM94" s="220"/>
      <c r="AIN94" s="220"/>
      <c r="AIO94" s="220"/>
      <c r="AIP94" s="220"/>
      <c r="AIQ94" s="220"/>
      <c r="AIR94" s="220"/>
      <c r="AIS94" s="220"/>
      <c r="AIT94" s="220"/>
      <c r="AIU94" s="220"/>
      <c r="AIV94" s="220"/>
      <c r="AIW94" s="220"/>
      <c r="AIX94" s="220"/>
      <c r="AIY94" s="220"/>
      <c r="AIZ94" s="220"/>
      <c r="AJA94" s="220"/>
      <c r="AJB94" s="220"/>
      <c r="AJC94" s="220"/>
      <c r="AJD94" s="220"/>
      <c r="AJE94" s="220"/>
      <c r="AJF94" s="220"/>
      <c r="AJG94" s="220"/>
      <c r="AJH94" s="220"/>
      <c r="AJI94" s="220"/>
      <c r="AJJ94" s="220"/>
      <c r="AJK94" s="220"/>
      <c r="AJL94" s="220"/>
      <c r="AJM94" s="220"/>
      <c r="AJN94" s="220"/>
      <c r="AJO94" s="220"/>
      <c r="AJP94" s="220"/>
      <c r="AJQ94" s="220"/>
      <c r="AJR94" s="220"/>
      <c r="AJS94" s="220"/>
      <c r="AJT94" s="220"/>
      <c r="AJU94" s="220"/>
      <c r="AJV94" s="220"/>
      <c r="AJW94" s="220"/>
      <c r="AJX94" s="220"/>
      <c r="AJY94" s="220"/>
      <c r="AJZ94" s="220"/>
      <c r="AKA94" s="220"/>
      <c r="AKB94" s="220"/>
      <c r="AKC94" s="220"/>
      <c r="AKD94" s="220"/>
      <c r="AKE94" s="220"/>
      <c r="AKF94" s="220"/>
      <c r="AKG94" s="220"/>
      <c r="AKH94" s="220"/>
      <c r="AKI94" s="220"/>
      <c r="AKJ94" s="220"/>
      <c r="AKK94" s="220"/>
      <c r="AKL94" s="220"/>
      <c r="AKM94" s="220"/>
      <c r="AKN94" s="220"/>
      <c r="AKO94" s="220"/>
      <c r="AKP94" s="220"/>
      <c r="AKQ94" s="220"/>
      <c r="AKR94" s="220"/>
      <c r="AKS94" s="220"/>
      <c r="AKT94" s="220"/>
      <c r="AKU94" s="220"/>
      <c r="AKV94" s="220"/>
      <c r="AKW94" s="220"/>
      <c r="AKX94" s="220"/>
      <c r="AKY94" s="220"/>
      <c r="AKZ94" s="220"/>
      <c r="ALA94" s="220"/>
      <c r="ALB94" s="220"/>
      <c r="ALC94" s="220"/>
      <c r="ALD94" s="220"/>
      <c r="ALE94" s="220"/>
      <c r="ALF94" s="220"/>
      <c r="ALG94" s="220"/>
      <c r="ALH94" s="220"/>
      <c r="ALI94" s="220"/>
      <c r="ALJ94" s="220"/>
      <c r="ALK94" s="220"/>
      <c r="ALL94" s="220"/>
      <c r="ALM94" s="220"/>
      <c r="ALN94" s="220"/>
      <c r="ALO94" s="220"/>
      <c r="ALP94" s="220"/>
      <c r="ALQ94" s="220"/>
      <c r="ALR94" s="220"/>
      <c r="ALS94" s="220"/>
      <c r="ALT94" s="220"/>
      <c r="ALU94" s="220"/>
      <c r="ALV94" s="220"/>
      <c r="ALW94" s="220"/>
      <c r="ALX94" s="220"/>
      <c r="ALY94" s="220"/>
      <c r="ALZ94" s="220"/>
      <c r="AMA94" s="220"/>
      <c r="AMB94" s="220"/>
      <c r="AMC94" s="220"/>
      <c r="AMD94" s="220"/>
      <c r="AME94" s="220"/>
      <c r="AMF94" s="220"/>
      <c r="AMG94" s="220"/>
      <c r="AMH94" s="220"/>
      <c r="AMI94" s="220"/>
      <c r="AMJ94" s="220"/>
      <c r="AMK94" s="220"/>
      <c r="AML94" s="220"/>
      <c r="AMM94" s="220"/>
      <c r="AMN94" s="220"/>
      <c r="AMO94" s="220"/>
      <c r="AMP94" s="220"/>
      <c r="AMQ94" s="220"/>
      <c r="AMR94" s="220"/>
      <c r="AMS94" s="220"/>
      <c r="AMT94" s="220"/>
      <c r="AMU94" s="220"/>
      <c r="AMV94" s="220"/>
      <c r="AMW94" s="220"/>
      <c r="AMX94" s="220"/>
      <c r="AMY94" s="220"/>
      <c r="AMZ94" s="220"/>
      <c r="ANA94" s="220"/>
      <c r="ANB94" s="220"/>
      <c r="ANC94" s="220"/>
      <c r="AND94" s="220"/>
      <c r="ANE94" s="220"/>
      <c r="ANF94" s="220"/>
      <c r="ANG94" s="220"/>
      <c r="ANH94" s="220"/>
      <c r="ANI94" s="220"/>
      <c r="ANJ94" s="220"/>
      <c r="ANK94" s="220"/>
      <c r="ANL94" s="220"/>
      <c r="ANM94" s="220"/>
      <c r="ANN94" s="220"/>
      <c r="ANO94" s="220"/>
      <c r="ANP94" s="220"/>
      <c r="ANQ94" s="220"/>
      <c r="ANR94" s="220"/>
      <c r="ANS94" s="220"/>
      <c r="ANT94" s="220"/>
      <c r="ANU94" s="220"/>
      <c r="ANV94" s="220"/>
      <c r="ANW94" s="220"/>
      <c r="ANX94" s="220"/>
      <c r="ANY94" s="220"/>
      <c r="ANZ94" s="220"/>
      <c r="AOA94" s="220"/>
      <c r="AOB94" s="220"/>
      <c r="AOC94" s="220"/>
      <c r="AOD94" s="220"/>
      <c r="AOE94" s="220"/>
      <c r="AOF94" s="220"/>
      <c r="AOG94" s="220"/>
      <c r="AOH94" s="220"/>
      <c r="AOI94" s="220"/>
      <c r="AOJ94" s="220"/>
      <c r="AOK94" s="220"/>
      <c r="AOL94" s="220"/>
      <c r="AOM94" s="220"/>
      <c r="AON94" s="220"/>
      <c r="AOO94" s="220"/>
      <c r="AOP94" s="220"/>
      <c r="AOQ94" s="220"/>
      <c r="AOR94" s="220"/>
      <c r="AOS94" s="220"/>
      <c r="AOT94" s="220"/>
      <c r="AOU94" s="220"/>
      <c r="AOV94" s="220"/>
      <c r="AOW94" s="220"/>
      <c r="AOX94" s="220"/>
      <c r="AOY94" s="220"/>
      <c r="AOZ94" s="220"/>
      <c r="APA94" s="220"/>
      <c r="APB94" s="220"/>
      <c r="APC94" s="220"/>
      <c r="APD94" s="220"/>
      <c r="APE94" s="220"/>
      <c r="APF94" s="220"/>
      <c r="APG94" s="220"/>
      <c r="APH94" s="220"/>
      <c r="API94" s="220"/>
      <c r="APJ94" s="220"/>
      <c r="APK94" s="220"/>
      <c r="APL94" s="220"/>
      <c r="APM94" s="220"/>
      <c r="APN94" s="220"/>
      <c r="APO94" s="220"/>
      <c r="APP94" s="220"/>
      <c r="APQ94" s="220"/>
      <c r="APR94" s="220"/>
      <c r="APS94" s="220"/>
      <c r="APT94" s="220"/>
      <c r="APU94" s="220"/>
      <c r="APV94" s="220"/>
      <c r="APW94" s="220"/>
      <c r="APX94" s="220"/>
      <c r="APY94" s="220"/>
      <c r="APZ94" s="220"/>
      <c r="AQA94" s="220"/>
      <c r="AQB94" s="220"/>
      <c r="AQC94" s="220"/>
      <c r="AQD94" s="220"/>
      <c r="AQE94" s="220"/>
      <c r="AQF94" s="220"/>
      <c r="AQG94" s="220"/>
      <c r="AQH94" s="220"/>
      <c r="AQI94" s="220"/>
      <c r="AQJ94" s="220"/>
      <c r="AQK94" s="220"/>
      <c r="AQL94" s="220"/>
      <c r="AQM94" s="220"/>
      <c r="AQN94" s="220"/>
      <c r="AQO94" s="220"/>
      <c r="AQP94" s="220"/>
      <c r="AQQ94" s="220"/>
      <c r="AQR94" s="220"/>
      <c r="AQS94" s="220"/>
      <c r="AQT94" s="220"/>
      <c r="AQU94" s="220"/>
      <c r="AQV94" s="220"/>
      <c r="AQW94" s="220"/>
      <c r="AQX94" s="220"/>
      <c r="AQY94" s="220"/>
      <c r="AQZ94" s="220"/>
      <c r="ARA94" s="220"/>
      <c r="ARB94" s="220"/>
      <c r="ARC94" s="220"/>
      <c r="ARD94" s="220"/>
      <c r="ARE94" s="220"/>
      <c r="ARF94" s="220"/>
      <c r="ARG94" s="220"/>
      <c r="ARH94" s="220"/>
      <c r="ARI94" s="220"/>
      <c r="ARJ94" s="220"/>
      <c r="ARK94" s="220"/>
      <c r="ARL94" s="220"/>
      <c r="ARM94" s="220"/>
      <c r="ARN94" s="220"/>
      <c r="ARO94" s="220"/>
      <c r="ARP94" s="220"/>
      <c r="ARQ94" s="220"/>
      <c r="ARR94" s="220"/>
      <c r="ARS94" s="220"/>
      <c r="ART94" s="220"/>
      <c r="ARU94" s="220"/>
      <c r="ARV94" s="220"/>
      <c r="ARW94" s="220"/>
      <c r="ARX94" s="220"/>
      <c r="ARY94" s="220"/>
      <c r="ARZ94" s="220"/>
      <c r="ASA94" s="220"/>
      <c r="ASB94" s="220"/>
      <c r="ASC94" s="220"/>
      <c r="ASD94" s="220"/>
      <c r="ASE94" s="220"/>
      <c r="ASF94" s="220"/>
      <c r="ASG94" s="220"/>
      <c r="ASH94" s="220"/>
      <c r="ASI94" s="220"/>
      <c r="ASJ94" s="220"/>
      <c r="ASK94" s="220"/>
      <c r="ASL94" s="220"/>
      <c r="ASM94" s="220"/>
      <c r="ASN94" s="220"/>
      <c r="ASO94" s="220"/>
      <c r="ASP94" s="220"/>
      <c r="ASQ94" s="220"/>
      <c r="ASR94" s="220"/>
      <c r="ASS94" s="220"/>
      <c r="AST94" s="220"/>
      <c r="ASU94" s="220"/>
      <c r="ASV94" s="220"/>
      <c r="ASW94" s="220"/>
      <c r="ASX94" s="220"/>
      <c r="ASY94" s="220"/>
      <c r="ASZ94" s="220"/>
      <c r="ATA94" s="220"/>
      <c r="ATB94" s="220"/>
      <c r="ATC94" s="220"/>
      <c r="ATD94" s="220"/>
      <c r="ATE94" s="220"/>
      <c r="ATF94" s="220"/>
      <c r="ATG94" s="220"/>
      <c r="ATH94" s="220"/>
      <c r="ATI94" s="220"/>
      <c r="ATJ94" s="220"/>
      <c r="ATK94" s="220"/>
      <c r="ATL94" s="220"/>
      <c r="ATM94" s="220"/>
      <c r="ATN94" s="220"/>
      <c r="ATO94" s="220"/>
      <c r="ATP94" s="220"/>
      <c r="ATQ94" s="220"/>
      <c r="ATR94" s="220"/>
      <c r="ATS94" s="220"/>
      <c r="ATT94" s="220"/>
      <c r="ATU94" s="220"/>
      <c r="ATV94" s="220"/>
      <c r="ATW94" s="220"/>
      <c r="ATX94" s="220"/>
      <c r="ATY94" s="220"/>
      <c r="ATZ94" s="220"/>
      <c r="AUA94" s="220"/>
      <c r="AUB94" s="220"/>
      <c r="AUC94" s="220"/>
      <c r="AUD94" s="220"/>
      <c r="AUE94" s="220"/>
      <c r="AUF94" s="220"/>
      <c r="AUG94" s="220"/>
      <c r="AUH94" s="220"/>
      <c r="AUI94" s="220"/>
      <c r="AUJ94" s="220"/>
      <c r="AUK94" s="220"/>
      <c r="AUL94" s="220"/>
      <c r="AUM94" s="220"/>
      <c r="AUN94" s="220"/>
      <c r="AUO94" s="220"/>
      <c r="AUP94" s="220"/>
      <c r="AUQ94" s="220"/>
      <c r="AUR94" s="220"/>
      <c r="AUS94" s="220"/>
      <c r="AUT94" s="220"/>
      <c r="AUU94" s="220"/>
      <c r="AUV94" s="220"/>
      <c r="AUW94" s="220"/>
      <c r="AUX94" s="220"/>
      <c r="AUY94" s="220"/>
      <c r="AUZ94" s="220"/>
      <c r="AVA94" s="220"/>
      <c r="AVB94" s="220"/>
      <c r="AVC94" s="220"/>
      <c r="AVD94" s="220"/>
      <c r="AVE94" s="220"/>
      <c r="AVF94" s="220"/>
      <c r="AVG94" s="220"/>
      <c r="AVH94" s="220"/>
      <c r="AVI94" s="220"/>
      <c r="AVJ94" s="220"/>
      <c r="AVK94" s="220"/>
      <c r="AVL94" s="220"/>
      <c r="AVM94" s="220"/>
      <c r="AVN94" s="220"/>
      <c r="AVO94" s="220"/>
      <c r="AVP94" s="220"/>
      <c r="AVQ94" s="220"/>
      <c r="AVR94" s="220"/>
      <c r="AVS94" s="220"/>
      <c r="AVT94" s="220"/>
      <c r="AVU94" s="220"/>
      <c r="AVV94" s="220"/>
      <c r="AVW94" s="220"/>
      <c r="AVX94" s="220"/>
      <c r="AVY94" s="220"/>
      <c r="AVZ94" s="220"/>
      <c r="AWA94" s="220"/>
      <c r="AWB94" s="220"/>
      <c r="AWC94" s="220"/>
      <c r="AWD94" s="220"/>
      <c r="AWE94" s="220"/>
      <c r="AWF94" s="220"/>
      <c r="AWG94" s="220"/>
      <c r="AWH94" s="220"/>
      <c r="AWI94" s="220"/>
      <c r="AWJ94" s="220"/>
      <c r="AWK94" s="220"/>
      <c r="AWL94" s="220"/>
      <c r="AWM94" s="220"/>
      <c r="AWN94" s="220"/>
      <c r="AWO94" s="220"/>
      <c r="AWP94" s="220"/>
      <c r="AWQ94" s="220"/>
      <c r="AWR94" s="220"/>
      <c r="AWS94" s="220"/>
      <c r="AWT94" s="220"/>
      <c r="AWU94" s="220"/>
      <c r="AWV94" s="220"/>
      <c r="AWW94" s="220"/>
      <c r="AWX94" s="220"/>
      <c r="AWY94" s="220"/>
      <c r="AWZ94" s="220"/>
      <c r="AXA94" s="220"/>
      <c r="AXB94" s="220"/>
      <c r="AXC94" s="220"/>
      <c r="AXD94" s="220"/>
      <c r="AXE94" s="220"/>
      <c r="AXF94" s="220"/>
      <c r="AXG94" s="220"/>
      <c r="AXH94" s="220"/>
      <c r="AXI94" s="220"/>
      <c r="AXJ94" s="220"/>
      <c r="AXK94" s="220"/>
      <c r="AXL94" s="220"/>
      <c r="AXM94" s="220"/>
      <c r="AXN94" s="220"/>
      <c r="AXO94" s="220"/>
      <c r="AXP94" s="220"/>
      <c r="AXQ94" s="220"/>
      <c r="AXR94" s="220"/>
      <c r="AXS94" s="220"/>
      <c r="AXT94" s="220"/>
      <c r="AXU94" s="220"/>
      <c r="AXV94" s="220"/>
      <c r="AXW94" s="220"/>
      <c r="AXX94" s="220"/>
      <c r="AXY94" s="220"/>
      <c r="AXZ94" s="220"/>
      <c r="AYA94" s="220"/>
      <c r="AYB94" s="220"/>
      <c r="AYC94" s="220"/>
      <c r="AYD94" s="220"/>
      <c r="AYE94" s="220"/>
      <c r="AYF94" s="220"/>
      <c r="AYG94" s="220"/>
      <c r="AYH94" s="220"/>
      <c r="AYI94" s="220"/>
      <c r="AYJ94" s="220"/>
      <c r="AYK94" s="220"/>
      <c r="AYL94" s="220"/>
      <c r="AYM94" s="220"/>
      <c r="AYN94" s="220"/>
      <c r="AYO94" s="220"/>
      <c r="AYP94" s="220"/>
      <c r="AYQ94" s="220"/>
      <c r="AYR94" s="220"/>
      <c r="AYS94" s="220"/>
      <c r="AYT94" s="220"/>
      <c r="AYU94" s="220"/>
      <c r="AYV94" s="220"/>
      <c r="AYW94" s="220"/>
      <c r="AYX94" s="220"/>
      <c r="AYY94" s="220"/>
      <c r="AYZ94" s="220"/>
      <c r="AZA94" s="220"/>
      <c r="AZB94" s="220"/>
      <c r="AZC94" s="220"/>
      <c r="AZD94" s="220"/>
      <c r="AZE94" s="220"/>
      <c r="AZF94" s="220"/>
      <c r="AZG94" s="220"/>
      <c r="AZH94" s="220"/>
      <c r="AZI94" s="220"/>
      <c r="AZJ94" s="220"/>
      <c r="AZK94" s="220"/>
      <c r="AZL94" s="220"/>
      <c r="AZM94" s="220"/>
      <c r="AZN94" s="220"/>
      <c r="AZO94" s="220"/>
      <c r="AZP94" s="220"/>
      <c r="AZQ94" s="220"/>
      <c r="AZR94" s="220"/>
      <c r="AZS94" s="220"/>
      <c r="AZT94" s="220"/>
      <c r="AZU94" s="220"/>
      <c r="AZV94" s="220"/>
      <c r="AZW94" s="220"/>
      <c r="AZX94" s="220"/>
      <c r="AZY94" s="220"/>
      <c r="AZZ94" s="220"/>
      <c r="BAA94" s="220"/>
      <c r="BAB94" s="220"/>
      <c r="BAC94" s="220"/>
      <c r="BAD94" s="220"/>
      <c r="BAE94" s="220"/>
      <c r="BAF94" s="220"/>
      <c r="BAG94" s="220"/>
      <c r="BAH94" s="220"/>
      <c r="BAI94" s="220"/>
      <c r="BAJ94" s="220"/>
      <c r="BAK94" s="220"/>
      <c r="BAL94" s="220"/>
      <c r="BAM94" s="220"/>
      <c r="BAN94" s="220"/>
      <c r="BAO94" s="220"/>
      <c r="BAP94" s="220"/>
      <c r="BAQ94" s="220"/>
      <c r="BAR94" s="220"/>
      <c r="BAS94" s="220"/>
      <c r="BAT94" s="220"/>
      <c r="BAU94" s="220"/>
      <c r="BAV94" s="220"/>
      <c r="BAW94" s="220"/>
      <c r="BAX94" s="220"/>
      <c r="BAY94" s="220"/>
      <c r="BAZ94" s="220"/>
      <c r="BBA94" s="220"/>
      <c r="BBB94" s="220"/>
      <c r="BBC94" s="220"/>
      <c r="BBD94" s="220"/>
      <c r="BBE94" s="220"/>
      <c r="BBF94" s="220"/>
      <c r="BBG94" s="220"/>
      <c r="BBH94" s="220"/>
      <c r="BBI94" s="220"/>
      <c r="BBJ94" s="220"/>
      <c r="BBK94" s="220"/>
      <c r="BBL94" s="220"/>
      <c r="BBM94" s="220"/>
      <c r="BBN94" s="220"/>
      <c r="BBO94" s="220"/>
      <c r="BBP94" s="220"/>
      <c r="BBQ94" s="220"/>
      <c r="BBR94" s="220"/>
      <c r="BBS94" s="220"/>
      <c r="BBT94" s="220"/>
      <c r="BBU94" s="220"/>
      <c r="BBV94" s="220"/>
      <c r="BBW94" s="220"/>
      <c r="BBX94" s="220"/>
      <c r="BBY94" s="220"/>
      <c r="BBZ94" s="220"/>
      <c r="BCA94" s="220"/>
      <c r="BCB94" s="220"/>
      <c r="BCC94" s="220"/>
      <c r="BCD94" s="220"/>
      <c r="BCE94" s="220"/>
      <c r="BCF94" s="220"/>
      <c r="BCG94" s="220"/>
      <c r="BCH94" s="220"/>
      <c r="BCI94" s="220"/>
      <c r="BCJ94" s="220"/>
      <c r="BCK94" s="220"/>
      <c r="BCL94" s="220"/>
      <c r="BCM94" s="220"/>
      <c r="BCN94" s="220"/>
      <c r="BCO94" s="220"/>
      <c r="BCP94" s="220"/>
      <c r="BCQ94" s="220"/>
      <c r="BCR94" s="220"/>
      <c r="BCS94" s="220"/>
      <c r="BCT94" s="220"/>
      <c r="BCU94" s="220"/>
      <c r="BCV94" s="220"/>
      <c r="BCW94" s="220"/>
      <c r="BCX94" s="220"/>
      <c r="BCY94" s="220"/>
      <c r="BCZ94" s="220"/>
      <c r="BDA94" s="220"/>
      <c r="BDB94" s="220"/>
      <c r="BDC94" s="220"/>
      <c r="BDD94" s="220"/>
      <c r="BDE94" s="220"/>
      <c r="BDF94" s="220"/>
      <c r="BDG94" s="220"/>
      <c r="BDH94" s="220"/>
      <c r="BDI94" s="220"/>
      <c r="BDJ94" s="220"/>
      <c r="BDK94" s="220"/>
      <c r="BDL94" s="220"/>
      <c r="BDM94" s="220"/>
      <c r="BDN94" s="220"/>
      <c r="BDO94" s="220"/>
      <c r="BDP94" s="220"/>
      <c r="BDQ94" s="220"/>
      <c r="BDR94" s="220"/>
      <c r="BDS94" s="220"/>
      <c r="BDT94" s="220"/>
      <c r="BDU94" s="220"/>
      <c r="BDV94" s="220"/>
      <c r="BDW94" s="220"/>
      <c r="BDX94" s="220"/>
      <c r="BDY94" s="220"/>
      <c r="BDZ94" s="220"/>
      <c r="BEA94" s="220"/>
      <c r="BEB94" s="220"/>
      <c r="BEC94" s="220"/>
      <c r="BED94" s="220"/>
      <c r="BEE94" s="220"/>
      <c r="BEF94" s="220"/>
      <c r="BEG94" s="220"/>
      <c r="BEH94" s="220"/>
      <c r="BEI94" s="220"/>
      <c r="BEJ94" s="220"/>
      <c r="BEK94" s="220"/>
      <c r="BEL94" s="220"/>
      <c r="BEM94" s="220"/>
      <c r="BEN94" s="220"/>
      <c r="BEO94" s="220"/>
      <c r="BEP94" s="220"/>
      <c r="BEQ94" s="220"/>
      <c r="BER94" s="220"/>
      <c r="BES94" s="220"/>
      <c r="BET94" s="220"/>
      <c r="BEU94" s="220"/>
      <c r="BEV94" s="220"/>
      <c r="BEW94" s="220"/>
      <c r="BEX94" s="220"/>
      <c r="BEY94" s="220"/>
      <c r="BEZ94" s="220"/>
      <c r="BFA94" s="220"/>
      <c r="BFB94" s="220"/>
      <c r="BFC94" s="220"/>
      <c r="BFD94" s="220"/>
      <c r="BFE94" s="220"/>
      <c r="BFF94" s="220"/>
      <c r="BFG94" s="220"/>
      <c r="BFH94" s="220"/>
      <c r="BFI94" s="220"/>
      <c r="BFJ94" s="220"/>
      <c r="BFK94" s="220"/>
      <c r="BFL94" s="220"/>
      <c r="BFM94" s="220"/>
      <c r="BFN94" s="220"/>
      <c r="BFO94" s="220"/>
      <c r="BFP94" s="220"/>
      <c r="BFQ94" s="220"/>
      <c r="BFR94" s="220"/>
      <c r="BFS94" s="220"/>
      <c r="BFT94" s="220"/>
      <c r="BFU94" s="220"/>
      <c r="BFV94" s="220"/>
      <c r="BFW94" s="220"/>
      <c r="BFX94" s="220"/>
      <c r="BFY94" s="220"/>
      <c r="BFZ94" s="220"/>
      <c r="BGA94" s="220"/>
      <c r="BGB94" s="220"/>
      <c r="BGC94" s="220"/>
      <c r="BGD94" s="220"/>
      <c r="BGE94" s="220"/>
      <c r="BGF94" s="220"/>
      <c r="BGG94" s="220"/>
      <c r="BGH94" s="220"/>
      <c r="BGI94" s="220"/>
      <c r="BGJ94" s="220"/>
      <c r="BGK94" s="220"/>
      <c r="BGL94" s="220"/>
      <c r="BGM94" s="220"/>
      <c r="BGN94" s="220"/>
      <c r="BGO94" s="220"/>
      <c r="BGP94" s="220"/>
      <c r="BGQ94" s="220"/>
      <c r="BGR94" s="220"/>
      <c r="BGS94" s="220"/>
      <c r="BGT94" s="220"/>
      <c r="BGU94" s="220"/>
      <c r="BGV94" s="220"/>
      <c r="BGW94" s="220"/>
      <c r="BGX94" s="220"/>
      <c r="BGY94" s="220"/>
      <c r="BGZ94" s="220"/>
      <c r="BHA94" s="220"/>
      <c r="BHB94" s="220"/>
      <c r="BHC94" s="220"/>
      <c r="BHD94" s="220"/>
      <c r="BHE94" s="220"/>
      <c r="BHF94" s="220"/>
      <c r="BHG94" s="220"/>
      <c r="BHH94" s="220"/>
      <c r="BHI94" s="220"/>
      <c r="BHJ94" s="220"/>
      <c r="BHK94" s="220"/>
      <c r="BHL94" s="220"/>
      <c r="BHM94" s="220"/>
      <c r="BHN94" s="220"/>
      <c r="BHO94" s="220"/>
      <c r="BHP94" s="220"/>
      <c r="BHQ94" s="220"/>
      <c r="BHR94" s="220"/>
      <c r="BHS94" s="220"/>
      <c r="BHT94" s="220"/>
      <c r="BHU94" s="220"/>
      <c r="BHV94" s="220"/>
      <c r="BHW94" s="220"/>
      <c r="BHX94" s="220"/>
      <c r="BHY94" s="220"/>
      <c r="BHZ94" s="220"/>
      <c r="BIA94" s="220"/>
      <c r="BIB94" s="220"/>
      <c r="BIC94" s="220"/>
      <c r="BID94" s="220"/>
      <c r="BIE94" s="220"/>
      <c r="BIF94" s="220"/>
      <c r="BIG94" s="220"/>
      <c r="BIH94" s="220"/>
      <c r="BII94" s="220"/>
      <c r="BIJ94" s="220"/>
      <c r="BIK94" s="220"/>
      <c r="BIL94" s="220"/>
      <c r="BIM94" s="220"/>
      <c r="BIN94" s="220"/>
      <c r="BIO94" s="220"/>
      <c r="BIP94" s="220"/>
      <c r="BIQ94" s="220"/>
      <c r="BIR94" s="220"/>
      <c r="BIS94" s="220"/>
      <c r="BIT94" s="220"/>
      <c r="BIU94" s="220"/>
      <c r="BIV94" s="220"/>
      <c r="BIW94" s="220"/>
      <c r="BIX94" s="220"/>
      <c r="BIY94" s="220"/>
      <c r="BIZ94" s="220"/>
      <c r="BJA94" s="220"/>
      <c r="BJB94" s="220"/>
      <c r="BJC94" s="220"/>
      <c r="BJD94" s="220"/>
      <c r="BJE94" s="220"/>
      <c r="BJF94" s="220"/>
      <c r="BJG94" s="220"/>
      <c r="BJH94" s="220"/>
      <c r="BJI94" s="220"/>
      <c r="BJJ94" s="220"/>
      <c r="BJK94" s="220"/>
      <c r="BJL94" s="220"/>
      <c r="BJM94" s="220"/>
      <c r="BJN94" s="220"/>
      <c r="BJO94" s="220"/>
      <c r="BJP94" s="220"/>
      <c r="BJQ94" s="220"/>
      <c r="BJR94" s="220"/>
      <c r="BJS94" s="220"/>
      <c r="BJT94" s="220"/>
      <c r="BJU94" s="220"/>
      <c r="BJV94" s="220"/>
      <c r="BJW94" s="220"/>
      <c r="BJX94" s="220"/>
      <c r="BJY94" s="220"/>
      <c r="BJZ94" s="220"/>
      <c r="BKA94" s="220"/>
      <c r="BKB94" s="220"/>
      <c r="BKC94" s="220"/>
      <c r="BKD94" s="220"/>
      <c r="BKE94" s="220"/>
      <c r="BKF94" s="220"/>
      <c r="BKG94" s="220"/>
      <c r="BKH94" s="220"/>
      <c r="BKI94" s="220"/>
      <c r="BKJ94" s="220"/>
      <c r="BKK94" s="220"/>
      <c r="BKL94" s="220"/>
      <c r="BKM94" s="220"/>
      <c r="BKN94" s="220"/>
      <c r="BKO94" s="220"/>
      <c r="BKP94" s="220"/>
      <c r="BKQ94" s="220"/>
      <c r="BKR94" s="220"/>
      <c r="BKS94" s="220"/>
      <c r="BKT94" s="220"/>
      <c r="BKU94" s="220"/>
      <c r="BKV94" s="220"/>
      <c r="BKW94" s="220"/>
      <c r="BKX94" s="220"/>
      <c r="BKY94" s="220"/>
      <c r="BKZ94" s="220"/>
      <c r="BLA94" s="220"/>
      <c r="BLB94" s="220"/>
      <c r="BLC94" s="220"/>
      <c r="BLD94" s="220"/>
      <c r="BLE94" s="220"/>
      <c r="BLF94" s="220"/>
      <c r="BLG94" s="220"/>
      <c r="BLH94" s="220"/>
      <c r="BLI94" s="220"/>
      <c r="BLJ94" s="220"/>
      <c r="BLK94" s="220"/>
      <c r="BLL94" s="220"/>
      <c r="BLM94" s="220"/>
      <c r="BLN94" s="220"/>
      <c r="BLO94" s="220"/>
      <c r="BLP94" s="220"/>
      <c r="BLQ94" s="220"/>
      <c r="BLR94" s="220"/>
      <c r="BLS94" s="220"/>
      <c r="BLT94" s="220"/>
      <c r="BLU94" s="220"/>
      <c r="BLV94" s="220"/>
      <c r="BLW94" s="220"/>
      <c r="BLX94" s="220"/>
      <c r="BLY94" s="220"/>
      <c r="BLZ94" s="220"/>
      <c r="BMA94" s="220"/>
      <c r="BMB94" s="220"/>
      <c r="BMC94" s="220"/>
      <c r="BMD94" s="220"/>
      <c r="BME94" s="220"/>
      <c r="BMF94" s="220"/>
      <c r="BMG94" s="220"/>
      <c r="BMH94" s="220"/>
      <c r="BMI94" s="220"/>
      <c r="BMJ94" s="220"/>
      <c r="BMK94" s="220"/>
      <c r="BML94" s="220"/>
      <c r="BMM94" s="220"/>
      <c r="BMN94" s="220"/>
      <c r="BMO94" s="220"/>
      <c r="BMP94" s="220"/>
      <c r="BMQ94" s="220"/>
      <c r="BMR94" s="220"/>
      <c r="BMS94" s="220"/>
      <c r="BMT94" s="220"/>
      <c r="BMU94" s="220"/>
      <c r="BMV94" s="220"/>
      <c r="BMW94" s="220"/>
      <c r="BMX94" s="220"/>
      <c r="BMY94" s="220"/>
      <c r="BMZ94" s="220"/>
      <c r="BNA94" s="220"/>
      <c r="BNB94" s="220"/>
      <c r="BNC94" s="220"/>
      <c r="BND94" s="220"/>
      <c r="BNE94" s="220"/>
      <c r="BNF94" s="220"/>
      <c r="BNG94" s="220"/>
      <c r="BNH94" s="220"/>
      <c r="BNI94" s="220"/>
      <c r="BNJ94" s="220"/>
      <c r="BNK94" s="220"/>
      <c r="BNL94" s="220"/>
      <c r="BNM94" s="220"/>
      <c r="BNN94" s="220"/>
      <c r="BNO94" s="220"/>
      <c r="BNP94" s="220"/>
      <c r="BNQ94" s="220"/>
      <c r="BNR94" s="220"/>
      <c r="BNS94" s="220"/>
      <c r="BNT94" s="220"/>
      <c r="BNU94" s="220"/>
      <c r="BNV94" s="220"/>
      <c r="BNW94" s="220"/>
      <c r="BNX94" s="220"/>
      <c r="BNY94" s="220"/>
      <c r="BNZ94" s="220"/>
      <c r="BOA94" s="220"/>
      <c r="BOB94" s="220"/>
      <c r="BOC94" s="220"/>
      <c r="BOD94" s="220"/>
      <c r="BOE94" s="220"/>
      <c r="BOF94" s="220"/>
      <c r="BOG94" s="220"/>
      <c r="BOH94" s="220"/>
      <c r="BOI94" s="220"/>
      <c r="BOJ94" s="220"/>
      <c r="BOK94" s="220"/>
      <c r="BOL94" s="220"/>
      <c r="BOM94" s="220"/>
      <c r="BON94" s="220"/>
      <c r="BOO94" s="220"/>
      <c r="BOP94" s="220"/>
      <c r="BOQ94" s="220"/>
      <c r="BOR94" s="220"/>
      <c r="BOS94" s="220"/>
      <c r="BOT94" s="220"/>
      <c r="BOU94" s="220"/>
      <c r="BOV94" s="220"/>
      <c r="BOW94" s="220"/>
      <c r="BOX94" s="220"/>
      <c r="BOY94" s="220"/>
      <c r="BOZ94" s="220"/>
      <c r="BPA94" s="220"/>
      <c r="BPB94" s="220"/>
      <c r="BPC94" s="220"/>
      <c r="BPD94" s="220"/>
      <c r="BPE94" s="220"/>
      <c r="BPF94" s="220"/>
      <c r="BPG94" s="220"/>
      <c r="BPH94" s="220"/>
      <c r="BPI94" s="220"/>
      <c r="BPJ94" s="220"/>
      <c r="BPK94" s="220"/>
      <c r="BPL94" s="220"/>
      <c r="BPM94" s="220"/>
      <c r="BPN94" s="220"/>
      <c r="BPO94" s="220"/>
      <c r="BPP94" s="220"/>
      <c r="BPQ94" s="220"/>
      <c r="BPR94" s="220"/>
      <c r="BPS94" s="220"/>
      <c r="BPT94" s="220"/>
      <c r="BPU94" s="220"/>
      <c r="BPV94" s="220"/>
      <c r="BPW94" s="220"/>
      <c r="BPX94" s="220"/>
      <c r="BPY94" s="220"/>
      <c r="BPZ94" s="220"/>
      <c r="BQA94" s="220"/>
      <c r="BQB94" s="220"/>
      <c r="BQC94" s="220"/>
      <c r="BQD94" s="220"/>
      <c r="BQE94" s="220"/>
      <c r="BQF94" s="220"/>
      <c r="BQG94" s="220"/>
      <c r="BQH94" s="220"/>
      <c r="BQI94" s="220"/>
      <c r="BQJ94" s="220"/>
      <c r="BQK94" s="220"/>
      <c r="BQL94" s="220"/>
      <c r="BQM94" s="220"/>
      <c r="BQN94" s="220"/>
      <c r="BQO94" s="220"/>
      <c r="BQP94" s="220"/>
      <c r="BQQ94" s="220"/>
      <c r="BQR94" s="220"/>
      <c r="BQS94" s="220"/>
      <c r="BQT94" s="220"/>
      <c r="BQU94" s="220"/>
      <c r="BQV94" s="220"/>
      <c r="BQW94" s="220"/>
      <c r="BQX94" s="220"/>
      <c r="BQY94" s="220"/>
      <c r="BQZ94" s="220"/>
      <c r="BRA94" s="220"/>
      <c r="BRB94" s="220"/>
      <c r="BRC94" s="220"/>
      <c r="BRD94" s="220"/>
      <c r="BRE94" s="220"/>
      <c r="BRF94" s="220"/>
      <c r="BRG94" s="220"/>
      <c r="BRH94" s="220"/>
      <c r="BRI94" s="220"/>
      <c r="BRJ94" s="220"/>
      <c r="BRK94" s="220"/>
      <c r="BRL94" s="220"/>
      <c r="BRM94" s="220"/>
      <c r="BRN94" s="220"/>
      <c r="BRO94" s="220"/>
      <c r="BRP94" s="220"/>
      <c r="BRQ94" s="220"/>
      <c r="BRR94" s="220"/>
      <c r="BRS94" s="220"/>
      <c r="BRT94" s="220"/>
      <c r="BRU94" s="220"/>
      <c r="BRV94" s="220"/>
      <c r="BRW94" s="220"/>
      <c r="BRX94" s="220"/>
      <c r="BRY94" s="220"/>
      <c r="BRZ94" s="220"/>
      <c r="BSA94" s="220"/>
      <c r="BSB94" s="220"/>
      <c r="BSC94" s="220"/>
      <c r="BSD94" s="220"/>
      <c r="BSE94" s="220"/>
      <c r="BSF94" s="220"/>
      <c r="BSG94" s="220"/>
      <c r="BSH94" s="220"/>
      <c r="BSI94" s="220"/>
      <c r="BSJ94" s="220"/>
      <c r="BSK94" s="220"/>
      <c r="BSL94" s="220"/>
      <c r="BSM94" s="220"/>
      <c r="BSN94" s="220"/>
      <c r="BSO94" s="220"/>
      <c r="BSP94" s="220"/>
      <c r="BSQ94" s="220"/>
      <c r="BSR94" s="220"/>
      <c r="BSS94" s="220"/>
      <c r="BST94" s="220"/>
      <c r="BSU94" s="220"/>
      <c r="BSV94" s="220"/>
      <c r="BSW94" s="220"/>
      <c r="BSX94" s="220"/>
      <c r="BSY94" s="220"/>
      <c r="BSZ94" s="220"/>
      <c r="BTA94" s="220"/>
      <c r="BTB94" s="220"/>
      <c r="BTC94" s="220"/>
      <c r="BTD94" s="220"/>
      <c r="BTE94" s="220"/>
      <c r="BTF94" s="220"/>
      <c r="BTG94" s="220"/>
      <c r="BTH94" s="220"/>
      <c r="BTI94" s="220"/>
      <c r="BTJ94" s="220"/>
      <c r="BTK94" s="220"/>
      <c r="BTL94" s="220"/>
      <c r="BTM94" s="220"/>
      <c r="BTN94" s="220"/>
      <c r="BTO94" s="220"/>
      <c r="BTP94" s="220"/>
      <c r="BTQ94" s="220"/>
      <c r="BTR94" s="220"/>
      <c r="BTS94" s="220"/>
      <c r="BTT94" s="220"/>
      <c r="BTU94" s="220"/>
      <c r="BTV94" s="220"/>
      <c r="BTW94" s="220"/>
      <c r="BTX94" s="220"/>
      <c r="BTY94" s="220"/>
      <c r="BTZ94" s="220"/>
      <c r="BUA94" s="220"/>
      <c r="BUB94" s="220"/>
      <c r="BUC94" s="220"/>
      <c r="BUD94" s="220"/>
      <c r="BUE94" s="220"/>
      <c r="BUF94" s="220"/>
      <c r="BUG94" s="220"/>
      <c r="BUH94" s="220"/>
      <c r="BUI94" s="220"/>
      <c r="BUJ94" s="220"/>
      <c r="BUK94" s="220"/>
      <c r="BUL94" s="220"/>
      <c r="BUM94" s="220"/>
      <c r="BUN94" s="220"/>
      <c r="BUO94" s="220"/>
      <c r="BUP94" s="220"/>
      <c r="BUQ94" s="220"/>
      <c r="BUR94" s="220"/>
      <c r="BUS94" s="220"/>
      <c r="BUT94" s="220"/>
      <c r="BUU94" s="220"/>
      <c r="BUV94" s="220"/>
      <c r="BUW94" s="220"/>
      <c r="BUX94" s="220"/>
      <c r="BUY94" s="220"/>
      <c r="BUZ94" s="220"/>
      <c r="BVA94" s="220"/>
      <c r="BVB94" s="220"/>
      <c r="BVC94" s="220"/>
      <c r="BVD94" s="220"/>
      <c r="BVE94" s="220"/>
      <c r="BVF94" s="220"/>
      <c r="BVG94" s="220"/>
      <c r="BVH94" s="220"/>
      <c r="BVI94" s="220"/>
      <c r="BVJ94" s="220"/>
      <c r="BVK94" s="220"/>
      <c r="BVL94" s="220"/>
      <c r="BVM94" s="220"/>
      <c r="BVN94" s="220"/>
      <c r="BVO94" s="220"/>
      <c r="BVP94" s="220"/>
      <c r="BVQ94" s="220"/>
      <c r="BVR94" s="220"/>
      <c r="BVS94" s="220"/>
      <c r="BVT94" s="220"/>
      <c r="BVU94" s="220"/>
      <c r="BVV94" s="220"/>
      <c r="BVW94" s="220"/>
      <c r="BVX94" s="220"/>
      <c r="BVY94" s="220"/>
      <c r="BVZ94" s="220"/>
      <c r="BWA94" s="220"/>
      <c r="BWB94" s="220"/>
      <c r="BWC94" s="220"/>
      <c r="BWD94" s="220"/>
      <c r="BWE94" s="220"/>
      <c r="BWF94" s="220"/>
      <c r="BWG94" s="220"/>
      <c r="BWH94" s="220"/>
      <c r="BWI94" s="220"/>
      <c r="BWJ94" s="220"/>
      <c r="BWK94" s="220"/>
      <c r="BWL94" s="220"/>
      <c r="BWM94" s="220"/>
      <c r="BWN94" s="220"/>
      <c r="BWO94" s="220"/>
      <c r="BWP94" s="220"/>
      <c r="BWQ94" s="220"/>
      <c r="BWR94" s="220"/>
      <c r="BWS94" s="220"/>
      <c r="BWT94" s="220"/>
      <c r="BWU94" s="220"/>
      <c r="BWV94" s="220"/>
      <c r="BWW94" s="220"/>
      <c r="BWX94" s="220"/>
      <c r="BWY94" s="220"/>
      <c r="BWZ94" s="220"/>
      <c r="BXA94" s="220"/>
      <c r="BXB94" s="220"/>
      <c r="BXC94" s="220"/>
      <c r="BXD94" s="220"/>
      <c r="BXE94" s="220"/>
      <c r="BXF94" s="220"/>
      <c r="BXG94" s="220"/>
      <c r="BXH94" s="220"/>
      <c r="BXI94" s="220"/>
      <c r="BXJ94" s="220"/>
      <c r="BXK94" s="220"/>
      <c r="BXL94" s="220"/>
      <c r="BXM94" s="220"/>
      <c r="BXN94" s="220"/>
      <c r="BXO94" s="220"/>
      <c r="BXP94" s="220"/>
      <c r="BXQ94" s="220"/>
      <c r="BXR94" s="220"/>
      <c r="BXS94" s="220"/>
      <c r="BXT94" s="220"/>
      <c r="BXU94" s="220"/>
      <c r="BXV94" s="220"/>
      <c r="BXW94" s="220"/>
      <c r="BXX94" s="220"/>
      <c r="BXY94" s="220"/>
      <c r="BXZ94" s="220"/>
      <c r="BYA94" s="220"/>
      <c r="BYB94" s="220"/>
      <c r="BYC94" s="220"/>
      <c r="BYD94" s="220"/>
      <c r="BYE94" s="220"/>
      <c r="BYF94" s="220"/>
      <c r="BYG94" s="220"/>
      <c r="BYH94" s="220"/>
      <c r="BYI94" s="220"/>
      <c r="BYJ94" s="220"/>
      <c r="BYK94" s="220"/>
      <c r="BYL94" s="220"/>
      <c r="BYM94" s="220"/>
      <c r="BYN94" s="220"/>
      <c r="BYO94" s="220"/>
      <c r="BYP94" s="220"/>
      <c r="BYQ94" s="220"/>
      <c r="BYR94" s="220"/>
      <c r="BYS94" s="220"/>
      <c r="BYT94" s="220"/>
      <c r="BYU94" s="220"/>
      <c r="BYV94" s="220"/>
      <c r="BYW94" s="220"/>
      <c r="BYX94" s="220"/>
      <c r="BYY94" s="220"/>
      <c r="BYZ94" s="220"/>
      <c r="BZA94" s="220"/>
      <c r="BZB94" s="220"/>
      <c r="BZC94" s="220"/>
      <c r="BZD94" s="220"/>
      <c r="BZE94" s="220"/>
      <c r="BZF94" s="220"/>
      <c r="BZG94" s="220"/>
      <c r="BZH94" s="220"/>
      <c r="BZI94" s="220"/>
      <c r="BZJ94" s="220"/>
      <c r="BZK94" s="220"/>
      <c r="BZL94" s="220"/>
      <c r="BZM94" s="220"/>
      <c r="BZN94" s="220"/>
      <c r="BZO94" s="220"/>
      <c r="BZP94" s="220"/>
      <c r="BZQ94" s="220"/>
      <c r="BZR94" s="220"/>
      <c r="BZS94" s="220"/>
      <c r="BZT94" s="220"/>
      <c r="BZU94" s="220"/>
      <c r="BZV94" s="220"/>
      <c r="BZW94" s="220"/>
      <c r="BZX94" s="220"/>
      <c r="BZY94" s="220"/>
      <c r="BZZ94" s="220"/>
      <c r="CAA94" s="220"/>
      <c r="CAB94" s="220"/>
      <c r="CAC94" s="220"/>
      <c r="CAD94" s="220"/>
      <c r="CAE94" s="220"/>
      <c r="CAF94" s="220"/>
      <c r="CAG94" s="220"/>
      <c r="CAH94" s="220"/>
      <c r="CAI94" s="220"/>
      <c r="CAJ94" s="220"/>
      <c r="CAK94" s="220"/>
      <c r="CAL94" s="220"/>
      <c r="CAM94" s="220"/>
      <c r="CAN94" s="220"/>
      <c r="CAO94" s="220"/>
      <c r="CAP94" s="220"/>
      <c r="CAQ94" s="220"/>
      <c r="CAR94" s="220"/>
      <c r="CAS94" s="220"/>
      <c r="CAT94" s="220"/>
      <c r="CAU94" s="220"/>
      <c r="CAV94" s="220"/>
      <c r="CAW94" s="220"/>
      <c r="CAX94" s="220"/>
      <c r="CAY94" s="220"/>
      <c r="CAZ94" s="220"/>
      <c r="CBA94" s="220"/>
      <c r="CBB94" s="220"/>
      <c r="CBC94" s="220"/>
      <c r="CBD94" s="220"/>
      <c r="CBE94" s="220"/>
      <c r="CBF94" s="220"/>
      <c r="CBG94" s="220"/>
      <c r="CBH94" s="220"/>
      <c r="CBI94" s="220"/>
      <c r="CBJ94" s="220"/>
      <c r="CBK94" s="220"/>
      <c r="CBL94" s="220"/>
      <c r="CBM94" s="220"/>
      <c r="CBN94" s="220"/>
      <c r="CBO94" s="220"/>
      <c r="CBP94" s="220"/>
      <c r="CBQ94" s="220"/>
      <c r="CBR94" s="220"/>
      <c r="CBS94" s="220"/>
      <c r="CBT94" s="220"/>
      <c r="CBU94" s="220"/>
      <c r="CBV94" s="220"/>
      <c r="CBW94" s="220"/>
      <c r="CBX94" s="220"/>
      <c r="CBY94" s="220"/>
      <c r="CBZ94" s="220"/>
      <c r="CCA94" s="220"/>
      <c r="CCB94" s="220"/>
      <c r="CCC94" s="220"/>
      <c r="CCD94" s="220"/>
      <c r="CCE94" s="220"/>
      <c r="CCF94" s="220"/>
      <c r="CCG94" s="220"/>
      <c r="CCH94" s="220"/>
      <c r="CCI94" s="220"/>
      <c r="CCJ94" s="220"/>
      <c r="CCK94" s="220"/>
      <c r="CCL94" s="220"/>
      <c r="CCM94" s="220"/>
      <c r="CCN94" s="220"/>
      <c r="CCO94" s="220"/>
      <c r="CCP94" s="220"/>
      <c r="CCQ94" s="220"/>
      <c r="CCR94" s="220"/>
      <c r="CCS94" s="220"/>
      <c r="CCT94" s="220"/>
      <c r="CCU94" s="220"/>
      <c r="CCV94" s="220"/>
      <c r="CCW94" s="220"/>
      <c r="CCX94" s="220"/>
      <c r="CCY94" s="220"/>
      <c r="CCZ94" s="220"/>
      <c r="CDA94" s="220"/>
      <c r="CDB94" s="220"/>
      <c r="CDC94" s="220"/>
      <c r="CDD94" s="220"/>
      <c r="CDE94" s="220"/>
      <c r="CDF94" s="220"/>
      <c r="CDG94" s="220"/>
      <c r="CDH94" s="220"/>
      <c r="CDI94" s="220"/>
      <c r="CDJ94" s="220"/>
      <c r="CDK94" s="220"/>
      <c r="CDL94" s="220"/>
      <c r="CDM94" s="220"/>
      <c r="CDN94" s="220"/>
      <c r="CDO94" s="220"/>
      <c r="CDP94" s="220"/>
      <c r="CDQ94" s="220"/>
      <c r="CDR94" s="220"/>
      <c r="CDS94" s="220"/>
      <c r="CDT94" s="220"/>
      <c r="CDU94" s="220"/>
      <c r="CDV94" s="220"/>
      <c r="CDW94" s="220"/>
      <c r="CDX94" s="220"/>
      <c r="CDY94" s="220"/>
      <c r="CDZ94" s="220"/>
      <c r="CEA94" s="220"/>
      <c r="CEB94" s="220"/>
      <c r="CEC94" s="220"/>
      <c r="CED94" s="220"/>
      <c r="CEE94" s="220"/>
      <c r="CEF94" s="220"/>
      <c r="CEG94" s="220"/>
      <c r="CEH94" s="220"/>
      <c r="CEI94" s="220"/>
      <c r="CEJ94" s="220"/>
      <c r="CEK94" s="220"/>
      <c r="CEL94" s="220"/>
      <c r="CEM94" s="220"/>
      <c r="CEN94" s="220"/>
      <c r="CEO94" s="220"/>
      <c r="CEP94" s="220"/>
      <c r="CEQ94" s="220"/>
      <c r="CER94" s="220"/>
      <c r="CES94" s="220"/>
      <c r="CET94" s="220"/>
      <c r="CEU94" s="220"/>
      <c r="CEV94" s="220"/>
      <c r="CEW94" s="220"/>
      <c r="CEX94" s="220"/>
      <c r="CEY94" s="220"/>
      <c r="CEZ94" s="220"/>
      <c r="CFA94" s="220"/>
      <c r="CFB94" s="220"/>
      <c r="CFC94" s="220"/>
      <c r="CFD94" s="220"/>
      <c r="CFE94" s="220"/>
      <c r="CFF94" s="220"/>
      <c r="CFG94" s="220"/>
      <c r="CFH94" s="220"/>
      <c r="CFI94" s="220"/>
      <c r="CFJ94" s="220"/>
      <c r="CFK94" s="220"/>
      <c r="CFL94" s="220"/>
      <c r="CFM94" s="220"/>
      <c r="CFN94" s="220"/>
      <c r="CFO94" s="220"/>
      <c r="CFP94" s="220"/>
      <c r="CFQ94" s="220"/>
      <c r="CFR94" s="220"/>
      <c r="CFS94" s="220"/>
      <c r="CFT94" s="220"/>
      <c r="CFU94" s="220"/>
      <c r="CFV94" s="220"/>
      <c r="CFW94" s="220"/>
      <c r="CFX94" s="220"/>
      <c r="CFY94" s="220"/>
      <c r="CFZ94" s="220"/>
      <c r="CGA94" s="220"/>
      <c r="CGB94" s="220"/>
      <c r="CGC94" s="220"/>
      <c r="CGD94" s="220"/>
      <c r="CGE94" s="220"/>
      <c r="CGF94" s="220"/>
      <c r="CGG94" s="220"/>
      <c r="CGH94" s="220"/>
      <c r="CGI94" s="220"/>
      <c r="CGJ94" s="220"/>
      <c r="CGK94" s="220"/>
      <c r="CGL94" s="220"/>
      <c r="CGM94" s="220"/>
      <c r="CGN94" s="220"/>
      <c r="CGO94" s="220"/>
      <c r="CGP94" s="220"/>
      <c r="CGQ94" s="220"/>
      <c r="CGR94" s="220"/>
      <c r="CGS94" s="220"/>
      <c r="CGT94" s="220"/>
      <c r="CGU94" s="220"/>
      <c r="CGV94" s="220"/>
      <c r="CGW94" s="220"/>
      <c r="CGX94" s="220"/>
      <c r="CGY94" s="220"/>
      <c r="CGZ94" s="220"/>
      <c r="CHA94" s="220"/>
      <c r="CHB94" s="220"/>
      <c r="CHC94" s="220"/>
      <c r="CHD94" s="220"/>
      <c r="CHE94" s="220"/>
      <c r="CHF94" s="220"/>
      <c r="CHG94" s="220"/>
      <c r="CHH94" s="220"/>
      <c r="CHI94" s="220"/>
      <c r="CHJ94" s="220"/>
      <c r="CHK94" s="220"/>
      <c r="CHL94" s="220"/>
      <c r="CHM94" s="220"/>
      <c r="CHN94" s="220"/>
      <c r="CHO94" s="220"/>
      <c r="CHP94" s="220"/>
      <c r="CHQ94" s="220"/>
      <c r="CHR94" s="220"/>
      <c r="CHS94" s="220"/>
      <c r="CHT94" s="220"/>
      <c r="CHU94" s="220"/>
      <c r="CHV94" s="220"/>
      <c r="CHW94" s="220"/>
      <c r="CHX94" s="220"/>
      <c r="CHY94" s="220"/>
      <c r="CHZ94" s="220"/>
      <c r="CIA94" s="220"/>
      <c r="CIB94" s="220"/>
      <c r="CIC94" s="220"/>
      <c r="CID94" s="220"/>
      <c r="CIE94" s="220"/>
      <c r="CIF94" s="220"/>
      <c r="CIG94" s="220"/>
      <c r="CIH94" s="220"/>
      <c r="CII94" s="220"/>
      <c r="CIJ94" s="220"/>
      <c r="CIK94" s="220"/>
      <c r="CIL94" s="220"/>
      <c r="CIM94" s="220"/>
      <c r="CIN94" s="220"/>
      <c r="CIO94" s="220"/>
      <c r="CIP94" s="220"/>
      <c r="CIQ94" s="220"/>
      <c r="CIR94" s="220"/>
      <c r="CIS94" s="220"/>
      <c r="CIT94" s="220"/>
      <c r="CIU94" s="220"/>
      <c r="CIV94" s="220"/>
      <c r="CIW94" s="220"/>
      <c r="CIX94" s="220"/>
      <c r="CIY94" s="220"/>
      <c r="CIZ94" s="220"/>
      <c r="CJA94" s="220"/>
      <c r="CJB94" s="220"/>
      <c r="CJC94" s="220"/>
      <c r="CJD94" s="220"/>
      <c r="CJE94" s="220"/>
      <c r="CJF94" s="220"/>
      <c r="CJG94" s="220"/>
      <c r="CJH94" s="220"/>
      <c r="CJI94" s="220"/>
      <c r="CJJ94" s="220"/>
      <c r="CJK94" s="220"/>
      <c r="CJL94" s="220"/>
      <c r="CJM94" s="220"/>
      <c r="CJN94" s="220"/>
      <c r="CJO94" s="220"/>
      <c r="CJP94" s="220"/>
      <c r="CJQ94" s="220"/>
      <c r="CJR94" s="220"/>
      <c r="CJS94" s="220"/>
      <c r="CJT94" s="220"/>
      <c r="CJU94" s="220"/>
      <c r="CJV94" s="220"/>
      <c r="CJW94" s="220"/>
      <c r="CJX94" s="220"/>
      <c r="CJY94" s="220"/>
      <c r="CJZ94" s="220"/>
      <c r="CKA94" s="220"/>
      <c r="CKB94" s="220"/>
      <c r="CKC94" s="220"/>
      <c r="CKD94" s="220"/>
      <c r="CKE94" s="220"/>
      <c r="CKF94" s="220"/>
      <c r="CKG94" s="220"/>
      <c r="CKH94" s="220"/>
      <c r="CKI94" s="220"/>
      <c r="CKJ94" s="220"/>
      <c r="CKK94" s="220"/>
      <c r="CKL94" s="220"/>
      <c r="CKM94" s="220"/>
      <c r="CKN94" s="220"/>
      <c r="CKO94" s="220"/>
      <c r="CKP94" s="220"/>
      <c r="CKQ94" s="220"/>
      <c r="CKR94" s="220"/>
      <c r="CKS94" s="220"/>
      <c r="CKT94" s="220"/>
      <c r="CKU94" s="220"/>
      <c r="CKV94" s="220"/>
      <c r="CKW94" s="220"/>
      <c r="CKX94" s="220"/>
      <c r="CKY94" s="220"/>
      <c r="CKZ94" s="220"/>
      <c r="CLA94" s="220"/>
      <c r="CLB94" s="220"/>
      <c r="CLC94" s="220"/>
      <c r="CLD94" s="220"/>
      <c r="CLE94" s="220"/>
      <c r="CLF94" s="220"/>
      <c r="CLG94" s="220"/>
      <c r="CLH94" s="220"/>
      <c r="CLI94" s="220"/>
      <c r="CLJ94" s="220"/>
      <c r="CLK94" s="220"/>
      <c r="CLL94" s="220"/>
      <c r="CLM94" s="220"/>
      <c r="CLN94" s="220"/>
      <c r="CLO94" s="220"/>
      <c r="CLP94" s="220"/>
      <c r="CLQ94" s="220"/>
      <c r="CLR94" s="220"/>
      <c r="CLS94" s="220"/>
      <c r="CLT94" s="220"/>
      <c r="CLU94" s="220"/>
      <c r="CLV94" s="220"/>
      <c r="CLW94" s="220"/>
      <c r="CLX94" s="220"/>
      <c r="CLY94" s="220"/>
      <c r="CLZ94" s="220"/>
      <c r="CMA94" s="220"/>
      <c r="CMB94" s="220"/>
      <c r="CMC94" s="220"/>
      <c r="CMD94" s="220"/>
      <c r="CME94" s="220"/>
      <c r="CMF94" s="220"/>
      <c r="CMG94" s="220"/>
      <c r="CMH94" s="220"/>
      <c r="CMI94" s="220"/>
      <c r="CMJ94" s="220"/>
      <c r="CMK94" s="220"/>
      <c r="CML94" s="220"/>
      <c r="CMM94" s="220"/>
      <c r="CMN94" s="220"/>
      <c r="CMO94" s="220"/>
      <c r="CMP94" s="220"/>
      <c r="CMQ94" s="220"/>
      <c r="CMR94" s="220"/>
      <c r="CMS94" s="220"/>
      <c r="CMT94" s="220"/>
      <c r="CMU94" s="220"/>
      <c r="CMV94" s="220"/>
      <c r="CMW94" s="220"/>
      <c r="CMX94" s="220"/>
      <c r="CMY94" s="220"/>
      <c r="CMZ94" s="220"/>
      <c r="CNA94" s="220"/>
      <c r="CNB94" s="220"/>
      <c r="CNC94" s="220"/>
      <c r="CND94" s="220"/>
      <c r="CNE94" s="220"/>
      <c r="CNF94" s="220"/>
      <c r="CNG94" s="220"/>
      <c r="CNH94" s="220"/>
      <c r="CNI94" s="220"/>
      <c r="CNJ94" s="220"/>
      <c r="CNK94" s="220"/>
      <c r="CNL94" s="220"/>
      <c r="CNM94" s="220"/>
      <c r="CNN94" s="220"/>
      <c r="CNO94" s="220"/>
      <c r="CNP94" s="220"/>
      <c r="CNQ94" s="220"/>
      <c r="CNR94" s="220"/>
      <c r="CNS94" s="220"/>
      <c r="CNT94" s="220"/>
      <c r="CNU94" s="220"/>
      <c r="CNV94" s="220"/>
      <c r="CNW94" s="220"/>
      <c r="CNX94" s="220"/>
      <c r="CNY94" s="220"/>
      <c r="CNZ94" s="220"/>
      <c r="COA94" s="220"/>
      <c r="COB94" s="220"/>
      <c r="COC94" s="220"/>
      <c r="COD94" s="220"/>
      <c r="COE94" s="220"/>
      <c r="COF94" s="220"/>
      <c r="COG94" s="220"/>
      <c r="COH94" s="220"/>
      <c r="COI94" s="220"/>
      <c r="COJ94" s="220"/>
      <c r="COK94" s="220"/>
      <c r="COL94" s="220"/>
      <c r="COM94" s="220"/>
      <c r="CON94" s="220"/>
      <c r="COO94" s="220"/>
      <c r="COP94" s="220"/>
      <c r="COQ94" s="220"/>
      <c r="COR94" s="220"/>
      <c r="COS94" s="220"/>
      <c r="COT94" s="220"/>
      <c r="COU94" s="220"/>
      <c r="COV94" s="220"/>
      <c r="COW94" s="220"/>
      <c r="COX94" s="220"/>
      <c r="COY94" s="220"/>
      <c r="COZ94" s="220"/>
      <c r="CPA94" s="220"/>
      <c r="CPB94" s="220"/>
      <c r="CPC94" s="220"/>
      <c r="CPD94" s="220"/>
      <c r="CPE94" s="220"/>
      <c r="CPF94" s="220"/>
      <c r="CPG94" s="220"/>
      <c r="CPH94" s="220"/>
      <c r="CPI94" s="220"/>
      <c r="CPJ94" s="220"/>
      <c r="CPK94" s="220"/>
      <c r="CPL94" s="220"/>
      <c r="CPM94" s="220"/>
      <c r="CPN94" s="220"/>
      <c r="CPO94" s="220"/>
      <c r="CPP94" s="220"/>
      <c r="CPQ94" s="220"/>
      <c r="CPR94" s="220"/>
      <c r="CPS94" s="220"/>
      <c r="CPT94" s="220"/>
      <c r="CPU94" s="220"/>
      <c r="CPV94" s="220"/>
      <c r="CPW94" s="220"/>
      <c r="CPX94" s="220"/>
      <c r="CPY94" s="220"/>
      <c r="CPZ94" s="220"/>
      <c r="CQA94" s="220"/>
      <c r="CQB94" s="220"/>
      <c r="CQC94" s="220"/>
      <c r="CQD94" s="220"/>
      <c r="CQE94" s="220"/>
      <c r="CQF94" s="220"/>
      <c r="CQG94" s="220"/>
      <c r="CQH94" s="220"/>
      <c r="CQI94" s="220"/>
      <c r="CQJ94" s="220"/>
      <c r="CQK94" s="220"/>
      <c r="CQL94" s="220"/>
      <c r="CQM94" s="220"/>
      <c r="CQN94" s="220"/>
      <c r="CQO94" s="220"/>
      <c r="CQP94" s="220"/>
      <c r="CQQ94" s="220"/>
      <c r="CQR94" s="220"/>
      <c r="CQS94" s="220"/>
      <c r="CQT94" s="220"/>
      <c r="CQU94" s="220"/>
      <c r="CQV94" s="220"/>
      <c r="CQW94" s="220"/>
      <c r="CQX94" s="220"/>
      <c r="CQY94" s="220"/>
      <c r="CQZ94" s="220"/>
      <c r="CRA94" s="220"/>
      <c r="CRB94" s="220"/>
      <c r="CRC94" s="220"/>
      <c r="CRD94" s="220"/>
      <c r="CRE94" s="220"/>
      <c r="CRF94" s="220"/>
      <c r="CRG94" s="220"/>
      <c r="CRH94" s="220"/>
      <c r="CRI94" s="220"/>
      <c r="CRJ94" s="220"/>
      <c r="CRK94" s="220"/>
      <c r="CRL94" s="220"/>
      <c r="CRM94" s="220"/>
      <c r="CRN94" s="220"/>
      <c r="CRO94" s="220"/>
      <c r="CRP94" s="220"/>
      <c r="CRQ94" s="220"/>
      <c r="CRR94" s="220"/>
      <c r="CRS94" s="220"/>
      <c r="CRT94" s="220"/>
      <c r="CRU94" s="220"/>
      <c r="CRV94" s="220"/>
      <c r="CRW94" s="220"/>
      <c r="CRX94" s="220"/>
      <c r="CRY94" s="220"/>
      <c r="CRZ94" s="220"/>
      <c r="CSA94" s="220"/>
      <c r="CSB94" s="220"/>
      <c r="CSC94" s="220"/>
      <c r="CSD94" s="220"/>
      <c r="CSE94" s="220"/>
      <c r="CSF94" s="220"/>
      <c r="CSG94" s="220"/>
      <c r="CSH94" s="220"/>
      <c r="CSI94" s="220"/>
      <c r="CSJ94" s="220"/>
      <c r="CSK94" s="220"/>
      <c r="CSL94" s="220"/>
      <c r="CSM94" s="220"/>
      <c r="CSN94" s="220"/>
      <c r="CSO94" s="220"/>
      <c r="CSP94" s="220"/>
      <c r="CSQ94" s="220"/>
      <c r="CSR94" s="220"/>
      <c r="CSS94" s="220"/>
      <c r="CST94" s="220"/>
      <c r="CSU94" s="220"/>
      <c r="CSV94" s="220"/>
      <c r="CSW94" s="220"/>
      <c r="CSX94" s="220"/>
      <c r="CSY94" s="220"/>
      <c r="CSZ94" s="220"/>
      <c r="CTA94" s="220"/>
      <c r="CTB94" s="220"/>
      <c r="CTC94" s="220"/>
      <c r="CTD94" s="220"/>
      <c r="CTE94" s="220"/>
      <c r="CTF94" s="220"/>
      <c r="CTG94" s="220"/>
      <c r="CTH94" s="220"/>
      <c r="CTI94" s="220"/>
      <c r="CTJ94" s="220"/>
      <c r="CTK94" s="220"/>
      <c r="CTL94" s="220"/>
      <c r="CTM94" s="220"/>
      <c r="CTN94" s="220"/>
      <c r="CTO94" s="220"/>
      <c r="CTP94" s="220"/>
      <c r="CTQ94" s="220"/>
      <c r="CTR94" s="220"/>
      <c r="CTS94" s="220"/>
      <c r="CTT94" s="220"/>
      <c r="CTU94" s="220"/>
      <c r="CTV94" s="220"/>
      <c r="CTW94" s="220"/>
      <c r="CTX94" s="220"/>
      <c r="CTY94" s="220"/>
      <c r="CTZ94" s="220"/>
      <c r="CUA94" s="220"/>
      <c r="CUB94" s="220"/>
      <c r="CUC94" s="220"/>
      <c r="CUD94" s="220"/>
      <c r="CUE94" s="220"/>
      <c r="CUF94" s="220"/>
      <c r="CUG94" s="220"/>
      <c r="CUH94" s="220"/>
      <c r="CUI94" s="220"/>
      <c r="CUJ94" s="220"/>
      <c r="CUK94" s="220"/>
      <c r="CUL94" s="220"/>
      <c r="CUM94" s="220"/>
      <c r="CUN94" s="220"/>
      <c r="CUO94" s="220"/>
      <c r="CUP94" s="220"/>
      <c r="CUQ94" s="220"/>
      <c r="CUR94" s="220"/>
      <c r="CUS94" s="220"/>
      <c r="CUT94" s="220"/>
      <c r="CUU94" s="220"/>
      <c r="CUV94" s="220"/>
      <c r="CUW94" s="220"/>
      <c r="CUX94" s="220"/>
      <c r="CUY94" s="220"/>
      <c r="CUZ94" s="220"/>
      <c r="CVA94" s="220"/>
      <c r="CVB94" s="220"/>
      <c r="CVC94" s="220"/>
      <c r="CVD94" s="220"/>
      <c r="CVE94" s="220"/>
      <c r="CVF94" s="220"/>
      <c r="CVG94" s="220"/>
      <c r="CVH94" s="220"/>
      <c r="CVI94" s="220"/>
      <c r="CVJ94" s="220"/>
      <c r="CVK94" s="220"/>
      <c r="CVL94" s="220"/>
      <c r="CVM94" s="220"/>
      <c r="CVN94" s="220"/>
      <c r="CVO94" s="220"/>
      <c r="CVP94" s="220"/>
      <c r="CVQ94" s="220"/>
      <c r="CVR94" s="220"/>
      <c r="CVS94" s="220"/>
      <c r="CVT94" s="220"/>
      <c r="CVU94" s="220"/>
      <c r="CVV94" s="220"/>
      <c r="CVW94" s="220"/>
      <c r="CVX94" s="220"/>
      <c r="CVY94" s="220"/>
      <c r="CVZ94" s="220"/>
      <c r="CWA94" s="220"/>
      <c r="CWB94" s="220"/>
      <c r="CWC94" s="220"/>
      <c r="CWD94" s="220"/>
      <c r="CWE94" s="220"/>
      <c r="CWF94" s="220"/>
      <c r="CWG94" s="220"/>
      <c r="CWH94" s="220"/>
      <c r="CWI94" s="220"/>
      <c r="CWJ94" s="220"/>
      <c r="CWK94" s="220"/>
      <c r="CWL94" s="220"/>
      <c r="CWM94" s="220"/>
      <c r="CWN94" s="220"/>
      <c r="CWO94" s="220"/>
      <c r="CWP94" s="220"/>
      <c r="CWQ94" s="220"/>
      <c r="CWR94" s="220"/>
      <c r="CWS94" s="220"/>
      <c r="CWT94" s="220"/>
      <c r="CWU94" s="220"/>
      <c r="CWV94" s="220"/>
      <c r="CWW94" s="220"/>
      <c r="CWX94" s="220"/>
      <c r="CWY94" s="220"/>
      <c r="CWZ94" s="220"/>
      <c r="CXA94" s="220"/>
      <c r="CXB94" s="220"/>
      <c r="CXC94" s="220"/>
      <c r="CXD94" s="220"/>
      <c r="CXE94" s="220"/>
      <c r="CXF94" s="220"/>
      <c r="CXG94" s="220"/>
      <c r="CXH94" s="220"/>
      <c r="CXI94" s="220"/>
      <c r="CXJ94" s="220"/>
      <c r="CXK94" s="220"/>
      <c r="CXL94" s="220"/>
      <c r="CXM94" s="220"/>
      <c r="CXN94" s="220"/>
      <c r="CXO94" s="220"/>
      <c r="CXP94" s="220"/>
      <c r="CXQ94" s="220"/>
      <c r="CXR94" s="220"/>
      <c r="CXS94" s="220"/>
      <c r="CXT94" s="220"/>
      <c r="CXU94" s="220"/>
      <c r="CXV94" s="220"/>
      <c r="CXW94" s="220"/>
      <c r="CXX94" s="220"/>
      <c r="CXY94" s="220"/>
      <c r="CXZ94" s="220"/>
      <c r="CYA94" s="220"/>
      <c r="CYB94" s="220"/>
      <c r="CYC94" s="220"/>
      <c r="CYD94" s="220"/>
      <c r="CYE94" s="220"/>
      <c r="CYF94" s="220"/>
      <c r="CYG94" s="220"/>
      <c r="CYH94" s="220"/>
      <c r="CYI94" s="220"/>
      <c r="CYJ94" s="220"/>
      <c r="CYK94" s="220"/>
      <c r="CYL94" s="220"/>
      <c r="CYM94" s="220"/>
      <c r="CYN94" s="220"/>
      <c r="CYO94" s="220"/>
      <c r="CYP94" s="220"/>
      <c r="CYQ94" s="220"/>
      <c r="CYR94" s="220"/>
      <c r="CYS94" s="220"/>
      <c r="CYT94" s="220"/>
      <c r="CYU94" s="220"/>
      <c r="CYV94" s="220"/>
      <c r="CYW94" s="220"/>
      <c r="CYX94" s="220"/>
      <c r="CYY94" s="220"/>
      <c r="CYZ94" s="220"/>
      <c r="CZA94" s="220"/>
      <c r="CZB94" s="220"/>
      <c r="CZC94" s="220"/>
      <c r="CZD94" s="220"/>
      <c r="CZE94" s="220"/>
      <c r="CZF94" s="220"/>
      <c r="CZG94" s="220"/>
      <c r="CZH94" s="220"/>
      <c r="CZI94" s="220"/>
      <c r="CZJ94" s="220"/>
      <c r="CZK94" s="220"/>
      <c r="CZL94" s="220"/>
      <c r="CZM94" s="220"/>
      <c r="CZN94" s="220"/>
      <c r="CZO94" s="220"/>
      <c r="CZP94" s="220"/>
      <c r="CZQ94" s="220"/>
      <c r="CZR94" s="220"/>
      <c r="CZS94" s="220"/>
      <c r="CZT94" s="220"/>
      <c r="CZU94" s="220"/>
      <c r="CZV94" s="220"/>
      <c r="CZW94" s="220"/>
      <c r="CZX94" s="220"/>
      <c r="CZY94" s="220"/>
      <c r="CZZ94" s="220"/>
      <c r="DAA94" s="220"/>
      <c r="DAB94" s="220"/>
      <c r="DAC94" s="220"/>
      <c r="DAD94" s="220"/>
      <c r="DAE94" s="220"/>
      <c r="DAF94" s="220"/>
      <c r="DAG94" s="220"/>
      <c r="DAH94" s="220"/>
      <c r="DAI94" s="220"/>
      <c r="DAJ94" s="220"/>
      <c r="DAK94" s="220"/>
      <c r="DAL94" s="220"/>
      <c r="DAM94" s="220"/>
      <c r="DAN94" s="220"/>
      <c r="DAO94" s="220"/>
      <c r="DAP94" s="220"/>
      <c r="DAQ94" s="220"/>
      <c r="DAR94" s="220"/>
      <c r="DAS94" s="220"/>
      <c r="DAT94" s="220"/>
      <c r="DAU94" s="220"/>
      <c r="DAV94" s="220"/>
      <c r="DAW94" s="220"/>
      <c r="DAX94" s="220"/>
      <c r="DAY94" s="220"/>
      <c r="DAZ94" s="220"/>
      <c r="DBA94" s="220"/>
      <c r="DBB94" s="220"/>
      <c r="DBC94" s="220"/>
      <c r="DBD94" s="220"/>
      <c r="DBE94" s="220"/>
      <c r="DBF94" s="220"/>
      <c r="DBG94" s="220"/>
      <c r="DBH94" s="220"/>
      <c r="DBI94" s="220"/>
      <c r="DBJ94" s="220"/>
      <c r="DBK94" s="220"/>
      <c r="DBL94" s="220"/>
      <c r="DBM94" s="220"/>
      <c r="DBN94" s="220"/>
      <c r="DBO94" s="220"/>
      <c r="DBP94" s="220"/>
      <c r="DBQ94" s="220"/>
      <c r="DBR94" s="220"/>
      <c r="DBS94" s="220"/>
      <c r="DBT94" s="220"/>
      <c r="DBU94" s="220"/>
      <c r="DBV94" s="220"/>
      <c r="DBW94" s="220"/>
      <c r="DBX94" s="220"/>
      <c r="DBY94" s="220"/>
      <c r="DBZ94" s="220"/>
      <c r="DCA94" s="220"/>
      <c r="DCB94" s="220"/>
      <c r="DCC94" s="220"/>
      <c r="DCD94" s="220"/>
      <c r="DCE94" s="220"/>
      <c r="DCF94" s="220"/>
      <c r="DCG94" s="220"/>
      <c r="DCH94" s="220"/>
      <c r="DCI94" s="220"/>
      <c r="DCJ94" s="220"/>
      <c r="DCK94" s="220"/>
      <c r="DCL94" s="220"/>
      <c r="DCM94" s="220"/>
      <c r="DCN94" s="220"/>
      <c r="DCO94" s="220"/>
      <c r="DCP94" s="220"/>
      <c r="DCQ94" s="220"/>
      <c r="DCR94" s="220"/>
      <c r="DCS94" s="220"/>
      <c r="DCT94" s="220"/>
      <c r="DCU94" s="220"/>
      <c r="DCV94" s="220"/>
      <c r="DCW94" s="220"/>
      <c r="DCX94" s="220"/>
      <c r="DCY94" s="220"/>
      <c r="DCZ94" s="220"/>
      <c r="DDA94" s="220"/>
      <c r="DDB94" s="220"/>
      <c r="DDC94" s="220"/>
      <c r="DDD94" s="220"/>
      <c r="DDE94" s="220"/>
      <c r="DDF94" s="220"/>
      <c r="DDG94" s="220"/>
      <c r="DDH94" s="220"/>
      <c r="DDI94" s="220"/>
      <c r="DDJ94" s="220"/>
      <c r="DDK94" s="220"/>
      <c r="DDL94" s="220"/>
      <c r="DDM94" s="220"/>
      <c r="DDN94" s="220"/>
      <c r="DDO94" s="220"/>
      <c r="DDP94" s="220"/>
      <c r="DDQ94" s="220"/>
      <c r="DDR94" s="220"/>
      <c r="DDS94" s="220"/>
      <c r="DDT94" s="220"/>
      <c r="DDU94" s="220"/>
      <c r="DDV94" s="220"/>
      <c r="DDW94" s="220"/>
      <c r="DDX94" s="220"/>
      <c r="DDY94" s="220"/>
      <c r="DDZ94" s="220"/>
      <c r="DEA94" s="220"/>
      <c r="DEB94" s="220"/>
      <c r="DEC94" s="220"/>
      <c r="DED94" s="220"/>
      <c r="DEE94" s="220"/>
      <c r="DEF94" s="220"/>
      <c r="DEG94" s="220"/>
      <c r="DEH94" s="220"/>
      <c r="DEI94" s="220"/>
      <c r="DEJ94" s="220"/>
      <c r="DEK94" s="220"/>
      <c r="DEL94" s="220"/>
      <c r="DEM94" s="220"/>
      <c r="DEN94" s="220"/>
      <c r="DEO94" s="220"/>
      <c r="DEP94" s="220"/>
      <c r="DEQ94" s="220"/>
      <c r="DER94" s="220"/>
      <c r="DES94" s="220"/>
      <c r="DET94" s="220"/>
      <c r="DEU94" s="220"/>
      <c r="DEV94" s="220"/>
      <c r="DEW94" s="220"/>
      <c r="DEX94" s="220"/>
      <c r="DEY94" s="220"/>
      <c r="DEZ94" s="220"/>
      <c r="DFA94" s="220"/>
      <c r="DFB94" s="220"/>
      <c r="DFC94" s="220"/>
      <c r="DFD94" s="220"/>
      <c r="DFE94" s="220"/>
      <c r="DFF94" s="220"/>
      <c r="DFG94" s="220"/>
      <c r="DFH94" s="220"/>
      <c r="DFI94" s="220"/>
      <c r="DFJ94" s="220"/>
      <c r="DFK94" s="220"/>
      <c r="DFL94" s="220"/>
      <c r="DFM94" s="220"/>
      <c r="DFN94" s="220"/>
      <c r="DFO94" s="220"/>
      <c r="DFP94" s="220"/>
      <c r="DFQ94" s="220"/>
      <c r="DFR94" s="220"/>
      <c r="DFS94" s="220"/>
      <c r="DFT94" s="220"/>
      <c r="DFU94" s="220"/>
      <c r="DFV94" s="220"/>
      <c r="DFW94" s="220"/>
      <c r="DFX94" s="220"/>
      <c r="DFY94" s="220"/>
      <c r="DFZ94" s="220"/>
      <c r="DGA94" s="220"/>
      <c r="DGB94" s="220"/>
      <c r="DGC94" s="220"/>
      <c r="DGD94" s="220"/>
      <c r="DGE94" s="220"/>
      <c r="DGF94" s="220"/>
      <c r="DGG94" s="220"/>
      <c r="DGH94" s="220"/>
      <c r="DGI94" s="220"/>
      <c r="DGJ94" s="220"/>
      <c r="DGK94" s="220"/>
      <c r="DGL94" s="220"/>
      <c r="DGM94" s="220"/>
      <c r="DGN94" s="220"/>
      <c r="DGO94" s="220"/>
      <c r="DGP94" s="220"/>
      <c r="DGQ94" s="220"/>
      <c r="DGR94" s="220"/>
      <c r="DGS94" s="220"/>
      <c r="DGT94" s="220"/>
      <c r="DGU94" s="220"/>
      <c r="DGV94" s="220"/>
      <c r="DGW94" s="220"/>
      <c r="DGX94" s="220"/>
      <c r="DGY94" s="220"/>
      <c r="DGZ94" s="220"/>
      <c r="DHA94" s="220"/>
      <c r="DHB94" s="220"/>
      <c r="DHC94" s="220"/>
      <c r="DHD94" s="220"/>
      <c r="DHE94" s="220"/>
      <c r="DHF94" s="220"/>
      <c r="DHG94" s="220"/>
      <c r="DHH94" s="220"/>
      <c r="DHI94" s="220"/>
      <c r="DHJ94" s="220"/>
      <c r="DHK94" s="220"/>
      <c r="DHL94" s="220"/>
      <c r="DHM94" s="220"/>
      <c r="DHN94" s="220"/>
      <c r="DHO94" s="220"/>
      <c r="DHP94" s="220"/>
      <c r="DHQ94" s="220"/>
      <c r="DHR94" s="220"/>
      <c r="DHS94" s="220"/>
      <c r="DHT94" s="220"/>
      <c r="DHU94" s="220"/>
      <c r="DHV94" s="220"/>
      <c r="DHW94" s="220"/>
      <c r="DHX94" s="220"/>
      <c r="DHY94" s="220"/>
      <c r="DHZ94" s="220"/>
      <c r="DIA94" s="220"/>
      <c r="DIB94" s="220"/>
      <c r="DIC94" s="220"/>
      <c r="DID94" s="220"/>
      <c r="DIE94" s="220"/>
      <c r="DIF94" s="220"/>
      <c r="DIG94" s="220"/>
      <c r="DIH94" s="220"/>
      <c r="DII94" s="220"/>
      <c r="DIJ94" s="220"/>
      <c r="DIK94" s="220"/>
      <c r="DIL94" s="220"/>
      <c r="DIM94" s="220"/>
      <c r="DIN94" s="220"/>
      <c r="DIO94" s="220"/>
      <c r="DIP94" s="220"/>
      <c r="DIQ94" s="220"/>
      <c r="DIR94" s="220"/>
      <c r="DIS94" s="220"/>
      <c r="DIT94" s="220"/>
      <c r="DIU94" s="220"/>
      <c r="DIV94" s="220"/>
      <c r="DIW94" s="220"/>
      <c r="DIX94" s="220"/>
      <c r="DIY94" s="220"/>
      <c r="DIZ94" s="220"/>
      <c r="DJA94" s="220"/>
      <c r="DJB94" s="220"/>
      <c r="DJC94" s="220"/>
      <c r="DJD94" s="220"/>
      <c r="DJE94" s="220"/>
      <c r="DJF94" s="220"/>
      <c r="DJG94" s="220"/>
      <c r="DJH94" s="220"/>
      <c r="DJI94" s="220"/>
      <c r="DJJ94" s="220"/>
      <c r="DJK94" s="220"/>
      <c r="DJL94" s="220"/>
      <c r="DJM94" s="220"/>
      <c r="DJN94" s="220"/>
      <c r="DJO94" s="220"/>
      <c r="DJP94" s="220"/>
      <c r="DJQ94" s="220"/>
      <c r="DJR94" s="220"/>
      <c r="DJS94" s="220"/>
      <c r="DJT94" s="220"/>
      <c r="DJU94" s="220"/>
      <c r="DJV94" s="220"/>
      <c r="DJW94" s="220"/>
      <c r="DJX94" s="220"/>
      <c r="DJY94" s="220"/>
      <c r="DJZ94" s="220"/>
      <c r="DKA94" s="220"/>
      <c r="DKB94" s="220"/>
      <c r="DKC94" s="220"/>
      <c r="DKD94" s="220"/>
      <c r="DKE94" s="220"/>
      <c r="DKF94" s="220"/>
      <c r="DKG94" s="220"/>
      <c r="DKH94" s="220"/>
      <c r="DKI94" s="220"/>
      <c r="DKJ94" s="220"/>
      <c r="DKK94" s="220"/>
      <c r="DKL94" s="220"/>
      <c r="DKM94" s="220"/>
      <c r="DKN94" s="220"/>
      <c r="DKO94" s="220"/>
      <c r="DKP94" s="220"/>
      <c r="DKQ94" s="220"/>
      <c r="DKR94" s="220"/>
      <c r="DKS94" s="220"/>
      <c r="DKT94" s="220"/>
      <c r="DKU94" s="220"/>
      <c r="DKV94" s="220"/>
      <c r="DKW94" s="220"/>
      <c r="DKX94" s="220"/>
      <c r="DKY94" s="220"/>
      <c r="DKZ94" s="220"/>
      <c r="DLA94" s="220"/>
      <c r="DLB94" s="220"/>
      <c r="DLC94" s="220"/>
      <c r="DLD94" s="220"/>
      <c r="DLE94" s="220"/>
      <c r="DLF94" s="220"/>
      <c r="DLG94" s="220"/>
      <c r="DLH94" s="220"/>
      <c r="DLI94" s="220"/>
      <c r="DLJ94" s="220"/>
      <c r="DLK94" s="220"/>
      <c r="DLL94" s="220"/>
      <c r="DLM94" s="220"/>
      <c r="DLN94" s="220"/>
      <c r="DLO94" s="220"/>
      <c r="DLP94" s="220"/>
      <c r="DLQ94" s="220"/>
      <c r="DLR94" s="220"/>
      <c r="DLS94" s="220"/>
      <c r="DLT94" s="220"/>
      <c r="DLU94" s="220"/>
      <c r="DLV94" s="220"/>
      <c r="DLW94" s="220"/>
      <c r="DLX94" s="220"/>
      <c r="DLY94" s="220"/>
      <c r="DLZ94" s="220"/>
      <c r="DMA94" s="220"/>
      <c r="DMB94" s="220"/>
      <c r="DMC94" s="220"/>
      <c r="DMD94" s="220"/>
      <c r="DME94" s="220"/>
      <c r="DMF94" s="220"/>
      <c r="DMG94" s="220"/>
      <c r="DMH94" s="220"/>
      <c r="DMI94" s="220"/>
      <c r="DMJ94" s="220"/>
      <c r="DMK94" s="220"/>
      <c r="DML94" s="220"/>
      <c r="DMM94" s="220"/>
      <c r="DMN94" s="220"/>
      <c r="DMO94" s="220"/>
      <c r="DMP94" s="220"/>
      <c r="DMQ94" s="220"/>
      <c r="DMR94" s="220"/>
      <c r="DMS94" s="220"/>
      <c r="DMT94" s="220"/>
      <c r="DMU94" s="220"/>
      <c r="DMV94" s="220"/>
      <c r="DMW94" s="220"/>
      <c r="DMX94" s="220"/>
      <c r="DMY94" s="220"/>
      <c r="DMZ94" s="220"/>
      <c r="DNA94" s="220"/>
      <c r="DNB94" s="220"/>
      <c r="DNC94" s="220"/>
      <c r="DND94" s="220"/>
      <c r="DNE94" s="220"/>
      <c r="DNF94" s="220"/>
      <c r="DNG94" s="220"/>
      <c r="DNH94" s="220"/>
      <c r="DNI94" s="220"/>
      <c r="DNJ94" s="220"/>
      <c r="DNK94" s="220"/>
      <c r="DNL94" s="220"/>
      <c r="DNM94" s="220"/>
      <c r="DNN94" s="220"/>
      <c r="DNO94" s="220"/>
      <c r="DNP94" s="220"/>
      <c r="DNQ94" s="220"/>
      <c r="DNR94" s="220"/>
      <c r="DNS94" s="220"/>
      <c r="DNT94" s="220"/>
      <c r="DNU94" s="220"/>
      <c r="DNV94" s="220"/>
      <c r="DNW94" s="220"/>
      <c r="DNX94" s="220"/>
      <c r="DNY94" s="220"/>
      <c r="DNZ94" s="220"/>
      <c r="DOA94" s="220"/>
      <c r="DOB94" s="220"/>
      <c r="DOC94" s="220"/>
      <c r="DOD94" s="220"/>
      <c r="DOE94" s="220"/>
      <c r="DOF94" s="220"/>
      <c r="DOG94" s="220"/>
      <c r="DOH94" s="220"/>
      <c r="DOI94" s="220"/>
      <c r="DOJ94" s="220"/>
      <c r="DOK94" s="220"/>
      <c r="DOL94" s="220"/>
      <c r="DOM94" s="220"/>
      <c r="DON94" s="220"/>
      <c r="DOO94" s="220"/>
      <c r="DOP94" s="220"/>
      <c r="DOQ94" s="220"/>
      <c r="DOR94" s="220"/>
      <c r="DOS94" s="220"/>
      <c r="DOT94" s="220"/>
      <c r="DOU94" s="220"/>
      <c r="DOV94" s="220"/>
      <c r="DOW94" s="220"/>
      <c r="DOX94" s="220"/>
      <c r="DOY94" s="220"/>
      <c r="DOZ94" s="220"/>
      <c r="DPA94" s="220"/>
      <c r="DPB94" s="220"/>
      <c r="DPC94" s="220"/>
      <c r="DPD94" s="220"/>
      <c r="DPE94" s="220"/>
      <c r="DPF94" s="220"/>
      <c r="DPG94" s="220"/>
      <c r="DPH94" s="220"/>
      <c r="DPI94" s="220"/>
      <c r="DPJ94" s="220"/>
      <c r="DPK94" s="220"/>
      <c r="DPL94" s="220"/>
      <c r="DPM94" s="220"/>
      <c r="DPN94" s="220"/>
      <c r="DPO94" s="220"/>
      <c r="DPP94" s="220"/>
      <c r="DPQ94" s="220"/>
      <c r="DPR94" s="220"/>
      <c r="DPS94" s="220"/>
      <c r="DPT94" s="220"/>
      <c r="DPU94" s="220"/>
      <c r="DPV94" s="220"/>
      <c r="DPW94" s="220"/>
      <c r="DPX94" s="220"/>
      <c r="DPY94" s="220"/>
      <c r="DPZ94" s="220"/>
      <c r="DQA94" s="220"/>
      <c r="DQB94" s="220"/>
      <c r="DQC94" s="220"/>
      <c r="DQD94" s="220"/>
      <c r="DQE94" s="220"/>
      <c r="DQF94" s="220"/>
      <c r="DQG94" s="220"/>
      <c r="DQH94" s="220"/>
      <c r="DQI94" s="220"/>
      <c r="DQJ94" s="220"/>
      <c r="DQK94" s="220"/>
      <c r="DQL94" s="220"/>
      <c r="DQM94" s="220"/>
      <c r="DQN94" s="220"/>
      <c r="DQO94" s="220"/>
      <c r="DQP94" s="220"/>
      <c r="DQQ94" s="220"/>
      <c r="DQR94" s="220"/>
      <c r="DQS94" s="220"/>
      <c r="DQT94" s="220"/>
      <c r="DQU94" s="220"/>
      <c r="DQV94" s="220"/>
      <c r="DQW94" s="220"/>
      <c r="DQX94" s="220"/>
      <c r="DQY94" s="220"/>
      <c r="DQZ94" s="220"/>
      <c r="DRA94" s="220"/>
      <c r="DRB94" s="220"/>
      <c r="DRC94" s="220"/>
      <c r="DRD94" s="220"/>
      <c r="DRE94" s="220"/>
      <c r="DRF94" s="220"/>
      <c r="DRG94" s="220"/>
      <c r="DRH94" s="220"/>
      <c r="DRI94" s="220"/>
      <c r="DRJ94" s="220"/>
      <c r="DRK94" s="220"/>
      <c r="DRL94" s="220"/>
      <c r="DRM94" s="220"/>
      <c r="DRN94" s="220"/>
      <c r="DRO94" s="220"/>
      <c r="DRP94" s="220"/>
      <c r="DRQ94" s="220"/>
      <c r="DRR94" s="220"/>
      <c r="DRS94" s="220"/>
      <c r="DRT94" s="220"/>
      <c r="DRU94" s="220"/>
      <c r="DRV94" s="220"/>
      <c r="DRW94" s="220"/>
      <c r="DRX94" s="220"/>
      <c r="DRY94" s="220"/>
      <c r="DRZ94" s="220"/>
      <c r="DSA94" s="220"/>
      <c r="DSB94" s="220"/>
      <c r="DSC94" s="220"/>
      <c r="DSD94" s="220"/>
      <c r="DSE94" s="220"/>
      <c r="DSF94" s="220"/>
      <c r="DSG94" s="220"/>
      <c r="DSH94" s="220"/>
      <c r="DSI94" s="220"/>
      <c r="DSJ94" s="220"/>
      <c r="DSK94" s="220"/>
      <c r="DSL94" s="220"/>
      <c r="DSM94" s="220"/>
      <c r="DSN94" s="220"/>
      <c r="DSO94" s="220"/>
      <c r="DSP94" s="220"/>
      <c r="DSQ94" s="220"/>
      <c r="DSR94" s="220"/>
      <c r="DSS94" s="220"/>
      <c r="DST94" s="220"/>
      <c r="DSU94" s="220"/>
      <c r="DSV94" s="220"/>
      <c r="DSW94" s="220"/>
      <c r="DSX94" s="220"/>
      <c r="DSY94" s="220"/>
      <c r="DSZ94" s="220"/>
      <c r="DTA94" s="220"/>
      <c r="DTB94" s="220"/>
      <c r="DTC94" s="220"/>
      <c r="DTD94" s="220"/>
      <c r="DTE94" s="220"/>
      <c r="DTF94" s="220"/>
      <c r="DTG94" s="220"/>
      <c r="DTH94" s="220"/>
      <c r="DTI94" s="220"/>
      <c r="DTJ94" s="220"/>
      <c r="DTK94" s="220"/>
      <c r="DTL94" s="220"/>
      <c r="DTM94" s="220"/>
      <c r="DTN94" s="220"/>
      <c r="DTO94" s="220"/>
      <c r="DTP94" s="220"/>
      <c r="DTQ94" s="220"/>
      <c r="DTR94" s="220"/>
      <c r="DTS94" s="220"/>
      <c r="DTT94" s="220"/>
      <c r="DTU94" s="220"/>
      <c r="DTV94" s="220"/>
      <c r="DTW94" s="220"/>
      <c r="DTX94" s="220"/>
      <c r="DTY94" s="220"/>
      <c r="DTZ94" s="220"/>
      <c r="DUA94" s="220"/>
      <c r="DUB94" s="220"/>
      <c r="DUC94" s="220"/>
      <c r="DUD94" s="220"/>
      <c r="DUE94" s="220"/>
      <c r="DUF94" s="220"/>
      <c r="DUG94" s="220"/>
      <c r="DUH94" s="220"/>
      <c r="DUI94" s="220"/>
      <c r="DUJ94" s="220"/>
      <c r="DUK94" s="220"/>
      <c r="DUL94" s="220"/>
      <c r="DUM94" s="220"/>
      <c r="DUN94" s="220"/>
      <c r="DUO94" s="220"/>
      <c r="DUP94" s="220"/>
      <c r="DUQ94" s="220"/>
      <c r="DUR94" s="220"/>
      <c r="DUS94" s="220"/>
      <c r="DUT94" s="220"/>
      <c r="DUU94" s="220"/>
      <c r="DUV94" s="220"/>
      <c r="DUW94" s="220"/>
      <c r="DUX94" s="220"/>
      <c r="DUY94" s="220"/>
      <c r="DUZ94" s="220"/>
      <c r="DVA94" s="220"/>
      <c r="DVB94" s="220"/>
      <c r="DVC94" s="220"/>
      <c r="DVD94" s="220"/>
      <c r="DVE94" s="220"/>
      <c r="DVF94" s="220"/>
      <c r="DVG94" s="220"/>
      <c r="DVH94" s="220"/>
      <c r="DVI94" s="220"/>
      <c r="DVJ94" s="220"/>
      <c r="DVK94" s="220"/>
      <c r="DVL94" s="220"/>
      <c r="DVM94" s="220"/>
      <c r="DVN94" s="220"/>
      <c r="DVO94" s="220"/>
      <c r="DVP94" s="220"/>
      <c r="DVQ94" s="220"/>
      <c r="DVR94" s="220"/>
      <c r="DVS94" s="220"/>
      <c r="DVT94" s="220"/>
      <c r="DVU94" s="220"/>
      <c r="DVV94" s="220"/>
      <c r="DVW94" s="220"/>
      <c r="DVX94" s="220"/>
      <c r="DVY94" s="220"/>
      <c r="DVZ94" s="220"/>
      <c r="DWA94" s="220"/>
      <c r="DWB94" s="220"/>
      <c r="DWC94" s="220"/>
      <c r="DWD94" s="220"/>
      <c r="DWE94" s="220"/>
      <c r="DWF94" s="220"/>
      <c r="DWG94" s="220"/>
      <c r="DWH94" s="220"/>
      <c r="DWI94" s="220"/>
      <c r="DWJ94" s="220"/>
      <c r="DWK94" s="220"/>
      <c r="DWL94" s="220"/>
      <c r="DWM94" s="220"/>
      <c r="DWN94" s="220"/>
      <c r="DWO94" s="220"/>
      <c r="DWP94" s="220"/>
      <c r="DWQ94" s="220"/>
      <c r="DWR94" s="220"/>
      <c r="DWS94" s="220"/>
      <c r="DWT94" s="220"/>
      <c r="DWU94" s="220"/>
      <c r="DWV94" s="220"/>
      <c r="DWW94" s="220"/>
      <c r="DWX94" s="220"/>
      <c r="DWY94" s="220"/>
      <c r="DWZ94" s="220"/>
      <c r="DXA94" s="220"/>
      <c r="DXB94" s="220"/>
      <c r="DXC94" s="220"/>
      <c r="DXD94" s="220"/>
      <c r="DXE94" s="220"/>
      <c r="DXF94" s="220"/>
      <c r="DXG94" s="220"/>
      <c r="DXH94" s="220"/>
      <c r="DXI94" s="220"/>
      <c r="DXJ94" s="220"/>
      <c r="DXK94" s="220"/>
      <c r="DXL94" s="220"/>
      <c r="DXM94" s="220"/>
      <c r="DXN94" s="220"/>
      <c r="DXO94" s="220"/>
      <c r="DXP94" s="220"/>
      <c r="DXQ94" s="220"/>
      <c r="DXR94" s="220"/>
      <c r="DXS94" s="220"/>
      <c r="DXT94" s="220"/>
      <c r="DXU94" s="220"/>
      <c r="DXV94" s="220"/>
      <c r="DXW94" s="220"/>
      <c r="DXX94" s="220"/>
      <c r="DXY94" s="220"/>
      <c r="DXZ94" s="220"/>
      <c r="DYA94" s="220"/>
      <c r="DYB94" s="220"/>
      <c r="DYC94" s="220"/>
      <c r="DYD94" s="220"/>
      <c r="DYE94" s="220"/>
      <c r="DYF94" s="220"/>
      <c r="DYG94" s="220"/>
      <c r="DYH94" s="220"/>
      <c r="DYI94" s="220"/>
      <c r="DYJ94" s="220"/>
      <c r="DYK94" s="220"/>
      <c r="DYL94" s="220"/>
      <c r="DYM94" s="220"/>
      <c r="DYN94" s="220"/>
      <c r="DYO94" s="220"/>
      <c r="DYP94" s="220"/>
      <c r="DYQ94" s="220"/>
      <c r="DYR94" s="220"/>
      <c r="DYS94" s="220"/>
      <c r="DYT94" s="220"/>
      <c r="DYU94" s="220"/>
      <c r="DYV94" s="220"/>
      <c r="DYW94" s="220"/>
      <c r="DYX94" s="220"/>
      <c r="DYY94" s="220"/>
      <c r="DYZ94" s="220"/>
      <c r="DZA94" s="220"/>
      <c r="DZB94" s="220"/>
      <c r="DZC94" s="220"/>
      <c r="DZD94" s="220"/>
      <c r="DZE94" s="220"/>
      <c r="DZF94" s="220"/>
      <c r="DZG94" s="220"/>
      <c r="DZH94" s="220"/>
      <c r="DZI94" s="220"/>
      <c r="DZJ94" s="220"/>
      <c r="DZK94" s="220"/>
      <c r="DZL94" s="220"/>
      <c r="DZM94" s="220"/>
      <c r="DZN94" s="220"/>
      <c r="DZO94" s="220"/>
      <c r="DZP94" s="220"/>
      <c r="DZQ94" s="220"/>
      <c r="DZR94" s="220"/>
      <c r="DZS94" s="220"/>
      <c r="DZT94" s="220"/>
      <c r="DZU94" s="220"/>
      <c r="DZV94" s="220"/>
      <c r="DZW94" s="220"/>
      <c r="DZX94" s="220"/>
      <c r="DZY94" s="220"/>
      <c r="DZZ94" s="220"/>
      <c r="EAA94" s="220"/>
      <c r="EAB94" s="220"/>
      <c r="EAC94" s="220"/>
      <c r="EAD94" s="220"/>
      <c r="EAE94" s="220"/>
      <c r="EAF94" s="220"/>
      <c r="EAG94" s="220"/>
      <c r="EAH94" s="220"/>
      <c r="EAI94" s="220"/>
      <c r="EAJ94" s="220"/>
      <c r="EAK94" s="220"/>
      <c r="EAL94" s="220"/>
      <c r="EAM94" s="220"/>
      <c r="EAN94" s="220"/>
      <c r="EAO94" s="220"/>
      <c r="EAP94" s="220"/>
      <c r="EAQ94" s="220"/>
      <c r="EAR94" s="220"/>
      <c r="EAS94" s="220"/>
      <c r="EAT94" s="220"/>
      <c r="EAU94" s="220"/>
      <c r="EAV94" s="220"/>
      <c r="EAW94" s="220"/>
      <c r="EAX94" s="220"/>
      <c r="EAY94" s="220"/>
      <c r="EAZ94" s="220"/>
      <c r="EBA94" s="220"/>
      <c r="EBB94" s="220"/>
      <c r="EBC94" s="220"/>
      <c r="EBD94" s="220"/>
      <c r="EBE94" s="220"/>
      <c r="EBF94" s="220"/>
      <c r="EBG94" s="220"/>
      <c r="EBH94" s="220"/>
      <c r="EBI94" s="220"/>
      <c r="EBJ94" s="220"/>
      <c r="EBK94" s="220"/>
      <c r="EBL94" s="220"/>
      <c r="EBM94" s="220"/>
      <c r="EBN94" s="220"/>
      <c r="EBO94" s="220"/>
      <c r="EBP94" s="220"/>
      <c r="EBQ94" s="220"/>
      <c r="EBR94" s="220"/>
      <c r="EBS94" s="220"/>
      <c r="EBT94" s="220"/>
      <c r="EBU94" s="220"/>
      <c r="EBV94" s="220"/>
      <c r="EBW94" s="220"/>
      <c r="EBX94" s="220"/>
      <c r="EBY94" s="220"/>
      <c r="EBZ94" s="220"/>
      <c r="ECA94" s="220"/>
      <c r="ECB94" s="220"/>
      <c r="ECC94" s="220"/>
      <c r="ECD94" s="220"/>
      <c r="ECE94" s="220"/>
      <c r="ECF94" s="220"/>
      <c r="ECG94" s="220"/>
      <c r="ECH94" s="220"/>
      <c r="ECI94" s="220"/>
      <c r="ECJ94" s="220"/>
      <c r="ECK94" s="220"/>
      <c r="ECL94" s="220"/>
      <c r="ECM94" s="220"/>
      <c r="ECN94" s="220"/>
      <c r="ECO94" s="220"/>
      <c r="ECP94" s="220"/>
      <c r="ECQ94" s="220"/>
      <c r="ECR94" s="220"/>
      <c r="ECS94" s="220"/>
      <c r="ECT94" s="220"/>
      <c r="ECU94" s="220"/>
      <c r="ECV94" s="220"/>
      <c r="ECW94" s="220"/>
      <c r="ECX94" s="220"/>
      <c r="ECY94" s="220"/>
      <c r="ECZ94" s="220"/>
      <c r="EDA94" s="220"/>
      <c r="EDB94" s="220"/>
      <c r="EDC94" s="220"/>
      <c r="EDD94" s="220"/>
      <c r="EDE94" s="220"/>
      <c r="EDF94" s="220"/>
      <c r="EDG94" s="220"/>
      <c r="EDH94" s="220"/>
      <c r="EDI94" s="220"/>
      <c r="EDJ94" s="220"/>
      <c r="EDK94" s="220"/>
      <c r="EDL94" s="220"/>
      <c r="EDM94" s="220"/>
      <c r="EDN94" s="220"/>
      <c r="EDO94" s="220"/>
      <c r="EDP94" s="220"/>
      <c r="EDQ94" s="220"/>
      <c r="EDR94" s="220"/>
      <c r="EDS94" s="220"/>
      <c r="EDT94" s="220"/>
      <c r="EDU94" s="220"/>
      <c r="EDV94" s="220"/>
      <c r="EDW94" s="220"/>
      <c r="EDX94" s="220"/>
      <c r="EDY94" s="220"/>
      <c r="EDZ94" s="220"/>
      <c r="EEA94" s="220"/>
      <c r="EEB94" s="220"/>
      <c r="EEC94" s="220"/>
      <c r="EED94" s="220"/>
      <c r="EEE94" s="220"/>
      <c r="EEF94" s="220"/>
      <c r="EEG94" s="220"/>
      <c r="EEH94" s="220"/>
      <c r="EEI94" s="220"/>
      <c r="EEJ94" s="220"/>
      <c r="EEK94" s="220"/>
      <c r="EEL94" s="220"/>
      <c r="EEM94" s="220"/>
      <c r="EEN94" s="220"/>
      <c r="EEO94" s="220"/>
      <c r="EEP94" s="220"/>
      <c r="EEQ94" s="220"/>
      <c r="EER94" s="220"/>
      <c r="EES94" s="220"/>
      <c r="EET94" s="220"/>
      <c r="EEU94" s="220"/>
      <c r="EEV94" s="220"/>
      <c r="EEW94" s="220"/>
      <c r="EEX94" s="220"/>
      <c r="EEY94" s="220"/>
      <c r="EEZ94" s="220"/>
      <c r="EFA94" s="220"/>
      <c r="EFB94" s="220"/>
      <c r="EFC94" s="220"/>
      <c r="EFD94" s="220"/>
      <c r="EFE94" s="220"/>
      <c r="EFF94" s="220"/>
      <c r="EFG94" s="220"/>
      <c r="EFH94" s="220"/>
      <c r="EFI94" s="220"/>
      <c r="EFJ94" s="220"/>
      <c r="EFK94" s="220"/>
      <c r="EFL94" s="220"/>
      <c r="EFM94" s="220"/>
      <c r="EFN94" s="220"/>
      <c r="EFO94" s="220"/>
      <c r="EFP94" s="220"/>
      <c r="EFQ94" s="220"/>
      <c r="EFR94" s="220"/>
      <c r="EFS94" s="220"/>
      <c r="EFT94" s="220"/>
      <c r="EFU94" s="220"/>
      <c r="EFV94" s="220"/>
      <c r="EFW94" s="220"/>
      <c r="EFX94" s="220"/>
      <c r="EFY94" s="220"/>
      <c r="EFZ94" s="220"/>
      <c r="EGA94" s="220"/>
      <c r="EGB94" s="220"/>
      <c r="EGC94" s="220"/>
      <c r="EGD94" s="220"/>
      <c r="EGE94" s="220"/>
      <c r="EGF94" s="220"/>
      <c r="EGG94" s="220"/>
      <c r="EGH94" s="220"/>
      <c r="EGI94" s="220"/>
      <c r="EGJ94" s="220"/>
      <c r="EGK94" s="220"/>
      <c r="EGL94" s="220"/>
      <c r="EGM94" s="220"/>
      <c r="EGN94" s="220"/>
      <c r="EGO94" s="220"/>
      <c r="EGP94" s="220"/>
      <c r="EGQ94" s="220"/>
      <c r="EGR94" s="220"/>
      <c r="EGS94" s="220"/>
      <c r="EGT94" s="220"/>
      <c r="EGU94" s="220"/>
      <c r="EGV94" s="220"/>
      <c r="EGW94" s="220"/>
      <c r="EGX94" s="220"/>
      <c r="EGY94" s="220"/>
      <c r="EGZ94" s="220"/>
      <c r="EHA94" s="220"/>
      <c r="EHB94" s="220"/>
      <c r="EHC94" s="220"/>
      <c r="EHD94" s="220"/>
      <c r="EHE94" s="220"/>
      <c r="EHF94" s="220"/>
      <c r="EHG94" s="220"/>
      <c r="EHH94" s="220"/>
      <c r="EHI94" s="220"/>
      <c r="EHJ94" s="220"/>
      <c r="EHK94" s="220"/>
      <c r="EHL94" s="220"/>
      <c r="EHM94" s="220"/>
      <c r="EHN94" s="220"/>
      <c r="EHO94" s="220"/>
      <c r="EHP94" s="220"/>
      <c r="EHQ94" s="220"/>
      <c r="EHR94" s="220"/>
      <c r="EHS94" s="220"/>
      <c r="EHT94" s="220"/>
      <c r="EHU94" s="220"/>
      <c r="EHV94" s="220"/>
      <c r="EHW94" s="220"/>
      <c r="EHX94" s="220"/>
      <c r="EHY94" s="220"/>
      <c r="EHZ94" s="220"/>
      <c r="EIA94" s="220"/>
      <c r="EIB94" s="220"/>
      <c r="EIC94" s="220"/>
      <c r="EID94" s="220"/>
      <c r="EIE94" s="220"/>
      <c r="EIF94" s="220"/>
      <c r="EIG94" s="220"/>
      <c r="EIH94" s="220"/>
      <c r="EII94" s="220"/>
      <c r="EIJ94" s="220"/>
      <c r="EIK94" s="220"/>
      <c r="EIL94" s="220"/>
      <c r="EIM94" s="220"/>
      <c r="EIN94" s="220"/>
      <c r="EIO94" s="220"/>
      <c r="EIP94" s="220"/>
      <c r="EIQ94" s="220"/>
      <c r="EIR94" s="220"/>
      <c r="EIS94" s="220"/>
      <c r="EIT94" s="220"/>
      <c r="EIU94" s="220"/>
      <c r="EIV94" s="220"/>
      <c r="EIW94" s="220"/>
      <c r="EIX94" s="220"/>
      <c r="EIY94" s="220"/>
      <c r="EIZ94" s="220"/>
      <c r="EJA94" s="220"/>
      <c r="EJB94" s="220"/>
      <c r="EJC94" s="220"/>
      <c r="EJD94" s="220"/>
      <c r="EJE94" s="220"/>
      <c r="EJF94" s="220"/>
      <c r="EJG94" s="220"/>
      <c r="EJH94" s="220"/>
      <c r="EJI94" s="220"/>
      <c r="EJJ94" s="220"/>
      <c r="EJK94" s="220"/>
      <c r="EJL94" s="220"/>
      <c r="EJM94" s="220"/>
      <c r="EJN94" s="220"/>
      <c r="EJO94" s="220"/>
      <c r="EJP94" s="220"/>
      <c r="EJQ94" s="220"/>
      <c r="EJR94" s="220"/>
      <c r="EJS94" s="220"/>
      <c r="EJT94" s="220"/>
      <c r="EJU94" s="220"/>
      <c r="EJV94" s="220"/>
      <c r="EJW94" s="220"/>
      <c r="EJX94" s="220"/>
      <c r="EJY94" s="220"/>
      <c r="EJZ94" s="220"/>
      <c r="EKA94" s="220"/>
      <c r="EKB94" s="220"/>
      <c r="EKC94" s="220"/>
      <c r="EKD94" s="220"/>
      <c r="EKE94" s="220"/>
      <c r="EKF94" s="220"/>
      <c r="EKG94" s="220"/>
      <c r="EKH94" s="220"/>
      <c r="EKI94" s="220"/>
      <c r="EKJ94" s="220"/>
      <c r="EKK94" s="220"/>
      <c r="EKL94" s="220"/>
      <c r="EKM94" s="220"/>
      <c r="EKN94" s="220"/>
      <c r="EKO94" s="220"/>
      <c r="EKP94" s="220"/>
      <c r="EKQ94" s="220"/>
      <c r="EKR94" s="220"/>
      <c r="EKS94" s="220"/>
      <c r="EKT94" s="220"/>
      <c r="EKU94" s="220"/>
      <c r="EKV94" s="220"/>
      <c r="EKW94" s="220"/>
      <c r="EKX94" s="220"/>
      <c r="EKY94" s="220"/>
      <c r="EKZ94" s="220"/>
      <c r="ELA94" s="220"/>
      <c r="ELB94" s="220"/>
      <c r="ELC94" s="220"/>
      <c r="ELD94" s="220"/>
      <c r="ELE94" s="220"/>
      <c r="ELF94" s="220"/>
      <c r="ELG94" s="220"/>
      <c r="ELH94" s="220"/>
      <c r="ELI94" s="220"/>
      <c r="ELJ94" s="220"/>
      <c r="ELK94" s="220"/>
      <c r="ELL94" s="220"/>
      <c r="ELM94" s="220"/>
      <c r="ELN94" s="220"/>
      <c r="ELO94" s="220"/>
      <c r="ELP94" s="220"/>
      <c r="ELQ94" s="220"/>
      <c r="ELR94" s="220"/>
      <c r="ELS94" s="220"/>
      <c r="ELT94" s="220"/>
      <c r="ELU94" s="220"/>
      <c r="ELV94" s="220"/>
      <c r="ELW94" s="220"/>
      <c r="ELX94" s="220"/>
      <c r="ELY94" s="220"/>
      <c r="ELZ94" s="220"/>
      <c r="EMA94" s="220"/>
      <c r="EMB94" s="220"/>
      <c r="EMC94" s="220"/>
      <c r="EMD94" s="220"/>
      <c r="EME94" s="220"/>
      <c r="EMF94" s="220"/>
      <c r="EMG94" s="220"/>
      <c r="EMH94" s="220"/>
      <c r="EMI94" s="220"/>
      <c r="EMJ94" s="220"/>
      <c r="EMK94" s="220"/>
      <c r="EML94" s="220"/>
      <c r="EMM94" s="220"/>
      <c r="EMN94" s="220"/>
      <c r="EMO94" s="220"/>
      <c r="EMP94" s="220"/>
      <c r="EMQ94" s="220"/>
      <c r="EMR94" s="220"/>
      <c r="EMS94" s="220"/>
      <c r="EMT94" s="220"/>
      <c r="EMU94" s="220"/>
      <c r="EMV94" s="220"/>
      <c r="EMW94" s="220"/>
      <c r="EMX94" s="220"/>
      <c r="EMY94" s="220"/>
      <c r="EMZ94" s="220"/>
      <c r="ENA94" s="220"/>
      <c r="ENB94" s="220"/>
      <c r="ENC94" s="220"/>
      <c r="END94" s="220"/>
      <c r="ENE94" s="220"/>
      <c r="ENF94" s="220"/>
      <c r="ENG94" s="220"/>
      <c r="ENH94" s="220"/>
      <c r="ENI94" s="220"/>
      <c r="ENJ94" s="220"/>
      <c r="ENK94" s="220"/>
      <c r="ENL94" s="220"/>
      <c r="ENM94" s="220"/>
      <c r="ENN94" s="220"/>
      <c r="ENO94" s="220"/>
      <c r="ENP94" s="220"/>
      <c r="ENQ94" s="220"/>
      <c r="ENR94" s="220"/>
      <c r="ENS94" s="220"/>
      <c r="ENT94" s="220"/>
      <c r="ENU94" s="220"/>
      <c r="ENV94" s="220"/>
      <c r="ENW94" s="220"/>
      <c r="ENX94" s="220"/>
      <c r="ENY94" s="220"/>
      <c r="ENZ94" s="220"/>
      <c r="EOA94" s="220"/>
      <c r="EOB94" s="220"/>
      <c r="EOC94" s="220"/>
      <c r="EOD94" s="220"/>
      <c r="EOE94" s="220"/>
      <c r="EOF94" s="220"/>
      <c r="EOG94" s="220"/>
      <c r="EOH94" s="220"/>
      <c r="EOI94" s="220"/>
      <c r="EOJ94" s="220"/>
      <c r="EOK94" s="220"/>
      <c r="EOL94" s="220"/>
      <c r="EOM94" s="220"/>
      <c r="EON94" s="220"/>
      <c r="EOO94" s="220"/>
      <c r="EOP94" s="220"/>
      <c r="EOQ94" s="220"/>
      <c r="EOR94" s="220"/>
      <c r="EOS94" s="220"/>
      <c r="EOT94" s="220"/>
      <c r="EOU94" s="220"/>
      <c r="EOV94" s="220"/>
      <c r="EOW94" s="220"/>
      <c r="EOX94" s="220"/>
      <c r="EOY94" s="220"/>
      <c r="EOZ94" s="220"/>
      <c r="EPA94" s="220"/>
      <c r="EPB94" s="220"/>
      <c r="EPC94" s="220"/>
      <c r="EPD94" s="220"/>
      <c r="EPE94" s="220"/>
      <c r="EPF94" s="220"/>
      <c r="EPG94" s="220"/>
      <c r="EPH94" s="220"/>
      <c r="EPI94" s="220"/>
      <c r="EPJ94" s="220"/>
      <c r="EPK94" s="220"/>
      <c r="EPL94" s="220"/>
      <c r="EPM94" s="220"/>
      <c r="EPN94" s="220"/>
      <c r="EPO94" s="220"/>
      <c r="EPP94" s="220"/>
      <c r="EPQ94" s="220"/>
      <c r="EPR94" s="220"/>
      <c r="EPS94" s="220"/>
      <c r="EPT94" s="220"/>
      <c r="EPU94" s="220"/>
      <c r="EPV94" s="220"/>
      <c r="EPW94" s="220"/>
      <c r="EPX94" s="220"/>
      <c r="EPY94" s="220"/>
      <c r="EPZ94" s="220"/>
      <c r="EQA94" s="220"/>
      <c r="EQB94" s="220"/>
      <c r="EQC94" s="220"/>
      <c r="EQD94" s="220"/>
      <c r="EQE94" s="220"/>
      <c r="EQF94" s="220"/>
      <c r="EQG94" s="220"/>
      <c r="EQH94" s="220"/>
      <c r="EQI94" s="220"/>
      <c r="EQJ94" s="220"/>
      <c r="EQK94" s="220"/>
      <c r="EQL94" s="220"/>
      <c r="EQM94" s="220"/>
      <c r="EQN94" s="220"/>
      <c r="EQO94" s="220"/>
      <c r="EQP94" s="220"/>
      <c r="EQQ94" s="220"/>
      <c r="EQR94" s="220"/>
      <c r="EQS94" s="220"/>
      <c r="EQT94" s="220"/>
      <c r="EQU94" s="220"/>
      <c r="EQV94" s="220"/>
      <c r="EQW94" s="220"/>
      <c r="EQX94" s="220"/>
      <c r="EQY94" s="220"/>
      <c r="EQZ94" s="220"/>
      <c r="ERA94" s="220"/>
      <c r="ERB94" s="220"/>
      <c r="ERC94" s="220"/>
      <c r="ERD94" s="220"/>
      <c r="ERE94" s="220"/>
      <c r="ERF94" s="220"/>
      <c r="ERG94" s="220"/>
      <c r="ERH94" s="220"/>
      <c r="ERI94" s="220"/>
      <c r="ERJ94" s="220"/>
      <c r="ERK94" s="220"/>
      <c r="ERL94" s="220"/>
      <c r="ERM94" s="220"/>
      <c r="ERN94" s="220"/>
      <c r="ERO94" s="220"/>
      <c r="ERP94" s="220"/>
      <c r="ERQ94" s="220"/>
      <c r="ERR94" s="220"/>
      <c r="ERS94" s="220"/>
      <c r="ERT94" s="220"/>
      <c r="ERU94" s="220"/>
      <c r="ERV94" s="220"/>
      <c r="ERW94" s="220"/>
      <c r="ERX94" s="220"/>
      <c r="ERY94" s="220"/>
      <c r="ERZ94" s="220"/>
      <c r="ESA94" s="220"/>
      <c r="ESB94" s="220"/>
      <c r="ESC94" s="220"/>
      <c r="ESD94" s="220"/>
      <c r="ESE94" s="220"/>
      <c r="ESF94" s="220"/>
      <c r="ESG94" s="220"/>
      <c r="ESH94" s="220"/>
      <c r="ESI94" s="220"/>
      <c r="ESJ94" s="220"/>
      <c r="ESK94" s="220"/>
      <c r="ESL94" s="220"/>
      <c r="ESM94" s="220"/>
      <c r="ESN94" s="220"/>
      <c r="ESO94" s="220"/>
      <c r="ESP94" s="220"/>
      <c r="ESQ94" s="220"/>
      <c r="ESR94" s="220"/>
      <c r="ESS94" s="220"/>
      <c r="EST94" s="220"/>
      <c r="ESU94" s="220"/>
      <c r="ESV94" s="220"/>
      <c r="ESW94" s="220"/>
      <c r="ESX94" s="220"/>
      <c r="ESY94" s="220"/>
      <c r="ESZ94" s="220"/>
      <c r="ETA94" s="220"/>
      <c r="ETB94" s="220"/>
      <c r="ETC94" s="220"/>
      <c r="ETD94" s="220"/>
      <c r="ETE94" s="220"/>
      <c r="ETF94" s="220"/>
      <c r="ETG94" s="220"/>
      <c r="ETH94" s="220"/>
      <c r="ETI94" s="220"/>
      <c r="ETJ94" s="220"/>
      <c r="ETK94" s="220"/>
      <c r="ETL94" s="220"/>
      <c r="ETM94" s="220"/>
      <c r="ETN94" s="220"/>
      <c r="ETO94" s="220"/>
      <c r="ETP94" s="220"/>
      <c r="ETQ94" s="220"/>
      <c r="ETR94" s="220"/>
      <c r="ETS94" s="220"/>
      <c r="ETT94" s="220"/>
      <c r="ETU94" s="220"/>
      <c r="ETV94" s="220"/>
      <c r="ETW94" s="220"/>
      <c r="ETX94" s="220"/>
      <c r="ETY94" s="220"/>
      <c r="ETZ94" s="220"/>
      <c r="EUA94" s="220"/>
      <c r="EUB94" s="220"/>
      <c r="EUC94" s="220"/>
      <c r="EUD94" s="220"/>
      <c r="EUE94" s="220"/>
      <c r="EUF94" s="220"/>
      <c r="EUG94" s="220"/>
      <c r="EUH94" s="220"/>
      <c r="EUI94" s="220"/>
      <c r="EUJ94" s="220"/>
      <c r="EUK94" s="220"/>
      <c r="EUL94" s="220"/>
      <c r="EUM94" s="220"/>
      <c r="EUN94" s="220"/>
      <c r="EUO94" s="220"/>
      <c r="EUP94" s="220"/>
      <c r="EUQ94" s="220"/>
      <c r="EUR94" s="220"/>
      <c r="EUS94" s="220"/>
      <c r="EUT94" s="220"/>
      <c r="EUU94" s="220"/>
      <c r="EUV94" s="220"/>
      <c r="EUW94" s="220"/>
      <c r="EUX94" s="220"/>
      <c r="EUY94" s="220"/>
      <c r="EUZ94" s="220"/>
      <c r="EVA94" s="220"/>
      <c r="EVB94" s="220"/>
      <c r="EVC94" s="220"/>
      <c r="EVD94" s="220"/>
      <c r="EVE94" s="220"/>
      <c r="EVF94" s="220"/>
      <c r="EVG94" s="220"/>
      <c r="EVH94" s="220"/>
      <c r="EVI94" s="220"/>
      <c r="EVJ94" s="220"/>
      <c r="EVK94" s="220"/>
      <c r="EVL94" s="220"/>
      <c r="EVM94" s="220"/>
      <c r="EVN94" s="220"/>
      <c r="EVO94" s="220"/>
      <c r="EVP94" s="220"/>
      <c r="EVQ94" s="220"/>
      <c r="EVR94" s="220"/>
      <c r="EVS94" s="220"/>
      <c r="EVT94" s="220"/>
      <c r="EVU94" s="220"/>
      <c r="EVV94" s="220"/>
      <c r="EVW94" s="220"/>
      <c r="EVX94" s="220"/>
      <c r="EVY94" s="220"/>
      <c r="EVZ94" s="220"/>
      <c r="EWA94" s="220"/>
      <c r="EWB94" s="220"/>
      <c r="EWC94" s="220"/>
      <c r="EWD94" s="220"/>
      <c r="EWE94" s="220"/>
      <c r="EWF94" s="220"/>
      <c r="EWG94" s="220"/>
      <c r="EWH94" s="220"/>
      <c r="EWI94" s="220"/>
      <c r="EWJ94" s="220"/>
      <c r="EWK94" s="220"/>
      <c r="EWL94" s="220"/>
      <c r="EWM94" s="220"/>
      <c r="EWN94" s="220"/>
      <c r="EWO94" s="220"/>
      <c r="EWP94" s="220"/>
      <c r="EWQ94" s="220"/>
      <c r="EWR94" s="220"/>
      <c r="EWS94" s="220"/>
      <c r="EWT94" s="220"/>
      <c r="EWU94" s="220"/>
      <c r="EWV94" s="220"/>
      <c r="EWW94" s="220"/>
      <c r="EWX94" s="220"/>
      <c r="EWY94" s="220"/>
      <c r="EWZ94" s="220"/>
      <c r="EXA94" s="220"/>
      <c r="EXB94" s="220"/>
      <c r="EXC94" s="220"/>
      <c r="EXD94" s="220"/>
      <c r="EXE94" s="220"/>
      <c r="EXF94" s="220"/>
      <c r="EXG94" s="220"/>
      <c r="EXH94" s="220"/>
      <c r="EXI94" s="220"/>
      <c r="EXJ94" s="220"/>
      <c r="EXK94" s="220"/>
      <c r="EXL94" s="220"/>
      <c r="EXM94" s="220"/>
      <c r="EXN94" s="220"/>
      <c r="EXO94" s="220"/>
      <c r="EXP94" s="220"/>
      <c r="EXQ94" s="220"/>
      <c r="EXR94" s="220"/>
      <c r="EXS94" s="220"/>
      <c r="EXT94" s="220"/>
      <c r="EXU94" s="220"/>
      <c r="EXV94" s="220"/>
      <c r="EXW94" s="220"/>
      <c r="EXX94" s="220"/>
      <c r="EXY94" s="220"/>
      <c r="EXZ94" s="220"/>
      <c r="EYA94" s="220"/>
      <c r="EYB94" s="220"/>
      <c r="EYC94" s="220"/>
      <c r="EYD94" s="220"/>
      <c r="EYE94" s="220"/>
      <c r="EYF94" s="220"/>
      <c r="EYG94" s="220"/>
      <c r="EYH94" s="220"/>
      <c r="EYI94" s="220"/>
      <c r="EYJ94" s="220"/>
      <c r="EYK94" s="220"/>
      <c r="EYL94" s="220"/>
      <c r="EYM94" s="220"/>
      <c r="EYN94" s="220"/>
      <c r="EYO94" s="220"/>
      <c r="EYP94" s="220"/>
      <c r="EYQ94" s="220"/>
      <c r="EYR94" s="220"/>
      <c r="EYS94" s="220"/>
      <c r="EYT94" s="220"/>
      <c r="EYU94" s="220"/>
      <c r="EYV94" s="220"/>
      <c r="EYW94" s="220"/>
      <c r="EYX94" s="220"/>
      <c r="EYY94" s="220"/>
      <c r="EYZ94" s="220"/>
      <c r="EZA94" s="220"/>
      <c r="EZB94" s="220"/>
      <c r="EZC94" s="220"/>
      <c r="EZD94" s="220"/>
      <c r="EZE94" s="220"/>
      <c r="EZF94" s="220"/>
      <c r="EZG94" s="220"/>
      <c r="EZH94" s="220"/>
      <c r="EZI94" s="220"/>
      <c r="EZJ94" s="220"/>
      <c r="EZK94" s="220"/>
      <c r="EZL94" s="220"/>
      <c r="EZM94" s="220"/>
      <c r="EZN94" s="220"/>
      <c r="EZO94" s="220"/>
      <c r="EZP94" s="220"/>
      <c r="EZQ94" s="220"/>
      <c r="EZR94" s="220"/>
      <c r="EZS94" s="220"/>
      <c r="EZT94" s="220"/>
      <c r="EZU94" s="220"/>
      <c r="EZV94" s="220"/>
      <c r="EZW94" s="220"/>
      <c r="EZX94" s="220"/>
      <c r="EZY94" s="220"/>
      <c r="EZZ94" s="220"/>
      <c r="FAA94" s="220"/>
      <c r="FAB94" s="220"/>
      <c r="FAC94" s="220"/>
      <c r="FAD94" s="220"/>
      <c r="FAE94" s="220"/>
      <c r="FAF94" s="220"/>
      <c r="FAG94" s="220"/>
      <c r="FAH94" s="220"/>
      <c r="FAI94" s="220"/>
      <c r="FAJ94" s="220"/>
      <c r="FAK94" s="220"/>
      <c r="FAL94" s="220"/>
      <c r="FAM94" s="220"/>
      <c r="FAN94" s="220"/>
      <c r="FAO94" s="220"/>
      <c r="FAP94" s="220"/>
      <c r="FAQ94" s="220"/>
      <c r="FAR94" s="220"/>
      <c r="FAS94" s="220"/>
      <c r="FAT94" s="220"/>
      <c r="FAU94" s="220"/>
      <c r="FAV94" s="220"/>
      <c r="FAW94" s="220"/>
      <c r="FAX94" s="220"/>
      <c r="FAY94" s="220"/>
      <c r="FAZ94" s="220"/>
      <c r="FBA94" s="220"/>
      <c r="FBB94" s="220"/>
      <c r="FBC94" s="220"/>
      <c r="FBD94" s="220"/>
      <c r="FBE94" s="220"/>
      <c r="FBF94" s="220"/>
      <c r="FBG94" s="220"/>
      <c r="FBH94" s="220"/>
      <c r="FBI94" s="220"/>
      <c r="FBJ94" s="220"/>
      <c r="FBK94" s="220"/>
      <c r="FBL94" s="220"/>
      <c r="FBM94" s="220"/>
      <c r="FBN94" s="220"/>
      <c r="FBO94" s="220"/>
      <c r="FBP94" s="220"/>
      <c r="FBQ94" s="220"/>
      <c r="FBR94" s="220"/>
      <c r="FBS94" s="220"/>
      <c r="FBT94" s="220"/>
      <c r="FBU94" s="220"/>
      <c r="FBV94" s="220"/>
      <c r="FBW94" s="220"/>
      <c r="FBX94" s="220"/>
      <c r="FBY94" s="220"/>
      <c r="FBZ94" s="220"/>
      <c r="FCA94" s="220"/>
      <c r="FCB94" s="220"/>
      <c r="FCC94" s="220"/>
      <c r="FCD94" s="220"/>
      <c r="FCE94" s="220"/>
      <c r="FCF94" s="220"/>
      <c r="FCG94" s="220"/>
      <c r="FCH94" s="220"/>
      <c r="FCI94" s="220"/>
      <c r="FCJ94" s="220"/>
      <c r="FCK94" s="220"/>
      <c r="FCL94" s="220"/>
      <c r="FCM94" s="220"/>
      <c r="FCN94" s="220"/>
      <c r="FCO94" s="220"/>
      <c r="FCP94" s="220"/>
      <c r="FCQ94" s="220"/>
      <c r="FCR94" s="220"/>
      <c r="FCS94" s="220"/>
      <c r="FCT94" s="220"/>
      <c r="FCU94" s="220"/>
      <c r="FCV94" s="220"/>
      <c r="FCW94" s="220"/>
      <c r="FCX94" s="220"/>
      <c r="FCY94" s="220"/>
      <c r="FCZ94" s="220"/>
      <c r="FDA94" s="220"/>
      <c r="FDB94" s="220"/>
      <c r="FDC94" s="220"/>
      <c r="FDD94" s="220"/>
      <c r="FDE94" s="220"/>
      <c r="FDF94" s="220"/>
      <c r="FDG94" s="220"/>
      <c r="FDH94" s="220"/>
      <c r="FDI94" s="220"/>
      <c r="FDJ94" s="220"/>
      <c r="FDK94" s="220"/>
      <c r="FDL94" s="220"/>
      <c r="FDM94" s="220"/>
      <c r="FDN94" s="220"/>
      <c r="FDO94" s="220"/>
      <c r="FDP94" s="220"/>
      <c r="FDQ94" s="220"/>
      <c r="FDR94" s="220"/>
      <c r="FDS94" s="220"/>
      <c r="FDT94" s="220"/>
      <c r="FDU94" s="220"/>
      <c r="FDV94" s="220"/>
      <c r="FDW94" s="220"/>
      <c r="FDX94" s="220"/>
      <c r="FDY94" s="220"/>
      <c r="FDZ94" s="220"/>
      <c r="FEA94" s="220"/>
      <c r="FEB94" s="220"/>
      <c r="FEC94" s="220"/>
      <c r="FED94" s="220"/>
      <c r="FEE94" s="220"/>
      <c r="FEF94" s="220"/>
      <c r="FEG94" s="220"/>
      <c r="FEH94" s="220"/>
      <c r="FEI94" s="220"/>
      <c r="FEJ94" s="220"/>
      <c r="FEK94" s="220"/>
      <c r="FEL94" s="220"/>
      <c r="FEM94" s="220"/>
      <c r="FEN94" s="220"/>
      <c r="FEO94" s="220"/>
      <c r="FEP94" s="220"/>
      <c r="FEQ94" s="220"/>
      <c r="FER94" s="220"/>
      <c r="FES94" s="220"/>
      <c r="FET94" s="220"/>
      <c r="FEU94" s="220"/>
      <c r="FEV94" s="220"/>
      <c r="FEW94" s="220"/>
      <c r="FEX94" s="220"/>
      <c r="FEY94" s="220"/>
      <c r="FEZ94" s="220"/>
      <c r="FFA94" s="220"/>
      <c r="FFB94" s="220"/>
      <c r="FFC94" s="220"/>
      <c r="FFD94" s="220"/>
      <c r="FFE94" s="220"/>
      <c r="FFF94" s="220"/>
      <c r="FFG94" s="220"/>
      <c r="FFH94" s="220"/>
      <c r="FFI94" s="220"/>
      <c r="FFJ94" s="220"/>
      <c r="FFK94" s="220"/>
      <c r="FFL94" s="220"/>
      <c r="FFM94" s="220"/>
      <c r="FFN94" s="220"/>
      <c r="FFO94" s="220"/>
      <c r="FFP94" s="220"/>
      <c r="FFQ94" s="220"/>
      <c r="FFR94" s="220"/>
      <c r="FFS94" s="220"/>
      <c r="FFT94" s="220"/>
      <c r="FFU94" s="220"/>
      <c r="FFV94" s="220"/>
      <c r="FFW94" s="220"/>
      <c r="FFX94" s="220"/>
      <c r="FFY94" s="220"/>
      <c r="FFZ94" s="220"/>
      <c r="FGA94" s="220"/>
      <c r="FGB94" s="220"/>
      <c r="FGC94" s="220"/>
      <c r="FGD94" s="220"/>
      <c r="FGE94" s="220"/>
      <c r="FGF94" s="220"/>
      <c r="FGG94" s="220"/>
      <c r="FGH94" s="220"/>
      <c r="FGI94" s="220"/>
      <c r="FGJ94" s="220"/>
      <c r="FGK94" s="220"/>
      <c r="FGL94" s="220"/>
      <c r="FGM94" s="220"/>
      <c r="FGN94" s="220"/>
      <c r="FGO94" s="220"/>
      <c r="FGP94" s="220"/>
      <c r="FGQ94" s="220"/>
      <c r="FGR94" s="220"/>
      <c r="FGS94" s="220"/>
      <c r="FGT94" s="220"/>
      <c r="FGU94" s="220"/>
      <c r="FGV94" s="220"/>
      <c r="FGW94" s="220"/>
      <c r="FGX94" s="220"/>
      <c r="FGY94" s="220"/>
      <c r="FGZ94" s="220"/>
      <c r="FHA94" s="220"/>
      <c r="FHB94" s="220"/>
      <c r="FHC94" s="220"/>
      <c r="FHD94" s="220"/>
      <c r="FHE94" s="220"/>
      <c r="FHF94" s="220"/>
      <c r="FHG94" s="220"/>
      <c r="FHH94" s="220"/>
      <c r="FHI94" s="220"/>
      <c r="FHJ94" s="220"/>
      <c r="FHK94" s="220"/>
      <c r="FHL94" s="220"/>
      <c r="FHM94" s="220"/>
      <c r="FHN94" s="220"/>
      <c r="FHO94" s="220"/>
      <c r="FHP94" s="220"/>
      <c r="FHQ94" s="220"/>
      <c r="FHR94" s="220"/>
      <c r="FHS94" s="220"/>
      <c r="FHT94" s="220"/>
      <c r="FHU94" s="220"/>
      <c r="FHV94" s="220"/>
      <c r="FHW94" s="220"/>
      <c r="FHX94" s="220"/>
      <c r="FHY94" s="220"/>
      <c r="FHZ94" s="220"/>
      <c r="FIA94" s="220"/>
      <c r="FIB94" s="220"/>
      <c r="FIC94" s="220"/>
      <c r="FID94" s="220"/>
      <c r="FIE94" s="220"/>
      <c r="FIF94" s="220"/>
      <c r="FIG94" s="220"/>
      <c r="FIH94" s="220"/>
      <c r="FII94" s="220"/>
      <c r="FIJ94" s="220"/>
      <c r="FIK94" s="220"/>
      <c r="FIL94" s="220"/>
      <c r="FIM94" s="220"/>
      <c r="FIN94" s="220"/>
      <c r="FIO94" s="220"/>
      <c r="FIP94" s="220"/>
      <c r="FIQ94" s="220"/>
      <c r="FIR94" s="220"/>
      <c r="FIS94" s="220"/>
      <c r="FIT94" s="220"/>
      <c r="FIU94" s="220"/>
      <c r="FIV94" s="220"/>
      <c r="FIW94" s="220"/>
      <c r="FIX94" s="220"/>
      <c r="FIY94" s="220"/>
      <c r="FIZ94" s="220"/>
      <c r="FJA94" s="220"/>
      <c r="FJB94" s="220"/>
      <c r="FJC94" s="220"/>
      <c r="FJD94" s="220"/>
      <c r="FJE94" s="220"/>
      <c r="FJF94" s="220"/>
      <c r="FJG94" s="220"/>
      <c r="FJH94" s="220"/>
      <c r="FJI94" s="220"/>
      <c r="FJJ94" s="220"/>
      <c r="FJK94" s="220"/>
      <c r="FJL94" s="220"/>
      <c r="FJM94" s="220"/>
      <c r="FJN94" s="220"/>
      <c r="FJO94" s="220"/>
      <c r="FJP94" s="220"/>
      <c r="FJQ94" s="220"/>
      <c r="FJR94" s="220"/>
      <c r="FJS94" s="220"/>
      <c r="FJT94" s="220"/>
      <c r="FJU94" s="220"/>
      <c r="FJV94" s="220"/>
      <c r="FJW94" s="220"/>
      <c r="FJX94" s="220"/>
      <c r="FJY94" s="220"/>
      <c r="FJZ94" s="220"/>
      <c r="FKA94" s="220"/>
      <c r="FKB94" s="220"/>
      <c r="FKC94" s="220"/>
      <c r="FKD94" s="220"/>
      <c r="FKE94" s="220"/>
      <c r="FKF94" s="220"/>
      <c r="FKG94" s="220"/>
      <c r="FKH94" s="220"/>
      <c r="FKI94" s="220"/>
      <c r="FKJ94" s="220"/>
      <c r="FKK94" s="220"/>
      <c r="FKL94" s="220"/>
      <c r="FKM94" s="220"/>
      <c r="FKN94" s="220"/>
      <c r="FKO94" s="220"/>
      <c r="FKP94" s="220"/>
      <c r="FKQ94" s="220"/>
      <c r="FKR94" s="220"/>
      <c r="FKS94" s="220"/>
      <c r="FKT94" s="220"/>
      <c r="FKU94" s="220"/>
      <c r="FKV94" s="220"/>
      <c r="FKW94" s="220"/>
      <c r="FKX94" s="220"/>
      <c r="FKY94" s="220"/>
      <c r="FKZ94" s="220"/>
      <c r="FLA94" s="220"/>
      <c r="FLB94" s="220"/>
      <c r="FLC94" s="220"/>
      <c r="FLD94" s="220"/>
      <c r="FLE94" s="220"/>
      <c r="FLF94" s="220"/>
      <c r="FLG94" s="220"/>
      <c r="FLH94" s="220"/>
      <c r="FLI94" s="220"/>
      <c r="FLJ94" s="220"/>
      <c r="FLK94" s="220"/>
      <c r="FLL94" s="220"/>
      <c r="FLM94" s="220"/>
      <c r="FLN94" s="220"/>
      <c r="FLO94" s="220"/>
      <c r="FLP94" s="220"/>
      <c r="FLQ94" s="220"/>
      <c r="FLR94" s="220"/>
      <c r="FLS94" s="220"/>
      <c r="FLT94" s="220"/>
      <c r="FLU94" s="220"/>
      <c r="FLV94" s="220"/>
      <c r="FLW94" s="220"/>
      <c r="FLX94" s="220"/>
      <c r="FLY94" s="220"/>
      <c r="FLZ94" s="220"/>
      <c r="FMA94" s="220"/>
      <c r="FMB94" s="220"/>
      <c r="FMC94" s="220"/>
      <c r="FMD94" s="220"/>
      <c r="FME94" s="220"/>
      <c r="FMF94" s="220"/>
      <c r="FMG94" s="220"/>
      <c r="FMH94" s="220"/>
      <c r="FMI94" s="220"/>
      <c r="FMJ94" s="220"/>
      <c r="FMK94" s="220"/>
      <c r="FML94" s="220"/>
      <c r="FMM94" s="220"/>
      <c r="FMN94" s="220"/>
      <c r="FMO94" s="220"/>
      <c r="FMP94" s="220"/>
      <c r="FMQ94" s="220"/>
      <c r="FMR94" s="220"/>
      <c r="FMS94" s="220"/>
      <c r="FMT94" s="220"/>
      <c r="FMU94" s="220"/>
      <c r="FMV94" s="220"/>
      <c r="FMW94" s="220"/>
      <c r="FMX94" s="220"/>
      <c r="FMY94" s="220"/>
      <c r="FMZ94" s="220"/>
      <c r="FNA94" s="220"/>
      <c r="FNB94" s="220"/>
      <c r="FNC94" s="220"/>
      <c r="FND94" s="220"/>
      <c r="FNE94" s="220"/>
      <c r="FNF94" s="220"/>
      <c r="FNG94" s="220"/>
      <c r="FNH94" s="220"/>
      <c r="FNI94" s="220"/>
      <c r="FNJ94" s="220"/>
      <c r="FNK94" s="220"/>
      <c r="FNL94" s="220"/>
      <c r="FNM94" s="220"/>
      <c r="FNN94" s="220"/>
      <c r="FNO94" s="220"/>
      <c r="FNP94" s="220"/>
      <c r="FNQ94" s="220"/>
      <c r="FNR94" s="220"/>
      <c r="FNS94" s="220"/>
      <c r="FNT94" s="220"/>
      <c r="FNU94" s="220"/>
      <c r="FNV94" s="220"/>
      <c r="FNW94" s="220"/>
      <c r="FNX94" s="220"/>
      <c r="FNY94" s="220"/>
      <c r="FNZ94" s="220"/>
      <c r="FOA94" s="220"/>
      <c r="FOB94" s="220"/>
      <c r="FOC94" s="220"/>
      <c r="FOD94" s="220"/>
      <c r="FOE94" s="220"/>
      <c r="FOF94" s="220"/>
      <c r="FOG94" s="220"/>
      <c r="FOH94" s="220"/>
      <c r="FOI94" s="220"/>
      <c r="FOJ94" s="220"/>
      <c r="FOK94" s="220"/>
      <c r="FOL94" s="220"/>
      <c r="FOM94" s="220"/>
      <c r="FON94" s="220"/>
      <c r="FOO94" s="220"/>
      <c r="FOP94" s="220"/>
      <c r="FOQ94" s="220"/>
      <c r="FOR94" s="220"/>
      <c r="FOS94" s="220"/>
      <c r="FOT94" s="220"/>
      <c r="FOU94" s="220"/>
      <c r="FOV94" s="220"/>
      <c r="FOW94" s="220"/>
      <c r="FOX94" s="220"/>
      <c r="FOY94" s="220"/>
      <c r="FOZ94" s="220"/>
      <c r="FPA94" s="220"/>
      <c r="FPB94" s="220"/>
      <c r="FPC94" s="220"/>
      <c r="FPD94" s="220"/>
      <c r="FPE94" s="220"/>
      <c r="FPF94" s="220"/>
      <c r="FPG94" s="220"/>
      <c r="FPH94" s="220"/>
      <c r="FPI94" s="220"/>
      <c r="FPJ94" s="220"/>
      <c r="FPK94" s="220"/>
      <c r="FPL94" s="220"/>
      <c r="FPM94" s="220"/>
      <c r="FPN94" s="220"/>
      <c r="FPO94" s="220"/>
      <c r="FPP94" s="220"/>
      <c r="FPQ94" s="220"/>
      <c r="FPR94" s="220"/>
      <c r="FPS94" s="220"/>
      <c r="FPT94" s="220"/>
      <c r="FPU94" s="220"/>
      <c r="FPV94" s="220"/>
      <c r="FPW94" s="220"/>
      <c r="FPX94" s="220"/>
      <c r="FPY94" s="220"/>
      <c r="FPZ94" s="220"/>
      <c r="FQA94" s="220"/>
      <c r="FQB94" s="220"/>
      <c r="FQC94" s="220"/>
      <c r="FQD94" s="220"/>
      <c r="FQE94" s="220"/>
      <c r="FQF94" s="220"/>
      <c r="FQG94" s="220"/>
      <c r="FQH94" s="220"/>
      <c r="FQI94" s="220"/>
      <c r="FQJ94" s="220"/>
      <c r="FQK94" s="220"/>
      <c r="FQL94" s="220"/>
      <c r="FQM94" s="220"/>
      <c r="FQN94" s="220"/>
      <c r="FQO94" s="220"/>
      <c r="FQP94" s="220"/>
      <c r="FQQ94" s="220"/>
      <c r="FQR94" s="220"/>
      <c r="FQS94" s="220"/>
      <c r="FQT94" s="220"/>
      <c r="FQU94" s="220"/>
      <c r="FQV94" s="220"/>
      <c r="FQW94" s="220"/>
      <c r="FQX94" s="220"/>
      <c r="FQY94" s="220"/>
      <c r="FQZ94" s="220"/>
      <c r="FRA94" s="220"/>
      <c r="FRB94" s="220"/>
      <c r="FRC94" s="220"/>
      <c r="FRD94" s="220"/>
      <c r="FRE94" s="220"/>
      <c r="FRF94" s="220"/>
      <c r="FRG94" s="220"/>
      <c r="FRH94" s="220"/>
      <c r="FRI94" s="220"/>
      <c r="FRJ94" s="220"/>
      <c r="FRK94" s="220"/>
      <c r="FRL94" s="220"/>
      <c r="FRM94" s="220"/>
      <c r="FRN94" s="220"/>
      <c r="FRO94" s="220"/>
      <c r="FRP94" s="220"/>
      <c r="FRQ94" s="220"/>
      <c r="FRR94" s="220"/>
      <c r="FRS94" s="220"/>
      <c r="FRT94" s="220"/>
      <c r="FRU94" s="220"/>
      <c r="FRV94" s="220"/>
      <c r="FRW94" s="220"/>
      <c r="FRX94" s="220"/>
      <c r="FRY94" s="220"/>
      <c r="FRZ94" s="220"/>
      <c r="FSA94" s="220"/>
      <c r="FSB94" s="220"/>
      <c r="FSC94" s="220"/>
      <c r="FSD94" s="220"/>
      <c r="FSE94" s="220"/>
      <c r="FSF94" s="220"/>
      <c r="FSG94" s="220"/>
      <c r="FSH94" s="220"/>
      <c r="FSI94" s="220"/>
      <c r="FSJ94" s="220"/>
      <c r="FSK94" s="220"/>
      <c r="FSL94" s="220"/>
      <c r="FSM94" s="220"/>
      <c r="FSN94" s="220"/>
      <c r="FSO94" s="220"/>
      <c r="FSP94" s="220"/>
      <c r="FSQ94" s="220"/>
      <c r="FSR94" s="220"/>
      <c r="FSS94" s="220"/>
      <c r="FST94" s="220"/>
      <c r="FSU94" s="220"/>
      <c r="FSV94" s="220"/>
      <c r="FSW94" s="220"/>
      <c r="FSX94" s="220"/>
      <c r="FSY94" s="220"/>
      <c r="FSZ94" s="220"/>
      <c r="FTA94" s="220"/>
      <c r="FTB94" s="220"/>
      <c r="FTC94" s="220"/>
      <c r="FTD94" s="220"/>
      <c r="FTE94" s="220"/>
      <c r="FTF94" s="220"/>
      <c r="FTG94" s="220"/>
      <c r="FTH94" s="220"/>
      <c r="FTI94" s="220"/>
      <c r="FTJ94" s="220"/>
      <c r="FTK94" s="220"/>
      <c r="FTL94" s="220"/>
      <c r="FTM94" s="220"/>
      <c r="FTN94" s="220"/>
      <c r="FTO94" s="220"/>
      <c r="FTP94" s="220"/>
      <c r="FTQ94" s="220"/>
      <c r="FTR94" s="220"/>
      <c r="FTS94" s="220"/>
      <c r="FTT94" s="220"/>
      <c r="FTU94" s="220"/>
      <c r="FTV94" s="220"/>
      <c r="FTW94" s="220"/>
      <c r="FTX94" s="220"/>
      <c r="FTY94" s="220"/>
      <c r="FTZ94" s="220"/>
      <c r="FUA94" s="220"/>
      <c r="FUB94" s="220"/>
      <c r="FUC94" s="220"/>
      <c r="FUD94" s="220"/>
      <c r="FUE94" s="220"/>
      <c r="FUF94" s="220"/>
      <c r="FUG94" s="220"/>
      <c r="FUH94" s="220"/>
      <c r="FUI94" s="220"/>
      <c r="FUJ94" s="220"/>
      <c r="FUK94" s="220"/>
      <c r="FUL94" s="220"/>
      <c r="FUM94" s="220"/>
      <c r="FUN94" s="220"/>
      <c r="FUO94" s="220"/>
      <c r="FUP94" s="220"/>
      <c r="FUQ94" s="220"/>
      <c r="FUR94" s="220"/>
      <c r="FUS94" s="220"/>
      <c r="FUT94" s="220"/>
      <c r="FUU94" s="220"/>
      <c r="FUV94" s="220"/>
      <c r="FUW94" s="220"/>
      <c r="FUX94" s="220"/>
      <c r="FUY94" s="220"/>
      <c r="FUZ94" s="220"/>
      <c r="FVA94" s="220"/>
      <c r="FVB94" s="220"/>
      <c r="FVC94" s="220"/>
      <c r="FVD94" s="220"/>
      <c r="FVE94" s="220"/>
      <c r="FVF94" s="220"/>
      <c r="FVG94" s="220"/>
      <c r="FVH94" s="220"/>
      <c r="FVI94" s="220"/>
      <c r="FVJ94" s="220"/>
      <c r="FVK94" s="220"/>
      <c r="FVL94" s="220"/>
      <c r="FVM94" s="220"/>
      <c r="FVN94" s="220"/>
      <c r="FVO94" s="220"/>
      <c r="FVP94" s="220"/>
      <c r="FVQ94" s="220"/>
      <c r="FVR94" s="220"/>
      <c r="FVS94" s="220"/>
      <c r="FVT94" s="220"/>
      <c r="FVU94" s="220"/>
      <c r="FVV94" s="220"/>
      <c r="FVW94" s="220"/>
      <c r="FVX94" s="220"/>
      <c r="FVY94" s="220"/>
      <c r="FVZ94" s="220"/>
      <c r="FWA94" s="220"/>
      <c r="FWB94" s="220"/>
      <c r="FWC94" s="220"/>
      <c r="FWD94" s="220"/>
      <c r="FWE94" s="220"/>
      <c r="FWF94" s="220"/>
      <c r="FWG94" s="220"/>
      <c r="FWH94" s="220"/>
      <c r="FWI94" s="220"/>
      <c r="FWJ94" s="220"/>
      <c r="FWK94" s="220"/>
      <c r="FWL94" s="220"/>
      <c r="FWM94" s="220"/>
      <c r="FWN94" s="220"/>
      <c r="FWO94" s="220"/>
      <c r="FWP94" s="220"/>
      <c r="FWQ94" s="220"/>
      <c r="FWR94" s="220"/>
      <c r="FWS94" s="220"/>
      <c r="FWT94" s="220"/>
      <c r="FWU94" s="220"/>
      <c r="FWV94" s="220"/>
      <c r="FWW94" s="220"/>
      <c r="FWX94" s="220"/>
      <c r="FWY94" s="220"/>
      <c r="FWZ94" s="220"/>
      <c r="FXA94" s="220"/>
      <c r="FXB94" s="220"/>
      <c r="FXC94" s="220"/>
      <c r="FXD94" s="220"/>
      <c r="FXE94" s="220"/>
      <c r="FXF94" s="220"/>
      <c r="FXG94" s="220"/>
      <c r="FXH94" s="220"/>
      <c r="FXI94" s="220"/>
      <c r="FXJ94" s="220"/>
      <c r="FXK94" s="220"/>
      <c r="FXL94" s="220"/>
      <c r="FXM94" s="220"/>
      <c r="FXN94" s="220"/>
      <c r="FXO94" s="220"/>
      <c r="FXP94" s="220"/>
      <c r="FXQ94" s="220"/>
      <c r="FXR94" s="220"/>
      <c r="FXS94" s="220"/>
      <c r="FXT94" s="220"/>
      <c r="FXU94" s="220"/>
      <c r="FXV94" s="220"/>
      <c r="FXW94" s="220"/>
      <c r="FXX94" s="220"/>
      <c r="FXY94" s="220"/>
      <c r="FXZ94" s="220"/>
      <c r="FYA94" s="220"/>
      <c r="FYB94" s="220"/>
      <c r="FYC94" s="220"/>
      <c r="FYD94" s="220"/>
      <c r="FYE94" s="220"/>
      <c r="FYF94" s="220"/>
      <c r="FYG94" s="220"/>
      <c r="FYH94" s="220"/>
      <c r="FYI94" s="220"/>
      <c r="FYJ94" s="220"/>
      <c r="FYK94" s="220"/>
      <c r="FYL94" s="220"/>
      <c r="FYM94" s="220"/>
      <c r="FYN94" s="220"/>
      <c r="FYO94" s="220"/>
      <c r="FYP94" s="220"/>
      <c r="FYQ94" s="220"/>
      <c r="FYR94" s="220"/>
      <c r="FYS94" s="220"/>
      <c r="FYT94" s="220"/>
      <c r="FYU94" s="220"/>
      <c r="FYV94" s="220"/>
      <c r="FYW94" s="220"/>
      <c r="FYX94" s="220"/>
      <c r="FYY94" s="220"/>
      <c r="FYZ94" s="220"/>
      <c r="FZA94" s="220"/>
      <c r="FZB94" s="220"/>
      <c r="FZC94" s="220"/>
      <c r="FZD94" s="220"/>
      <c r="FZE94" s="220"/>
      <c r="FZF94" s="220"/>
      <c r="FZG94" s="220"/>
      <c r="FZH94" s="220"/>
      <c r="FZI94" s="220"/>
      <c r="FZJ94" s="220"/>
      <c r="FZK94" s="220"/>
      <c r="FZL94" s="220"/>
      <c r="FZM94" s="220"/>
      <c r="FZN94" s="220"/>
      <c r="FZO94" s="220"/>
      <c r="FZP94" s="220"/>
      <c r="FZQ94" s="220"/>
      <c r="FZR94" s="220"/>
      <c r="FZS94" s="220"/>
      <c r="FZT94" s="220"/>
      <c r="FZU94" s="220"/>
      <c r="FZV94" s="220"/>
      <c r="FZW94" s="220"/>
      <c r="FZX94" s="220"/>
      <c r="FZY94" s="220"/>
      <c r="FZZ94" s="220"/>
      <c r="GAA94" s="220"/>
      <c r="GAB94" s="220"/>
      <c r="GAC94" s="220"/>
      <c r="GAD94" s="220"/>
      <c r="GAE94" s="220"/>
      <c r="GAF94" s="220"/>
      <c r="GAG94" s="220"/>
      <c r="GAH94" s="220"/>
      <c r="GAI94" s="220"/>
      <c r="GAJ94" s="220"/>
      <c r="GAK94" s="220"/>
      <c r="GAL94" s="220"/>
      <c r="GAM94" s="220"/>
      <c r="GAN94" s="220"/>
      <c r="GAO94" s="220"/>
      <c r="GAP94" s="220"/>
      <c r="GAQ94" s="220"/>
      <c r="GAR94" s="220"/>
      <c r="GAS94" s="220"/>
      <c r="GAT94" s="220"/>
      <c r="GAU94" s="220"/>
      <c r="GAV94" s="220"/>
      <c r="GAW94" s="220"/>
      <c r="GAX94" s="220"/>
      <c r="GAY94" s="220"/>
      <c r="GAZ94" s="220"/>
      <c r="GBA94" s="220"/>
      <c r="GBB94" s="220"/>
      <c r="GBC94" s="220"/>
      <c r="GBD94" s="220"/>
      <c r="GBE94" s="220"/>
      <c r="GBF94" s="220"/>
      <c r="GBG94" s="220"/>
      <c r="GBH94" s="220"/>
      <c r="GBI94" s="220"/>
      <c r="GBJ94" s="220"/>
      <c r="GBK94" s="220"/>
      <c r="GBL94" s="220"/>
      <c r="GBM94" s="220"/>
      <c r="GBN94" s="220"/>
      <c r="GBO94" s="220"/>
      <c r="GBP94" s="220"/>
      <c r="GBQ94" s="220"/>
      <c r="GBR94" s="220"/>
      <c r="GBS94" s="220"/>
      <c r="GBT94" s="220"/>
      <c r="GBU94" s="220"/>
      <c r="GBV94" s="220"/>
      <c r="GBW94" s="220"/>
      <c r="GBX94" s="220"/>
      <c r="GBY94" s="220"/>
      <c r="GBZ94" s="220"/>
      <c r="GCA94" s="220"/>
      <c r="GCB94" s="220"/>
      <c r="GCC94" s="220"/>
      <c r="GCD94" s="220"/>
      <c r="GCE94" s="220"/>
      <c r="GCF94" s="220"/>
      <c r="GCG94" s="220"/>
      <c r="GCH94" s="220"/>
      <c r="GCI94" s="220"/>
      <c r="GCJ94" s="220"/>
      <c r="GCK94" s="220"/>
      <c r="GCL94" s="220"/>
      <c r="GCM94" s="220"/>
      <c r="GCN94" s="220"/>
      <c r="GCO94" s="220"/>
      <c r="GCP94" s="220"/>
      <c r="GCQ94" s="220"/>
      <c r="GCR94" s="220"/>
      <c r="GCS94" s="220"/>
      <c r="GCT94" s="220"/>
      <c r="GCU94" s="220"/>
      <c r="GCV94" s="220"/>
      <c r="GCW94" s="220"/>
      <c r="GCX94" s="220"/>
      <c r="GCY94" s="220"/>
      <c r="GCZ94" s="220"/>
      <c r="GDA94" s="220"/>
      <c r="GDB94" s="220"/>
      <c r="GDC94" s="220"/>
      <c r="GDD94" s="220"/>
      <c r="GDE94" s="220"/>
      <c r="GDF94" s="220"/>
      <c r="GDG94" s="220"/>
      <c r="GDH94" s="220"/>
      <c r="GDI94" s="220"/>
      <c r="GDJ94" s="220"/>
      <c r="GDK94" s="220"/>
      <c r="GDL94" s="220"/>
      <c r="GDM94" s="220"/>
      <c r="GDN94" s="220"/>
      <c r="GDO94" s="220"/>
      <c r="GDP94" s="220"/>
      <c r="GDQ94" s="220"/>
      <c r="GDR94" s="220"/>
      <c r="GDS94" s="220"/>
      <c r="GDT94" s="220"/>
      <c r="GDU94" s="220"/>
      <c r="GDV94" s="220"/>
      <c r="GDW94" s="220"/>
      <c r="GDX94" s="220"/>
      <c r="GDY94" s="220"/>
      <c r="GDZ94" s="220"/>
      <c r="GEA94" s="220"/>
      <c r="GEB94" s="220"/>
      <c r="GEC94" s="220"/>
      <c r="GED94" s="220"/>
      <c r="GEE94" s="220"/>
      <c r="GEF94" s="220"/>
      <c r="GEG94" s="220"/>
      <c r="GEH94" s="220"/>
      <c r="GEI94" s="220"/>
      <c r="GEJ94" s="220"/>
      <c r="GEK94" s="220"/>
      <c r="GEL94" s="220"/>
      <c r="GEM94" s="220"/>
      <c r="GEN94" s="220"/>
      <c r="GEO94" s="220"/>
      <c r="GEP94" s="220"/>
      <c r="GEQ94" s="220"/>
      <c r="GER94" s="220"/>
      <c r="GES94" s="220"/>
      <c r="GET94" s="220"/>
      <c r="GEU94" s="220"/>
      <c r="GEV94" s="220"/>
      <c r="GEW94" s="220"/>
      <c r="GEX94" s="220"/>
      <c r="GEY94" s="220"/>
      <c r="GEZ94" s="220"/>
      <c r="GFA94" s="220"/>
      <c r="GFB94" s="220"/>
      <c r="GFC94" s="220"/>
      <c r="GFD94" s="220"/>
      <c r="GFE94" s="220"/>
      <c r="GFF94" s="220"/>
      <c r="GFG94" s="220"/>
      <c r="GFH94" s="220"/>
      <c r="GFI94" s="220"/>
      <c r="GFJ94" s="220"/>
      <c r="GFK94" s="220"/>
      <c r="GFL94" s="220"/>
      <c r="GFM94" s="220"/>
      <c r="GFN94" s="220"/>
      <c r="GFO94" s="220"/>
      <c r="GFP94" s="220"/>
      <c r="GFQ94" s="220"/>
      <c r="GFR94" s="220"/>
      <c r="GFS94" s="220"/>
      <c r="GFT94" s="220"/>
      <c r="GFU94" s="220"/>
      <c r="GFV94" s="220"/>
      <c r="GFW94" s="220"/>
      <c r="GFX94" s="220"/>
      <c r="GFY94" s="220"/>
      <c r="GFZ94" s="220"/>
      <c r="GGA94" s="220"/>
      <c r="GGB94" s="220"/>
      <c r="GGC94" s="220"/>
      <c r="GGD94" s="220"/>
      <c r="GGE94" s="220"/>
      <c r="GGF94" s="220"/>
      <c r="GGG94" s="220"/>
      <c r="GGH94" s="220"/>
      <c r="GGI94" s="220"/>
      <c r="GGJ94" s="220"/>
      <c r="GGK94" s="220"/>
      <c r="GGL94" s="220"/>
      <c r="GGM94" s="220"/>
      <c r="GGN94" s="220"/>
      <c r="GGO94" s="220"/>
      <c r="GGP94" s="220"/>
      <c r="GGQ94" s="220"/>
      <c r="GGR94" s="220"/>
      <c r="GGS94" s="220"/>
      <c r="GGT94" s="220"/>
      <c r="GGU94" s="220"/>
      <c r="GGV94" s="220"/>
      <c r="GGW94" s="220"/>
      <c r="GGX94" s="220"/>
      <c r="GGY94" s="220"/>
      <c r="GGZ94" s="220"/>
      <c r="GHA94" s="220"/>
      <c r="GHB94" s="220"/>
      <c r="GHC94" s="220"/>
      <c r="GHD94" s="220"/>
      <c r="GHE94" s="220"/>
      <c r="GHF94" s="220"/>
      <c r="GHG94" s="220"/>
      <c r="GHH94" s="220"/>
      <c r="GHI94" s="220"/>
      <c r="GHJ94" s="220"/>
      <c r="GHK94" s="220"/>
      <c r="GHL94" s="220"/>
      <c r="GHM94" s="220"/>
      <c r="GHN94" s="220"/>
      <c r="GHO94" s="220"/>
      <c r="GHP94" s="220"/>
      <c r="GHQ94" s="220"/>
      <c r="GHR94" s="220"/>
      <c r="GHS94" s="220"/>
      <c r="GHT94" s="220"/>
      <c r="GHU94" s="220"/>
      <c r="GHV94" s="220"/>
      <c r="GHW94" s="220"/>
      <c r="GHX94" s="220"/>
      <c r="GHY94" s="220"/>
      <c r="GHZ94" s="220"/>
      <c r="GIA94" s="220"/>
      <c r="GIB94" s="220"/>
      <c r="GIC94" s="220"/>
      <c r="GID94" s="220"/>
      <c r="GIE94" s="220"/>
      <c r="GIF94" s="220"/>
      <c r="GIG94" s="220"/>
      <c r="GIH94" s="220"/>
      <c r="GII94" s="220"/>
      <c r="GIJ94" s="220"/>
      <c r="GIK94" s="220"/>
      <c r="GIL94" s="220"/>
      <c r="GIM94" s="220"/>
      <c r="GIN94" s="220"/>
      <c r="GIO94" s="220"/>
      <c r="GIP94" s="220"/>
      <c r="GIQ94" s="220"/>
      <c r="GIR94" s="220"/>
      <c r="GIS94" s="220"/>
      <c r="GIT94" s="220"/>
      <c r="GIU94" s="220"/>
      <c r="GIV94" s="220"/>
      <c r="GIW94" s="220"/>
      <c r="GIX94" s="220"/>
      <c r="GIY94" s="220"/>
      <c r="GIZ94" s="220"/>
      <c r="GJA94" s="220"/>
      <c r="GJB94" s="220"/>
      <c r="GJC94" s="220"/>
      <c r="GJD94" s="220"/>
      <c r="GJE94" s="220"/>
      <c r="GJF94" s="220"/>
      <c r="GJG94" s="220"/>
      <c r="GJH94" s="220"/>
      <c r="GJI94" s="220"/>
      <c r="GJJ94" s="220"/>
      <c r="GJK94" s="220"/>
      <c r="GJL94" s="220"/>
      <c r="GJM94" s="220"/>
      <c r="GJN94" s="220"/>
      <c r="GJO94" s="220"/>
      <c r="GJP94" s="220"/>
      <c r="GJQ94" s="220"/>
      <c r="GJR94" s="220"/>
      <c r="GJS94" s="220"/>
      <c r="GJT94" s="220"/>
      <c r="GJU94" s="220"/>
      <c r="GJV94" s="220"/>
      <c r="GJW94" s="220"/>
      <c r="GJX94" s="220"/>
      <c r="GJY94" s="220"/>
      <c r="GJZ94" s="220"/>
      <c r="GKA94" s="220"/>
      <c r="GKB94" s="220"/>
      <c r="GKC94" s="220"/>
      <c r="GKD94" s="220"/>
      <c r="GKE94" s="220"/>
      <c r="GKF94" s="220"/>
      <c r="GKG94" s="220"/>
      <c r="GKH94" s="220"/>
      <c r="GKI94" s="220"/>
      <c r="GKJ94" s="220"/>
      <c r="GKK94" s="220"/>
      <c r="GKL94" s="220"/>
      <c r="GKM94" s="220"/>
      <c r="GKN94" s="220"/>
      <c r="GKO94" s="220"/>
      <c r="GKP94" s="220"/>
      <c r="GKQ94" s="220"/>
      <c r="GKR94" s="220"/>
      <c r="GKS94" s="220"/>
      <c r="GKT94" s="220"/>
      <c r="GKU94" s="220"/>
      <c r="GKV94" s="220"/>
      <c r="GKW94" s="220"/>
      <c r="GKX94" s="220"/>
      <c r="GKY94" s="220"/>
      <c r="GKZ94" s="220"/>
      <c r="GLA94" s="220"/>
      <c r="GLB94" s="220"/>
      <c r="GLC94" s="220"/>
      <c r="GLD94" s="220"/>
      <c r="GLE94" s="220"/>
      <c r="GLF94" s="220"/>
      <c r="GLG94" s="220"/>
      <c r="GLH94" s="220"/>
      <c r="GLI94" s="220"/>
      <c r="GLJ94" s="220"/>
      <c r="GLK94" s="220"/>
      <c r="GLL94" s="220"/>
      <c r="GLM94" s="220"/>
      <c r="GLN94" s="220"/>
      <c r="GLO94" s="220"/>
      <c r="GLP94" s="220"/>
      <c r="GLQ94" s="220"/>
      <c r="GLR94" s="220"/>
      <c r="GLS94" s="220"/>
      <c r="GLT94" s="220"/>
      <c r="GLU94" s="220"/>
      <c r="GLV94" s="220"/>
      <c r="GLW94" s="220"/>
      <c r="GLX94" s="220"/>
      <c r="GLY94" s="220"/>
      <c r="GLZ94" s="220"/>
      <c r="GMA94" s="220"/>
      <c r="GMB94" s="220"/>
      <c r="GMC94" s="220"/>
      <c r="GMD94" s="220"/>
      <c r="GME94" s="220"/>
      <c r="GMF94" s="220"/>
      <c r="GMG94" s="220"/>
      <c r="GMH94" s="220"/>
      <c r="GMI94" s="220"/>
      <c r="GMJ94" s="220"/>
      <c r="GMK94" s="220"/>
      <c r="GML94" s="220"/>
      <c r="GMM94" s="220"/>
      <c r="GMN94" s="220"/>
      <c r="GMO94" s="220"/>
      <c r="GMP94" s="220"/>
      <c r="GMQ94" s="220"/>
      <c r="GMR94" s="220"/>
      <c r="GMS94" s="220"/>
      <c r="GMT94" s="220"/>
      <c r="GMU94" s="220"/>
      <c r="GMV94" s="220"/>
      <c r="GMW94" s="220"/>
      <c r="GMX94" s="220"/>
      <c r="GMY94" s="220"/>
      <c r="GMZ94" s="220"/>
      <c r="GNA94" s="220"/>
      <c r="GNB94" s="220"/>
      <c r="GNC94" s="220"/>
      <c r="GND94" s="220"/>
      <c r="GNE94" s="220"/>
      <c r="GNF94" s="220"/>
      <c r="GNG94" s="220"/>
      <c r="GNH94" s="220"/>
      <c r="GNI94" s="220"/>
      <c r="GNJ94" s="220"/>
      <c r="GNK94" s="220"/>
      <c r="GNL94" s="220"/>
      <c r="GNM94" s="220"/>
      <c r="GNN94" s="220"/>
      <c r="GNO94" s="220"/>
      <c r="GNP94" s="220"/>
      <c r="GNQ94" s="220"/>
      <c r="GNR94" s="220"/>
      <c r="GNS94" s="220"/>
      <c r="GNT94" s="220"/>
      <c r="GNU94" s="220"/>
      <c r="GNV94" s="220"/>
      <c r="GNW94" s="220"/>
      <c r="GNX94" s="220"/>
      <c r="GNY94" s="220"/>
      <c r="GNZ94" s="220"/>
      <c r="GOA94" s="220"/>
      <c r="GOB94" s="220"/>
      <c r="GOC94" s="220"/>
      <c r="GOD94" s="220"/>
      <c r="GOE94" s="220"/>
      <c r="GOF94" s="220"/>
      <c r="GOG94" s="220"/>
      <c r="GOH94" s="220"/>
      <c r="GOI94" s="220"/>
      <c r="GOJ94" s="220"/>
      <c r="GOK94" s="220"/>
      <c r="GOL94" s="220"/>
      <c r="GOM94" s="220"/>
      <c r="GON94" s="220"/>
      <c r="GOO94" s="220"/>
      <c r="GOP94" s="220"/>
      <c r="GOQ94" s="220"/>
      <c r="GOR94" s="220"/>
      <c r="GOS94" s="220"/>
      <c r="GOT94" s="220"/>
      <c r="GOU94" s="220"/>
      <c r="GOV94" s="220"/>
      <c r="GOW94" s="220"/>
      <c r="GOX94" s="220"/>
      <c r="GOY94" s="220"/>
      <c r="GOZ94" s="220"/>
      <c r="GPA94" s="220"/>
      <c r="GPB94" s="220"/>
      <c r="GPC94" s="220"/>
      <c r="GPD94" s="220"/>
      <c r="GPE94" s="220"/>
      <c r="GPF94" s="220"/>
      <c r="GPG94" s="220"/>
      <c r="GPH94" s="220"/>
      <c r="GPI94" s="220"/>
      <c r="GPJ94" s="220"/>
      <c r="GPK94" s="220"/>
      <c r="GPL94" s="220"/>
      <c r="GPM94" s="220"/>
      <c r="GPN94" s="220"/>
      <c r="GPO94" s="220"/>
      <c r="GPP94" s="220"/>
      <c r="GPQ94" s="220"/>
      <c r="GPR94" s="220"/>
      <c r="GPS94" s="220"/>
      <c r="GPT94" s="220"/>
      <c r="GPU94" s="220"/>
      <c r="GPV94" s="220"/>
      <c r="GPW94" s="220"/>
      <c r="GPX94" s="220"/>
      <c r="GPY94" s="220"/>
      <c r="GPZ94" s="220"/>
      <c r="GQA94" s="220"/>
      <c r="GQB94" s="220"/>
      <c r="GQC94" s="220"/>
      <c r="GQD94" s="220"/>
      <c r="GQE94" s="220"/>
      <c r="GQF94" s="220"/>
      <c r="GQG94" s="220"/>
      <c r="GQH94" s="220"/>
      <c r="GQI94" s="220"/>
      <c r="GQJ94" s="220"/>
      <c r="GQK94" s="220"/>
      <c r="GQL94" s="220"/>
      <c r="GQM94" s="220"/>
      <c r="GQN94" s="220"/>
      <c r="GQO94" s="220"/>
      <c r="GQP94" s="220"/>
      <c r="GQQ94" s="220"/>
      <c r="GQR94" s="220"/>
      <c r="GQS94" s="220"/>
      <c r="GQT94" s="220"/>
      <c r="GQU94" s="220"/>
      <c r="GQV94" s="220"/>
      <c r="GQW94" s="220"/>
      <c r="GQX94" s="220"/>
      <c r="GQY94" s="220"/>
      <c r="GQZ94" s="220"/>
      <c r="GRA94" s="220"/>
      <c r="GRB94" s="220"/>
      <c r="GRC94" s="220"/>
      <c r="GRD94" s="220"/>
      <c r="GRE94" s="220"/>
      <c r="GRF94" s="220"/>
      <c r="GRG94" s="220"/>
      <c r="GRH94" s="220"/>
      <c r="GRI94" s="220"/>
      <c r="GRJ94" s="220"/>
      <c r="GRK94" s="220"/>
      <c r="GRL94" s="220"/>
      <c r="GRM94" s="220"/>
      <c r="GRN94" s="220"/>
      <c r="GRO94" s="220"/>
      <c r="GRP94" s="220"/>
      <c r="GRQ94" s="220"/>
      <c r="GRR94" s="220"/>
      <c r="GRS94" s="220"/>
      <c r="GRT94" s="220"/>
      <c r="GRU94" s="220"/>
      <c r="GRV94" s="220"/>
      <c r="GRW94" s="220"/>
      <c r="GRX94" s="220"/>
      <c r="GRY94" s="220"/>
      <c r="GRZ94" s="220"/>
      <c r="GSA94" s="220"/>
      <c r="GSB94" s="220"/>
      <c r="GSC94" s="220"/>
      <c r="GSD94" s="220"/>
      <c r="GSE94" s="220"/>
      <c r="GSF94" s="220"/>
      <c r="GSG94" s="220"/>
      <c r="GSH94" s="220"/>
      <c r="GSI94" s="220"/>
      <c r="GSJ94" s="220"/>
      <c r="GSK94" s="220"/>
      <c r="GSL94" s="220"/>
      <c r="GSM94" s="220"/>
      <c r="GSN94" s="220"/>
      <c r="GSO94" s="220"/>
      <c r="GSP94" s="220"/>
      <c r="GSQ94" s="220"/>
      <c r="GSR94" s="220"/>
      <c r="GSS94" s="220"/>
      <c r="GST94" s="220"/>
      <c r="GSU94" s="220"/>
      <c r="GSV94" s="220"/>
      <c r="GSW94" s="220"/>
      <c r="GSX94" s="220"/>
      <c r="GSY94" s="220"/>
      <c r="GSZ94" s="220"/>
      <c r="GTA94" s="220"/>
      <c r="GTB94" s="220"/>
      <c r="GTC94" s="220"/>
      <c r="GTD94" s="220"/>
      <c r="GTE94" s="220"/>
      <c r="GTF94" s="220"/>
      <c r="GTG94" s="220"/>
      <c r="GTH94" s="220"/>
      <c r="GTI94" s="220"/>
      <c r="GTJ94" s="220"/>
      <c r="GTK94" s="220"/>
      <c r="GTL94" s="220"/>
      <c r="GTM94" s="220"/>
      <c r="GTN94" s="220"/>
      <c r="GTO94" s="220"/>
      <c r="GTP94" s="220"/>
      <c r="GTQ94" s="220"/>
      <c r="GTR94" s="220"/>
      <c r="GTS94" s="220"/>
      <c r="GTT94" s="220"/>
      <c r="GTU94" s="220"/>
      <c r="GTV94" s="220"/>
      <c r="GTW94" s="220"/>
      <c r="GTX94" s="220"/>
      <c r="GTY94" s="220"/>
      <c r="GTZ94" s="220"/>
      <c r="GUA94" s="220"/>
      <c r="GUB94" s="220"/>
      <c r="GUC94" s="220"/>
      <c r="GUD94" s="220"/>
      <c r="GUE94" s="220"/>
      <c r="GUF94" s="220"/>
      <c r="GUG94" s="220"/>
      <c r="GUH94" s="220"/>
      <c r="GUI94" s="220"/>
      <c r="GUJ94" s="220"/>
      <c r="GUK94" s="220"/>
      <c r="GUL94" s="220"/>
      <c r="GUM94" s="220"/>
      <c r="GUN94" s="220"/>
      <c r="GUO94" s="220"/>
      <c r="GUP94" s="220"/>
      <c r="GUQ94" s="220"/>
      <c r="GUR94" s="220"/>
      <c r="GUS94" s="220"/>
      <c r="GUT94" s="220"/>
      <c r="GUU94" s="220"/>
      <c r="GUV94" s="220"/>
      <c r="GUW94" s="220"/>
      <c r="GUX94" s="220"/>
      <c r="GUY94" s="220"/>
      <c r="GUZ94" s="220"/>
      <c r="GVA94" s="220"/>
      <c r="GVB94" s="220"/>
      <c r="GVC94" s="220"/>
      <c r="GVD94" s="220"/>
      <c r="GVE94" s="220"/>
      <c r="GVF94" s="220"/>
      <c r="GVG94" s="220"/>
      <c r="GVH94" s="220"/>
      <c r="GVI94" s="220"/>
      <c r="GVJ94" s="220"/>
      <c r="GVK94" s="220"/>
      <c r="GVL94" s="220"/>
      <c r="GVM94" s="220"/>
      <c r="GVN94" s="220"/>
      <c r="GVO94" s="220"/>
      <c r="GVP94" s="220"/>
      <c r="GVQ94" s="220"/>
      <c r="GVR94" s="220"/>
      <c r="GVS94" s="220"/>
      <c r="GVT94" s="220"/>
      <c r="GVU94" s="220"/>
      <c r="GVV94" s="220"/>
      <c r="GVW94" s="220"/>
      <c r="GVX94" s="220"/>
      <c r="GVY94" s="220"/>
      <c r="GVZ94" s="220"/>
      <c r="GWA94" s="220"/>
      <c r="GWB94" s="220"/>
      <c r="GWC94" s="220"/>
      <c r="GWD94" s="220"/>
      <c r="GWE94" s="220"/>
      <c r="GWF94" s="220"/>
      <c r="GWG94" s="220"/>
      <c r="GWH94" s="220"/>
      <c r="GWI94" s="220"/>
      <c r="GWJ94" s="220"/>
      <c r="GWK94" s="220"/>
      <c r="GWL94" s="220"/>
      <c r="GWM94" s="220"/>
      <c r="GWN94" s="220"/>
      <c r="GWO94" s="220"/>
      <c r="GWP94" s="220"/>
      <c r="GWQ94" s="220"/>
      <c r="GWR94" s="220"/>
      <c r="GWS94" s="220"/>
      <c r="GWT94" s="220"/>
      <c r="GWU94" s="220"/>
      <c r="GWV94" s="220"/>
      <c r="GWW94" s="220"/>
      <c r="GWX94" s="220"/>
      <c r="GWY94" s="220"/>
      <c r="GWZ94" s="220"/>
      <c r="GXA94" s="220"/>
      <c r="GXB94" s="220"/>
      <c r="GXC94" s="220"/>
      <c r="GXD94" s="220"/>
      <c r="GXE94" s="220"/>
      <c r="GXF94" s="220"/>
      <c r="GXG94" s="220"/>
      <c r="GXH94" s="220"/>
      <c r="GXI94" s="220"/>
      <c r="GXJ94" s="220"/>
      <c r="GXK94" s="220"/>
      <c r="GXL94" s="220"/>
      <c r="GXM94" s="220"/>
      <c r="GXN94" s="220"/>
      <c r="GXO94" s="220"/>
      <c r="GXP94" s="220"/>
      <c r="GXQ94" s="220"/>
      <c r="GXR94" s="220"/>
      <c r="GXS94" s="220"/>
      <c r="GXT94" s="220"/>
      <c r="GXU94" s="220"/>
      <c r="GXV94" s="220"/>
      <c r="GXW94" s="220"/>
      <c r="GXX94" s="220"/>
      <c r="GXY94" s="220"/>
      <c r="GXZ94" s="220"/>
      <c r="GYA94" s="220"/>
      <c r="GYB94" s="220"/>
      <c r="GYC94" s="220"/>
      <c r="GYD94" s="220"/>
      <c r="GYE94" s="220"/>
      <c r="GYF94" s="220"/>
      <c r="GYG94" s="220"/>
      <c r="GYH94" s="220"/>
      <c r="GYI94" s="220"/>
      <c r="GYJ94" s="220"/>
      <c r="GYK94" s="220"/>
      <c r="GYL94" s="220"/>
      <c r="GYM94" s="220"/>
      <c r="GYN94" s="220"/>
      <c r="GYO94" s="220"/>
      <c r="GYP94" s="220"/>
      <c r="GYQ94" s="220"/>
      <c r="GYR94" s="220"/>
      <c r="GYS94" s="220"/>
      <c r="GYT94" s="220"/>
      <c r="GYU94" s="220"/>
      <c r="GYV94" s="220"/>
      <c r="GYW94" s="220"/>
      <c r="GYX94" s="220"/>
      <c r="GYY94" s="220"/>
      <c r="GYZ94" s="220"/>
      <c r="GZA94" s="220"/>
      <c r="GZB94" s="220"/>
      <c r="GZC94" s="220"/>
      <c r="GZD94" s="220"/>
      <c r="GZE94" s="220"/>
      <c r="GZF94" s="220"/>
      <c r="GZG94" s="220"/>
      <c r="GZH94" s="220"/>
      <c r="GZI94" s="220"/>
      <c r="GZJ94" s="220"/>
      <c r="GZK94" s="220"/>
      <c r="GZL94" s="220"/>
      <c r="GZM94" s="220"/>
      <c r="GZN94" s="220"/>
      <c r="GZO94" s="220"/>
      <c r="GZP94" s="220"/>
      <c r="GZQ94" s="220"/>
      <c r="GZR94" s="220"/>
      <c r="GZS94" s="220"/>
      <c r="GZT94" s="220"/>
      <c r="GZU94" s="220"/>
      <c r="GZV94" s="220"/>
      <c r="GZW94" s="220"/>
      <c r="GZX94" s="220"/>
      <c r="GZY94" s="220"/>
      <c r="GZZ94" s="220"/>
      <c r="HAA94" s="220"/>
      <c r="HAB94" s="220"/>
      <c r="HAC94" s="220"/>
      <c r="HAD94" s="220"/>
      <c r="HAE94" s="220"/>
      <c r="HAF94" s="220"/>
      <c r="HAG94" s="220"/>
      <c r="HAH94" s="220"/>
      <c r="HAI94" s="220"/>
      <c r="HAJ94" s="220"/>
      <c r="HAK94" s="220"/>
      <c r="HAL94" s="220"/>
      <c r="HAM94" s="220"/>
      <c r="HAN94" s="220"/>
      <c r="HAO94" s="220"/>
      <c r="HAP94" s="220"/>
      <c r="HAQ94" s="220"/>
      <c r="HAR94" s="220"/>
      <c r="HAS94" s="220"/>
      <c r="HAT94" s="220"/>
      <c r="HAU94" s="220"/>
      <c r="HAV94" s="220"/>
      <c r="HAW94" s="220"/>
      <c r="HAX94" s="220"/>
      <c r="HAY94" s="220"/>
      <c r="HAZ94" s="220"/>
      <c r="HBA94" s="220"/>
      <c r="HBB94" s="220"/>
      <c r="HBC94" s="220"/>
      <c r="HBD94" s="220"/>
      <c r="HBE94" s="220"/>
      <c r="HBF94" s="220"/>
      <c r="HBG94" s="220"/>
      <c r="HBH94" s="220"/>
      <c r="HBI94" s="220"/>
      <c r="HBJ94" s="220"/>
      <c r="HBK94" s="220"/>
      <c r="HBL94" s="220"/>
      <c r="HBM94" s="220"/>
      <c r="HBN94" s="220"/>
      <c r="HBO94" s="220"/>
      <c r="HBP94" s="220"/>
      <c r="HBQ94" s="220"/>
      <c r="HBR94" s="220"/>
      <c r="HBS94" s="220"/>
      <c r="HBT94" s="220"/>
      <c r="HBU94" s="220"/>
      <c r="HBV94" s="220"/>
      <c r="HBW94" s="220"/>
      <c r="HBX94" s="220"/>
      <c r="HBY94" s="220"/>
      <c r="HBZ94" s="220"/>
      <c r="HCA94" s="220"/>
      <c r="HCB94" s="220"/>
      <c r="HCC94" s="220"/>
      <c r="HCD94" s="220"/>
      <c r="HCE94" s="220"/>
      <c r="HCF94" s="220"/>
      <c r="HCG94" s="220"/>
      <c r="HCH94" s="220"/>
      <c r="HCI94" s="220"/>
      <c r="HCJ94" s="220"/>
      <c r="HCK94" s="220"/>
      <c r="HCL94" s="220"/>
      <c r="HCM94" s="220"/>
      <c r="HCN94" s="220"/>
      <c r="HCO94" s="220"/>
      <c r="HCP94" s="220"/>
      <c r="HCQ94" s="220"/>
      <c r="HCR94" s="220"/>
      <c r="HCS94" s="220"/>
      <c r="HCT94" s="220"/>
      <c r="HCU94" s="220"/>
      <c r="HCV94" s="220"/>
      <c r="HCW94" s="220"/>
      <c r="HCX94" s="220"/>
      <c r="HCY94" s="220"/>
      <c r="HCZ94" s="220"/>
      <c r="HDA94" s="220"/>
      <c r="HDB94" s="220"/>
      <c r="HDC94" s="220"/>
      <c r="HDD94" s="220"/>
      <c r="HDE94" s="220"/>
      <c r="HDF94" s="220"/>
      <c r="HDG94" s="220"/>
      <c r="HDH94" s="220"/>
      <c r="HDI94" s="220"/>
      <c r="HDJ94" s="220"/>
      <c r="HDK94" s="220"/>
      <c r="HDL94" s="220"/>
      <c r="HDM94" s="220"/>
      <c r="HDN94" s="220"/>
      <c r="HDO94" s="220"/>
      <c r="HDP94" s="220"/>
      <c r="HDQ94" s="220"/>
      <c r="HDR94" s="220"/>
      <c r="HDS94" s="220"/>
      <c r="HDT94" s="220"/>
      <c r="HDU94" s="220"/>
      <c r="HDV94" s="220"/>
      <c r="HDW94" s="220"/>
      <c r="HDX94" s="220"/>
      <c r="HDY94" s="220"/>
      <c r="HDZ94" s="220"/>
      <c r="HEA94" s="220"/>
      <c r="HEB94" s="220"/>
      <c r="HEC94" s="220"/>
      <c r="HED94" s="220"/>
      <c r="HEE94" s="220"/>
      <c r="HEF94" s="220"/>
      <c r="HEG94" s="220"/>
      <c r="HEH94" s="220"/>
      <c r="HEI94" s="220"/>
      <c r="HEJ94" s="220"/>
      <c r="HEK94" s="220"/>
      <c r="HEL94" s="220"/>
      <c r="HEM94" s="220"/>
      <c r="HEN94" s="220"/>
      <c r="HEO94" s="220"/>
      <c r="HEP94" s="220"/>
      <c r="HEQ94" s="220"/>
      <c r="HER94" s="220"/>
      <c r="HES94" s="220"/>
      <c r="HET94" s="220"/>
      <c r="HEU94" s="220"/>
      <c r="HEV94" s="220"/>
      <c r="HEW94" s="220"/>
      <c r="HEX94" s="220"/>
      <c r="HEY94" s="220"/>
      <c r="HEZ94" s="220"/>
      <c r="HFA94" s="220"/>
      <c r="HFB94" s="220"/>
      <c r="HFC94" s="220"/>
      <c r="HFD94" s="220"/>
      <c r="HFE94" s="220"/>
      <c r="HFF94" s="220"/>
      <c r="HFG94" s="220"/>
      <c r="HFH94" s="220"/>
      <c r="HFI94" s="220"/>
      <c r="HFJ94" s="220"/>
      <c r="HFK94" s="220"/>
      <c r="HFL94" s="220"/>
      <c r="HFM94" s="220"/>
      <c r="HFN94" s="220"/>
      <c r="HFO94" s="220"/>
      <c r="HFP94" s="220"/>
      <c r="HFQ94" s="220"/>
      <c r="HFR94" s="220"/>
      <c r="HFS94" s="220"/>
      <c r="HFT94" s="220"/>
      <c r="HFU94" s="220"/>
      <c r="HFV94" s="220"/>
      <c r="HFW94" s="220"/>
      <c r="HFX94" s="220"/>
      <c r="HFY94" s="220"/>
      <c r="HFZ94" s="220"/>
      <c r="HGA94" s="220"/>
      <c r="HGB94" s="220"/>
      <c r="HGC94" s="220"/>
      <c r="HGD94" s="220"/>
      <c r="HGE94" s="220"/>
      <c r="HGF94" s="220"/>
      <c r="HGG94" s="220"/>
      <c r="HGH94" s="220"/>
      <c r="HGI94" s="220"/>
      <c r="HGJ94" s="220"/>
      <c r="HGK94" s="220"/>
      <c r="HGL94" s="220"/>
      <c r="HGM94" s="220"/>
      <c r="HGN94" s="220"/>
      <c r="HGO94" s="220"/>
      <c r="HGP94" s="220"/>
      <c r="HGQ94" s="220"/>
      <c r="HGR94" s="220"/>
      <c r="HGS94" s="220"/>
      <c r="HGT94" s="220"/>
      <c r="HGU94" s="220"/>
      <c r="HGV94" s="220"/>
      <c r="HGW94" s="220"/>
      <c r="HGX94" s="220"/>
      <c r="HGY94" s="220"/>
      <c r="HGZ94" s="220"/>
      <c r="HHA94" s="220"/>
      <c r="HHB94" s="220"/>
      <c r="HHC94" s="220"/>
      <c r="HHD94" s="220"/>
      <c r="HHE94" s="220"/>
      <c r="HHF94" s="220"/>
      <c r="HHG94" s="220"/>
      <c r="HHH94" s="220"/>
      <c r="HHI94" s="220"/>
      <c r="HHJ94" s="220"/>
      <c r="HHK94" s="220"/>
      <c r="HHL94" s="220"/>
      <c r="HHM94" s="220"/>
      <c r="HHN94" s="220"/>
      <c r="HHO94" s="220"/>
      <c r="HHP94" s="220"/>
      <c r="HHQ94" s="220"/>
      <c r="HHR94" s="220"/>
      <c r="HHS94" s="220"/>
      <c r="HHT94" s="220"/>
      <c r="HHU94" s="220"/>
      <c r="HHV94" s="220"/>
      <c r="HHW94" s="220"/>
      <c r="HHX94" s="220"/>
      <c r="HHY94" s="220"/>
      <c r="HHZ94" s="220"/>
      <c r="HIA94" s="220"/>
      <c r="HIB94" s="220"/>
      <c r="HIC94" s="220"/>
      <c r="HID94" s="220"/>
      <c r="HIE94" s="220"/>
      <c r="HIF94" s="220"/>
      <c r="HIG94" s="220"/>
      <c r="HIH94" s="220"/>
      <c r="HII94" s="220"/>
      <c r="HIJ94" s="220"/>
      <c r="HIK94" s="220"/>
      <c r="HIL94" s="220"/>
      <c r="HIM94" s="220"/>
      <c r="HIN94" s="220"/>
      <c r="HIO94" s="220"/>
      <c r="HIP94" s="220"/>
      <c r="HIQ94" s="220"/>
      <c r="HIR94" s="220"/>
      <c r="HIS94" s="220"/>
      <c r="HIT94" s="220"/>
      <c r="HIU94" s="220"/>
      <c r="HIV94" s="220"/>
      <c r="HIW94" s="220"/>
      <c r="HIX94" s="220"/>
      <c r="HIY94" s="220"/>
      <c r="HIZ94" s="220"/>
      <c r="HJA94" s="220"/>
      <c r="HJB94" s="220"/>
      <c r="HJC94" s="220"/>
      <c r="HJD94" s="220"/>
      <c r="HJE94" s="220"/>
      <c r="HJF94" s="220"/>
      <c r="HJG94" s="220"/>
      <c r="HJH94" s="220"/>
      <c r="HJI94" s="220"/>
      <c r="HJJ94" s="220"/>
      <c r="HJK94" s="220"/>
      <c r="HJL94" s="220"/>
      <c r="HJM94" s="220"/>
      <c r="HJN94" s="220"/>
      <c r="HJO94" s="220"/>
      <c r="HJP94" s="220"/>
      <c r="HJQ94" s="220"/>
      <c r="HJR94" s="220"/>
      <c r="HJS94" s="220"/>
      <c r="HJT94" s="220"/>
      <c r="HJU94" s="220"/>
      <c r="HJV94" s="220"/>
      <c r="HJW94" s="220"/>
      <c r="HJX94" s="220"/>
      <c r="HJY94" s="220"/>
      <c r="HJZ94" s="220"/>
      <c r="HKA94" s="220"/>
      <c r="HKB94" s="220"/>
      <c r="HKC94" s="220"/>
      <c r="HKD94" s="220"/>
      <c r="HKE94" s="220"/>
      <c r="HKF94" s="220"/>
      <c r="HKG94" s="220"/>
      <c r="HKH94" s="220"/>
      <c r="HKI94" s="220"/>
      <c r="HKJ94" s="220"/>
      <c r="HKK94" s="220"/>
      <c r="HKL94" s="220"/>
      <c r="HKM94" s="220"/>
      <c r="HKN94" s="220"/>
      <c r="HKO94" s="220"/>
      <c r="HKP94" s="220"/>
      <c r="HKQ94" s="220"/>
      <c r="HKR94" s="220"/>
      <c r="HKS94" s="220"/>
      <c r="HKT94" s="220"/>
      <c r="HKU94" s="220"/>
      <c r="HKV94" s="220"/>
      <c r="HKW94" s="220"/>
      <c r="HKX94" s="220"/>
      <c r="HKY94" s="220"/>
      <c r="HKZ94" s="220"/>
      <c r="HLA94" s="220"/>
      <c r="HLB94" s="220"/>
      <c r="HLC94" s="220"/>
      <c r="HLD94" s="220"/>
      <c r="HLE94" s="220"/>
      <c r="HLF94" s="220"/>
      <c r="HLG94" s="220"/>
      <c r="HLH94" s="220"/>
      <c r="HLI94" s="220"/>
      <c r="HLJ94" s="220"/>
      <c r="HLK94" s="220"/>
      <c r="HLL94" s="220"/>
      <c r="HLM94" s="220"/>
      <c r="HLN94" s="220"/>
      <c r="HLO94" s="220"/>
      <c r="HLP94" s="220"/>
      <c r="HLQ94" s="220"/>
      <c r="HLR94" s="220"/>
      <c r="HLS94" s="220"/>
      <c r="HLT94" s="220"/>
      <c r="HLU94" s="220"/>
      <c r="HLV94" s="220"/>
      <c r="HLW94" s="220"/>
      <c r="HLX94" s="220"/>
      <c r="HLY94" s="220"/>
      <c r="HLZ94" s="220"/>
      <c r="HMA94" s="220"/>
      <c r="HMB94" s="220"/>
      <c r="HMC94" s="220"/>
      <c r="HMD94" s="220"/>
      <c r="HME94" s="220"/>
      <c r="HMF94" s="220"/>
      <c r="HMG94" s="220"/>
      <c r="HMH94" s="220"/>
      <c r="HMI94" s="220"/>
      <c r="HMJ94" s="220"/>
      <c r="HMK94" s="220"/>
      <c r="HML94" s="220"/>
      <c r="HMM94" s="220"/>
      <c r="HMN94" s="220"/>
      <c r="HMO94" s="220"/>
      <c r="HMP94" s="220"/>
      <c r="HMQ94" s="220"/>
      <c r="HMR94" s="220"/>
      <c r="HMS94" s="220"/>
      <c r="HMT94" s="220"/>
      <c r="HMU94" s="220"/>
      <c r="HMV94" s="220"/>
      <c r="HMW94" s="220"/>
      <c r="HMX94" s="220"/>
      <c r="HMY94" s="220"/>
      <c r="HMZ94" s="220"/>
      <c r="HNA94" s="220"/>
      <c r="HNB94" s="220"/>
      <c r="HNC94" s="220"/>
      <c r="HND94" s="220"/>
      <c r="HNE94" s="220"/>
      <c r="HNF94" s="220"/>
      <c r="HNG94" s="220"/>
      <c r="HNH94" s="220"/>
      <c r="HNI94" s="220"/>
      <c r="HNJ94" s="220"/>
      <c r="HNK94" s="220"/>
      <c r="HNL94" s="220"/>
      <c r="HNM94" s="220"/>
      <c r="HNN94" s="220"/>
      <c r="HNO94" s="220"/>
      <c r="HNP94" s="220"/>
      <c r="HNQ94" s="220"/>
      <c r="HNR94" s="220"/>
      <c r="HNS94" s="220"/>
      <c r="HNT94" s="220"/>
      <c r="HNU94" s="220"/>
      <c r="HNV94" s="220"/>
      <c r="HNW94" s="220"/>
      <c r="HNX94" s="220"/>
      <c r="HNY94" s="220"/>
      <c r="HNZ94" s="220"/>
      <c r="HOA94" s="220"/>
      <c r="HOB94" s="220"/>
      <c r="HOC94" s="220"/>
      <c r="HOD94" s="220"/>
      <c r="HOE94" s="220"/>
      <c r="HOF94" s="220"/>
      <c r="HOG94" s="220"/>
      <c r="HOH94" s="220"/>
      <c r="HOI94" s="220"/>
      <c r="HOJ94" s="220"/>
      <c r="HOK94" s="220"/>
      <c r="HOL94" s="220"/>
      <c r="HOM94" s="220"/>
      <c r="HON94" s="220"/>
      <c r="HOO94" s="220"/>
      <c r="HOP94" s="220"/>
      <c r="HOQ94" s="220"/>
      <c r="HOR94" s="220"/>
      <c r="HOS94" s="220"/>
      <c r="HOT94" s="220"/>
      <c r="HOU94" s="220"/>
      <c r="HOV94" s="220"/>
      <c r="HOW94" s="220"/>
      <c r="HOX94" s="220"/>
      <c r="HOY94" s="220"/>
      <c r="HOZ94" s="220"/>
      <c r="HPA94" s="220"/>
      <c r="HPB94" s="220"/>
      <c r="HPC94" s="220"/>
      <c r="HPD94" s="220"/>
      <c r="HPE94" s="220"/>
      <c r="HPF94" s="220"/>
      <c r="HPG94" s="220"/>
      <c r="HPH94" s="220"/>
      <c r="HPI94" s="220"/>
      <c r="HPJ94" s="220"/>
      <c r="HPK94" s="220"/>
      <c r="HPL94" s="220"/>
      <c r="HPM94" s="220"/>
      <c r="HPN94" s="220"/>
      <c r="HPO94" s="220"/>
      <c r="HPP94" s="220"/>
      <c r="HPQ94" s="220"/>
      <c r="HPR94" s="220"/>
      <c r="HPS94" s="220"/>
      <c r="HPT94" s="220"/>
      <c r="HPU94" s="220"/>
      <c r="HPV94" s="220"/>
      <c r="HPW94" s="220"/>
      <c r="HPX94" s="220"/>
      <c r="HPY94" s="220"/>
      <c r="HPZ94" s="220"/>
      <c r="HQA94" s="220"/>
      <c r="HQB94" s="220"/>
      <c r="HQC94" s="220"/>
      <c r="HQD94" s="220"/>
      <c r="HQE94" s="220"/>
      <c r="HQF94" s="220"/>
      <c r="HQG94" s="220"/>
      <c r="HQH94" s="220"/>
      <c r="HQI94" s="220"/>
      <c r="HQJ94" s="220"/>
      <c r="HQK94" s="220"/>
      <c r="HQL94" s="220"/>
      <c r="HQM94" s="220"/>
      <c r="HQN94" s="220"/>
      <c r="HQO94" s="220"/>
      <c r="HQP94" s="220"/>
      <c r="HQQ94" s="220"/>
      <c r="HQR94" s="220"/>
      <c r="HQS94" s="220"/>
      <c r="HQT94" s="220"/>
      <c r="HQU94" s="220"/>
      <c r="HQV94" s="220"/>
      <c r="HQW94" s="220"/>
      <c r="HQX94" s="220"/>
      <c r="HQY94" s="220"/>
      <c r="HQZ94" s="220"/>
      <c r="HRA94" s="220"/>
      <c r="HRB94" s="220"/>
      <c r="HRC94" s="220"/>
      <c r="HRD94" s="220"/>
      <c r="HRE94" s="220"/>
      <c r="HRF94" s="220"/>
      <c r="HRG94" s="220"/>
      <c r="HRH94" s="220"/>
      <c r="HRI94" s="220"/>
      <c r="HRJ94" s="220"/>
      <c r="HRK94" s="220"/>
      <c r="HRL94" s="220"/>
      <c r="HRM94" s="220"/>
      <c r="HRN94" s="220"/>
      <c r="HRO94" s="220"/>
      <c r="HRP94" s="220"/>
      <c r="HRQ94" s="220"/>
      <c r="HRR94" s="220"/>
      <c r="HRS94" s="220"/>
      <c r="HRT94" s="220"/>
      <c r="HRU94" s="220"/>
      <c r="HRV94" s="220"/>
      <c r="HRW94" s="220"/>
      <c r="HRX94" s="220"/>
      <c r="HRY94" s="220"/>
      <c r="HRZ94" s="220"/>
      <c r="HSA94" s="220"/>
      <c r="HSB94" s="220"/>
      <c r="HSC94" s="220"/>
      <c r="HSD94" s="220"/>
      <c r="HSE94" s="220"/>
      <c r="HSF94" s="220"/>
      <c r="HSG94" s="220"/>
      <c r="HSH94" s="220"/>
      <c r="HSI94" s="220"/>
      <c r="HSJ94" s="220"/>
      <c r="HSK94" s="220"/>
      <c r="HSL94" s="220"/>
      <c r="HSM94" s="220"/>
      <c r="HSN94" s="220"/>
      <c r="HSO94" s="220"/>
      <c r="HSP94" s="220"/>
      <c r="HSQ94" s="220"/>
      <c r="HSR94" s="220"/>
      <c r="HSS94" s="220"/>
      <c r="HST94" s="220"/>
      <c r="HSU94" s="220"/>
      <c r="HSV94" s="220"/>
      <c r="HSW94" s="220"/>
      <c r="HSX94" s="220"/>
      <c r="HSY94" s="220"/>
      <c r="HSZ94" s="220"/>
      <c r="HTA94" s="220"/>
      <c r="HTB94" s="220"/>
      <c r="HTC94" s="220"/>
      <c r="HTD94" s="220"/>
      <c r="HTE94" s="220"/>
      <c r="HTF94" s="220"/>
      <c r="HTG94" s="220"/>
      <c r="HTH94" s="220"/>
      <c r="HTI94" s="220"/>
      <c r="HTJ94" s="220"/>
      <c r="HTK94" s="220"/>
      <c r="HTL94" s="220"/>
      <c r="HTM94" s="220"/>
      <c r="HTN94" s="220"/>
      <c r="HTO94" s="220"/>
      <c r="HTP94" s="220"/>
      <c r="HTQ94" s="220"/>
      <c r="HTR94" s="220"/>
      <c r="HTS94" s="220"/>
      <c r="HTT94" s="220"/>
      <c r="HTU94" s="220"/>
      <c r="HTV94" s="220"/>
      <c r="HTW94" s="220"/>
      <c r="HTX94" s="220"/>
      <c r="HTY94" s="220"/>
      <c r="HTZ94" s="220"/>
      <c r="HUA94" s="220"/>
      <c r="HUB94" s="220"/>
      <c r="HUC94" s="220"/>
      <c r="HUD94" s="220"/>
      <c r="HUE94" s="220"/>
      <c r="HUF94" s="220"/>
      <c r="HUG94" s="220"/>
      <c r="HUH94" s="220"/>
      <c r="HUI94" s="220"/>
      <c r="HUJ94" s="220"/>
      <c r="HUK94" s="220"/>
      <c r="HUL94" s="220"/>
      <c r="HUM94" s="220"/>
      <c r="HUN94" s="220"/>
      <c r="HUO94" s="220"/>
      <c r="HUP94" s="220"/>
      <c r="HUQ94" s="220"/>
      <c r="HUR94" s="220"/>
      <c r="HUS94" s="220"/>
      <c r="HUT94" s="220"/>
      <c r="HUU94" s="220"/>
      <c r="HUV94" s="220"/>
      <c r="HUW94" s="220"/>
      <c r="HUX94" s="220"/>
      <c r="HUY94" s="220"/>
      <c r="HUZ94" s="220"/>
      <c r="HVA94" s="220"/>
      <c r="HVB94" s="220"/>
      <c r="HVC94" s="220"/>
      <c r="HVD94" s="220"/>
      <c r="HVE94" s="220"/>
      <c r="HVF94" s="220"/>
      <c r="HVG94" s="220"/>
      <c r="HVH94" s="220"/>
      <c r="HVI94" s="220"/>
      <c r="HVJ94" s="220"/>
      <c r="HVK94" s="220"/>
      <c r="HVL94" s="220"/>
      <c r="HVM94" s="220"/>
      <c r="HVN94" s="220"/>
      <c r="HVO94" s="220"/>
      <c r="HVP94" s="220"/>
      <c r="HVQ94" s="220"/>
      <c r="HVR94" s="220"/>
      <c r="HVS94" s="220"/>
      <c r="HVT94" s="220"/>
      <c r="HVU94" s="220"/>
      <c r="HVV94" s="220"/>
      <c r="HVW94" s="220"/>
      <c r="HVX94" s="220"/>
      <c r="HVY94" s="220"/>
      <c r="HVZ94" s="220"/>
      <c r="HWA94" s="220"/>
      <c r="HWB94" s="220"/>
      <c r="HWC94" s="220"/>
      <c r="HWD94" s="220"/>
      <c r="HWE94" s="220"/>
      <c r="HWF94" s="220"/>
      <c r="HWG94" s="220"/>
      <c r="HWH94" s="220"/>
      <c r="HWI94" s="220"/>
      <c r="HWJ94" s="220"/>
      <c r="HWK94" s="220"/>
      <c r="HWL94" s="220"/>
      <c r="HWM94" s="220"/>
      <c r="HWN94" s="220"/>
      <c r="HWO94" s="220"/>
      <c r="HWP94" s="220"/>
      <c r="HWQ94" s="220"/>
      <c r="HWR94" s="220"/>
      <c r="HWS94" s="220"/>
      <c r="HWT94" s="220"/>
      <c r="HWU94" s="220"/>
      <c r="HWV94" s="220"/>
      <c r="HWW94" s="220"/>
      <c r="HWX94" s="220"/>
      <c r="HWY94" s="220"/>
      <c r="HWZ94" s="220"/>
      <c r="HXA94" s="220"/>
      <c r="HXB94" s="220"/>
      <c r="HXC94" s="220"/>
      <c r="HXD94" s="220"/>
      <c r="HXE94" s="220"/>
      <c r="HXF94" s="220"/>
      <c r="HXG94" s="220"/>
      <c r="HXH94" s="220"/>
      <c r="HXI94" s="220"/>
      <c r="HXJ94" s="220"/>
      <c r="HXK94" s="220"/>
      <c r="HXL94" s="220"/>
      <c r="HXM94" s="220"/>
      <c r="HXN94" s="220"/>
      <c r="HXO94" s="220"/>
      <c r="HXP94" s="220"/>
      <c r="HXQ94" s="220"/>
      <c r="HXR94" s="220"/>
      <c r="HXS94" s="220"/>
      <c r="HXT94" s="220"/>
      <c r="HXU94" s="220"/>
      <c r="HXV94" s="220"/>
      <c r="HXW94" s="220"/>
      <c r="HXX94" s="220"/>
      <c r="HXY94" s="220"/>
      <c r="HXZ94" s="220"/>
      <c r="HYA94" s="220"/>
      <c r="HYB94" s="220"/>
      <c r="HYC94" s="220"/>
      <c r="HYD94" s="220"/>
      <c r="HYE94" s="220"/>
      <c r="HYF94" s="220"/>
      <c r="HYG94" s="220"/>
      <c r="HYH94" s="220"/>
      <c r="HYI94" s="220"/>
      <c r="HYJ94" s="220"/>
      <c r="HYK94" s="220"/>
      <c r="HYL94" s="220"/>
      <c r="HYM94" s="220"/>
      <c r="HYN94" s="220"/>
      <c r="HYO94" s="220"/>
      <c r="HYP94" s="220"/>
      <c r="HYQ94" s="220"/>
      <c r="HYR94" s="220"/>
      <c r="HYS94" s="220"/>
      <c r="HYT94" s="220"/>
      <c r="HYU94" s="220"/>
      <c r="HYV94" s="220"/>
      <c r="HYW94" s="220"/>
      <c r="HYX94" s="220"/>
      <c r="HYY94" s="220"/>
      <c r="HYZ94" s="220"/>
      <c r="HZA94" s="220"/>
      <c r="HZB94" s="220"/>
      <c r="HZC94" s="220"/>
      <c r="HZD94" s="220"/>
      <c r="HZE94" s="220"/>
      <c r="HZF94" s="220"/>
      <c r="HZG94" s="220"/>
      <c r="HZH94" s="220"/>
      <c r="HZI94" s="220"/>
      <c r="HZJ94" s="220"/>
      <c r="HZK94" s="220"/>
      <c r="HZL94" s="220"/>
      <c r="HZM94" s="220"/>
      <c r="HZN94" s="220"/>
      <c r="HZO94" s="220"/>
      <c r="HZP94" s="220"/>
      <c r="HZQ94" s="220"/>
      <c r="HZR94" s="220"/>
      <c r="HZS94" s="220"/>
      <c r="HZT94" s="220"/>
      <c r="HZU94" s="220"/>
      <c r="HZV94" s="220"/>
      <c r="HZW94" s="220"/>
      <c r="HZX94" s="220"/>
      <c r="HZY94" s="220"/>
      <c r="HZZ94" s="220"/>
      <c r="IAA94" s="220"/>
      <c r="IAB94" s="220"/>
      <c r="IAC94" s="220"/>
      <c r="IAD94" s="220"/>
      <c r="IAE94" s="220"/>
      <c r="IAF94" s="220"/>
      <c r="IAG94" s="220"/>
      <c r="IAH94" s="220"/>
      <c r="IAI94" s="220"/>
      <c r="IAJ94" s="220"/>
      <c r="IAK94" s="220"/>
      <c r="IAL94" s="220"/>
      <c r="IAM94" s="220"/>
      <c r="IAN94" s="220"/>
      <c r="IAO94" s="220"/>
      <c r="IAP94" s="220"/>
      <c r="IAQ94" s="220"/>
      <c r="IAR94" s="220"/>
      <c r="IAS94" s="220"/>
      <c r="IAT94" s="220"/>
      <c r="IAU94" s="220"/>
      <c r="IAV94" s="220"/>
      <c r="IAW94" s="220"/>
      <c r="IAX94" s="220"/>
      <c r="IAY94" s="220"/>
      <c r="IAZ94" s="220"/>
      <c r="IBA94" s="220"/>
      <c r="IBB94" s="220"/>
      <c r="IBC94" s="220"/>
      <c r="IBD94" s="220"/>
      <c r="IBE94" s="220"/>
      <c r="IBF94" s="220"/>
      <c r="IBG94" s="220"/>
      <c r="IBH94" s="220"/>
      <c r="IBI94" s="220"/>
      <c r="IBJ94" s="220"/>
      <c r="IBK94" s="220"/>
      <c r="IBL94" s="220"/>
      <c r="IBM94" s="220"/>
      <c r="IBN94" s="220"/>
      <c r="IBO94" s="220"/>
      <c r="IBP94" s="220"/>
      <c r="IBQ94" s="220"/>
      <c r="IBR94" s="220"/>
      <c r="IBS94" s="220"/>
      <c r="IBT94" s="220"/>
      <c r="IBU94" s="220"/>
      <c r="IBV94" s="220"/>
      <c r="IBW94" s="220"/>
      <c r="IBX94" s="220"/>
      <c r="IBY94" s="220"/>
      <c r="IBZ94" s="220"/>
      <c r="ICA94" s="220"/>
      <c r="ICB94" s="220"/>
      <c r="ICC94" s="220"/>
      <c r="ICD94" s="220"/>
      <c r="ICE94" s="220"/>
      <c r="ICF94" s="220"/>
      <c r="ICG94" s="220"/>
      <c r="ICH94" s="220"/>
      <c r="ICI94" s="220"/>
      <c r="ICJ94" s="220"/>
      <c r="ICK94" s="220"/>
      <c r="ICL94" s="220"/>
      <c r="ICM94" s="220"/>
      <c r="ICN94" s="220"/>
      <c r="ICO94" s="220"/>
      <c r="ICP94" s="220"/>
      <c r="ICQ94" s="220"/>
      <c r="ICR94" s="220"/>
      <c r="ICS94" s="220"/>
      <c r="ICT94" s="220"/>
      <c r="ICU94" s="220"/>
      <c r="ICV94" s="220"/>
      <c r="ICW94" s="220"/>
      <c r="ICX94" s="220"/>
      <c r="ICY94" s="220"/>
      <c r="ICZ94" s="220"/>
      <c r="IDA94" s="220"/>
      <c r="IDB94" s="220"/>
      <c r="IDC94" s="220"/>
      <c r="IDD94" s="220"/>
      <c r="IDE94" s="220"/>
      <c r="IDF94" s="220"/>
      <c r="IDG94" s="220"/>
      <c r="IDH94" s="220"/>
      <c r="IDI94" s="220"/>
      <c r="IDJ94" s="220"/>
      <c r="IDK94" s="220"/>
      <c r="IDL94" s="220"/>
      <c r="IDM94" s="220"/>
      <c r="IDN94" s="220"/>
      <c r="IDO94" s="220"/>
      <c r="IDP94" s="220"/>
      <c r="IDQ94" s="220"/>
      <c r="IDR94" s="220"/>
      <c r="IDS94" s="220"/>
      <c r="IDT94" s="220"/>
      <c r="IDU94" s="220"/>
      <c r="IDV94" s="220"/>
      <c r="IDW94" s="220"/>
      <c r="IDX94" s="220"/>
      <c r="IDY94" s="220"/>
      <c r="IDZ94" s="220"/>
      <c r="IEA94" s="220"/>
      <c r="IEB94" s="220"/>
      <c r="IEC94" s="220"/>
      <c r="IED94" s="220"/>
      <c r="IEE94" s="220"/>
      <c r="IEF94" s="220"/>
      <c r="IEG94" s="220"/>
      <c r="IEH94" s="220"/>
      <c r="IEI94" s="220"/>
      <c r="IEJ94" s="220"/>
      <c r="IEK94" s="220"/>
      <c r="IEL94" s="220"/>
      <c r="IEM94" s="220"/>
      <c r="IEN94" s="220"/>
      <c r="IEO94" s="220"/>
      <c r="IEP94" s="220"/>
      <c r="IEQ94" s="220"/>
      <c r="IER94" s="220"/>
      <c r="IES94" s="220"/>
      <c r="IET94" s="220"/>
      <c r="IEU94" s="220"/>
      <c r="IEV94" s="220"/>
      <c r="IEW94" s="220"/>
      <c r="IEX94" s="220"/>
      <c r="IEY94" s="220"/>
      <c r="IEZ94" s="220"/>
      <c r="IFA94" s="220"/>
      <c r="IFB94" s="220"/>
      <c r="IFC94" s="220"/>
      <c r="IFD94" s="220"/>
      <c r="IFE94" s="220"/>
      <c r="IFF94" s="220"/>
      <c r="IFG94" s="220"/>
      <c r="IFH94" s="220"/>
      <c r="IFI94" s="220"/>
      <c r="IFJ94" s="220"/>
      <c r="IFK94" s="220"/>
      <c r="IFL94" s="220"/>
      <c r="IFM94" s="220"/>
      <c r="IFN94" s="220"/>
      <c r="IFO94" s="220"/>
      <c r="IFP94" s="220"/>
      <c r="IFQ94" s="220"/>
      <c r="IFR94" s="220"/>
      <c r="IFS94" s="220"/>
      <c r="IFT94" s="220"/>
      <c r="IFU94" s="220"/>
      <c r="IFV94" s="220"/>
      <c r="IFW94" s="220"/>
      <c r="IFX94" s="220"/>
      <c r="IFY94" s="220"/>
      <c r="IFZ94" s="220"/>
      <c r="IGA94" s="220"/>
      <c r="IGB94" s="220"/>
      <c r="IGC94" s="220"/>
      <c r="IGD94" s="220"/>
      <c r="IGE94" s="220"/>
      <c r="IGF94" s="220"/>
      <c r="IGG94" s="220"/>
      <c r="IGH94" s="220"/>
      <c r="IGI94" s="220"/>
      <c r="IGJ94" s="220"/>
      <c r="IGK94" s="220"/>
      <c r="IGL94" s="220"/>
      <c r="IGM94" s="220"/>
      <c r="IGN94" s="220"/>
      <c r="IGO94" s="220"/>
      <c r="IGP94" s="220"/>
      <c r="IGQ94" s="220"/>
      <c r="IGR94" s="220"/>
      <c r="IGS94" s="220"/>
      <c r="IGT94" s="220"/>
      <c r="IGU94" s="220"/>
      <c r="IGV94" s="220"/>
      <c r="IGW94" s="220"/>
      <c r="IGX94" s="220"/>
      <c r="IGY94" s="220"/>
      <c r="IGZ94" s="220"/>
      <c r="IHA94" s="220"/>
      <c r="IHB94" s="220"/>
      <c r="IHC94" s="220"/>
      <c r="IHD94" s="220"/>
      <c r="IHE94" s="220"/>
      <c r="IHF94" s="220"/>
      <c r="IHG94" s="220"/>
      <c r="IHH94" s="220"/>
      <c r="IHI94" s="220"/>
      <c r="IHJ94" s="220"/>
      <c r="IHK94" s="220"/>
      <c r="IHL94" s="220"/>
      <c r="IHM94" s="220"/>
      <c r="IHN94" s="220"/>
      <c r="IHO94" s="220"/>
      <c r="IHP94" s="220"/>
      <c r="IHQ94" s="220"/>
      <c r="IHR94" s="220"/>
      <c r="IHS94" s="220"/>
      <c r="IHT94" s="220"/>
      <c r="IHU94" s="220"/>
      <c r="IHV94" s="220"/>
      <c r="IHW94" s="220"/>
      <c r="IHX94" s="220"/>
      <c r="IHY94" s="220"/>
      <c r="IHZ94" s="220"/>
      <c r="IIA94" s="220"/>
      <c r="IIB94" s="220"/>
      <c r="IIC94" s="220"/>
      <c r="IID94" s="220"/>
      <c r="IIE94" s="220"/>
      <c r="IIF94" s="220"/>
      <c r="IIG94" s="220"/>
      <c r="IIH94" s="220"/>
      <c r="III94" s="220"/>
      <c r="IIJ94" s="220"/>
      <c r="IIK94" s="220"/>
      <c r="IIL94" s="220"/>
      <c r="IIM94" s="220"/>
      <c r="IIN94" s="220"/>
      <c r="IIO94" s="220"/>
      <c r="IIP94" s="220"/>
      <c r="IIQ94" s="220"/>
      <c r="IIR94" s="220"/>
      <c r="IIS94" s="220"/>
      <c r="IIT94" s="220"/>
      <c r="IIU94" s="220"/>
      <c r="IIV94" s="220"/>
      <c r="IIW94" s="220"/>
      <c r="IIX94" s="220"/>
      <c r="IIY94" s="220"/>
      <c r="IIZ94" s="220"/>
      <c r="IJA94" s="220"/>
      <c r="IJB94" s="220"/>
      <c r="IJC94" s="220"/>
      <c r="IJD94" s="220"/>
      <c r="IJE94" s="220"/>
      <c r="IJF94" s="220"/>
      <c r="IJG94" s="220"/>
      <c r="IJH94" s="220"/>
      <c r="IJI94" s="220"/>
      <c r="IJJ94" s="220"/>
      <c r="IJK94" s="220"/>
      <c r="IJL94" s="220"/>
      <c r="IJM94" s="220"/>
      <c r="IJN94" s="220"/>
      <c r="IJO94" s="220"/>
      <c r="IJP94" s="220"/>
      <c r="IJQ94" s="220"/>
      <c r="IJR94" s="220"/>
      <c r="IJS94" s="220"/>
      <c r="IJT94" s="220"/>
      <c r="IJU94" s="220"/>
      <c r="IJV94" s="220"/>
      <c r="IJW94" s="220"/>
      <c r="IJX94" s="220"/>
      <c r="IJY94" s="220"/>
      <c r="IJZ94" s="220"/>
      <c r="IKA94" s="220"/>
      <c r="IKB94" s="220"/>
      <c r="IKC94" s="220"/>
      <c r="IKD94" s="220"/>
      <c r="IKE94" s="220"/>
      <c r="IKF94" s="220"/>
      <c r="IKG94" s="220"/>
      <c r="IKH94" s="220"/>
      <c r="IKI94" s="220"/>
      <c r="IKJ94" s="220"/>
      <c r="IKK94" s="220"/>
      <c r="IKL94" s="220"/>
      <c r="IKM94" s="220"/>
      <c r="IKN94" s="220"/>
      <c r="IKO94" s="220"/>
      <c r="IKP94" s="220"/>
      <c r="IKQ94" s="220"/>
      <c r="IKR94" s="220"/>
      <c r="IKS94" s="220"/>
      <c r="IKT94" s="220"/>
      <c r="IKU94" s="220"/>
      <c r="IKV94" s="220"/>
      <c r="IKW94" s="220"/>
      <c r="IKX94" s="220"/>
      <c r="IKY94" s="220"/>
      <c r="IKZ94" s="220"/>
      <c r="ILA94" s="220"/>
      <c r="ILB94" s="220"/>
      <c r="ILC94" s="220"/>
      <c r="ILD94" s="220"/>
      <c r="ILE94" s="220"/>
      <c r="ILF94" s="220"/>
      <c r="ILG94" s="220"/>
      <c r="ILH94" s="220"/>
      <c r="ILI94" s="220"/>
      <c r="ILJ94" s="220"/>
      <c r="ILK94" s="220"/>
      <c r="ILL94" s="220"/>
      <c r="ILM94" s="220"/>
      <c r="ILN94" s="220"/>
      <c r="ILO94" s="220"/>
      <c r="ILP94" s="220"/>
      <c r="ILQ94" s="220"/>
      <c r="ILR94" s="220"/>
      <c r="ILS94" s="220"/>
      <c r="ILT94" s="220"/>
      <c r="ILU94" s="220"/>
      <c r="ILV94" s="220"/>
      <c r="ILW94" s="220"/>
      <c r="ILX94" s="220"/>
      <c r="ILY94" s="220"/>
      <c r="ILZ94" s="220"/>
      <c r="IMA94" s="220"/>
      <c r="IMB94" s="220"/>
      <c r="IMC94" s="220"/>
      <c r="IMD94" s="220"/>
      <c r="IME94" s="220"/>
      <c r="IMF94" s="220"/>
      <c r="IMG94" s="220"/>
      <c r="IMH94" s="220"/>
      <c r="IMI94" s="220"/>
      <c r="IMJ94" s="220"/>
      <c r="IMK94" s="220"/>
      <c r="IML94" s="220"/>
      <c r="IMM94" s="220"/>
      <c r="IMN94" s="220"/>
      <c r="IMO94" s="220"/>
      <c r="IMP94" s="220"/>
      <c r="IMQ94" s="220"/>
      <c r="IMR94" s="220"/>
      <c r="IMS94" s="220"/>
      <c r="IMT94" s="220"/>
      <c r="IMU94" s="220"/>
      <c r="IMV94" s="220"/>
      <c r="IMW94" s="220"/>
      <c r="IMX94" s="220"/>
      <c r="IMY94" s="220"/>
      <c r="IMZ94" s="220"/>
      <c r="INA94" s="220"/>
      <c r="INB94" s="220"/>
      <c r="INC94" s="220"/>
      <c r="IND94" s="220"/>
      <c r="INE94" s="220"/>
      <c r="INF94" s="220"/>
      <c r="ING94" s="220"/>
      <c r="INH94" s="220"/>
      <c r="INI94" s="220"/>
      <c r="INJ94" s="220"/>
      <c r="INK94" s="220"/>
      <c r="INL94" s="220"/>
      <c r="INM94" s="220"/>
      <c r="INN94" s="220"/>
      <c r="INO94" s="220"/>
      <c r="INP94" s="220"/>
      <c r="INQ94" s="220"/>
      <c r="INR94" s="220"/>
      <c r="INS94" s="220"/>
      <c r="INT94" s="220"/>
      <c r="INU94" s="220"/>
      <c r="INV94" s="220"/>
      <c r="INW94" s="220"/>
      <c r="INX94" s="220"/>
      <c r="INY94" s="220"/>
      <c r="INZ94" s="220"/>
      <c r="IOA94" s="220"/>
      <c r="IOB94" s="220"/>
      <c r="IOC94" s="220"/>
      <c r="IOD94" s="220"/>
      <c r="IOE94" s="220"/>
      <c r="IOF94" s="220"/>
      <c r="IOG94" s="220"/>
      <c r="IOH94" s="220"/>
      <c r="IOI94" s="220"/>
      <c r="IOJ94" s="220"/>
      <c r="IOK94" s="220"/>
      <c r="IOL94" s="220"/>
      <c r="IOM94" s="220"/>
      <c r="ION94" s="220"/>
      <c r="IOO94" s="220"/>
      <c r="IOP94" s="220"/>
      <c r="IOQ94" s="220"/>
      <c r="IOR94" s="220"/>
      <c r="IOS94" s="220"/>
      <c r="IOT94" s="220"/>
      <c r="IOU94" s="220"/>
      <c r="IOV94" s="220"/>
      <c r="IOW94" s="220"/>
      <c r="IOX94" s="220"/>
      <c r="IOY94" s="220"/>
      <c r="IOZ94" s="220"/>
      <c r="IPA94" s="220"/>
      <c r="IPB94" s="220"/>
      <c r="IPC94" s="220"/>
      <c r="IPD94" s="220"/>
      <c r="IPE94" s="220"/>
      <c r="IPF94" s="220"/>
      <c r="IPG94" s="220"/>
      <c r="IPH94" s="220"/>
      <c r="IPI94" s="220"/>
      <c r="IPJ94" s="220"/>
      <c r="IPK94" s="220"/>
      <c r="IPL94" s="220"/>
      <c r="IPM94" s="220"/>
      <c r="IPN94" s="220"/>
      <c r="IPO94" s="220"/>
      <c r="IPP94" s="220"/>
      <c r="IPQ94" s="220"/>
      <c r="IPR94" s="220"/>
      <c r="IPS94" s="220"/>
      <c r="IPT94" s="220"/>
      <c r="IPU94" s="220"/>
      <c r="IPV94" s="220"/>
      <c r="IPW94" s="220"/>
      <c r="IPX94" s="220"/>
      <c r="IPY94" s="220"/>
      <c r="IPZ94" s="220"/>
      <c r="IQA94" s="220"/>
      <c r="IQB94" s="220"/>
      <c r="IQC94" s="220"/>
      <c r="IQD94" s="220"/>
      <c r="IQE94" s="220"/>
      <c r="IQF94" s="220"/>
      <c r="IQG94" s="220"/>
      <c r="IQH94" s="220"/>
      <c r="IQI94" s="220"/>
      <c r="IQJ94" s="220"/>
      <c r="IQK94" s="220"/>
      <c r="IQL94" s="220"/>
      <c r="IQM94" s="220"/>
      <c r="IQN94" s="220"/>
      <c r="IQO94" s="220"/>
      <c r="IQP94" s="220"/>
      <c r="IQQ94" s="220"/>
      <c r="IQR94" s="220"/>
      <c r="IQS94" s="220"/>
      <c r="IQT94" s="220"/>
      <c r="IQU94" s="220"/>
      <c r="IQV94" s="220"/>
      <c r="IQW94" s="220"/>
      <c r="IQX94" s="220"/>
      <c r="IQY94" s="220"/>
      <c r="IQZ94" s="220"/>
      <c r="IRA94" s="220"/>
      <c r="IRB94" s="220"/>
      <c r="IRC94" s="220"/>
      <c r="IRD94" s="220"/>
      <c r="IRE94" s="220"/>
      <c r="IRF94" s="220"/>
      <c r="IRG94" s="220"/>
      <c r="IRH94" s="220"/>
      <c r="IRI94" s="220"/>
      <c r="IRJ94" s="220"/>
      <c r="IRK94" s="220"/>
      <c r="IRL94" s="220"/>
      <c r="IRM94" s="220"/>
      <c r="IRN94" s="220"/>
      <c r="IRO94" s="220"/>
      <c r="IRP94" s="220"/>
      <c r="IRQ94" s="220"/>
      <c r="IRR94" s="220"/>
      <c r="IRS94" s="220"/>
      <c r="IRT94" s="220"/>
      <c r="IRU94" s="220"/>
      <c r="IRV94" s="220"/>
      <c r="IRW94" s="220"/>
      <c r="IRX94" s="220"/>
      <c r="IRY94" s="220"/>
      <c r="IRZ94" s="220"/>
      <c r="ISA94" s="220"/>
      <c r="ISB94" s="220"/>
      <c r="ISC94" s="220"/>
      <c r="ISD94" s="220"/>
      <c r="ISE94" s="220"/>
      <c r="ISF94" s="220"/>
      <c r="ISG94" s="220"/>
      <c r="ISH94" s="220"/>
      <c r="ISI94" s="220"/>
      <c r="ISJ94" s="220"/>
      <c r="ISK94" s="220"/>
      <c r="ISL94" s="220"/>
      <c r="ISM94" s="220"/>
      <c r="ISN94" s="220"/>
      <c r="ISO94" s="220"/>
      <c r="ISP94" s="220"/>
      <c r="ISQ94" s="220"/>
      <c r="ISR94" s="220"/>
      <c r="ISS94" s="220"/>
      <c r="IST94" s="220"/>
      <c r="ISU94" s="220"/>
      <c r="ISV94" s="220"/>
      <c r="ISW94" s="220"/>
      <c r="ISX94" s="220"/>
      <c r="ISY94" s="220"/>
      <c r="ISZ94" s="220"/>
      <c r="ITA94" s="220"/>
      <c r="ITB94" s="220"/>
      <c r="ITC94" s="220"/>
      <c r="ITD94" s="220"/>
      <c r="ITE94" s="220"/>
      <c r="ITF94" s="220"/>
      <c r="ITG94" s="220"/>
      <c r="ITH94" s="220"/>
      <c r="ITI94" s="220"/>
      <c r="ITJ94" s="220"/>
      <c r="ITK94" s="220"/>
      <c r="ITL94" s="220"/>
      <c r="ITM94" s="220"/>
      <c r="ITN94" s="220"/>
      <c r="ITO94" s="220"/>
      <c r="ITP94" s="220"/>
      <c r="ITQ94" s="220"/>
      <c r="ITR94" s="220"/>
      <c r="ITS94" s="220"/>
      <c r="ITT94" s="220"/>
      <c r="ITU94" s="220"/>
      <c r="ITV94" s="220"/>
      <c r="ITW94" s="220"/>
      <c r="ITX94" s="220"/>
      <c r="ITY94" s="220"/>
      <c r="ITZ94" s="220"/>
      <c r="IUA94" s="220"/>
      <c r="IUB94" s="220"/>
      <c r="IUC94" s="220"/>
      <c r="IUD94" s="220"/>
      <c r="IUE94" s="220"/>
      <c r="IUF94" s="220"/>
      <c r="IUG94" s="220"/>
      <c r="IUH94" s="220"/>
      <c r="IUI94" s="220"/>
      <c r="IUJ94" s="220"/>
      <c r="IUK94" s="220"/>
      <c r="IUL94" s="220"/>
      <c r="IUM94" s="220"/>
      <c r="IUN94" s="220"/>
      <c r="IUO94" s="220"/>
      <c r="IUP94" s="220"/>
      <c r="IUQ94" s="220"/>
      <c r="IUR94" s="220"/>
      <c r="IUS94" s="220"/>
      <c r="IUT94" s="220"/>
      <c r="IUU94" s="220"/>
      <c r="IUV94" s="220"/>
      <c r="IUW94" s="220"/>
      <c r="IUX94" s="220"/>
      <c r="IUY94" s="220"/>
      <c r="IUZ94" s="220"/>
      <c r="IVA94" s="220"/>
      <c r="IVB94" s="220"/>
      <c r="IVC94" s="220"/>
      <c r="IVD94" s="220"/>
      <c r="IVE94" s="220"/>
      <c r="IVF94" s="220"/>
      <c r="IVG94" s="220"/>
      <c r="IVH94" s="220"/>
      <c r="IVI94" s="220"/>
      <c r="IVJ94" s="220"/>
      <c r="IVK94" s="220"/>
      <c r="IVL94" s="220"/>
      <c r="IVM94" s="220"/>
      <c r="IVN94" s="220"/>
      <c r="IVO94" s="220"/>
      <c r="IVP94" s="220"/>
      <c r="IVQ94" s="220"/>
      <c r="IVR94" s="220"/>
      <c r="IVS94" s="220"/>
      <c r="IVT94" s="220"/>
      <c r="IVU94" s="220"/>
      <c r="IVV94" s="220"/>
      <c r="IVW94" s="220"/>
      <c r="IVX94" s="220"/>
      <c r="IVY94" s="220"/>
      <c r="IVZ94" s="220"/>
      <c r="IWA94" s="220"/>
      <c r="IWB94" s="220"/>
      <c r="IWC94" s="220"/>
      <c r="IWD94" s="220"/>
      <c r="IWE94" s="220"/>
      <c r="IWF94" s="220"/>
      <c r="IWG94" s="220"/>
      <c r="IWH94" s="220"/>
      <c r="IWI94" s="220"/>
      <c r="IWJ94" s="220"/>
      <c r="IWK94" s="220"/>
      <c r="IWL94" s="220"/>
      <c r="IWM94" s="220"/>
      <c r="IWN94" s="220"/>
      <c r="IWO94" s="220"/>
      <c r="IWP94" s="220"/>
      <c r="IWQ94" s="220"/>
      <c r="IWR94" s="220"/>
      <c r="IWS94" s="220"/>
      <c r="IWT94" s="220"/>
      <c r="IWU94" s="220"/>
      <c r="IWV94" s="220"/>
      <c r="IWW94" s="220"/>
      <c r="IWX94" s="220"/>
      <c r="IWY94" s="220"/>
      <c r="IWZ94" s="220"/>
      <c r="IXA94" s="220"/>
      <c r="IXB94" s="220"/>
      <c r="IXC94" s="220"/>
      <c r="IXD94" s="220"/>
      <c r="IXE94" s="220"/>
      <c r="IXF94" s="220"/>
      <c r="IXG94" s="220"/>
      <c r="IXH94" s="220"/>
      <c r="IXI94" s="220"/>
      <c r="IXJ94" s="220"/>
      <c r="IXK94" s="220"/>
      <c r="IXL94" s="220"/>
      <c r="IXM94" s="220"/>
      <c r="IXN94" s="220"/>
      <c r="IXO94" s="220"/>
      <c r="IXP94" s="220"/>
      <c r="IXQ94" s="220"/>
      <c r="IXR94" s="220"/>
      <c r="IXS94" s="220"/>
      <c r="IXT94" s="220"/>
      <c r="IXU94" s="220"/>
      <c r="IXV94" s="220"/>
      <c r="IXW94" s="220"/>
      <c r="IXX94" s="220"/>
      <c r="IXY94" s="220"/>
      <c r="IXZ94" s="220"/>
      <c r="IYA94" s="220"/>
      <c r="IYB94" s="220"/>
      <c r="IYC94" s="220"/>
      <c r="IYD94" s="220"/>
      <c r="IYE94" s="220"/>
      <c r="IYF94" s="220"/>
      <c r="IYG94" s="220"/>
      <c r="IYH94" s="220"/>
      <c r="IYI94" s="220"/>
      <c r="IYJ94" s="220"/>
      <c r="IYK94" s="220"/>
      <c r="IYL94" s="220"/>
      <c r="IYM94" s="220"/>
      <c r="IYN94" s="220"/>
      <c r="IYO94" s="220"/>
      <c r="IYP94" s="220"/>
      <c r="IYQ94" s="220"/>
      <c r="IYR94" s="220"/>
      <c r="IYS94" s="220"/>
      <c r="IYT94" s="220"/>
      <c r="IYU94" s="220"/>
      <c r="IYV94" s="220"/>
      <c r="IYW94" s="220"/>
      <c r="IYX94" s="220"/>
      <c r="IYY94" s="220"/>
      <c r="IYZ94" s="220"/>
      <c r="IZA94" s="220"/>
      <c r="IZB94" s="220"/>
      <c r="IZC94" s="220"/>
      <c r="IZD94" s="220"/>
      <c r="IZE94" s="220"/>
      <c r="IZF94" s="220"/>
      <c r="IZG94" s="220"/>
      <c r="IZH94" s="220"/>
      <c r="IZI94" s="220"/>
      <c r="IZJ94" s="220"/>
      <c r="IZK94" s="220"/>
      <c r="IZL94" s="220"/>
      <c r="IZM94" s="220"/>
      <c r="IZN94" s="220"/>
      <c r="IZO94" s="220"/>
      <c r="IZP94" s="220"/>
      <c r="IZQ94" s="220"/>
      <c r="IZR94" s="220"/>
      <c r="IZS94" s="220"/>
      <c r="IZT94" s="220"/>
      <c r="IZU94" s="220"/>
      <c r="IZV94" s="220"/>
      <c r="IZW94" s="220"/>
      <c r="IZX94" s="220"/>
      <c r="IZY94" s="220"/>
      <c r="IZZ94" s="220"/>
      <c r="JAA94" s="220"/>
      <c r="JAB94" s="220"/>
      <c r="JAC94" s="220"/>
      <c r="JAD94" s="220"/>
      <c r="JAE94" s="220"/>
      <c r="JAF94" s="220"/>
      <c r="JAG94" s="220"/>
      <c r="JAH94" s="220"/>
      <c r="JAI94" s="220"/>
      <c r="JAJ94" s="220"/>
      <c r="JAK94" s="220"/>
      <c r="JAL94" s="220"/>
      <c r="JAM94" s="220"/>
      <c r="JAN94" s="220"/>
      <c r="JAO94" s="220"/>
      <c r="JAP94" s="220"/>
      <c r="JAQ94" s="220"/>
      <c r="JAR94" s="220"/>
      <c r="JAS94" s="220"/>
      <c r="JAT94" s="220"/>
      <c r="JAU94" s="220"/>
      <c r="JAV94" s="220"/>
      <c r="JAW94" s="220"/>
      <c r="JAX94" s="220"/>
      <c r="JAY94" s="220"/>
      <c r="JAZ94" s="220"/>
      <c r="JBA94" s="220"/>
      <c r="JBB94" s="220"/>
      <c r="JBC94" s="220"/>
      <c r="JBD94" s="220"/>
      <c r="JBE94" s="220"/>
      <c r="JBF94" s="220"/>
      <c r="JBG94" s="220"/>
      <c r="JBH94" s="220"/>
      <c r="JBI94" s="220"/>
      <c r="JBJ94" s="220"/>
      <c r="JBK94" s="220"/>
      <c r="JBL94" s="220"/>
      <c r="JBM94" s="220"/>
      <c r="JBN94" s="220"/>
      <c r="JBO94" s="220"/>
      <c r="JBP94" s="220"/>
      <c r="JBQ94" s="220"/>
      <c r="JBR94" s="220"/>
      <c r="JBS94" s="220"/>
      <c r="JBT94" s="220"/>
      <c r="JBU94" s="220"/>
      <c r="JBV94" s="220"/>
      <c r="JBW94" s="220"/>
      <c r="JBX94" s="220"/>
      <c r="JBY94" s="220"/>
      <c r="JBZ94" s="220"/>
      <c r="JCA94" s="220"/>
      <c r="JCB94" s="220"/>
      <c r="JCC94" s="220"/>
      <c r="JCD94" s="220"/>
      <c r="JCE94" s="220"/>
      <c r="JCF94" s="220"/>
      <c r="JCG94" s="220"/>
      <c r="JCH94" s="220"/>
      <c r="JCI94" s="220"/>
      <c r="JCJ94" s="220"/>
      <c r="JCK94" s="220"/>
      <c r="JCL94" s="220"/>
      <c r="JCM94" s="220"/>
      <c r="JCN94" s="220"/>
      <c r="JCO94" s="220"/>
      <c r="JCP94" s="220"/>
      <c r="JCQ94" s="220"/>
      <c r="JCR94" s="220"/>
      <c r="JCS94" s="220"/>
      <c r="JCT94" s="220"/>
      <c r="JCU94" s="220"/>
      <c r="JCV94" s="220"/>
      <c r="JCW94" s="220"/>
      <c r="JCX94" s="220"/>
      <c r="JCY94" s="220"/>
      <c r="JCZ94" s="220"/>
      <c r="JDA94" s="220"/>
      <c r="JDB94" s="220"/>
      <c r="JDC94" s="220"/>
      <c r="JDD94" s="220"/>
      <c r="JDE94" s="220"/>
      <c r="JDF94" s="220"/>
      <c r="JDG94" s="220"/>
      <c r="JDH94" s="220"/>
      <c r="JDI94" s="220"/>
      <c r="JDJ94" s="220"/>
      <c r="JDK94" s="220"/>
      <c r="JDL94" s="220"/>
      <c r="JDM94" s="220"/>
      <c r="JDN94" s="220"/>
      <c r="JDO94" s="220"/>
      <c r="JDP94" s="220"/>
      <c r="JDQ94" s="220"/>
      <c r="JDR94" s="220"/>
      <c r="JDS94" s="220"/>
      <c r="JDT94" s="220"/>
      <c r="JDU94" s="220"/>
      <c r="JDV94" s="220"/>
      <c r="JDW94" s="220"/>
      <c r="JDX94" s="220"/>
      <c r="JDY94" s="220"/>
      <c r="JDZ94" s="220"/>
      <c r="JEA94" s="220"/>
      <c r="JEB94" s="220"/>
      <c r="JEC94" s="220"/>
      <c r="JED94" s="220"/>
      <c r="JEE94" s="220"/>
      <c r="JEF94" s="220"/>
      <c r="JEG94" s="220"/>
      <c r="JEH94" s="220"/>
      <c r="JEI94" s="220"/>
      <c r="JEJ94" s="220"/>
      <c r="JEK94" s="220"/>
      <c r="JEL94" s="220"/>
      <c r="JEM94" s="220"/>
      <c r="JEN94" s="220"/>
      <c r="JEO94" s="220"/>
      <c r="JEP94" s="220"/>
      <c r="JEQ94" s="220"/>
      <c r="JER94" s="220"/>
      <c r="JES94" s="220"/>
      <c r="JET94" s="220"/>
      <c r="JEU94" s="220"/>
      <c r="JEV94" s="220"/>
      <c r="JEW94" s="220"/>
      <c r="JEX94" s="220"/>
      <c r="JEY94" s="220"/>
      <c r="JEZ94" s="220"/>
      <c r="JFA94" s="220"/>
      <c r="JFB94" s="220"/>
      <c r="JFC94" s="220"/>
      <c r="JFD94" s="220"/>
      <c r="JFE94" s="220"/>
      <c r="JFF94" s="220"/>
      <c r="JFG94" s="220"/>
      <c r="JFH94" s="220"/>
      <c r="JFI94" s="220"/>
      <c r="JFJ94" s="220"/>
      <c r="JFK94" s="220"/>
      <c r="JFL94" s="220"/>
      <c r="JFM94" s="220"/>
      <c r="JFN94" s="220"/>
      <c r="JFO94" s="220"/>
      <c r="JFP94" s="220"/>
      <c r="JFQ94" s="220"/>
      <c r="JFR94" s="220"/>
      <c r="JFS94" s="220"/>
      <c r="JFT94" s="220"/>
      <c r="JFU94" s="220"/>
      <c r="JFV94" s="220"/>
      <c r="JFW94" s="220"/>
      <c r="JFX94" s="220"/>
      <c r="JFY94" s="220"/>
      <c r="JFZ94" s="220"/>
      <c r="JGA94" s="220"/>
      <c r="JGB94" s="220"/>
      <c r="JGC94" s="220"/>
      <c r="JGD94" s="220"/>
      <c r="JGE94" s="220"/>
      <c r="JGF94" s="220"/>
      <c r="JGG94" s="220"/>
      <c r="JGH94" s="220"/>
      <c r="JGI94" s="220"/>
      <c r="JGJ94" s="220"/>
      <c r="JGK94" s="220"/>
      <c r="JGL94" s="220"/>
      <c r="JGM94" s="220"/>
      <c r="JGN94" s="220"/>
      <c r="JGO94" s="220"/>
      <c r="JGP94" s="220"/>
      <c r="JGQ94" s="220"/>
      <c r="JGR94" s="220"/>
      <c r="JGS94" s="220"/>
      <c r="JGT94" s="220"/>
      <c r="JGU94" s="220"/>
      <c r="JGV94" s="220"/>
      <c r="JGW94" s="220"/>
      <c r="JGX94" s="220"/>
      <c r="JGY94" s="220"/>
      <c r="JGZ94" s="220"/>
      <c r="JHA94" s="220"/>
      <c r="JHB94" s="220"/>
      <c r="JHC94" s="220"/>
      <c r="JHD94" s="220"/>
      <c r="JHE94" s="220"/>
      <c r="JHF94" s="220"/>
      <c r="JHG94" s="220"/>
      <c r="JHH94" s="220"/>
      <c r="JHI94" s="220"/>
      <c r="JHJ94" s="220"/>
      <c r="JHK94" s="220"/>
      <c r="JHL94" s="220"/>
      <c r="JHM94" s="220"/>
      <c r="JHN94" s="220"/>
      <c r="JHO94" s="220"/>
      <c r="JHP94" s="220"/>
      <c r="JHQ94" s="220"/>
      <c r="JHR94" s="220"/>
      <c r="JHS94" s="220"/>
      <c r="JHT94" s="220"/>
      <c r="JHU94" s="220"/>
      <c r="JHV94" s="220"/>
      <c r="JHW94" s="220"/>
      <c r="JHX94" s="220"/>
      <c r="JHY94" s="220"/>
      <c r="JHZ94" s="220"/>
      <c r="JIA94" s="220"/>
      <c r="JIB94" s="220"/>
      <c r="JIC94" s="220"/>
      <c r="JID94" s="220"/>
      <c r="JIE94" s="220"/>
      <c r="JIF94" s="220"/>
      <c r="JIG94" s="220"/>
      <c r="JIH94" s="220"/>
      <c r="JII94" s="220"/>
      <c r="JIJ94" s="220"/>
      <c r="JIK94" s="220"/>
      <c r="JIL94" s="220"/>
      <c r="JIM94" s="220"/>
      <c r="JIN94" s="220"/>
      <c r="JIO94" s="220"/>
      <c r="JIP94" s="220"/>
      <c r="JIQ94" s="220"/>
      <c r="JIR94" s="220"/>
      <c r="JIS94" s="220"/>
      <c r="JIT94" s="220"/>
      <c r="JIU94" s="220"/>
      <c r="JIV94" s="220"/>
      <c r="JIW94" s="220"/>
      <c r="JIX94" s="220"/>
      <c r="JIY94" s="220"/>
      <c r="JIZ94" s="220"/>
      <c r="JJA94" s="220"/>
      <c r="JJB94" s="220"/>
      <c r="JJC94" s="220"/>
      <c r="JJD94" s="220"/>
      <c r="JJE94" s="220"/>
      <c r="JJF94" s="220"/>
      <c r="JJG94" s="220"/>
      <c r="JJH94" s="220"/>
      <c r="JJI94" s="220"/>
      <c r="JJJ94" s="220"/>
      <c r="JJK94" s="220"/>
      <c r="JJL94" s="220"/>
      <c r="JJM94" s="220"/>
      <c r="JJN94" s="220"/>
      <c r="JJO94" s="220"/>
      <c r="JJP94" s="220"/>
      <c r="JJQ94" s="220"/>
      <c r="JJR94" s="220"/>
      <c r="JJS94" s="220"/>
      <c r="JJT94" s="220"/>
      <c r="JJU94" s="220"/>
      <c r="JJV94" s="220"/>
      <c r="JJW94" s="220"/>
      <c r="JJX94" s="220"/>
      <c r="JJY94" s="220"/>
      <c r="JJZ94" s="220"/>
      <c r="JKA94" s="220"/>
      <c r="JKB94" s="220"/>
      <c r="JKC94" s="220"/>
      <c r="JKD94" s="220"/>
      <c r="JKE94" s="220"/>
      <c r="JKF94" s="220"/>
      <c r="JKG94" s="220"/>
      <c r="JKH94" s="220"/>
      <c r="JKI94" s="220"/>
      <c r="JKJ94" s="220"/>
      <c r="JKK94" s="220"/>
      <c r="JKL94" s="220"/>
      <c r="JKM94" s="220"/>
      <c r="JKN94" s="220"/>
      <c r="JKO94" s="220"/>
      <c r="JKP94" s="220"/>
      <c r="JKQ94" s="220"/>
      <c r="JKR94" s="220"/>
      <c r="JKS94" s="220"/>
      <c r="JKT94" s="220"/>
      <c r="JKU94" s="220"/>
      <c r="JKV94" s="220"/>
      <c r="JKW94" s="220"/>
      <c r="JKX94" s="220"/>
      <c r="JKY94" s="220"/>
      <c r="JKZ94" s="220"/>
      <c r="JLA94" s="220"/>
      <c r="JLB94" s="220"/>
      <c r="JLC94" s="220"/>
      <c r="JLD94" s="220"/>
      <c r="JLE94" s="220"/>
      <c r="JLF94" s="220"/>
      <c r="JLG94" s="220"/>
      <c r="JLH94" s="220"/>
      <c r="JLI94" s="220"/>
      <c r="JLJ94" s="220"/>
      <c r="JLK94" s="220"/>
      <c r="JLL94" s="220"/>
      <c r="JLM94" s="220"/>
      <c r="JLN94" s="220"/>
      <c r="JLO94" s="220"/>
      <c r="JLP94" s="220"/>
      <c r="JLQ94" s="220"/>
      <c r="JLR94" s="220"/>
      <c r="JLS94" s="220"/>
      <c r="JLT94" s="220"/>
      <c r="JLU94" s="220"/>
      <c r="JLV94" s="220"/>
      <c r="JLW94" s="220"/>
      <c r="JLX94" s="220"/>
      <c r="JLY94" s="220"/>
      <c r="JLZ94" s="220"/>
      <c r="JMA94" s="220"/>
      <c r="JMB94" s="220"/>
      <c r="JMC94" s="220"/>
      <c r="JMD94" s="220"/>
      <c r="JME94" s="220"/>
      <c r="JMF94" s="220"/>
      <c r="JMG94" s="220"/>
      <c r="JMH94" s="220"/>
      <c r="JMI94" s="220"/>
      <c r="JMJ94" s="220"/>
      <c r="JMK94" s="220"/>
      <c r="JML94" s="220"/>
      <c r="JMM94" s="220"/>
      <c r="JMN94" s="220"/>
      <c r="JMO94" s="220"/>
      <c r="JMP94" s="220"/>
      <c r="JMQ94" s="220"/>
      <c r="JMR94" s="220"/>
      <c r="JMS94" s="220"/>
      <c r="JMT94" s="220"/>
      <c r="JMU94" s="220"/>
      <c r="JMV94" s="220"/>
      <c r="JMW94" s="220"/>
      <c r="JMX94" s="220"/>
      <c r="JMY94" s="220"/>
      <c r="JMZ94" s="220"/>
      <c r="JNA94" s="220"/>
      <c r="JNB94" s="220"/>
      <c r="JNC94" s="220"/>
      <c r="JND94" s="220"/>
      <c r="JNE94" s="220"/>
      <c r="JNF94" s="220"/>
      <c r="JNG94" s="220"/>
      <c r="JNH94" s="220"/>
      <c r="JNI94" s="220"/>
      <c r="JNJ94" s="220"/>
      <c r="JNK94" s="220"/>
      <c r="JNL94" s="220"/>
      <c r="JNM94" s="220"/>
      <c r="JNN94" s="220"/>
      <c r="JNO94" s="220"/>
      <c r="JNP94" s="220"/>
      <c r="JNQ94" s="220"/>
      <c r="JNR94" s="220"/>
      <c r="JNS94" s="220"/>
      <c r="JNT94" s="220"/>
      <c r="JNU94" s="220"/>
      <c r="JNV94" s="220"/>
      <c r="JNW94" s="220"/>
      <c r="JNX94" s="220"/>
      <c r="JNY94" s="220"/>
      <c r="JNZ94" s="220"/>
      <c r="JOA94" s="220"/>
      <c r="JOB94" s="220"/>
      <c r="JOC94" s="220"/>
      <c r="JOD94" s="220"/>
      <c r="JOE94" s="220"/>
      <c r="JOF94" s="220"/>
      <c r="JOG94" s="220"/>
      <c r="JOH94" s="220"/>
      <c r="JOI94" s="220"/>
      <c r="JOJ94" s="220"/>
      <c r="JOK94" s="220"/>
      <c r="JOL94" s="220"/>
      <c r="JOM94" s="220"/>
      <c r="JON94" s="220"/>
      <c r="JOO94" s="220"/>
      <c r="JOP94" s="220"/>
      <c r="JOQ94" s="220"/>
      <c r="JOR94" s="220"/>
      <c r="JOS94" s="220"/>
      <c r="JOT94" s="220"/>
      <c r="JOU94" s="220"/>
      <c r="JOV94" s="220"/>
      <c r="JOW94" s="220"/>
      <c r="JOX94" s="220"/>
      <c r="JOY94" s="220"/>
      <c r="JOZ94" s="220"/>
      <c r="JPA94" s="220"/>
      <c r="JPB94" s="220"/>
      <c r="JPC94" s="220"/>
      <c r="JPD94" s="220"/>
      <c r="JPE94" s="220"/>
      <c r="JPF94" s="220"/>
      <c r="JPG94" s="220"/>
      <c r="JPH94" s="220"/>
      <c r="JPI94" s="220"/>
      <c r="JPJ94" s="220"/>
      <c r="JPK94" s="220"/>
      <c r="JPL94" s="220"/>
      <c r="JPM94" s="220"/>
      <c r="JPN94" s="220"/>
      <c r="JPO94" s="220"/>
      <c r="JPP94" s="220"/>
      <c r="JPQ94" s="220"/>
      <c r="JPR94" s="220"/>
      <c r="JPS94" s="220"/>
      <c r="JPT94" s="220"/>
      <c r="JPU94" s="220"/>
      <c r="JPV94" s="220"/>
      <c r="JPW94" s="220"/>
      <c r="JPX94" s="220"/>
      <c r="JPY94" s="220"/>
      <c r="JPZ94" s="220"/>
      <c r="JQA94" s="220"/>
      <c r="JQB94" s="220"/>
      <c r="JQC94" s="220"/>
      <c r="JQD94" s="220"/>
      <c r="JQE94" s="220"/>
      <c r="JQF94" s="220"/>
      <c r="JQG94" s="220"/>
      <c r="JQH94" s="220"/>
      <c r="JQI94" s="220"/>
      <c r="JQJ94" s="220"/>
      <c r="JQK94" s="220"/>
      <c r="JQL94" s="220"/>
      <c r="JQM94" s="220"/>
      <c r="JQN94" s="220"/>
      <c r="JQO94" s="220"/>
      <c r="JQP94" s="220"/>
      <c r="JQQ94" s="220"/>
      <c r="JQR94" s="220"/>
      <c r="JQS94" s="220"/>
      <c r="JQT94" s="220"/>
      <c r="JQU94" s="220"/>
      <c r="JQV94" s="220"/>
      <c r="JQW94" s="220"/>
      <c r="JQX94" s="220"/>
      <c r="JQY94" s="220"/>
      <c r="JQZ94" s="220"/>
      <c r="JRA94" s="220"/>
      <c r="JRB94" s="220"/>
      <c r="JRC94" s="220"/>
      <c r="JRD94" s="220"/>
      <c r="JRE94" s="220"/>
      <c r="JRF94" s="220"/>
      <c r="JRG94" s="220"/>
      <c r="JRH94" s="220"/>
      <c r="JRI94" s="220"/>
      <c r="JRJ94" s="220"/>
      <c r="JRK94" s="220"/>
      <c r="JRL94" s="220"/>
      <c r="JRM94" s="220"/>
      <c r="JRN94" s="220"/>
      <c r="JRO94" s="220"/>
      <c r="JRP94" s="220"/>
      <c r="JRQ94" s="220"/>
      <c r="JRR94" s="220"/>
      <c r="JRS94" s="220"/>
      <c r="JRT94" s="220"/>
      <c r="JRU94" s="220"/>
      <c r="JRV94" s="220"/>
      <c r="JRW94" s="220"/>
      <c r="JRX94" s="220"/>
      <c r="JRY94" s="220"/>
      <c r="JRZ94" s="220"/>
      <c r="JSA94" s="220"/>
      <c r="JSB94" s="220"/>
      <c r="JSC94" s="220"/>
      <c r="JSD94" s="220"/>
      <c r="JSE94" s="220"/>
      <c r="JSF94" s="220"/>
      <c r="JSG94" s="220"/>
      <c r="JSH94" s="220"/>
      <c r="JSI94" s="220"/>
      <c r="JSJ94" s="220"/>
      <c r="JSK94" s="220"/>
      <c r="JSL94" s="220"/>
      <c r="JSM94" s="220"/>
      <c r="JSN94" s="220"/>
      <c r="JSO94" s="220"/>
      <c r="JSP94" s="220"/>
      <c r="JSQ94" s="220"/>
      <c r="JSR94" s="220"/>
      <c r="JSS94" s="220"/>
      <c r="JST94" s="220"/>
      <c r="JSU94" s="220"/>
      <c r="JSV94" s="220"/>
      <c r="JSW94" s="220"/>
      <c r="JSX94" s="220"/>
      <c r="JSY94" s="220"/>
      <c r="JSZ94" s="220"/>
      <c r="JTA94" s="220"/>
      <c r="JTB94" s="220"/>
      <c r="JTC94" s="220"/>
      <c r="JTD94" s="220"/>
      <c r="JTE94" s="220"/>
      <c r="JTF94" s="220"/>
      <c r="JTG94" s="220"/>
      <c r="JTH94" s="220"/>
      <c r="JTI94" s="220"/>
      <c r="JTJ94" s="220"/>
      <c r="JTK94" s="220"/>
      <c r="JTL94" s="220"/>
      <c r="JTM94" s="220"/>
      <c r="JTN94" s="220"/>
      <c r="JTO94" s="220"/>
      <c r="JTP94" s="220"/>
      <c r="JTQ94" s="220"/>
      <c r="JTR94" s="220"/>
      <c r="JTS94" s="220"/>
      <c r="JTT94" s="220"/>
      <c r="JTU94" s="220"/>
      <c r="JTV94" s="220"/>
      <c r="JTW94" s="220"/>
      <c r="JTX94" s="220"/>
      <c r="JTY94" s="220"/>
      <c r="JTZ94" s="220"/>
      <c r="JUA94" s="220"/>
      <c r="JUB94" s="220"/>
      <c r="JUC94" s="220"/>
      <c r="JUD94" s="220"/>
      <c r="JUE94" s="220"/>
      <c r="JUF94" s="220"/>
      <c r="JUG94" s="220"/>
      <c r="JUH94" s="220"/>
      <c r="JUI94" s="220"/>
      <c r="JUJ94" s="220"/>
      <c r="JUK94" s="220"/>
      <c r="JUL94" s="220"/>
      <c r="JUM94" s="220"/>
      <c r="JUN94" s="220"/>
      <c r="JUO94" s="220"/>
      <c r="JUP94" s="220"/>
      <c r="JUQ94" s="220"/>
      <c r="JUR94" s="220"/>
      <c r="JUS94" s="220"/>
      <c r="JUT94" s="220"/>
      <c r="JUU94" s="220"/>
      <c r="JUV94" s="220"/>
      <c r="JUW94" s="220"/>
      <c r="JUX94" s="220"/>
      <c r="JUY94" s="220"/>
      <c r="JUZ94" s="220"/>
      <c r="JVA94" s="220"/>
      <c r="JVB94" s="220"/>
      <c r="JVC94" s="220"/>
      <c r="JVD94" s="220"/>
      <c r="JVE94" s="220"/>
      <c r="JVF94" s="220"/>
      <c r="JVG94" s="220"/>
      <c r="JVH94" s="220"/>
      <c r="JVI94" s="220"/>
      <c r="JVJ94" s="220"/>
      <c r="JVK94" s="220"/>
      <c r="JVL94" s="220"/>
      <c r="JVM94" s="220"/>
      <c r="JVN94" s="220"/>
      <c r="JVO94" s="220"/>
      <c r="JVP94" s="220"/>
      <c r="JVQ94" s="220"/>
      <c r="JVR94" s="220"/>
      <c r="JVS94" s="220"/>
      <c r="JVT94" s="220"/>
      <c r="JVU94" s="220"/>
      <c r="JVV94" s="220"/>
      <c r="JVW94" s="220"/>
      <c r="JVX94" s="220"/>
      <c r="JVY94" s="220"/>
      <c r="JVZ94" s="220"/>
      <c r="JWA94" s="220"/>
      <c r="JWB94" s="220"/>
      <c r="JWC94" s="220"/>
      <c r="JWD94" s="220"/>
      <c r="JWE94" s="220"/>
      <c r="JWF94" s="220"/>
      <c r="JWG94" s="220"/>
      <c r="JWH94" s="220"/>
      <c r="JWI94" s="220"/>
      <c r="JWJ94" s="220"/>
      <c r="JWK94" s="220"/>
      <c r="JWL94" s="220"/>
      <c r="JWM94" s="220"/>
      <c r="JWN94" s="220"/>
      <c r="JWO94" s="220"/>
      <c r="JWP94" s="220"/>
      <c r="JWQ94" s="220"/>
      <c r="JWR94" s="220"/>
      <c r="JWS94" s="220"/>
      <c r="JWT94" s="220"/>
      <c r="JWU94" s="220"/>
      <c r="JWV94" s="220"/>
      <c r="JWW94" s="220"/>
      <c r="JWX94" s="220"/>
      <c r="JWY94" s="220"/>
      <c r="JWZ94" s="220"/>
      <c r="JXA94" s="220"/>
      <c r="JXB94" s="220"/>
      <c r="JXC94" s="220"/>
      <c r="JXD94" s="220"/>
      <c r="JXE94" s="220"/>
      <c r="JXF94" s="220"/>
      <c r="JXG94" s="220"/>
      <c r="JXH94" s="220"/>
      <c r="JXI94" s="220"/>
      <c r="JXJ94" s="220"/>
      <c r="JXK94" s="220"/>
      <c r="JXL94" s="220"/>
      <c r="JXM94" s="220"/>
      <c r="JXN94" s="220"/>
      <c r="JXO94" s="220"/>
      <c r="JXP94" s="220"/>
      <c r="JXQ94" s="220"/>
      <c r="JXR94" s="220"/>
      <c r="JXS94" s="220"/>
      <c r="JXT94" s="220"/>
      <c r="JXU94" s="220"/>
      <c r="JXV94" s="220"/>
      <c r="JXW94" s="220"/>
      <c r="JXX94" s="220"/>
      <c r="JXY94" s="220"/>
      <c r="JXZ94" s="220"/>
      <c r="JYA94" s="220"/>
      <c r="JYB94" s="220"/>
      <c r="JYC94" s="220"/>
      <c r="JYD94" s="220"/>
      <c r="JYE94" s="220"/>
      <c r="JYF94" s="220"/>
      <c r="JYG94" s="220"/>
      <c r="JYH94" s="220"/>
      <c r="JYI94" s="220"/>
      <c r="JYJ94" s="220"/>
      <c r="JYK94" s="220"/>
      <c r="JYL94" s="220"/>
      <c r="JYM94" s="220"/>
      <c r="JYN94" s="220"/>
      <c r="JYO94" s="220"/>
      <c r="JYP94" s="220"/>
      <c r="JYQ94" s="220"/>
      <c r="JYR94" s="220"/>
      <c r="JYS94" s="220"/>
      <c r="JYT94" s="220"/>
      <c r="JYU94" s="220"/>
      <c r="JYV94" s="220"/>
      <c r="JYW94" s="220"/>
      <c r="JYX94" s="220"/>
      <c r="JYY94" s="220"/>
      <c r="JYZ94" s="220"/>
      <c r="JZA94" s="220"/>
      <c r="JZB94" s="220"/>
      <c r="JZC94" s="220"/>
      <c r="JZD94" s="220"/>
      <c r="JZE94" s="220"/>
      <c r="JZF94" s="220"/>
      <c r="JZG94" s="220"/>
      <c r="JZH94" s="220"/>
      <c r="JZI94" s="220"/>
      <c r="JZJ94" s="220"/>
      <c r="JZK94" s="220"/>
      <c r="JZL94" s="220"/>
      <c r="JZM94" s="220"/>
      <c r="JZN94" s="220"/>
      <c r="JZO94" s="220"/>
      <c r="JZP94" s="220"/>
      <c r="JZQ94" s="220"/>
      <c r="JZR94" s="220"/>
      <c r="JZS94" s="220"/>
      <c r="JZT94" s="220"/>
      <c r="JZU94" s="220"/>
      <c r="JZV94" s="220"/>
      <c r="JZW94" s="220"/>
      <c r="JZX94" s="220"/>
      <c r="JZY94" s="220"/>
      <c r="JZZ94" s="220"/>
      <c r="KAA94" s="220"/>
      <c r="KAB94" s="220"/>
      <c r="KAC94" s="220"/>
      <c r="KAD94" s="220"/>
      <c r="KAE94" s="220"/>
      <c r="KAF94" s="220"/>
      <c r="KAG94" s="220"/>
      <c r="KAH94" s="220"/>
      <c r="KAI94" s="220"/>
      <c r="KAJ94" s="220"/>
      <c r="KAK94" s="220"/>
      <c r="KAL94" s="220"/>
      <c r="KAM94" s="220"/>
      <c r="KAN94" s="220"/>
      <c r="KAO94" s="220"/>
      <c r="KAP94" s="220"/>
      <c r="KAQ94" s="220"/>
      <c r="KAR94" s="220"/>
      <c r="KAS94" s="220"/>
      <c r="KAT94" s="220"/>
      <c r="KAU94" s="220"/>
      <c r="KAV94" s="220"/>
      <c r="KAW94" s="220"/>
      <c r="KAX94" s="220"/>
      <c r="KAY94" s="220"/>
      <c r="KAZ94" s="220"/>
      <c r="KBA94" s="220"/>
      <c r="KBB94" s="220"/>
      <c r="KBC94" s="220"/>
      <c r="KBD94" s="220"/>
      <c r="KBE94" s="220"/>
      <c r="KBF94" s="220"/>
      <c r="KBG94" s="220"/>
      <c r="KBH94" s="220"/>
      <c r="KBI94" s="220"/>
      <c r="KBJ94" s="220"/>
      <c r="KBK94" s="220"/>
      <c r="KBL94" s="220"/>
      <c r="KBM94" s="220"/>
      <c r="KBN94" s="220"/>
      <c r="KBO94" s="220"/>
      <c r="KBP94" s="220"/>
      <c r="KBQ94" s="220"/>
      <c r="KBR94" s="220"/>
      <c r="KBS94" s="220"/>
      <c r="KBT94" s="220"/>
      <c r="KBU94" s="220"/>
      <c r="KBV94" s="220"/>
      <c r="KBW94" s="220"/>
      <c r="KBX94" s="220"/>
      <c r="KBY94" s="220"/>
      <c r="KBZ94" s="220"/>
      <c r="KCA94" s="220"/>
      <c r="KCB94" s="220"/>
      <c r="KCC94" s="220"/>
      <c r="KCD94" s="220"/>
      <c r="KCE94" s="220"/>
      <c r="KCF94" s="220"/>
      <c r="KCG94" s="220"/>
      <c r="KCH94" s="220"/>
      <c r="KCI94" s="220"/>
      <c r="KCJ94" s="220"/>
      <c r="KCK94" s="220"/>
      <c r="KCL94" s="220"/>
      <c r="KCM94" s="220"/>
      <c r="KCN94" s="220"/>
      <c r="KCO94" s="220"/>
      <c r="KCP94" s="220"/>
      <c r="KCQ94" s="220"/>
      <c r="KCR94" s="220"/>
      <c r="KCS94" s="220"/>
      <c r="KCT94" s="220"/>
      <c r="KCU94" s="220"/>
      <c r="KCV94" s="220"/>
      <c r="KCW94" s="220"/>
      <c r="KCX94" s="220"/>
      <c r="KCY94" s="220"/>
      <c r="KCZ94" s="220"/>
      <c r="KDA94" s="220"/>
      <c r="KDB94" s="220"/>
      <c r="KDC94" s="220"/>
      <c r="KDD94" s="220"/>
      <c r="KDE94" s="220"/>
      <c r="KDF94" s="220"/>
      <c r="KDG94" s="220"/>
      <c r="KDH94" s="220"/>
      <c r="KDI94" s="220"/>
      <c r="KDJ94" s="220"/>
      <c r="KDK94" s="220"/>
      <c r="KDL94" s="220"/>
      <c r="KDM94" s="220"/>
      <c r="KDN94" s="220"/>
      <c r="KDO94" s="220"/>
      <c r="KDP94" s="220"/>
      <c r="KDQ94" s="220"/>
      <c r="KDR94" s="220"/>
      <c r="KDS94" s="220"/>
      <c r="KDT94" s="220"/>
      <c r="KDU94" s="220"/>
      <c r="KDV94" s="220"/>
      <c r="KDW94" s="220"/>
      <c r="KDX94" s="220"/>
      <c r="KDY94" s="220"/>
      <c r="KDZ94" s="220"/>
      <c r="KEA94" s="220"/>
      <c r="KEB94" s="220"/>
      <c r="KEC94" s="220"/>
      <c r="KED94" s="220"/>
      <c r="KEE94" s="220"/>
      <c r="KEF94" s="220"/>
      <c r="KEG94" s="220"/>
      <c r="KEH94" s="220"/>
      <c r="KEI94" s="220"/>
      <c r="KEJ94" s="220"/>
      <c r="KEK94" s="220"/>
      <c r="KEL94" s="220"/>
      <c r="KEM94" s="220"/>
      <c r="KEN94" s="220"/>
      <c r="KEO94" s="220"/>
      <c r="KEP94" s="220"/>
      <c r="KEQ94" s="220"/>
      <c r="KER94" s="220"/>
      <c r="KES94" s="220"/>
      <c r="KET94" s="220"/>
      <c r="KEU94" s="220"/>
      <c r="KEV94" s="220"/>
      <c r="KEW94" s="220"/>
      <c r="KEX94" s="220"/>
      <c r="KEY94" s="220"/>
      <c r="KEZ94" s="220"/>
      <c r="KFA94" s="220"/>
      <c r="KFB94" s="220"/>
      <c r="KFC94" s="220"/>
      <c r="KFD94" s="220"/>
      <c r="KFE94" s="220"/>
      <c r="KFF94" s="220"/>
      <c r="KFG94" s="220"/>
      <c r="KFH94" s="220"/>
      <c r="KFI94" s="220"/>
      <c r="KFJ94" s="220"/>
      <c r="KFK94" s="220"/>
      <c r="KFL94" s="220"/>
      <c r="KFM94" s="220"/>
      <c r="KFN94" s="220"/>
      <c r="KFO94" s="220"/>
      <c r="KFP94" s="220"/>
      <c r="KFQ94" s="220"/>
      <c r="KFR94" s="220"/>
      <c r="KFS94" s="220"/>
      <c r="KFT94" s="220"/>
      <c r="KFU94" s="220"/>
      <c r="KFV94" s="220"/>
      <c r="KFW94" s="220"/>
      <c r="KFX94" s="220"/>
      <c r="KFY94" s="220"/>
      <c r="KFZ94" s="220"/>
      <c r="KGA94" s="220"/>
      <c r="KGB94" s="220"/>
      <c r="KGC94" s="220"/>
      <c r="KGD94" s="220"/>
      <c r="KGE94" s="220"/>
      <c r="KGF94" s="220"/>
      <c r="KGG94" s="220"/>
      <c r="KGH94" s="220"/>
      <c r="KGI94" s="220"/>
      <c r="KGJ94" s="220"/>
      <c r="KGK94" s="220"/>
      <c r="KGL94" s="220"/>
      <c r="KGM94" s="220"/>
      <c r="KGN94" s="220"/>
      <c r="KGO94" s="220"/>
      <c r="KGP94" s="220"/>
      <c r="KGQ94" s="220"/>
      <c r="KGR94" s="220"/>
      <c r="KGS94" s="220"/>
      <c r="KGT94" s="220"/>
      <c r="KGU94" s="220"/>
      <c r="KGV94" s="220"/>
      <c r="KGW94" s="220"/>
      <c r="KGX94" s="220"/>
      <c r="KGY94" s="220"/>
      <c r="KGZ94" s="220"/>
      <c r="KHA94" s="220"/>
      <c r="KHB94" s="220"/>
      <c r="KHC94" s="220"/>
      <c r="KHD94" s="220"/>
      <c r="KHE94" s="220"/>
      <c r="KHF94" s="220"/>
      <c r="KHG94" s="220"/>
      <c r="KHH94" s="220"/>
      <c r="KHI94" s="220"/>
      <c r="KHJ94" s="220"/>
      <c r="KHK94" s="220"/>
      <c r="KHL94" s="220"/>
      <c r="KHM94" s="220"/>
      <c r="KHN94" s="220"/>
      <c r="KHO94" s="220"/>
      <c r="KHP94" s="220"/>
      <c r="KHQ94" s="220"/>
      <c r="KHR94" s="220"/>
      <c r="KHS94" s="220"/>
      <c r="KHT94" s="220"/>
      <c r="KHU94" s="220"/>
      <c r="KHV94" s="220"/>
      <c r="KHW94" s="220"/>
      <c r="KHX94" s="220"/>
      <c r="KHY94" s="220"/>
      <c r="KHZ94" s="220"/>
      <c r="KIA94" s="220"/>
      <c r="KIB94" s="220"/>
      <c r="KIC94" s="220"/>
      <c r="KID94" s="220"/>
      <c r="KIE94" s="220"/>
      <c r="KIF94" s="220"/>
      <c r="KIG94" s="220"/>
      <c r="KIH94" s="220"/>
      <c r="KII94" s="220"/>
      <c r="KIJ94" s="220"/>
      <c r="KIK94" s="220"/>
      <c r="KIL94" s="220"/>
      <c r="KIM94" s="220"/>
      <c r="KIN94" s="220"/>
      <c r="KIO94" s="220"/>
      <c r="KIP94" s="220"/>
      <c r="KIQ94" s="220"/>
      <c r="KIR94" s="220"/>
      <c r="KIS94" s="220"/>
      <c r="KIT94" s="220"/>
      <c r="KIU94" s="220"/>
      <c r="KIV94" s="220"/>
      <c r="KIW94" s="220"/>
      <c r="KIX94" s="220"/>
      <c r="KIY94" s="220"/>
      <c r="KIZ94" s="220"/>
      <c r="KJA94" s="220"/>
      <c r="KJB94" s="220"/>
      <c r="KJC94" s="220"/>
      <c r="KJD94" s="220"/>
      <c r="KJE94" s="220"/>
      <c r="KJF94" s="220"/>
      <c r="KJG94" s="220"/>
      <c r="KJH94" s="220"/>
      <c r="KJI94" s="220"/>
      <c r="KJJ94" s="220"/>
      <c r="KJK94" s="220"/>
      <c r="KJL94" s="220"/>
      <c r="KJM94" s="220"/>
      <c r="KJN94" s="220"/>
      <c r="KJO94" s="220"/>
      <c r="KJP94" s="220"/>
      <c r="KJQ94" s="220"/>
      <c r="KJR94" s="220"/>
      <c r="KJS94" s="220"/>
      <c r="KJT94" s="220"/>
      <c r="KJU94" s="220"/>
      <c r="KJV94" s="220"/>
      <c r="KJW94" s="220"/>
      <c r="KJX94" s="220"/>
      <c r="KJY94" s="220"/>
      <c r="KJZ94" s="220"/>
      <c r="KKA94" s="220"/>
      <c r="KKB94" s="220"/>
      <c r="KKC94" s="220"/>
      <c r="KKD94" s="220"/>
      <c r="KKE94" s="220"/>
      <c r="KKF94" s="220"/>
      <c r="KKG94" s="220"/>
      <c r="KKH94" s="220"/>
      <c r="KKI94" s="220"/>
      <c r="KKJ94" s="220"/>
      <c r="KKK94" s="220"/>
      <c r="KKL94" s="220"/>
      <c r="KKM94" s="220"/>
      <c r="KKN94" s="220"/>
      <c r="KKO94" s="220"/>
      <c r="KKP94" s="220"/>
      <c r="KKQ94" s="220"/>
      <c r="KKR94" s="220"/>
      <c r="KKS94" s="220"/>
      <c r="KKT94" s="220"/>
      <c r="KKU94" s="220"/>
      <c r="KKV94" s="220"/>
      <c r="KKW94" s="220"/>
      <c r="KKX94" s="220"/>
      <c r="KKY94" s="220"/>
      <c r="KKZ94" s="220"/>
      <c r="KLA94" s="220"/>
      <c r="KLB94" s="220"/>
      <c r="KLC94" s="220"/>
      <c r="KLD94" s="220"/>
      <c r="KLE94" s="220"/>
      <c r="KLF94" s="220"/>
      <c r="KLG94" s="220"/>
      <c r="KLH94" s="220"/>
      <c r="KLI94" s="220"/>
      <c r="KLJ94" s="220"/>
      <c r="KLK94" s="220"/>
      <c r="KLL94" s="220"/>
      <c r="KLM94" s="220"/>
      <c r="KLN94" s="220"/>
      <c r="KLO94" s="220"/>
      <c r="KLP94" s="220"/>
      <c r="KLQ94" s="220"/>
      <c r="KLR94" s="220"/>
      <c r="KLS94" s="220"/>
      <c r="KLT94" s="220"/>
      <c r="KLU94" s="220"/>
      <c r="KLV94" s="220"/>
      <c r="KLW94" s="220"/>
      <c r="KLX94" s="220"/>
      <c r="KLY94" s="220"/>
      <c r="KLZ94" s="220"/>
      <c r="KMA94" s="220"/>
      <c r="KMB94" s="220"/>
      <c r="KMC94" s="220"/>
      <c r="KMD94" s="220"/>
      <c r="KME94" s="220"/>
      <c r="KMF94" s="220"/>
      <c r="KMG94" s="220"/>
      <c r="KMH94" s="220"/>
      <c r="KMI94" s="220"/>
      <c r="KMJ94" s="220"/>
      <c r="KMK94" s="220"/>
      <c r="KML94" s="220"/>
      <c r="KMM94" s="220"/>
      <c r="KMN94" s="220"/>
      <c r="KMO94" s="220"/>
      <c r="KMP94" s="220"/>
      <c r="KMQ94" s="220"/>
      <c r="KMR94" s="220"/>
      <c r="KMS94" s="220"/>
      <c r="KMT94" s="220"/>
      <c r="KMU94" s="220"/>
      <c r="KMV94" s="220"/>
      <c r="KMW94" s="220"/>
      <c r="KMX94" s="220"/>
      <c r="KMY94" s="220"/>
      <c r="KMZ94" s="220"/>
      <c r="KNA94" s="220"/>
      <c r="KNB94" s="220"/>
      <c r="KNC94" s="220"/>
      <c r="KND94" s="220"/>
      <c r="KNE94" s="220"/>
      <c r="KNF94" s="220"/>
      <c r="KNG94" s="220"/>
      <c r="KNH94" s="220"/>
      <c r="KNI94" s="220"/>
      <c r="KNJ94" s="220"/>
      <c r="KNK94" s="220"/>
      <c r="KNL94" s="220"/>
      <c r="KNM94" s="220"/>
      <c r="KNN94" s="220"/>
      <c r="KNO94" s="220"/>
      <c r="KNP94" s="220"/>
      <c r="KNQ94" s="220"/>
      <c r="KNR94" s="220"/>
      <c r="KNS94" s="220"/>
      <c r="KNT94" s="220"/>
      <c r="KNU94" s="220"/>
      <c r="KNV94" s="220"/>
      <c r="KNW94" s="220"/>
      <c r="KNX94" s="220"/>
      <c r="KNY94" s="220"/>
      <c r="KNZ94" s="220"/>
      <c r="KOA94" s="220"/>
      <c r="KOB94" s="220"/>
      <c r="KOC94" s="220"/>
      <c r="KOD94" s="220"/>
      <c r="KOE94" s="220"/>
      <c r="KOF94" s="220"/>
      <c r="KOG94" s="220"/>
      <c r="KOH94" s="220"/>
      <c r="KOI94" s="220"/>
      <c r="KOJ94" s="220"/>
      <c r="KOK94" s="220"/>
      <c r="KOL94" s="220"/>
      <c r="KOM94" s="220"/>
      <c r="KON94" s="220"/>
      <c r="KOO94" s="220"/>
      <c r="KOP94" s="220"/>
      <c r="KOQ94" s="220"/>
      <c r="KOR94" s="220"/>
      <c r="KOS94" s="220"/>
      <c r="KOT94" s="220"/>
      <c r="KOU94" s="220"/>
      <c r="KOV94" s="220"/>
      <c r="KOW94" s="220"/>
      <c r="KOX94" s="220"/>
      <c r="KOY94" s="220"/>
      <c r="KOZ94" s="220"/>
      <c r="KPA94" s="220"/>
      <c r="KPB94" s="220"/>
      <c r="KPC94" s="220"/>
      <c r="KPD94" s="220"/>
      <c r="KPE94" s="220"/>
      <c r="KPF94" s="220"/>
      <c r="KPG94" s="220"/>
      <c r="KPH94" s="220"/>
      <c r="KPI94" s="220"/>
      <c r="KPJ94" s="220"/>
      <c r="KPK94" s="220"/>
      <c r="KPL94" s="220"/>
      <c r="KPM94" s="220"/>
      <c r="KPN94" s="220"/>
      <c r="KPO94" s="220"/>
      <c r="KPP94" s="220"/>
      <c r="KPQ94" s="220"/>
      <c r="KPR94" s="220"/>
      <c r="KPS94" s="220"/>
      <c r="KPT94" s="220"/>
      <c r="KPU94" s="220"/>
      <c r="KPV94" s="220"/>
      <c r="KPW94" s="220"/>
      <c r="KPX94" s="220"/>
      <c r="KPY94" s="220"/>
      <c r="KPZ94" s="220"/>
      <c r="KQA94" s="220"/>
      <c r="KQB94" s="220"/>
      <c r="KQC94" s="220"/>
      <c r="KQD94" s="220"/>
      <c r="KQE94" s="220"/>
      <c r="KQF94" s="220"/>
      <c r="KQG94" s="220"/>
      <c r="KQH94" s="220"/>
      <c r="KQI94" s="220"/>
      <c r="KQJ94" s="220"/>
      <c r="KQK94" s="220"/>
      <c r="KQL94" s="220"/>
      <c r="KQM94" s="220"/>
      <c r="KQN94" s="220"/>
      <c r="KQO94" s="220"/>
      <c r="KQP94" s="220"/>
      <c r="KQQ94" s="220"/>
      <c r="KQR94" s="220"/>
      <c r="KQS94" s="220"/>
      <c r="KQT94" s="220"/>
      <c r="KQU94" s="220"/>
      <c r="KQV94" s="220"/>
      <c r="KQW94" s="220"/>
      <c r="KQX94" s="220"/>
      <c r="KQY94" s="220"/>
      <c r="KQZ94" s="220"/>
      <c r="KRA94" s="220"/>
      <c r="KRB94" s="220"/>
      <c r="KRC94" s="220"/>
      <c r="KRD94" s="220"/>
      <c r="KRE94" s="220"/>
      <c r="KRF94" s="220"/>
      <c r="KRG94" s="220"/>
      <c r="KRH94" s="220"/>
      <c r="KRI94" s="220"/>
      <c r="KRJ94" s="220"/>
      <c r="KRK94" s="220"/>
      <c r="KRL94" s="220"/>
      <c r="KRM94" s="220"/>
      <c r="KRN94" s="220"/>
      <c r="KRO94" s="220"/>
      <c r="KRP94" s="220"/>
      <c r="KRQ94" s="220"/>
      <c r="KRR94" s="220"/>
      <c r="KRS94" s="220"/>
      <c r="KRT94" s="220"/>
      <c r="KRU94" s="220"/>
      <c r="KRV94" s="220"/>
      <c r="KRW94" s="220"/>
      <c r="KRX94" s="220"/>
      <c r="KRY94" s="220"/>
      <c r="KRZ94" s="220"/>
      <c r="KSA94" s="220"/>
      <c r="KSB94" s="220"/>
      <c r="KSC94" s="220"/>
      <c r="KSD94" s="220"/>
      <c r="KSE94" s="220"/>
      <c r="KSF94" s="220"/>
      <c r="KSG94" s="220"/>
      <c r="KSH94" s="220"/>
      <c r="KSI94" s="220"/>
      <c r="KSJ94" s="220"/>
      <c r="KSK94" s="220"/>
      <c r="KSL94" s="220"/>
      <c r="KSM94" s="220"/>
      <c r="KSN94" s="220"/>
      <c r="KSO94" s="220"/>
      <c r="KSP94" s="220"/>
      <c r="KSQ94" s="220"/>
      <c r="KSR94" s="220"/>
      <c r="KSS94" s="220"/>
      <c r="KST94" s="220"/>
      <c r="KSU94" s="220"/>
      <c r="KSV94" s="220"/>
      <c r="KSW94" s="220"/>
      <c r="KSX94" s="220"/>
      <c r="KSY94" s="220"/>
      <c r="KSZ94" s="220"/>
      <c r="KTA94" s="220"/>
      <c r="KTB94" s="220"/>
      <c r="KTC94" s="220"/>
      <c r="KTD94" s="220"/>
      <c r="KTE94" s="220"/>
      <c r="KTF94" s="220"/>
      <c r="KTG94" s="220"/>
      <c r="KTH94" s="220"/>
      <c r="KTI94" s="220"/>
      <c r="KTJ94" s="220"/>
      <c r="KTK94" s="220"/>
      <c r="KTL94" s="220"/>
      <c r="KTM94" s="220"/>
      <c r="KTN94" s="220"/>
      <c r="KTO94" s="220"/>
      <c r="KTP94" s="220"/>
      <c r="KTQ94" s="220"/>
      <c r="KTR94" s="220"/>
      <c r="KTS94" s="220"/>
      <c r="KTT94" s="220"/>
      <c r="KTU94" s="220"/>
      <c r="KTV94" s="220"/>
      <c r="KTW94" s="220"/>
      <c r="KTX94" s="220"/>
      <c r="KTY94" s="220"/>
      <c r="KTZ94" s="220"/>
      <c r="KUA94" s="220"/>
      <c r="KUB94" s="220"/>
      <c r="KUC94" s="220"/>
      <c r="KUD94" s="220"/>
      <c r="KUE94" s="220"/>
      <c r="KUF94" s="220"/>
      <c r="KUG94" s="220"/>
      <c r="KUH94" s="220"/>
      <c r="KUI94" s="220"/>
      <c r="KUJ94" s="220"/>
      <c r="KUK94" s="220"/>
      <c r="KUL94" s="220"/>
      <c r="KUM94" s="220"/>
      <c r="KUN94" s="220"/>
      <c r="KUO94" s="220"/>
      <c r="KUP94" s="220"/>
      <c r="KUQ94" s="220"/>
      <c r="KUR94" s="220"/>
      <c r="KUS94" s="220"/>
      <c r="KUT94" s="220"/>
      <c r="KUU94" s="220"/>
      <c r="KUV94" s="220"/>
      <c r="KUW94" s="220"/>
      <c r="KUX94" s="220"/>
      <c r="KUY94" s="220"/>
      <c r="KUZ94" s="220"/>
      <c r="KVA94" s="220"/>
      <c r="KVB94" s="220"/>
      <c r="KVC94" s="220"/>
      <c r="KVD94" s="220"/>
      <c r="KVE94" s="220"/>
      <c r="KVF94" s="220"/>
      <c r="KVG94" s="220"/>
      <c r="KVH94" s="220"/>
      <c r="KVI94" s="220"/>
      <c r="KVJ94" s="220"/>
      <c r="KVK94" s="220"/>
      <c r="KVL94" s="220"/>
      <c r="KVM94" s="220"/>
      <c r="KVN94" s="220"/>
      <c r="KVO94" s="220"/>
      <c r="KVP94" s="220"/>
      <c r="KVQ94" s="220"/>
      <c r="KVR94" s="220"/>
      <c r="KVS94" s="220"/>
      <c r="KVT94" s="220"/>
      <c r="KVU94" s="220"/>
      <c r="KVV94" s="220"/>
      <c r="KVW94" s="220"/>
      <c r="KVX94" s="220"/>
      <c r="KVY94" s="220"/>
      <c r="KVZ94" s="220"/>
      <c r="KWA94" s="220"/>
      <c r="KWB94" s="220"/>
      <c r="KWC94" s="220"/>
      <c r="KWD94" s="220"/>
      <c r="KWE94" s="220"/>
      <c r="KWF94" s="220"/>
      <c r="KWG94" s="220"/>
      <c r="KWH94" s="220"/>
      <c r="KWI94" s="220"/>
      <c r="KWJ94" s="220"/>
      <c r="KWK94" s="220"/>
      <c r="KWL94" s="220"/>
      <c r="KWM94" s="220"/>
      <c r="KWN94" s="220"/>
      <c r="KWO94" s="220"/>
      <c r="KWP94" s="220"/>
      <c r="KWQ94" s="220"/>
      <c r="KWR94" s="220"/>
      <c r="KWS94" s="220"/>
      <c r="KWT94" s="220"/>
      <c r="KWU94" s="220"/>
      <c r="KWV94" s="220"/>
      <c r="KWW94" s="220"/>
      <c r="KWX94" s="220"/>
      <c r="KWY94" s="220"/>
      <c r="KWZ94" s="220"/>
      <c r="KXA94" s="220"/>
      <c r="KXB94" s="220"/>
      <c r="KXC94" s="220"/>
      <c r="KXD94" s="220"/>
      <c r="KXE94" s="220"/>
      <c r="KXF94" s="220"/>
      <c r="KXG94" s="220"/>
      <c r="KXH94" s="220"/>
      <c r="KXI94" s="220"/>
      <c r="KXJ94" s="220"/>
      <c r="KXK94" s="220"/>
      <c r="KXL94" s="220"/>
      <c r="KXM94" s="220"/>
      <c r="KXN94" s="220"/>
      <c r="KXO94" s="220"/>
      <c r="KXP94" s="220"/>
      <c r="KXQ94" s="220"/>
      <c r="KXR94" s="220"/>
      <c r="KXS94" s="220"/>
      <c r="KXT94" s="220"/>
      <c r="KXU94" s="220"/>
      <c r="KXV94" s="220"/>
      <c r="KXW94" s="220"/>
      <c r="KXX94" s="220"/>
      <c r="KXY94" s="220"/>
      <c r="KXZ94" s="220"/>
      <c r="KYA94" s="220"/>
      <c r="KYB94" s="220"/>
      <c r="KYC94" s="220"/>
      <c r="KYD94" s="220"/>
      <c r="KYE94" s="220"/>
      <c r="KYF94" s="220"/>
      <c r="KYG94" s="220"/>
      <c r="KYH94" s="220"/>
      <c r="KYI94" s="220"/>
      <c r="KYJ94" s="220"/>
      <c r="KYK94" s="220"/>
      <c r="KYL94" s="220"/>
      <c r="KYM94" s="220"/>
      <c r="KYN94" s="220"/>
      <c r="KYO94" s="220"/>
      <c r="KYP94" s="220"/>
      <c r="KYQ94" s="220"/>
      <c r="KYR94" s="220"/>
      <c r="KYS94" s="220"/>
      <c r="KYT94" s="220"/>
      <c r="KYU94" s="220"/>
      <c r="KYV94" s="220"/>
      <c r="KYW94" s="220"/>
      <c r="KYX94" s="220"/>
      <c r="KYY94" s="220"/>
      <c r="KYZ94" s="220"/>
      <c r="KZA94" s="220"/>
      <c r="KZB94" s="220"/>
      <c r="KZC94" s="220"/>
      <c r="KZD94" s="220"/>
      <c r="KZE94" s="220"/>
      <c r="KZF94" s="220"/>
      <c r="KZG94" s="220"/>
      <c r="KZH94" s="220"/>
      <c r="KZI94" s="220"/>
      <c r="KZJ94" s="220"/>
      <c r="KZK94" s="220"/>
      <c r="KZL94" s="220"/>
      <c r="KZM94" s="220"/>
      <c r="KZN94" s="220"/>
      <c r="KZO94" s="220"/>
      <c r="KZP94" s="220"/>
      <c r="KZQ94" s="220"/>
      <c r="KZR94" s="220"/>
      <c r="KZS94" s="220"/>
      <c r="KZT94" s="220"/>
      <c r="KZU94" s="220"/>
      <c r="KZV94" s="220"/>
      <c r="KZW94" s="220"/>
      <c r="KZX94" s="220"/>
      <c r="KZY94" s="220"/>
      <c r="KZZ94" s="220"/>
      <c r="LAA94" s="220"/>
      <c r="LAB94" s="220"/>
      <c r="LAC94" s="220"/>
      <c r="LAD94" s="220"/>
      <c r="LAE94" s="220"/>
      <c r="LAF94" s="220"/>
      <c r="LAG94" s="220"/>
      <c r="LAH94" s="220"/>
      <c r="LAI94" s="220"/>
      <c r="LAJ94" s="220"/>
      <c r="LAK94" s="220"/>
      <c r="LAL94" s="220"/>
      <c r="LAM94" s="220"/>
      <c r="LAN94" s="220"/>
      <c r="LAO94" s="220"/>
      <c r="LAP94" s="220"/>
      <c r="LAQ94" s="220"/>
      <c r="LAR94" s="220"/>
      <c r="LAS94" s="220"/>
      <c r="LAT94" s="220"/>
      <c r="LAU94" s="220"/>
      <c r="LAV94" s="220"/>
      <c r="LAW94" s="220"/>
      <c r="LAX94" s="220"/>
      <c r="LAY94" s="220"/>
      <c r="LAZ94" s="220"/>
      <c r="LBA94" s="220"/>
      <c r="LBB94" s="220"/>
      <c r="LBC94" s="220"/>
      <c r="LBD94" s="220"/>
      <c r="LBE94" s="220"/>
      <c r="LBF94" s="220"/>
      <c r="LBG94" s="220"/>
      <c r="LBH94" s="220"/>
      <c r="LBI94" s="220"/>
      <c r="LBJ94" s="220"/>
      <c r="LBK94" s="220"/>
      <c r="LBL94" s="220"/>
      <c r="LBM94" s="220"/>
      <c r="LBN94" s="220"/>
      <c r="LBO94" s="220"/>
      <c r="LBP94" s="220"/>
      <c r="LBQ94" s="220"/>
      <c r="LBR94" s="220"/>
      <c r="LBS94" s="220"/>
      <c r="LBT94" s="220"/>
      <c r="LBU94" s="220"/>
      <c r="LBV94" s="220"/>
      <c r="LBW94" s="220"/>
      <c r="LBX94" s="220"/>
      <c r="LBY94" s="220"/>
      <c r="LBZ94" s="220"/>
      <c r="LCA94" s="220"/>
      <c r="LCB94" s="220"/>
      <c r="LCC94" s="220"/>
      <c r="LCD94" s="220"/>
      <c r="LCE94" s="220"/>
      <c r="LCF94" s="220"/>
      <c r="LCG94" s="220"/>
      <c r="LCH94" s="220"/>
      <c r="LCI94" s="220"/>
      <c r="LCJ94" s="220"/>
      <c r="LCK94" s="220"/>
      <c r="LCL94" s="220"/>
      <c r="LCM94" s="220"/>
      <c r="LCN94" s="220"/>
      <c r="LCO94" s="220"/>
      <c r="LCP94" s="220"/>
      <c r="LCQ94" s="220"/>
      <c r="LCR94" s="220"/>
      <c r="LCS94" s="220"/>
      <c r="LCT94" s="220"/>
      <c r="LCU94" s="220"/>
      <c r="LCV94" s="220"/>
      <c r="LCW94" s="220"/>
      <c r="LCX94" s="220"/>
      <c r="LCY94" s="220"/>
      <c r="LCZ94" s="220"/>
      <c r="LDA94" s="220"/>
      <c r="LDB94" s="220"/>
      <c r="LDC94" s="220"/>
      <c r="LDD94" s="220"/>
      <c r="LDE94" s="220"/>
      <c r="LDF94" s="220"/>
      <c r="LDG94" s="220"/>
      <c r="LDH94" s="220"/>
      <c r="LDI94" s="220"/>
      <c r="LDJ94" s="220"/>
      <c r="LDK94" s="220"/>
      <c r="LDL94" s="220"/>
      <c r="LDM94" s="220"/>
      <c r="LDN94" s="220"/>
      <c r="LDO94" s="220"/>
      <c r="LDP94" s="220"/>
      <c r="LDQ94" s="220"/>
      <c r="LDR94" s="220"/>
      <c r="LDS94" s="220"/>
      <c r="LDT94" s="220"/>
      <c r="LDU94" s="220"/>
      <c r="LDV94" s="220"/>
      <c r="LDW94" s="220"/>
      <c r="LDX94" s="220"/>
      <c r="LDY94" s="220"/>
      <c r="LDZ94" s="220"/>
      <c r="LEA94" s="220"/>
      <c r="LEB94" s="220"/>
      <c r="LEC94" s="220"/>
      <c r="LED94" s="220"/>
      <c r="LEE94" s="220"/>
      <c r="LEF94" s="220"/>
      <c r="LEG94" s="220"/>
      <c r="LEH94" s="220"/>
      <c r="LEI94" s="220"/>
      <c r="LEJ94" s="220"/>
      <c r="LEK94" s="220"/>
      <c r="LEL94" s="220"/>
      <c r="LEM94" s="220"/>
      <c r="LEN94" s="220"/>
      <c r="LEO94" s="220"/>
      <c r="LEP94" s="220"/>
      <c r="LEQ94" s="220"/>
      <c r="LER94" s="220"/>
      <c r="LES94" s="220"/>
      <c r="LET94" s="220"/>
      <c r="LEU94" s="220"/>
      <c r="LEV94" s="220"/>
      <c r="LEW94" s="220"/>
      <c r="LEX94" s="220"/>
      <c r="LEY94" s="220"/>
      <c r="LEZ94" s="220"/>
      <c r="LFA94" s="220"/>
      <c r="LFB94" s="220"/>
      <c r="LFC94" s="220"/>
      <c r="LFD94" s="220"/>
      <c r="LFE94" s="220"/>
      <c r="LFF94" s="220"/>
      <c r="LFG94" s="220"/>
      <c r="LFH94" s="220"/>
      <c r="LFI94" s="220"/>
      <c r="LFJ94" s="220"/>
      <c r="LFK94" s="220"/>
      <c r="LFL94" s="220"/>
      <c r="LFM94" s="220"/>
      <c r="LFN94" s="220"/>
      <c r="LFO94" s="220"/>
      <c r="LFP94" s="220"/>
      <c r="LFQ94" s="220"/>
      <c r="LFR94" s="220"/>
      <c r="LFS94" s="220"/>
      <c r="LFT94" s="220"/>
      <c r="LFU94" s="220"/>
      <c r="LFV94" s="220"/>
      <c r="LFW94" s="220"/>
      <c r="LFX94" s="220"/>
      <c r="LFY94" s="220"/>
      <c r="LFZ94" s="220"/>
      <c r="LGA94" s="220"/>
      <c r="LGB94" s="220"/>
      <c r="LGC94" s="220"/>
      <c r="LGD94" s="220"/>
      <c r="LGE94" s="220"/>
      <c r="LGF94" s="220"/>
      <c r="LGG94" s="220"/>
      <c r="LGH94" s="220"/>
      <c r="LGI94" s="220"/>
      <c r="LGJ94" s="220"/>
      <c r="LGK94" s="220"/>
      <c r="LGL94" s="220"/>
      <c r="LGM94" s="220"/>
      <c r="LGN94" s="220"/>
      <c r="LGO94" s="220"/>
      <c r="LGP94" s="220"/>
      <c r="LGQ94" s="220"/>
      <c r="LGR94" s="220"/>
      <c r="LGS94" s="220"/>
      <c r="LGT94" s="220"/>
      <c r="LGU94" s="220"/>
      <c r="LGV94" s="220"/>
      <c r="LGW94" s="220"/>
      <c r="LGX94" s="220"/>
      <c r="LGY94" s="220"/>
      <c r="LGZ94" s="220"/>
      <c r="LHA94" s="220"/>
      <c r="LHB94" s="220"/>
      <c r="LHC94" s="220"/>
      <c r="LHD94" s="220"/>
      <c r="LHE94" s="220"/>
      <c r="LHF94" s="220"/>
      <c r="LHG94" s="220"/>
      <c r="LHH94" s="220"/>
      <c r="LHI94" s="220"/>
      <c r="LHJ94" s="220"/>
      <c r="LHK94" s="220"/>
      <c r="LHL94" s="220"/>
      <c r="LHM94" s="220"/>
      <c r="LHN94" s="220"/>
      <c r="LHO94" s="220"/>
      <c r="LHP94" s="220"/>
      <c r="LHQ94" s="220"/>
      <c r="LHR94" s="220"/>
      <c r="LHS94" s="220"/>
      <c r="LHT94" s="220"/>
      <c r="LHU94" s="220"/>
      <c r="LHV94" s="220"/>
      <c r="LHW94" s="220"/>
      <c r="LHX94" s="220"/>
      <c r="LHY94" s="220"/>
      <c r="LHZ94" s="220"/>
      <c r="LIA94" s="220"/>
      <c r="LIB94" s="220"/>
      <c r="LIC94" s="220"/>
      <c r="LID94" s="220"/>
      <c r="LIE94" s="220"/>
      <c r="LIF94" s="220"/>
      <c r="LIG94" s="220"/>
      <c r="LIH94" s="220"/>
      <c r="LII94" s="220"/>
      <c r="LIJ94" s="220"/>
      <c r="LIK94" s="220"/>
      <c r="LIL94" s="220"/>
      <c r="LIM94" s="220"/>
      <c r="LIN94" s="220"/>
      <c r="LIO94" s="220"/>
      <c r="LIP94" s="220"/>
      <c r="LIQ94" s="220"/>
      <c r="LIR94" s="220"/>
      <c r="LIS94" s="220"/>
      <c r="LIT94" s="220"/>
      <c r="LIU94" s="220"/>
      <c r="LIV94" s="220"/>
      <c r="LIW94" s="220"/>
      <c r="LIX94" s="220"/>
      <c r="LIY94" s="220"/>
      <c r="LIZ94" s="220"/>
      <c r="LJA94" s="220"/>
      <c r="LJB94" s="220"/>
      <c r="LJC94" s="220"/>
      <c r="LJD94" s="220"/>
      <c r="LJE94" s="220"/>
      <c r="LJF94" s="220"/>
      <c r="LJG94" s="220"/>
      <c r="LJH94" s="220"/>
      <c r="LJI94" s="220"/>
      <c r="LJJ94" s="220"/>
      <c r="LJK94" s="220"/>
      <c r="LJL94" s="220"/>
      <c r="LJM94" s="220"/>
      <c r="LJN94" s="220"/>
      <c r="LJO94" s="220"/>
      <c r="LJP94" s="220"/>
      <c r="LJQ94" s="220"/>
      <c r="LJR94" s="220"/>
      <c r="LJS94" s="220"/>
      <c r="LJT94" s="220"/>
      <c r="LJU94" s="220"/>
      <c r="LJV94" s="220"/>
      <c r="LJW94" s="220"/>
      <c r="LJX94" s="220"/>
      <c r="LJY94" s="220"/>
      <c r="LJZ94" s="220"/>
      <c r="LKA94" s="220"/>
      <c r="LKB94" s="220"/>
      <c r="LKC94" s="220"/>
      <c r="LKD94" s="220"/>
      <c r="LKE94" s="220"/>
      <c r="LKF94" s="220"/>
      <c r="LKG94" s="220"/>
      <c r="LKH94" s="220"/>
      <c r="LKI94" s="220"/>
      <c r="LKJ94" s="220"/>
      <c r="LKK94" s="220"/>
      <c r="LKL94" s="220"/>
      <c r="LKM94" s="220"/>
      <c r="LKN94" s="220"/>
      <c r="LKO94" s="220"/>
      <c r="LKP94" s="220"/>
      <c r="LKQ94" s="220"/>
      <c r="LKR94" s="220"/>
      <c r="LKS94" s="220"/>
      <c r="LKT94" s="220"/>
      <c r="LKU94" s="220"/>
      <c r="LKV94" s="220"/>
      <c r="LKW94" s="220"/>
      <c r="LKX94" s="220"/>
      <c r="LKY94" s="220"/>
      <c r="LKZ94" s="220"/>
      <c r="LLA94" s="220"/>
      <c r="LLB94" s="220"/>
      <c r="LLC94" s="220"/>
      <c r="LLD94" s="220"/>
      <c r="LLE94" s="220"/>
      <c r="LLF94" s="220"/>
      <c r="LLG94" s="220"/>
      <c r="LLH94" s="220"/>
      <c r="LLI94" s="220"/>
      <c r="LLJ94" s="220"/>
      <c r="LLK94" s="220"/>
      <c r="LLL94" s="220"/>
      <c r="LLM94" s="220"/>
      <c r="LLN94" s="220"/>
      <c r="LLO94" s="220"/>
      <c r="LLP94" s="220"/>
      <c r="LLQ94" s="220"/>
      <c r="LLR94" s="220"/>
      <c r="LLS94" s="220"/>
      <c r="LLT94" s="220"/>
      <c r="LLU94" s="220"/>
      <c r="LLV94" s="220"/>
      <c r="LLW94" s="220"/>
      <c r="LLX94" s="220"/>
      <c r="LLY94" s="220"/>
      <c r="LLZ94" s="220"/>
      <c r="LMA94" s="220"/>
      <c r="LMB94" s="220"/>
      <c r="LMC94" s="220"/>
      <c r="LMD94" s="220"/>
      <c r="LME94" s="220"/>
      <c r="LMF94" s="220"/>
      <c r="LMG94" s="220"/>
      <c r="LMH94" s="220"/>
      <c r="LMI94" s="220"/>
      <c r="LMJ94" s="220"/>
      <c r="LMK94" s="220"/>
      <c r="LML94" s="220"/>
      <c r="LMM94" s="220"/>
      <c r="LMN94" s="220"/>
      <c r="LMO94" s="220"/>
      <c r="LMP94" s="220"/>
      <c r="LMQ94" s="220"/>
      <c r="LMR94" s="220"/>
      <c r="LMS94" s="220"/>
      <c r="LMT94" s="220"/>
      <c r="LMU94" s="220"/>
      <c r="LMV94" s="220"/>
      <c r="LMW94" s="220"/>
      <c r="LMX94" s="220"/>
      <c r="LMY94" s="220"/>
      <c r="LMZ94" s="220"/>
      <c r="LNA94" s="220"/>
      <c r="LNB94" s="220"/>
      <c r="LNC94" s="220"/>
      <c r="LND94" s="220"/>
      <c r="LNE94" s="220"/>
      <c r="LNF94" s="220"/>
      <c r="LNG94" s="220"/>
      <c r="LNH94" s="220"/>
      <c r="LNI94" s="220"/>
      <c r="LNJ94" s="220"/>
      <c r="LNK94" s="220"/>
      <c r="LNL94" s="220"/>
      <c r="LNM94" s="220"/>
      <c r="LNN94" s="220"/>
      <c r="LNO94" s="220"/>
      <c r="LNP94" s="220"/>
      <c r="LNQ94" s="220"/>
      <c r="LNR94" s="220"/>
      <c r="LNS94" s="220"/>
      <c r="LNT94" s="220"/>
      <c r="LNU94" s="220"/>
      <c r="LNV94" s="220"/>
      <c r="LNW94" s="220"/>
      <c r="LNX94" s="220"/>
      <c r="LNY94" s="220"/>
      <c r="LNZ94" s="220"/>
      <c r="LOA94" s="220"/>
      <c r="LOB94" s="220"/>
      <c r="LOC94" s="220"/>
      <c r="LOD94" s="220"/>
      <c r="LOE94" s="220"/>
      <c r="LOF94" s="220"/>
      <c r="LOG94" s="220"/>
      <c r="LOH94" s="220"/>
      <c r="LOI94" s="220"/>
      <c r="LOJ94" s="220"/>
      <c r="LOK94" s="220"/>
      <c r="LOL94" s="220"/>
      <c r="LOM94" s="220"/>
      <c r="LON94" s="220"/>
      <c r="LOO94" s="220"/>
      <c r="LOP94" s="220"/>
      <c r="LOQ94" s="220"/>
      <c r="LOR94" s="220"/>
      <c r="LOS94" s="220"/>
      <c r="LOT94" s="220"/>
      <c r="LOU94" s="220"/>
      <c r="LOV94" s="220"/>
      <c r="LOW94" s="220"/>
      <c r="LOX94" s="220"/>
      <c r="LOY94" s="220"/>
      <c r="LOZ94" s="220"/>
      <c r="LPA94" s="220"/>
      <c r="LPB94" s="220"/>
      <c r="LPC94" s="220"/>
      <c r="LPD94" s="220"/>
      <c r="LPE94" s="220"/>
      <c r="LPF94" s="220"/>
      <c r="LPG94" s="220"/>
      <c r="LPH94" s="220"/>
      <c r="LPI94" s="220"/>
      <c r="LPJ94" s="220"/>
      <c r="LPK94" s="220"/>
      <c r="LPL94" s="220"/>
      <c r="LPM94" s="220"/>
      <c r="LPN94" s="220"/>
      <c r="LPO94" s="220"/>
      <c r="LPP94" s="220"/>
      <c r="LPQ94" s="220"/>
      <c r="LPR94" s="220"/>
      <c r="LPS94" s="220"/>
      <c r="LPT94" s="220"/>
      <c r="LPU94" s="220"/>
      <c r="LPV94" s="220"/>
      <c r="LPW94" s="220"/>
      <c r="LPX94" s="220"/>
      <c r="LPY94" s="220"/>
      <c r="LPZ94" s="220"/>
      <c r="LQA94" s="220"/>
      <c r="LQB94" s="220"/>
      <c r="LQC94" s="220"/>
      <c r="LQD94" s="220"/>
      <c r="LQE94" s="220"/>
      <c r="LQF94" s="220"/>
      <c r="LQG94" s="220"/>
      <c r="LQH94" s="220"/>
      <c r="LQI94" s="220"/>
      <c r="LQJ94" s="220"/>
      <c r="LQK94" s="220"/>
      <c r="LQL94" s="220"/>
      <c r="LQM94" s="220"/>
      <c r="LQN94" s="220"/>
      <c r="LQO94" s="220"/>
      <c r="LQP94" s="220"/>
      <c r="LQQ94" s="220"/>
      <c r="LQR94" s="220"/>
      <c r="LQS94" s="220"/>
      <c r="LQT94" s="220"/>
      <c r="LQU94" s="220"/>
      <c r="LQV94" s="220"/>
      <c r="LQW94" s="220"/>
      <c r="LQX94" s="220"/>
      <c r="LQY94" s="220"/>
      <c r="LQZ94" s="220"/>
      <c r="LRA94" s="220"/>
      <c r="LRB94" s="220"/>
      <c r="LRC94" s="220"/>
      <c r="LRD94" s="220"/>
      <c r="LRE94" s="220"/>
      <c r="LRF94" s="220"/>
      <c r="LRG94" s="220"/>
      <c r="LRH94" s="220"/>
      <c r="LRI94" s="220"/>
      <c r="LRJ94" s="220"/>
      <c r="LRK94" s="220"/>
      <c r="LRL94" s="220"/>
      <c r="LRM94" s="220"/>
      <c r="LRN94" s="220"/>
      <c r="LRO94" s="220"/>
      <c r="LRP94" s="220"/>
      <c r="LRQ94" s="220"/>
      <c r="LRR94" s="220"/>
      <c r="LRS94" s="220"/>
      <c r="LRT94" s="220"/>
      <c r="LRU94" s="220"/>
      <c r="LRV94" s="220"/>
      <c r="LRW94" s="220"/>
      <c r="LRX94" s="220"/>
      <c r="LRY94" s="220"/>
      <c r="LRZ94" s="220"/>
      <c r="LSA94" s="220"/>
      <c r="LSB94" s="220"/>
      <c r="LSC94" s="220"/>
      <c r="LSD94" s="220"/>
      <c r="LSE94" s="220"/>
      <c r="LSF94" s="220"/>
      <c r="LSG94" s="220"/>
      <c r="LSH94" s="220"/>
      <c r="LSI94" s="220"/>
      <c r="LSJ94" s="220"/>
      <c r="LSK94" s="220"/>
      <c r="LSL94" s="220"/>
      <c r="LSM94" s="220"/>
      <c r="LSN94" s="220"/>
      <c r="LSO94" s="220"/>
      <c r="LSP94" s="220"/>
      <c r="LSQ94" s="220"/>
      <c r="LSR94" s="220"/>
      <c r="LSS94" s="220"/>
      <c r="LST94" s="220"/>
      <c r="LSU94" s="220"/>
      <c r="LSV94" s="220"/>
      <c r="LSW94" s="220"/>
      <c r="LSX94" s="220"/>
      <c r="LSY94" s="220"/>
      <c r="LSZ94" s="220"/>
      <c r="LTA94" s="220"/>
      <c r="LTB94" s="220"/>
      <c r="LTC94" s="220"/>
      <c r="LTD94" s="220"/>
      <c r="LTE94" s="220"/>
      <c r="LTF94" s="220"/>
      <c r="LTG94" s="220"/>
      <c r="LTH94" s="220"/>
      <c r="LTI94" s="220"/>
      <c r="LTJ94" s="220"/>
      <c r="LTK94" s="220"/>
      <c r="LTL94" s="220"/>
      <c r="LTM94" s="220"/>
      <c r="LTN94" s="220"/>
      <c r="LTO94" s="220"/>
      <c r="LTP94" s="220"/>
      <c r="LTQ94" s="220"/>
      <c r="LTR94" s="220"/>
      <c r="LTS94" s="220"/>
      <c r="LTT94" s="220"/>
      <c r="LTU94" s="220"/>
      <c r="LTV94" s="220"/>
      <c r="LTW94" s="220"/>
      <c r="LTX94" s="220"/>
      <c r="LTY94" s="220"/>
      <c r="LTZ94" s="220"/>
      <c r="LUA94" s="220"/>
      <c r="LUB94" s="220"/>
      <c r="LUC94" s="220"/>
      <c r="LUD94" s="220"/>
      <c r="LUE94" s="220"/>
      <c r="LUF94" s="220"/>
      <c r="LUG94" s="220"/>
      <c r="LUH94" s="220"/>
      <c r="LUI94" s="220"/>
      <c r="LUJ94" s="220"/>
      <c r="LUK94" s="220"/>
      <c r="LUL94" s="220"/>
      <c r="LUM94" s="220"/>
      <c r="LUN94" s="220"/>
      <c r="LUO94" s="220"/>
      <c r="LUP94" s="220"/>
      <c r="LUQ94" s="220"/>
      <c r="LUR94" s="220"/>
      <c r="LUS94" s="220"/>
      <c r="LUT94" s="220"/>
      <c r="LUU94" s="220"/>
      <c r="LUV94" s="220"/>
      <c r="LUW94" s="220"/>
      <c r="LUX94" s="220"/>
      <c r="LUY94" s="220"/>
      <c r="LUZ94" s="220"/>
      <c r="LVA94" s="220"/>
      <c r="LVB94" s="220"/>
      <c r="LVC94" s="220"/>
      <c r="LVD94" s="220"/>
      <c r="LVE94" s="220"/>
      <c r="LVF94" s="220"/>
      <c r="LVG94" s="220"/>
      <c r="LVH94" s="220"/>
      <c r="LVI94" s="220"/>
      <c r="LVJ94" s="220"/>
      <c r="LVK94" s="220"/>
      <c r="LVL94" s="220"/>
      <c r="LVM94" s="220"/>
      <c r="LVN94" s="220"/>
      <c r="LVO94" s="220"/>
      <c r="LVP94" s="220"/>
      <c r="LVQ94" s="220"/>
      <c r="LVR94" s="220"/>
      <c r="LVS94" s="220"/>
      <c r="LVT94" s="220"/>
      <c r="LVU94" s="220"/>
      <c r="LVV94" s="220"/>
      <c r="LVW94" s="220"/>
      <c r="LVX94" s="220"/>
      <c r="LVY94" s="220"/>
      <c r="LVZ94" s="220"/>
      <c r="LWA94" s="220"/>
      <c r="LWB94" s="220"/>
      <c r="LWC94" s="220"/>
      <c r="LWD94" s="220"/>
      <c r="LWE94" s="220"/>
      <c r="LWF94" s="220"/>
      <c r="LWG94" s="220"/>
      <c r="LWH94" s="220"/>
      <c r="LWI94" s="220"/>
      <c r="LWJ94" s="220"/>
      <c r="LWK94" s="220"/>
      <c r="LWL94" s="220"/>
      <c r="LWM94" s="220"/>
      <c r="LWN94" s="220"/>
      <c r="LWO94" s="220"/>
      <c r="LWP94" s="220"/>
      <c r="LWQ94" s="220"/>
      <c r="LWR94" s="220"/>
      <c r="LWS94" s="220"/>
      <c r="LWT94" s="220"/>
      <c r="LWU94" s="220"/>
      <c r="LWV94" s="220"/>
      <c r="LWW94" s="220"/>
      <c r="LWX94" s="220"/>
      <c r="LWY94" s="220"/>
      <c r="LWZ94" s="220"/>
      <c r="LXA94" s="220"/>
      <c r="LXB94" s="220"/>
      <c r="LXC94" s="220"/>
      <c r="LXD94" s="220"/>
      <c r="LXE94" s="220"/>
      <c r="LXF94" s="220"/>
      <c r="LXG94" s="220"/>
      <c r="LXH94" s="220"/>
      <c r="LXI94" s="220"/>
      <c r="LXJ94" s="220"/>
      <c r="LXK94" s="220"/>
      <c r="LXL94" s="220"/>
      <c r="LXM94" s="220"/>
      <c r="LXN94" s="220"/>
      <c r="LXO94" s="220"/>
      <c r="LXP94" s="220"/>
      <c r="LXQ94" s="220"/>
      <c r="LXR94" s="220"/>
      <c r="LXS94" s="220"/>
      <c r="LXT94" s="220"/>
      <c r="LXU94" s="220"/>
      <c r="LXV94" s="220"/>
      <c r="LXW94" s="220"/>
      <c r="LXX94" s="220"/>
      <c r="LXY94" s="220"/>
      <c r="LXZ94" s="220"/>
      <c r="LYA94" s="220"/>
      <c r="LYB94" s="220"/>
      <c r="LYC94" s="220"/>
      <c r="LYD94" s="220"/>
      <c r="LYE94" s="220"/>
      <c r="LYF94" s="220"/>
      <c r="LYG94" s="220"/>
      <c r="LYH94" s="220"/>
      <c r="LYI94" s="220"/>
      <c r="LYJ94" s="220"/>
      <c r="LYK94" s="220"/>
      <c r="LYL94" s="220"/>
      <c r="LYM94" s="220"/>
      <c r="LYN94" s="220"/>
      <c r="LYO94" s="220"/>
      <c r="LYP94" s="220"/>
      <c r="LYQ94" s="220"/>
      <c r="LYR94" s="220"/>
      <c r="LYS94" s="220"/>
      <c r="LYT94" s="220"/>
      <c r="LYU94" s="220"/>
      <c r="LYV94" s="220"/>
      <c r="LYW94" s="220"/>
      <c r="LYX94" s="220"/>
      <c r="LYY94" s="220"/>
      <c r="LYZ94" s="220"/>
      <c r="LZA94" s="220"/>
      <c r="LZB94" s="220"/>
      <c r="LZC94" s="220"/>
      <c r="LZD94" s="220"/>
      <c r="LZE94" s="220"/>
      <c r="LZF94" s="220"/>
      <c r="LZG94" s="220"/>
      <c r="LZH94" s="220"/>
      <c r="LZI94" s="220"/>
      <c r="LZJ94" s="220"/>
      <c r="LZK94" s="220"/>
      <c r="LZL94" s="220"/>
      <c r="LZM94" s="220"/>
      <c r="LZN94" s="220"/>
      <c r="LZO94" s="220"/>
      <c r="LZP94" s="220"/>
      <c r="LZQ94" s="220"/>
      <c r="LZR94" s="220"/>
      <c r="LZS94" s="220"/>
      <c r="LZT94" s="220"/>
      <c r="LZU94" s="220"/>
      <c r="LZV94" s="220"/>
      <c r="LZW94" s="220"/>
      <c r="LZX94" s="220"/>
      <c r="LZY94" s="220"/>
      <c r="LZZ94" s="220"/>
      <c r="MAA94" s="220"/>
      <c r="MAB94" s="220"/>
      <c r="MAC94" s="220"/>
      <c r="MAD94" s="220"/>
      <c r="MAE94" s="220"/>
      <c r="MAF94" s="220"/>
      <c r="MAG94" s="220"/>
      <c r="MAH94" s="220"/>
      <c r="MAI94" s="220"/>
      <c r="MAJ94" s="220"/>
      <c r="MAK94" s="220"/>
      <c r="MAL94" s="220"/>
      <c r="MAM94" s="220"/>
      <c r="MAN94" s="220"/>
      <c r="MAO94" s="220"/>
      <c r="MAP94" s="220"/>
      <c r="MAQ94" s="220"/>
      <c r="MAR94" s="220"/>
      <c r="MAS94" s="220"/>
      <c r="MAT94" s="220"/>
      <c r="MAU94" s="220"/>
      <c r="MAV94" s="220"/>
      <c r="MAW94" s="220"/>
      <c r="MAX94" s="220"/>
      <c r="MAY94" s="220"/>
      <c r="MAZ94" s="220"/>
      <c r="MBA94" s="220"/>
      <c r="MBB94" s="220"/>
      <c r="MBC94" s="220"/>
      <c r="MBD94" s="220"/>
      <c r="MBE94" s="220"/>
      <c r="MBF94" s="220"/>
      <c r="MBG94" s="220"/>
      <c r="MBH94" s="220"/>
      <c r="MBI94" s="220"/>
      <c r="MBJ94" s="220"/>
      <c r="MBK94" s="220"/>
      <c r="MBL94" s="220"/>
      <c r="MBM94" s="220"/>
      <c r="MBN94" s="220"/>
      <c r="MBO94" s="220"/>
      <c r="MBP94" s="220"/>
      <c r="MBQ94" s="220"/>
      <c r="MBR94" s="220"/>
      <c r="MBS94" s="220"/>
      <c r="MBT94" s="220"/>
      <c r="MBU94" s="220"/>
      <c r="MBV94" s="220"/>
      <c r="MBW94" s="220"/>
      <c r="MBX94" s="220"/>
      <c r="MBY94" s="220"/>
      <c r="MBZ94" s="220"/>
      <c r="MCA94" s="220"/>
      <c r="MCB94" s="220"/>
      <c r="MCC94" s="220"/>
      <c r="MCD94" s="220"/>
      <c r="MCE94" s="220"/>
      <c r="MCF94" s="220"/>
      <c r="MCG94" s="220"/>
      <c r="MCH94" s="220"/>
      <c r="MCI94" s="220"/>
      <c r="MCJ94" s="220"/>
      <c r="MCK94" s="220"/>
      <c r="MCL94" s="220"/>
      <c r="MCM94" s="220"/>
      <c r="MCN94" s="220"/>
      <c r="MCO94" s="220"/>
      <c r="MCP94" s="220"/>
      <c r="MCQ94" s="220"/>
      <c r="MCR94" s="220"/>
      <c r="MCS94" s="220"/>
      <c r="MCT94" s="220"/>
      <c r="MCU94" s="220"/>
      <c r="MCV94" s="220"/>
      <c r="MCW94" s="220"/>
      <c r="MCX94" s="220"/>
      <c r="MCY94" s="220"/>
      <c r="MCZ94" s="220"/>
      <c r="MDA94" s="220"/>
      <c r="MDB94" s="220"/>
      <c r="MDC94" s="220"/>
      <c r="MDD94" s="220"/>
      <c r="MDE94" s="220"/>
      <c r="MDF94" s="220"/>
      <c r="MDG94" s="220"/>
      <c r="MDH94" s="220"/>
      <c r="MDI94" s="220"/>
      <c r="MDJ94" s="220"/>
      <c r="MDK94" s="220"/>
      <c r="MDL94" s="220"/>
      <c r="MDM94" s="220"/>
      <c r="MDN94" s="220"/>
      <c r="MDO94" s="220"/>
      <c r="MDP94" s="220"/>
      <c r="MDQ94" s="220"/>
      <c r="MDR94" s="220"/>
      <c r="MDS94" s="220"/>
      <c r="MDT94" s="220"/>
      <c r="MDU94" s="220"/>
      <c r="MDV94" s="220"/>
      <c r="MDW94" s="220"/>
      <c r="MDX94" s="220"/>
      <c r="MDY94" s="220"/>
      <c r="MDZ94" s="220"/>
      <c r="MEA94" s="220"/>
      <c r="MEB94" s="220"/>
      <c r="MEC94" s="220"/>
      <c r="MED94" s="220"/>
      <c r="MEE94" s="220"/>
      <c r="MEF94" s="220"/>
      <c r="MEG94" s="220"/>
      <c r="MEH94" s="220"/>
      <c r="MEI94" s="220"/>
      <c r="MEJ94" s="220"/>
      <c r="MEK94" s="220"/>
      <c r="MEL94" s="220"/>
      <c r="MEM94" s="220"/>
      <c r="MEN94" s="220"/>
      <c r="MEO94" s="220"/>
      <c r="MEP94" s="220"/>
      <c r="MEQ94" s="220"/>
      <c r="MER94" s="220"/>
      <c r="MES94" s="220"/>
      <c r="MET94" s="220"/>
      <c r="MEU94" s="220"/>
      <c r="MEV94" s="220"/>
      <c r="MEW94" s="220"/>
      <c r="MEX94" s="220"/>
      <c r="MEY94" s="220"/>
      <c r="MEZ94" s="220"/>
      <c r="MFA94" s="220"/>
      <c r="MFB94" s="220"/>
      <c r="MFC94" s="220"/>
      <c r="MFD94" s="220"/>
      <c r="MFE94" s="220"/>
      <c r="MFF94" s="220"/>
      <c r="MFG94" s="220"/>
      <c r="MFH94" s="220"/>
      <c r="MFI94" s="220"/>
      <c r="MFJ94" s="220"/>
      <c r="MFK94" s="220"/>
      <c r="MFL94" s="220"/>
      <c r="MFM94" s="220"/>
      <c r="MFN94" s="220"/>
      <c r="MFO94" s="220"/>
      <c r="MFP94" s="220"/>
      <c r="MFQ94" s="220"/>
      <c r="MFR94" s="220"/>
      <c r="MFS94" s="220"/>
      <c r="MFT94" s="220"/>
      <c r="MFU94" s="220"/>
      <c r="MFV94" s="220"/>
      <c r="MFW94" s="220"/>
      <c r="MFX94" s="220"/>
      <c r="MFY94" s="220"/>
      <c r="MFZ94" s="220"/>
      <c r="MGA94" s="220"/>
      <c r="MGB94" s="220"/>
      <c r="MGC94" s="220"/>
      <c r="MGD94" s="220"/>
      <c r="MGE94" s="220"/>
      <c r="MGF94" s="220"/>
      <c r="MGG94" s="220"/>
      <c r="MGH94" s="220"/>
      <c r="MGI94" s="220"/>
      <c r="MGJ94" s="220"/>
      <c r="MGK94" s="220"/>
      <c r="MGL94" s="220"/>
      <c r="MGM94" s="220"/>
      <c r="MGN94" s="220"/>
      <c r="MGO94" s="220"/>
      <c r="MGP94" s="220"/>
      <c r="MGQ94" s="220"/>
      <c r="MGR94" s="220"/>
      <c r="MGS94" s="220"/>
      <c r="MGT94" s="220"/>
      <c r="MGU94" s="220"/>
      <c r="MGV94" s="220"/>
      <c r="MGW94" s="220"/>
      <c r="MGX94" s="220"/>
      <c r="MGY94" s="220"/>
      <c r="MGZ94" s="220"/>
      <c r="MHA94" s="220"/>
      <c r="MHB94" s="220"/>
      <c r="MHC94" s="220"/>
      <c r="MHD94" s="220"/>
      <c r="MHE94" s="220"/>
      <c r="MHF94" s="220"/>
      <c r="MHG94" s="220"/>
      <c r="MHH94" s="220"/>
      <c r="MHI94" s="220"/>
      <c r="MHJ94" s="220"/>
      <c r="MHK94" s="220"/>
      <c r="MHL94" s="220"/>
      <c r="MHM94" s="220"/>
      <c r="MHN94" s="220"/>
      <c r="MHO94" s="220"/>
      <c r="MHP94" s="220"/>
      <c r="MHQ94" s="220"/>
      <c r="MHR94" s="220"/>
      <c r="MHS94" s="220"/>
      <c r="MHT94" s="220"/>
      <c r="MHU94" s="220"/>
      <c r="MHV94" s="220"/>
      <c r="MHW94" s="220"/>
      <c r="MHX94" s="220"/>
      <c r="MHY94" s="220"/>
      <c r="MHZ94" s="220"/>
      <c r="MIA94" s="220"/>
      <c r="MIB94" s="220"/>
      <c r="MIC94" s="220"/>
      <c r="MID94" s="220"/>
      <c r="MIE94" s="220"/>
      <c r="MIF94" s="220"/>
      <c r="MIG94" s="220"/>
      <c r="MIH94" s="220"/>
      <c r="MII94" s="220"/>
      <c r="MIJ94" s="220"/>
      <c r="MIK94" s="220"/>
      <c r="MIL94" s="220"/>
      <c r="MIM94" s="220"/>
      <c r="MIN94" s="220"/>
      <c r="MIO94" s="220"/>
      <c r="MIP94" s="220"/>
      <c r="MIQ94" s="220"/>
      <c r="MIR94" s="220"/>
      <c r="MIS94" s="220"/>
      <c r="MIT94" s="220"/>
      <c r="MIU94" s="220"/>
      <c r="MIV94" s="220"/>
      <c r="MIW94" s="220"/>
      <c r="MIX94" s="220"/>
      <c r="MIY94" s="220"/>
      <c r="MIZ94" s="220"/>
      <c r="MJA94" s="220"/>
      <c r="MJB94" s="220"/>
      <c r="MJC94" s="220"/>
      <c r="MJD94" s="220"/>
      <c r="MJE94" s="220"/>
      <c r="MJF94" s="220"/>
      <c r="MJG94" s="220"/>
      <c r="MJH94" s="220"/>
      <c r="MJI94" s="220"/>
      <c r="MJJ94" s="220"/>
      <c r="MJK94" s="220"/>
      <c r="MJL94" s="220"/>
      <c r="MJM94" s="220"/>
      <c r="MJN94" s="220"/>
      <c r="MJO94" s="220"/>
      <c r="MJP94" s="220"/>
      <c r="MJQ94" s="220"/>
      <c r="MJR94" s="220"/>
      <c r="MJS94" s="220"/>
      <c r="MJT94" s="220"/>
      <c r="MJU94" s="220"/>
      <c r="MJV94" s="220"/>
      <c r="MJW94" s="220"/>
      <c r="MJX94" s="220"/>
      <c r="MJY94" s="220"/>
      <c r="MJZ94" s="220"/>
      <c r="MKA94" s="220"/>
      <c r="MKB94" s="220"/>
      <c r="MKC94" s="220"/>
      <c r="MKD94" s="220"/>
      <c r="MKE94" s="220"/>
      <c r="MKF94" s="220"/>
      <c r="MKG94" s="220"/>
      <c r="MKH94" s="220"/>
      <c r="MKI94" s="220"/>
      <c r="MKJ94" s="220"/>
      <c r="MKK94" s="220"/>
      <c r="MKL94" s="220"/>
      <c r="MKM94" s="220"/>
      <c r="MKN94" s="220"/>
      <c r="MKO94" s="220"/>
      <c r="MKP94" s="220"/>
      <c r="MKQ94" s="220"/>
      <c r="MKR94" s="220"/>
      <c r="MKS94" s="220"/>
      <c r="MKT94" s="220"/>
      <c r="MKU94" s="220"/>
      <c r="MKV94" s="220"/>
      <c r="MKW94" s="220"/>
      <c r="MKX94" s="220"/>
      <c r="MKY94" s="220"/>
      <c r="MKZ94" s="220"/>
      <c r="MLA94" s="220"/>
      <c r="MLB94" s="220"/>
      <c r="MLC94" s="220"/>
      <c r="MLD94" s="220"/>
      <c r="MLE94" s="220"/>
      <c r="MLF94" s="220"/>
      <c r="MLG94" s="220"/>
      <c r="MLH94" s="220"/>
      <c r="MLI94" s="220"/>
      <c r="MLJ94" s="220"/>
      <c r="MLK94" s="220"/>
      <c r="MLL94" s="220"/>
      <c r="MLM94" s="220"/>
      <c r="MLN94" s="220"/>
      <c r="MLO94" s="220"/>
      <c r="MLP94" s="220"/>
      <c r="MLQ94" s="220"/>
      <c r="MLR94" s="220"/>
      <c r="MLS94" s="220"/>
      <c r="MLT94" s="220"/>
      <c r="MLU94" s="220"/>
      <c r="MLV94" s="220"/>
      <c r="MLW94" s="220"/>
      <c r="MLX94" s="220"/>
      <c r="MLY94" s="220"/>
      <c r="MLZ94" s="220"/>
      <c r="MMA94" s="220"/>
      <c r="MMB94" s="220"/>
      <c r="MMC94" s="220"/>
      <c r="MMD94" s="220"/>
      <c r="MME94" s="220"/>
      <c r="MMF94" s="220"/>
      <c r="MMG94" s="220"/>
      <c r="MMH94" s="220"/>
      <c r="MMI94" s="220"/>
      <c r="MMJ94" s="220"/>
      <c r="MMK94" s="220"/>
      <c r="MML94" s="220"/>
      <c r="MMM94" s="220"/>
      <c r="MMN94" s="220"/>
      <c r="MMO94" s="220"/>
      <c r="MMP94" s="220"/>
      <c r="MMQ94" s="220"/>
      <c r="MMR94" s="220"/>
      <c r="MMS94" s="220"/>
      <c r="MMT94" s="220"/>
      <c r="MMU94" s="220"/>
      <c r="MMV94" s="220"/>
      <c r="MMW94" s="220"/>
      <c r="MMX94" s="220"/>
      <c r="MMY94" s="220"/>
      <c r="MMZ94" s="220"/>
      <c r="MNA94" s="220"/>
      <c r="MNB94" s="220"/>
      <c r="MNC94" s="220"/>
      <c r="MND94" s="220"/>
      <c r="MNE94" s="220"/>
      <c r="MNF94" s="220"/>
      <c r="MNG94" s="220"/>
      <c r="MNH94" s="220"/>
      <c r="MNI94" s="220"/>
      <c r="MNJ94" s="220"/>
      <c r="MNK94" s="220"/>
      <c r="MNL94" s="220"/>
      <c r="MNM94" s="220"/>
      <c r="MNN94" s="220"/>
      <c r="MNO94" s="220"/>
      <c r="MNP94" s="220"/>
      <c r="MNQ94" s="220"/>
      <c r="MNR94" s="220"/>
      <c r="MNS94" s="220"/>
      <c r="MNT94" s="220"/>
      <c r="MNU94" s="220"/>
      <c r="MNV94" s="220"/>
      <c r="MNW94" s="220"/>
      <c r="MNX94" s="220"/>
      <c r="MNY94" s="220"/>
      <c r="MNZ94" s="220"/>
      <c r="MOA94" s="220"/>
      <c r="MOB94" s="220"/>
      <c r="MOC94" s="220"/>
      <c r="MOD94" s="220"/>
      <c r="MOE94" s="220"/>
      <c r="MOF94" s="220"/>
      <c r="MOG94" s="220"/>
      <c r="MOH94" s="220"/>
      <c r="MOI94" s="220"/>
      <c r="MOJ94" s="220"/>
      <c r="MOK94" s="220"/>
      <c r="MOL94" s="220"/>
      <c r="MOM94" s="220"/>
      <c r="MON94" s="220"/>
      <c r="MOO94" s="220"/>
      <c r="MOP94" s="220"/>
      <c r="MOQ94" s="220"/>
      <c r="MOR94" s="220"/>
      <c r="MOS94" s="220"/>
      <c r="MOT94" s="220"/>
      <c r="MOU94" s="220"/>
      <c r="MOV94" s="220"/>
      <c r="MOW94" s="220"/>
      <c r="MOX94" s="220"/>
      <c r="MOY94" s="220"/>
      <c r="MOZ94" s="220"/>
      <c r="MPA94" s="220"/>
      <c r="MPB94" s="220"/>
      <c r="MPC94" s="220"/>
      <c r="MPD94" s="220"/>
      <c r="MPE94" s="220"/>
      <c r="MPF94" s="220"/>
      <c r="MPG94" s="220"/>
      <c r="MPH94" s="220"/>
      <c r="MPI94" s="220"/>
      <c r="MPJ94" s="220"/>
      <c r="MPK94" s="220"/>
      <c r="MPL94" s="220"/>
      <c r="MPM94" s="220"/>
      <c r="MPN94" s="220"/>
      <c r="MPO94" s="220"/>
      <c r="MPP94" s="220"/>
      <c r="MPQ94" s="220"/>
      <c r="MPR94" s="220"/>
      <c r="MPS94" s="220"/>
      <c r="MPT94" s="220"/>
      <c r="MPU94" s="220"/>
      <c r="MPV94" s="220"/>
      <c r="MPW94" s="220"/>
      <c r="MPX94" s="220"/>
      <c r="MPY94" s="220"/>
      <c r="MPZ94" s="220"/>
      <c r="MQA94" s="220"/>
      <c r="MQB94" s="220"/>
      <c r="MQC94" s="220"/>
      <c r="MQD94" s="220"/>
      <c r="MQE94" s="220"/>
      <c r="MQF94" s="220"/>
      <c r="MQG94" s="220"/>
      <c r="MQH94" s="220"/>
      <c r="MQI94" s="220"/>
      <c r="MQJ94" s="220"/>
      <c r="MQK94" s="220"/>
      <c r="MQL94" s="220"/>
      <c r="MQM94" s="220"/>
      <c r="MQN94" s="220"/>
      <c r="MQO94" s="220"/>
      <c r="MQP94" s="220"/>
      <c r="MQQ94" s="220"/>
      <c r="MQR94" s="220"/>
      <c r="MQS94" s="220"/>
      <c r="MQT94" s="220"/>
      <c r="MQU94" s="220"/>
      <c r="MQV94" s="220"/>
      <c r="MQW94" s="220"/>
      <c r="MQX94" s="220"/>
      <c r="MQY94" s="220"/>
      <c r="MQZ94" s="220"/>
      <c r="MRA94" s="220"/>
      <c r="MRB94" s="220"/>
      <c r="MRC94" s="220"/>
      <c r="MRD94" s="220"/>
      <c r="MRE94" s="220"/>
      <c r="MRF94" s="220"/>
      <c r="MRG94" s="220"/>
      <c r="MRH94" s="220"/>
      <c r="MRI94" s="220"/>
      <c r="MRJ94" s="220"/>
      <c r="MRK94" s="220"/>
      <c r="MRL94" s="220"/>
      <c r="MRM94" s="220"/>
      <c r="MRN94" s="220"/>
      <c r="MRO94" s="220"/>
      <c r="MRP94" s="220"/>
      <c r="MRQ94" s="220"/>
      <c r="MRR94" s="220"/>
      <c r="MRS94" s="220"/>
      <c r="MRT94" s="220"/>
      <c r="MRU94" s="220"/>
      <c r="MRV94" s="220"/>
      <c r="MRW94" s="220"/>
      <c r="MRX94" s="220"/>
      <c r="MRY94" s="220"/>
      <c r="MRZ94" s="220"/>
      <c r="MSA94" s="220"/>
      <c r="MSB94" s="220"/>
      <c r="MSC94" s="220"/>
      <c r="MSD94" s="220"/>
      <c r="MSE94" s="220"/>
      <c r="MSF94" s="220"/>
      <c r="MSG94" s="220"/>
      <c r="MSH94" s="220"/>
      <c r="MSI94" s="220"/>
      <c r="MSJ94" s="220"/>
      <c r="MSK94" s="220"/>
      <c r="MSL94" s="220"/>
      <c r="MSM94" s="220"/>
      <c r="MSN94" s="220"/>
      <c r="MSO94" s="220"/>
      <c r="MSP94" s="220"/>
      <c r="MSQ94" s="220"/>
      <c r="MSR94" s="220"/>
      <c r="MSS94" s="220"/>
      <c r="MST94" s="220"/>
      <c r="MSU94" s="220"/>
      <c r="MSV94" s="220"/>
      <c r="MSW94" s="220"/>
      <c r="MSX94" s="220"/>
      <c r="MSY94" s="220"/>
      <c r="MSZ94" s="220"/>
      <c r="MTA94" s="220"/>
      <c r="MTB94" s="220"/>
      <c r="MTC94" s="220"/>
      <c r="MTD94" s="220"/>
      <c r="MTE94" s="220"/>
      <c r="MTF94" s="220"/>
      <c r="MTG94" s="220"/>
      <c r="MTH94" s="220"/>
      <c r="MTI94" s="220"/>
      <c r="MTJ94" s="220"/>
      <c r="MTK94" s="220"/>
      <c r="MTL94" s="220"/>
      <c r="MTM94" s="220"/>
      <c r="MTN94" s="220"/>
      <c r="MTO94" s="220"/>
      <c r="MTP94" s="220"/>
      <c r="MTQ94" s="220"/>
      <c r="MTR94" s="220"/>
      <c r="MTS94" s="220"/>
      <c r="MTT94" s="220"/>
      <c r="MTU94" s="220"/>
      <c r="MTV94" s="220"/>
      <c r="MTW94" s="220"/>
      <c r="MTX94" s="220"/>
      <c r="MTY94" s="220"/>
      <c r="MTZ94" s="220"/>
      <c r="MUA94" s="220"/>
      <c r="MUB94" s="220"/>
      <c r="MUC94" s="220"/>
      <c r="MUD94" s="220"/>
      <c r="MUE94" s="220"/>
      <c r="MUF94" s="220"/>
      <c r="MUG94" s="220"/>
      <c r="MUH94" s="220"/>
      <c r="MUI94" s="220"/>
      <c r="MUJ94" s="220"/>
      <c r="MUK94" s="220"/>
      <c r="MUL94" s="220"/>
      <c r="MUM94" s="220"/>
      <c r="MUN94" s="220"/>
      <c r="MUO94" s="220"/>
      <c r="MUP94" s="220"/>
      <c r="MUQ94" s="220"/>
      <c r="MUR94" s="220"/>
      <c r="MUS94" s="220"/>
      <c r="MUT94" s="220"/>
      <c r="MUU94" s="220"/>
      <c r="MUV94" s="220"/>
      <c r="MUW94" s="220"/>
      <c r="MUX94" s="220"/>
      <c r="MUY94" s="220"/>
      <c r="MUZ94" s="220"/>
      <c r="MVA94" s="220"/>
      <c r="MVB94" s="220"/>
      <c r="MVC94" s="220"/>
      <c r="MVD94" s="220"/>
      <c r="MVE94" s="220"/>
      <c r="MVF94" s="220"/>
      <c r="MVG94" s="220"/>
      <c r="MVH94" s="220"/>
      <c r="MVI94" s="220"/>
      <c r="MVJ94" s="220"/>
      <c r="MVK94" s="220"/>
      <c r="MVL94" s="220"/>
      <c r="MVM94" s="220"/>
      <c r="MVN94" s="220"/>
      <c r="MVO94" s="220"/>
      <c r="MVP94" s="220"/>
      <c r="MVQ94" s="220"/>
      <c r="MVR94" s="220"/>
      <c r="MVS94" s="220"/>
      <c r="MVT94" s="220"/>
      <c r="MVU94" s="220"/>
      <c r="MVV94" s="220"/>
      <c r="MVW94" s="220"/>
      <c r="MVX94" s="220"/>
      <c r="MVY94" s="220"/>
      <c r="MVZ94" s="220"/>
      <c r="MWA94" s="220"/>
      <c r="MWB94" s="220"/>
      <c r="MWC94" s="220"/>
      <c r="MWD94" s="220"/>
      <c r="MWE94" s="220"/>
      <c r="MWF94" s="220"/>
      <c r="MWG94" s="220"/>
      <c r="MWH94" s="220"/>
      <c r="MWI94" s="220"/>
      <c r="MWJ94" s="220"/>
      <c r="MWK94" s="220"/>
      <c r="MWL94" s="220"/>
      <c r="MWM94" s="220"/>
      <c r="MWN94" s="220"/>
      <c r="MWO94" s="220"/>
      <c r="MWP94" s="220"/>
      <c r="MWQ94" s="220"/>
      <c r="MWR94" s="220"/>
      <c r="MWS94" s="220"/>
      <c r="MWT94" s="220"/>
      <c r="MWU94" s="220"/>
      <c r="MWV94" s="220"/>
      <c r="MWW94" s="220"/>
      <c r="MWX94" s="220"/>
      <c r="MWY94" s="220"/>
      <c r="MWZ94" s="220"/>
      <c r="MXA94" s="220"/>
      <c r="MXB94" s="220"/>
      <c r="MXC94" s="220"/>
      <c r="MXD94" s="220"/>
      <c r="MXE94" s="220"/>
      <c r="MXF94" s="220"/>
      <c r="MXG94" s="220"/>
      <c r="MXH94" s="220"/>
      <c r="MXI94" s="220"/>
      <c r="MXJ94" s="220"/>
      <c r="MXK94" s="220"/>
      <c r="MXL94" s="220"/>
      <c r="MXM94" s="220"/>
      <c r="MXN94" s="220"/>
      <c r="MXO94" s="220"/>
      <c r="MXP94" s="220"/>
      <c r="MXQ94" s="220"/>
      <c r="MXR94" s="220"/>
      <c r="MXS94" s="220"/>
      <c r="MXT94" s="220"/>
      <c r="MXU94" s="220"/>
      <c r="MXV94" s="220"/>
      <c r="MXW94" s="220"/>
      <c r="MXX94" s="220"/>
      <c r="MXY94" s="220"/>
      <c r="MXZ94" s="220"/>
      <c r="MYA94" s="220"/>
      <c r="MYB94" s="220"/>
      <c r="MYC94" s="220"/>
      <c r="MYD94" s="220"/>
      <c r="MYE94" s="220"/>
      <c r="MYF94" s="220"/>
      <c r="MYG94" s="220"/>
      <c r="MYH94" s="220"/>
      <c r="MYI94" s="220"/>
      <c r="MYJ94" s="220"/>
      <c r="MYK94" s="220"/>
      <c r="MYL94" s="220"/>
      <c r="MYM94" s="220"/>
      <c r="MYN94" s="220"/>
      <c r="MYO94" s="220"/>
      <c r="MYP94" s="220"/>
      <c r="MYQ94" s="220"/>
      <c r="MYR94" s="220"/>
      <c r="MYS94" s="220"/>
      <c r="MYT94" s="220"/>
      <c r="MYU94" s="220"/>
      <c r="MYV94" s="220"/>
      <c r="MYW94" s="220"/>
      <c r="MYX94" s="220"/>
      <c r="MYY94" s="220"/>
      <c r="MYZ94" s="220"/>
      <c r="MZA94" s="220"/>
      <c r="MZB94" s="220"/>
      <c r="MZC94" s="220"/>
      <c r="MZD94" s="220"/>
      <c r="MZE94" s="220"/>
      <c r="MZF94" s="220"/>
      <c r="MZG94" s="220"/>
      <c r="MZH94" s="220"/>
      <c r="MZI94" s="220"/>
      <c r="MZJ94" s="220"/>
      <c r="MZK94" s="220"/>
      <c r="MZL94" s="220"/>
      <c r="MZM94" s="220"/>
      <c r="MZN94" s="220"/>
      <c r="MZO94" s="220"/>
      <c r="MZP94" s="220"/>
      <c r="MZQ94" s="220"/>
      <c r="MZR94" s="220"/>
      <c r="MZS94" s="220"/>
      <c r="MZT94" s="220"/>
      <c r="MZU94" s="220"/>
      <c r="MZV94" s="220"/>
      <c r="MZW94" s="220"/>
      <c r="MZX94" s="220"/>
      <c r="MZY94" s="220"/>
      <c r="MZZ94" s="220"/>
      <c r="NAA94" s="220"/>
      <c r="NAB94" s="220"/>
      <c r="NAC94" s="220"/>
      <c r="NAD94" s="220"/>
      <c r="NAE94" s="220"/>
      <c r="NAF94" s="220"/>
      <c r="NAG94" s="220"/>
      <c r="NAH94" s="220"/>
      <c r="NAI94" s="220"/>
      <c r="NAJ94" s="220"/>
      <c r="NAK94" s="220"/>
      <c r="NAL94" s="220"/>
      <c r="NAM94" s="220"/>
      <c r="NAN94" s="220"/>
      <c r="NAO94" s="220"/>
      <c r="NAP94" s="220"/>
      <c r="NAQ94" s="220"/>
      <c r="NAR94" s="220"/>
      <c r="NAS94" s="220"/>
      <c r="NAT94" s="220"/>
      <c r="NAU94" s="220"/>
      <c r="NAV94" s="220"/>
      <c r="NAW94" s="220"/>
      <c r="NAX94" s="220"/>
      <c r="NAY94" s="220"/>
      <c r="NAZ94" s="220"/>
      <c r="NBA94" s="220"/>
      <c r="NBB94" s="220"/>
      <c r="NBC94" s="220"/>
      <c r="NBD94" s="220"/>
      <c r="NBE94" s="220"/>
      <c r="NBF94" s="220"/>
      <c r="NBG94" s="220"/>
      <c r="NBH94" s="220"/>
      <c r="NBI94" s="220"/>
      <c r="NBJ94" s="220"/>
      <c r="NBK94" s="220"/>
      <c r="NBL94" s="220"/>
      <c r="NBM94" s="220"/>
      <c r="NBN94" s="220"/>
      <c r="NBO94" s="220"/>
      <c r="NBP94" s="220"/>
      <c r="NBQ94" s="220"/>
      <c r="NBR94" s="220"/>
      <c r="NBS94" s="220"/>
      <c r="NBT94" s="220"/>
      <c r="NBU94" s="220"/>
      <c r="NBV94" s="220"/>
      <c r="NBW94" s="220"/>
      <c r="NBX94" s="220"/>
      <c r="NBY94" s="220"/>
      <c r="NBZ94" s="220"/>
      <c r="NCA94" s="220"/>
      <c r="NCB94" s="220"/>
      <c r="NCC94" s="220"/>
      <c r="NCD94" s="220"/>
      <c r="NCE94" s="220"/>
      <c r="NCF94" s="220"/>
      <c r="NCG94" s="220"/>
      <c r="NCH94" s="220"/>
      <c r="NCI94" s="220"/>
      <c r="NCJ94" s="220"/>
      <c r="NCK94" s="220"/>
      <c r="NCL94" s="220"/>
      <c r="NCM94" s="220"/>
      <c r="NCN94" s="220"/>
      <c r="NCO94" s="220"/>
      <c r="NCP94" s="220"/>
      <c r="NCQ94" s="220"/>
      <c r="NCR94" s="220"/>
      <c r="NCS94" s="220"/>
      <c r="NCT94" s="220"/>
      <c r="NCU94" s="220"/>
      <c r="NCV94" s="220"/>
      <c r="NCW94" s="220"/>
      <c r="NCX94" s="220"/>
      <c r="NCY94" s="220"/>
      <c r="NCZ94" s="220"/>
      <c r="NDA94" s="220"/>
      <c r="NDB94" s="220"/>
      <c r="NDC94" s="220"/>
      <c r="NDD94" s="220"/>
      <c r="NDE94" s="220"/>
      <c r="NDF94" s="220"/>
      <c r="NDG94" s="220"/>
      <c r="NDH94" s="220"/>
      <c r="NDI94" s="220"/>
      <c r="NDJ94" s="220"/>
      <c r="NDK94" s="220"/>
      <c r="NDL94" s="220"/>
      <c r="NDM94" s="220"/>
      <c r="NDN94" s="220"/>
      <c r="NDO94" s="220"/>
      <c r="NDP94" s="220"/>
      <c r="NDQ94" s="220"/>
      <c r="NDR94" s="220"/>
      <c r="NDS94" s="220"/>
      <c r="NDT94" s="220"/>
      <c r="NDU94" s="220"/>
      <c r="NDV94" s="220"/>
      <c r="NDW94" s="220"/>
      <c r="NDX94" s="220"/>
      <c r="NDY94" s="220"/>
      <c r="NDZ94" s="220"/>
      <c r="NEA94" s="220"/>
      <c r="NEB94" s="220"/>
      <c r="NEC94" s="220"/>
      <c r="NED94" s="220"/>
      <c r="NEE94" s="220"/>
      <c r="NEF94" s="220"/>
      <c r="NEG94" s="220"/>
      <c r="NEH94" s="220"/>
      <c r="NEI94" s="220"/>
      <c r="NEJ94" s="220"/>
      <c r="NEK94" s="220"/>
      <c r="NEL94" s="220"/>
      <c r="NEM94" s="220"/>
      <c r="NEN94" s="220"/>
      <c r="NEO94" s="220"/>
      <c r="NEP94" s="220"/>
      <c r="NEQ94" s="220"/>
      <c r="NER94" s="220"/>
      <c r="NES94" s="220"/>
      <c r="NET94" s="220"/>
      <c r="NEU94" s="220"/>
      <c r="NEV94" s="220"/>
      <c r="NEW94" s="220"/>
      <c r="NEX94" s="220"/>
      <c r="NEY94" s="220"/>
      <c r="NEZ94" s="220"/>
      <c r="NFA94" s="220"/>
      <c r="NFB94" s="220"/>
      <c r="NFC94" s="220"/>
      <c r="NFD94" s="220"/>
      <c r="NFE94" s="220"/>
      <c r="NFF94" s="220"/>
      <c r="NFG94" s="220"/>
      <c r="NFH94" s="220"/>
      <c r="NFI94" s="220"/>
      <c r="NFJ94" s="220"/>
      <c r="NFK94" s="220"/>
      <c r="NFL94" s="220"/>
      <c r="NFM94" s="220"/>
      <c r="NFN94" s="220"/>
      <c r="NFO94" s="220"/>
      <c r="NFP94" s="220"/>
      <c r="NFQ94" s="220"/>
      <c r="NFR94" s="220"/>
      <c r="NFS94" s="220"/>
      <c r="NFT94" s="220"/>
      <c r="NFU94" s="220"/>
      <c r="NFV94" s="220"/>
      <c r="NFW94" s="220"/>
      <c r="NFX94" s="220"/>
      <c r="NFY94" s="220"/>
      <c r="NFZ94" s="220"/>
      <c r="NGA94" s="220"/>
      <c r="NGB94" s="220"/>
      <c r="NGC94" s="220"/>
      <c r="NGD94" s="220"/>
      <c r="NGE94" s="220"/>
      <c r="NGF94" s="220"/>
      <c r="NGG94" s="220"/>
      <c r="NGH94" s="220"/>
      <c r="NGI94" s="220"/>
      <c r="NGJ94" s="220"/>
      <c r="NGK94" s="220"/>
      <c r="NGL94" s="220"/>
      <c r="NGM94" s="220"/>
      <c r="NGN94" s="220"/>
      <c r="NGO94" s="220"/>
      <c r="NGP94" s="220"/>
      <c r="NGQ94" s="220"/>
      <c r="NGR94" s="220"/>
      <c r="NGS94" s="220"/>
      <c r="NGT94" s="220"/>
      <c r="NGU94" s="220"/>
      <c r="NGV94" s="220"/>
      <c r="NGW94" s="220"/>
      <c r="NGX94" s="220"/>
      <c r="NGY94" s="220"/>
      <c r="NGZ94" s="220"/>
      <c r="NHA94" s="220"/>
      <c r="NHB94" s="220"/>
      <c r="NHC94" s="220"/>
      <c r="NHD94" s="220"/>
      <c r="NHE94" s="220"/>
      <c r="NHF94" s="220"/>
      <c r="NHG94" s="220"/>
      <c r="NHH94" s="220"/>
      <c r="NHI94" s="220"/>
      <c r="NHJ94" s="220"/>
      <c r="NHK94" s="220"/>
      <c r="NHL94" s="220"/>
      <c r="NHM94" s="220"/>
      <c r="NHN94" s="220"/>
      <c r="NHO94" s="220"/>
      <c r="NHP94" s="220"/>
      <c r="NHQ94" s="220"/>
      <c r="NHR94" s="220"/>
      <c r="NHS94" s="220"/>
      <c r="NHT94" s="220"/>
      <c r="NHU94" s="220"/>
      <c r="NHV94" s="220"/>
      <c r="NHW94" s="220"/>
      <c r="NHX94" s="220"/>
      <c r="NHY94" s="220"/>
      <c r="NHZ94" s="220"/>
      <c r="NIA94" s="220"/>
      <c r="NIB94" s="220"/>
      <c r="NIC94" s="220"/>
      <c r="NID94" s="220"/>
      <c r="NIE94" s="220"/>
      <c r="NIF94" s="220"/>
      <c r="NIG94" s="220"/>
      <c r="NIH94" s="220"/>
      <c r="NII94" s="220"/>
      <c r="NIJ94" s="220"/>
      <c r="NIK94" s="220"/>
      <c r="NIL94" s="220"/>
      <c r="NIM94" s="220"/>
      <c r="NIN94" s="220"/>
      <c r="NIO94" s="220"/>
      <c r="NIP94" s="220"/>
      <c r="NIQ94" s="220"/>
      <c r="NIR94" s="220"/>
      <c r="NIS94" s="220"/>
      <c r="NIT94" s="220"/>
      <c r="NIU94" s="220"/>
      <c r="NIV94" s="220"/>
      <c r="NIW94" s="220"/>
      <c r="NIX94" s="220"/>
      <c r="NIY94" s="220"/>
      <c r="NIZ94" s="220"/>
      <c r="NJA94" s="220"/>
      <c r="NJB94" s="220"/>
      <c r="NJC94" s="220"/>
      <c r="NJD94" s="220"/>
      <c r="NJE94" s="220"/>
      <c r="NJF94" s="220"/>
      <c r="NJG94" s="220"/>
      <c r="NJH94" s="220"/>
      <c r="NJI94" s="220"/>
      <c r="NJJ94" s="220"/>
      <c r="NJK94" s="220"/>
      <c r="NJL94" s="220"/>
      <c r="NJM94" s="220"/>
      <c r="NJN94" s="220"/>
      <c r="NJO94" s="220"/>
      <c r="NJP94" s="220"/>
      <c r="NJQ94" s="220"/>
      <c r="NJR94" s="220"/>
      <c r="NJS94" s="220"/>
      <c r="NJT94" s="220"/>
      <c r="NJU94" s="220"/>
      <c r="NJV94" s="220"/>
      <c r="NJW94" s="220"/>
      <c r="NJX94" s="220"/>
      <c r="NJY94" s="220"/>
      <c r="NJZ94" s="220"/>
      <c r="NKA94" s="220"/>
      <c r="NKB94" s="220"/>
      <c r="NKC94" s="220"/>
      <c r="NKD94" s="220"/>
      <c r="NKE94" s="220"/>
      <c r="NKF94" s="220"/>
      <c r="NKG94" s="220"/>
      <c r="NKH94" s="220"/>
      <c r="NKI94" s="220"/>
      <c r="NKJ94" s="220"/>
      <c r="NKK94" s="220"/>
      <c r="NKL94" s="220"/>
      <c r="NKM94" s="220"/>
      <c r="NKN94" s="220"/>
      <c r="NKO94" s="220"/>
      <c r="NKP94" s="220"/>
      <c r="NKQ94" s="220"/>
      <c r="NKR94" s="220"/>
      <c r="NKS94" s="220"/>
      <c r="NKT94" s="220"/>
      <c r="NKU94" s="220"/>
      <c r="NKV94" s="220"/>
      <c r="NKW94" s="220"/>
      <c r="NKX94" s="220"/>
      <c r="NKY94" s="220"/>
      <c r="NKZ94" s="220"/>
      <c r="NLA94" s="220"/>
      <c r="NLB94" s="220"/>
      <c r="NLC94" s="220"/>
      <c r="NLD94" s="220"/>
      <c r="NLE94" s="220"/>
      <c r="NLF94" s="220"/>
      <c r="NLG94" s="220"/>
      <c r="NLH94" s="220"/>
      <c r="NLI94" s="220"/>
      <c r="NLJ94" s="220"/>
      <c r="NLK94" s="220"/>
      <c r="NLL94" s="220"/>
      <c r="NLM94" s="220"/>
      <c r="NLN94" s="220"/>
      <c r="NLO94" s="220"/>
      <c r="NLP94" s="220"/>
      <c r="NLQ94" s="220"/>
      <c r="NLR94" s="220"/>
      <c r="NLS94" s="220"/>
      <c r="NLT94" s="220"/>
      <c r="NLU94" s="220"/>
      <c r="NLV94" s="220"/>
      <c r="NLW94" s="220"/>
      <c r="NLX94" s="220"/>
      <c r="NLY94" s="220"/>
      <c r="NLZ94" s="220"/>
      <c r="NMA94" s="220"/>
      <c r="NMB94" s="220"/>
      <c r="NMC94" s="220"/>
      <c r="NMD94" s="220"/>
      <c r="NME94" s="220"/>
      <c r="NMF94" s="220"/>
      <c r="NMG94" s="220"/>
      <c r="NMH94" s="220"/>
      <c r="NMI94" s="220"/>
      <c r="NMJ94" s="220"/>
      <c r="NMK94" s="220"/>
      <c r="NML94" s="220"/>
      <c r="NMM94" s="220"/>
      <c r="NMN94" s="220"/>
      <c r="NMO94" s="220"/>
      <c r="NMP94" s="220"/>
      <c r="NMQ94" s="220"/>
      <c r="NMR94" s="220"/>
      <c r="NMS94" s="220"/>
      <c r="NMT94" s="220"/>
      <c r="NMU94" s="220"/>
      <c r="NMV94" s="220"/>
      <c r="NMW94" s="220"/>
      <c r="NMX94" s="220"/>
      <c r="NMY94" s="220"/>
      <c r="NMZ94" s="220"/>
      <c r="NNA94" s="220"/>
      <c r="NNB94" s="220"/>
      <c r="NNC94" s="220"/>
      <c r="NND94" s="220"/>
      <c r="NNE94" s="220"/>
      <c r="NNF94" s="220"/>
      <c r="NNG94" s="220"/>
      <c r="NNH94" s="220"/>
      <c r="NNI94" s="220"/>
      <c r="NNJ94" s="220"/>
      <c r="NNK94" s="220"/>
      <c r="NNL94" s="220"/>
      <c r="NNM94" s="220"/>
      <c r="NNN94" s="220"/>
      <c r="NNO94" s="220"/>
      <c r="NNP94" s="220"/>
      <c r="NNQ94" s="220"/>
      <c r="NNR94" s="220"/>
      <c r="NNS94" s="220"/>
      <c r="NNT94" s="220"/>
      <c r="NNU94" s="220"/>
      <c r="NNV94" s="220"/>
      <c r="NNW94" s="220"/>
      <c r="NNX94" s="220"/>
      <c r="NNY94" s="220"/>
      <c r="NNZ94" s="220"/>
      <c r="NOA94" s="220"/>
      <c r="NOB94" s="220"/>
      <c r="NOC94" s="220"/>
      <c r="NOD94" s="220"/>
      <c r="NOE94" s="220"/>
      <c r="NOF94" s="220"/>
      <c r="NOG94" s="220"/>
      <c r="NOH94" s="220"/>
      <c r="NOI94" s="220"/>
      <c r="NOJ94" s="220"/>
      <c r="NOK94" s="220"/>
      <c r="NOL94" s="220"/>
      <c r="NOM94" s="220"/>
      <c r="NON94" s="220"/>
      <c r="NOO94" s="220"/>
      <c r="NOP94" s="220"/>
      <c r="NOQ94" s="220"/>
      <c r="NOR94" s="220"/>
      <c r="NOS94" s="220"/>
      <c r="NOT94" s="220"/>
      <c r="NOU94" s="220"/>
      <c r="NOV94" s="220"/>
      <c r="NOW94" s="220"/>
      <c r="NOX94" s="220"/>
      <c r="NOY94" s="220"/>
      <c r="NOZ94" s="220"/>
      <c r="NPA94" s="220"/>
      <c r="NPB94" s="220"/>
      <c r="NPC94" s="220"/>
      <c r="NPD94" s="220"/>
      <c r="NPE94" s="220"/>
      <c r="NPF94" s="220"/>
      <c r="NPG94" s="220"/>
      <c r="NPH94" s="220"/>
      <c r="NPI94" s="220"/>
      <c r="NPJ94" s="220"/>
      <c r="NPK94" s="220"/>
      <c r="NPL94" s="220"/>
      <c r="NPM94" s="220"/>
      <c r="NPN94" s="220"/>
      <c r="NPO94" s="220"/>
      <c r="NPP94" s="220"/>
      <c r="NPQ94" s="220"/>
      <c r="NPR94" s="220"/>
      <c r="NPS94" s="220"/>
      <c r="NPT94" s="220"/>
      <c r="NPU94" s="220"/>
      <c r="NPV94" s="220"/>
      <c r="NPW94" s="220"/>
      <c r="NPX94" s="220"/>
      <c r="NPY94" s="220"/>
      <c r="NPZ94" s="220"/>
      <c r="NQA94" s="220"/>
      <c r="NQB94" s="220"/>
      <c r="NQC94" s="220"/>
      <c r="NQD94" s="220"/>
      <c r="NQE94" s="220"/>
      <c r="NQF94" s="220"/>
      <c r="NQG94" s="220"/>
      <c r="NQH94" s="220"/>
      <c r="NQI94" s="220"/>
      <c r="NQJ94" s="220"/>
      <c r="NQK94" s="220"/>
      <c r="NQL94" s="220"/>
      <c r="NQM94" s="220"/>
      <c r="NQN94" s="220"/>
      <c r="NQO94" s="220"/>
      <c r="NQP94" s="220"/>
      <c r="NQQ94" s="220"/>
      <c r="NQR94" s="220"/>
      <c r="NQS94" s="220"/>
      <c r="NQT94" s="220"/>
      <c r="NQU94" s="220"/>
      <c r="NQV94" s="220"/>
      <c r="NQW94" s="220"/>
      <c r="NQX94" s="220"/>
      <c r="NQY94" s="220"/>
      <c r="NQZ94" s="220"/>
      <c r="NRA94" s="220"/>
      <c r="NRB94" s="220"/>
      <c r="NRC94" s="220"/>
      <c r="NRD94" s="220"/>
      <c r="NRE94" s="220"/>
      <c r="NRF94" s="220"/>
      <c r="NRG94" s="220"/>
      <c r="NRH94" s="220"/>
      <c r="NRI94" s="220"/>
      <c r="NRJ94" s="220"/>
      <c r="NRK94" s="220"/>
      <c r="NRL94" s="220"/>
      <c r="NRM94" s="220"/>
      <c r="NRN94" s="220"/>
      <c r="NRO94" s="220"/>
      <c r="NRP94" s="220"/>
      <c r="NRQ94" s="220"/>
      <c r="NRR94" s="220"/>
      <c r="NRS94" s="220"/>
      <c r="NRT94" s="220"/>
      <c r="NRU94" s="220"/>
      <c r="NRV94" s="220"/>
      <c r="NRW94" s="220"/>
      <c r="NRX94" s="220"/>
      <c r="NRY94" s="220"/>
      <c r="NRZ94" s="220"/>
      <c r="NSA94" s="220"/>
      <c r="NSB94" s="220"/>
      <c r="NSC94" s="220"/>
      <c r="NSD94" s="220"/>
      <c r="NSE94" s="220"/>
      <c r="NSF94" s="220"/>
      <c r="NSG94" s="220"/>
      <c r="NSH94" s="220"/>
      <c r="NSI94" s="220"/>
      <c r="NSJ94" s="220"/>
      <c r="NSK94" s="220"/>
      <c r="NSL94" s="220"/>
      <c r="NSM94" s="220"/>
      <c r="NSN94" s="220"/>
      <c r="NSO94" s="220"/>
      <c r="NSP94" s="220"/>
      <c r="NSQ94" s="220"/>
      <c r="NSR94" s="220"/>
      <c r="NSS94" s="220"/>
      <c r="NST94" s="220"/>
      <c r="NSU94" s="220"/>
      <c r="NSV94" s="220"/>
      <c r="NSW94" s="220"/>
      <c r="NSX94" s="220"/>
      <c r="NSY94" s="220"/>
      <c r="NSZ94" s="220"/>
      <c r="NTA94" s="220"/>
      <c r="NTB94" s="220"/>
      <c r="NTC94" s="220"/>
      <c r="NTD94" s="220"/>
      <c r="NTE94" s="220"/>
      <c r="NTF94" s="220"/>
      <c r="NTG94" s="220"/>
      <c r="NTH94" s="220"/>
      <c r="NTI94" s="220"/>
      <c r="NTJ94" s="220"/>
      <c r="NTK94" s="220"/>
      <c r="NTL94" s="220"/>
      <c r="NTM94" s="220"/>
      <c r="NTN94" s="220"/>
      <c r="NTO94" s="220"/>
      <c r="NTP94" s="220"/>
      <c r="NTQ94" s="220"/>
      <c r="NTR94" s="220"/>
      <c r="NTS94" s="220"/>
      <c r="NTT94" s="220"/>
      <c r="NTU94" s="220"/>
      <c r="NTV94" s="220"/>
      <c r="NTW94" s="220"/>
      <c r="NTX94" s="220"/>
      <c r="NTY94" s="220"/>
      <c r="NTZ94" s="220"/>
      <c r="NUA94" s="220"/>
      <c r="NUB94" s="220"/>
      <c r="NUC94" s="220"/>
      <c r="NUD94" s="220"/>
      <c r="NUE94" s="220"/>
      <c r="NUF94" s="220"/>
      <c r="NUG94" s="220"/>
      <c r="NUH94" s="220"/>
      <c r="NUI94" s="220"/>
      <c r="NUJ94" s="220"/>
      <c r="NUK94" s="220"/>
      <c r="NUL94" s="220"/>
      <c r="NUM94" s="220"/>
      <c r="NUN94" s="220"/>
      <c r="NUO94" s="220"/>
      <c r="NUP94" s="220"/>
      <c r="NUQ94" s="220"/>
      <c r="NUR94" s="220"/>
      <c r="NUS94" s="220"/>
      <c r="NUT94" s="220"/>
      <c r="NUU94" s="220"/>
      <c r="NUV94" s="220"/>
      <c r="NUW94" s="220"/>
      <c r="NUX94" s="220"/>
      <c r="NUY94" s="220"/>
      <c r="NUZ94" s="220"/>
      <c r="NVA94" s="220"/>
      <c r="NVB94" s="220"/>
      <c r="NVC94" s="220"/>
      <c r="NVD94" s="220"/>
      <c r="NVE94" s="220"/>
      <c r="NVF94" s="220"/>
      <c r="NVG94" s="220"/>
      <c r="NVH94" s="220"/>
      <c r="NVI94" s="220"/>
      <c r="NVJ94" s="220"/>
      <c r="NVK94" s="220"/>
      <c r="NVL94" s="220"/>
      <c r="NVM94" s="220"/>
      <c r="NVN94" s="220"/>
      <c r="NVO94" s="220"/>
      <c r="NVP94" s="220"/>
      <c r="NVQ94" s="220"/>
      <c r="NVR94" s="220"/>
      <c r="NVS94" s="220"/>
      <c r="NVT94" s="220"/>
      <c r="NVU94" s="220"/>
      <c r="NVV94" s="220"/>
      <c r="NVW94" s="220"/>
      <c r="NVX94" s="220"/>
      <c r="NVY94" s="220"/>
      <c r="NVZ94" s="220"/>
      <c r="NWA94" s="220"/>
      <c r="NWB94" s="220"/>
      <c r="NWC94" s="220"/>
      <c r="NWD94" s="220"/>
      <c r="NWE94" s="220"/>
      <c r="NWF94" s="220"/>
      <c r="NWG94" s="220"/>
      <c r="NWH94" s="220"/>
      <c r="NWI94" s="220"/>
      <c r="NWJ94" s="220"/>
      <c r="NWK94" s="220"/>
      <c r="NWL94" s="220"/>
      <c r="NWM94" s="220"/>
      <c r="NWN94" s="220"/>
      <c r="NWO94" s="220"/>
      <c r="NWP94" s="220"/>
      <c r="NWQ94" s="220"/>
      <c r="NWR94" s="220"/>
      <c r="NWS94" s="220"/>
      <c r="NWT94" s="220"/>
      <c r="NWU94" s="220"/>
      <c r="NWV94" s="220"/>
      <c r="NWW94" s="220"/>
      <c r="NWX94" s="220"/>
      <c r="NWY94" s="220"/>
      <c r="NWZ94" s="220"/>
      <c r="NXA94" s="220"/>
      <c r="NXB94" s="220"/>
      <c r="NXC94" s="220"/>
      <c r="NXD94" s="220"/>
      <c r="NXE94" s="220"/>
      <c r="NXF94" s="220"/>
      <c r="NXG94" s="220"/>
      <c r="NXH94" s="220"/>
      <c r="NXI94" s="220"/>
      <c r="NXJ94" s="220"/>
      <c r="NXK94" s="220"/>
      <c r="NXL94" s="220"/>
      <c r="NXM94" s="220"/>
      <c r="NXN94" s="220"/>
      <c r="NXO94" s="220"/>
      <c r="NXP94" s="220"/>
      <c r="NXQ94" s="220"/>
      <c r="NXR94" s="220"/>
      <c r="NXS94" s="220"/>
      <c r="NXT94" s="220"/>
      <c r="NXU94" s="220"/>
      <c r="NXV94" s="220"/>
      <c r="NXW94" s="220"/>
      <c r="NXX94" s="220"/>
      <c r="NXY94" s="220"/>
      <c r="NXZ94" s="220"/>
      <c r="NYA94" s="220"/>
      <c r="NYB94" s="220"/>
      <c r="NYC94" s="220"/>
      <c r="NYD94" s="220"/>
      <c r="NYE94" s="220"/>
      <c r="NYF94" s="220"/>
      <c r="NYG94" s="220"/>
      <c r="NYH94" s="220"/>
      <c r="NYI94" s="220"/>
      <c r="NYJ94" s="220"/>
      <c r="NYK94" s="220"/>
      <c r="NYL94" s="220"/>
      <c r="NYM94" s="220"/>
      <c r="NYN94" s="220"/>
      <c r="NYO94" s="220"/>
      <c r="NYP94" s="220"/>
      <c r="NYQ94" s="220"/>
      <c r="NYR94" s="220"/>
      <c r="NYS94" s="220"/>
      <c r="NYT94" s="220"/>
      <c r="NYU94" s="220"/>
      <c r="NYV94" s="220"/>
      <c r="NYW94" s="220"/>
      <c r="NYX94" s="220"/>
      <c r="NYY94" s="220"/>
      <c r="NYZ94" s="220"/>
      <c r="NZA94" s="220"/>
      <c r="NZB94" s="220"/>
      <c r="NZC94" s="220"/>
      <c r="NZD94" s="220"/>
      <c r="NZE94" s="220"/>
      <c r="NZF94" s="220"/>
      <c r="NZG94" s="220"/>
      <c r="NZH94" s="220"/>
      <c r="NZI94" s="220"/>
      <c r="NZJ94" s="220"/>
      <c r="NZK94" s="220"/>
      <c r="NZL94" s="220"/>
      <c r="NZM94" s="220"/>
      <c r="NZN94" s="220"/>
      <c r="NZO94" s="220"/>
      <c r="NZP94" s="220"/>
      <c r="NZQ94" s="220"/>
      <c r="NZR94" s="220"/>
      <c r="NZS94" s="220"/>
      <c r="NZT94" s="220"/>
      <c r="NZU94" s="220"/>
      <c r="NZV94" s="220"/>
      <c r="NZW94" s="220"/>
      <c r="NZX94" s="220"/>
      <c r="NZY94" s="220"/>
      <c r="NZZ94" s="220"/>
      <c r="OAA94" s="220"/>
      <c r="OAB94" s="220"/>
      <c r="OAC94" s="220"/>
      <c r="OAD94" s="220"/>
      <c r="OAE94" s="220"/>
      <c r="OAF94" s="220"/>
      <c r="OAG94" s="220"/>
      <c r="OAH94" s="220"/>
      <c r="OAI94" s="220"/>
      <c r="OAJ94" s="220"/>
      <c r="OAK94" s="220"/>
      <c r="OAL94" s="220"/>
      <c r="OAM94" s="220"/>
      <c r="OAN94" s="220"/>
      <c r="OAO94" s="220"/>
      <c r="OAP94" s="220"/>
      <c r="OAQ94" s="220"/>
      <c r="OAR94" s="220"/>
      <c r="OAS94" s="220"/>
      <c r="OAT94" s="220"/>
      <c r="OAU94" s="220"/>
      <c r="OAV94" s="220"/>
      <c r="OAW94" s="220"/>
      <c r="OAX94" s="220"/>
      <c r="OAY94" s="220"/>
      <c r="OAZ94" s="220"/>
      <c r="OBA94" s="220"/>
      <c r="OBB94" s="220"/>
      <c r="OBC94" s="220"/>
      <c r="OBD94" s="220"/>
      <c r="OBE94" s="220"/>
      <c r="OBF94" s="220"/>
      <c r="OBG94" s="220"/>
      <c r="OBH94" s="220"/>
      <c r="OBI94" s="220"/>
      <c r="OBJ94" s="220"/>
      <c r="OBK94" s="220"/>
      <c r="OBL94" s="220"/>
      <c r="OBM94" s="220"/>
      <c r="OBN94" s="220"/>
      <c r="OBO94" s="220"/>
      <c r="OBP94" s="220"/>
      <c r="OBQ94" s="220"/>
      <c r="OBR94" s="220"/>
      <c r="OBS94" s="220"/>
      <c r="OBT94" s="220"/>
      <c r="OBU94" s="220"/>
      <c r="OBV94" s="220"/>
      <c r="OBW94" s="220"/>
      <c r="OBX94" s="220"/>
      <c r="OBY94" s="220"/>
      <c r="OBZ94" s="220"/>
      <c r="OCA94" s="220"/>
      <c r="OCB94" s="220"/>
      <c r="OCC94" s="220"/>
      <c r="OCD94" s="220"/>
      <c r="OCE94" s="220"/>
      <c r="OCF94" s="220"/>
      <c r="OCG94" s="220"/>
      <c r="OCH94" s="220"/>
      <c r="OCI94" s="220"/>
      <c r="OCJ94" s="220"/>
      <c r="OCK94" s="220"/>
      <c r="OCL94" s="220"/>
      <c r="OCM94" s="220"/>
      <c r="OCN94" s="220"/>
      <c r="OCO94" s="220"/>
      <c r="OCP94" s="220"/>
      <c r="OCQ94" s="220"/>
      <c r="OCR94" s="220"/>
      <c r="OCS94" s="220"/>
      <c r="OCT94" s="220"/>
      <c r="OCU94" s="220"/>
      <c r="OCV94" s="220"/>
      <c r="OCW94" s="220"/>
      <c r="OCX94" s="220"/>
      <c r="OCY94" s="220"/>
      <c r="OCZ94" s="220"/>
      <c r="ODA94" s="220"/>
      <c r="ODB94" s="220"/>
      <c r="ODC94" s="220"/>
      <c r="ODD94" s="220"/>
      <c r="ODE94" s="220"/>
      <c r="ODF94" s="220"/>
      <c r="ODG94" s="220"/>
      <c r="ODH94" s="220"/>
      <c r="ODI94" s="220"/>
      <c r="ODJ94" s="220"/>
      <c r="ODK94" s="220"/>
      <c r="ODL94" s="220"/>
      <c r="ODM94" s="220"/>
      <c r="ODN94" s="220"/>
      <c r="ODO94" s="220"/>
      <c r="ODP94" s="220"/>
      <c r="ODQ94" s="220"/>
      <c r="ODR94" s="220"/>
      <c r="ODS94" s="220"/>
      <c r="ODT94" s="220"/>
      <c r="ODU94" s="220"/>
      <c r="ODV94" s="220"/>
      <c r="ODW94" s="220"/>
      <c r="ODX94" s="220"/>
      <c r="ODY94" s="220"/>
      <c r="ODZ94" s="220"/>
      <c r="OEA94" s="220"/>
      <c r="OEB94" s="220"/>
      <c r="OEC94" s="220"/>
      <c r="OED94" s="220"/>
      <c r="OEE94" s="220"/>
      <c r="OEF94" s="220"/>
      <c r="OEG94" s="220"/>
      <c r="OEH94" s="220"/>
      <c r="OEI94" s="220"/>
      <c r="OEJ94" s="220"/>
      <c r="OEK94" s="220"/>
      <c r="OEL94" s="220"/>
      <c r="OEM94" s="220"/>
      <c r="OEN94" s="220"/>
      <c r="OEO94" s="220"/>
      <c r="OEP94" s="220"/>
      <c r="OEQ94" s="220"/>
      <c r="OER94" s="220"/>
      <c r="OES94" s="220"/>
      <c r="OET94" s="220"/>
      <c r="OEU94" s="220"/>
      <c r="OEV94" s="220"/>
      <c r="OEW94" s="220"/>
      <c r="OEX94" s="220"/>
      <c r="OEY94" s="220"/>
      <c r="OEZ94" s="220"/>
      <c r="OFA94" s="220"/>
      <c r="OFB94" s="220"/>
      <c r="OFC94" s="220"/>
      <c r="OFD94" s="220"/>
      <c r="OFE94" s="220"/>
      <c r="OFF94" s="220"/>
      <c r="OFG94" s="220"/>
      <c r="OFH94" s="220"/>
      <c r="OFI94" s="220"/>
      <c r="OFJ94" s="220"/>
      <c r="OFK94" s="220"/>
      <c r="OFL94" s="220"/>
      <c r="OFM94" s="220"/>
      <c r="OFN94" s="220"/>
      <c r="OFO94" s="220"/>
      <c r="OFP94" s="220"/>
      <c r="OFQ94" s="220"/>
      <c r="OFR94" s="220"/>
      <c r="OFS94" s="220"/>
      <c r="OFT94" s="220"/>
      <c r="OFU94" s="220"/>
      <c r="OFV94" s="220"/>
      <c r="OFW94" s="220"/>
      <c r="OFX94" s="220"/>
      <c r="OFY94" s="220"/>
      <c r="OFZ94" s="220"/>
      <c r="OGA94" s="220"/>
      <c r="OGB94" s="220"/>
      <c r="OGC94" s="220"/>
      <c r="OGD94" s="220"/>
      <c r="OGE94" s="220"/>
      <c r="OGF94" s="220"/>
      <c r="OGG94" s="220"/>
      <c r="OGH94" s="220"/>
      <c r="OGI94" s="220"/>
      <c r="OGJ94" s="220"/>
      <c r="OGK94" s="220"/>
      <c r="OGL94" s="220"/>
      <c r="OGM94" s="220"/>
      <c r="OGN94" s="220"/>
      <c r="OGO94" s="220"/>
      <c r="OGP94" s="220"/>
      <c r="OGQ94" s="220"/>
      <c r="OGR94" s="220"/>
      <c r="OGS94" s="220"/>
      <c r="OGT94" s="220"/>
      <c r="OGU94" s="220"/>
      <c r="OGV94" s="220"/>
      <c r="OGW94" s="220"/>
      <c r="OGX94" s="220"/>
      <c r="OGY94" s="220"/>
      <c r="OGZ94" s="220"/>
      <c r="OHA94" s="220"/>
      <c r="OHB94" s="220"/>
      <c r="OHC94" s="220"/>
      <c r="OHD94" s="220"/>
      <c r="OHE94" s="220"/>
      <c r="OHF94" s="220"/>
      <c r="OHG94" s="220"/>
      <c r="OHH94" s="220"/>
      <c r="OHI94" s="220"/>
      <c r="OHJ94" s="220"/>
      <c r="OHK94" s="220"/>
      <c r="OHL94" s="220"/>
      <c r="OHM94" s="220"/>
      <c r="OHN94" s="220"/>
      <c r="OHO94" s="220"/>
      <c r="OHP94" s="220"/>
      <c r="OHQ94" s="220"/>
      <c r="OHR94" s="220"/>
      <c r="OHS94" s="220"/>
      <c r="OHT94" s="220"/>
      <c r="OHU94" s="220"/>
      <c r="OHV94" s="220"/>
      <c r="OHW94" s="220"/>
      <c r="OHX94" s="220"/>
      <c r="OHY94" s="220"/>
      <c r="OHZ94" s="220"/>
      <c r="OIA94" s="220"/>
      <c r="OIB94" s="220"/>
      <c r="OIC94" s="220"/>
      <c r="OID94" s="220"/>
      <c r="OIE94" s="220"/>
      <c r="OIF94" s="220"/>
      <c r="OIG94" s="220"/>
      <c r="OIH94" s="220"/>
      <c r="OII94" s="220"/>
      <c r="OIJ94" s="220"/>
      <c r="OIK94" s="220"/>
      <c r="OIL94" s="220"/>
      <c r="OIM94" s="220"/>
      <c r="OIN94" s="220"/>
      <c r="OIO94" s="220"/>
      <c r="OIP94" s="220"/>
      <c r="OIQ94" s="220"/>
      <c r="OIR94" s="220"/>
      <c r="OIS94" s="220"/>
      <c r="OIT94" s="220"/>
      <c r="OIU94" s="220"/>
      <c r="OIV94" s="220"/>
      <c r="OIW94" s="220"/>
      <c r="OIX94" s="220"/>
      <c r="OIY94" s="220"/>
      <c r="OIZ94" s="220"/>
      <c r="OJA94" s="220"/>
      <c r="OJB94" s="220"/>
      <c r="OJC94" s="220"/>
      <c r="OJD94" s="220"/>
      <c r="OJE94" s="220"/>
      <c r="OJF94" s="220"/>
      <c r="OJG94" s="220"/>
      <c r="OJH94" s="220"/>
      <c r="OJI94" s="220"/>
      <c r="OJJ94" s="220"/>
      <c r="OJK94" s="220"/>
      <c r="OJL94" s="220"/>
      <c r="OJM94" s="220"/>
      <c r="OJN94" s="220"/>
      <c r="OJO94" s="220"/>
      <c r="OJP94" s="220"/>
      <c r="OJQ94" s="220"/>
      <c r="OJR94" s="220"/>
      <c r="OJS94" s="220"/>
      <c r="OJT94" s="220"/>
      <c r="OJU94" s="220"/>
      <c r="OJV94" s="220"/>
      <c r="OJW94" s="220"/>
      <c r="OJX94" s="220"/>
      <c r="OJY94" s="220"/>
      <c r="OJZ94" s="220"/>
      <c r="OKA94" s="220"/>
      <c r="OKB94" s="220"/>
      <c r="OKC94" s="220"/>
      <c r="OKD94" s="220"/>
      <c r="OKE94" s="220"/>
      <c r="OKF94" s="220"/>
      <c r="OKG94" s="220"/>
      <c r="OKH94" s="220"/>
      <c r="OKI94" s="220"/>
      <c r="OKJ94" s="220"/>
      <c r="OKK94" s="220"/>
      <c r="OKL94" s="220"/>
      <c r="OKM94" s="220"/>
      <c r="OKN94" s="220"/>
      <c r="OKO94" s="220"/>
      <c r="OKP94" s="220"/>
      <c r="OKQ94" s="220"/>
      <c r="OKR94" s="220"/>
      <c r="OKS94" s="220"/>
      <c r="OKT94" s="220"/>
      <c r="OKU94" s="220"/>
      <c r="OKV94" s="220"/>
      <c r="OKW94" s="220"/>
      <c r="OKX94" s="220"/>
      <c r="OKY94" s="220"/>
      <c r="OKZ94" s="220"/>
      <c r="OLA94" s="220"/>
      <c r="OLB94" s="220"/>
      <c r="OLC94" s="220"/>
      <c r="OLD94" s="220"/>
      <c r="OLE94" s="220"/>
      <c r="OLF94" s="220"/>
      <c r="OLG94" s="220"/>
      <c r="OLH94" s="220"/>
      <c r="OLI94" s="220"/>
      <c r="OLJ94" s="220"/>
      <c r="OLK94" s="220"/>
      <c r="OLL94" s="220"/>
      <c r="OLM94" s="220"/>
      <c r="OLN94" s="220"/>
      <c r="OLO94" s="220"/>
      <c r="OLP94" s="220"/>
      <c r="OLQ94" s="220"/>
      <c r="OLR94" s="220"/>
      <c r="OLS94" s="220"/>
      <c r="OLT94" s="220"/>
      <c r="OLU94" s="220"/>
      <c r="OLV94" s="220"/>
      <c r="OLW94" s="220"/>
      <c r="OLX94" s="220"/>
      <c r="OLY94" s="220"/>
      <c r="OLZ94" s="220"/>
      <c r="OMA94" s="220"/>
      <c r="OMB94" s="220"/>
      <c r="OMC94" s="220"/>
      <c r="OMD94" s="220"/>
      <c r="OME94" s="220"/>
      <c r="OMF94" s="220"/>
      <c r="OMG94" s="220"/>
      <c r="OMH94" s="220"/>
      <c r="OMI94" s="220"/>
      <c r="OMJ94" s="220"/>
      <c r="OMK94" s="220"/>
      <c r="OML94" s="220"/>
      <c r="OMM94" s="220"/>
      <c r="OMN94" s="220"/>
      <c r="OMO94" s="220"/>
      <c r="OMP94" s="220"/>
      <c r="OMQ94" s="220"/>
      <c r="OMR94" s="220"/>
      <c r="OMS94" s="220"/>
      <c r="OMT94" s="220"/>
      <c r="OMU94" s="220"/>
      <c r="OMV94" s="220"/>
      <c r="OMW94" s="220"/>
      <c r="OMX94" s="220"/>
      <c r="OMY94" s="220"/>
      <c r="OMZ94" s="220"/>
      <c r="ONA94" s="220"/>
      <c r="ONB94" s="220"/>
      <c r="ONC94" s="220"/>
      <c r="OND94" s="220"/>
      <c r="ONE94" s="220"/>
      <c r="ONF94" s="220"/>
      <c r="ONG94" s="220"/>
      <c r="ONH94" s="220"/>
      <c r="ONI94" s="220"/>
      <c r="ONJ94" s="220"/>
      <c r="ONK94" s="220"/>
      <c r="ONL94" s="220"/>
      <c r="ONM94" s="220"/>
      <c r="ONN94" s="220"/>
      <c r="ONO94" s="220"/>
      <c r="ONP94" s="220"/>
      <c r="ONQ94" s="220"/>
      <c r="ONR94" s="220"/>
      <c r="ONS94" s="220"/>
      <c r="ONT94" s="220"/>
      <c r="ONU94" s="220"/>
      <c r="ONV94" s="220"/>
      <c r="ONW94" s="220"/>
      <c r="ONX94" s="220"/>
      <c r="ONY94" s="220"/>
      <c r="ONZ94" s="220"/>
      <c r="OOA94" s="220"/>
      <c r="OOB94" s="220"/>
      <c r="OOC94" s="220"/>
      <c r="OOD94" s="220"/>
      <c r="OOE94" s="220"/>
      <c r="OOF94" s="220"/>
      <c r="OOG94" s="220"/>
      <c r="OOH94" s="220"/>
      <c r="OOI94" s="220"/>
      <c r="OOJ94" s="220"/>
      <c r="OOK94" s="220"/>
      <c r="OOL94" s="220"/>
      <c r="OOM94" s="220"/>
      <c r="OON94" s="220"/>
      <c r="OOO94" s="220"/>
      <c r="OOP94" s="220"/>
      <c r="OOQ94" s="220"/>
      <c r="OOR94" s="220"/>
      <c r="OOS94" s="220"/>
      <c r="OOT94" s="220"/>
      <c r="OOU94" s="220"/>
      <c r="OOV94" s="220"/>
      <c r="OOW94" s="220"/>
      <c r="OOX94" s="220"/>
      <c r="OOY94" s="220"/>
      <c r="OOZ94" s="220"/>
      <c r="OPA94" s="220"/>
      <c r="OPB94" s="220"/>
      <c r="OPC94" s="220"/>
      <c r="OPD94" s="220"/>
      <c r="OPE94" s="220"/>
      <c r="OPF94" s="220"/>
      <c r="OPG94" s="220"/>
      <c r="OPH94" s="220"/>
      <c r="OPI94" s="220"/>
      <c r="OPJ94" s="220"/>
      <c r="OPK94" s="220"/>
      <c r="OPL94" s="220"/>
      <c r="OPM94" s="220"/>
      <c r="OPN94" s="220"/>
      <c r="OPO94" s="220"/>
      <c r="OPP94" s="220"/>
      <c r="OPQ94" s="220"/>
      <c r="OPR94" s="220"/>
      <c r="OPS94" s="220"/>
      <c r="OPT94" s="220"/>
      <c r="OPU94" s="220"/>
      <c r="OPV94" s="220"/>
      <c r="OPW94" s="220"/>
      <c r="OPX94" s="220"/>
      <c r="OPY94" s="220"/>
      <c r="OPZ94" s="220"/>
      <c r="OQA94" s="220"/>
      <c r="OQB94" s="220"/>
      <c r="OQC94" s="220"/>
      <c r="OQD94" s="220"/>
      <c r="OQE94" s="220"/>
      <c r="OQF94" s="220"/>
      <c r="OQG94" s="220"/>
      <c r="OQH94" s="220"/>
      <c r="OQI94" s="220"/>
      <c r="OQJ94" s="220"/>
      <c r="OQK94" s="220"/>
      <c r="OQL94" s="220"/>
      <c r="OQM94" s="220"/>
      <c r="OQN94" s="220"/>
      <c r="OQO94" s="220"/>
      <c r="OQP94" s="220"/>
      <c r="OQQ94" s="220"/>
      <c r="OQR94" s="220"/>
      <c r="OQS94" s="220"/>
      <c r="OQT94" s="220"/>
      <c r="OQU94" s="220"/>
      <c r="OQV94" s="220"/>
      <c r="OQW94" s="220"/>
      <c r="OQX94" s="220"/>
      <c r="OQY94" s="220"/>
      <c r="OQZ94" s="220"/>
      <c r="ORA94" s="220"/>
      <c r="ORB94" s="220"/>
      <c r="ORC94" s="220"/>
      <c r="ORD94" s="220"/>
      <c r="ORE94" s="220"/>
      <c r="ORF94" s="220"/>
      <c r="ORG94" s="220"/>
      <c r="ORH94" s="220"/>
      <c r="ORI94" s="220"/>
      <c r="ORJ94" s="220"/>
      <c r="ORK94" s="220"/>
      <c r="ORL94" s="220"/>
      <c r="ORM94" s="220"/>
      <c r="ORN94" s="220"/>
      <c r="ORO94" s="220"/>
      <c r="ORP94" s="220"/>
      <c r="ORQ94" s="220"/>
      <c r="ORR94" s="220"/>
      <c r="ORS94" s="220"/>
      <c r="ORT94" s="220"/>
      <c r="ORU94" s="220"/>
      <c r="ORV94" s="220"/>
      <c r="ORW94" s="220"/>
      <c r="ORX94" s="220"/>
      <c r="ORY94" s="220"/>
      <c r="ORZ94" s="220"/>
      <c r="OSA94" s="220"/>
      <c r="OSB94" s="220"/>
      <c r="OSC94" s="220"/>
      <c r="OSD94" s="220"/>
      <c r="OSE94" s="220"/>
      <c r="OSF94" s="220"/>
      <c r="OSG94" s="220"/>
      <c r="OSH94" s="220"/>
      <c r="OSI94" s="220"/>
      <c r="OSJ94" s="220"/>
      <c r="OSK94" s="220"/>
      <c r="OSL94" s="220"/>
      <c r="OSM94" s="220"/>
      <c r="OSN94" s="220"/>
      <c r="OSO94" s="220"/>
      <c r="OSP94" s="220"/>
      <c r="OSQ94" s="220"/>
      <c r="OSR94" s="220"/>
      <c r="OSS94" s="220"/>
      <c r="OST94" s="220"/>
      <c r="OSU94" s="220"/>
      <c r="OSV94" s="220"/>
      <c r="OSW94" s="220"/>
      <c r="OSX94" s="220"/>
      <c r="OSY94" s="220"/>
      <c r="OSZ94" s="220"/>
      <c r="OTA94" s="220"/>
      <c r="OTB94" s="220"/>
      <c r="OTC94" s="220"/>
      <c r="OTD94" s="220"/>
      <c r="OTE94" s="220"/>
      <c r="OTF94" s="220"/>
      <c r="OTG94" s="220"/>
      <c r="OTH94" s="220"/>
      <c r="OTI94" s="220"/>
      <c r="OTJ94" s="220"/>
      <c r="OTK94" s="220"/>
      <c r="OTL94" s="220"/>
      <c r="OTM94" s="220"/>
      <c r="OTN94" s="220"/>
      <c r="OTO94" s="220"/>
      <c r="OTP94" s="220"/>
      <c r="OTQ94" s="220"/>
      <c r="OTR94" s="220"/>
      <c r="OTS94" s="220"/>
      <c r="OTT94" s="220"/>
      <c r="OTU94" s="220"/>
      <c r="OTV94" s="220"/>
      <c r="OTW94" s="220"/>
      <c r="OTX94" s="220"/>
      <c r="OTY94" s="220"/>
      <c r="OTZ94" s="220"/>
      <c r="OUA94" s="220"/>
      <c r="OUB94" s="220"/>
      <c r="OUC94" s="220"/>
      <c r="OUD94" s="220"/>
      <c r="OUE94" s="220"/>
      <c r="OUF94" s="220"/>
      <c r="OUG94" s="220"/>
      <c r="OUH94" s="220"/>
      <c r="OUI94" s="220"/>
      <c r="OUJ94" s="220"/>
      <c r="OUK94" s="220"/>
      <c r="OUL94" s="220"/>
      <c r="OUM94" s="220"/>
      <c r="OUN94" s="220"/>
      <c r="OUO94" s="220"/>
      <c r="OUP94" s="220"/>
      <c r="OUQ94" s="220"/>
      <c r="OUR94" s="220"/>
      <c r="OUS94" s="220"/>
      <c r="OUT94" s="220"/>
      <c r="OUU94" s="220"/>
      <c r="OUV94" s="220"/>
      <c r="OUW94" s="220"/>
      <c r="OUX94" s="220"/>
      <c r="OUY94" s="220"/>
      <c r="OUZ94" s="220"/>
      <c r="OVA94" s="220"/>
      <c r="OVB94" s="220"/>
      <c r="OVC94" s="220"/>
      <c r="OVD94" s="220"/>
      <c r="OVE94" s="220"/>
      <c r="OVF94" s="220"/>
      <c r="OVG94" s="220"/>
      <c r="OVH94" s="220"/>
      <c r="OVI94" s="220"/>
      <c r="OVJ94" s="220"/>
      <c r="OVK94" s="220"/>
      <c r="OVL94" s="220"/>
      <c r="OVM94" s="220"/>
      <c r="OVN94" s="220"/>
      <c r="OVO94" s="220"/>
      <c r="OVP94" s="220"/>
      <c r="OVQ94" s="220"/>
      <c r="OVR94" s="220"/>
      <c r="OVS94" s="220"/>
      <c r="OVT94" s="220"/>
      <c r="OVU94" s="220"/>
      <c r="OVV94" s="220"/>
      <c r="OVW94" s="220"/>
      <c r="OVX94" s="220"/>
      <c r="OVY94" s="220"/>
      <c r="OVZ94" s="220"/>
      <c r="OWA94" s="220"/>
      <c r="OWB94" s="220"/>
      <c r="OWC94" s="220"/>
      <c r="OWD94" s="220"/>
      <c r="OWE94" s="220"/>
      <c r="OWF94" s="220"/>
      <c r="OWG94" s="220"/>
      <c r="OWH94" s="220"/>
      <c r="OWI94" s="220"/>
      <c r="OWJ94" s="220"/>
      <c r="OWK94" s="220"/>
      <c r="OWL94" s="220"/>
      <c r="OWM94" s="220"/>
      <c r="OWN94" s="220"/>
      <c r="OWO94" s="220"/>
      <c r="OWP94" s="220"/>
      <c r="OWQ94" s="220"/>
      <c r="OWR94" s="220"/>
      <c r="OWS94" s="220"/>
      <c r="OWT94" s="220"/>
      <c r="OWU94" s="220"/>
      <c r="OWV94" s="220"/>
      <c r="OWW94" s="220"/>
      <c r="OWX94" s="220"/>
      <c r="OWY94" s="220"/>
      <c r="OWZ94" s="220"/>
      <c r="OXA94" s="220"/>
      <c r="OXB94" s="220"/>
      <c r="OXC94" s="220"/>
      <c r="OXD94" s="220"/>
      <c r="OXE94" s="220"/>
      <c r="OXF94" s="220"/>
      <c r="OXG94" s="220"/>
      <c r="OXH94" s="220"/>
      <c r="OXI94" s="220"/>
      <c r="OXJ94" s="220"/>
      <c r="OXK94" s="220"/>
      <c r="OXL94" s="220"/>
      <c r="OXM94" s="220"/>
      <c r="OXN94" s="220"/>
      <c r="OXO94" s="220"/>
      <c r="OXP94" s="220"/>
      <c r="OXQ94" s="220"/>
      <c r="OXR94" s="220"/>
      <c r="OXS94" s="220"/>
      <c r="OXT94" s="220"/>
      <c r="OXU94" s="220"/>
      <c r="OXV94" s="220"/>
      <c r="OXW94" s="220"/>
      <c r="OXX94" s="220"/>
      <c r="OXY94" s="220"/>
      <c r="OXZ94" s="220"/>
      <c r="OYA94" s="220"/>
      <c r="OYB94" s="220"/>
      <c r="OYC94" s="220"/>
      <c r="OYD94" s="220"/>
      <c r="OYE94" s="220"/>
      <c r="OYF94" s="220"/>
      <c r="OYG94" s="220"/>
      <c r="OYH94" s="220"/>
      <c r="OYI94" s="220"/>
      <c r="OYJ94" s="220"/>
      <c r="OYK94" s="220"/>
      <c r="OYL94" s="220"/>
      <c r="OYM94" s="220"/>
      <c r="OYN94" s="220"/>
      <c r="OYO94" s="220"/>
      <c r="OYP94" s="220"/>
      <c r="OYQ94" s="220"/>
      <c r="OYR94" s="220"/>
      <c r="OYS94" s="220"/>
      <c r="OYT94" s="220"/>
      <c r="OYU94" s="220"/>
      <c r="OYV94" s="220"/>
      <c r="OYW94" s="220"/>
      <c r="OYX94" s="220"/>
      <c r="OYY94" s="220"/>
      <c r="OYZ94" s="220"/>
      <c r="OZA94" s="220"/>
      <c r="OZB94" s="220"/>
      <c r="OZC94" s="220"/>
      <c r="OZD94" s="220"/>
      <c r="OZE94" s="220"/>
      <c r="OZF94" s="220"/>
      <c r="OZG94" s="220"/>
      <c r="OZH94" s="220"/>
      <c r="OZI94" s="220"/>
      <c r="OZJ94" s="220"/>
      <c r="OZK94" s="220"/>
      <c r="OZL94" s="220"/>
      <c r="OZM94" s="220"/>
      <c r="OZN94" s="220"/>
      <c r="OZO94" s="220"/>
      <c r="OZP94" s="220"/>
      <c r="OZQ94" s="220"/>
      <c r="OZR94" s="220"/>
      <c r="OZS94" s="220"/>
      <c r="OZT94" s="220"/>
      <c r="OZU94" s="220"/>
      <c r="OZV94" s="220"/>
      <c r="OZW94" s="220"/>
      <c r="OZX94" s="220"/>
      <c r="OZY94" s="220"/>
      <c r="OZZ94" s="220"/>
      <c r="PAA94" s="220"/>
      <c r="PAB94" s="220"/>
      <c r="PAC94" s="220"/>
      <c r="PAD94" s="220"/>
      <c r="PAE94" s="220"/>
      <c r="PAF94" s="220"/>
      <c r="PAG94" s="220"/>
      <c r="PAH94" s="220"/>
      <c r="PAI94" s="220"/>
      <c r="PAJ94" s="220"/>
      <c r="PAK94" s="220"/>
      <c r="PAL94" s="220"/>
      <c r="PAM94" s="220"/>
      <c r="PAN94" s="220"/>
      <c r="PAO94" s="220"/>
      <c r="PAP94" s="220"/>
      <c r="PAQ94" s="220"/>
      <c r="PAR94" s="220"/>
      <c r="PAS94" s="220"/>
      <c r="PAT94" s="220"/>
      <c r="PAU94" s="220"/>
      <c r="PAV94" s="220"/>
      <c r="PAW94" s="220"/>
      <c r="PAX94" s="220"/>
      <c r="PAY94" s="220"/>
      <c r="PAZ94" s="220"/>
      <c r="PBA94" s="220"/>
      <c r="PBB94" s="220"/>
      <c r="PBC94" s="220"/>
      <c r="PBD94" s="220"/>
      <c r="PBE94" s="220"/>
      <c r="PBF94" s="220"/>
      <c r="PBG94" s="220"/>
      <c r="PBH94" s="220"/>
      <c r="PBI94" s="220"/>
      <c r="PBJ94" s="220"/>
      <c r="PBK94" s="220"/>
      <c r="PBL94" s="220"/>
      <c r="PBM94" s="220"/>
      <c r="PBN94" s="220"/>
      <c r="PBO94" s="220"/>
      <c r="PBP94" s="220"/>
      <c r="PBQ94" s="220"/>
      <c r="PBR94" s="220"/>
      <c r="PBS94" s="220"/>
      <c r="PBT94" s="220"/>
      <c r="PBU94" s="220"/>
      <c r="PBV94" s="220"/>
      <c r="PBW94" s="220"/>
      <c r="PBX94" s="220"/>
      <c r="PBY94" s="220"/>
      <c r="PBZ94" s="220"/>
      <c r="PCA94" s="220"/>
      <c r="PCB94" s="220"/>
      <c r="PCC94" s="220"/>
      <c r="PCD94" s="220"/>
      <c r="PCE94" s="220"/>
      <c r="PCF94" s="220"/>
      <c r="PCG94" s="220"/>
      <c r="PCH94" s="220"/>
      <c r="PCI94" s="220"/>
      <c r="PCJ94" s="220"/>
      <c r="PCK94" s="220"/>
      <c r="PCL94" s="220"/>
      <c r="PCM94" s="220"/>
      <c r="PCN94" s="220"/>
      <c r="PCO94" s="220"/>
      <c r="PCP94" s="220"/>
      <c r="PCQ94" s="220"/>
      <c r="PCR94" s="220"/>
      <c r="PCS94" s="220"/>
      <c r="PCT94" s="220"/>
      <c r="PCU94" s="220"/>
      <c r="PCV94" s="220"/>
      <c r="PCW94" s="220"/>
      <c r="PCX94" s="220"/>
      <c r="PCY94" s="220"/>
      <c r="PCZ94" s="220"/>
      <c r="PDA94" s="220"/>
      <c r="PDB94" s="220"/>
      <c r="PDC94" s="220"/>
      <c r="PDD94" s="220"/>
      <c r="PDE94" s="220"/>
      <c r="PDF94" s="220"/>
      <c r="PDG94" s="220"/>
      <c r="PDH94" s="220"/>
      <c r="PDI94" s="220"/>
      <c r="PDJ94" s="220"/>
      <c r="PDK94" s="220"/>
      <c r="PDL94" s="220"/>
      <c r="PDM94" s="220"/>
      <c r="PDN94" s="220"/>
      <c r="PDO94" s="220"/>
      <c r="PDP94" s="220"/>
      <c r="PDQ94" s="220"/>
      <c r="PDR94" s="220"/>
      <c r="PDS94" s="220"/>
      <c r="PDT94" s="220"/>
      <c r="PDU94" s="220"/>
      <c r="PDV94" s="220"/>
      <c r="PDW94" s="220"/>
      <c r="PDX94" s="220"/>
      <c r="PDY94" s="220"/>
      <c r="PDZ94" s="220"/>
      <c r="PEA94" s="220"/>
      <c r="PEB94" s="220"/>
      <c r="PEC94" s="220"/>
      <c r="PED94" s="220"/>
      <c r="PEE94" s="220"/>
      <c r="PEF94" s="220"/>
      <c r="PEG94" s="220"/>
      <c r="PEH94" s="220"/>
      <c r="PEI94" s="220"/>
      <c r="PEJ94" s="220"/>
      <c r="PEK94" s="220"/>
      <c r="PEL94" s="220"/>
      <c r="PEM94" s="220"/>
      <c r="PEN94" s="220"/>
      <c r="PEO94" s="220"/>
      <c r="PEP94" s="220"/>
      <c r="PEQ94" s="220"/>
      <c r="PER94" s="220"/>
      <c r="PES94" s="220"/>
      <c r="PET94" s="220"/>
      <c r="PEU94" s="220"/>
      <c r="PEV94" s="220"/>
      <c r="PEW94" s="220"/>
      <c r="PEX94" s="220"/>
      <c r="PEY94" s="220"/>
      <c r="PEZ94" s="220"/>
      <c r="PFA94" s="220"/>
      <c r="PFB94" s="220"/>
      <c r="PFC94" s="220"/>
      <c r="PFD94" s="220"/>
      <c r="PFE94" s="220"/>
      <c r="PFF94" s="220"/>
      <c r="PFG94" s="220"/>
      <c r="PFH94" s="220"/>
      <c r="PFI94" s="220"/>
      <c r="PFJ94" s="220"/>
      <c r="PFK94" s="220"/>
      <c r="PFL94" s="220"/>
      <c r="PFM94" s="220"/>
      <c r="PFN94" s="220"/>
      <c r="PFO94" s="220"/>
      <c r="PFP94" s="220"/>
      <c r="PFQ94" s="220"/>
      <c r="PFR94" s="220"/>
      <c r="PFS94" s="220"/>
      <c r="PFT94" s="220"/>
      <c r="PFU94" s="220"/>
      <c r="PFV94" s="220"/>
      <c r="PFW94" s="220"/>
      <c r="PFX94" s="220"/>
      <c r="PFY94" s="220"/>
      <c r="PFZ94" s="220"/>
      <c r="PGA94" s="220"/>
      <c r="PGB94" s="220"/>
      <c r="PGC94" s="220"/>
      <c r="PGD94" s="220"/>
      <c r="PGE94" s="220"/>
      <c r="PGF94" s="220"/>
      <c r="PGG94" s="220"/>
      <c r="PGH94" s="220"/>
      <c r="PGI94" s="220"/>
      <c r="PGJ94" s="220"/>
      <c r="PGK94" s="220"/>
      <c r="PGL94" s="220"/>
      <c r="PGM94" s="220"/>
      <c r="PGN94" s="220"/>
      <c r="PGO94" s="220"/>
      <c r="PGP94" s="220"/>
      <c r="PGQ94" s="220"/>
      <c r="PGR94" s="220"/>
      <c r="PGS94" s="220"/>
      <c r="PGT94" s="220"/>
      <c r="PGU94" s="220"/>
      <c r="PGV94" s="220"/>
      <c r="PGW94" s="220"/>
      <c r="PGX94" s="220"/>
      <c r="PGY94" s="220"/>
      <c r="PGZ94" s="220"/>
      <c r="PHA94" s="220"/>
      <c r="PHB94" s="220"/>
      <c r="PHC94" s="220"/>
      <c r="PHD94" s="220"/>
      <c r="PHE94" s="220"/>
      <c r="PHF94" s="220"/>
      <c r="PHG94" s="220"/>
      <c r="PHH94" s="220"/>
      <c r="PHI94" s="220"/>
      <c r="PHJ94" s="220"/>
      <c r="PHK94" s="220"/>
      <c r="PHL94" s="220"/>
      <c r="PHM94" s="220"/>
      <c r="PHN94" s="220"/>
      <c r="PHO94" s="220"/>
      <c r="PHP94" s="220"/>
      <c r="PHQ94" s="220"/>
      <c r="PHR94" s="220"/>
      <c r="PHS94" s="220"/>
      <c r="PHT94" s="220"/>
      <c r="PHU94" s="220"/>
      <c r="PHV94" s="220"/>
      <c r="PHW94" s="220"/>
      <c r="PHX94" s="220"/>
      <c r="PHY94" s="220"/>
      <c r="PHZ94" s="220"/>
      <c r="PIA94" s="220"/>
      <c r="PIB94" s="220"/>
      <c r="PIC94" s="220"/>
      <c r="PID94" s="220"/>
      <c r="PIE94" s="220"/>
      <c r="PIF94" s="220"/>
      <c r="PIG94" s="220"/>
      <c r="PIH94" s="220"/>
      <c r="PII94" s="220"/>
      <c r="PIJ94" s="220"/>
      <c r="PIK94" s="220"/>
      <c r="PIL94" s="220"/>
      <c r="PIM94" s="220"/>
      <c r="PIN94" s="220"/>
      <c r="PIO94" s="220"/>
      <c r="PIP94" s="220"/>
      <c r="PIQ94" s="220"/>
      <c r="PIR94" s="220"/>
      <c r="PIS94" s="220"/>
      <c r="PIT94" s="220"/>
      <c r="PIU94" s="220"/>
      <c r="PIV94" s="220"/>
      <c r="PIW94" s="220"/>
      <c r="PIX94" s="220"/>
      <c r="PIY94" s="220"/>
      <c r="PIZ94" s="220"/>
      <c r="PJA94" s="220"/>
      <c r="PJB94" s="220"/>
      <c r="PJC94" s="220"/>
      <c r="PJD94" s="220"/>
      <c r="PJE94" s="220"/>
      <c r="PJF94" s="220"/>
      <c r="PJG94" s="220"/>
      <c r="PJH94" s="220"/>
      <c r="PJI94" s="220"/>
      <c r="PJJ94" s="220"/>
      <c r="PJK94" s="220"/>
      <c r="PJL94" s="220"/>
      <c r="PJM94" s="220"/>
      <c r="PJN94" s="220"/>
      <c r="PJO94" s="220"/>
      <c r="PJP94" s="220"/>
      <c r="PJQ94" s="220"/>
      <c r="PJR94" s="220"/>
      <c r="PJS94" s="220"/>
      <c r="PJT94" s="220"/>
      <c r="PJU94" s="220"/>
      <c r="PJV94" s="220"/>
      <c r="PJW94" s="220"/>
      <c r="PJX94" s="220"/>
      <c r="PJY94" s="220"/>
      <c r="PJZ94" s="220"/>
      <c r="PKA94" s="220"/>
      <c r="PKB94" s="220"/>
      <c r="PKC94" s="220"/>
      <c r="PKD94" s="220"/>
      <c r="PKE94" s="220"/>
      <c r="PKF94" s="220"/>
      <c r="PKG94" s="220"/>
      <c r="PKH94" s="220"/>
      <c r="PKI94" s="220"/>
      <c r="PKJ94" s="220"/>
      <c r="PKK94" s="220"/>
      <c r="PKL94" s="220"/>
      <c r="PKM94" s="220"/>
      <c r="PKN94" s="220"/>
      <c r="PKO94" s="220"/>
      <c r="PKP94" s="220"/>
      <c r="PKQ94" s="220"/>
      <c r="PKR94" s="220"/>
      <c r="PKS94" s="220"/>
      <c r="PKT94" s="220"/>
      <c r="PKU94" s="220"/>
      <c r="PKV94" s="220"/>
      <c r="PKW94" s="220"/>
      <c r="PKX94" s="220"/>
      <c r="PKY94" s="220"/>
      <c r="PKZ94" s="220"/>
      <c r="PLA94" s="220"/>
      <c r="PLB94" s="220"/>
      <c r="PLC94" s="220"/>
      <c r="PLD94" s="220"/>
      <c r="PLE94" s="220"/>
      <c r="PLF94" s="220"/>
      <c r="PLG94" s="220"/>
      <c r="PLH94" s="220"/>
      <c r="PLI94" s="220"/>
      <c r="PLJ94" s="220"/>
      <c r="PLK94" s="220"/>
      <c r="PLL94" s="220"/>
      <c r="PLM94" s="220"/>
      <c r="PLN94" s="220"/>
      <c r="PLO94" s="220"/>
      <c r="PLP94" s="220"/>
      <c r="PLQ94" s="220"/>
      <c r="PLR94" s="220"/>
      <c r="PLS94" s="220"/>
      <c r="PLT94" s="220"/>
      <c r="PLU94" s="220"/>
      <c r="PLV94" s="220"/>
      <c r="PLW94" s="220"/>
      <c r="PLX94" s="220"/>
      <c r="PLY94" s="220"/>
      <c r="PLZ94" s="220"/>
      <c r="PMA94" s="220"/>
      <c r="PMB94" s="220"/>
      <c r="PMC94" s="220"/>
      <c r="PMD94" s="220"/>
      <c r="PME94" s="220"/>
      <c r="PMF94" s="220"/>
      <c r="PMG94" s="220"/>
      <c r="PMH94" s="220"/>
      <c r="PMI94" s="220"/>
      <c r="PMJ94" s="220"/>
      <c r="PMK94" s="220"/>
      <c r="PML94" s="220"/>
      <c r="PMM94" s="220"/>
      <c r="PMN94" s="220"/>
      <c r="PMO94" s="220"/>
      <c r="PMP94" s="220"/>
      <c r="PMQ94" s="220"/>
      <c r="PMR94" s="220"/>
      <c r="PMS94" s="220"/>
      <c r="PMT94" s="220"/>
      <c r="PMU94" s="220"/>
      <c r="PMV94" s="220"/>
      <c r="PMW94" s="220"/>
      <c r="PMX94" s="220"/>
      <c r="PMY94" s="220"/>
      <c r="PMZ94" s="220"/>
      <c r="PNA94" s="220"/>
      <c r="PNB94" s="220"/>
      <c r="PNC94" s="220"/>
      <c r="PND94" s="220"/>
      <c r="PNE94" s="220"/>
      <c r="PNF94" s="220"/>
      <c r="PNG94" s="220"/>
      <c r="PNH94" s="220"/>
      <c r="PNI94" s="220"/>
      <c r="PNJ94" s="220"/>
      <c r="PNK94" s="220"/>
      <c r="PNL94" s="220"/>
      <c r="PNM94" s="220"/>
      <c r="PNN94" s="220"/>
      <c r="PNO94" s="220"/>
      <c r="PNP94" s="220"/>
      <c r="PNQ94" s="220"/>
      <c r="PNR94" s="220"/>
      <c r="PNS94" s="220"/>
      <c r="PNT94" s="220"/>
      <c r="PNU94" s="220"/>
      <c r="PNV94" s="220"/>
      <c r="PNW94" s="220"/>
      <c r="PNX94" s="220"/>
      <c r="PNY94" s="220"/>
      <c r="PNZ94" s="220"/>
      <c r="POA94" s="220"/>
      <c r="POB94" s="220"/>
      <c r="POC94" s="220"/>
      <c r="POD94" s="220"/>
      <c r="POE94" s="220"/>
      <c r="POF94" s="220"/>
      <c r="POG94" s="220"/>
      <c r="POH94" s="220"/>
      <c r="POI94" s="220"/>
      <c r="POJ94" s="220"/>
      <c r="POK94" s="220"/>
      <c r="POL94" s="220"/>
      <c r="POM94" s="220"/>
      <c r="PON94" s="220"/>
      <c r="POO94" s="220"/>
      <c r="POP94" s="220"/>
      <c r="POQ94" s="220"/>
      <c r="POR94" s="220"/>
      <c r="POS94" s="220"/>
      <c r="POT94" s="220"/>
      <c r="POU94" s="220"/>
      <c r="POV94" s="220"/>
      <c r="POW94" s="220"/>
      <c r="POX94" s="220"/>
      <c r="POY94" s="220"/>
      <c r="POZ94" s="220"/>
      <c r="PPA94" s="220"/>
      <c r="PPB94" s="220"/>
      <c r="PPC94" s="220"/>
      <c r="PPD94" s="220"/>
      <c r="PPE94" s="220"/>
      <c r="PPF94" s="220"/>
      <c r="PPG94" s="220"/>
      <c r="PPH94" s="220"/>
      <c r="PPI94" s="220"/>
      <c r="PPJ94" s="220"/>
      <c r="PPK94" s="220"/>
      <c r="PPL94" s="220"/>
      <c r="PPM94" s="220"/>
      <c r="PPN94" s="220"/>
      <c r="PPO94" s="220"/>
      <c r="PPP94" s="220"/>
      <c r="PPQ94" s="220"/>
      <c r="PPR94" s="220"/>
      <c r="PPS94" s="220"/>
      <c r="PPT94" s="220"/>
      <c r="PPU94" s="220"/>
      <c r="PPV94" s="220"/>
      <c r="PPW94" s="220"/>
      <c r="PPX94" s="220"/>
      <c r="PPY94" s="220"/>
      <c r="PPZ94" s="220"/>
      <c r="PQA94" s="220"/>
      <c r="PQB94" s="220"/>
      <c r="PQC94" s="220"/>
      <c r="PQD94" s="220"/>
      <c r="PQE94" s="220"/>
      <c r="PQF94" s="220"/>
      <c r="PQG94" s="220"/>
      <c r="PQH94" s="220"/>
      <c r="PQI94" s="220"/>
      <c r="PQJ94" s="220"/>
      <c r="PQK94" s="220"/>
      <c r="PQL94" s="220"/>
      <c r="PQM94" s="220"/>
      <c r="PQN94" s="220"/>
      <c r="PQO94" s="220"/>
      <c r="PQP94" s="220"/>
      <c r="PQQ94" s="220"/>
      <c r="PQR94" s="220"/>
      <c r="PQS94" s="220"/>
      <c r="PQT94" s="220"/>
      <c r="PQU94" s="220"/>
      <c r="PQV94" s="220"/>
      <c r="PQW94" s="220"/>
      <c r="PQX94" s="220"/>
      <c r="PQY94" s="220"/>
      <c r="PQZ94" s="220"/>
      <c r="PRA94" s="220"/>
      <c r="PRB94" s="220"/>
      <c r="PRC94" s="220"/>
      <c r="PRD94" s="220"/>
      <c r="PRE94" s="220"/>
      <c r="PRF94" s="220"/>
      <c r="PRG94" s="220"/>
      <c r="PRH94" s="220"/>
      <c r="PRI94" s="220"/>
      <c r="PRJ94" s="220"/>
      <c r="PRK94" s="220"/>
      <c r="PRL94" s="220"/>
      <c r="PRM94" s="220"/>
      <c r="PRN94" s="220"/>
      <c r="PRO94" s="220"/>
      <c r="PRP94" s="220"/>
      <c r="PRQ94" s="220"/>
      <c r="PRR94" s="220"/>
      <c r="PRS94" s="220"/>
      <c r="PRT94" s="220"/>
      <c r="PRU94" s="220"/>
      <c r="PRV94" s="220"/>
      <c r="PRW94" s="220"/>
      <c r="PRX94" s="220"/>
      <c r="PRY94" s="220"/>
      <c r="PRZ94" s="220"/>
      <c r="PSA94" s="220"/>
      <c r="PSB94" s="220"/>
      <c r="PSC94" s="220"/>
      <c r="PSD94" s="220"/>
      <c r="PSE94" s="220"/>
      <c r="PSF94" s="220"/>
      <c r="PSG94" s="220"/>
      <c r="PSH94" s="220"/>
      <c r="PSI94" s="220"/>
      <c r="PSJ94" s="220"/>
      <c r="PSK94" s="220"/>
      <c r="PSL94" s="220"/>
      <c r="PSM94" s="220"/>
      <c r="PSN94" s="220"/>
      <c r="PSO94" s="220"/>
      <c r="PSP94" s="220"/>
      <c r="PSQ94" s="220"/>
      <c r="PSR94" s="220"/>
      <c r="PSS94" s="220"/>
      <c r="PST94" s="220"/>
      <c r="PSU94" s="220"/>
      <c r="PSV94" s="220"/>
      <c r="PSW94" s="220"/>
      <c r="PSX94" s="220"/>
      <c r="PSY94" s="220"/>
      <c r="PSZ94" s="220"/>
      <c r="PTA94" s="220"/>
      <c r="PTB94" s="220"/>
      <c r="PTC94" s="220"/>
      <c r="PTD94" s="220"/>
      <c r="PTE94" s="220"/>
      <c r="PTF94" s="220"/>
      <c r="PTG94" s="220"/>
      <c r="PTH94" s="220"/>
      <c r="PTI94" s="220"/>
      <c r="PTJ94" s="220"/>
      <c r="PTK94" s="220"/>
      <c r="PTL94" s="220"/>
      <c r="PTM94" s="220"/>
      <c r="PTN94" s="220"/>
      <c r="PTO94" s="220"/>
      <c r="PTP94" s="220"/>
      <c r="PTQ94" s="220"/>
      <c r="PTR94" s="220"/>
      <c r="PTS94" s="220"/>
      <c r="PTT94" s="220"/>
      <c r="PTU94" s="220"/>
      <c r="PTV94" s="220"/>
      <c r="PTW94" s="220"/>
      <c r="PTX94" s="220"/>
      <c r="PTY94" s="220"/>
      <c r="PTZ94" s="220"/>
      <c r="PUA94" s="220"/>
      <c r="PUB94" s="220"/>
      <c r="PUC94" s="220"/>
      <c r="PUD94" s="220"/>
      <c r="PUE94" s="220"/>
      <c r="PUF94" s="220"/>
      <c r="PUG94" s="220"/>
      <c r="PUH94" s="220"/>
      <c r="PUI94" s="220"/>
      <c r="PUJ94" s="220"/>
      <c r="PUK94" s="220"/>
      <c r="PUL94" s="220"/>
      <c r="PUM94" s="220"/>
      <c r="PUN94" s="220"/>
      <c r="PUO94" s="220"/>
      <c r="PUP94" s="220"/>
      <c r="PUQ94" s="220"/>
      <c r="PUR94" s="220"/>
      <c r="PUS94" s="220"/>
      <c r="PUT94" s="220"/>
      <c r="PUU94" s="220"/>
      <c r="PUV94" s="220"/>
      <c r="PUW94" s="220"/>
      <c r="PUX94" s="220"/>
      <c r="PUY94" s="220"/>
      <c r="PUZ94" s="220"/>
      <c r="PVA94" s="220"/>
      <c r="PVB94" s="220"/>
      <c r="PVC94" s="220"/>
      <c r="PVD94" s="220"/>
      <c r="PVE94" s="220"/>
      <c r="PVF94" s="220"/>
      <c r="PVG94" s="220"/>
      <c r="PVH94" s="220"/>
      <c r="PVI94" s="220"/>
      <c r="PVJ94" s="220"/>
      <c r="PVK94" s="220"/>
      <c r="PVL94" s="220"/>
      <c r="PVM94" s="220"/>
      <c r="PVN94" s="220"/>
      <c r="PVO94" s="220"/>
      <c r="PVP94" s="220"/>
      <c r="PVQ94" s="220"/>
      <c r="PVR94" s="220"/>
      <c r="PVS94" s="220"/>
      <c r="PVT94" s="220"/>
      <c r="PVU94" s="220"/>
      <c r="PVV94" s="220"/>
      <c r="PVW94" s="220"/>
      <c r="PVX94" s="220"/>
      <c r="PVY94" s="220"/>
      <c r="PVZ94" s="220"/>
      <c r="PWA94" s="220"/>
      <c r="PWB94" s="220"/>
      <c r="PWC94" s="220"/>
      <c r="PWD94" s="220"/>
      <c r="PWE94" s="220"/>
      <c r="PWF94" s="220"/>
      <c r="PWG94" s="220"/>
      <c r="PWH94" s="220"/>
      <c r="PWI94" s="220"/>
      <c r="PWJ94" s="220"/>
      <c r="PWK94" s="220"/>
      <c r="PWL94" s="220"/>
      <c r="PWM94" s="220"/>
      <c r="PWN94" s="220"/>
      <c r="PWO94" s="220"/>
      <c r="PWP94" s="220"/>
      <c r="PWQ94" s="220"/>
      <c r="PWR94" s="220"/>
      <c r="PWS94" s="220"/>
      <c r="PWT94" s="220"/>
      <c r="PWU94" s="220"/>
      <c r="PWV94" s="220"/>
      <c r="PWW94" s="220"/>
      <c r="PWX94" s="220"/>
      <c r="PWY94" s="220"/>
      <c r="PWZ94" s="220"/>
      <c r="PXA94" s="220"/>
      <c r="PXB94" s="220"/>
      <c r="PXC94" s="220"/>
      <c r="PXD94" s="220"/>
      <c r="PXE94" s="220"/>
      <c r="PXF94" s="220"/>
      <c r="PXG94" s="220"/>
      <c r="PXH94" s="220"/>
      <c r="PXI94" s="220"/>
      <c r="PXJ94" s="220"/>
      <c r="PXK94" s="220"/>
      <c r="PXL94" s="220"/>
      <c r="PXM94" s="220"/>
      <c r="PXN94" s="220"/>
      <c r="PXO94" s="220"/>
      <c r="PXP94" s="220"/>
      <c r="PXQ94" s="220"/>
      <c r="PXR94" s="220"/>
      <c r="PXS94" s="220"/>
      <c r="PXT94" s="220"/>
      <c r="PXU94" s="220"/>
      <c r="PXV94" s="220"/>
      <c r="PXW94" s="220"/>
      <c r="PXX94" s="220"/>
      <c r="PXY94" s="220"/>
      <c r="PXZ94" s="220"/>
      <c r="PYA94" s="220"/>
      <c r="PYB94" s="220"/>
      <c r="PYC94" s="220"/>
      <c r="PYD94" s="220"/>
      <c r="PYE94" s="220"/>
      <c r="PYF94" s="220"/>
      <c r="PYG94" s="220"/>
      <c r="PYH94" s="220"/>
      <c r="PYI94" s="220"/>
      <c r="PYJ94" s="220"/>
      <c r="PYK94" s="220"/>
      <c r="PYL94" s="220"/>
      <c r="PYM94" s="220"/>
      <c r="PYN94" s="220"/>
      <c r="PYO94" s="220"/>
      <c r="PYP94" s="220"/>
      <c r="PYQ94" s="220"/>
      <c r="PYR94" s="220"/>
      <c r="PYS94" s="220"/>
      <c r="PYT94" s="220"/>
      <c r="PYU94" s="220"/>
      <c r="PYV94" s="220"/>
      <c r="PYW94" s="220"/>
      <c r="PYX94" s="220"/>
      <c r="PYY94" s="220"/>
      <c r="PYZ94" s="220"/>
      <c r="PZA94" s="220"/>
      <c r="PZB94" s="220"/>
      <c r="PZC94" s="220"/>
      <c r="PZD94" s="220"/>
      <c r="PZE94" s="220"/>
      <c r="PZF94" s="220"/>
      <c r="PZG94" s="220"/>
      <c r="PZH94" s="220"/>
      <c r="PZI94" s="220"/>
      <c r="PZJ94" s="220"/>
      <c r="PZK94" s="220"/>
      <c r="PZL94" s="220"/>
      <c r="PZM94" s="220"/>
      <c r="PZN94" s="220"/>
      <c r="PZO94" s="220"/>
      <c r="PZP94" s="220"/>
      <c r="PZQ94" s="220"/>
      <c r="PZR94" s="220"/>
      <c r="PZS94" s="220"/>
      <c r="PZT94" s="220"/>
      <c r="PZU94" s="220"/>
      <c r="PZV94" s="220"/>
      <c r="PZW94" s="220"/>
      <c r="PZX94" s="220"/>
      <c r="PZY94" s="220"/>
      <c r="PZZ94" s="220"/>
      <c r="QAA94" s="220"/>
      <c r="QAB94" s="220"/>
      <c r="QAC94" s="220"/>
      <c r="QAD94" s="220"/>
      <c r="QAE94" s="220"/>
      <c r="QAF94" s="220"/>
      <c r="QAG94" s="220"/>
      <c r="QAH94" s="220"/>
      <c r="QAI94" s="220"/>
      <c r="QAJ94" s="220"/>
      <c r="QAK94" s="220"/>
      <c r="QAL94" s="220"/>
      <c r="QAM94" s="220"/>
      <c r="QAN94" s="220"/>
      <c r="QAO94" s="220"/>
      <c r="QAP94" s="220"/>
      <c r="QAQ94" s="220"/>
      <c r="QAR94" s="220"/>
      <c r="QAS94" s="220"/>
      <c r="QAT94" s="220"/>
      <c r="QAU94" s="220"/>
      <c r="QAV94" s="220"/>
      <c r="QAW94" s="220"/>
      <c r="QAX94" s="220"/>
      <c r="QAY94" s="220"/>
      <c r="QAZ94" s="220"/>
      <c r="QBA94" s="220"/>
      <c r="QBB94" s="220"/>
      <c r="QBC94" s="220"/>
      <c r="QBD94" s="220"/>
      <c r="QBE94" s="220"/>
      <c r="QBF94" s="220"/>
      <c r="QBG94" s="220"/>
      <c r="QBH94" s="220"/>
      <c r="QBI94" s="220"/>
      <c r="QBJ94" s="220"/>
      <c r="QBK94" s="220"/>
      <c r="QBL94" s="220"/>
      <c r="QBM94" s="220"/>
      <c r="QBN94" s="220"/>
      <c r="QBO94" s="220"/>
      <c r="QBP94" s="220"/>
      <c r="QBQ94" s="220"/>
      <c r="QBR94" s="220"/>
      <c r="QBS94" s="220"/>
      <c r="QBT94" s="220"/>
      <c r="QBU94" s="220"/>
      <c r="QBV94" s="220"/>
      <c r="QBW94" s="220"/>
      <c r="QBX94" s="220"/>
      <c r="QBY94" s="220"/>
      <c r="QBZ94" s="220"/>
      <c r="QCA94" s="220"/>
      <c r="QCB94" s="220"/>
      <c r="QCC94" s="220"/>
      <c r="QCD94" s="220"/>
      <c r="QCE94" s="220"/>
      <c r="QCF94" s="220"/>
      <c r="QCG94" s="220"/>
      <c r="QCH94" s="220"/>
      <c r="QCI94" s="220"/>
      <c r="QCJ94" s="220"/>
      <c r="QCK94" s="220"/>
      <c r="QCL94" s="220"/>
      <c r="QCM94" s="220"/>
      <c r="QCN94" s="220"/>
      <c r="QCO94" s="220"/>
      <c r="QCP94" s="220"/>
      <c r="QCQ94" s="220"/>
      <c r="QCR94" s="220"/>
      <c r="QCS94" s="220"/>
      <c r="QCT94" s="220"/>
      <c r="QCU94" s="220"/>
      <c r="QCV94" s="220"/>
      <c r="QCW94" s="220"/>
      <c r="QCX94" s="220"/>
      <c r="QCY94" s="220"/>
      <c r="QCZ94" s="220"/>
      <c r="QDA94" s="220"/>
      <c r="QDB94" s="220"/>
      <c r="QDC94" s="220"/>
      <c r="QDD94" s="220"/>
      <c r="QDE94" s="220"/>
      <c r="QDF94" s="220"/>
      <c r="QDG94" s="220"/>
      <c r="QDH94" s="220"/>
      <c r="QDI94" s="220"/>
      <c r="QDJ94" s="220"/>
      <c r="QDK94" s="220"/>
      <c r="QDL94" s="220"/>
      <c r="QDM94" s="220"/>
      <c r="QDN94" s="220"/>
      <c r="QDO94" s="220"/>
      <c r="QDP94" s="220"/>
      <c r="QDQ94" s="220"/>
      <c r="QDR94" s="220"/>
      <c r="QDS94" s="220"/>
      <c r="QDT94" s="220"/>
      <c r="QDU94" s="220"/>
      <c r="QDV94" s="220"/>
      <c r="QDW94" s="220"/>
      <c r="QDX94" s="220"/>
      <c r="QDY94" s="220"/>
      <c r="QDZ94" s="220"/>
      <c r="QEA94" s="220"/>
      <c r="QEB94" s="220"/>
      <c r="QEC94" s="220"/>
      <c r="QED94" s="220"/>
      <c r="QEE94" s="220"/>
      <c r="QEF94" s="220"/>
      <c r="QEG94" s="220"/>
      <c r="QEH94" s="220"/>
      <c r="QEI94" s="220"/>
      <c r="QEJ94" s="220"/>
      <c r="QEK94" s="220"/>
      <c r="QEL94" s="220"/>
      <c r="QEM94" s="220"/>
      <c r="QEN94" s="220"/>
      <c r="QEO94" s="220"/>
      <c r="QEP94" s="220"/>
      <c r="QEQ94" s="220"/>
      <c r="QER94" s="220"/>
      <c r="QES94" s="220"/>
      <c r="QET94" s="220"/>
      <c r="QEU94" s="220"/>
      <c r="QEV94" s="220"/>
      <c r="QEW94" s="220"/>
      <c r="QEX94" s="220"/>
      <c r="QEY94" s="220"/>
      <c r="QEZ94" s="220"/>
      <c r="QFA94" s="220"/>
      <c r="QFB94" s="220"/>
      <c r="QFC94" s="220"/>
      <c r="QFD94" s="220"/>
      <c r="QFE94" s="220"/>
      <c r="QFF94" s="220"/>
      <c r="QFG94" s="220"/>
      <c r="QFH94" s="220"/>
      <c r="QFI94" s="220"/>
      <c r="QFJ94" s="220"/>
      <c r="QFK94" s="220"/>
      <c r="QFL94" s="220"/>
      <c r="QFM94" s="220"/>
      <c r="QFN94" s="220"/>
      <c r="QFO94" s="220"/>
      <c r="QFP94" s="220"/>
      <c r="QFQ94" s="220"/>
      <c r="QFR94" s="220"/>
      <c r="QFS94" s="220"/>
      <c r="QFT94" s="220"/>
      <c r="QFU94" s="220"/>
      <c r="QFV94" s="220"/>
      <c r="QFW94" s="220"/>
      <c r="QFX94" s="220"/>
      <c r="QFY94" s="220"/>
      <c r="QFZ94" s="220"/>
      <c r="QGA94" s="220"/>
      <c r="QGB94" s="220"/>
      <c r="QGC94" s="220"/>
      <c r="QGD94" s="220"/>
      <c r="QGE94" s="220"/>
      <c r="QGF94" s="220"/>
      <c r="QGG94" s="220"/>
      <c r="QGH94" s="220"/>
      <c r="QGI94" s="220"/>
      <c r="QGJ94" s="220"/>
      <c r="QGK94" s="220"/>
      <c r="QGL94" s="220"/>
      <c r="QGM94" s="220"/>
      <c r="QGN94" s="220"/>
      <c r="QGO94" s="220"/>
      <c r="QGP94" s="220"/>
      <c r="QGQ94" s="220"/>
      <c r="QGR94" s="220"/>
      <c r="QGS94" s="220"/>
      <c r="QGT94" s="220"/>
      <c r="QGU94" s="220"/>
      <c r="QGV94" s="220"/>
      <c r="QGW94" s="220"/>
      <c r="QGX94" s="220"/>
      <c r="QGY94" s="220"/>
      <c r="QGZ94" s="220"/>
      <c r="QHA94" s="220"/>
      <c r="QHB94" s="220"/>
      <c r="QHC94" s="220"/>
      <c r="QHD94" s="220"/>
      <c r="QHE94" s="220"/>
      <c r="QHF94" s="220"/>
      <c r="QHG94" s="220"/>
      <c r="QHH94" s="220"/>
      <c r="QHI94" s="220"/>
      <c r="QHJ94" s="220"/>
      <c r="QHK94" s="220"/>
      <c r="QHL94" s="220"/>
      <c r="QHM94" s="220"/>
      <c r="QHN94" s="220"/>
      <c r="QHO94" s="220"/>
      <c r="QHP94" s="220"/>
      <c r="QHQ94" s="220"/>
      <c r="QHR94" s="220"/>
      <c r="QHS94" s="220"/>
      <c r="QHT94" s="220"/>
      <c r="QHU94" s="220"/>
      <c r="QHV94" s="220"/>
      <c r="QHW94" s="220"/>
      <c r="QHX94" s="220"/>
      <c r="QHY94" s="220"/>
      <c r="QHZ94" s="220"/>
      <c r="QIA94" s="220"/>
      <c r="QIB94" s="220"/>
      <c r="QIC94" s="220"/>
      <c r="QID94" s="220"/>
      <c r="QIE94" s="220"/>
      <c r="QIF94" s="220"/>
      <c r="QIG94" s="220"/>
      <c r="QIH94" s="220"/>
      <c r="QII94" s="220"/>
      <c r="QIJ94" s="220"/>
      <c r="QIK94" s="220"/>
      <c r="QIL94" s="220"/>
      <c r="QIM94" s="220"/>
      <c r="QIN94" s="220"/>
      <c r="QIO94" s="220"/>
      <c r="QIP94" s="220"/>
      <c r="QIQ94" s="220"/>
      <c r="QIR94" s="220"/>
      <c r="QIS94" s="220"/>
      <c r="QIT94" s="220"/>
      <c r="QIU94" s="220"/>
      <c r="QIV94" s="220"/>
      <c r="QIW94" s="220"/>
      <c r="QIX94" s="220"/>
      <c r="QIY94" s="220"/>
      <c r="QIZ94" s="220"/>
      <c r="QJA94" s="220"/>
      <c r="QJB94" s="220"/>
      <c r="QJC94" s="220"/>
      <c r="QJD94" s="220"/>
      <c r="QJE94" s="220"/>
      <c r="QJF94" s="220"/>
      <c r="QJG94" s="220"/>
      <c r="QJH94" s="220"/>
      <c r="QJI94" s="220"/>
      <c r="QJJ94" s="220"/>
      <c r="QJK94" s="220"/>
      <c r="QJL94" s="220"/>
      <c r="QJM94" s="220"/>
      <c r="QJN94" s="220"/>
      <c r="QJO94" s="220"/>
      <c r="QJP94" s="220"/>
      <c r="QJQ94" s="220"/>
      <c r="QJR94" s="220"/>
      <c r="QJS94" s="220"/>
      <c r="QJT94" s="220"/>
      <c r="QJU94" s="220"/>
      <c r="QJV94" s="220"/>
      <c r="QJW94" s="220"/>
      <c r="QJX94" s="220"/>
      <c r="QJY94" s="220"/>
      <c r="QJZ94" s="220"/>
      <c r="QKA94" s="220"/>
      <c r="QKB94" s="220"/>
      <c r="QKC94" s="220"/>
      <c r="QKD94" s="220"/>
      <c r="QKE94" s="220"/>
      <c r="QKF94" s="220"/>
      <c r="QKG94" s="220"/>
      <c r="QKH94" s="220"/>
      <c r="QKI94" s="220"/>
      <c r="QKJ94" s="220"/>
      <c r="QKK94" s="220"/>
      <c r="QKL94" s="220"/>
      <c r="QKM94" s="220"/>
      <c r="QKN94" s="220"/>
      <c r="QKO94" s="220"/>
      <c r="QKP94" s="220"/>
      <c r="QKQ94" s="220"/>
      <c r="QKR94" s="220"/>
      <c r="QKS94" s="220"/>
      <c r="QKT94" s="220"/>
      <c r="QKU94" s="220"/>
      <c r="QKV94" s="220"/>
      <c r="QKW94" s="220"/>
      <c r="QKX94" s="220"/>
      <c r="QKY94" s="220"/>
      <c r="QKZ94" s="220"/>
      <c r="QLA94" s="220"/>
      <c r="QLB94" s="220"/>
      <c r="QLC94" s="220"/>
      <c r="QLD94" s="220"/>
      <c r="QLE94" s="220"/>
      <c r="QLF94" s="220"/>
      <c r="QLG94" s="220"/>
      <c r="QLH94" s="220"/>
      <c r="QLI94" s="220"/>
      <c r="QLJ94" s="220"/>
      <c r="QLK94" s="220"/>
      <c r="QLL94" s="220"/>
      <c r="QLM94" s="220"/>
      <c r="QLN94" s="220"/>
      <c r="QLO94" s="220"/>
      <c r="QLP94" s="220"/>
      <c r="QLQ94" s="220"/>
      <c r="QLR94" s="220"/>
      <c r="QLS94" s="220"/>
      <c r="QLT94" s="220"/>
      <c r="QLU94" s="220"/>
      <c r="QLV94" s="220"/>
      <c r="QLW94" s="220"/>
      <c r="QLX94" s="220"/>
      <c r="QLY94" s="220"/>
      <c r="QLZ94" s="220"/>
      <c r="QMA94" s="220"/>
      <c r="QMB94" s="220"/>
      <c r="QMC94" s="220"/>
      <c r="QMD94" s="220"/>
      <c r="QME94" s="220"/>
      <c r="QMF94" s="220"/>
      <c r="QMG94" s="220"/>
      <c r="QMH94" s="220"/>
      <c r="QMI94" s="220"/>
      <c r="QMJ94" s="220"/>
      <c r="QMK94" s="220"/>
      <c r="QML94" s="220"/>
      <c r="QMM94" s="220"/>
      <c r="QMN94" s="220"/>
      <c r="QMO94" s="220"/>
      <c r="QMP94" s="220"/>
      <c r="QMQ94" s="220"/>
      <c r="QMR94" s="220"/>
      <c r="QMS94" s="220"/>
      <c r="QMT94" s="220"/>
      <c r="QMU94" s="220"/>
      <c r="QMV94" s="220"/>
      <c r="QMW94" s="220"/>
      <c r="QMX94" s="220"/>
      <c r="QMY94" s="220"/>
      <c r="QMZ94" s="220"/>
      <c r="QNA94" s="220"/>
      <c r="QNB94" s="220"/>
      <c r="QNC94" s="220"/>
      <c r="QND94" s="220"/>
      <c r="QNE94" s="220"/>
      <c r="QNF94" s="220"/>
      <c r="QNG94" s="220"/>
      <c r="QNH94" s="220"/>
      <c r="QNI94" s="220"/>
      <c r="QNJ94" s="220"/>
      <c r="QNK94" s="220"/>
      <c r="QNL94" s="220"/>
      <c r="QNM94" s="220"/>
      <c r="QNN94" s="220"/>
      <c r="QNO94" s="220"/>
      <c r="QNP94" s="220"/>
      <c r="QNQ94" s="220"/>
      <c r="QNR94" s="220"/>
      <c r="QNS94" s="220"/>
      <c r="QNT94" s="220"/>
      <c r="QNU94" s="220"/>
      <c r="QNV94" s="220"/>
      <c r="QNW94" s="220"/>
      <c r="QNX94" s="220"/>
      <c r="QNY94" s="220"/>
      <c r="QNZ94" s="220"/>
      <c r="QOA94" s="220"/>
      <c r="QOB94" s="220"/>
      <c r="QOC94" s="220"/>
      <c r="QOD94" s="220"/>
      <c r="QOE94" s="220"/>
      <c r="QOF94" s="220"/>
      <c r="QOG94" s="220"/>
      <c r="QOH94" s="220"/>
      <c r="QOI94" s="220"/>
      <c r="QOJ94" s="220"/>
      <c r="QOK94" s="220"/>
      <c r="QOL94" s="220"/>
      <c r="QOM94" s="220"/>
      <c r="QON94" s="220"/>
      <c r="QOO94" s="220"/>
      <c r="QOP94" s="220"/>
      <c r="QOQ94" s="220"/>
      <c r="QOR94" s="220"/>
      <c r="QOS94" s="220"/>
      <c r="QOT94" s="220"/>
      <c r="QOU94" s="220"/>
      <c r="QOV94" s="220"/>
      <c r="QOW94" s="220"/>
      <c r="QOX94" s="220"/>
      <c r="QOY94" s="220"/>
      <c r="QOZ94" s="220"/>
      <c r="QPA94" s="220"/>
      <c r="QPB94" s="220"/>
      <c r="QPC94" s="220"/>
      <c r="QPD94" s="220"/>
      <c r="QPE94" s="220"/>
      <c r="QPF94" s="220"/>
      <c r="QPG94" s="220"/>
      <c r="QPH94" s="220"/>
      <c r="QPI94" s="220"/>
      <c r="QPJ94" s="220"/>
      <c r="QPK94" s="220"/>
      <c r="QPL94" s="220"/>
      <c r="QPM94" s="220"/>
      <c r="QPN94" s="220"/>
      <c r="QPO94" s="220"/>
      <c r="QPP94" s="220"/>
      <c r="QPQ94" s="220"/>
      <c r="QPR94" s="220"/>
      <c r="QPS94" s="220"/>
      <c r="QPT94" s="220"/>
      <c r="QPU94" s="220"/>
      <c r="QPV94" s="220"/>
      <c r="QPW94" s="220"/>
      <c r="QPX94" s="220"/>
      <c r="QPY94" s="220"/>
      <c r="QPZ94" s="220"/>
      <c r="QQA94" s="220"/>
      <c r="QQB94" s="220"/>
      <c r="QQC94" s="220"/>
      <c r="QQD94" s="220"/>
      <c r="QQE94" s="220"/>
      <c r="QQF94" s="220"/>
      <c r="QQG94" s="220"/>
      <c r="QQH94" s="220"/>
      <c r="QQI94" s="220"/>
      <c r="QQJ94" s="220"/>
      <c r="QQK94" s="220"/>
      <c r="QQL94" s="220"/>
      <c r="QQM94" s="220"/>
      <c r="QQN94" s="220"/>
      <c r="QQO94" s="220"/>
      <c r="QQP94" s="220"/>
      <c r="QQQ94" s="220"/>
      <c r="QQR94" s="220"/>
      <c r="QQS94" s="220"/>
      <c r="QQT94" s="220"/>
      <c r="QQU94" s="220"/>
      <c r="QQV94" s="220"/>
      <c r="QQW94" s="220"/>
      <c r="QQX94" s="220"/>
      <c r="QQY94" s="220"/>
      <c r="QQZ94" s="220"/>
      <c r="QRA94" s="220"/>
      <c r="QRB94" s="220"/>
      <c r="QRC94" s="220"/>
      <c r="QRD94" s="220"/>
      <c r="QRE94" s="220"/>
      <c r="QRF94" s="220"/>
      <c r="QRG94" s="220"/>
      <c r="QRH94" s="220"/>
      <c r="QRI94" s="220"/>
      <c r="QRJ94" s="220"/>
      <c r="QRK94" s="220"/>
      <c r="QRL94" s="220"/>
      <c r="QRM94" s="220"/>
      <c r="QRN94" s="220"/>
      <c r="QRO94" s="220"/>
      <c r="QRP94" s="220"/>
      <c r="QRQ94" s="220"/>
      <c r="QRR94" s="220"/>
      <c r="QRS94" s="220"/>
      <c r="QRT94" s="220"/>
      <c r="QRU94" s="220"/>
      <c r="QRV94" s="220"/>
      <c r="QRW94" s="220"/>
      <c r="QRX94" s="220"/>
      <c r="QRY94" s="220"/>
      <c r="QRZ94" s="220"/>
      <c r="QSA94" s="220"/>
      <c r="QSB94" s="220"/>
      <c r="QSC94" s="220"/>
      <c r="QSD94" s="220"/>
      <c r="QSE94" s="220"/>
      <c r="QSF94" s="220"/>
      <c r="QSG94" s="220"/>
      <c r="QSH94" s="220"/>
      <c r="QSI94" s="220"/>
      <c r="QSJ94" s="220"/>
      <c r="QSK94" s="220"/>
      <c r="QSL94" s="220"/>
      <c r="QSM94" s="220"/>
      <c r="QSN94" s="220"/>
      <c r="QSO94" s="220"/>
      <c r="QSP94" s="220"/>
      <c r="QSQ94" s="220"/>
      <c r="QSR94" s="220"/>
      <c r="QSS94" s="220"/>
      <c r="QST94" s="220"/>
      <c r="QSU94" s="220"/>
      <c r="QSV94" s="220"/>
      <c r="QSW94" s="220"/>
      <c r="QSX94" s="220"/>
      <c r="QSY94" s="220"/>
      <c r="QSZ94" s="220"/>
      <c r="QTA94" s="220"/>
      <c r="QTB94" s="220"/>
      <c r="QTC94" s="220"/>
      <c r="QTD94" s="220"/>
      <c r="QTE94" s="220"/>
      <c r="QTF94" s="220"/>
      <c r="QTG94" s="220"/>
      <c r="QTH94" s="220"/>
      <c r="QTI94" s="220"/>
      <c r="QTJ94" s="220"/>
      <c r="QTK94" s="220"/>
      <c r="QTL94" s="220"/>
      <c r="QTM94" s="220"/>
      <c r="QTN94" s="220"/>
      <c r="QTO94" s="220"/>
      <c r="QTP94" s="220"/>
      <c r="QTQ94" s="220"/>
      <c r="QTR94" s="220"/>
      <c r="QTS94" s="220"/>
      <c r="QTT94" s="220"/>
      <c r="QTU94" s="220"/>
      <c r="QTV94" s="220"/>
      <c r="QTW94" s="220"/>
      <c r="QTX94" s="220"/>
      <c r="QTY94" s="220"/>
      <c r="QTZ94" s="220"/>
      <c r="QUA94" s="220"/>
      <c r="QUB94" s="220"/>
      <c r="QUC94" s="220"/>
      <c r="QUD94" s="220"/>
      <c r="QUE94" s="220"/>
      <c r="QUF94" s="220"/>
      <c r="QUG94" s="220"/>
      <c r="QUH94" s="220"/>
      <c r="QUI94" s="220"/>
      <c r="QUJ94" s="220"/>
      <c r="QUK94" s="220"/>
      <c r="QUL94" s="220"/>
      <c r="QUM94" s="220"/>
      <c r="QUN94" s="220"/>
      <c r="QUO94" s="220"/>
      <c r="QUP94" s="220"/>
      <c r="QUQ94" s="220"/>
      <c r="QUR94" s="220"/>
      <c r="QUS94" s="220"/>
      <c r="QUT94" s="220"/>
      <c r="QUU94" s="220"/>
      <c r="QUV94" s="220"/>
      <c r="QUW94" s="220"/>
      <c r="QUX94" s="220"/>
      <c r="QUY94" s="220"/>
      <c r="QUZ94" s="220"/>
      <c r="QVA94" s="220"/>
      <c r="QVB94" s="220"/>
      <c r="QVC94" s="220"/>
      <c r="QVD94" s="220"/>
      <c r="QVE94" s="220"/>
      <c r="QVF94" s="220"/>
      <c r="QVG94" s="220"/>
      <c r="QVH94" s="220"/>
      <c r="QVI94" s="220"/>
      <c r="QVJ94" s="220"/>
      <c r="QVK94" s="220"/>
      <c r="QVL94" s="220"/>
      <c r="QVM94" s="220"/>
      <c r="QVN94" s="220"/>
      <c r="QVO94" s="220"/>
      <c r="QVP94" s="220"/>
      <c r="QVQ94" s="220"/>
      <c r="QVR94" s="220"/>
      <c r="QVS94" s="220"/>
      <c r="QVT94" s="220"/>
      <c r="QVU94" s="220"/>
      <c r="QVV94" s="220"/>
      <c r="QVW94" s="220"/>
      <c r="QVX94" s="220"/>
      <c r="QVY94" s="220"/>
      <c r="QVZ94" s="220"/>
      <c r="QWA94" s="220"/>
      <c r="QWB94" s="220"/>
      <c r="QWC94" s="220"/>
      <c r="QWD94" s="220"/>
      <c r="QWE94" s="220"/>
      <c r="QWF94" s="220"/>
      <c r="QWG94" s="220"/>
      <c r="QWH94" s="220"/>
      <c r="QWI94" s="220"/>
      <c r="QWJ94" s="220"/>
      <c r="QWK94" s="220"/>
      <c r="QWL94" s="220"/>
      <c r="QWM94" s="220"/>
      <c r="QWN94" s="220"/>
      <c r="QWO94" s="220"/>
      <c r="QWP94" s="220"/>
      <c r="QWQ94" s="220"/>
      <c r="QWR94" s="220"/>
      <c r="QWS94" s="220"/>
      <c r="QWT94" s="220"/>
      <c r="QWU94" s="220"/>
      <c r="QWV94" s="220"/>
      <c r="QWW94" s="220"/>
      <c r="QWX94" s="220"/>
      <c r="QWY94" s="220"/>
      <c r="QWZ94" s="220"/>
      <c r="QXA94" s="220"/>
      <c r="QXB94" s="220"/>
      <c r="QXC94" s="220"/>
      <c r="QXD94" s="220"/>
      <c r="QXE94" s="220"/>
      <c r="QXF94" s="220"/>
      <c r="QXG94" s="220"/>
      <c r="QXH94" s="220"/>
      <c r="QXI94" s="220"/>
      <c r="QXJ94" s="220"/>
      <c r="QXK94" s="220"/>
      <c r="QXL94" s="220"/>
      <c r="QXM94" s="220"/>
      <c r="QXN94" s="220"/>
      <c r="QXO94" s="220"/>
      <c r="QXP94" s="220"/>
      <c r="QXQ94" s="220"/>
      <c r="QXR94" s="220"/>
      <c r="QXS94" s="220"/>
      <c r="QXT94" s="220"/>
      <c r="QXU94" s="220"/>
      <c r="QXV94" s="220"/>
      <c r="QXW94" s="220"/>
      <c r="QXX94" s="220"/>
      <c r="QXY94" s="220"/>
      <c r="QXZ94" s="220"/>
      <c r="QYA94" s="220"/>
      <c r="QYB94" s="220"/>
      <c r="QYC94" s="220"/>
      <c r="QYD94" s="220"/>
      <c r="QYE94" s="220"/>
      <c r="QYF94" s="220"/>
      <c r="QYG94" s="220"/>
      <c r="QYH94" s="220"/>
      <c r="QYI94" s="220"/>
      <c r="QYJ94" s="220"/>
      <c r="QYK94" s="220"/>
      <c r="QYL94" s="220"/>
      <c r="QYM94" s="220"/>
      <c r="QYN94" s="220"/>
      <c r="QYO94" s="220"/>
      <c r="QYP94" s="220"/>
      <c r="QYQ94" s="220"/>
      <c r="QYR94" s="220"/>
      <c r="QYS94" s="220"/>
      <c r="QYT94" s="220"/>
      <c r="QYU94" s="220"/>
      <c r="QYV94" s="220"/>
      <c r="QYW94" s="220"/>
      <c r="QYX94" s="220"/>
      <c r="QYY94" s="220"/>
      <c r="QYZ94" s="220"/>
      <c r="QZA94" s="220"/>
      <c r="QZB94" s="220"/>
      <c r="QZC94" s="220"/>
      <c r="QZD94" s="220"/>
      <c r="QZE94" s="220"/>
      <c r="QZF94" s="220"/>
      <c r="QZG94" s="220"/>
      <c r="QZH94" s="220"/>
      <c r="QZI94" s="220"/>
      <c r="QZJ94" s="220"/>
      <c r="QZK94" s="220"/>
      <c r="QZL94" s="220"/>
      <c r="QZM94" s="220"/>
      <c r="QZN94" s="220"/>
      <c r="QZO94" s="220"/>
      <c r="QZP94" s="220"/>
      <c r="QZQ94" s="220"/>
      <c r="QZR94" s="220"/>
      <c r="QZS94" s="220"/>
      <c r="QZT94" s="220"/>
      <c r="QZU94" s="220"/>
      <c r="QZV94" s="220"/>
      <c r="QZW94" s="220"/>
      <c r="QZX94" s="220"/>
      <c r="QZY94" s="220"/>
      <c r="QZZ94" s="220"/>
      <c r="RAA94" s="220"/>
      <c r="RAB94" s="220"/>
      <c r="RAC94" s="220"/>
      <c r="RAD94" s="220"/>
      <c r="RAE94" s="220"/>
      <c r="RAF94" s="220"/>
      <c r="RAG94" s="220"/>
      <c r="RAH94" s="220"/>
      <c r="RAI94" s="220"/>
      <c r="RAJ94" s="220"/>
      <c r="RAK94" s="220"/>
      <c r="RAL94" s="220"/>
      <c r="RAM94" s="220"/>
      <c r="RAN94" s="220"/>
      <c r="RAO94" s="220"/>
      <c r="RAP94" s="220"/>
      <c r="RAQ94" s="220"/>
      <c r="RAR94" s="220"/>
      <c r="RAS94" s="220"/>
      <c r="RAT94" s="220"/>
      <c r="RAU94" s="220"/>
      <c r="RAV94" s="220"/>
      <c r="RAW94" s="220"/>
      <c r="RAX94" s="220"/>
      <c r="RAY94" s="220"/>
      <c r="RAZ94" s="220"/>
      <c r="RBA94" s="220"/>
      <c r="RBB94" s="220"/>
      <c r="RBC94" s="220"/>
      <c r="RBD94" s="220"/>
      <c r="RBE94" s="220"/>
      <c r="RBF94" s="220"/>
      <c r="RBG94" s="220"/>
      <c r="RBH94" s="220"/>
      <c r="RBI94" s="220"/>
      <c r="RBJ94" s="220"/>
      <c r="RBK94" s="220"/>
      <c r="RBL94" s="220"/>
      <c r="RBM94" s="220"/>
      <c r="RBN94" s="220"/>
      <c r="RBO94" s="220"/>
      <c r="RBP94" s="220"/>
      <c r="RBQ94" s="220"/>
      <c r="RBR94" s="220"/>
      <c r="RBS94" s="220"/>
      <c r="RBT94" s="220"/>
      <c r="RBU94" s="220"/>
      <c r="RBV94" s="220"/>
      <c r="RBW94" s="220"/>
      <c r="RBX94" s="220"/>
      <c r="RBY94" s="220"/>
      <c r="RBZ94" s="220"/>
      <c r="RCA94" s="220"/>
      <c r="RCB94" s="220"/>
      <c r="RCC94" s="220"/>
      <c r="RCD94" s="220"/>
      <c r="RCE94" s="220"/>
      <c r="RCF94" s="220"/>
      <c r="RCG94" s="220"/>
      <c r="RCH94" s="220"/>
      <c r="RCI94" s="220"/>
      <c r="RCJ94" s="220"/>
      <c r="RCK94" s="220"/>
      <c r="RCL94" s="220"/>
      <c r="RCM94" s="220"/>
      <c r="RCN94" s="220"/>
      <c r="RCO94" s="220"/>
      <c r="RCP94" s="220"/>
      <c r="RCQ94" s="220"/>
      <c r="RCR94" s="220"/>
      <c r="RCS94" s="220"/>
      <c r="RCT94" s="220"/>
      <c r="RCU94" s="220"/>
      <c r="RCV94" s="220"/>
      <c r="RCW94" s="220"/>
      <c r="RCX94" s="220"/>
      <c r="RCY94" s="220"/>
      <c r="RCZ94" s="220"/>
      <c r="RDA94" s="220"/>
      <c r="RDB94" s="220"/>
      <c r="RDC94" s="220"/>
      <c r="RDD94" s="220"/>
      <c r="RDE94" s="220"/>
      <c r="RDF94" s="220"/>
      <c r="RDG94" s="220"/>
      <c r="RDH94" s="220"/>
      <c r="RDI94" s="220"/>
      <c r="RDJ94" s="220"/>
      <c r="RDK94" s="220"/>
      <c r="RDL94" s="220"/>
      <c r="RDM94" s="220"/>
      <c r="RDN94" s="220"/>
      <c r="RDO94" s="220"/>
      <c r="RDP94" s="220"/>
      <c r="RDQ94" s="220"/>
      <c r="RDR94" s="220"/>
      <c r="RDS94" s="220"/>
      <c r="RDT94" s="220"/>
      <c r="RDU94" s="220"/>
      <c r="RDV94" s="220"/>
      <c r="RDW94" s="220"/>
      <c r="RDX94" s="220"/>
      <c r="RDY94" s="220"/>
      <c r="RDZ94" s="220"/>
      <c r="REA94" s="220"/>
      <c r="REB94" s="220"/>
      <c r="REC94" s="220"/>
      <c r="RED94" s="220"/>
      <c r="REE94" s="220"/>
      <c r="REF94" s="220"/>
      <c r="REG94" s="220"/>
      <c r="REH94" s="220"/>
      <c r="REI94" s="220"/>
      <c r="REJ94" s="220"/>
      <c r="REK94" s="220"/>
      <c r="REL94" s="220"/>
      <c r="REM94" s="220"/>
      <c r="REN94" s="220"/>
      <c r="REO94" s="220"/>
      <c r="REP94" s="220"/>
      <c r="REQ94" s="220"/>
      <c r="RER94" s="220"/>
      <c r="RES94" s="220"/>
      <c r="RET94" s="220"/>
      <c r="REU94" s="220"/>
      <c r="REV94" s="220"/>
      <c r="REW94" s="220"/>
      <c r="REX94" s="220"/>
      <c r="REY94" s="220"/>
      <c r="REZ94" s="220"/>
      <c r="RFA94" s="220"/>
      <c r="RFB94" s="220"/>
      <c r="RFC94" s="220"/>
      <c r="RFD94" s="220"/>
      <c r="RFE94" s="220"/>
      <c r="RFF94" s="220"/>
      <c r="RFG94" s="220"/>
      <c r="RFH94" s="220"/>
      <c r="RFI94" s="220"/>
      <c r="RFJ94" s="220"/>
      <c r="RFK94" s="220"/>
      <c r="RFL94" s="220"/>
      <c r="RFM94" s="220"/>
      <c r="RFN94" s="220"/>
      <c r="RFO94" s="220"/>
      <c r="RFP94" s="220"/>
      <c r="RFQ94" s="220"/>
      <c r="RFR94" s="220"/>
      <c r="RFS94" s="220"/>
      <c r="RFT94" s="220"/>
      <c r="RFU94" s="220"/>
      <c r="RFV94" s="220"/>
      <c r="RFW94" s="220"/>
      <c r="RFX94" s="220"/>
      <c r="RFY94" s="220"/>
      <c r="RFZ94" s="220"/>
      <c r="RGA94" s="220"/>
      <c r="RGB94" s="220"/>
      <c r="RGC94" s="220"/>
      <c r="RGD94" s="220"/>
      <c r="RGE94" s="220"/>
      <c r="RGF94" s="220"/>
      <c r="RGG94" s="220"/>
      <c r="RGH94" s="220"/>
      <c r="RGI94" s="220"/>
      <c r="RGJ94" s="220"/>
      <c r="RGK94" s="220"/>
      <c r="RGL94" s="220"/>
      <c r="RGM94" s="220"/>
      <c r="RGN94" s="220"/>
      <c r="RGO94" s="220"/>
      <c r="RGP94" s="220"/>
      <c r="RGQ94" s="220"/>
      <c r="RGR94" s="220"/>
      <c r="RGS94" s="220"/>
      <c r="RGT94" s="220"/>
      <c r="RGU94" s="220"/>
      <c r="RGV94" s="220"/>
      <c r="RGW94" s="220"/>
      <c r="RGX94" s="220"/>
      <c r="RGY94" s="220"/>
      <c r="RGZ94" s="220"/>
      <c r="RHA94" s="220"/>
      <c r="RHB94" s="220"/>
      <c r="RHC94" s="220"/>
      <c r="RHD94" s="220"/>
      <c r="RHE94" s="220"/>
      <c r="RHF94" s="220"/>
      <c r="RHG94" s="220"/>
      <c r="RHH94" s="220"/>
      <c r="RHI94" s="220"/>
      <c r="RHJ94" s="220"/>
      <c r="RHK94" s="220"/>
      <c r="RHL94" s="220"/>
      <c r="RHM94" s="220"/>
      <c r="RHN94" s="220"/>
      <c r="RHO94" s="220"/>
      <c r="RHP94" s="220"/>
      <c r="RHQ94" s="220"/>
      <c r="RHR94" s="220"/>
      <c r="RHS94" s="220"/>
      <c r="RHT94" s="220"/>
      <c r="RHU94" s="220"/>
      <c r="RHV94" s="220"/>
      <c r="RHW94" s="220"/>
      <c r="RHX94" s="220"/>
      <c r="RHY94" s="220"/>
      <c r="RHZ94" s="220"/>
      <c r="RIA94" s="220"/>
      <c r="RIB94" s="220"/>
      <c r="RIC94" s="220"/>
      <c r="RID94" s="220"/>
      <c r="RIE94" s="220"/>
      <c r="RIF94" s="220"/>
      <c r="RIG94" s="220"/>
      <c r="RIH94" s="220"/>
      <c r="RII94" s="220"/>
      <c r="RIJ94" s="220"/>
      <c r="RIK94" s="220"/>
      <c r="RIL94" s="220"/>
      <c r="RIM94" s="220"/>
      <c r="RIN94" s="220"/>
      <c r="RIO94" s="220"/>
      <c r="RIP94" s="220"/>
      <c r="RIQ94" s="220"/>
      <c r="RIR94" s="220"/>
      <c r="RIS94" s="220"/>
      <c r="RIT94" s="220"/>
      <c r="RIU94" s="220"/>
      <c r="RIV94" s="220"/>
      <c r="RIW94" s="220"/>
      <c r="RIX94" s="220"/>
      <c r="RIY94" s="220"/>
      <c r="RIZ94" s="220"/>
      <c r="RJA94" s="220"/>
      <c r="RJB94" s="220"/>
      <c r="RJC94" s="220"/>
      <c r="RJD94" s="220"/>
      <c r="RJE94" s="220"/>
      <c r="RJF94" s="220"/>
      <c r="RJG94" s="220"/>
      <c r="RJH94" s="220"/>
      <c r="RJI94" s="220"/>
      <c r="RJJ94" s="220"/>
      <c r="RJK94" s="220"/>
      <c r="RJL94" s="220"/>
      <c r="RJM94" s="220"/>
      <c r="RJN94" s="220"/>
      <c r="RJO94" s="220"/>
      <c r="RJP94" s="220"/>
      <c r="RJQ94" s="220"/>
      <c r="RJR94" s="220"/>
      <c r="RJS94" s="220"/>
      <c r="RJT94" s="220"/>
      <c r="RJU94" s="220"/>
      <c r="RJV94" s="220"/>
      <c r="RJW94" s="220"/>
      <c r="RJX94" s="220"/>
      <c r="RJY94" s="220"/>
      <c r="RJZ94" s="220"/>
      <c r="RKA94" s="220"/>
      <c r="RKB94" s="220"/>
      <c r="RKC94" s="220"/>
      <c r="RKD94" s="220"/>
      <c r="RKE94" s="220"/>
      <c r="RKF94" s="220"/>
      <c r="RKG94" s="220"/>
      <c r="RKH94" s="220"/>
      <c r="RKI94" s="220"/>
      <c r="RKJ94" s="220"/>
      <c r="RKK94" s="220"/>
      <c r="RKL94" s="220"/>
      <c r="RKM94" s="220"/>
      <c r="RKN94" s="220"/>
      <c r="RKO94" s="220"/>
      <c r="RKP94" s="220"/>
      <c r="RKQ94" s="220"/>
      <c r="RKR94" s="220"/>
      <c r="RKS94" s="220"/>
      <c r="RKT94" s="220"/>
      <c r="RKU94" s="220"/>
      <c r="RKV94" s="220"/>
      <c r="RKW94" s="220"/>
      <c r="RKX94" s="220"/>
      <c r="RKY94" s="220"/>
      <c r="RKZ94" s="220"/>
      <c r="RLA94" s="220"/>
      <c r="RLB94" s="220"/>
      <c r="RLC94" s="220"/>
      <c r="RLD94" s="220"/>
      <c r="RLE94" s="220"/>
      <c r="RLF94" s="220"/>
      <c r="RLG94" s="220"/>
      <c r="RLH94" s="220"/>
      <c r="RLI94" s="220"/>
      <c r="RLJ94" s="220"/>
      <c r="RLK94" s="220"/>
      <c r="RLL94" s="220"/>
      <c r="RLM94" s="220"/>
      <c r="RLN94" s="220"/>
      <c r="RLO94" s="220"/>
      <c r="RLP94" s="220"/>
      <c r="RLQ94" s="220"/>
      <c r="RLR94" s="220"/>
      <c r="RLS94" s="220"/>
      <c r="RLT94" s="220"/>
      <c r="RLU94" s="220"/>
      <c r="RLV94" s="220"/>
      <c r="RLW94" s="220"/>
      <c r="RLX94" s="220"/>
      <c r="RLY94" s="220"/>
      <c r="RLZ94" s="220"/>
      <c r="RMA94" s="220"/>
      <c r="RMB94" s="220"/>
      <c r="RMC94" s="220"/>
      <c r="RMD94" s="220"/>
      <c r="RME94" s="220"/>
      <c r="RMF94" s="220"/>
      <c r="RMG94" s="220"/>
      <c r="RMH94" s="220"/>
      <c r="RMI94" s="220"/>
      <c r="RMJ94" s="220"/>
      <c r="RMK94" s="220"/>
      <c r="RML94" s="220"/>
      <c r="RMM94" s="220"/>
      <c r="RMN94" s="220"/>
      <c r="RMO94" s="220"/>
      <c r="RMP94" s="220"/>
      <c r="RMQ94" s="220"/>
      <c r="RMR94" s="220"/>
      <c r="RMS94" s="220"/>
      <c r="RMT94" s="220"/>
      <c r="RMU94" s="220"/>
      <c r="RMV94" s="220"/>
      <c r="RMW94" s="220"/>
      <c r="RMX94" s="220"/>
      <c r="RMY94" s="220"/>
      <c r="RMZ94" s="220"/>
      <c r="RNA94" s="220"/>
      <c r="RNB94" s="220"/>
      <c r="RNC94" s="220"/>
      <c r="RND94" s="220"/>
      <c r="RNE94" s="220"/>
      <c r="RNF94" s="220"/>
      <c r="RNG94" s="220"/>
      <c r="RNH94" s="220"/>
      <c r="RNI94" s="220"/>
      <c r="RNJ94" s="220"/>
      <c r="RNK94" s="220"/>
      <c r="RNL94" s="220"/>
      <c r="RNM94" s="220"/>
      <c r="RNN94" s="220"/>
      <c r="RNO94" s="220"/>
      <c r="RNP94" s="220"/>
      <c r="RNQ94" s="220"/>
      <c r="RNR94" s="220"/>
      <c r="RNS94" s="220"/>
      <c r="RNT94" s="220"/>
      <c r="RNU94" s="220"/>
      <c r="RNV94" s="220"/>
      <c r="RNW94" s="220"/>
      <c r="RNX94" s="220"/>
      <c r="RNY94" s="220"/>
      <c r="RNZ94" s="220"/>
      <c r="ROA94" s="220"/>
      <c r="ROB94" s="220"/>
      <c r="ROC94" s="220"/>
      <c r="ROD94" s="220"/>
      <c r="ROE94" s="220"/>
      <c r="ROF94" s="220"/>
      <c r="ROG94" s="220"/>
      <c r="ROH94" s="220"/>
      <c r="ROI94" s="220"/>
      <c r="ROJ94" s="220"/>
      <c r="ROK94" s="220"/>
      <c r="ROL94" s="220"/>
      <c r="ROM94" s="220"/>
      <c r="RON94" s="220"/>
      <c r="ROO94" s="220"/>
      <c r="ROP94" s="220"/>
      <c r="ROQ94" s="220"/>
      <c r="ROR94" s="220"/>
      <c r="ROS94" s="220"/>
      <c r="ROT94" s="220"/>
      <c r="ROU94" s="220"/>
      <c r="ROV94" s="220"/>
      <c r="ROW94" s="220"/>
      <c r="ROX94" s="220"/>
      <c r="ROY94" s="220"/>
      <c r="ROZ94" s="220"/>
      <c r="RPA94" s="220"/>
      <c r="RPB94" s="220"/>
      <c r="RPC94" s="220"/>
      <c r="RPD94" s="220"/>
      <c r="RPE94" s="220"/>
      <c r="RPF94" s="220"/>
      <c r="RPG94" s="220"/>
      <c r="RPH94" s="220"/>
      <c r="RPI94" s="220"/>
      <c r="RPJ94" s="220"/>
      <c r="RPK94" s="220"/>
      <c r="RPL94" s="220"/>
      <c r="RPM94" s="220"/>
      <c r="RPN94" s="220"/>
      <c r="RPO94" s="220"/>
      <c r="RPP94" s="220"/>
      <c r="RPQ94" s="220"/>
      <c r="RPR94" s="220"/>
      <c r="RPS94" s="220"/>
      <c r="RPT94" s="220"/>
      <c r="RPU94" s="220"/>
      <c r="RPV94" s="220"/>
      <c r="RPW94" s="220"/>
      <c r="RPX94" s="220"/>
      <c r="RPY94" s="220"/>
      <c r="RPZ94" s="220"/>
      <c r="RQA94" s="220"/>
      <c r="RQB94" s="220"/>
      <c r="RQC94" s="220"/>
      <c r="RQD94" s="220"/>
      <c r="RQE94" s="220"/>
      <c r="RQF94" s="220"/>
      <c r="RQG94" s="220"/>
      <c r="RQH94" s="220"/>
      <c r="RQI94" s="220"/>
      <c r="RQJ94" s="220"/>
      <c r="RQK94" s="220"/>
      <c r="RQL94" s="220"/>
      <c r="RQM94" s="220"/>
      <c r="RQN94" s="220"/>
      <c r="RQO94" s="220"/>
      <c r="RQP94" s="220"/>
      <c r="RQQ94" s="220"/>
      <c r="RQR94" s="220"/>
      <c r="RQS94" s="220"/>
      <c r="RQT94" s="220"/>
      <c r="RQU94" s="220"/>
      <c r="RQV94" s="220"/>
      <c r="RQW94" s="220"/>
      <c r="RQX94" s="220"/>
      <c r="RQY94" s="220"/>
      <c r="RQZ94" s="220"/>
      <c r="RRA94" s="220"/>
      <c r="RRB94" s="220"/>
      <c r="RRC94" s="220"/>
      <c r="RRD94" s="220"/>
      <c r="RRE94" s="220"/>
      <c r="RRF94" s="220"/>
      <c r="RRG94" s="220"/>
      <c r="RRH94" s="220"/>
      <c r="RRI94" s="220"/>
      <c r="RRJ94" s="220"/>
      <c r="RRK94" s="220"/>
      <c r="RRL94" s="220"/>
      <c r="RRM94" s="220"/>
      <c r="RRN94" s="220"/>
      <c r="RRO94" s="220"/>
      <c r="RRP94" s="220"/>
      <c r="RRQ94" s="220"/>
      <c r="RRR94" s="220"/>
      <c r="RRS94" s="220"/>
      <c r="RRT94" s="220"/>
      <c r="RRU94" s="220"/>
      <c r="RRV94" s="220"/>
      <c r="RRW94" s="220"/>
      <c r="RRX94" s="220"/>
      <c r="RRY94" s="220"/>
      <c r="RRZ94" s="220"/>
      <c r="RSA94" s="220"/>
      <c r="RSB94" s="220"/>
      <c r="RSC94" s="220"/>
      <c r="RSD94" s="220"/>
      <c r="RSE94" s="220"/>
      <c r="RSF94" s="220"/>
      <c r="RSG94" s="220"/>
      <c r="RSH94" s="220"/>
      <c r="RSI94" s="220"/>
      <c r="RSJ94" s="220"/>
      <c r="RSK94" s="220"/>
      <c r="RSL94" s="220"/>
      <c r="RSM94" s="220"/>
      <c r="RSN94" s="220"/>
      <c r="RSO94" s="220"/>
      <c r="RSP94" s="220"/>
      <c r="RSQ94" s="220"/>
      <c r="RSR94" s="220"/>
      <c r="RSS94" s="220"/>
      <c r="RST94" s="220"/>
      <c r="RSU94" s="220"/>
      <c r="RSV94" s="220"/>
      <c r="RSW94" s="220"/>
      <c r="RSX94" s="220"/>
      <c r="RSY94" s="220"/>
      <c r="RSZ94" s="220"/>
      <c r="RTA94" s="220"/>
      <c r="RTB94" s="220"/>
      <c r="RTC94" s="220"/>
      <c r="RTD94" s="220"/>
      <c r="RTE94" s="220"/>
      <c r="RTF94" s="220"/>
      <c r="RTG94" s="220"/>
      <c r="RTH94" s="220"/>
      <c r="RTI94" s="220"/>
      <c r="RTJ94" s="220"/>
      <c r="RTK94" s="220"/>
      <c r="RTL94" s="220"/>
      <c r="RTM94" s="220"/>
      <c r="RTN94" s="220"/>
      <c r="RTO94" s="220"/>
      <c r="RTP94" s="220"/>
      <c r="RTQ94" s="220"/>
      <c r="RTR94" s="220"/>
      <c r="RTS94" s="220"/>
      <c r="RTT94" s="220"/>
      <c r="RTU94" s="220"/>
      <c r="RTV94" s="220"/>
      <c r="RTW94" s="220"/>
      <c r="RTX94" s="220"/>
      <c r="RTY94" s="220"/>
      <c r="RTZ94" s="220"/>
      <c r="RUA94" s="220"/>
      <c r="RUB94" s="220"/>
      <c r="RUC94" s="220"/>
      <c r="RUD94" s="220"/>
      <c r="RUE94" s="220"/>
      <c r="RUF94" s="220"/>
      <c r="RUG94" s="220"/>
      <c r="RUH94" s="220"/>
      <c r="RUI94" s="220"/>
      <c r="RUJ94" s="220"/>
      <c r="RUK94" s="220"/>
      <c r="RUL94" s="220"/>
      <c r="RUM94" s="220"/>
      <c r="RUN94" s="220"/>
      <c r="RUO94" s="220"/>
      <c r="RUP94" s="220"/>
      <c r="RUQ94" s="220"/>
      <c r="RUR94" s="220"/>
      <c r="RUS94" s="220"/>
      <c r="RUT94" s="220"/>
      <c r="RUU94" s="220"/>
      <c r="RUV94" s="220"/>
      <c r="RUW94" s="220"/>
      <c r="RUX94" s="220"/>
      <c r="RUY94" s="220"/>
      <c r="RUZ94" s="220"/>
      <c r="RVA94" s="220"/>
      <c r="RVB94" s="220"/>
      <c r="RVC94" s="220"/>
      <c r="RVD94" s="220"/>
      <c r="RVE94" s="220"/>
      <c r="RVF94" s="220"/>
      <c r="RVG94" s="220"/>
      <c r="RVH94" s="220"/>
      <c r="RVI94" s="220"/>
      <c r="RVJ94" s="220"/>
      <c r="RVK94" s="220"/>
      <c r="RVL94" s="220"/>
      <c r="RVM94" s="220"/>
      <c r="RVN94" s="220"/>
      <c r="RVO94" s="220"/>
      <c r="RVP94" s="220"/>
      <c r="RVQ94" s="220"/>
      <c r="RVR94" s="220"/>
      <c r="RVS94" s="220"/>
      <c r="RVT94" s="220"/>
      <c r="RVU94" s="220"/>
      <c r="RVV94" s="220"/>
      <c r="RVW94" s="220"/>
      <c r="RVX94" s="220"/>
      <c r="RVY94" s="220"/>
      <c r="RVZ94" s="220"/>
      <c r="RWA94" s="220"/>
      <c r="RWB94" s="220"/>
      <c r="RWC94" s="220"/>
      <c r="RWD94" s="220"/>
      <c r="RWE94" s="220"/>
      <c r="RWF94" s="220"/>
      <c r="RWG94" s="220"/>
      <c r="RWH94" s="220"/>
      <c r="RWI94" s="220"/>
      <c r="RWJ94" s="220"/>
      <c r="RWK94" s="220"/>
      <c r="RWL94" s="220"/>
      <c r="RWM94" s="220"/>
      <c r="RWN94" s="220"/>
      <c r="RWO94" s="220"/>
      <c r="RWP94" s="220"/>
      <c r="RWQ94" s="220"/>
      <c r="RWR94" s="220"/>
      <c r="RWS94" s="220"/>
      <c r="RWT94" s="220"/>
      <c r="RWU94" s="220"/>
      <c r="RWV94" s="220"/>
      <c r="RWW94" s="220"/>
      <c r="RWX94" s="220"/>
      <c r="RWY94" s="220"/>
      <c r="RWZ94" s="220"/>
      <c r="RXA94" s="220"/>
      <c r="RXB94" s="220"/>
      <c r="RXC94" s="220"/>
      <c r="RXD94" s="220"/>
      <c r="RXE94" s="220"/>
      <c r="RXF94" s="220"/>
      <c r="RXG94" s="220"/>
      <c r="RXH94" s="220"/>
      <c r="RXI94" s="220"/>
      <c r="RXJ94" s="220"/>
      <c r="RXK94" s="220"/>
      <c r="RXL94" s="220"/>
      <c r="RXM94" s="220"/>
      <c r="RXN94" s="220"/>
      <c r="RXO94" s="220"/>
      <c r="RXP94" s="220"/>
      <c r="RXQ94" s="220"/>
      <c r="RXR94" s="220"/>
      <c r="RXS94" s="220"/>
      <c r="RXT94" s="220"/>
      <c r="RXU94" s="220"/>
      <c r="RXV94" s="220"/>
      <c r="RXW94" s="220"/>
      <c r="RXX94" s="220"/>
      <c r="RXY94" s="220"/>
      <c r="RXZ94" s="220"/>
      <c r="RYA94" s="220"/>
      <c r="RYB94" s="220"/>
      <c r="RYC94" s="220"/>
      <c r="RYD94" s="220"/>
      <c r="RYE94" s="220"/>
      <c r="RYF94" s="220"/>
      <c r="RYG94" s="220"/>
      <c r="RYH94" s="220"/>
      <c r="RYI94" s="220"/>
      <c r="RYJ94" s="220"/>
      <c r="RYK94" s="220"/>
      <c r="RYL94" s="220"/>
      <c r="RYM94" s="220"/>
      <c r="RYN94" s="220"/>
      <c r="RYO94" s="220"/>
      <c r="RYP94" s="220"/>
      <c r="RYQ94" s="220"/>
      <c r="RYR94" s="220"/>
      <c r="RYS94" s="220"/>
      <c r="RYT94" s="220"/>
      <c r="RYU94" s="220"/>
      <c r="RYV94" s="220"/>
      <c r="RYW94" s="220"/>
      <c r="RYX94" s="220"/>
      <c r="RYY94" s="220"/>
      <c r="RYZ94" s="220"/>
      <c r="RZA94" s="220"/>
      <c r="RZB94" s="220"/>
      <c r="RZC94" s="220"/>
      <c r="RZD94" s="220"/>
      <c r="RZE94" s="220"/>
      <c r="RZF94" s="220"/>
      <c r="RZG94" s="220"/>
      <c r="RZH94" s="220"/>
      <c r="RZI94" s="220"/>
      <c r="RZJ94" s="220"/>
      <c r="RZK94" s="220"/>
      <c r="RZL94" s="220"/>
      <c r="RZM94" s="220"/>
      <c r="RZN94" s="220"/>
      <c r="RZO94" s="220"/>
      <c r="RZP94" s="220"/>
      <c r="RZQ94" s="220"/>
      <c r="RZR94" s="220"/>
      <c r="RZS94" s="220"/>
      <c r="RZT94" s="220"/>
      <c r="RZU94" s="220"/>
      <c r="RZV94" s="220"/>
      <c r="RZW94" s="220"/>
      <c r="RZX94" s="220"/>
      <c r="RZY94" s="220"/>
      <c r="RZZ94" s="220"/>
      <c r="SAA94" s="220"/>
      <c r="SAB94" s="220"/>
      <c r="SAC94" s="220"/>
      <c r="SAD94" s="220"/>
      <c r="SAE94" s="220"/>
      <c r="SAF94" s="220"/>
      <c r="SAG94" s="220"/>
      <c r="SAH94" s="220"/>
      <c r="SAI94" s="220"/>
      <c r="SAJ94" s="220"/>
      <c r="SAK94" s="220"/>
      <c r="SAL94" s="220"/>
      <c r="SAM94" s="220"/>
      <c r="SAN94" s="220"/>
      <c r="SAO94" s="220"/>
      <c r="SAP94" s="220"/>
      <c r="SAQ94" s="220"/>
      <c r="SAR94" s="220"/>
      <c r="SAS94" s="220"/>
      <c r="SAT94" s="220"/>
      <c r="SAU94" s="220"/>
      <c r="SAV94" s="220"/>
      <c r="SAW94" s="220"/>
      <c r="SAX94" s="220"/>
      <c r="SAY94" s="220"/>
      <c r="SAZ94" s="220"/>
      <c r="SBA94" s="220"/>
      <c r="SBB94" s="220"/>
      <c r="SBC94" s="220"/>
      <c r="SBD94" s="220"/>
      <c r="SBE94" s="220"/>
      <c r="SBF94" s="220"/>
      <c r="SBG94" s="220"/>
      <c r="SBH94" s="220"/>
      <c r="SBI94" s="220"/>
      <c r="SBJ94" s="220"/>
      <c r="SBK94" s="220"/>
      <c r="SBL94" s="220"/>
      <c r="SBM94" s="220"/>
      <c r="SBN94" s="220"/>
      <c r="SBO94" s="220"/>
      <c r="SBP94" s="220"/>
      <c r="SBQ94" s="220"/>
      <c r="SBR94" s="220"/>
      <c r="SBS94" s="220"/>
      <c r="SBT94" s="220"/>
      <c r="SBU94" s="220"/>
      <c r="SBV94" s="220"/>
      <c r="SBW94" s="220"/>
      <c r="SBX94" s="220"/>
      <c r="SBY94" s="220"/>
      <c r="SBZ94" s="220"/>
      <c r="SCA94" s="220"/>
      <c r="SCB94" s="220"/>
      <c r="SCC94" s="220"/>
      <c r="SCD94" s="220"/>
      <c r="SCE94" s="220"/>
      <c r="SCF94" s="220"/>
      <c r="SCG94" s="220"/>
      <c r="SCH94" s="220"/>
      <c r="SCI94" s="220"/>
      <c r="SCJ94" s="220"/>
      <c r="SCK94" s="220"/>
      <c r="SCL94" s="220"/>
      <c r="SCM94" s="220"/>
      <c r="SCN94" s="220"/>
      <c r="SCO94" s="220"/>
      <c r="SCP94" s="220"/>
      <c r="SCQ94" s="220"/>
      <c r="SCR94" s="220"/>
      <c r="SCS94" s="220"/>
      <c r="SCT94" s="220"/>
      <c r="SCU94" s="220"/>
      <c r="SCV94" s="220"/>
      <c r="SCW94" s="220"/>
      <c r="SCX94" s="220"/>
      <c r="SCY94" s="220"/>
      <c r="SCZ94" s="220"/>
      <c r="SDA94" s="220"/>
      <c r="SDB94" s="220"/>
      <c r="SDC94" s="220"/>
      <c r="SDD94" s="220"/>
      <c r="SDE94" s="220"/>
      <c r="SDF94" s="220"/>
      <c r="SDG94" s="220"/>
      <c r="SDH94" s="220"/>
      <c r="SDI94" s="220"/>
      <c r="SDJ94" s="220"/>
      <c r="SDK94" s="220"/>
      <c r="SDL94" s="220"/>
      <c r="SDM94" s="220"/>
      <c r="SDN94" s="220"/>
      <c r="SDO94" s="220"/>
      <c r="SDP94" s="220"/>
      <c r="SDQ94" s="220"/>
      <c r="SDR94" s="220"/>
      <c r="SDS94" s="220"/>
      <c r="SDT94" s="220"/>
      <c r="SDU94" s="220"/>
      <c r="SDV94" s="220"/>
      <c r="SDW94" s="220"/>
      <c r="SDX94" s="220"/>
      <c r="SDY94" s="220"/>
      <c r="SDZ94" s="220"/>
      <c r="SEA94" s="220"/>
      <c r="SEB94" s="220"/>
      <c r="SEC94" s="220"/>
      <c r="SED94" s="220"/>
      <c r="SEE94" s="220"/>
      <c r="SEF94" s="220"/>
      <c r="SEG94" s="220"/>
      <c r="SEH94" s="220"/>
      <c r="SEI94" s="220"/>
      <c r="SEJ94" s="220"/>
      <c r="SEK94" s="220"/>
      <c r="SEL94" s="220"/>
      <c r="SEM94" s="220"/>
      <c r="SEN94" s="220"/>
      <c r="SEO94" s="220"/>
      <c r="SEP94" s="220"/>
      <c r="SEQ94" s="220"/>
      <c r="SER94" s="220"/>
      <c r="SES94" s="220"/>
      <c r="SET94" s="220"/>
      <c r="SEU94" s="220"/>
      <c r="SEV94" s="220"/>
      <c r="SEW94" s="220"/>
      <c r="SEX94" s="220"/>
      <c r="SEY94" s="220"/>
      <c r="SEZ94" s="220"/>
      <c r="SFA94" s="220"/>
      <c r="SFB94" s="220"/>
      <c r="SFC94" s="220"/>
      <c r="SFD94" s="220"/>
      <c r="SFE94" s="220"/>
      <c r="SFF94" s="220"/>
      <c r="SFG94" s="220"/>
      <c r="SFH94" s="220"/>
      <c r="SFI94" s="220"/>
      <c r="SFJ94" s="220"/>
      <c r="SFK94" s="220"/>
      <c r="SFL94" s="220"/>
      <c r="SFM94" s="220"/>
      <c r="SFN94" s="220"/>
      <c r="SFO94" s="220"/>
      <c r="SFP94" s="220"/>
      <c r="SFQ94" s="220"/>
      <c r="SFR94" s="220"/>
      <c r="SFS94" s="220"/>
      <c r="SFT94" s="220"/>
      <c r="SFU94" s="220"/>
      <c r="SFV94" s="220"/>
      <c r="SFW94" s="220"/>
      <c r="SFX94" s="220"/>
      <c r="SFY94" s="220"/>
      <c r="SFZ94" s="220"/>
      <c r="SGA94" s="220"/>
      <c r="SGB94" s="220"/>
      <c r="SGC94" s="220"/>
      <c r="SGD94" s="220"/>
      <c r="SGE94" s="220"/>
      <c r="SGF94" s="220"/>
      <c r="SGG94" s="220"/>
      <c r="SGH94" s="220"/>
      <c r="SGI94" s="220"/>
      <c r="SGJ94" s="220"/>
      <c r="SGK94" s="220"/>
      <c r="SGL94" s="220"/>
      <c r="SGM94" s="220"/>
      <c r="SGN94" s="220"/>
      <c r="SGO94" s="220"/>
      <c r="SGP94" s="220"/>
      <c r="SGQ94" s="220"/>
      <c r="SGR94" s="220"/>
      <c r="SGS94" s="220"/>
      <c r="SGT94" s="220"/>
      <c r="SGU94" s="220"/>
      <c r="SGV94" s="220"/>
      <c r="SGW94" s="220"/>
      <c r="SGX94" s="220"/>
      <c r="SGY94" s="220"/>
      <c r="SGZ94" s="220"/>
      <c r="SHA94" s="220"/>
      <c r="SHB94" s="220"/>
      <c r="SHC94" s="220"/>
      <c r="SHD94" s="220"/>
      <c r="SHE94" s="220"/>
      <c r="SHF94" s="220"/>
      <c r="SHG94" s="220"/>
      <c r="SHH94" s="220"/>
      <c r="SHI94" s="220"/>
      <c r="SHJ94" s="220"/>
      <c r="SHK94" s="220"/>
      <c r="SHL94" s="220"/>
      <c r="SHM94" s="220"/>
      <c r="SHN94" s="220"/>
      <c r="SHO94" s="220"/>
      <c r="SHP94" s="220"/>
      <c r="SHQ94" s="220"/>
      <c r="SHR94" s="220"/>
      <c r="SHS94" s="220"/>
      <c r="SHT94" s="220"/>
      <c r="SHU94" s="220"/>
      <c r="SHV94" s="220"/>
      <c r="SHW94" s="220"/>
      <c r="SHX94" s="220"/>
      <c r="SHY94" s="220"/>
      <c r="SHZ94" s="220"/>
      <c r="SIA94" s="220"/>
      <c r="SIB94" s="220"/>
      <c r="SIC94" s="220"/>
      <c r="SID94" s="220"/>
      <c r="SIE94" s="220"/>
      <c r="SIF94" s="220"/>
      <c r="SIG94" s="220"/>
      <c r="SIH94" s="220"/>
      <c r="SII94" s="220"/>
      <c r="SIJ94" s="220"/>
      <c r="SIK94" s="220"/>
      <c r="SIL94" s="220"/>
      <c r="SIM94" s="220"/>
      <c r="SIN94" s="220"/>
      <c r="SIO94" s="220"/>
      <c r="SIP94" s="220"/>
      <c r="SIQ94" s="220"/>
      <c r="SIR94" s="220"/>
      <c r="SIS94" s="220"/>
      <c r="SIT94" s="220"/>
      <c r="SIU94" s="220"/>
      <c r="SIV94" s="220"/>
      <c r="SIW94" s="220"/>
      <c r="SIX94" s="220"/>
      <c r="SIY94" s="220"/>
      <c r="SIZ94" s="220"/>
      <c r="SJA94" s="220"/>
      <c r="SJB94" s="220"/>
      <c r="SJC94" s="220"/>
      <c r="SJD94" s="220"/>
      <c r="SJE94" s="220"/>
      <c r="SJF94" s="220"/>
      <c r="SJG94" s="220"/>
      <c r="SJH94" s="220"/>
      <c r="SJI94" s="220"/>
      <c r="SJJ94" s="220"/>
      <c r="SJK94" s="220"/>
      <c r="SJL94" s="220"/>
      <c r="SJM94" s="220"/>
      <c r="SJN94" s="220"/>
      <c r="SJO94" s="220"/>
      <c r="SJP94" s="220"/>
      <c r="SJQ94" s="220"/>
      <c r="SJR94" s="220"/>
      <c r="SJS94" s="220"/>
      <c r="SJT94" s="220"/>
      <c r="SJU94" s="220"/>
      <c r="SJV94" s="220"/>
      <c r="SJW94" s="220"/>
      <c r="SJX94" s="220"/>
      <c r="SJY94" s="220"/>
      <c r="SJZ94" s="220"/>
      <c r="SKA94" s="220"/>
      <c r="SKB94" s="220"/>
      <c r="SKC94" s="220"/>
      <c r="SKD94" s="220"/>
      <c r="SKE94" s="220"/>
      <c r="SKF94" s="220"/>
      <c r="SKG94" s="220"/>
      <c r="SKH94" s="220"/>
      <c r="SKI94" s="220"/>
      <c r="SKJ94" s="220"/>
      <c r="SKK94" s="220"/>
      <c r="SKL94" s="220"/>
      <c r="SKM94" s="220"/>
      <c r="SKN94" s="220"/>
      <c r="SKO94" s="220"/>
      <c r="SKP94" s="220"/>
      <c r="SKQ94" s="220"/>
      <c r="SKR94" s="220"/>
      <c r="SKS94" s="220"/>
      <c r="SKT94" s="220"/>
      <c r="SKU94" s="220"/>
      <c r="SKV94" s="220"/>
      <c r="SKW94" s="220"/>
      <c r="SKX94" s="220"/>
      <c r="SKY94" s="220"/>
      <c r="SKZ94" s="220"/>
      <c r="SLA94" s="220"/>
      <c r="SLB94" s="220"/>
      <c r="SLC94" s="220"/>
      <c r="SLD94" s="220"/>
      <c r="SLE94" s="220"/>
      <c r="SLF94" s="220"/>
      <c r="SLG94" s="220"/>
      <c r="SLH94" s="220"/>
      <c r="SLI94" s="220"/>
      <c r="SLJ94" s="220"/>
      <c r="SLK94" s="220"/>
      <c r="SLL94" s="220"/>
      <c r="SLM94" s="220"/>
      <c r="SLN94" s="220"/>
      <c r="SLO94" s="220"/>
      <c r="SLP94" s="220"/>
      <c r="SLQ94" s="220"/>
      <c r="SLR94" s="220"/>
      <c r="SLS94" s="220"/>
      <c r="SLT94" s="220"/>
      <c r="SLU94" s="220"/>
      <c r="SLV94" s="220"/>
      <c r="SLW94" s="220"/>
      <c r="SLX94" s="220"/>
      <c r="SLY94" s="220"/>
      <c r="SLZ94" s="220"/>
      <c r="SMA94" s="220"/>
      <c r="SMB94" s="220"/>
      <c r="SMC94" s="220"/>
      <c r="SMD94" s="220"/>
      <c r="SME94" s="220"/>
      <c r="SMF94" s="220"/>
      <c r="SMG94" s="220"/>
      <c r="SMH94" s="220"/>
      <c r="SMI94" s="220"/>
      <c r="SMJ94" s="220"/>
      <c r="SMK94" s="220"/>
      <c r="SML94" s="220"/>
      <c r="SMM94" s="220"/>
      <c r="SMN94" s="220"/>
      <c r="SMO94" s="220"/>
      <c r="SMP94" s="220"/>
      <c r="SMQ94" s="220"/>
      <c r="SMR94" s="220"/>
      <c r="SMS94" s="220"/>
      <c r="SMT94" s="220"/>
      <c r="SMU94" s="220"/>
      <c r="SMV94" s="220"/>
      <c r="SMW94" s="220"/>
      <c r="SMX94" s="220"/>
      <c r="SMY94" s="220"/>
      <c r="SMZ94" s="220"/>
      <c r="SNA94" s="220"/>
      <c r="SNB94" s="220"/>
      <c r="SNC94" s="220"/>
      <c r="SND94" s="220"/>
      <c r="SNE94" s="220"/>
      <c r="SNF94" s="220"/>
      <c r="SNG94" s="220"/>
      <c r="SNH94" s="220"/>
      <c r="SNI94" s="220"/>
      <c r="SNJ94" s="220"/>
      <c r="SNK94" s="220"/>
      <c r="SNL94" s="220"/>
      <c r="SNM94" s="220"/>
      <c r="SNN94" s="220"/>
      <c r="SNO94" s="220"/>
      <c r="SNP94" s="220"/>
      <c r="SNQ94" s="220"/>
      <c r="SNR94" s="220"/>
      <c r="SNS94" s="220"/>
      <c r="SNT94" s="220"/>
      <c r="SNU94" s="220"/>
      <c r="SNV94" s="220"/>
      <c r="SNW94" s="220"/>
      <c r="SNX94" s="220"/>
      <c r="SNY94" s="220"/>
      <c r="SNZ94" s="220"/>
      <c r="SOA94" s="220"/>
      <c r="SOB94" s="220"/>
      <c r="SOC94" s="220"/>
      <c r="SOD94" s="220"/>
      <c r="SOE94" s="220"/>
      <c r="SOF94" s="220"/>
      <c r="SOG94" s="220"/>
      <c r="SOH94" s="220"/>
      <c r="SOI94" s="220"/>
      <c r="SOJ94" s="220"/>
      <c r="SOK94" s="220"/>
      <c r="SOL94" s="220"/>
      <c r="SOM94" s="220"/>
      <c r="SON94" s="220"/>
      <c r="SOO94" s="220"/>
      <c r="SOP94" s="220"/>
      <c r="SOQ94" s="220"/>
      <c r="SOR94" s="220"/>
      <c r="SOS94" s="220"/>
      <c r="SOT94" s="220"/>
      <c r="SOU94" s="220"/>
      <c r="SOV94" s="220"/>
      <c r="SOW94" s="220"/>
      <c r="SOX94" s="220"/>
      <c r="SOY94" s="220"/>
      <c r="SOZ94" s="220"/>
      <c r="SPA94" s="220"/>
      <c r="SPB94" s="220"/>
      <c r="SPC94" s="220"/>
      <c r="SPD94" s="220"/>
      <c r="SPE94" s="220"/>
      <c r="SPF94" s="220"/>
      <c r="SPG94" s="220"/>
      <c r="SPH94" s="220"/>
      <c r="SPI94" s="220"/>
      <c r="SPJ94" s="220"/>
      <c r="SPK94" s="220"/>
      <c r="SPL94" s="220"/>
      <c r="SPM94" s="220"/>
      <c r="SPN94" s="220"/>
      <c r="SPO94" s="220"/>
      <c r="SPP94" s="220"/>
      <c r="SPQ94" s="220"/>
      <c r="SPR94" s="220"/>
      <c r="SPS94" s="220"/>
      <c r="SPT94" s="220"/>
      <c r="SPU94" s="220"/>
      <c r="SPV94" s="220"/>
      <c r="SPW94" s="220"/>
      <c r="SPX94" s="220"/>
      <c r="SPY94" s="220"/>
      <c r="SPZ94" s="220"/>
      <c r="SQA94" s="220"/>
      <c r="SQB94" s="220"/>
      <c r="SQC94" s="220"/>
      <c r="SQD94" s="220"/>
      <c r="SQE94" s="220"/>
      <c r="SQF94" s="220"/>
      <c r="SQG94" s="220"/>
      <c r="SQH94" s="220"/>
      <c r="SQI94" s="220"/>
      <c r="SQJ94" s="220"/>
      <c r="SQK94" s="220"/>
      <c r="SQL94" s="220"/>
      <c r="SQM94" s="220"/>
      <c r="SQN94" s="220"/>
      <c r="SQO94" s="220"/>
      <c r="SQP94" s="220"/>
      <c r="SQQ94" s="220"/>
      <c r="SQR94" s="220"/>
      <c r="SQS94" s="220"/>
      <c r="SQT94" s="220"/>
      <c r="SQU94" s="220"/>
      <c r="SQV94" s="220"/>
      <c r="SQW94" s="220"/>
      <c r="SQX94" s="220"/>
      <c r="SQY94" s="220"/>
      <c r="SQZ94" s="220"/>
      <c r="SRA94" s="220"/>
      <c r="SRB94" s="220"/>
      <c r="SRC94" s="220"/>
      <c r="SRD94" s="220"/>
      <c r="SRE94" s="220"/>
      <c r="SRF94" s="220"/>
      <c r="SRG94" s="220"/>
      <c r="SRH94" s="220"/>
      <c r="SRI94" s="220"/>
      <c r="SRJ94" s="220"/>
      <c r="SRK94" s="220"/>
      <c r="SRL94" s="220"/>
      <c r="SRM94" s="220"/>
      <c r="SRN94" s="220"/>
      <c r="SRO94" s="220"/>
      <c r="SRP94" s="220"/>
      <c r="SRQ94" s="220"/>
      <c r="SRR94" s="220"/>
      <c r="SRS94" s="220"/>
      <c r="SRT94" s="220"/>
      <c r="SRU94" s="220"/>
      <c r="SRV94" s="220"/>
      <c r="SRW94" s="220"/>
      <c r="SRX94" s="220"/>
      <c r="SRY94" s="220"/>
      <c r="SRZ94" s="220"/>
      <c r="SSA94" s="220"/>
      <c r="SSB94" s="220"/>
      <c r="SSC94" s="220"/>
      <c r="SSD94" s="220"/>
      <c r="SSE94" s="220"/>
      <c r="SSF94" s="220"/>
      <c r="SSG94" s="220"/>
      <c r="SSH94" s="220"/>
      <c r="SSI94" s="220"/>
      <c r="SSJ94" s="220"/>
      <c r="SSK94" s="220"/>
      <c r="SSL94" s="220"/>
      <c r="SSM94" s="220"/>
      <c r="SSN94" s="220"/>
      <c r="SSO94" s="220"/>
      <c r="SSP94" s="220"/>
      <c r="SSQ94" s="220"/>
      <c r="SSR94" s="220"/>
      <c r="SSS94" s="220"/>
      <c r="SST94" s="220"/>
      <c r="SSU94" s="220"/>
      <c r="SSV94" s="220"/>
      <c r="SSW94" s="220"/>
      <c r="SSX94" s="220"/>
      <c r="SSY94" s="220"/>
      <c r="SSZ94" s="220"/>
      <c r="STA94" s="220"/>
      <c r="STB94" s="220"/>
      <c r="STC94" s="220"/>
      <c r="STD94" s="220"/>
      <c r="STE94" s="220"/>
      <c r="STF94" s="220"/>
      <c r="STG94" s="220"/>
      <c r="STH94" s="220"/>
      <c r="STI94" s="220"/>
      <c r="STJ94" s="220"/>
      <c r="STK94" s="220"/>
      <c r="STL94" s="220"/>
      <c r="STM94" s="220"/>
      <c r="STN94" s="220"/>
      <c r="STO94" s="220"/>
      <c r="STP94" s="220"/>
      <c r="STQ94" s="220"/>
      <c r="STR94" s="220"/>
      <c r="STS94" s="220"/>
      <c r="STT94" s="220"/>
      <c r="STU94" s="220"/>
      <c r="STV94" s="220"/>
      <c r="STW94" s="220"/>
      <c r="STX94" s="220"/>
      <c r="STY94" s="220"/>
      <c r="STZ94" s="220"/>
      <c r="SUA94" s="220"/>
      <c r="SUB94" s="220"/>
      <c r="SUC94" s="220"/>
      <c r="SUD94" s="220"/>
      <c r="SUE94" s="220"/>
      <c r="SUF94" s="220"/>
      <c r="SUG94" s="220"/>
      <c r="SUH94" s="220"/>
      <c r="SUI94" s="220"/>
      <c r="SUJ94" s="220"/>
      <c r="SUK94" s="220"/>
      <c r="SUL94" s="220"/>
      <c r="SUM94" s="220"/>
      <c r="SUN94" s="220"/>
      <c r="SUO94" s="220"/>
      <c r="SUP94" s="220"/>
      <c r="SUQ94" s="220"/>
      <c r="SUR94" s="220"/>
      <c r="SUS94" s="220"/>
      <c r="SUT94" s="220"/>
      <c r="SUU94" s="220"/>
      <c r="SUV94" s="220"/>
      <c r="SUW94" s="220"/>
      <c r="SUX94" s="220"/>
      <c r="SUY94" s="220"/>
      <c r="SUZ94" s="220"/>
      <c r="SVA94" s="220"/>
      <c r="SVB94" s="220"/>
      <c r="SVC94" s="220"/>
      <c r="SVD94" s="220"/>
      <c r="SVE94" s="220"/>
      <c r="SVF94" s="220"/>
      <c r="SVG94" s="220"/>
      <c r="SVH94" s="220"/>
      <c r="SVI94" s="220"/>
      <c r="SVJ94" s="220"/>
      <c r="SVK94" s="220"/>
      <c r="SVL94" s="220"/>
      <c r="SVM94" s="220"/>
      <c r="SVN94" s="220"/>
      <c r="SVO94" s="220"/>
      <c r="SVP94" s="220"/>
      <c r="SVQ94" s="220"/>
      <c r="SVR94" s="220"/>
      <c r="SVS94" s="220"/>
      <c r="SVT94" s="220"/>
      <c r="SVU94" s="220"/>
      <c r="SVV94" s="220"/>
      <c r="SVW94" s="220"/>
      <c r="SVX94" s="220"/>
      <c r="SVY94" s="220"/>
      <c r="SVZ94" s="220"/>
      <c r="SWA94" s="220"/>
      <c r="SWB94" s="220"/>
      <c r="SWC94" s="220"/>
      <c r="SWD94" s="220"/>
      <c r="SWE94" s="220"/>
      <c r="SWF94" s="220"/>
      <c r="SWG94" s="220"/>
      <c r="SWH94" s="220"/>
      <c r="SWI94" s="220"/>
      <c r="SWJ94" s="220"/>
      <c r="SWK94" s="220"/>
      <c r="SWL94" s="220"/>
      <c r="SWM94" s="220"/>
      <c r="SWN94" s="220"/>
      <c r="SWO94" s="220"/>
      <c r="SWP94" s="220"/>
      <c r="SWQ94" s="220"/>
      <c r="SWR94" s="220"/>
      <c r="SWS94" s="220"/>
      <c r="SWT94" s="220"/>
      <c r="SWU94" s="220"/>
      <c r="SWV94" s="220"/>
      <c r="SWW94" s="220"/>
      <c r="SWX94" s="220"/>
      <c r="SWY94" s="220"/>
      <c r="SWZ94" s="220"/>
      <c r="SXA94" s="220"/>
      <c r="SXB94" s="220"/>
      <c r="SXC94" s="220"/>
      <c r="SXD94" s="220"/>
      <c r="SXE94" s="220"/>
      <c r="SXF94" s="220"/>
      <c r="SXG94" s="220"/>
      <c r="SXH94" s="220"/>
      <c r="SXI94" s="220"/>
      <c r="SXJ94" s="220"/>
      <c r="SXK94" s="220"/>
      <c r="SXL94" s="220"/>
      <c r="SXM94" s="220"/>
      <c r="SXN94" s="220"/>
      <c r="SXO94" s="220"/>
      <c r="SXP94" s="220"/>
      <c r="SXQ94" s="220"/>
      <c r="SXR94" s="220"/>
      <c r="SXS94" s="220"/>
      <c r="SXT94" s="220"/>
      <c r="SXU94" s="220"/>
      <c r="SXV94" s="220"/>
      <c r="SXW94" s="220"/>
      <c r="SXX94" s="220"/>
      <c r="SXY94" s="220"/>
      <c r="SXZ94" s="220"/>
      <c r="SYA94" s="220"/>
      <c r="SYB94" s="220"/>
      <c r="SYC94" s="220"/>
      <c r="SYD94" s="220"/>
      <c r="SYE94" s="220"/>
      <c r="SYF94" s="220"/>
      <c r="SYG94" s="220"/>
      <c r="SYH94" s="220"/>
      <c r="SYI94" s="220"/>
      <c r="SYJ94" s="220"/>
      <c r="SYK94" s="220"/>
      <c r="SYL94" s="220"/>
      <c r="SYM94" s="220"/>
      <c r="SYN94" s="220"/>
      <c r="SYO94" s="220"/>
      <c r="SYP94" s="220"/>
      <c r="SYQ94" s="220"/>
      <c r="SYR94" s="220"/>
      <c r="SYS94" s="220"/>
      <c r="SYT94" s="220"/>
      <c r="SYU94" s="220"/>
      <c r="SYV94" s="220"/>
      <c r="SYW94" s="220"/>
      <c r="SYX94" s="220"/>
      <c r="SYY94" s="220"/>
      <c r="SYZ94" s="220"/>
      <c r="SZA94" s="220"/>
      <c r="SZB94" s="220"/>
      <c r="SZC94" s="220"/>
      <c r="SZD94" s="220"/>
      <c r="SZE94" s="220"/>
      <c r="SZF94" s="220"/>
      <c r="SZG94" s="220"/>
      <c r="SZH94" s="220"/>
      <c r="SZI94" s="220"/>
      <c r="SZJ94" s="220"/>
      <c r="SZK94" s="220"/>
      <c r="SZL94" s="220"/>
      <c r="SZM94" s="220"/>
      <c r="SZN94" s="220"/>
      <c r="SZO94" s="220"/>
      <c r="SZP94" s="220"/>
      <c r="SZQ94" s="220"/>
      <c r="SZR94" s="220"/>
      <c r="SZS94" s="220"/>
      <c r="SZT94" s="220"/>
      <c r="SZU94" s="220"/>
      <c r="SZV94" s="220"/>
      <c r="SZW94" s="220"/>
      <c r="SZX94" s="220"/>
      <c r="SZY94" s="220"/>
      <c r="SZZ94" s="220"/>
      <c r="TAA94" s="220"/>
      <c r="TAB94" s="220"/>
      <c r="TAC94" s="220"/>
      <c r="TAD94" s="220"/>
      <c r="TAE94" s="220"/>
      <c r="TAF94" s="220"/>
      <c r="TAG94" s="220"/>
      <c r="TAH94" s="220"/>
      <c r="TAI94" s="220"/>
      <c r="TAJ94" s="220"/>
      <c r="TAK94" s="220"/>
      <c r="TAL94" s="220"/>
      <c r="TAM94" s="220"/>
      <c r="TAN94" s="220"/>
      <c r="TAO94" s="220"/>
      <c r="TAP94" s="220"/>
      <c r="TAQ94" s="220"/>
      <c r="TAR94" s="220"/>
      <c r="TAS94" s="220"/>
      <c r="TAT94" s="220"/>
      <c r="TAU94" s="220"/>
      <c r="TAV94" s="220"/>
      <c r="TAW94" s="220"/>
      <c r="TAX94" s="220"/>
      <c r="TAY94" s="220"/>
      <c r="TAZ94" s="220"/>
      <c r="TBA94" s="220"/>
      <c r="TBB94" s="220"/>
      <c r="TBC94" s="220"/>
      <c r="TBD94" s="220"/>
      <c r="TBE94" s="220"/>
      <c r="TBF94" s="220"/>
      <c r="TBG94" s="220"/>
      <c r="TBH94" s="220"/>
      <c r="TBI94" s="220"/>
      <c r="TBJ94" s="220"/>
      <c r="TBK94" s="220"/>
      <c r="TBL94" s="220"/>
      <c r="TBM94" s="220"/>
      <c r="TBN94" s="220"/>
      <c r="TBO94" s="220"/>
      <c r="TBP94" s="220"/>
      <c r="TBQ94" s="220"/>
      <c r="TBR94" s="220"/>
      <c r="TBS94" s="220"/>
      <c r="TBT94" s="220"/>
      <c r="TBU94" s="220"/>
      <c r="TBV94" s="220"/>
      <c r="TBW94" s="220"/>
      <c r="TBX94" s="220"/>
      <c r="TBY94" s="220"/>
      <c r="TBZ94" s="220"/>
      <c r="TCA94" s="220"/>
      <c r="TCB94" s="220"/>
      <c r="TCC94" s="220"/>
      <c r="TCD94" s="220"/>
      <c r="TCE94" s="220"/>
      <c r="TCF94" s="220"/>
      <c r="TCG94" s="220"/>
      <c r="TCH94" s="220"/>
      <c r="TCI94" s="220"/>
      <c r="TCJ94" s="220"/>
      <c r="TCK94" s="220"/>
      <c r="TCL94" s="220"/>
      <c r="TCM94" s="220"/>
      <c r="TCN94" s="220"/>
      <c r="TCO94" s="220"/>
      <c r="TCP94" s="220"/>
      <c r="TCQ94" s="220"/>
      <c r="TCR94" s="220"/>
      <c r="TCS94" s="220"/>
      <c r="TCT94" s="220"/>
      <c r="TCU94" s="220"/>
      <c r="TCV94" s="220"/>
      <c r="TCW94" s="220"/>
      <c r="TCX94" s="220"/>
      <c r="TCY94" s="220"/>
      <c r="TCZ94" s="220"/>
      <c r="TDA94" s="220"/>
      <c r="TDB94" s="220"/>
      <c r="TDC94" s="220"/>
      <c r="TDD94" s="220"/>
      <c r="TDE94" s="220"/>
      <c r="TDF94" s="220"/>
      <c r="TDG94" s="220"/>
      <c r="TDH94" s="220"/>
      <c r="TDI94" s="220"/>
      <c r="TDJ94" s="220"/>
      <c r="TDK94" s="220"/>
      <c r="TDL94" s="220"/>
      <c r="TDM94" s="220"/>
      <c r="TDN94" s="220"/>
      <c r="TDO94" s="220"/>
      <c r="TDP94" s="220"/>
      <c r="TDQ94" s="220"/>
      <c r="TDR94" s="220"/>
      <c r="TDS94" s="220"/>
      <c r="TDT94" s="220"/>
      <c r="TDU94" s="220"/>
      <c r="TDV94" s="220"/>
      <c r="TDW94" s="220"/>
      <c r="TDX94" s="220"/>
      <c r="TDY94" s="220"/>
      <c r="TDZ94" s="220"/>
      <c r="TEA94" s="220"/>
      <c r="TEB94" s="220"/>
      <c r="TEC94" s="220"/>
      <c r="TED94" s="220"/>
      <c r="TEE94" s="220"/>
      <c r="TEF94" s="220"/>
      <c r="TEG94" s="220"/>
      <c r="TEH94" s="220"/>
      <c r="TEI94" s="220"/>
      <c r="TEJ94" s="220"/>
      <c r="TEK94" s="220"/>
      <c r="TEL94" s="220"/>
      <c r="TEM94" s="220"/>
      <c r="TEN94" s="220"/>
      <c r="TEO94" s="220"/>
      <c r="TEP94" s="220"/>
      <c r="TEQ94" s="220"/>
      <c r="TER94" s="220"/>
      <c r="TES94" s="220"/>
      <c r="TET94" s="220"/>
      <c r="TEU94" s="220"/>
      <c r="TEV94" s="220"/>
      <c r="TEW94" s="220"/>
      <c r="TEX94" s="220"/>
      <c r="TEY94" s="220"/>
      <c r="TEZ94" s="220"/>
      <c r="TFA94" s="220"/>
      <c r="TFB94" s="220"/>
      <c r="TFC94" s="220"/>
      <c r="TFD94" s="220"/>
      <c r="TFE94" s="220"/>
      <c r="TFF94" s="220"/>
      <c r="TFG94" s="220"/>
      <c r="TFH94" s="220"/>
      <c r="TFI94" s="220"/>
      <c r="TFJ94" s="220"/>
      <c r="TFK94" s="220"/>
      <c r="TFL94" s="220"/>
      <c r="TFM94" s="220"/>
      <c r="TFN94" s="220"/>
      <c r="TFO94" s="220"/>
      <c r="TFP94" s="220"/>
      <c r="TFQ94" s="220"/>
      <c r="TFR94" s="220"/>
      <c r="TFS94" s="220"/>
      <c r="TFT94" s="220"/>
      <c r="TFU94" s="220"/>
      <c r="TFV94" s="220"/>
      <c r="TFW94" s="220"/>
      <c r="TFX94" s="220"/>
      <c r="TFY94" s="220"/>
      <c r="TFZ94" s="220"/>
      <c r="TGA94" s="220"/>
      <c r="TGB94" s="220"/>
      <c r="TGC94" s="220"/>
      <c r="TGD94" s="220"/>
      <c r="TGE94" s="220"/>
      <c r="TGF94" s="220"/>
      <c r="TGG94" s="220"/>
      <c r="TGH94" s="220"/>
      <c r="TGI94" s="220"/>
      <c r="TGJ94" s="220"/>
      <c r="TGK94" s="220"/>
      <c r="TGL94" s="220"/>
      <c r="TGM94" s="220"/>
      <c r="TGN94" s="220"/>
      <c r="TGO94" s="220"/>
      <c r="TGP94" s="220"/>
      <c r="TGQ94" s="220"/>
      <c r="TGR94" s="220"/>
      <c r="TGS94" s="220"/>
      <c r="TGT94" s="220"/>
      <c r="TGU94" s="220"/>
      <c r="TGV94" s="220"/>
      <c r="TGW94" s="220"/>
      <c r="TGX94" s="220"/>
      <c r="TGY94" s="220"/>
      <c r="TGZ94" s="220"/>
      <c r="THA94" s="220"/>
      <c r="THB94" s="220"/>
      <c r="THC94" s="220"/>
      <c r="THD94" s="220"/>
      <c r="THE94" s="220"/>
      <c r="THF94" s="220"/>
      <c r="THG94" s="220"/>
      <c r="THH94" s="220"/>
      <c r="THI94" s="220"/>
      <c r="THJ94" s="220"/>
      <c r="THK94" s="220"/>
      <c r="THL94" s="220"/>
      <c r="THM94" s="220"/>
      <c r="THN94" s="220"/>
      <c r="THO94" s="220"/>
      <c r="THP94" s="220"/>
      <c r="THQ94" s="220"/>
      <c r="THR94" s="220"/>
      <c r="THS94" s="220"/>
      <c r="THT94" s="220"/>
      <c r="THU94" s="220"/>
      <c r="THV94" s="220"/>
      <c r="THW94" s="220"/>
      <c r="THX94" s="220"/>
      <c r="THY94" s="220"/>
      <c r="THZ94" s="220"/>
      <c r="TIA94" s="220"/>
      <c r="TIB94" s="220"/>
      <c r="TIC94" s="220"/>
      <c r="TID94" s="220"/>
      <c r="TIE94" s="220"/>
      <c r="TIF94" s="220"/>
      <c r="TIG94" s="220"/>
      <c r="TIH94" s="220"/>
      <c r="TII94" s="220"/>
      <c r="TIJ94" s="220"/>
      <c r="TIK94" s="220"/>
      <c r="TIL94" s="220"/>
      <c r="TIM94" s="220"/>
      <c r="TIN94" s="220"/>
      <c r="TIO94" s="220"/>
      <c r="TIP94" s="220"/>
      <c r="TIQ94" s="220"/>
      <c r="TIR94" s="220"/>
      <c r="TIS94" s="220"/>
      <c r="TIT94" s="220"/>
      <c r="TIU94" s="220"/>
      <c r="TIV94" s="220"/>
      <c r="TIW94" s="220"/>
      <c r="TIX94" s="220"/>
      <c r="TIY94" s="220"/>
      <c r="TIZ94" s="220"/>
      <c r="TJA94" s="220"/>
      <c r="TJB94" s="220"/>
      <c r="TJC94" s="220"/>
      <c r="TJD94" s="220"/>
      <c r="TJE94" s="220"/>
      <c r="TJF94" s="220"/>
      <c r="TJG94" s="220"/>
      <c r="TJH94" s="220"/>
      <c r="TJI94" s="220"/>
      <c r="TJJ94" s="220"/>
      <c r="TJK94" s="220"/>
      <c r="TJL94" s="220"/>
      <c r="TJM94" s="220"/>
      <c r="TJN94" s="220"/>
      <c r="TJO94" s="220"/>
      <c r="TJP94" s="220"/>
      <c r="TJQ94" s="220"/>
      <c r="TJR94" s="220"/>
      <c r="TJS94" s="220"/>
      <c r="TJT94" s="220"/>
      <c r="TJU94" s="220"/>
      <c r="TJV94" s="220"/>
      <c r="TJW94" s="220"/>
      <c r="TJX94" s="220"/>
      <c r="TJY94" s="220"/>
      <c r="TJZ94" s="220"/>
      <c r="TKA94" s="220"/>
      <c r="TKB94" s="220"/>
      <c r="TKC94" s="220"/>
      <c r="TKD94" s="220"/>
      <c r="TKE94" s="220"/>
      <c r="TKF94" s="220"/>
      <c r="TKG94" s="220"/>
      <c r="TKH94" s="220"/>
      <c r="TKI94" s="220"/>
      <c r="TKJ94" s="220"/>
      <c r="TKK94" s="220"/>
      <c r="TKL94" s="220"/>
      <c r="TKM94" s="220"/>
      <c r="TKN94" s="220"/>
      <c r="TKO94" s="220"/>
      <c r="TKP94" s="220"/>
      <c r="TKQ94" s="220"/>
      <c r="TKR94" s="220"/>
      <c r="TKS94" s="220"/>
      <c r="TKT94" s="220"/>
      <c r="TKU94" s="220"/>
      <c r="TKV94" s="220"/>
      <c r="TKW94" s="220"/>
      <c r="TKX94" s="220"/>
      <c r="TKY94" s="220"/>
      <c r="TKZ94" s="220"/>
      <c r="TLA94" s="220"/>
      <c r="TLB94" s="220"/>
      <c r="TLC94" s="220"/>
      <c r="TLD94" s="220"/>
      <c r="TLE94" s="220"/>
      <c r="TLF94" s="220"/>
      <c r="TLG94" s="220"/>
      <c r="TLH94" s="220"/>
      <c r="TLI94" s="220"/>
      <c r="TLJ94" s="220"/>
      <c r="TLK94" s="220"/>
      <c r="TLL94" s="220"/>
      <c r="TLM94" s="220"/>
      <c r="TLN94" s="220"/>
      <c r="TLO94" s="220"/>
      <c r="TLP94" s="220"/>
      <c r="TLQ94" s="220"/>
      <c r="TLR94" s="220"/>
      <c r="TLS94" s="220"/>
      <c r="TLT94" s="220"/>
      <c r="TLU94" s="220"/>
      <c r="TLV94" s="220"/>
      <c r="TLW94" s="220"/>
      <c r="TLX94" s="220"/>
      <c r="TLY94" s="220"/>
      <c r="TLZ94" s="220"/>
      <c r="TMA94" s="220"/>
      <c r="TMB94" s="220"/>
      <c r="TMC94" s="220"/>
      <c r="TMD94" s="220"/>
      <c r="TME94" s="220"/>
      <c r="TMF94" s="220"/>
      <c r="TMG94" s="220"/>
      <c r="TMH94" s="220"/>
      <c r="TMI94" s="220"/>
      <c r="TMJ94" s="220"/>
      <c r="TMK94" s="220"/>
      <c r="TML94" s="220"/>
      <c r="TMM94" s="220"/>
      <c r="TMN94" s="220"/>
      <c r="TMO94" s="220"/>
      <c r="TMP94" s="220"/>
      <c r="TMQ94" s="220"/>
      <c r="TMR94" s="220"/>
      <c r="TMS94" s="220"/>
      <c r="TMT94" s="220"/>
      <c r="TMU94" s="220"/>
      <c r="TMV94" s="220"/>
      <c r="TMW94" s="220"/>
      <c r="TMX94" s="220"/>
      <c r="TMY94" s="220"/>
      <c r="TMZ94" s="220"/>
      <c r="TNA94" s="220"/>
      <c r="TNB94" s="220"/>
      <c r="TNC94" s="220"/>
      <c r="TND94" s="220"/>
      <c r="TNE94" s="220"/>
      <c r="TNF94" s="220"/>
      <c r="TNG94" s="220"/>
      <c r="TNH94" s="220"/>
      <c r="TNI94" s="220"/>
      <c r="TNJ94" s="220"/>
      <c r="TNK94" s="220"/>
      <c r="TNL94" s="220"/>
      <c r="TNM94" s="220"/>
      <c r="TNN94" s="220"/>
      <c r="TNO94" s="220"/>
      <c r="TNP94" s="220"/>
      <c r="TNQ94" s="220"/>
      <c r="TNR94" s="220"/>
      <c r="TNS94" s="220"/>
      <c r="TNT94" s="220"/>
      <c r="TNU94" s="220"/>
      <c r="TNV94" s="220"/>
      <c r="TNW94" s="220"/>
      <c r="TNX94" s="220"/>
      <c r="TNY94" s="220"/>
      <c r="TNZ94" s="220"/>
      <c r="TOA94" s="220"/>
      <c r="TOB94" s="220"/>
      <c r="TOC94" s="220"/>
      <c r="TOD94" s="220"/>
      <c r="TOE94" s="220"/>
      <c r="TOF94" s="220"/>
      <c r="TOG94" s="220"/>
      <c r="TOH94" s="220"/>
      <c r="TOI94" s="220"/>
      <c r="TOJ94" s="220"/>
      <c r="TOK94" s="220"/>
      <c r="TOL94" s="220"/>
      <c r="TOM94" s="220"/>
      <c r="TON94" s="220"/>
      <c r="TOO94" s="220"/>
      <c r="TOP94" s="220"/>
      <c r="TOQ94" s="220"/>
      <c r="TOR94" s="220"/>
      <c r="TOS94" s="220"/>
      <c r="TOT94" s="220"/>
      <c r="TOU94" s="220"/>
      <c r="TOV94" s="220"/>
      <c r="TOW94" s="220"/>
      <c r="TOX94" s="220"/>
      <c r="TOY94" s="220"/>
      <c r="TOZ94" s="220"/>
      <c r="TPA94" s="220"/>
      <c r="TPB94" s="220"/>
      <c r="TPC94" s="220"/>
      <c r="TPD94" s="220"/>
      <c r="TPE94" s="220"/>
      <c r="TPF94" s="220"/>
      <c r="TPG94" s="220"/>
      <c r="TPH94" s="220"/>
      <c r="TPI94" s="220"/>
      <c r="TPJ94" s="220"/>
      <c r="TPK94" s="220"/>
      <c r="TPL94" s="220"/>
      <c r="TPM94" s="220"/>
      <c r="TPN94" s="220"/>
      <c r="TPO94" s="220"/>
      <c r="TPP94" s="220"/>
      <c r="TPQ94" s="220"/>
      <c r="TPR94" s="220"/>
      <c r="TPS94" s="220"/>
      <c r="TPT94" s="220"/>
      <c r="TPU94" s="220"/>
      <c r="TPV94" s="220"/>
      <c r="TPW94" s="220"/>
      <c r="TPX94" s="220"/>
      <c r="TPY94" s="220"/>
      <c r="TPZ94" s="220"/>
      <c r="TQA94" s="220"/>
      <c r="TQB94" s="220"/>
      <c r="TQC94" s="220"/>
      <c r="TQD94" s="220"/>
      <c r="TQE94" s="220"/>
      <c r="TQF94" s="220"/>
      <c r="TQG94" s="220"/>
      <c r="TQH94" s="220"/>
      <c r="TQI94" s="220"/>
      <c r="TQJ94" s="220"/>
      <c r="TQK94" s="220"/>
      <c r="TQL94" s="220"/>
      <c r="TQM94" s="220"/>
      <c r="TQN94" s="220"/>
      <c r="TQO94" s="220"/>
      <c r="TQP94" s="220"/>
      <c r="TQQ94" s="220"/>
      <c r="TQR94" s="220"/>
      <c r="TQS94" s="220"/>
      <c r="TQT94" s="220"/>
      <c r="TQU94" s="220"/>
      <c r="TQV94" s="220"/>
      <c r="TQW94" s="220"/>
      <c r="TQX94" s="220"/>
      <c r="TQY94" s="220"/>
      <c r="TQZ94" s="220"/>
      <c r="TRA94" s="220"/>
      <c r="TRB94" s="220"/>
      <c r="TRC94" s="220"/>
      <c r="TRD94" s="220"/>
      <c r="TRE94" s="220"/>
      <c r="TRF94" s="220"/>
      <c r="TRG94" s="220"/>
      <c r="TRH94" s="220"/>
      <c r="TRI94" s="220"/>
      <c r="TRJ94" s="220"/>
      <c r="TRK94" s="220"/>
      <c r="TRL94" s="220"/>
      <c r="TRM94" s="220"/>
      <c r="TRN94" s="220"/>
      <c r="TRO94" s="220"/>
      <c r="TRP94" s="220"/>
      <c r="TRQ94" s="220"/>
      <c r="TRR94" s="220"/>
      <c r="TRS94" s="220"/>
      <c r="TRT94" s="220"/>
      <c r="TRU94" s="220"/>
      <c r="TRV94" s="220"/>
      <c r="TRW94" s="220"/>
      <c r="TRX94" s="220"/>
      <c r="TRY94" s="220"/>
      <c r="TRZ94" s="220"/>
      <c r="TSA94" s="220"/>
      <c r="TSB94" s="220"/>
      <c r="TSC94" s="220"/>
      <c r="TSD94" s="220"/>
      <c r="TSE94" s="220"/>
      <c r="TSF94" s="220"/>
      <c r="TSG94" s="220"/>
      <c r="TSH94" s="220"/>
      <c r="TSI94" s="220"/>
      <c r="TSJ94" s="220"/>
      <c r="TSK94" s="220"/>
      <c r="TSL94" s="220"/>
      <c r="TSM94" s="220"/>
      <c r="TSN94" s="220"/>
      <c r="TSO94" s="220"/>
      <c r="TSP94" s="220"/>
      <c r="TSQ94" s="220"/>
      <c r="TSR94" s="220"/>
      <c r="TSS94" s="220"/>
      <c r="TST94" s="220"/>
      <c r="TSU94" s="220"/>
      <c r="TSV94" s="220"/>
      <c r="TSW94" s="220"/>
      <c r="TSX94" s="220"/>
      <c r="TSY94" s="220"/>
      <c r="TSZ94" s="220"/>
      <c r="TTA94" s="220"/>
      <c r="TTB94" s="220"/>
      <c r="TTC94" s="220"/>
      <c r="TTD94" s="220"/>
      <c r="TTE94" s="220"/>
      <c r="TTF94" s="220"/>
      <c r="TTG94" s="220"/>
      <c r="TTH94" s="220"/>
      <c r="TTI94" s="220"/>
      <c r="TTJ94" s="220"/>
      <c r="TTK94" s="220"/>
      <c r="TTL94" s="220"/>
      <c r="TTM94" s="220"/>
      <c r="TTN94" s="220"/>
      <c r="TTO94" s="220"/>
      <c r="TTP94" s="220"/>
      <c r="TTQ94" s="220"/>
      <c r="TTR94" s="220"/>
      <c r="TTS94" s="220"/>
      <c r="TTT94" s="220"/>
      <c r="TTU94" s="220"/>
      <c r="TTV94" s="220"/>
      <c r="TTW94" s="220"/>
      <c r="TTX94" s="220"/>
      <c r="TTY94" s="220"/>
      <c r="TTZ94" s="220"/>
      <c r="TUA94" s="220"/>
      <c r="TUB94" s="220"/>
      <c r="TUC94" s="220"/>
      <c r="TUD94" s="220"/>
      <c r="TUE94" s="220"/>
      <c r="TUF94" s="220"/>
      <c r="TUG94" s="220"/>
      <c r="TUH94" s="220"/>
      <c r="TUI94" s="220"/>
      <c r="TUJ94" s="220"/>
      <c r="TUK94" s="220"/>
      <c r="TUL94" s="220"/>
      <c r="TUM94" s="220"/>
      <c r="TUN94" s="220"/>
      <c r="TUO94" s="220"/>
      <c r="TUP94" s="220"/>
      <c r="TUQ94" s="220"/>
      <c r="TUR94" s="220"/>
      <c r="TUS94" s="220"/>
      <c r="TUT94" s="220"/>
      <c r="TUU94" s="220"/>
      <c r="TUV94" s="220"/>
      <c r="TUW94" s="220"/>
      <c r="TUX94" s="220"/>
      <c r="TUY94" s="220"/>
      <c r="TUZ94" s="220"/>
      <c r="TVA94" s="220"/>
      <c r="TVB94" s="220"/>
      <c r="TVC94" s="220"/>
      <c r="TVD94" s="220"/>
      <c r="TVE94" s="220"/>
      <c r="TVF94" s="220"/>
      <c r="TVG94" s="220"/>
      <c r="TVH94" s="220"/>
      <c r="TVI94" s="220"/>
      <c r="TVJ94" s="220"/>
      <c r="TVK94" s="220"/>
      <c r="TVL94" s="220"/>
      <c r="TVM94" s="220"/>
      <c r="TVN94" s="220"/>
      <c r="TVO94" s="220"/>
      <c r="TVP94" s="220"/>
      <c r="TVQ94" s="220"/>
      <c r="TVR94" s="220"/>
      <c r="TVS94" s="220"/>
      <c r="TVT94" s="220"/>
      <c r="TVU94" s="220"/>
      <c r="TVV94" s="220"/>
      <c r="TVW94" s="220"/>
      <c r="TVX94" s="220"/>
      <c r="TVY94" s="220"/>
      <c r="TVZ94" s="220"/>
      <c r="TWA94" s="220"/>
      <c r="TWB94" s="220"/>
      <c r="TWC94" s="220"/>
      <c r="TWD94" s="220"/>
      <c r="TWE94" s="220"/>
      <c r="TWF94" s="220"/>
      <c r="TWG94" s="220"/>
      <c r="TWH94" s="220"/>
      <c r="TWI94" s="220"/>
      <c r="TWJ94" s="220"/>
      <c r="TWK94" s="220"/>
      <c r="TWL94" s="220"/>
      <c r="TWM94" s="220"/>
      <c r="TWN94" s="220"/>
      <c r="TWO94" s="220"/>
      <c r="TWP94" s="220"/>
      <c r="TWQ94" s="220"/>
      <c r="TWR94" s="220"/>
      <c r="TWS94" s="220"/>
      <c r="TWT94" s="220"/>
      <c r="TWU94" s="220"/>
      <c r="TWV94" s="220"/>
      <c r="TWW94" s="220"/>
      <c r="TWX94" s="220"/>
      <c r="TWY94" s="220"/>
      <c r="TWZ94" s="220"/>
      <c r="TXA94" s="220"/>
      <c r="TXB94" s="220"/>
      <c r="TXC94" s="220"/>
      <c r="TXD94" s="220"/>
      <c r="TXE94" s="220"/>
      <c r="TXF94" s="220"/>
      <c r="TXG94" s="220"/>
      <c r="TXH94" s="220"/>
      <c r="TXI94" s="220"/>
      <c r="TXJ94" s="220"/>
      <c r="TXK94" s="220"/>
      <c r="TXL94" s="220"/>
      <c r="TXM94" s="220"/>
      <c r="TXN94" s="220"/>
      <c r="TXO94" s="220"/>
      <c r="TXP94" s="220"/>
      <c r="TXQ94" s="220"/>
      <c r="TXR94" s="220"/>
      <c r="TXS94" s="220"/>
      <c r="TXT94" s="220"/>
      <c r="TXU94" s="220"/>
      <c r="TXV94" s="220"/>
      <c r="TXW94" s="220"/>
      <c r="TXX94" s="220"/>
      <c r="TXY94" s="220"/>
      <c r="TXZ94" s="220"/>
      <c r="TYA94" s="220"/>
      <c r="TYB94" s="220"/>
      <c r="TYC94" s="220"/>
      <c r="TYD94" s="220"/>
      <c r="TYE94" s="220"/>
      <c r="TYF94" s="220"/>
      <c r="TYG94" s="220"/>
      <c r="TYH94" s="220"/>
      <c r="TYI94" s="220"/>
      <c r="TYJ94" s="220"/>
      <c r="TYK94" s="220"/>
      <c r="TYL94" s="220"/>
      <c r="TYM94" s="220"/>
      <c r="TYN94" s="220"/>
      <c r="TYO94" s="220"/>
      <c r="TYP94" s="220"/>
      <c r="TYQ94" s="220"/>
      <c r="TYR94" s="220"/>
      <c r="TYS94" s="220"/>
      <c r="TYT94" s="220"/>
      <c r="TYU94" s="220"/>
      <c r="TYV94" s="220"/>
      <c r="TYW94" s="220"/>
      <c r="TYX94" s="220"/>
      <c r="TYY94" s="220"/>
      <c r="TYZ94" s="220"/>
      <c r="TZA94" s="220"/>
      <c r="TZB94" s="220"/>
      <c r="TZC94" s="220"/>
      <c r="TZD94" s="220"/>
      <c r="TZE94" s="220"/>
      <c r="TZF94" s="220"/>
      <c r="TZG94" s="220"/>
      <c r="TZH94" s="220"/>
      <c r="TZI94" s="220"/>
      <c r="TZJ94" s="220"/>
      <c r="TZK94" s="220"/>
      <c r="TZL94" s="220"/>
      <c r="TZM94" s="220"/>
      <c r="TZN94" s="220"/>
      <c r="TZO94" s="220"/>
      <c r="TZP94" s="220"/>
      <c r="TZQ94" s="220"/>
      <c r="TZR94" s="220"/>
      <c r="TZS94" s="220"/>
      <c r="TZT94" s="220"/>
      <c r="TZU94" s="220"/>
      <c r="TZV94" s="220"/>
      <c r="TZW94" s="220"/>
      <c r="TZX94" s="220"/>
      <c r="TZY94" s="220"/>
      <c r="TZZ94" s="220"/>
      <c r="UAA94" s="220"/>
      <c r="UAB94" s="220"/>
      <c r="UAC94" s="220"/>
      <c r="UAD94" s="220"/>
      <c r="UAE94" s="220"/>
      <c r="UAF94" s="220"/>
      <c r="UAG94" s="220"/>
      <c r="UAH94" s="220"/>
      <c r="UAI94" s="220"/>
      <c r="UAJ94" s="220"/>
      <c r="UAK94" s="220"/>
      <c r="UAL94" s="220"/>
      <c r="UAM94" s="220"/>
      <c r="UAN94" s="220"/>
      <c r="UAO94" s="220"/>
      <c r="UAP94" s="220"/>
      <c r="UAQ94" s="220"/>
      <c r="UAR94" s="220"/>
      <c r="UAS94" s="220"/>
      <c r="UAT94" s="220"/>
      <c r="UAU94" s="220"/>
      <c r="UAV94" s="220"/>
      <c r="UAW94" s="220"/>
      <c r="UAX94" s="220"/>
      <c r="UAY94" s="220"/>
      <c r="UAZ94" s="220"/>
      <c r="UBA94" s="220"/>
      <c r="UBB94" s="220"/>
      <c r="UBC94" s="220"/>
      <c r="UBD94" s="220"/>
      <c r="UBE94" s="220"/>
      <c r="UBF94" s="220"/>
      <c r="UBG94" s="220"/>
      <c r="UBH94" s="220"/>
      <c r="UBI94" s="220"/>
      <c r="UBJ94" s="220"/>
      <c r="UBK94" s="220"/>
      <c r="UBL94" s="220"/>
      <c r="UBM94" s="220"/>
      <c r="UBN94" s="220"/>
      <c r="UBO94" s="220"/>
      <c r="UBP94" s="220"/>
      <c r="UBQ94" s="220"/>
      <c r="UBR94" s="220"/>
      <c r="UBS94" s="220"/>
      <c r="UBT94" s="220"/>
      <c r="UBU94" s="220"/>
      <c r="UBV94" s="220"/>
      <c r="UBW94" s="220"/>
      <c r="UBX94" s="220"/>
      <c r="UBY94" s="220"/>
      <c r="UBZ94" s="220"/>
      <c r="UCA94" s="220"/>
      <c r="UCB94" s="220"/>
      <c r="UCC94" s="220"/>
      <c r="UCD94" s="220"/>
      <c r="UCE94" s="220"/>
      <c r="UCF94" s="220"/>
      <c r="UCG94" s="220"/>
      <c r="UCH94" s="220"/>
      <c r="UCI94" s="220"/>
      <c r="UCJ94" s="220"/>
      <c r="UCK94" s="220"/>
      <c r="UCL94" s="220"/>
      <c r="UCM94" s="220"/>
      <c r="UCN94" s="220"/>
      <c r="UCO94" s="220"/>
      <c r="UCP94" s="220"/>
      <c r="UCQ94" s="220"/>
      <c r="UCR94" s="220"/>
      <c r="UCS94" s="220"/>
      <c r="UCT94" s="220"/>
      <c r="UCU94" s="220"/>
      <c r="UCV94" s="220"/>
      <c r="UCW94" s="220"/>
      <c r="UCX94" s="220"/>
      <c r="UCY94" s="220"/>
      <c r="UCZ94" s="220"/>
      <c r="UDA94" s="220"/>
      <c r="UDB94" s="220"/>
      <c r="UDC94" s="220"/>
      <c r="UDD94" s="220"/>
      <c r="UDE94" s="220"/>
      <c r="UDF94" s="220"/>
      <c r="UDG94" s="220"/>
      <c r="UDH94" s="220"/>
      <c r="UDI94" s="220"/>
      <c r="UDJ94" s="220"/>
      <c r="UDK94" s="220"/>
      <c r="UDL94" s="220"/>
      <c r="UDM94" s="220"/>
      <c r="UDN94" s="220"/>
      <c r="UDO94" s="220"/>
      <c r="UDP94" s="220"/>
      <c r="UDQ94" s="220"/>
      <c r="UDR94" s="220"/>
      <c r="UDS94" s="220"/>
      <c r="UDT94" s="220"/>
      <c r="UDU94" s="220"/>
      <c r="UDV94" s="220"/>
      <c r="UDW94" s="220"/>
      <c r="UDX94" s="220"/>
      <c r="UDY94" s="220"/>
      <c r="UDZ94" s="220"/>
      <c r="UEA94" s="220"/>
      <c r="UEB94" s="220"/>
      <c r="UEC94" s="220"/>
      <c r="UED94" s="220"/>
      <c r="UEE94" s="220"/>
      <c r="UEF94" s="220"/>
      <c r="UEG94" s="220"/>
      <c r="UEH94" s="220"/>
      <c r="UEI94" s="220"/>
      <c r="UEJ94" s="220"/>
      <c r="UEK94" s="220"/>
      <c r="UEL94" s="220"/>
      <c r="UEM94" s="220"/>
      <c r="UEN94" s="220"/>
      <c r="UEO94" s="220"/>
      <c r="UEP94" s="220"/>
      <c r="UEQ94" s="220"/>
      <c r="UER94" s="220"/>
      <c r="UES94" s="220"/>
      <c r="UET94" s="220"/>
      <c r="UEU94" s="220"/>
      <c r="UEV94" s="220"/>
      <c r="UEW94" s="220"/>
      <c r="UEX94" s="220"/>
      <c r="UEY94" s="220"/>
      <c r="UEZ94" s="220"/>
      <c r="UFA94" s="220"/>
      <c r="UFB94" s="220"/>
      <c r="UFC94" s="220"/>
      <c r="UFD94" s="220"/>
      <c r="UFE94" s="220"/>
      <c r="UFF94" s="220"/>
      <c r="UFG94" s="220"/>
      <c r="UFH94" s="220"/>
      <c r="UFI94" s="220"/>
      <c r="UFJ94" s="220"/>
      <c r="UFK94" s="220"/>
      <c r="UFL94" s="220"/>
      <c r="UFM94" s="220"/>
      <c r="UFN94" s="220"/>
      <c r="UFO94" s="220"/>
      <c r="UFP94" s="220"/>
      <c r="UFQ94" s="220"/>
      <c r="UFR94" s="220"/>
      <c r="UFS94" s="220"/>
      <c r="UFT94" s="220"/>
      <c r="UFU94" s="220"/>
      <c r="UFV94" s="220"/>
      <c r="UFW94" s="220"/>
      <c r="UFX94" s="220"/>
      <c r="UFY94" s="220"/>
      <c r="UFZ94" s="220"/>
      <c r="UGA94" s="220"/>
      <c r="UGB94" s="220"/>
      <c r="UGC94" s="220"/>
      <c r="UGD94" s="220"/>
      <c r="UGE94" s="220"/>
      <c r="UGF94" s="220"/>
      <c r="UGG94" s="220"/>
      <c r="UGH94" s="220"/>
      <c r="UGI94" s="220"/>
      <c r="UGJ94" s="220"/>
      <c r="UGK94" s="220"/>
      <c r="UGL94" s="220"/>
      <c r="UGM94" s="220"/>
      <c r="UGN94" s="220"/>
      <c r="UGO94" s="220"/>
      <c r="UGP94" s="220"/>
      <c r="UGQ94" s="220"/>
      <c r="UGR94" s="220"/>
      <c r="UGS94" s="220"/>
      <c r="UGT94" s="220"/>
      <c r="UGU94" s="220"/>
      <c r="UGV94" s="220"/>
      <c r="UGW94" s="220"/>
      <c r="UGX94" s="220"/>
      <c r="UGY94" s="220"/>
      <c r="UGZ94" s="220"/>
      <c r="UHA94" s="220"/>
      <c r="UHB94" s="220"/>
      <c r="UHC94" s="220"/>
      <c r="UHD94" s="220"/>
      <c r="UHE94" s="220"/>
      <c r="UHF94" s="220"/>
      <c r="UHG94" s="220"/>
      <c r="UHH94" s="220"/>
      <c r="UHI94" s="220"/>
      <c r="UHJ94" s="220"/>
      <c r="UHK94" s="220"/>
      <c r="UHL94" s="220"/>
      <c r="UHM94" s="220"/>
      <c r="UHN94" s="220"/>
      <c r="UHO94" s="220"/>
      <c r="UHP94" s="220"/>
      <c r="UHQ94" s="220"/>
      <c r="UHR94" s="220"/>
      <c r="UHS94" s="220"/>
      <c r="UHT94" s="220"/>
      <c r="UHU94" s="220"/>
      <c r="UHV94" s="220"/>
      <c r="UHW94" s="220"/>
      <c r="UHX94" s="220"/>
      <c r="UHY94" s="220"/>
      <c r="UHZ94" s="220"/>
      <c r="UIA94" s="220"/>
      <c r="UIB94" s="220"/>
      <c r="UIC94" s="220"/>
      <c r="UID94" s="220"/>
      <c r="UIE94" s="220"/>
      <c r="UIF94" s="220"/>
      <c r="UIG94" s="220"/>
      <c r="UIH94" s="220"/>
      <c r="UII94" s="220"/>
      <c r="UIJ94" s="220"/>
      <c r="UIK94" s="220"/>
      <c r="UIL94" s="220"/>
      <c r="UIM94" s="220"/>
      <c r="UIN94" s="220"/>
      <c r="UIO94" s="220"/>
      <c r="UIP94" s="220"/>
      <c r="UIQ94" s="220"/>
      <c r="UIR94" s="220"/>
      <c r="UIS94" s="220"/>
      <c r="UIT94" s="220"/>
      <c r="UIU94" s="220"/>
      <c r="UIV94" s="220"/>
      <c r="UIW94" s="220"/>
      <c r="UIX94" s="220"/>
      <c r="UIY94" s="220"/>
      <c r="UIZ94" s="220"/>
      <c r="UJA94" s="220"/>
      <c r="UJB94" s="220"/>
      <c r="UJC94" s="220"/>
      <c r="UJD94" s="220"/>
      <c r="UJE94" s="220"/>
      <c r="UJF94" s="220"/>
      <c r="UJG94" s="220"/>
      <c r="UJH94" s="220"/>
      <c r="UJI94" s="220"/>
      <c r="UJJ94" s="220"/>
      <c r="UJK94" s="220"/>
      <c r="UJL94" s="220"/>
      <c r="UJM94" s="220"/>
      <c r="UJN94" s="220"/>
      <c r="UJO94" s="220"/>
      <c r="UJP94" s="220"/>
      <c r="UJQ94" s="220"/>
      <c r="UJR94" s="220"/>
      <c r="UJS94" s="220"/>
      <c r="UJT94" s="220"/>
      <c r="UJU94" s="220"/>
      <c r="UJV94" s="220"/>
      <c r="UJW94" s="220"/>
      <c r="UJX94" s="220"/>
      <c r="UJY94" s="220"/>
      <c r="UJZ94" s="220"/>
      <c r="UKA94" s="220"/>
      <c r="UKB94" s="220"/>
      <c r="UKC94" s="220"/>
      <c r="UKD94" s="220"/>
      <c r="UKE94" s="220"/>
      <c r="UKF94" s="220"/>
      <c r="UKG94" s="220"/>
      <c r="UKH94" s="220"/>
      <c r="UKI94" s="220"/>
      <c r="UKJ94" s="220"/>
      <c r="UKK94" s="220"/>
      <c r="UKL94" s="220"/>
      <c r="UKM94" s="220"/>
      <c r="UKN94" s="220"/>
      <c r="UKO94" s="220"/>
      <c r="UKP94" s="220"/>
      <c r="UKQ94" s="220"/>
      <c r="UKR94" s="220"/>
      <c r="UKS94" s="220"/>
      <c r="UKT94" s="220"/>
      <c r="UKU94" s="220"/>
      <c r="UKV94" s="220"/>
      <c r="UKW94" s="220"/>
      <c r="UKX94" s="220"/>
      <c r="UKY94" s="220"/>
      <c r="UKZ94" s="220"/>
      <c r="ULA94" s="220"/>
      <c r="ULB94" s="220"/>
      <c r="ULC94" s="220"/>
      <c r="ULD94" s="220"/>
      <c r="ULE94" s="220"/>
      <c r="ULF94" s="220"/>
      <c r="ULG94" s="220"/>
      <c r="ULH94" s="220"/>
      <c r="ULI94" s="220"/>
      <c r="ULJ94" s="220"/>
      <c r="ULK94" s="220"/>
      <c r="ULL94" s="220"/>
      <c r="ULM94" s="220"/>
      <c r="ULN94" s="220"/>
      <c r="ULO94" s="220"/>
      <c r="ULP94" s="220"/>
      <c r="ULQ94" s="220"/>
      <c r="ULR94" s="220"/>
      <c r="ULS94" s="220"/>
      <c r="ULT94" s="220"/>
      <c r="ULU94" s="220"/>
      <c r="ULV94" s="220"/>
      <c r="ULW94" s="220"/>
      <c r="ULX94" s="220"/>
      <c r="ULY94" s="220"/>
      <c r="ULZ94" s="220"/>
      <c r="UMA94" s="220"/>
      <c r="UMB94" s="220"/>
      <c r="UMC94" s="220"/>
      <c r="UMD94" s="220"/>
      <c r="UME94" s="220"/>
      <c r="UMF94" s="220"/>
      <c r="UMG94" s="220"/>
      <c r="UMH94" s="220"/>
      <c r="UMI94" s="220"/>
      <c r="UMJ94" s="220"/>
      <c r="UMK94" s="220"/>
      <c r="UML94" s="220"/>
      <c r="UMM94" s="220"/>
      <c r="UMN94" s="220"/>
      <c r="UMO94" s="220"/>
      <c r="UMP94" s="220"/>
      <c r="UMQ94" s="220"/>
      <c r="UMR94" s="220"/>
      <c r="UMS94" s="220"/>
      <c r="UMT94" s="220"/>
      <c r="UMU94" s="220"/>
      <c r="UMV94" s="220"/>
      <c r="UMW94" s="220"/>
      <c r="UMX94" s="220"/>
      <c r="UMY94" s="220"/>
      <c r="UMZ94" s="220"/>
      <c r="UNA94" s="220"/>
      <c r="UNB94" s="220"/>
      <c r="UNC94" s="220"/>
      <c r="UND94" s="220"/>
      <c r="UNE94" s="220"/>
      <c r="UNF94" s="220"/>
      <c r="UNG94" s="220"/>
      <c r="UNH94" s="220"/>
      <c r="UNI94" s="220"/>
      <c r="UNJ94" s="220"/>
      <c r="UNK94" s="220"/>
      <c r="UNL94" s="220"/>
      <c r="UNM94" s="220"/>
      <c r="UNN94" s="220"/>
      <c r="UNO94" s="220"/>
      <c r="UNP94" s="220"/>
      <c r="UNQ94" s="220"/>
      <c r="UNR94" s="220"/>
      <c r="UNS94" s="220"/>
      <c r="UNT94" s="220"/>
      <c r="UNU94" s="220"/>
      <c r="UNV94" s="220"/>
      <c r="UNW94" s="220"/>
      <c r="UNX94" s="220"/>
      <c r="UNY94" s="220"/>
      <c r="UNZ94" s="220"/>
      <c r="UOA94" s="220"/>
      <c r="UOB94" s="220"/>
      <c r="UOC94" s="220"/>
      <c r="UOD94" s="220"/>
      <c r="UOE94" s="220"/>
      <c r="UOF94" s="220"/>
      <c r="UOG94" s="220"/>
      <c r="UOH94" s="220"/>
      <c r="UOI94" s="220"/>
      <c r="UOJ94" s="220"/>
      <c r="UOK94" s="220"/>
      <c r="UOL94" s="220"/>
      <c r="UOM94" s="220"/>
      <c r="UON94" s="220"/>
      <c r="UOO94" s="220"/>
      <c r="UOP94" s="220"/>
      <c r="UOQ94" s="220"/>
      <c r="UOR94" s="220"/>
      <c r="UOS94" s="220"/>
      <c r="UOT94" s="220"/>
      <c r="UOU94" s="220"/>
      <c r="UOV94" s="220"/>
      <c r="UOW94" s="220"/>
      <c r="UOX94" s="220"/>
      <c r="UOY94" s="220"/>
      <c r="UOZ94" s="220"/>
      <c r="UPA94" s="220"/>
      <c r="UPB94" s="220"/>
      <c r="UPC94" s="220"/>
      <c r="UPD94" s="220"/>
      <c r="UPE94" s="220"/>
      <c r="UPF94" s="220"/>
      <c r="UPG94" s="220"/>
      <c r="UPH94" s="220"/>
      <c r="UPI94" s="220"/>
      <c r="UPJ94" s="220"/>
      <c r="UPK94" s="220"/>
      <c r="UPL94" s="220"/>
      <c r="UPM94" s="220"/>
      <c r="UPN94" s="220"/>
      <c r="UPO94" s="220"/>
      <c r="UPP94" s="220"/>
      <c r="UPQ94" s="220"/>
      <c r="UPR94" s="220"/>
      <c r="UPS94" s="220"/>
      <c r="UPT94" s="220"/>
      <c r="UPU94" s="220"/>
      <c r="UPV94" s="220"/>
      <c r="UPW94" s="220"/>
      <c r="UPX94" s="220"/>
      <c r="UPY94" s="220"/>
      <c r="UPZ94" s="220"/>
      <c r="UQA94" s="220"/>
      <c r="UQB94" s="220"/>
      <c r="UQC94" s="220"/>
      <c r="UQD94" s="220"/>
      <c r="UQE94" s="220"/>
      <c r="UQF94" s="220"/>
      <c r="UQG94" s="220"/>
      <c r="UQH94" s="220"/>
      <c r="UQI94" s="220"/>
      <c r="UQJ94" s="220"/>
      <c r="UQK94" s="220"/>
      <c r="UQL94" s="220"/>
      <c r="UQM94" s="220"/>
      <c r="UQN94" s="220"/>
      <c r="UQO94" s="220"/>
      <c r="UQP94" s="220"/>
      <c r="UQQ94" s="220"/>
      <c r="UQR94" s="220"/>
      <c r="UQS94" s="220"/>
      <c r="UQT94" s="220"/>
      <c r="UQU94" s="220"/>
      <c r="UQV94" s="220"/>
      <c r="UQW94" s="220"/>
      <c r="UQX94" s="220"/>
      <c r="UQY94" s="220"/>
      <c r="UQZ94" s="220"/>
      <c r="URA94" s="220"/>
      <c r="URB94" s="220"/>
      <c r="URC94" s="220"/>
      <c r="URD94" s="220"/>
      <c r="URE94" s="220"/>
      <c r="URF94" s="220"/>
      <c r="URG94" s="220"/>
      <c r="URH94" s="220"/>
      <c r="URI94" s="220"/>
      <c r="URJ94" s="220"/>
      <c r="URK94" s="220"/>
      <c r="URL94" s="220"/>
      <c r="URM94" s="220"/>
      <c r="URN94" s="220"/>
      <c r="URO94" s="220"/>
      <c r="URP94" s="220"/>
      <c r="URQ94" s="220"/>
      <c r="URR94" s="220"/>
      <c r="URS94" s="220"/>
      <c r="URT94" s="220"/>
      <c r="URU94" s="220"/>
      <c r="URV94" s="220"/>
      <c r="URW94" s="220"/>
      <c r="URX94" s="220"/>
      <c r="URY94" s="220"/>
      <c r="URZ94" s="220"/>
      <c r="USA94" s="220"/>
      <c r="USB94" s="220"/>
      <c r="USC94" s="220"/>
      <c r="USD94" s="220"/>
      <c r="USE94" s="220"/>
      <c r="USF94" s="220"/>
      <c r="USG94" s="220"/>
      <c r="USH94" s="220"/>
      <c r="USI94" s="220"/>
      <c r="USJ94" s="220"/>
      <c r="USK94" s="220"/>
      <c r="USL94" s="220"/>
      <c r="USM94" s="220"/>
      <c r="USN94" s="220"/>
      <c r="USO94" s="220"/>
      <c r="USP94" s="220"/>
      <c r="USQ94" s="220"/>
      <c r="USR94" s="220"/>
      <c r="USS94" s="220"/>
      <c r="UST94" s="220"/>
      <c r="USU94" s="220"/>
      <c r="USV94" s="220"/>
      <c r="USW94" s="220"/>
      <c r="USX94" s="220"/>
      <c r="USY94" s="220"/>
      <c r="USZ94" s="220"/>
      <c r="UTA94" s="220"/>
      <c r="UTB94" s="220"/>
      <c r="UTC94" s="220"/>
      <c r="UTD94" s="220"/>
      <c r="UTE94" s="220"/>
      <c r="UTF94" s="220"/>
      <c r="UTG94" s="220"/>
      <c r="UTH94" s="220"/>
      <c r="UTI94" s="220"/>
      <c r="UTJ94" s="220"/>
      <c r="UTK94" s="220"/>
      <c r="UTL94" s="220"/>
      <c r="UTM94" s="220"/>
      <c r="UTN94" s="220"/>
      <c r="UTO94" s="220"/>
      <c r="UTP94" s="220"/>
      <c r="UTQ94" s="220"/>
      <c r="UTR94" s="220"/>
      <c r="UTS94" s="220"/>
      <c r="UTT94" s="220"/>
      <c r="UTU94" s="220"/>
      <c r="UTV94" s="220"/>
      <c r="UTW94" s="220"/>
      <c r="UTX94" s="220"/>
      <c r="UTY94" s="220"/>
      <c r="UTZ94" s="220"/>
      <c r="UUA94" s="220"/>
      <c r="UUB94" s="220"/>
      <c r="UUC94" s="220"/>
      <c r="UUD94" s="220"/>
      <c r="UUE94" s="220"/>
      <c r="UUF94" s="220"/>
      <c r="UUG94" s="220"/>
      <c r="UUH94" s="220"/>
      <c r="UUI94" s="220"/>
      <c r="UUJ94" s="220"/>
      <c r="UUK94" s="220"/>
      <c r="UUL94" s="220"/>
      <c r="UUM94" s="220"/>
      <c r="UUN94" s="220"/>
      <c r="UUO94" s="220"/>
      <c r="UUP94" s="220"/>
      <c r="UUQ94" s="220"/>
      <c r="UUR94" s="220"/>
      <c r="UUS94" s="220"/>
      <c r="UUT94" s="220"/>
      <c r="UUU94" s="220"/>
      <c r="UUV94" s="220"/>
      <c r="UUW94" s="220"/>
      <c r="UUX94" s="220"/>
      <c r="UUY94" s="220"/>
      <c r="UUZ94" s="220"/>
      <c r="UVA94" s="220"/>
      <c r="UVB94" s="220"/>
      <c r="UVC94" s="220"/>
      <c r="UVD94" s="220"/>
      <c r="UVE94" s="220"/>
      <c r="UVF94" s="220"/>
      <c r="UVG94" s="220"/>
      <c r="UVH94" s="220"/>
      <c r="UVI94" s="220"/>
      <c r="UVJ94" s="220"/>
      <c r="UVK94" s="220"/>
      <c r="UVL94" s="220"/>
      <c r="UVM94" s="220"/>
      <c r="UVN94" s="220"/>
      <c r="UVO94" s="220"/>
      <c r="UVP94" s="220"/>
      <c r="UVQ94" s="220"/>
      <c r="UVR94" s="220"/>
      <c r="UVS94" s="220"/>
      <c r="UVT94" s="220"/>
      <c r="UVU94" s="220"/>
      <c r="UVV94" s="220"/>
      <c r="UVW94" s="220"/>
      <c r="UVX94" s="220"/>
      <c r="UVY94" s="220"/>
      <c r="UVZ94" s="220"/>
      <c r="UWA94" s="220"/>
      <c r="UWB94" s="220"/>
      <c r="UWC94" s="220"/>
      <c r="UWD94" s="220"/>
      <c r="UWE94" s="220"/>
      <c r="UWF94" s="220"/>
      <c r="UWG94" s="220"/>
      <c r="UWH94" s="220"/>
      <c r="UWI94" s="220"/>
      <c r="UWJ94" s="220"/>
      <c r="UWK94" s="220"/>
      <c r="UWL94" s="220"/>
      <c r="UWM94" s="220"/>
      <c r="UWN94" s="220"/>
      <c r="UWO94" s="220"/>
      <c r="UWP94" s="220"/>
      <c r="UWQ94" s="220"/>
      <c r="UWR94" s="220"/>
      <c r="UWS94" s="220"/>
      <c r="UWT94" s="220"/>
      <c r="UWU94" s="220"/>
      <c r="UWV94" s="220"/>
      <c r="UWW94" s="220"/>
      <c r="UWX94" s="220"/>
      <c r="UWY94" s="220"/>
      <c r="UWZ94" s="220"/>
      <c r="UXA94" s="220"/>
      <c r="UXB94" s="220"/>
      <c r="UXC94" s="220"/>
      <c r="UXD94" s="220"/>
      <c r="UXE94" s="220"/>
      <c r="UXF94" s="220"/>
      <c r="UXG94" s="220"/>
      <c r="UXH94" s="220"/>
      <c r="UXI94" s="220"/>
      <c r="UXJ94" s="220"/>
      <c r="UXK94" s="220"/>
      <c r="UXL94" s="220"/>
      <c r="UXM94" s="220"/>
      <c r="UXN94" s="220"/>
      <c r="UXO94" s="220"/>
      <c r="UXP94" s="220"/>
      <c r="UXQ94" s="220"/>
      <c r="UXR94" s="220"/>
      <c r="UXS94" s="220"/>
      <c r="UXT94" s="220"/>
      <c r="UXU94" s="220"/>
      <c r="UXV94" s="220"/>
      <c r="UXW94" s="220"/>
      <c r="UXX94" s="220"/>
      <c r="UXY94" s="220"/>
      <c r="UXZ94" s="220"/>
      <c r="UYA94" s="220"/>
      <c r="UYB94" s="220"/>
      <c r="UYC94" s="220"/>
      <c r="UYD94" s="220"/>
      <c r="UYE94" s="220"/>
      <c r="UYF94" s="220"/>
      <c r="UYG94" s="220"/>
      <c r="UYH94" s="220"/>
      <c r="UYI94" s="220"/>
      <c r="UYJ94" s="220"/>
      <c r="UYK94" s="220"/>
      <c r="UYL94" s="220"/>
      <c r="UYM94" s="220"/>
      <c r="UYN94" s="220"/>
      <c r="UYO94" s="220"/>
      <c r="UYP94" s="220"/>
      <c r="UYQ94" s="220"/>
      <c r="UYR94" s="220"/>
      <c r="UYS94" s="220"/>
      <c r="UYT94" s="220"/>
      <c r="UYU94" s="220"/>
      <c r="UYV94" s="220"/>
      <c r="UYW94" s="220"/>
      <c r="UYX94" s="220"/>
      <c r="UYY94" s="220"/>
      <c r="UYZ94" s="220"/>
      <c r="UZA94" s="220"/>
      <c r="UZB94" s="220"/>
      <c r="UZC94" s="220"/>
      <c r="UZD94" s="220"/>
      <c r="UZE94" s="220"/>
      <c r="UZF94" s="220"/>
      <c r="UZG94" s="220"/>
      <c r="UZH94" s="220"/>
      <c r="UZI94" s="220"/>
      <c r="UZJ94" s="220"/>
      <c r="UZK94" s="220"/>
      <c r="UZL94" s="220"/>
      <c r="UZM94" s="220"/>
      <c r="UZN94" s="220"/>
      <c r="UZO94" s="220"/>
      <c r="UZP94" s="220"/>
      <c r="UZQ94" s="220"/>
      <c r="UZR94" s="220"/>
      <c r="UZS94" s="220"/>
      <c r="UZT94" s="220"/>
      <c r="UZU94" s="220"/>
      <c r="UZV94" s="220"/>
      <c r="UZW94" s="220"/>
      <c r="UZX94" s="220"/>
      <c r="UZY94" s="220"/>
      <c r="UZZ94" s="220"/>
      <c r="VAA94" s="220"/>
      <c r="VAB94" s="220"/>
      <c r="VAC94" s="220"/>
      <c r="VAD94" s="220"/>
      <c r="VAE94" s="220"/>
      <c r="VAF94" s="220"/>
      <c r="VAG94" s="220"/>
      <c r="VAH94" s="220"/>
      <c r="VAI94" s="220"/>
      <c r="VAJ94" s="220"/>
      <c r="VAK94" s="220"/>
      <c r="VAL94" s="220"/>
      <c r="VAM94" s="220"/>
      <c r="VAN94" s="220"/>
      <c r="VAO94" s="220"/>
      <c r="VAP94" s="220"/>
      <c r="VAQ94" s="220"/>
      <c r="VAR94" s="220"/>
      <c r="VAS94" s="220"/>
      <c r="VAT94" s="220"/>
      <c r="VAU94" s="220"/>
      <c r="VAV94" s="220"/>
      <c r="VAW94" s="220"/>
      <c r="VAX94" s="220"/>
      <c r="VAY94" s="220"/>
      <c r="VAZ94" s="220"/>
      <c r="VBA94" s="220"/>
      <c r="VBB94" s="220"/>
      <c r="VBC94" s="220"/>
      <c r="VBD94" s="220"/>
      <c r="VBE94" s="220"/>
      <c r="VBF94" s="220"/>
      <c r="VBG94" s="220"/>
      <c r="VBH94" s="220"/>
      <c r="VBI94" s="220"/>
      <c r="VBJ94" s="220"/>
      <c r="VBK94" s="220"/>
      <c r="VBL94" s="220"/>
      <c r="VBM94" s="220"/>
      <c r="VBN94" s="220"/>
      <c r="VBO94" s="220"/>
      <c r="VBP94" s="220"/>
      <c r="VBQ94" s="220"/>
      <c r="VBR94" s="220"/>
      <c r="VBS94" s="220"/>
      <c r="VBT94" s="220"/>
      <c r="VBU94" s="220"/>
      <c r="VBV94" s="220"/>
      <c r="VBW94" s="220"/>
      <c r="VBX94" s="220"/>
      <c r="VBY94" s="220"/>
      <c r="VBZ94" s="220"/>
      <c r="VCA94" s="220"/>
      <c r="VCB94" s="220"/>
      <c r="VCC94" s="220"/>
      <c r="VCD94" s="220"/>
      <c r="VCE94" s="220"/>
      <c r="VCF94" s="220"/>
      <c r="VCG94" s="220"/>
      <c r="VCH94" s="220"/>
      <c r="VCI94" s="220"/>
      <c r="VCJ94" s="220"/>
      <c r="VCK94" s="220"/>
      <c r="VCL94" s="220"/>
      <c r="VCM94" s="220"/>
      <c r="VCN94" s="220"/>
      <c r="VCO94" s="220"/>
      <c r="VCP94" s="220"/>
      <c r="VCQ94" s="220"/>
      <c r="VCR94" s="220"/>
      <c r="VCS94" s="220"/>
      <c r="VCT94" s="220"/>
      <c r="VCU94" s="220"/>
      <c r="VCV94" s="220"/>
      <c r="VCW94" s="220"/>
      <c r="VCX94" s="220"/>
      <c r="VCY94" s="220"/>
      <c r="VCZ94" s="220"/>
      <c r="VDA94" s="220"/>
      <c r="VDB94" s="220"/>
      <c r="VDC94" s="220"/>
      <c r="VDD94" s="220"/>
      <c r="VDE94" s="220"/>
      <c r="VDF94" s="220"/>
      <c r="VDG94" s="220"/>
      <c r="VDH94" s="220"/>
      <c r="VDI94" s="220"/>
      <c r="VDJ94" s="220"/>
      <c r="VDK94" s="220"/>
      <c r="VDL94" s="220"/>
      <c r="VDM94" s="220"/>
      <c r="VDN94" s="220"/>
      <c r="VDO94" s="220"/>
      <c r="VDP94" s="220"/>
      <c r="VDQ94" s="220"/>
      <c r="VDR94" s="220"/>
      <c r="VDS94" s="220"/>
      <c r="VDT94" s="220"/>
      <c r="VDU94" s="220"/>
      <c r="VDV94" s="220"/>
      <c r="VDW94" s="220"/>
      <c r="VDX94" s="220"/>
      <c r="VDY94" s="220"/>
      <c r="VDZ94" s="220"/>
      <c r="VEA94" s="220"/>
      <c r="VEB94" s="220"/>
      <c r="VEC94" s="220"/>
      <c r="VED94" s="220"/>
      <c r="VEE94" s="220"/>
      <c r="VEF94" s="220"/>
      <c r="VEG94" s="220"/>
      <c r="VEH94" s="220"/>
      <c r="VEI94" s="220"/>
      <c r="VEJ94" s="220"/>
      <c r="VEK94" s="220"/>
      <c r="VEL94" s="220"/>
      <c r="VEM94" s="220"/>
      <c r="VEN94" s="220"/>
      <c r="VEO94" s="220"/>
      <c r="VEP94" s="220"/>
      <c r="VEQ94" s="220"/>
      <c r="VER94" s="220"/>
      <c r="VES94" s="220"/>
      <c r="VET94" s="220"/>
      <c r="VEU94" s="220"/>
      <c r="VEV94" s="220"/>
      <c r="VEW94" s="220"/>
      <c r="VEX94" s="220"/>
      <c r="VEY94" s="220"/>
      <c r="VEZ94" s="220"/>
      <c r="VFA94" s="220"/>
      <c r="VFB94" s="220"/>
      <c r="VFC94" s="220"/>
      <c r="VFD94" s="220"/>
      <c r="VFE94" s="220"/>
      <c r="VFF94" s="220"/>
      <c r="VFG94" s="220"/>
      <c r="VFH94" s="220"/>
      <c r="VFI94" s="220"/>
      <c r="VFJ94" s="220"/>
      <c r="VFK94" s="220"/>
      <c r="VFL94" s="220"/>
      <c r="VFM94" s="220"/>
      <c r="VFN94" s="220"/>
      <c r="VFO94" s="220"/>
      <c r="VFP94" s="220"/>
      <c r="VFQ94" s="220"/>
      <c r="VFR94" s="220"/>
      <c r="VFS94" s="220"/>
      <c r="VFT94" s="220"/>
      <c r="VFU94" s="220"/>
      <c r="VFV94" s="220"/>
      <c r="VFW94" s="220"/>
      <c r="VFX94" s="220"/>
      <c r="VFY94" s="220"/>
      <c r="VFZ94" s="220"/>
      <c r="VGA94" s="220"/>
      <c r="VGB94" s="220"/>
      <c r="VGC94" s="220"/>
      <c r="VGD94" s="220"/>
      <c r="VGE94" s="220"/>
      <c r="VGF94" s="220"/>
      <c r="VGG94" s="220"/>
      <c r="VGH94" s="220"/>
      <c r="VGI94" s="220"/>
      <c r="VGJ94" s="220"/>
      <c r="VGK94" s="220"/>
      <c r="VGL94" s="220"/>
      <c r="VGM94" s="220"/>
      <c r="VGN94" s="220"/>
      <c r="VGO94" s="220"/>
      <c r="VGP94" s="220"/>
      <c r="VGQ94" s="220"/>
      <c r="VGR94" s="220"/>
      <c r="VGS94" s="220"/>
      <c r="VGT94" s="220"/>
      <c r="VGU94" s="220"/>
      <c r="VGV94" s="220"/>
      <c r="VGW94" s="220"/>
      <c r="VGX94" s="220"/>
      <c r="VGY94" s="220"/>
      <c r="VGZ94" s="220"/>
      <c r="VHA94" s="220"/>
      <c r="VHB94" s="220"/>
      <c r="VHC94" s="220"/>
      <c r="VHD94" s="220"/>
      <c r="VHE94" s="220"/>
      <c r="VHF94" s="220"/>
      <c r="VHG94" s="220"/>
      <c r="VHH94" s="220"/>
      <c r="VHI94" s="220"/>
      <c r="VHJ94" s="220"/>
      <c r="VHK94" s="220"/>
      <c r="VHL94" s="220"/>
      <c r="VHM94" s="220"/>
      <c r="VHN94" s="220"/>
      <c r="VHO94" s="220"/>
      <c r="VHP94" s="220"/>
      <c r="VHQ94" s="220"/>
      <c r="VHR94" s="220"/>
      <c r="VHS94" s="220"/>
      <c r="VHT94" s="220"/>
      <c r="VHU94" s="220"/>
      <c r="VHV94" s="220"/>
      <c r="VHW94" s="220"/>
      <c r="VHX94" s="220"/>
      <c r="VHY94" s="220"/>
      <c r="VHZ94" s="220"/>
      <c r="VIA94" s="220"/>
      <c r="VIB94" s="220"/>
      <c r="VIC94" s="220"/>
      <c r="VID94" s="220"/>
      <c r="VIE94" s="220"/>
      <c r="VIF94" s="220"/>
      <c r="VIG94" s="220"/>
      <c r="VIH94" s="220"/>
      <c r="VII94" s="220"/>
      <c r="VIJ94" s="220"/>
      <c r="VIK94" s="220"/>
      <c r="VIL94" s="220"/>
      <c r="VIM94" s="220"/>
      <c r="VIN94" s="220"/>
      <c r="VIO94" s="220"/>
      <c r="VIP94" s="220"/>
      <c r="VIQ94" s="220"/>
      <c r="VIR94" s="220"/>
      <c r="VIS94" s="220"/>
      <c r="VIT94" s="220"/>
      <c r="VIU94" s="220"/>
      <c r="VIV94" s="220"/>
      <c r="VIW94" s="220"/>
      <c r="VIX94" s="220"/>
      <c r="VIY94" s="220"/>
      <c r="VIZ94" s="220"/>
      <c r="VJA94" s="220"/>
      <c r="VJB94" s="220"/>
      <c r="VJC94" s="220"/>
      <c r="VJD94" s="220"/>
      <c r="VJE94" s="220"/>
      <c r="VJF94" s="220"/>
      <c r="VJG94" s="220"/>
      <c r="VJH94" s="220"/>
      <c r="VJI94" s="220"/>
      <c r="VJJ94" s="220"/>
      <c r="VJK94" s="220"/>
      <c r="VJL94" s="220"/>
      <c r="VJM94" s="220"/>
      <c r="VJN94" s="220"/>
      <c r="VJO94" s="220"/>
      <c r="VJP94" s="220"/>
      <c r="VJQ94" s="220"/>
      <c r="VJR94" s="220"/>
      <c r="VJS94" s="220"/>
      <c r="VJT94" s="220"/>
      <c r="VJU94" s="220"/>
      <c r="VJV94" s="220"/>
      <c r="VJW94" s="220"/>
      <c r="VJX94" s="220"/>
      <c r="VJY94" s="220"/>
      <c r="VJZ94" s="220"/>
      <c r="VKA94" s="220"/>
      <c r="VKB94" s="220"/>
      <c r="VKC94" s="220"/>
      <c r="VKD94" s="220"/>
      <c r="VKE94" s="220"/>
      <c r="VKF94" s="220"/>
      <c r="VKG94" s="220"/>
      <c r="VKH94" s="220"/>
      <c r="VKI94" s="220"/>
      <c r="VKJ94" s="220"/>
      <c r="VKK94" s="220"/>
      <c r="VKL94" s="220"/>
      <c r="VKM94" s="220"/>
      <c r="VKN94" s="220"/>
      <c r="VKO94" s="220"/>
      <c r="VKP94" s="220"/>
      <c r="VKQ94" s="220"/>
      <c r="VKR94" s="220"/>
      <c r="VKS94" s="220"/>
      <c r="VKT94" s="220"/>
      <c r="VKU94" s="220"/>
      <c r="VKV94" s="220"/>
      <c r="VKW94" s="220"/>
      <c r="VKX94" s="220"/>
      <c r="VKY94" s="220"/>
      <c r="VKZ94" s="220"/>
      <c r="VLA94" s="220"/>
      <c r="VLB94" s="220"/>
      <c r="VLC94" s="220"/>
      <c r="VLD94" s="220"/>
      <c r="VLE94" s="220"/>
      <c r="VLF94" s="220"/>
      <c r="VLG94" s="220"/>
      <c r="VLH94" s="220"/>
      <c r="VLI94" s="220"/>
      <c r="VLJ94" s="220"/>
      <c r="VLK94" s="220"/>
      <c r="VLL94" s="220"/>
      <c r="VLM94" s="220"/>
      <c r="VLN94" s="220"/>
      <c r="VLO94" s="220"/>
      <c r="VLP94" s="220"/>
      <c r="VLQ94" s="220"/>
      <c r="VLR94" s="220"/>
      <c r="VLS94" s="220"/>
      <c r="VLT94" s="220"/>
      <c r="VLU94" s="220"/>
      <c r="VLV94" s="220"/>
      <c r="VLW94" s="220"/>
      <c r="VLX94" s="220"/>
      <c r="VLY94" s="220"/>
      <c r="VLZ94" s="220"/>
      <c r="VMA94" s="220"/>
      <c r="VMB94" s="220"/>
      <c r="VMC94" s="220"/>
      <c r="VMD94" s="220"/>
      <c r="VME94" s="220"/>
      <c r="VMF94" s="220"/>
      <c r="VMG94" s="220"/>
      <c r="VMH94" s="220"/>
      <c r="VMI94" s="220"/>
      <c r="VMJ94" s="220"/>
      <c r="VMK94" s="220"/>
      <c r="VML94" s="220"/>
      <c r="VMM94" s="220"/>
      <c r="VMN94" s="220"/>
      <c r="VMO94" s="220"/>
      <c r="VMP94" s="220"/>
      <c r="VMQ94" s="220"/>
      <c r="VMR94" s="220"/>
      <c r="VMS94" s="220"/>
      <c r="VMT94" s="220"/>
      <c r="VMU94" s="220"/>
      <c r="VMV94" s="220"/>
      <c r="VMW94" s="220"/>
      <c r="VMX94" s="220"/>
      <c r="VMY94" s="220"/>
      <c r="VMZ94" s="220"/>
      <c r="VNA94" s="220"/>
      <c r="VNB94" s="220"/>
      <c r="VNC94" s="220"/>
      <c r="VND94" s="220"/>
      <c r="VNE94" s="220"/>
      <c r="VNF94" s="220"/>
      <c r="VNG94" s="220"/>
      <c r="VNH94" s="220"/>
      <c r="VNI94" s="220"/>
      <c r="VNJ94" s="220"/>
      <c r="VNK94" s="220"/>
      <c r="VNL94" s="220"/>
      <c r="VNM94" s="220"/>
      <c r="VNN94" s="220"/>
      <c r="VNO94" s="220"/>
      <c r="VNP94" s="220"/>
      <c r="VNQ94" s="220"/>
      <c r="VNR94" s="220"/>
      <c r="VNS94" s="220"/>
      <c r="VNT94" s="220"/>
      <c r="VNU94" s="220"/>
      <c r="VNV94" s="220"/>
      <c r="VNW94" s="220"/>
      <c r="VNX94" s="220"/>
      <c r="VNY94" s="220"/>
      <c r="VNZ94" s="220"/>
      <c r="VOA94" s="220"/>
      <c r="VOB94" s="220"/>
      <c r="VOC94" s="220"/>
      <c r="VOD94" s="220"/>
      <c r="VOE94" s="220"/>
      <c r="VOF94" s="220"/>
      <c r="VOG94" s="220"/>
      <c r="VOH94" s="220"/>
      <c r="VOI94" s="220"/>
      <c r="VOJ94" s="220"/>
      <c r="VOK94" s="220"/>
      <c r="VOL94" s="220"/>
      <c r="VOM94" s="220"/>
      <c r="VON94" s="220"/>
      <c r="VOO94" s="220"/>
      <c r="VOP94" s="220"/>
      <c r="VOQ94" s="220"/>
      <c r="VOR94" s="220"/>
      <c r="VOS94" s="220"/>
      <c r="VOT94" s="220"/>
      <c r="VOU94" s="220"/>
      <c r="VOV94" s="220"/>
      <c r="VOW94" s="220"/>
      <c r="VOX94" s="220"/>
      <c r="VOY94" s="220"/>
      <c r="VOZ94" s="220"/>
      <c r="VPA94" s="220"/>
      <c r="VPB94" s="220"/>
      <c r="VPC94" s="220"/>
      <c r="VPD94" s="220"/>
      <c r="VPE94" s="220"/>
      <c r="VPF94" s="220"/>
      <c r="VPG94" s="220"/>
      <c r="VPH94" s="220"/>
      <c r="VPI94" s="220"/>
      <c r="VPJ94" s="220"/>
      <c r="VPK94" s="220"/>
      <c r="VPL94" s="220"/>
      <c r="VPM94" s="220"/>
      <c r="VPN94" s="220"/>
      <c r="VPO94" s="220"/>
      <c r="VPP94" s="220"/>
      <c r="VPQ94" s="220"/>
      <c r="VPR94" s="220"/>
      <c r="VPS94" s="220"/>
      <c r="VPT94" s="220"/>
      <c r="VPU94" s="220"/>
      <c r="VPV94" s="220"/>
      <c r="VPW94" s="220"/>
      <c r="VPX94" s="220"/>
      <c r="VPY94" s="220"/>
      <c r="VPZ94" s="220"/>
      <c r="VQA94" s="220"/>
      <c r="VQB94" s="220"/>
      <c r="VQC94" s="220"/>
      <c r="VQD94" s="220"/>
      <c r="VQE94" s="220"/>
      <c r="VQF94" s="220"/>
      <c r="VQG94" s="220"/>
      <c r="VQH94" s="220"/>
      <c r="VQI94" s="220"/>
      <c r="VQJ94" s="220"/>
      <c r="VQK94" s="220"/>
      <c r="VQL94" s="220"/>
      <c r="VQM94" s="220"/>
      <c r="VQN94" s="220"/>
      <c r="VQO94" s="220"/>
      <c r="VQP94" s="220"/>
      <c r="VQQ94" s="220"/>
      <c r="VQR94" s="220"/>
      <c r="VQS94" s="220"/>
      <c r="VQT94" s="220"/>
      <c r="VQU94" s="220"/>
      <c r="VQV94" s="220"/>
      <c r="VQW94" s="220"/>
      <c r="VQX94" s="220"/>
      <c r="VQY94" s="220"/>
      <c r="VQZ94" s="220"/>
      <c r="VRA94" s="220"/>
      <c r="VRB94" s="220"/>
      <c r="VRC94" s="220"/>
      <c r="VRD94" s="220"/>
      <c r="VRE94" s="220"/>
      <c r="VRF94" s="220"/>
      <c r="VRG94" s="220"/>
      <c r="VRH94" s="220"/>
      <c r="VRI94" s="220"/>
      <c r="VRJ94" s="220"/>
      <c r="VRK94" s="220"/>
      <c r="VRL94" s="220"/>
      <c r="VRM94" s="220"/>
      <c r="VRN94" s="220"/>
      <c r="VRO94" s="220"/>
      <c r="VRP94" s="220"/>
      <c r="VRQ94" s="220"/>
      <c r="VRR94" s="220"/>
      <c r="VRS94" s="220"/>
      <c r="VRT94" s="220"/>
      <c r="VRU94" s="220"/>
      <c r="VRV94" s="220"/>
      <c r="VRW94" s="220"/>
      <c r="VRX94" s="220"/>
      <c r="VRY94" s="220"/>
      <c r="VRZ94" s="220"/>
      <c r="VSA94" s="220"/>
      <c r="VSB94" s="220"/>
      <c r="VSC94" s="220"/>
      <c r="VSD94" s="220"/>
      <c r="VSE94" s="220"/>
      <c r="VSF94" s="220"/>
      <c r="VSG94" s="220"/>
      <c r="VSH94" s="220"/>
      <c r="VSI94" s="220"/>
      <c r="VSJ94" s="220"/>
      <c r="VSK94" s="220"/>
      <c r="VSL94" s="220"/>
      <c r="VSM94" s="220"/>
      <c r="VSN94" s="220"/>
      <c r="VSO94" s="220"/>
      <c r="VSP94" s="220"/>
      <c r="VSQ94" s="220"/>
      <c r="VSR94" s="220"/>
      <c r="VSS94" s="220"/>
      <c r="VST94" s="220"/>
      <c r="VSU94" s="220"/>
      <c r="VSV94" s="220"/>
      <c r="VSW94" s="220"/>
      <c r="VSX94" s="220"/>
      <c r="VSY94" s="220"/>
      <c r="VSZ94" s="220"/>
      <c r="VTA94" s="220"/>
      <c r="VTB94" s="220"/>
      <c r="VTC94" s="220"/>
      <c r="VTD94" s="220"/>
      <c r="VTE94" s="220"/>
      <c r="VTF94" s="220"/>
      <c r="VTG94" s="220"/>
      <c r="VTH94" s="220"/>
      <c r="VTI94" s="220"/>
      <c r="VTJ94" s="220"/>
      <c r="VTK94" s="220"/>
      <c r="VTL94" s="220"/>
      <c r="VTM94" s="220"/>
      <c r="VTN94" s="220"/>
      <c r="VTO94" s="220"/>
      <c r="VTP94" s="220"/>
      <c r="VTQ94" s="220"/>
      <c r="VTR94" s="220"/>
      <c r="VTS94" s="220"/>
      <c r="VTT94" s="220"/>
      <c r="VTU94" s="220"/>
      <c r="VTV94" s="220"/>
      <c r="VTW94" s="220"/>
      <c r="VTX94" s="220"/>
      <c r="VTY94" s="220"/>
      <c r="VTZ94" s="220"/>
      <c r="VUA94" s="220"/>
      <c r="VUB94" s="220"/>
      <c r="VUC94" s="220"/>
      <c r="VUD94" s="220"/>
      <c r="VUE94" s="220"/>
      <c r="VUF94" s="220"/>
      <c r="VUG94" s="220"/>
      <c r="VUH94" s="220"/>
      <c r="VUI94" s="220"/>
      <c r="VUJ94" s="220"/>
      <c r="VUK94" s="220"/>
      <c r="VUL94" s="220"/>
      <c r="VUM94" s="220"/>
      <c r="VUN94" s="220"/>
      <c r="VUO94" s="220"/>
      <c r="VUP94" s="220"/>
      <c r="VUQ94" s="220"/>
      <c r="VUR94" s="220"/>
      <c r="VUS94" s="220"/>
      <c r="VUT94" s="220"/>
      <c r="VUU94" s="220"/>
      <c r="VUV94" s="220"/>
      <c r="VUW94" s="220"/>
      <c r="VUX94" s="220"/>
      <c r="VUY94" s="220"/>
      <c r="VUZ94" s="220"/>
      <c r="VVA94" s="220"/>
      <c r="VVB94" s="220"/>
      <c r="VVC94" s="220"/>
      <c r="VVD94" s="220"/>
      <c r="VVE94" s="220"/>
      <c r="VVF94" s="220"/>
      <c r="VVG94" s="220"/>
      <c r="VVH94" s="220"/>
      <c r="VVI94" s="220"/>
      <c r="VVJ94" s="220"/>
      <c r="VVK94" s="220"/>
      <c r="VVL94" s="220"/>
      <c r="VVM94" s="220"/>
      <c r="VVN94" s="220"/>
      <c r="VVO94" s="220"/>
      <c r="VVP94" s="220"/>
      <c r="VVQ94" s="220"/>
      <c r="VVR94" s="220"/>
      <c r="VVS94" s="220"/>
      <c r="VVT94" s="220"/>
      <c r="VVU94" s="220"/>
      <c r="VVV94" s="220"/>
      <c r="VVW94" s="220"/>
      <c r="VVX94" s="220"/>
      <c r="VVY94" s="220"/>
      <c r="VVZ94" s="220"/>
      <c r="VWA94" s="220"/>
      <c r="VWB94" s="220"/>
      <c r="VWC94" s="220"/>
      <c r="VWD94" s="220"/>
      <c r="VWE94" s="220"/>
      <c r="VWF94" s="220"/>
      <c r="VWG94" s="220"/>
      <c r="VWH94" s="220"/>
      <c r="VWI94" s="220"/>
      <c r="VWJ94" s="220"/>
      <c r="VWK94" s="220"/>
      <c r="VWL94" s="220"/>
      <c r="VWM94" s="220"/>
      <c r="VWN94" s="220"/>
      <c r="VWO94" s="220"/>
      <c r="VWP94" s="220"/>
      <c r="VWQ94" s="220"/>
      <c r="VWR94" s="220"/>
      <c r="VWS94" s="220"/>
      <c r="VWT94" s="220"/>
      <c r="VWU94" s="220"/>
      <c r="VWV94" s="220"/>
      <c r="VWW94" s="220"/>
      <c r="VWX94" s="220"/>
      <c r="VWY94" s="220"/>
      <c r="VWZ94" s="220"/>
      <c r="VXA94" s="220"/>
      <c r="VXB94" s="220"/>
      <c r="VXC94" s="220"/>
      <c r="VXD94" s="220"/>
      <c r="VXE94" s="220"/>
      <c r="VXF94" s="220"/>
      <c r="VXG94" s="220"/>
      <c r="VXH94" s="220"/>
      <c r="VXI94" s="220"/>
      <c r="VXJ94" s="220"/>
      <c r="VXK94" s="220"/>
      <c r="VXL94" s="220"/>
      <c r="VXM94" s="220"/>
      <c r="VXN94" s="220"/>
      <c r="VXO94" s="220"/>
      <c r="VXP94" s="220"/>
      <c r="VXQ94" s="220"/>
      <c r="VXR94" s="220"/>
      <c r="VXS94" s="220"/>
      <c r="VXT94" s="220"/>
      <c r="VXU94" s="220"/>
      <c r="VXV94" s="220"/>
      <c r="VXW94" s="220"/>
      <c r="VXX94" s="220"/>
      <c r="VXY94" s="220"/>
      <c r="VXZ94" s="220"/>
      <c r="VYA94" s="220"/>
      <c r="VYB94" s="220"/>
      <c r="VYC94" s="220"/>
      <c r="VYD94" s="220"/>
      <c r="VYE94" s="220"/>
      <c r="VYF94" s="220"/>
      <c r="VYG94" s="220"/>
      <c r="VYH94" s="220"/>
      <c r="VYI94" s="220"/>
      <c r="VYJ94" s="220"/>
      <c r="VYK94" s="220"/>
      <c r="VYL94" s="220"/>
      <c r="VYM94" s="220"/>
      <c r="VYN94" s="220"/>
      <c r="VYO94" s="220"/>
      <c r="VYP94" s="220"/>
      <c r="VYQ94" s="220"/>
      <c r="VYR94" s="220"/>
      <c r="VYS94" s="220"/>
      <c r="VYT94" s="220"/>
      <c r="VYU94" s="220"/>
      <c r="VYV94" s="220"/>
      <c r="VYW94" s="220"/>
      <c r="VYX94" s="220"/>
      <c r="VYY94" s="220"/>
      <c r="VYZ94" s="220"/>
      <c r="VZA94" s="220"/>
      <c r="VZB94" s="220"/>
      <c r="VZC94" s="220"/>
      <c r="VZD94" s="220"/>
      <c r="VZE94" s="220"/>
      <c r="VZF94" s="220"/>
      <c r="VZG94" s="220"/>
      <c r="VZH94" s="220"/>
      <c r="VZI94" s="220"/>
      <c r="VZJ94" s="220"/>
      <c r="VZK94" s="220"/>
      <c r="VZL94" s="220"/>
      <c r="VZM94" s="220"/>
      <c r="VZN94" s="220"/>
      <c r="VZO94" s="220"/>
      <c r="VZP94" s="220"/>
      <c r="VZQ94" s="220"/>
      <c r="VZR94" s="220"/>
      <c r="VZS94" s="220"/>
      <c r="VZT94" s="220"/>
      <c r="VZU94" s="220"/>
      <c r="VZV94" s="220"/>
      <c r="VZW94" s="220"/>
      <c r="VZX94" s="220"/>
      <c r="VZY94" s="220"/>
      <c r="VZZ94" s="220"/>
      <c r="WAA94" s="220"/>
      <c r="WAB94" s="220"/>
      <c r="WAC94" s="220"/>
      <c r="WAD94" s="220"/>
      <c r="WAE94" s="220"/>
      <c r="WAF94" s="220"/>
      <c r="WAG94" s="220"/>
      <c r="WAH94" s="220"/>
      <c r="WAI94" s="220"/>
      <c r="WAJ94" s="220"/>
      <c r="WAK94" s="220"/>
      <c r="WAL94" s="220"/>
      <c r="WAM94" s="220"/>
      <c r="WAN94" s="220"/>
      <c r="WAO94" s="220"/>
      <c r="WAP94" s="220"/>
      <c r="WAQ94" s="220"/>
      <c r="WAR94" s="220"/>
      <c r="WAS94" s="220"/>
      <c r="WAT94" s="220"/>
      <c r="WAU94" s="220"/>
      <c r="WAV94" s="220"/>
      <c r="WAW94" s="220"/>
      <c r="WAX94" s="220"/>
      <c r="WAY94" s="220"/>
      <c r="WAZ94" s="220"/>
      <c r="WBA94" s="220"/>
      <c r="WBB94" s="220"/>
      <c r="WBC94" s="220"/>
      <c r="WBD94" s="220"/>
      <c r="WBE94" s="220"/>
      <c r="WBF94" s="220"/>
      <c r="WBG94" s="220"/>
      <c r="WBH94" s="220"/>
      <c r="WBI94" s="220"/>
      <c r="WBJ94" s="220"/>
      <c r="WBK94" s="220"/>
      <c r="WBL94" s="220"/>
      <c r="WBM94" s="220"/>
      <c r="WBN94" s="220"/>
      <c r="WBO94" s="220"/>
      <c r="WBP94" s="220"/>
      <c r="WBQ94" s="220"/>
      <c r="WBR94" s="220"/>
      <c r="WBS94" s="220"/>
      <c r="WBT94" s="220"/>
      <c r="WBU94" s="220"/>
      <c r="WBV94" s="220"/>
      <c r="WBW94" s="220"/>
      <c r="WBX94" s="220"/>
      <c r="WBY94" s="220"/>
      <c r="WBZ94" s="220"/>
      <c r="WCA94" s="220"/>
      <c r="WCB94" s="220"/>
      <c r="WCC94" s="220"/>
      <c r="WCD94" s="220"/>
      <c r="WCE94" s="220"/>
      <c r="WCF94" s="220"/>
      <c r="WCG94" s="220"/>
      <c r="WCH94" s="220"/>
      <c r="WCI94" s="220"/>
      <c r="WCJ94" s="220"/>
      <c r="WCK94" s="220"/>
      <c r="WCL94" s="220"/>
      <c r="WCM94" s="220"/>
      <c r="WCN94" s="220"/>
      <c r="WCO94" s="220"/>
      <c r="WCP94" s="220"/>
      <c r="WCQ94" s="220"/>
      <c r="WCR94" s="220"/>
      <c r="WCS94" s="220"/>
      <c r="WCT94" s="220"/>
      <c r="WCU94" s="220"/>
      <c r="WCV94" s="220"/>
      <c r="WCW94" s="220"/>
      <c r="WCX94" s="220"/>
      <c r="WCY94" s="220"/>
      <c r="WCZ94" s="220"/>
      <c r="WDA94" s="220"/>
      <c r="WDB94" s="220"/>
      <c r="WDC94" s="220"/>
      <c r="WDD94" s="220"/>
      <c r="WDE94" s="220"/>
      <c r="WDF94" s="220"/>
      <c r="WDG94" s="220"/>
      <c r="WDH94" s="220"/>
      <c r="WDI94" s="220"/>
      <c r="WDJ94" s="220"/>
      <c r="WDK94" s="220"/>
      <c r="WDL94" s="220"/>
      <c r="WDM94" s="220"/>
      <c r="WDN94" s="220"/>
      <c r="WDO94" s="220"/>
      <c r="WDP94" s="220"/>
      <c r="WDQ94" s="220"/>
      <c r="WDR94" s="220"/>
      <c r="WDS94" s="220"/>
      <c r="WDT94" s="220"/>
      <c r="WDU94" s="220"/>
      <c r="WDV94" s="220"/>
      <c r="WDW94" s="220"/>
      <c r="WDX94" s="220"/>
      <c r="WDY94" s="220"/>
      <c r="WDZ94" s="220"/>
      <c r="WEA94" s="220"/>
      <c r="WEB94" s="220"/>
      <c r="WEC94" s="220"/>
      <c r="WED94" s="220"/>
      <c r="WEE94" s="220"/>
      <c r="WEF94" s="220"/>
      <c r="WEG94" s="220"/>
      <c r="WEH94" s="220"/>
      <c r="WEI94" s="220"/>
      <c r="WEJ94" s="220"/>
      <c r="WEK94" s="220"/>
      <c r="WEL94" s="220"/>
      <c r="WEM94" s="220"/>
      <c r="WEN94" s="220"/>
      <c r="WEO94" s="220"/>
      <c r="WEP94" s="220"/>
      <c r="WEQ94" s="220"/>
      <c r="WER94" s="220"/>
      <c r="WES94" s="220"/>
      <c r="WET94" s="220"/>
      <c r="WEU94" s="220"/>
      <c r="WEV94" s="220"/>
      <c r="WEW94" s="220"/>
      <c r="WEX94" s="220"/>
      <c r="WEY94" s="220"/>
      <c r="WEZ94" s="220"/>
      <c r="WFA94" s="220"/>
      <c r="WFB94" s="220"/>
      <c r="WFC94" s="220"/>
      <c r="WFD94" s="220"/>
      <c r="WFE94" s="220"/>
      <c r="WFF94" s="220"/>
      <c r="WFG94" s="220"/>
      <c r="WFH94" s="220"/>
      <c r="WFI94" s="220"/>
      <c r="WFJ94" s="220"/>
      <c r="WFK94" s="220"/>
      <c r="WFL94" s="220"/>
      <c r="WFM94" s="220"/>
      <c r="WFN94" s="220"/>
      <c r="WFO94" s="220"/>
      <c r="WFP94" s="220"/>
      <c r="WFQ94" s="220"/>
      <c r="WFR94" s="220"/>
      <c r="WFS94" s="220"/>
      <c r="WFT94" s="220"/>
      <c r="WFU94" s="220"/>
      <c r="WFV94" s="220"/>
      <c r="WFW94" s="220"/>
      <c r="WFX94" s="220"/>
      <c r="WFY94" s="220"/>
      <c r="WFZ94" s="220"/>
      <c r="WGA94" s="220"/>
      <c r="WGB94" s="220"/>
      <c r="WGC94" s="220"/>
      <c r="WGD94" s="220"/>
      <c r="WGE94" s="220"/>
      <c r="WGF94" s="220"/>
      <c r="WGG94" s="220"/>
      <c r="WGH94" s="220"/>
      <c r="WGI94" s="220"/>
      <c r="WGJ94" s="220"/>
      <c r="WGK94" s="220"/>
      <c r="WGL94" s="220"/>
      <c r="WGM94" s="220"/>
      <c r="WGN94" s="220"/>
      <c r="WGO94" s="220"/>
      <c r="WGP94" s="220"/>
      <c r="WGQ94" s="220"/>
      <c r="WGR94" s="220"/>
      <c r="WGS94" s="220"/>
      <c r="WGT94" s="220"/>
      <c r="WGU94" s="220"/>
      <c r="WGV94" s="220"/>
      <c r="WGW94" s="220"/>
      <c r="WGX94" s="220"/>
      <c r="WGY94" s="220"/>
      <c r="WGZ94" s="220"/>
      <c r="WHA94" s="220"/>
      <c r="WHB94" s="220"/>
      <c r="WHC94" s="220"/>
      <c r="WHD94" s="220"/>
      <c r="WHE94" s="220"/>
      <c r="WHF94" s="220"/>
      <c r="WHG94" s="220"/>
      <c r="WHH94" s="220"/>
      <c r="WHI94" s="220"/>
      <c r="WHJ94" s="220"/>
      <c r="WHK94" s="220"/>
      <c r="WHL94" s="220"/>
      <c r="WHM94" s="220"/>
      <c r="WHN94" s="220"/>
      <c r="WHO94" s="220"/>
      <c r="WHP94" s="220"/>
      <c r="WHQ94" s="220"/>
      <c r="WHR94" s="220"/>
      <c r="WHS94" s="220"/>
      <c r="WHT94" s="220"/>
      <c r="WHU94" s="220"/>
      <c r="WHV94" s="220"/>
      <c r="WHW94" s="220"/>
      <c r="WHX94" s="220"/>
      <c r="WHY94" s="220"/>
      <c r="WHZ94" s="220"/>
      <c r="WIA94" s="220"/>
      <c r="WIB94" s="220"/>
      <c r="WIC94" s="220"/>
      <c r="WID94" s="220"/>
      <c r="WIE94" s="220"/>
      <c r="WIF94" s="220"/>
      <c r="WIG94" s="220"/>
      <c r="WIH94" s="220"/>
      <c r="WII94" s="220"/>
      <c r="WIJ94" s="220"/>
      <c r="WIK94" s="220"/>
      <c r="WIL94" s="220"/>
      <c r="WIM94" s="220"/>
      <c r="WIN94" s="220"/>
      <c r="WIO94" s="220"/>
      <c r="WIP94" s="220"/>
      <c r="WIQ94" s="220"/>
      <c r="WIR94" s="220"/>
      <c r="WIS94" s="220"/>
      <c r="WIT94" s="220"/>
      <c r="WIU94" s="220"/>
      <c r="WIV94" s="220"/>
      <c r="WIW94" s="220"/>
      <c r="WIX94" s="220"/>
      <c r="WIY94" s="220"/>
      <c r="WIZ94" s="220"/>
      <c r="WJA94" s="220"/>
      <c r="WJB94" s="220"/>
      <c r="WJC94" s="220"/>
      <c r="WJD94" s="220"/>
      <c r="WJE94" s="220"/>
      <c r="WJF94" s="220"/>
      <c r="WJG94" s="220"/>
      <c r="WJH94" s="220"/>
      <c r="WJI94" s="220"/>
      <c r="WJJ94" s="220"/>
      <c r="WJK94" s="220"/>
      <c r="WJL94" s="220"/>
      <c r="WJM94" s="220"/>
      <c r="WJN94" s="220"/>
      <c r="WJO94" s="220"/>
      <c r="WJP94" s="220"/>
      <c r="WJQ94" s="220"/>
      <c r="WJR94" s="220"/>
      <c r="WJS94" s="220"/>
      <c r="WJT94" s="220"/>
      <c r="WJU94" s="220"/>
      <c r="WJV94" s="220"/>
      <c r="WJW94" s="220"/>
      <c r="WJX94" s="220"/>
      <c r="WJY94" s="220"/>
      <c r="WJZ94" s="220"/>
      <c r="WKA94" s="220"/>
      <c r="WKB94" s="220"/>
      <c r="WKC94" s="220"/>
      <c r="WKD94" s="220"/>
      <c r="WKE94" s="220"/>
      <c r="WKF94" s="220"/>
      <c r="WKG94" s="220"/>
      <c r="WKH94" s="220"/>
      <c r="WKI94" s="220"/>
      <c r="WKJ94" s="220"/>
      <c r="WKK94" s="220"/>
      <c r="WKL94" s="220"/>
      <c r="WKM94" s="220"/>
      <c r="WKN94" s="220"/>
      <c r="WKO94" s="220"/>
      <c r="WKP94" s="220"/>
      <c r="WKQ94" s="220"/>
      <c r="WKR94" s="220"/>
      <c r="WKS94" s="220"/>
      <c r="WKT94" s="220"/>
      <c r="WKU94" s="220"/>
      <c r="WKV94" s="220"/>
      <c r="WKW94" s="220"/>
      <c r="WKX94" s="220"/>
      <c r="WKY94" s="220"/>
      <c r="WKZ94" s="220"/>
      <c r="WLA94" s="220"/>
      <c r="WLB94" s="220"/>
      <c r="WLC94" s="220"/>
      <c r="WLD94" s="220"/>
      <c r="WLE94" s="220"/>
      <c r="WLF94" s="220"/>
      <c r="WLG94" s="220"/>
      <c r="WLH94" s="220"/>
      <c r="WLI94" s="220"/>
      <c r="WLJ94" s="220"/>
      <c r="WLK94" s="220"/>
      <c r="WLL94" s="220"/>
      <c r="WLM94" s="220"/>
      <c r="WLN94" s="220"/>
      <c r="WLO94" s="220"/>
      <c r="WLP94" s="220"/>
      <c r="WLQ94" s="220"/>
      <c r="WLR94" s="220"/>
      <c r="WLS94" s="220"/>
      <c r="WLT94" s="220"/>
      <c r="WLU94" s="220"/>
      <c r="WLV94" s="220"/>
      <c r="WLW94" s="220"/>
      <c r="WLX94" s="220"/>
      <c r="WLY94" s="220"/>
      <c r="WLZ94" s="220"/>
      <c r="WMA94" s="220"/>
      <c r="WMB94" s="220"/>
      <c r="WMC94" s="220"/>
      <c r="WMD94" s="220"/>
      <c r="WME94" s="220"/>
      <c r="WMF94" s="220"/>
      <c r="WMG94" s="220"/>
      <c r="WMH94" s="220"/>
      <c r="WMI94" s="220"/>
      <c r="WMJ94" s="220"/>
      <c r="WMK94" s="220"/>
      <c r="WML94" s="220"/>
      <c r="WMM94" s="220"/>
      <c r="WMN94" s="220"/>
      <c r="WMO94" s="220"/>
      <c r="WMP94" s="220"/>
      <c r="WMQ94" s="220"/>
      <c r="WMR94" s="220"/>
      <c r="WMS94" s="220"/>
      <c r="WMT94" s="220"/>
      <c r="WMU94" s="220"/>
      <c r="WMV94" s="220"/>
      <c r="WMW94" s="220"/>
      <c r="WMX94" s="220"/>
      <c r="WMY94" s="220"/>
      <c r="WMZ94" s="220"/>
      <c r="WNA94" s="220"/>
      <c r="WNB94" s="220"/>
      <c r="WNC94" s="220"/>
      <c r="WND94" s="220"/>
      <c r="WNE94" s="220"/>
      <c r="WNF94" s="220"/>
      <c r="WNG94" s="220"/>
      <c r="WNH94" s="220"/>
      <c r="WNI94" s="220"/>
      <c r="WNJ94" s="220"/>
      <c r="WNK94" s="220"/>
      <c r="WNL94" s="220"/>
      <c r="WNM94" s="220"/>
      <c r="WNN94" s="220"/>
      <c r="WNO94" s="220"/>
      <c r="WNP94" s="220"/>
      <c r="WNQ94" s="220"/>
      <c r="WNR94" s="220"/>
      <c r="WNS94" s="220"/>
      <c r="WNT94" s="220"/>
      <c r="WNU94" s="220"/>
      <c r="WNV94" s="220"/>
      <c r="WNW94" s="220"/>
      <c r="WNX94" s="220"/>
      <c r="WNY94" s="220"/>
      <c r="WNZ94" s="220"/>
      <c r="WOA94" s="220"/>
      <c r="WOB94" s="220"/>
      <c r="WOC94" s="220"/>
      <c r="WOD94" s="220"/>
      <c r="WOE94" s="220"/>
      <c r="WOF94" s="220"/>
      <c r="WOG94" s="220"/>
      <c r="WOH94" s="220"/>
      <c r="WOI94" s="220"/>
      <c r="WOJ94" s="220"/>
      <c r="WOK94" s="220"/>
      <c r="WOL94" s="220"/>
      <c r="WOM94" s="220"/>
      <c r="WON94" s="220"/>
      <c r="WOO94" s="220"/>
      <c r="WOP94" s="220"/>
      <c r="WOQ94" s="220"/>
      <c r="WOR94" s="220"/>
      <c r="WOS94" s="220"/>
      <c r="WOT94" s="220"/>
      <c r="WOU94" s="220"/>
      <c r="WOV94" s="220"/>
      <c r="WOW94" s="220"/>
      <c r="WOX94" s="220"/>
      <c r="WOY94" s="220"/>
      <c r="WOZ94" s="220"/>
      <c r="WPA94" s="220"/>
      <c r="WPB94" s="220"/>
      <c r="WPC94" s="220"/>
      <c r="WPD94" s="220"/>
      <c r="WPE94" s="220"/>
      <c r="WPF94" s="220"/>
      <c r="WPG94" s="220"/>
      <c r="WPH94" s="220"/>
      <c r="WPI94" s="220"/>
      <c r="WPJ94" s="220"/>
      <c r="WPK94" s="220"/>
      <c r="WPL94" s="220"/>
      <c r="WPM94" s="220"/>
      <c r="WPN94" s="220"/>
      <c r="WPO94" s="220"/>
      <c r="WPP94" s="220"/>
      <c r="WPQ94" s="220"/>
      <c r="WPR94" s="220"/>
      <c r="WPS94" s="220"/>
      <c r="WPT94" s="220"/>
      <c r="WPU94" s="220"/>
      <c r="WPV94" s="220"/>
      <c r="WPW94" s="220"/>
      <c r="WPX94" s="220"/>
      <c r="WPY94" s="220"/>
      <c r="WPZ94" s="220"/>
      <c r="WQA94" s="220"/>
      <c r="WQB94" s="220"/>
      <c r="WQC94" s="220"/>
      <c r="WQD94" s="220"/>
      <c r="WQE94" s="220"/>
      <c r="WQF94" s="220"/>
      <c r="WQG94" s="220"/>
      <c r="WQH94" s="220"/>
      <c r="WQI94" s="220"/>
      <c r="WQJ94" s="220"/>
      <c r="WQK94" s="220"/>
      <c r="WQL94" s="220"/>
      <c r="WQM94" s="220"/>
      <c r="WQN94" s="220"/>
      <c r="WQO94" s="220"/>
      <c r="WQP94" s="220"/>
      <c r="WQQ94" s="220"/>
      <c r="WQR94" s="220"/>
      <c r="WQS94" s="220"/>
      <c r="WQT94" s="220"/>
      <c r="WQU94" s="220"/>
      <c r="WQV94" s="220"/>
      <c r="WQW94" s="220"/>
      <c r="WQX94" s="220"/>
      <c r="WQY94" s="220"/>
      <c r="WQZ94" s="220"/>
      <c r="WRA94" s="220"/>
      <c r="WRB94" s="220"/>
      <c r="WRC94" s="220"/>
      <c r="WRD94" s="220"/>
      <c r="WRE94" s="220"/>
      <c r="WRF94" s="220"/>
      <c r="WRG94" s="220"/>
      <c r="WRH94" s="220"/>
      <c r="WRI94" s="220"/>
      <c r="WRJ94" s="220"/>
      <c r="WRK94" s="220"/>
      <c r="WRL94" s="220"/>
      <c r="WRM94" s="220"/>
      <c r="WRN94" s="220"/>
      <c r="WRO94" s="220"/>
      <c r="WRP94" s="220"/>
      <c r="WRQ94" s="220"/>
      <c r="WRR94" s="220"/>
      <c r="WRS94" s="220"/>
      <c r="WRT94" s="220"/>
      <c r="WRU94" s="220"/>
      <c r="WRV94" s="220"/>
      <c r="WRW94" s="220"/>
      <c r="WRX94" s="220"/>
      <c r="WRY94" s="220"/>
      <c r="WRZ94" s="220"/>
      <c r="WSA94" s="220"/>
      <c r="WSB94" s="220"/>
      <c r="WSC94" s="220"/>
      <c r="WSD94" s="220"/>
      <c r="WSE94" s="220"/>
      <c r="WSF94" s="220"/>
      <c r="WSG94" s="220"/>
      <c r="WSH94" s="220"/>
      <c r="WSI94" s="220"/>
      <c r="WSJ94" s="220"/>
      <c r="WSK94" s="220"/>
      <c r="WSL94" s="220"/>
      <c r="WSM94" s="220"/>
      <c r="WSN94" s="220"/>
      <c r="WSO94" s="220"/>
      <c r="WSP94" s="220"/>
      <c r="WSQ94" s="220"/>
      <c r="WSR94" s="220"/>
      <c r="WSS94" s="220"/>
      <c r="WST94" s="220"/>
      <c r="WSU94" s="220"/>
      <c r="WSV94" s="220"/>
      <c r="WSW94" s="220"/>
      <c r="WSX94" s="220"/>
      <c r="WSY94" s="220"/>
      <c r="WSZ94" s="220"/>
      <c r="WTA94" s="220"/>
      <c r="WTB94" s="220"/>
      <c r="WTC94" s="220"/>
      <c r="WTD94" s="220"/>
      <c r="WTE94" s="220"/>
      <c r="WTF94" s="220"/>
      <c r="WTG94" s="220"/>
      <c r="WTH94" s="220"/>
      <c r="WTI94" s="220"/>
      <c r="WTJ94" s="220"/>
      <c r="WTK94" s="220"/>
      <c r="WTL94" s="220"/>
      <c r="WTM94" s="220"/>
      <c r="WTN94" s="220"/>
      <c r="WTO94" s="220"/>
      <c r="WTP94" s="220"/>
      <c r="WTQ94" s="220"/>
      <c r="WTR94" s="220"/>
      <c r="WTS94" s="220"/>
      <c r="WTT94" s="220"/>
      <c r="WTU94" s="220"/>
      <c r="WTV94" s="220"/>
      <c r="WTW94" s="220"/>
      <c r="WTX94" s="220"/>
      <c r="WTY94" s="220"/>
      <c r="WTZ94" s="220"/>
      <c r="WUA94" s="220"/>
      <c r="WUB94" s="220"/>
      <c r="WUC94" s="220"/>
      <c r="WUD94" s="220"/>
      <c r="WUE94" s="220"/>
      <c r="WUF94" s="220"/>
      <c r="WUG94" s="220"/>
      <c r="WUH94" s="220"/>
      <c r="WUI94" s="220"/>
      <c r="WUJ94" s="220"/>
      <c r="WUK94" s="220"/>
      <c r="WUL94" s="220"/>
      <c r="WUM94" s="220"/>
      <c r="WUN94" s="220"/>
      <c r="WUO94" s="220"/>
      <c r="WUP94" s="220"/>
      <c r="WUQ94" s="220"/>
      <c r="WUR94" s="220"/>
      <c r="WUS94" s="220"/>
      <c r="WUT94" s="220"/>
      <c r="WUU94" s="220"/>
      <c r="WUV94" s="220"/>
      <c r="WUW94" s="220"/>
      <c r="WUX94" s="220"/>
      <c r="WUY94" s="220"/>
      <c r="WUZ94" s="220"/>
      <c r="WVA94" s="220"/>
      <c r="WVB94" s="220"/>
      <c r="WVC94" s="220"/>
      <c r="WVD94" s="220"/>
      <c r="WVE94" s="220"/>
      <c r="WVF94" s="220"/>
      <c r="WVG94" s="220"/>
      <c r="WVH94" s="220"/>
      <c r="WVI94" s="220"/>
      <c r="WVJ94" s="220"/>
      <c r="WVK94" s="220"/>
      <c r="WVL94" s="220"/>
      <c r="WVM94" s="220"/>
      <c r="WVN94" s="220"/>
      <c r="WVO94" s="220"/>
      <c r="WVP94" s="220"/>
      <c r="WVQ94" s="220"/>
      <c r="WVR94" s="220"/>
      <c r="WVS94" s="220"/>
      <c r="WVT94" s="220"/>
      <c r="WVU94" s="220"/>
      <c r="WVV94" s="220"/>
      <c r="WVW94" s="220"/>
      <c r="WVX94" s="220"/>
      <c r="WVY94" s="220"/>
      <c r="WVZ94" s="220"/>
      <c r="WWA94" s="220"/>
      <c r="WWB94" s="220"/>
      <c r="WWC94" s="220"/>
      <c r="WWD94" s="220"/>
      <c r="WWE94" s="220"/>
      <c r="WWF94" s="220"/>
      <c r="WWG94" s="220"/>
      <c r="WWH94" s="220"/>
      <c r="WWI94" s="220"/>
      <c r="WWJ94" s="220"/>
      <c r="WWK94" s="220"/>
      <c r="WWL94" s="220"/>
      <c r="WWM94" s="220"/>
      <c r="WWN94" s="220"/>
      <c r="WWO94" s="220"/>
      <c r="WWP94" s="220"/>
      <c r="WWQ94" s="220"/>
      <c r="WWR94" s="220"/>
      <c r="WWS94" s="220"/>
      <c r="WWT94" s="220"/>
      <c r="WWU94" s="220"/>
      <c r="WWV94" s="220"/>
      <c r="WWW94" s="220"/>
      <c r="WWX94" s="220"/>
      <c r="WWY94" s="220"/>
      <c r="WWZ94" s="220"/>
      <c r="WXA94" s="220"/>
      <c r="WXB94" s="220"/>
      <c r="WXC94" s="220"/>
      <c r="WXD94" s="220"/>
      <c r="WXE94" s="220"/>
      <c r="WXF94" s="220"/>
      <c r="WXG94" s="220"/>
      <c r="WXH94" s="220"/>
      <c r="WXI94" s="220"/>
      <c r="WXJ94" s="220"/>
      <c r="WXK94" s="220"/>
      <c r="WXL94" s="220"/>
      <c r="WXM94" s="220"/>
      <c r="WXN94" s="220"/>
      <c r="WXO94" s="220"/>
      <c r="WXP94" s="220"/>
      <c r="WXQ94" s="220"/>
      <c r="WXR94" s="220"/>
      <c r="WXS94" s="220"/>
      <c r="WXT94" s="220"/>
      <c r="WXU94" s="220"/>
      <c r="WXV94" s="220"/>
      <c r="WXW94" s="220"/>
      <c r="WXX94" s="220"/>
      <c r="WXY94" s="220"/>
      <c r="WXZ94" s="220"/>
      <c r="WYA94" s="220"/>
      <c r="WYB94" s="220"/>
      <c r="WYC94" s="220"/>
      <c r="WYD94" s="220"/>
      <c r="WYE94" s="220"/>
      <c r="WYF94" s="220"/>
      <c r="WYG94" s="220"/>
      <c r="WYH94" s="220"/>
      <c r="WYI94" s="220"/>
      <c r="WYJ94" s="220"/>
      <c r="WYK94" s="220"/>
      <c r="WYL94" s="220"/>
      <c r="WYM94" s="220"/>
      <c r="WYN94" s="220"/>
      <c r="WYO94" s="220"/>
      <c r="WYP94" s="220"/>
      <c r="WYQ94" s="220"/>
      <c r="WYR94" s="220"/>
      <c r="WYS94" s="220"/>
      <c r="WYT94" s="220"/>
      <c r="WYU94" s="220"/>
      <c r="WYV94" s="220"/>
      <c r="WYW94" s="220"/>
      <c r="WYX94" s="220"/>
      <c r="WYY94" s="220"/>
      <c r="WYZ94" s="220"/>
      <c r="WZA94" s="220"/>
      <c r="WZB94" s="220"/>
      <c r="WZC94" s="220"/>
      <c r="WZD94" s="220"/>
      <c r="WZE94" s="220"/>
      <c r="WZF94" s="220"/>
      <c r="WZG94" s="220"/>
      <c r="WZH94" s="220"/>
      <c r="WZI94" s="220"/>
      <c r="WZJ94" s="220"/>
      <c r="WZK94" s="220"/>
      <c r="WZL94" s="220"/>
      <c r="WZM94" s="220"/>
      <c r="WZN94" s="220"/>
      <c r="WZO94" s="220"/>
      <c r="WZP94" s="220"/>
      <c r="WZQ94" s="220"/>
      <c r="WZR94" s="220"/>
      <c r="WZS94" s="220"/>
      <c r="WZT94" s="220"/>
      <c r="WZU94" s="220"/>
      <c r="WZV94" s="220"/>
      <c r="WZW94" s="220"/>
      <c r="WZX94" s="220"/>
      <c r="WZY94" s="220"/>
      <c r="WZZ94" s="220"/>
      <c r="XAA94" s="220"/>
      <c r="XAB94" s="220"/>
      <c r="XAC94" s="220"/>
      <c r="XAD94" s="220"/>
      <c r="XAE94" s="220"/>
      <c r="XAF94" s="220"/>
      <c r="XAG94" s="220"/>
      <c r="XAH94" s="220"/>
      <c r="XAI94" s="220"/>
      <c r="XAJ94" s="220"/>
      <c r="XAK94" s="220"/>
      <c r="XAL94" s="220"/>
      <c r="XAM94" s="220"/>
      <c r="XAN94" s="220"/>
      <c r="XAO94" s="220"/>
      <c r="XAP94" s="220"/>
      <c r="XAQ94" s="220"/>
      <c r="XAR94" s="220"/>
      <c r="XAS94" s="220"/>
      <c r="XAT94" s="220"/>
      <c r="XAU94" s="220"/>
      <c r="XAV94" s="220"/>
      <c r="XAW94" s="220"/>
      <c r="XAX94" s="220"/>
      <c r="XAY94" s="220"/>
      <c r="XAZ94" s="220"/>
      <c r="XBA94" s="220"/>
      <c r="XBB94" s="220"/>
      <c r="XBC94" s="220"/>
      <c r="XBD94" s="220"/>
      <c r="XBE94" s="220"/>
      <c r="XBF94" s="220"/>
      <c r="XBG94" s="220"/>
      <c r="XBH94" s="220"/>
      <c r="XBI94" s="220"/>
      <c r="XBJ94" s="220"/>
      <c r="XBK94" s="220"/>
      <c r="XBL94" s="220"/>
      <c r="XBM94" s="220"/>
      <c r="XBN94" s="220"/>
      <c r="XBO94" s="220"/>
      <c r="XBP94" s="220"/>
      <c r="XBQ94" s="220"/>
      <c r="XBR94" s="220"/>
      <c r="XBS94" s="220"/>
      <c r="XBT94" s="220"/>
      <c r="XBU94" s="220"/>
      <c r="XBV94" s="220"/>
      <c r="XBW94" s="220"/>
      <c r="XBX94" s="220"/>
      <c r="XBY94" s="220"/>
      <c r="XBZ94" s="220"/>
      <c r="XCA94" s="220"/>
      <c r="XCB94" s="220"/>
      <c r="XCC94" s="220"/>
      <c r="XCD94" s="220"/>
      <c r="XCE94" s="220"/>
      <c r="XCF94" s="220"/>
      <c r="XCG94" s="220"/>
      <c r="XCH94" s="220"/>
      <c r="XCI94" s="220"/>
      <c r="XCJ94" s="220"/>
      <c r="XCK94" s="220"/>
      <c r="XCL94" s="220"/>
      <c r="XCM94" s="220"/>
      <c r="XCN94" s="220"/>
      <c r="XCO94" s="220"/>
      <c r="XCP94" s="220"/>
      <c r="XCQ94" s="220"/>
      <c r="XCR94" s="220"/>
      <c r="XCS94" s="220"/>
      <c r="XCT94" s="220"/>
      <c r="XCU94" s="220"/>
      <c r="XCV94" s="220"/>
      <c r="XCW94" s="220"/>
      <c r="XCX94" s="220"/>
      <c r="XCY94" s="220"/>
      <c r="XCZ94" s="220"/>
      <c r="XDA94" s="220"/>
      <c r="XDB94" s="220"/>
      <c r="XDC94" s="220"/>
      <c r="XDD94" s="220"/>
      <c r="XDE94" s="220"/>
      <c r="XDF94" s="220"/>
      <c r="XDG94" s="220"/>
      <c r="XDH94" s="220"/>
      <c r="XDI94" s="220"/>
      <c r="XDJ94" s="220"/>
      <c r="XDK94" s="220"/>
      <c r="XDL94" s="220"/>
      <c r="XDM94" s="220"/>
      <c r="XDN94" s="220"/>
      <c r="XDO94" s="220"/>
      <c r="XDP94" s="220"/>
      <c r="XDQ94" s="220"/>
      <c r="XDR94" s="220"/>
      <c r="XDS94" s="220"/>
      <c r="XDT94" s="220"/>
      <c r="XDU94" s="220"/>
      <c r="XDV94" s="220"/>
      <c r="XDW94" s="220"/>
      <c r="XDX94" s="220"/>
      <c r="XDY94" s="220"/>
      <c r="XDZ94" s="220"/>
      <c r="XEA94" s="220"/>
      <c r="XEB94" s="220"/>
      <c r="XEC94" s="220"/>
      <c r="XED94" s="220"/>
      <c r="XEE94" s="220"/>
      <c r="XEF94" s="220"/>
      <c r="XEG94" s="220"/>
      <c r="XEH94" s="220"/>
      <c r="XEI94" s="220"/>
      <c r="XEJ94" s="220"/>
      <c r="XEK94" s="220"/>
      <c r="XEL94" s="220"/>
      <c r="XEM94" s="220"/>
      <c r="XEN94" s="220"/>
      <c r="XEO94" s="220"/>
      <c r="XEP94" s="220"/>
      <c r="XEQ94" s="220"/>
      <c r="XER94" s="220"/>
      <c r="XES94" s="220"/>
      <c r="XET94" s="220"/>
      <c r="XEU94" s="220"/>
      <c r="XEV94" s="220"/>
      <c r="XEW94" s="220"/>
      <c r="XEX94" s="220"/>
      <c r="XEY94" s="220"/>
      <c r="XEZ94" s="220"/>
      <c r="XFA94" s="220"/>
      <c r="XFB94" s="220"/>
      <c r="XFC94" s="220"/>
      <c r="XFD94" s="220"/>
    </row>
    <row r="95" spans="1:16384" ht="45" x14ac:dyDescent="0.2">
      <c r="A95" s="25" t="s">
        <v>313</v>
      </c>
      <c r="B95" s="158" t="s">
        <v>1303</v>
      </c>
      <c r="C95" s="159" t="s">
        <v>995</v>
      </c>
      <c r="D95" s="159" t="s">
        <v>96</v>
      </c>
      <c r="E95" s="215" t="s">
        <v>1266</v>
      </c>
      <c r="F95" s="216" t="s">
        <v>176</v>
      </c>
      <c r="G95" s="216" t="b">
        <v>1</v>
      </c>
      <c r="H95" s="217">
        <v>42644</v>
      </c>
      <c r="I95" s="216">
        <v>60</v>
      </c>
      <c r="J95" s="217">
        <f t="shared" si="3"/>
        <v>42584</v>
      </c>
      <c r="K95" s="218">
        <v>0</v>
      </c>
      <c r="L95" s="161" t="b">
        <v>0</v>
      </c>
      <c r="M95" s="216" t="s">
        <v>369</v>
      </c>
      <c r="N95" s="216" t="s">
        <v>412</v>
      </c>
      <c r="O95" s="161" t="s">
        <v>179</v>
      </c>
      <c r="P95" s="216"/>
      <c r="Q95" s="216"/>
      <c r="R95" s="216"/>
      <c r="S95" s="216"/>
      <c r="T95" s="216"/>
      <c r="U95" s="216"/>
      <c r="V95" s="216"/>
      <c r="W95" s="216"/>
      <c r="X95" s="216"/>
      <c r="Y95" s="216"/>
      <c r="Z95" s="216"/>
      <c r="AA95" s="216"/>
      <c r="AB95" s="216"/>
      <c r="AC95" s="216"/>
      <c r="AD95" s="216"/>
      <c r="AE95" s="216"/>
      <c r="AF95" s="216"/>
      <c r="AG95" s="216"/>
      <c r="AH95" s="216"/>
      <c r="AI95" s="216"/>
      <c r="AJ95" s="216"/>
      <c r="AK95" s="219"/>
      <c r="AL95" s="219"/>
      <c r="AM95" s="219"/>
      <c r="AN95" s="219"/>
      <c r="AO95" s="219"/>
      <c r="AP95" s="219"/>
      <c r="AQ95" s="219"/>
      <c r="AR95" s="219"/>
      <c r="AS95" s="219"/>
      <c r="AT95" s="219"/>
      <c r="AU95" s="219"/>
      <c r="AV95" s="214"/>
      <c r="AW95" s="220"/>
      <c r="AX95" s="220"/>
      <c r="AY95" s="220"/>
      <c r="AZ95" s="220"/>
      <c r="BA95" s="220"/>
      <c r="BB95" s="220"/>
      <c r="BC95" s="220"/>
      <c r="BD95" s="220"/>
      <c r="BE95" s="220"/>
      <c r="BF95" s="220"/>
      <c r="BG95" s="220"/>
      <c r="BH95" s="220"/>
      <c r="BI95" s="220"/>
      <c r="BJ95" s="220"/>
      <c r="BK95" s="220"/>
      <c r="BL95" s="220"/>
      <c r="BM95" s="220"/>
      <c r="BN95" s="220"/>
      <c r="BO95" s="220"/>
      <c r="BP95" s="220"/>
      <c r="BQ95" s="220"/>
      <c r="BR95" s="220"/>
      <c r="BS95" s="220"/>
      <c r="BT95" s="220"/>
      <c r="BU95" s="220"/>
      <c r="BV95" s="220"/>
      <c r="BW95" s="220"/>
      <c r="BX95" s="220"/>
      <c r="BY95" s="220"/>
      <c r="BZ95" s="220"/>
      <c r="CA95" s="220"/>
      <c r="CB95" s="220"/>
      <c r="CC95" s="220"/>
      <c r="CD95" s="220"/>
      <c r="CE95" s="220"/>
      <c r="CF95" s="220"/>
      <c r="CG95" s="220"/>
      <c r="CH95" s="220"/>
      <c r="CI95" s="220"/>
      <c r="CJ95" s="220"/>
      <c r="CK95" s="220"/>
      <c r="CL95" s="220"/>
      <c r="CM95" s="220"/>
      <c r="CN95" s="220"/>
      <c r="CO95" s="220"/>
      <c r="CP95" s="220"/>
      <c r="CQ95" s="220"/>
      <c r="CR95" s="220"/>
      <c r="CS95" s="220"/>
      <c r="CT95" s="220"/>
      <c r="CU95" s="220"/>
      <c r="CV95" s="220"/>
      <c r="CW95" s="220"/>
      <c r="CX95" s="220"/>
      <c r="CY95" s="220"/>
      <c r="CZ95" s="220"/>
      <c r="DA95" s="220"/>
      <c r="DB95" s="220"/>
      <c r="DC95" s="220"/>
      <c r="DD95" s="220"/>
      <c r="DE95" s="220"/>
      <c r="DF95" s="220"/>
      <c r="DG95" s="220"/>
      <c r="DH95" s="220"/>
      <c r="DI95" s="220"/>
      <c r="DJ95" s="220"/>
      <c r="DK95" s="220"/>
      <c r="DL95" s="220"/>
      <c r="DM95" s="220"/>
      <c r="DN95" s="220"/>
      <c r="DO95" s="220"/>
      <c r="DP95" s="220"/>
      <c r="DQ95" s="220"/>
      <c r="DR95" s="220"/>
      <c r="DS95" s="220"/>
      <c r="DT95" s="220"/>
      <c r="DU95" s="220"/>
      <c r="DV95" s="220"/>
      <c r="DW95" s="220"/>
      <c r="DX95" s="220"/>
      <c r="DY95" s="220"/>
      <c r="DZ95" s="220"/>
      <c r="EA95" s="220"/>
      <c r="EB95" s="220"/>
      <c r="EC95" s="220"/>
      <c r="ED95" s="220"/>
      <c r="EE95" s="220"/>
      <c r="EF95" s="220"/>
      <c r="EG95" s="220"/>
      <c r="EH95" s="220"/>
      <c r="EI95" s="220"/>
      <c r="EJ95" s="220"/>
      <c r="EK95" s="220"/>
      <c r="EL95" s="220"/>
      <c r="EM95" s="220"/>
      <c r="EN95" s="220"/>
      <c r="EO95" s="220"/>
      <c r="EP95" s="220"/>
      <c r="EQ95" s="220"/>
      <c r="ER95" s="220"/>
      <c r="ES95" s="220"/>
      <c r="ET95" s="220"/>
      <c r="EU95" s="220"/>
      <c r="EV95" s="220"/>
      <c r="EW95" s="220"/>
      <c r="EX95" s="220"/>
      <c r="EY95" s="220"/>
      <c r="EZ95" s="220"/>
      <c r="FA95" s="220"/>
      <c r="FB95" s="220"/>
      <c r="FC95" s="220"/>
      <c r="FD95" s="220"/>
      <c r="FE95" s="220"/>
      <c r="FF95" s="220"/>
      <c r="FG95" s="220"/>
      <c r="FH95" s="220"/>
      <c r="FI95" s="220"/>
      <c r="FJ95" s="220"/>
      <c r="FK95" s="220"/>
      <c r="FL95" s="220"/>
      <c r="FM95" s="220"/>
      <c r="FN95" s="220"/>
      <c r="FO95" s="220"/>
      <c r="FP95" s="220"/>
      <c r="FQ95" s="220"/>
      <c r="FR95" s="220"/>
      <c r="FS95" s="220"/>
      <c r="FT95" s="220"/>
      <c r="FU95" s="220"/>
      <c r="FV95" s="220"/>
      <c r="FW95" s="220"/>
      <c r="FX95" s="220"/>
      <c r="FY95" s="220"/>
      <c r="FZ95" s="220"/>
      <c r="GA95" s="220"/>
      <c r="GB95" s="220"/>
      <c r="GC95" s="220"/>
      <c r="GD95" s="220"/>
      <c r="GE95" s="220"/>
      <c r="GF95" s="220"/>
      <c r="GG95" s="220"/>
      <c r="GH95" s="220"/>
      <c r="GI95" s="220"/>
      <c r="GJ95" s="220"/>
      <c r="GK95" s="220"/>
      <c r="GL95" s="220"/>
      <c r="GM95" s="220"/>
      <c r="GN95" s="220"/>
      <c r="GO95" s="220"/>
      <c r="GP95" s="220"/>
      <c r="GQ95" s="220"/>
      <c r="GR95" s="220"/>
      <c r="GS95" s="220"/>
      <c r="GT95" s="220"/>
      <c r="GU95" s="220"/>
      <c r="GV95" s="220"/>
      <c r="GW95" s="220"/>
      <c r="GX95" s="220"/>
      <c r="GY95" s="220"/>
      <c r="GZ95" s="220"/>
      <c r="HA95" s="220"/>
      <c r="HB95" s="220"/>
      <c r="HC95" s="220"/>
      <c r="HD95" s="220"/>
      <c r="HE95" s="220"/>
      <c r="HF95" s="220"/>
      <c r="HG95" s="220"/>
      <c r="HH95" s="220"/>
      <c r="HI95" s="220"/>
      <c r="HJ95" s="220"/>
      <c r="HK95" s="220"/>
      <c r="HL95" s="220"/>
      <c r="HM95" s="220"/>
      <c r="HN95" s="220"/>
      <c r="HO95" s="220"/>
      <c r="HP95" s="220"/>
      <c r="HQ95" s="220"/>
      <c r="HR95" s="220"/>
      <c r="HS95" s="220"/>
      <c r="HT95" s="220"/>
      <c r="HU95" s="220"/>
      <c r="HV95" s="220"/>
      <c r="HW95" s="220"/>
      <c r="HX95" s="220"/>
      <c r="HY95" s="220"/>
      <c r="HZ95" s="220"/>
      <c r="IA95" s="220"/>
      <c r="IB95" s="220"/>
      <c r="IC95" s="220"/>
      <c r="ID95" s="220"/>
      <c r="IE95" s="220"/>
      <c r="IF95" s="220"/>
      <c r="IG95" s="220"/>
      <c r="IH95" s="220"/>
      <c r="II95" s="220"/>
      <c r="IJ95" s="220"/>
      <c r="IK95" s="220"/>
      <c r="IL95" s="220"/>
      <c r="IM95" s="220"/>
      <c r="IN95" s="220"/>
      <c r="IO95" s="220"/>
      <c r="IP95" s="220"/>
      <c r="IQ95" s="220"/>
      <c r="IR95" s="220"/>
      <c r="IS95" s="220"/>
      <c r="IT95" s="220"/>
      <c r="IU95" s="220"/>
      <c r="IV95" s="220"/>
      <c r="IW95" s="220"/>
      <c r="IX95" s="220"/>
      <c r="IY95" s="220"/>
      <c r="IZ95" s="220"/>
      <c r="JA95" s="220"/>
      <c r="JB95" s="220"/>
      <c r="JC95" s="220"/>
      <c r="JD95" s="220"/>
      <c r="JE95" s="220"/>
      <c r="JF95" s="220"/>
      <c r="JG95" s="220"/>
      <c r="JH95" s="220"/>
      <c r="JI95" s="220"/>
      <c r="JJ95" s="220"/>
      <c r="JK95" s="220"/>
      <c r="JL95" s="220"/>
      <c r="JM95" s="220"/>
      <c r="JN95" s="220"/>
      <c r="JO95" s="220"/>
      <c r="JP95" s="220"/>
      <c r="JQ95" s="220"/>
      <c r="JR95" s="220"/>
      <c r="JS95" s="220"/>
      <c r="JT95" s="220"/>
      <c r="JU95" s="220"/>
      <c r="JV95" s="220"/>
      <c r="JW95" s="220"/>
      <c r="JX95" s="220"/>
      <c r="JY95" s="220"/>
      <c r="JZ95" s="220"/>
      <c r="KA95" s="220"/>
      <c r="KB95" s="220"/>
      <c r="KC95" s="220"/>
      <c r="KD95" s="220"/>
      <c r="KE95" s="220"/>
      <c r="KF95" s="220"/>
      <c r="KG95" s="220"/>
      <c r="KH95" s="220"/>
      <c r="KI95" s="220"/>
      <c r="KJ95" s="220"/>
      <c r="KK95" s="220"/>
      <c r="KL95" s="220"/>
      <c r="KM95" s="220"/>
      <c r="KN95" s="220"/>
      <c r="KO95" s="220"/>
      <c r="KP95" s="220"/>
      <c r="KQ95" s="220"/>
      <c r="KR95" s="220"/>
      <c r="KS95" s="220"/>
      <c r="KT95" s="220"/>
      <c r="KU95" s="220"/>
      <c r="KV95" s="220"/>
      <c r="KW95" s="220"/>
      <c r="KX95" s="220"/>
      <c r="KY95" s="220"/>
      <c r="KZ95" s="220"/>
      <c r="LA95" s="220"/>
      <c r="LB95" s="220"/>
      <c r="LC95" s="220"/>
      <c r="LD95" s="220"/>
      <c r="LE95" s="220"/>
      <c r="LF95" s="220"/>
      <c r="LG95" s="220"/>
      <c r="LH95" s="220"/>
      <c r="LI95" s="220"/>
      <c r="LJ95" s="220"/>
      <c r="LK95" s="220"/>
      <c r="LL95" s="220"/>
      <c r="LM95" s="220"/>
      <c r="LN95" s="220"/>
      <c r="LO95" s="220"/>
      <c r="LP95" s="220"/>
      <c r="LQ95" s="220"/>
      <c r="LR95" s="220"/>
      <c r="LS95" s="220"/>
      <c r="LT95" s="220"/>
      <c r="LU95" s="220"/>
      <c r="LV95" s="220"/>
      <c r="LW95" s="220"/>
      <c r="LX95" s="220"/>
      <c r="LY95" s="220"/>
      <c r="LZ95" s="220"/>
      <c r="MA95" s="220"/>
      <c r="MB95" s="220"/>
      <c r="MC95" s="220"/>
      <c r="MD95" s="220"/>
      <c r="ME95" s="220"/>
      <c r="MF95" s="220"/>
      <c r="MG95" s="220"/>
      <c r="MH95" s="220"/>
      <c r="MI95" s="220"/>
      <c r="MJ95" s="220"/>
      <c r="MK95" s="220"/>
      <c r="ML95" s="220"/>
      <c r="MM95" s="220"/>
      <c r="MN95" s="220"/>
      <c r="MO95" s="220"/>
      <c r="MP95" s="220"/>
      <c r="MQ95" s="220"/>
      <c r="MR95" s="220"/>
      <c r="MS95" s="220"/>
      <c r="MT95" s="220"/>
      <c r="MU95" s="220"/>
      <c r="MV95" s="220"/>
      <c r="MW95" s="220"/>
      <c r="MX95" s="220"/>
      <c r="MY95" s="220"/>
      <c r="MZ95" s="220"/>
      <c r="NA95" s="220"/>
      <c r="NB95" s="220"/>
      <c r="NC95" s="220"/>
      <c r="ND95" s="220"/>
      <c r="NE95" s="220"/>
      <c r="NF95" s="220"/>
      <c r="NG95" s="220"/>
      <c r="NH95" s="220"/>
      <c r="NI95" s="220"/>
      <c r="NJ95" s="220"/>
      <c r="NK95" s="220"/>
      <c r="NL95" s="220"/>
      <c r="NM95" s="220"/>
      <c r="NN95" s="220"/>
      <c r="NO95" s="220"/>
      <c r="NP95" s="220"/>
      <c r="NQ95" s="220"/>
      <c r="NR95" s="220"/>
      <c r="NS95" s="220"/>
      <c r="NT95" s="220"/>
      <c r="NU95" s="220"/>
      <c r="NV95" s="220"/>
      <c r="NW95" s="220"/>
      <c r="NX95" s="220"/>
      <c r="NY95" s="220"/>
      <c r="NZ95" s="220"/>
      <c r="OA95" s="220"/>
      <c r="OB95" s="220"/>
      <c r="OC95" s="220"/>
      <c r="OD95" s="220"/>
      <c r="OE95" s="220"/>
      <c r="OF95" s="220"/>
      <c r="OG95" s="220"/>
      <c r="OH95" s="220"/>
      <c r="OI95" s="220"/>
      <c r="OJ95" s="220"/>
      <c r="OK95" s="220"/>
      <c r="OL95" s="220"/>
      <c r="OM95" s="220"/>
      <c r="ON95" s="220"/>
      <c r="OO95" s="220"/>
      <c r="OP95" s="220"/>
      <c r="OQ95" s="220"/>
      <c r="OR95" s="220"/>
      <c r="OS95" s="220"/>
      <c r="OT95" s="220"/>
      <c r="OU95" s="220"/>
      <c r="OV95" s="220"/>
      <c r="OW95" s="220"/>
      <c r="OX95" s="220"/>
      <c r="OY95" s="220"/>
      <c r="OZ95" s="220"/>
      <c r="PA95" s="220"/>
      <c r="PB95" s="220"/>
      <c r="PC95" s="220"/>
      <c r="PD95" s="220"/>
      <c r="PE95" s="220"/>
      <c r="PF95" s="220"/>
      <c r="PG95" s="220"/>
      <c r="PH95" s="220"/>
      <c r="PI95" s="220"/>
      <c r="PJ95" s="220"/>
      <c r="PK95" s="220"/>
      <c r="PL95" s="220"/>
      <c r="PM95" s="220"/>
      <c r="PN95" s="220"/>
      <c r="PO95" s="220"/>
      <c r="PP95" s="220"/>
      <c r="PQ95" s="220"/>
      <c r="PR95" s="220"/>
      <c r="PS95" s="220"/>
      <c r="PT95" s="220"/>
      <c r="PU95" s="220"/>
      <c r="PV95" s="220"/>
      <c r="PW95" s="220"/>
      <c r="PX95" s="220"/>
      <c r="PY95" s="220"/>
      <c r="PZ95" s="220"/>
      <c r="QA95" s="220"/>
      <c r="QB95" s="220"/>
      <c r="QC95" s="220"/>
      <c r="QD95" s="220"/>
      <c r="QE95" s="220"/>
      <c r="QF95" s="220"/>
      <c r="QG95" s="220"/>
      <c r="QH95" s="220"/>
      <c r="QI95" s="220"/>
      <c r="QJ95" s="220"/>
      <c r="QK95" s="220"/>
      <c r="QL95" s="220"/>
      <c r="QM95" s="220"/>
      <c r="QN95" s="220"/>
      <c r="QO95" s="220"/>
      <c r="QP95" s="220"/>
      <c r="QQ95" s="220"/>
      <c r="QR95" s="220"/>
      <c r="QS95" s="220"/>
      <c r="QT95" s="220"/>
      <c r="QU95" s="220"/>
      <c r="QV95" s="220"/>
      <c r="QW95" s="220"/>
      <c r="QX95" s="220"/>
      <c r="QY95" s="220"/>
      <c r="QZ95" s="220"/>
      <c r="RA95" s="220"/>
      <c r="RB95" s="220"/>
      <c r="RC95" s="220"/>
      <c r="RD95" s="220"/>
      <c r="RE95" s="220"/>
      <c r="RF95" s="220"/>
      <c r="RG95" s="220"/>
      <c r="RH95" s="220"/>
      <c r="RI95" s="220"/>
      <c r="RJ95" s="220"/>
      <c r="RK95" s="220"/>
      <c r="RL95" s="220"/>
      <c r="RM95" s="220"/>
      <c r="RN95" s="220"/>
      <c r="RO95" s="220"/>
      <c r="RP95" s="220"/>
      <c r="RQ95" s="220"/>
      <c r="RR95" s="220"/>
      <c r="RS95" s="220"/>
      <c r="RT95" s="220"/>
      <c r="RU95" s="220"/>
      <c r="RV95" s="220"/>
      <c r="RW95" s="220"/>
      <c r="RX95" s="220"/>
      <c r="RY95" s="220"/>
      <c r="RZ95" s="220"/>
      <c r="SA95" s="220"/>
      <c r="SB95" s="220"/>
      <c r="SC95" s="220"/>
      <c r="SD95" s="220"/>
      <c r="SE95" s="220"/>
      <c r="SF95" s="220"/>
      <c r="SG95" s="220"/>
      <c r="SH95" s="220"/>
      <c r="SI95" s="220"/>
      <c r="SJ95" s="220"/>
      <c r="SK95" s="220"/>
      <c r="SL95" s="220"/>
      <c r="SM95" s="220"/>
      <c r="SN95" s="220"/>
      <c r="SO95" s="220"/>
      <c r="SP95" s="220"/>
      <c r="SQ95" s="220"/>
      <c r="SR95" s="220"/>
      <c r="SS95" s="220"/>
      <c r="ST95" s="220"/>
      <c r="SU95" s="220"/>
      <c r="SV95" s="220"/>
      <c r="SW95" s="220"/>
      <c r="SX95" s="220"/>
      <c r="SY95" s="220"/>
      <c r="SZ95" s="220"/>
      <c r="TA95" s="220"/>
      <c r="TB95" s="220"/>
      <c r="TC95" s="220"/>
      <c r="TD95" s="220"/>
      <c r="TE95" s="220"/>
      <c r="TF95" s="220"/>
      <c r="TG95" s="220"/>
      <c r="TH95" s="220"/>
      <c r="TI95" s="220"/>
      <c r="TJ95" s="220"/>
      <c r="TK95" s="220"/>
      <c r="TL95" s="220"/>
      <c r="TM95" s="220"/>
      <c r="TN95" s="220"/>
      <c r="TO95" s="220"/>
      <c r="TP95" s="220"/>
      <c r="TQ95" s="220"/>
      <c r="TR95" s="220"/>
      <c r="TS95" s="220"/>
      <c r="TT95" s="220"/>
      <c r="TU95" s="220"/>
      <c r="TV95" s="220"/>
      <c r="TW95" s="220"/>
      <c r="TX95" s="220"/>
      <c r="TY95" s="220"/>
      <c r="TZ95" s="220"/>
      <c r="UA95" s="220"/>
      <c r="UB95" s="220"/>
      <c r="UC95" s="220"/>
      <c r="UD95" s="220"/>
      <c r="UE95" s="220"/>
      <c r="UF95" s="220"/>
      <c r="UG95" s="220"/>
      <c r="UH95" s="220"/>
      <c r="UI95" s="220"/>
      <c r="UJ95" s="220"/>
      <c r="UK95" s="220"/>
      <c r="UL95" s="220"/>
      <c r="UM95" s="220"/>
      <c r="UN95" s="220"/>
      <c r="UO95" s="220"/>
      <c r="UP95" s="220"/>
      <c r="UQ95" s="220"/>
      <c r="UR95" s="220"/>
      <c r="US95" s="220"/>
      <c r="UT95" s="220"/>
      <c r="UU95" s="220"/>
      <c r="UV95" s="220"/>
      <c r="UW95" s="220"/>
      <c r="UX95" s="220"/>
      <c r="UY95" s="220"/>
      <c r="UZ95" s="220"/>
      <c r="VA95" s="220"/>
      <c r="VB95" s="220"/>
      <c r="VC95" s="220"/>
      <c r="VD95" s="220"/>
      <c r="VE95" s="220"/>
      <c r="VF95" s="220"/>
      <c r="VG95" s="220"/>
      <c r="VH95" s="220"/>
      <c r="VI95" s="220"/>
      <c r="VJ95" s="220"/>
      <c r="VK95" s="220"/>
      <c r="VL95" s="220"/>
      <c r="VM95" s="220"/>
      <c r="VN95" s="220"/>
      <c r="VO95" s="220"/>
      <c r="VP95" s="220"/>
      <c r="VQ95" s="220"/>
      <c r="VR95" s="220"/>
      <c r="VS95" s="220"/>
      <c r="VT95" s="220"/>
      <c r="VU95" s="220"/>
      <c r="VV95" s="220"/>
      <c r="VW95" s="220"/>
      <c r="VX95" s="220"/>
      <c r="VY95" s="220"/>
      <c r="VZ95" s="220"/>
      <c r="WA95" s="220"/>
      <c r="WB95" s="220"/>
      <c r="WC95" s="220"/>
      <c r="WD95" s="220"/>
      <c r="WE95" s="220"/>
      <c r="WF95" s="220"/>
      <c r="WG95" s="220"/>
      <c r="WH95" s="220"/>
      <c r="WI95" s="220"/>
      <c r="WJ95" s="220"/>
      <c r="WK95" s="220"/>
      <c r="WL95" s="220"/>
      <c r="WM95" s="220"/>
      <c r="WN95" s="220"/>
      <c r="WO95" s="220"/>
      <c r="WP95" s="220"/>
      <c r="WQ95" s="220"/>
      <c r="WR95" s="220"/>
      <c r="WS95" s="220"/>
      <c r="WT95" s="220"/>
      <c r="WU95" s="220"/>
      <c r="WV95" s="220"/>
      <c r="WW95" s="220"/>
      <c r="WX95" s="220"/>
      <c r="WY95" s="220"/>
      <c r="WZ95" s="220"/>
      <c r="XA95" s="220"/>
      <c r="XB95" s="220"/>
      <c r="XC95" s="220"/>
      <c r="XD95" s="220"/>
      <c r="XE95" s="220"/>
      <c r="XF95" s="220"/>
      <c r="XG95" s="220"/>
      <c r="XH95" s="220"/>
      <c r="XI95" s="220"/>
      <c r="XJ95" s="220"/>
      <c r="XK95" s="220"/>
      <c r="XL95" s="220"/>
      <c r="XM95" s="220"/>
      <c r="XN95" s="220"/>
      <c r="XO95" s="220"/>
      <c r="XP95" s="220"/>
      <c r="XQ95" s="220"/>
      <c r="XR95" s="220"/>
      <c r="XS95" s="220"/>
      <c r="XT95" s="220"/>
      <c r="XU95" s="220"/>
      <c r="XV95" s="220"/>
      <c r="XW95" s="220"/>
      <c r="XX95" s="220"/>
      <c r="XY95" s="220"/>
      <c r="XZ95" s="220"/>
      <c r="YA95" s="220"/>
      <c r="YB95" s="220"/>
      <c r="YC95" s="220"/>
      <c r="YD95" s="220"/>
      <c r="YE95" s="220"/>
      <c r="YF95" s="220"/>
      <c r="YG95" s="220"/>
      <c r="YH95" s="220"/>
      <c r="YI95" s="220"/>
      <c r="YJ95" s="220"/>
      <c r="YK95" s="220"/>
      <c r="YL95" s="220"/>
      <c r="YM95" s="220"/>
      <c r="YN95" s="220"/>
      <c r="YO95" s="220"/>
      <c r="YP95" s="220"/>
      <c r="YQ95" s="220"/>
      <c r="YR95" s="220"/>
      <c r="YS95" s="220"/>
      <c r="YT95" s="220"/>
      <c r="YU95" s="220"/>
      <c r="YV95" s="220"/>
      <c r="YW95" s="220"/>
      <c r="YX95" s="220"/>
      <c r="YY95" s="220"/>
      <c r="YZ95" s="220"/>
      <c r="ZA95" s="220"/>
      <c r="ZB95" s="220"/>
      <c r="ZC95" s="220"/>
      <c r="ZD95" s="220"/>
      <c r="ZE95" s="220"/>
      <c r="ZF95" s="220"/>
      <c r="ZG95" s="220"/>
      <c r="ZH95" s="220"/>
      <c r="ZI95" s="220"/>
      <c r="ZJ95" s="220"/>
      <c r="ZK95" s="220"/>
      <c r="ZL95" s="220"/>
      <c r="ZM95" s="220"/>
      <c r="ZN95" s="220"/>
      <c r="ZO95" s="220"/>
      <c r="ZP95" s="220"/>
      <c r="ZQ95" s="220"/>
      <c r="ZR95" s="220"/>
      <c r="ZS95" s="220"/>
      <c r="ZT95" s="220"/>
      <c r="ZU95" s="220"/>
      <c r="ZV95" s="220"/>
      <c r="ZW95" s="220"/>
      <c r="ZX95" s="220"/>
      <c r="ZY95" s="220"/>
      <c r="ZZ95" s="220"/>
      <c r="AAA95" s="220"/>
      <c r="AAB95" s="220"/>
      <c r="AAC95" s="220"/>
      <c r="AAD95" s="220"/>
      <c r="AAE95" s="220"/>
      <c r="AAF95" s="220"/>
      <c r="AAG95" s="220"/>
      <c r="AAH95" s="220"/>
      <c r="AAI95" s="220"/>
      <c r="AAJ95" s="220"/>
      <c r="AAK95" s="220"/>
      <c r="AAL95" s="220"/>
      <c r="AAM95" s="220"/>
      <c r="AAN95" s="220"/>
      <c r="AAO95" s="220"/>
      <c r="AAP95" s="220"/>
      <c r="AAQ95" s="220"/>
      <c r="AAR95" s="220"/>
      <c r="AAS95" s="220"/>
      <c r="AAT95" s="220"/>
      <c r="AAU95" s="220"/>
      <c r="AAV95" s="220"/>
      <c r="AAW95" s="220"/>
      <c r="AAX95" s="220"/>
      <c r="AAY95" s="220"/>
      <c r="AAZ95" s="220"/>
      <c r="ABA95" s="220"/>
      <c r="ABB95" s="220"/>
      <c r="ABC95" s="220"/>
      <c r="ABD95" s="220"/>
      <c r="ABE95" s="220"/>
      <c r="ABF95" s="220"/>
      <c r="ABG95" s="220"/>
      <c r="ABH95" s="220"/>
      <c r="ABI95" s="220"/>
      <c r="ABJ95" s="220"/>
      <c r="ABK95" s="220"/>
      <c r="ABL95" s="220"/>
      <c r="ABM95" s="220"/>
      <c r="ABN95" s="220"/>
      <c r="ABO95" s="220"/>
      <c r="ABP95" s="220"/>
      <c r="ABQ95" s="220"/>
      <c r="ABR95" s="220"/>
      <c r="ABS95" s="220"/>
      <c r="ABT95" s="220"/>
      <c r="ABU95" s="220"/>
      <c r="ABV95" s="220"/>
      <c r="ABW95" s="220"/>
      <c r="ABX95" s="220"/>
      <c r="ABY95" s="220"/>
      <c r="ABZ95" s="220"/>
      <c r="ACA95" s="220"/>
      <c r="ACB95" s="220"/>
      <c r="ACC95" s="220"/>
      <c r="ACD95" s="220"/>
      <c r="ACE95" s="220"/>
      <c r="ACF95" s="220"/>
      <c r="ACG95" s="220"/>
      <c r="ACH95" s="220"/>
      <c r="ACI95" s="220"/>
      <c r="ACJ95" s="220"/>
      <c r="ACK95" s="220"/>
      <c r="ACL95" s="220"/>
      <c r="ACM95" s="220"/>
      <c r="ACN95" s="220"/>
      <c r="ACO95" s="220"/>
      <c r="ACP95" s="220"/>
      <c r="ACQ95" s="220"/>
      <c r="ACR95" s="220"/>
      <c r="ACS95" s="220"/>
      <c r="ACT95" s="220"/>
      <c r="ACU95" s="220"/>
      <c r="ACV95" s="220"/>
      <c r="ACW95" s="220"/>
      <c r="ACX95" s="220"/>
      <c r="ACY95" s="220"/>
      <c r="ACZ95" s="220"/>
      <c r="ADA95" s="220"/>
      <c r="ADB95" s="220"/>
      <c r="ADC95" s="220"/>
      <c r="ADD95" s="220"/>
      <c r="ADE95" s="220"/>
      <c r="ADF95" s="220"/>
      <c r="ADG95" s="220"/>
      <c r="ADH95" s="220"/>
      <c r="ADI95" s="220"/>
      <c r="ADJ95" s="220"/>
      <c r="ADK95" s="220"/>
      <c r="ADL95" s="220"/>
      <c r="ADM95" s="220"/>
      <c r="ADN95" s="220"/>
      <c r="ADO95" s="220"/>
      <c r="ADP95" s="220"/>
      <c r="ADQ95" s="220"/>
      <c r="ADR95" s="220"/>
      <c r="ADS95" s="220"/>
      <c r="ADT95" s="220"/>
      <c r="ADU95" s="220"/>
      <c r="ADV95" s="220"/>
      <c r="ADW95" s="220"/>
      <c r="ADX95" s="220"/>
      <c r="ADY95" s="220"/>
      <c r="ADZ95" s="220"/>
      <c r="AEA95" s="220"/>
      <c r="AEB95" s="220"/>
      <c r="AEC95" s="220"/>
      <c r="AED95" s="220"/>
      <c r="AEE95" s="220"/>
      <c r="AEF95" s="220"/>
      <c r="AEG95" s="220"/>
      <c r="AEH95" s="220"/>
      <c r="AEI95" s="220"/>
      <c r="AEJ95" s="220"/>
      <c r="AEK95" s="220"/>
      <c r="AEL95" s="220"/>
      <c r="AEM95" s="220"/>
      <c r="AEN95" s="220"/>
      <c r="AEO95" s="220"/>
      <c r="AEP95" s="220"/>
      <c r="AEQ95" s="220"/>
      <c r="AER95" s="220"/>
      <c r="AES95" s="220"/>
      <c r="AET95" s="220"/>
      <c r="AEU95" s="220"/>
      <c r="AEV95" s="220"/>
      <c r="AEW95" s="220"/>
      <c r="AEX95" s="220"/>
      <c r="AEY95" s="220"/>
      <c r="AEZ95" s="220"/>
      <c r="AFA95" s="220"/>
      <c r="AFB95" s="220"/>
      <c r="AFC95" s="220"/>
      <c r="AFD95" s="220"/>
      <c r="AFE95" s="220"/>
      <c r="AFF95" s="220"/>
      <c r="AFG95" s="220"/>
      <c r="AFH95" s="220"/>
      <c r="AFI95" s="220"/>
      <c r="AFJ95" s="220"/>
      <c r="AFK95" s="220"/>
      <c r="AFL95" s="220"/>
      <c r="AFM95" s="220"/>
      <c r="AFN95" s="220"/>
      <c r="AFO95" s="220"/>
      <c r="AFP95" s="220"/>
      <c r="AFQ95" s="220"/>
      <c r="AFR95" s="220"/>
      <c r="AFS95" s="220"/>
      <c r="AFT95" s="220"/>
      <c r="AFU95" s="220"/>
      <c r="AFV95" s="220"/>
      <c r="AFW95" s="220"/>
      <c r="AFX95" s="220"/>
      <c r="AFY95" s="220"/>
      <c r="AFZ95" s="220"/>
      <c r="AGA95" s="220"/>
      <c r="AGB95" s="220"/>
      <c r="AGC95" s="220"/>
      <c r="AGD95" s="220"/>
      <c r="AGE95" s="220"/>
      <c r="AGF95" s="220"/>
      <c r="AGG95" s="220"/>
      <c r="AGH95" s="220"/>
      <c r="AGI95" s="220"/>
      <c r="AGJ95" s="220"/>
      <c r="AGK95" s="220"/>
      <c r="AGL95" s="220"/>
      <c r="AGM95" s="220"/>
      <c r="AGN95" s="220"/>
      <c r="AGO95" s="220"/>
      <c r="AGP95" s="220"/>
      <c r="AGQ95" s="220"/>
      <c r="AGR95" s="220"/>
      <c r="AGS95" s="220"/>
      <c r="AGT95" s="220"/>
      <c r="AGU95" s="220"/>
      <c r="AGV95" s="220"/>
      <c r="AGW95" s="220"/>
      <c r="AGX95" s="220"/>
      <c r="AGY95" s="220"/>
      <c r="AGZ95" s="220"/>
      <c r="AHA95" s="220"/>
      <c r="AHB95" s="220"/>
      <c r="AHC95" s="220"/>
      <c r="AHD95" s="220"/>
      <c r="AHE95" s="220"/>
      <c r="AHF95" s="220"/>
      <c r="AHG95" s="220"/>
      <c r="AHH95" s="220"/>
      <c r="AHI95" s="220"/>
      <c r="AHJ95" s="220"/>
      <c r="AHK95" s="220"/>
      <c r="AHL95" s="220"/>
      <c r="AHM95" s="220"/>
      <c r="AHN95" s="220"/>
      <c r="AHO95" s="220"/>
      <c r="AHP95" s="220"/>
      <c r="AHQ95" s="220"/>
      <c r="AHR95" s="220"/>
      <c r="AHS95" s="220"/>
      <c r="AHT95" s="220"/>
      <c r="AHU95" s="220"/>
      <c r="AHV95" s="220"/>
      <c r="AHW95" s="220"/>
      <c r="AHX95" s="220"/>
      <c r="AHY95" s="220"/>
      <c r="AHZ95" s="220"/>
      <c r="AIA95" s="220"/>
      <c r="AIB95" s="220"/>
      <c r="AIC95" s="220"/>
      <c r="AID95" s="220"/>
      <c r="AIE95" s="220"/>
      <c r="AIF95" s="220"/>
      <c r="AIG95" s="220"/>
      <c r="AIH95" s="220"/>
      <c r="AII95" s="220"/>
      <c r="AIJ95" s="220"/>
      <c r="AIK95" s="220"/>
      <c r="AIL95" s="220"/>
      <c r="AIM95" s="220"/>
      <c r="AIN95" s="220"/>
      <c r="AIO95" s="220"/>
      <c r="AIP95" s="220"/>
      <c r="AIQ95" s="220"/>
      <c r="AIR95" s="220"/>
      <c r="AIS95" s="220"/>
      <c r="AIT95" s="220"/>
      <c r="AIU95" s="220"/>
      <c r="AIV95" s="220"/>
      <c r="AIW95" s="220"/>
      <c r="AIX95" s="220"/>
      <c r="AIY95" s="220"/>
      <c r="AIZ95" s="220"/>
      <c r="AJA95" s="220"/>
      <c r="AJB95" s="220"/>
      <c r="AJC95" s="220"/>
      <c r="AJD95" s="220"/>
      <c r="AJE95" s="220"/>
      <c r="AJF95" s="220"/>
      <c r="AJG95" s="220"/>
      <c r="AJH95" s="220"/>
      <c r="AJI95" s="220"/>
      <c r="AJJ95" s="220"/>
      <c r="AJK95" s="220"/>
      <c r="AJL95" s="220"/>
      <c r="AJM95" s="220"/>
      <c r="AJN95" s="220"/>
      <c r="AJO95" s="220"/>
      <c r="AJP95" s="220"/>
      <c r="AJQ95" s="220"/>
      <c r="AJR95" s="220"/>
      <c r="AJS95" s="220"/>
      <c r="AJT95" s="220"/>
      <c r="AJU95" s="220"/>
      <c r="AJV95" s="220"/>
      <c r="AJW95" s="220"/>
      <c r="AJX95" s="220"/>
      <c r="AJY95" s="220"/>
      <c r="AJZ95" s="220"/>
      <c r="AKA95" s="220"/>
      <c r="AKB95" s="220"/>
      <c r="AKC95" s="220"/>
      <c r="AKD95" s="220"/>
      <c r="AKE95" s="220"/>
      <c r="AKF95" s="220"/>
      <c r="AKG95" s="220"/>
      <c r="AKH95" s="220"/>
      <c r="AKI95" s="220"/>
      <c r="AKJ95" s="220"/>
      <c r="AKK95" s="220"/>
      <c r="AKL95" s="220"/>
      <c r="AKM95" s="220"/>
      <c r="AKN95" s="220"/>
      <c r="AKO95" s="220"/>
      <c r="AKP95" s="220"/>
      <c r="AKQ95" s="220"/>
      <c r="AKR95" s="220"/>
      <c r="AKS95" s="220"/>
      <c r="AKT95" s="220"/>
      <c r="AKU95" s="220"/>
      <c r="AKV95" s="220"/>
      <c r="AKW95" s="220"/>
      <c r="AKX95" s="220"/>
      <c r="AKY95" s="220"/>
      <c r="AKZ95" s="220"/>
      <c r="ALA95" s="220"/>
      <c r="ALB95" s="220"/>
      <c r="ALC95" s="220"/>
      <c r="ALD95" s="220"/>
      <c r="ALE95" s="220"/>
      <c r="ALF95" s="220"/>
      <c r="ALG95" s="220"/>
      <c r="ALH95" s="220"/>
      <c r="ALI95" s="220"/>
      <c r="ALJ95" s="220"/>
      <c r="ALK95" s="220"/>
      <c r="ALL95" s="220"/>
      <c r="ALM95" s="220"/>
      <c r="ALN95" s="220"/>
      <c r="ALO95" s="220"/>
      <c r="ALP95" s="220"/>
      <c r="ALQ95" s="220"/>
      <c r="ALR95" s="220"/>
      <c r="ALS95" s="220"/>
      <c r="ALT95" s="220"/>
      <c r="ALU95" s="220"/>
      <c r="ALV95" s="220"/>
      <c r="ALW95" s="220"/>
      <c r="ALX95" s="220"/>
      <c r="ALY95" s="220"/>
      <c r="ALZ95" s="220"/>
      <c r="AMA95" s="220"/>
      <c r="AMB95" s="220"/>
      <c r="AMC95" s="220"/>
      <c r="AMD95" s="220"/>
      <c r="AME95" s="220"/>
      <c r="AMF95" s="220"/>
      <c r="AMG95" s="220"/>
      <c r="AMH95" s="220"/>
      <c r="AMI95" s="220"/>
      <c r="AMJ95" s="220"/>
      <c r="AMK95" s="220"/>
      <c r="AML95" s="220"/>
      <c r="AMM95" s="220"/>
      <c r="AMN95" s="220"/>
      <c r="AMO95" s="220"/>
      <c r="AMP95" s="220"/>
      <c r="AMQ95" s="220"/>
      <c r="AMR95" s="220"/>
      <c r="AMS95" s="220"/>
      <c r="AMT95" s="220"/>
      <c r="AMU95" s="220"/>
      <c r="AMV95" s="220"/>
      <c r="AMW95" s="220"/>
      <c r="AMX95" s="220"/>
      <c r="AMY95" s="220"/>
      <c r="AMZ95" s="220"/>
      <c r="ANA95" s="220"/>
      <c r="ANB95" s="220"/>
      <c r="ANC95" s="220"/>
      <c r="AND95" s="220"/>
      <c r="ANE95" s="220"/>
      <c r="ANF95" s="220"/>
      <c r="ANG95" s="220"/>
      <c r="ANH95" s="220"/>
      <c r="ANI95" s="220"/>
      <c r="ANJ95" s="220"/>
      <c r="ANK95" s="220"/>
      <c r="ANL95" s="220"/>
      <c r="ANM95" s="220"/>
      <c r="ANN95" s="220"/>
      <c r="ANO95" s="220"/>
      <c r="ANP95" s="220"/>
      <c r="ANQ95" s="220"/>
      <c r="ANR95" s="220"/>
      <c r="ANS95" s="220"/>
      <c r="ANT95" s="220"/>
      <c r="ANU95" s="220"/>
      <c r="ANV95" s="220"/>
      <c r="ANW95" s="220"/>
      <c r="ANX95" s="220"/>
      <c r="ANY95" s="220"/>
      <c r="ANZ95" s="220"/>
      <c r="AOA95" s="220"/>
      <c r="AOB95" s="220"/>
      <c r="AOC95" s="220"/>
      <c r="AOD95" s="220"/>
      <c r="AOE95" s="220"/>
      <c r="AOF95" s="220"/>
      <c r="AOG95" s="220"/>
      <c r="AOH95" s="220"/>
      <c r="AOI95" s="220"/>
      <c r="AOJ95" s="220"/>
      <c r="AOK95" s="220"/>
      <c r="AOL95" s="220"/>
      <c r="AOM95" s="220"/>
      <c r="AON95" s="220"/>
      <c r="AOO95" s="220"/>
      <c r="AOP95" s="220"/>
      <c r="AOQ95" s="220"/>
      <c r="AOR95" s="220"/>
      <c r="AOS95" s="220"/>
      <c r="AOT95" s="220"/>
      <c r="AOU95" s="220"/>
      <c r="AOV95" s="220"/>
      <c r="AOW95" s="220"/>
      <c r="AOX95" s="220"/>
      <c r="AOY95" s="220"/>
      <c r="AOZ95" s="220"/>
      <c r="APA95" s="220"/>
      <c r="APB95" s="220"/>
      <c r="APC95" s="220"/>
      <c r="APD95" s="220"/>
      <c r="APE95" s="220"/>
      <c r="APF95" s="220"/>
      <c r="APG95" s="220"/>
      <c r="APH95" s="220"/>
      <c r="API95" s="220"/>
      <c r="APJ95" s="220"/>
      <c r="APK95" s="220"/>
      <c r="APL95" s="220"/>
      <c r="APM95" s="220"/>
      <c r="APN95" s="220"/>
      <c r="APO95" s="220"/>
      <c r="APP95" s="220"/>
      <c r="APQ95" s="220"/>
      <c r="APR95" s="220"/>
      <c r="APS95" s="220"/>
      <c r="APT95" s="220"/>
      <c r="APU95" s="220"/>
      <c r="APV95" s="220"/>
      <c r="APW95" s="220"/>
      <c r="APX95" s="220"/>
      <c r="APY95" s="220"/>
      <c r="APZ95" s="220"/>
      <c r="AQA95" s="220"/>
      <c r="AQB95" s="220"/>
      <c r="AQC95" s="220"/>
      <c r="AQD95" s="220"/>
      <c r="AQE95" s="220"/>
      <c r="AQF95" s="220"/>
      <c r="AQG95" s="220"/>
      <c r="AQH95" s="220"/>
      <c r="AQI95" s="220"/>
      <c r="AQJ95" s="220"/>
      <c r="AQK95" s="220"/>
      <c r="AQL95" s="220"/>
      <c r="AQM95" s="220"/>
      <c r="AQN95" s="220"/>
      <c r="AQO95" s="220"/>
      <c r="AQP95" s="220"/>
      <c r="AQQ95" s="220"/>
      <c r="AQR95" s="220"/>
      <c r="AQS95" s="220"/>
      <c r="AQT95" s="220"/>
      <c r="AQU95" s="220"/>
      <c r="AQV95" s="220"/>
      <c r="AQW95" s="220"/>
      <c r="AQX95" s="220"/>
      <c r="AQY95" s="220"/>
      <c r="AQZ95" s="220"/>
      <c r="ARA95" s="220"/>
      <c r="ARB95" s="220"/>
      <c r="ARC95" s="220"/>
      <c r="ARD95" s="220"/>
      <c r="ARE95" s="220"/>
      <c r="ARF95" s="220"/>
      <c r="ARG95" s="220"/>
      <c r="ARH95" s="220"/>
      <c r="ARI95" s="220"/>
      <c r="ARJ95" s="220"/>
      <c r="ARK95" s="220"/>
      <c r="ARL95" s="220"/>
      <c r="ARM95" s="220"/>
      <c r="ARN95" s="220"/>
      <c r="ARO95" s="220"/>
      <c r="ARP95" s="220"/>
      <c r="ARQ95" s="220"/>
      <c r="ARR95" s="220"/>
      <c r="ARS95" s="220"/>
      <c r="ART95" s="220"/>
      <c r="ARU95" s="220"/>
      <c r="ARV95" s="220"/>
      <c r="ARW95" s="220"/>
      <c r="ARX95" s="220"/>
      <c r="ARY95" s="220"/>
      <c r="ARZ95" s="220"/>
      <c r="ASA95" s="220"/>
      <c r="ASB95" s="220"/>
      <c r="ASC95" s="220"/>
      <c r="ASD95" s="220"/>
      <c r="ASE95" s="220"/>
      <c r="ASF95" s="220"/>
      <c r="ASG95" s="220"/>
      <c r="ASH95" s="220"/>
      <c r="ASI95" s="220"/>
      <c r="ASJ95" s="220"/>
      <c r="ASK95" s="220"/>
      <c r="ASL95" s="220"/>
      <c r="ASM95" s="220"/>
      <c r="ASN95" s="220"/>
      <c r="ASO95" s="220"/>
      <c r="ASP95" s="220"/>
      <c r="ASQ95" s="220"/>
      <c r="ASR95" s="220"/>
      <c r="ASS95" s="220"/>
      <c r="AST95" s="220"/>
      <c r="ASU95" s="220"/>
      <c r="ASV95" s="220"/>
      <c r="ASW95" s="220"/>
      <c r="ASX95" s="220"/>
      <c r="ASY95" s="220"/>
      <c r="ASZ95" s="220"/>
      <c r="ATA95" s="220"/>
      <c r="ATB95" s="220"/>
      <c r="ATC95" s="220"/>
      <c r="ATD95" s="220"/>
      <c r="ATE95" s="220"/>
      <c r="ATF95" s="220"/>
      <c r="ATG95" s="220"/>
      <c r="ATH95" s="220"/>
      <c r="ATI95" s="220"/>
      <c r="ATJ95" s="220"/>
      <c r="ATK95" s="220"/>
      <c r="ATL95" s="220"/>
      <c r="ATM95" s="220"/>
      <c r="ATN95" s="220"/>
      <c r="ATO95" s="220"/>
      <c r="ATP95" s="220"/>
      <c r="ATQ95" s="220"/>
      <c r="ATR95" s="220"/>
      <c r="ATS95" s="220"/>
      <c r="ATT95" s="220"/>
      <c r="ATU95" s="220"/>
      <c r="ATV95" s="220"/>
      <c r="ATW95" s="220"/>
      <c r="ATX95" s="220"/>
      <c r="ATY95" s="220"/>
      <c r="ATZ95" s="220"/>
      <c r="AUA95" s="220"/>
      <c r="AUB95" s="220"/>
      <c r="AUC95" s="220"/>
      <c r="AUD95" s="220"/>
      <c r="AUE95" s="220"/>
      <c r="AUF95" s="220"/>
      <c r="AUG95" s="220"/>
      <c r="AUH95" s="220"/>
      <c r="AUI95" s="220"/>
      <c r="AUJ95" s="220"/>
      <c r="AUK95" s="220"/>
      <c r="AUL95" s="220"/>
      <c r="AUM95" s="220"/>
      <c r="AUN95" s="220"/>
      <c r="AUO95" s="220"/>
      <c r="AUP95" s="220"/>
      <c r="AUQ95" s="220"/>
      <c r="AUR95" s="220"/>
      <c r="AUS95" s="220"/>
      <c r="AUT95" s="220"/>
      <c r="AUU95" s="220"/>
      <c r="AUV95" s="220"/>
      <c r="AUW95" s="220"/>
      <c r="AUX95" s="220"/>
      <c r="AUY95" s="220"/>
      <c r="AUZ95" s="220"/>
      <c r="AVA95" s="220"/>
      <c r="AVB95" s="220"/>
      <c r="AVC95" s="220"/>
      <c r="AVD95" s="220"/>
      <c r="AVE95" s="220"/>
      <c r="AVF95" s="220"/>
      <c r="AVG95" s="220"/>
      <c r="AVH95" s="220"/>
      <c r="AVI95" s="220"/>
      <c r="AVJ95" s="220"/>
      <c r="AVK95" s="220"/>
      <c r="AVL95" s="220"/>
      <c r="AVM95" s="220"/>
      <c r="AVN95" s="220"/>
      <c r="AVO95" s="220"/>
      <c r="AVP95" s="220"/>
      <c r="AVQ95" s="220"/>
      <c r="AVR95" s="220"/>
      <c r="AVS95" s="220"/>
      <c r="AVT95" s="220"/>
      <c r="AVU95" s="220"/>
      <c r="AVV95" s="220"/>
      <c r="AVW95" s="220"/>
      <c r="AVX95" s="220"/>
      <c r="AVY95" s="220"/>
      <c r="AVZ95" s="220"/>
      <c r="AWA95" s="220"/>
      <c r="AWB95" s="220"/>
      <c r="AWC95" s="220"/>
      <c r="AWD95" s="220"/>
      <c r="AWE95" s="220"/>
      <c r="AWF95" s="220"/>
      <c r="AWG95" s="220"/>
      <c r="AWH95" s="220"/>
      <c r="AWI95" s="220"/>
      <c r="AWJ95" s="220"/>
      <c r="AWK95" s="220"/>
      <c r="AWL95" s="220"/>
      <c r="AWM95" s="220"/>
      <c r="AWN95" s="220"/>
      <c r="AWO95" s="220"/>
      <c r="AWP95" s="220"/>
      <c r="AWQ95" s="220"/>
      <c r="AWR95" s="220"/>
      <c r="AWS95" s="220"/>
      <c r="AWT95" s="220"/>
      <c r="AWU95" s="220"/>
      <c r="AWV95" s="220"/>
      <c r="AWW95" s="220"/>
      <c r="AWX95" s="220"/>
      <c r="AWY95" s="220"/>
      <c r="AWZ95" s="220"/>
      <c r="AXA95" s="220"/>
      <c r="AXB95" s="220"/>
      <c r="AXC95" s="220"/>
      <c r="AXD95" s="220"/>
      <c r="AXE95" s="220"/>
      <c r="AXF95" s="220"/>
      <c r="AXG95" s="220"/>
      <c r="AXH95" s="220"/>
      <c r="AXI95" s="220"/>
      <c r="AXJ95" s="220"/>
      <c r="AXK95" s="220"/>
      <c r="AXL95" s="220"/>
      <c r="AXM95" s="220"/>
      <c r="AXN95" s="220"/>
      <c r="AXO95" s="220"/>
      <c r="AXP95" s="220"/>
      <c r="AXQ95" s="220"/>
      <c r="AXR95" s="220"/>
      <c r="AXS95" s="220"/>
      <c r="AXT95" s="220"/>
      <c r="AXU95" s="220"/>
      <c r="AXV95" s="220"/>
      <c r="AXW95" s="220"/>
      <c r="AXX95" s="220"/>
      <c r="AXY95" s="220"/>
      <c r="AXZ95" s="220"/>
      <c r="AYA95" s="220"/>
      <c r="AYB95" s="220"/>
      <c r="AYC95" s="220"/>
      <c r="AYD95" s="220"/>
      <c r="AYE95" s="220"/>
      <c r="AYF95" s="220"/>
      <c r="AYG95" s="220"/>
      <c r="AYH95" s="220"/>
      <c r="AYI95" s="220"/>
      <c r="AYJ95" s="220"/>
      <c r="AYK95" s="220"/>
      <c r="AYL95" s="220"/>
      <c r="AYM95" s="220"/>
      <c r="AYN95" s="220"/>
      <c r="AYO95" s="220"/>
      <c r="AYP95" s="220"/>
      <c r="AYQ95" s="220"/>
      <c r="AYR95" s="220"/>
      <c r="AYS95" s="220"/>
      <c r="AYT95" s="220"/>
      <c r="AYU95" s="220"/>
      <c r="AYV95" s="220"/>
      <c r="AYW95" s="220"/>
      <c r="AYX95" s="220"/>
      <c r="AYY95" s="220"/>
      <c r="AYZ95" s="220"/>
      <c r="AZA95" s="220"/>
      <c r="AZB95" s="220"/>
      <c r="AZC95" s="220"/>
      <c r="AZD95" s="220"/>
      <c r="AZE95" s="220"/>
      <c r="AZF95" s="220"/>
      <c r="AZG95" s="220"/>
      <c r="AZH95" s="220"/>
      <c r="AZI95" s="220"/>
      <c r="AZJ95" s="220"/>
      <c r="AZK95" s="220"/>
      <c r="AZL95" s="220"/>
      <c r="AZM95" s="220"/>
      <c r="AZN95" s="220"/>
      <c r="AZO95" s="220"/>
      <c r="AZP95" s="220"/>
      <c r="AZQ95" s="220"/>
      <c r="AZR95" s="220"/>
      <c r="AZS95" s="220"/>
      <c r="AZT95" s="220"/>
      <c r="AZU95" s="220"/>
      <c r="AZV95" s="220"/>
      <c r="AZW95" s="220"/>
      <c r="AZX95" s="220"/>
      <c r="AZY95" s="220"/>
      <c r="AZZ95" s="220"/>
      <c r="BAA95" s="220"/>
      <c r="BAB95" s="220"/>
      <c r="BAC95" s="220"/>
      <c r="BAD95" s="220"/>
      <c r="BAE95" s="220"/>
      <c r="BAF95" s="220"/>
      <c r="BAG95" s="220"/>
      <c r="BAH95" s="220"/>
      <c r="BAI95" s="220"/>
      <c r="BAJ95" s="220"/>
      <c r="BAK95" s="220"/>
      <c r="BAL95" s="220"/>
      <c r="BAM95" s="220"/>
      <c r="BAN95" s="220"/>
      <c r="BAO95" s="220"/>
      <c r="BAP95" s="220"/>
      <c r="BAQ95" s="220"/>
      <c r="BAR95" s="220"/>
      <c r="BAS95" s="220"/>
      <c r="BAT95" s="220"/>
      <c r="BAU95" s="220"/>
      <c r="BAV95" s="220"/>
      <c r="BAW95" s="220"/>
      <c r="BAX95" s="220"/>
      <c r="BAY95" s="220"/>
      <c r="BAZ95" s="220"/>
      <c r="BBA95" s="220"/>
      <c r="BBB95" s="220"/>
      <c r="BBC95" s="220"/>
      <c r="BBD95" s="220"/>
      <c r="BBE95" s="220"/>
      <c r="BBF95" s="220"/>
      <c r="BBG95" s="220"/>
      <c r="BBH95" s="220"/>
      <c r="BBI95" s="220"/>
      <c r="BBJ95" s="220"/>
      <c r="BBK95" s="220"/>
      <c r="BBL95" s="220"/>
      <c r="BBM95" s="220"/>
      <c r="BBN95" s="220"/>
      <c r="BBO95" s="220"/>
      <c r="BBP95" s="220"/>
      <c r="BBQ95" s="220"/>
      <c r="BBR95" s="220"/>
      <c r="BBS95" s="220"/>
      <c r="BBT95" s="220"/>
      <c r="BBU95" s="220"/>
      <c r="BBV95" s="220"/>
      <c r="BBW95" s="220"/>
      <c r="BBX95" s="220"/>
      <c r="BBY95" s="220"/>
      <c r="BBZ95" s="220"/>
      <c r="BCA95" s="220"/>
      <c r="BCB95" s="220"/>
      <c r="BCC95" s="220"/>
      <c r="BCD95" s="220"/>
      <c r="BCE95" s="220"/>
      <c r="BCF95" s="220"/>
      <c r="BCG95" s="220"/>
      <c r="BCH95" s="220"/>
      <c r="BCI95" s="220"/>
      <c r="BCJ95" s="220"/>
      <c r="BCK95" s="220"/>
      <c r="BCL95" s="220"/>
      <c r="BCM95" s="220"/>
      <c r="BCN95" s="220"/>
      <c r="BCO95" s="220"/>
      <c r="BCP95" s="220"/>
      <c r="BCQ95" s="220"/>
      <c r="BCR95" s="220"/>
      <c r="BCS95" s="220"/>
      <c r="BCT95" s="220"/>
      <c r="BCU95" s="220"/>
      <c r="BCV95" s="220"/>
      <c r="BCW95" s="220"/>
      <c r="BCX95" s="220"/>
      <c r="BCY95" s="220"/>
      <c r="BCZ95" s="220"/>
      <c r="BDA95" s="220"/>
      <c r="BDB95" s="220"/>
      <c r="BDC95" s="220"/>
      <c r="BDD95" s="220"/>
      <c r="BDE95" s="220"/>
      <c r="BDF95" s="220"/>
      <c r="BDG95" s="220"/>
      <c r="BDH95" s="220"/>
      <c r="BDI95" s="220"/>
      <c r="BDJ95" s="220"/>
      <c r="BDK95" s="220"/>
      <c r="BDL95" s="220"/>
      <c r="BDM95" s="220"/>
      <c r="BDN95" s="220"/>
      <c r="BDO95" s="220"/>
      <c r="BDP95" s="220"/>
      <c r="BDQ95" s="220"/>
      <c r="BDR95" s="220"/>
      <c r="BDS95" s="220"/>
      <c r="BDT95" s="220"/>
      <c r="BDU95" s="220"/>
      <c r="BDV95" s="220"/>
      <c r="BDW95" s="220"/>
      <c r="BDX95" s="220"/>
      <c r="BDY95" s="220"/>
      <c r="BDZ95" s="220"/>
      <c r="BEA95" s="220"/>
      <c r="BEB95" s="220"/>
      <c r="BEC95" s="220"/>
      <c r="BED95" s="220"/>
      <c r="BEE95" s="220"/>
      <c r="BEF95" s="220"/>
      <c r="BEG95" s="220"/>
      <c r="BEH95" s="220"/>
      <c r="BEI95" s="220"/>
      <c r="BEJ95" s="220"/>
      <c r="BEK95" s="220"/>
      <c r="BEL95" s="220"/>
      <c r="BEM95" s="220"/>
      <c r="BEN95" s="220"/>
      <c r="BEO95" s="220"/>
      <c r="BEP95" s="220"/>
      <c r="BEQ95" s="220"/>
      <c r="BER95" s="220"/>
      <c r="BES95" s="220"/>
      <c r="BET95" s="220"/>
      <c r="BEU95" s="220"/>
      <c r="BEV95" s="220"/>
      <c r="BEW95" s="220"/>
      <c r="BEX95" s="220"/>
      <c r="BEY95" s="220"/>
      <c r="BEZ95" s="220"/>
      <c r="BFA95" s="220"/>
      <c r="BFB95" s="220"/>
      <c r="BFC95" s="220"/>
      <c r="BFD95" s="220"/>
      <c r="BFE95" s="220"/>
      <c r="BFF95" s="220"/>
      <c r="BFG95" s="220"/>
      <c r="BFH95" s="220"/>
      <c r="BFI95" s="220"/>
      <c r="BFJ95" s="220"/>
      <c r="BFK95" s="220"/>
      <c r="BFL95" s="220"/>
      <c r="BFM95" s="220"/>
      <c r="BFN95" s="220"/>
      <c r="BFO95" s="220"/>
      <c r="BFP95" s="220"/>
      <c r="BFQ95" s="220"/>
      <c r="BFR95" s="220"/>
      <c r="BFS95" s="220"/>
      <c r="BFT95" s="220"/>
      <c r="BFU95" s="220"/>
      <c r="BFV95" s="220"/>
      <c r="BFW95" s="220"/>
      <c r="BFX95" s="220"/>
      <c r="BFY95" s="220"/>
      <c r="BFZ95" s="220"/>
      <c r="BGA95" s="220"/>
      <c r="BGB95" s="220"/>
      <c r="BGC95" s="220"/>
      <c r="BGD95" s="220"/>
      <c r="BGE95" s="220"/>
      <c r="BGF95" s="220"/>
      <c r="BGG95" s="220"/>
      <c r="BGH95" s="220"/>
      <c r="BGI95" s="220"/>
      <c r="BGJ95" s="220"/>
      <c r="BGK95" s="220"/>
      <c r="BGL95" s="220"/>
      <c r="BGM95" s="220"/>
      <c r="BGN95" s="220"/>
      <c r="BGO95" s="220"/>
      <c r="BGP95" s="220"/>
      <c r="BGQ95" s="220"/>
      <c r="BGR95" s="220"/>
      <c r="BGS95" s="220"/>
      <c r="BGT95" s="220"/>
      <c r="BGU95" s="220"/>
      <c r="BGV95" s="220"/>
      <c r="BGW95" s="220"/>
      <c r="BGX95" s="220"/>
      <c r="BGY95" s="220"/>
      <c r="BGZ95" s="220"/>
      <c r="BHA95" s="220"/>
      <c r="BHB95" s="220"/>
      <c r="BHC95" s="220"/>
      <c r="BHD95" s="220"/>
      <c r="BHE95" s="220"/>
      <c r="BHF95" s="220"/>
      <c r="BHG95" s="220"/>
      <c r="BHH95" s="220"/>
      <c r="BHI95" s="220"/>
      <c r="BHJ95" s="220"/>
      <c r="BHK95" s="220"/>
      <c r="BHL95" s="220"/>
      <c r="BHM95" s="220"/>
      <c r="BHN95" s="220"/>
      <c r="BHO95" s="220"/>
      <c r="BHP95" s="220"/>
      <c r="BHQ95" s="220"/>
      <c r="BHR95" s="220"/>
      <c r="BHS95" s="220"/>
      <c r="BHT95" s="220"/>
      <c r="BHU95" s="220"/>
      <c r="BHV95" s="220"/>
      <c r="BHW95" s="220"/>
      <c r="BHX95" s="220"/>
      <c r="BHY95" s="220"/>
      <c r="BHZ95" s="220"/>
      <c r="BIA95" s="220"/>
      <c r="BIB95" s="220"/>
      <c r="BIC95" s="220"/>
      <c r="BID95" s="220"/>
      <c r="BIE95" s="220"/>
      <c r="BIF95" s="220"/>
      <c r="BIG95" s="220"/>
      <c r="BIH95" s="220"/>
      <c r="BII95" s="220"/>
      <c r="BIJ95" s="220"/>
      <c r="BIK95" s="220"/>
      <c r="BIL95" s="220"/>
      <c r="BIM95" s="220"/>
      <c r="BIN95" s="220"/>
      <c r="BIO95" s="220"/>
      <c r="BIP95" s="220"/>
      <c r="BIQ95" s="220"/>
      <c r="BIR95" s="220"/>
      <c r="BIS95" s="220"/>
      <c r="BIT95" s="220"/>
      <c r="BIU95" s="220"/>
      <c r="BIV95" s="220"/>
      <c r="BIW95" s="220"/>
      <c r="BIX95" s="220"/>
      <c r="BIY95" s="220"/>
      <c r="BIZ95" s="220"/>
      <c r="BJA95" s="220"/>
      <c r="BJB95" s="220"/>
      <c r="BJC95" s="220"/>
      <c r="BJD95" s="220"/>
      <c r="BJE95" s="220"/>
      <c r="BJF95" s="220"/>
      <c r="BJG95" s="220"/>
      <c r="BJH95" s="220"/>
      <c r="BJI95" s="220"/>
      <c r="BJJ95" s="220"/>
      <c r="BJK95" s="220"/>
      <c r="BJL95" s="220"/>
      <c r="BJM95" s="220"/>
      <c r="BJN95" s="220"/>
      <c r="BJO95" s="220"/>
      <c r="BJP95" s="220"/>
      <c r="BJQ95" s="220"/>
      <c r="BJR95" s="220"/>
      <c r="BJS95" s="220"/>
      <c r="BJT95" s="220"/>
      <c r="BJU95" s="220"/>
      <c r="BJV95" s="220"/>
      <c r="BJW95" s="220"/>
      <c r="BJX95" s="220"/>
      <c r="BJY95" s="220"/>
      <c r="BJZ95" s="220"/>
      <c r="BKA95" s="220"/>
      <c r="BKB95" s="220"/>
      <c r="BKC95" s="220"/>
      <c r="BKD95" s="220"/>
      <c r="BKE95" s="220"/>
      <c r="BKF95" s="220"/>
      <c r="BKG95" s="220"/>
      <c r="BKH95" s="220"/>
      <c r="BKI95" s="220"/>
      <c r="BKJ95" s="220"/>
      <c r="BKK95" s="220"/>
      <c r="BKL95" s="220"/>
      <c r="BKM95" s="220"/>
      <c r="BKN95" s="220"/>
      <c r="BKO95" s="220"/>
      <c r="BKP95" s="220"/>
      <c r="BKQ95" s="220"/>
      <c r="BKR95" s="220"/>
      <c r="BKS95" s="220"/>
      <c r="BKT95" s="220"/>
      <c r="BKU95" s="220"/>
      <c r="BKV95" s="220"/>
      <c r="BKW95" s="220"/>
      <c r="BKX95" s="220"/>
      <c r="BKY95" s="220"/>
      <c r="BKZ95" s="220"/>
      <c r="BLA95" s="220"/>
      <c r="BLB95" s="220"/>
      <c r="BLC95" s="220"/>
      <c r="BLD95" s="220"/>
      <c r="BLE95" s="220"/>
      <c r="BLF95" s="220"/>
      <c r="BLG95" s="220"/>
      <c r="BLH95" s="220"/>
      <c r="BLI95" s="220"/>
      <c r="BLJ95" s="220"/>
      <c r="BLK95" s="220"/>
      <c r="BLL95" s="220"/>
      <c r="BLM95" s="220"/>
      <c r="BLN95" s="220"/>
      <c r="BLO95" s="220"/>
      <c r="BLP95" s="220"/>
      <c r="BLQ95" s="220"/>
      <c r="BLR95" s="220"/>
      <c r="BLS95" s="220"/>
      <c r="BLT95" s="220"/>
      <c r="BLU95" s="220"/>
      <c r="BLV95" s="220"/>
      <c r="BLW95" s="220"/>
      <c r="BLX95" s="220"/>
      <c r="BLY95" s="220"/>
      <c r="BLZ95" s="220"/>
      <c r="BMA95" s="220"/>
      <c r="BMB95" s="220"/>
      <c r="BMC95" s="220"/>
      <c r="BMD95" s="220"/>
      <c r="BME95" s="220"/>
      <c r="BMF95" s="220"/>
      <c r="BMG95" s="220"/>
      <c r="BMH95" s="220"/>
      <c r="BMI95" s="220"/>
      <c r="BMJ95" s="220"/>
      <c r="BMK95" s="220"/>
      <c r="BML95" s="220"/>
      <c r="BMM95" s="220"/>
      <c r="BMN95" s="220"/>
      <c r="BMO95" s="220"/>
      <c r="BMP95" s="220"/>
      <c r="BMQ95" s="220"/>
      <c r="BMR95" s="220"/>
      <c r="BMS95" s="220"/>
      <c r="BMT95" s="220"/>
      <c r="BMU95" s="220"/>
      <c r="BMV95" s="220"/>
      <c r="BMW95" s="220"/>
      <c r="BMX95" s="220"/>
      <c r="BMY95" s="220"/>
      <c r="BMZ95" s="220"/>
      <c r="BNA95" s="220"/>
      <c r="BNB95" s="220"/>
      <c r="BNC95" s="220"/>
      <c r="BND95" s="220"/>
      <c r="BNE95" s="220"/>
      <c r="BNF95" s="220"/>
      <c r="BNG95" s="220"/>
      <c r="BNH95" s="220"/>
      <c r="BNI95" s="220"/>
      <c r="BNJ95" s="220"/>
      <c r="BNK95" s="220"/>
      <c r="BNL95" s="220"/>
      <c r="BNM95" s="220"/>
      <c r="BNN95" s="220"/>
      <c r="BNO95" s="220"/>
      <c r="BNP95" s="220"/>
      <c r="BNQ95" s="220"/>
      <c r="BNR95" s="220"/>
      <c r="BNS95" s="220"/>
      <c r="BNT95" s="220"/>
      <c r="BNU95" s="220"/>
      <c r="BNV95" s="220"/>
      <c r="BNW95" s="220"/>
      <c r="BNX95" s="220"/>
      <c r="BNY95" s="220"/>
      <c r="BNZ95" s="220"/>
      <c r="BOA95" s="220"/>
      <c r="BOB95" s="220"/>
      <c r="BOC95" s="220"/>
      <c r="BOD95" s="220"/>
      <c r="BOE95" s="220"/>
      <c r="BOF95" s="220"/>
      <c r="BOG95" s="220"/>
      <c r="BOH95" s="220"/>
      <c r="BOI95" s="220"/>
      <c r="BOJ95" s="220"/>
      <c r="BOK95" s="220"/>
      <c r="BOL95" s="220"/>
      <c r="BOM95" s="220"/>
      <c r="BON95" s="220"/>
      <c r="BOO95" s="220"/>
      <c r="BOP95" s="220"/>
      <c r="BOQ95" s="220"/>
      <c r="BOR95" s="220"/>
      <c r="BOS95" s="220"/>
      <c r="BOT95" s="220"/>
      <c r="BOU95" s="220"/>
      <c r="BOV95" s="220"/>
      <c r="BOW95" s="220"/>
      <c r="BOX95" s="220"/>
      <c r="BOY95" s="220"/>
      <c r="BOZ95" s="220"/>
      <c r="BPA95" s="220"/>
      <c r="BPB95" s="220"/>
      <c r="BPC95" s="220"/>
      <c r="BPD95" s="220"/>
      <c r="BPE95" s="220"/>
      <c r="BPF95" s="220"/>
      <c r="BPG95" s="220"/>
      <c r="BPH95" s="220"/>
      <c r="BPI95" s="220"/>
      <c r="BPJ95" s="220"/>
      <c r="BPK95" s="220"/>
      <c r="BPL95" s="220"/>
      <c r="BPM95" s="220"/>
      <c r="BPN95" s="220"/>
      <c r="BPO95" s="220"/>
      <c r="BPP95" s="220"/>
      <c r="BPQ95" s="220"/>
      <c r="BPR95" s="220"/>
      <c r="BPS95" s="220"/>
      <c r="BPT95" s="220"/>
      <c r="BPU95" s="220"/>
      <c r="BPV95" s="220"/>
      <c r="BPW95" s="220"/>
      <c r="BPX95" s="220"/>
      <c r="BPY95" s="220"/>
      <c r="BPZ95" s="220"/>
      <c r="BQA95" s="220"/>
      <c r="BQB95" s="220"/>
      <c r="BQC95" s="220"/>
      <c r="BQD95" s="220"/>
      <c r="BQE95" s="220"/>
      <c r="BQF95" s="220"/>
      <c r="BQG95" s="220"/>
      <c r="BQH95" s="220"/>
      <c r="BQI95" s="220"/>
      <c r="BQJ95" s="220"/>
      <c r="BQK95" s="220"/>
      <c r="BQL95" s="220"/>
      <c r="BQM95" s="220"/>
      <c r="BQN95" s="220"/>
      <c r="BQO95" s="220"/>
      <c r="BQP95" s="220"/>
      <c r="BQQ95" s="220"/>
      <c r="BQR95" s="220"/>
      <c r="BQS95" s="220"/>
      <c r="BQT95" s="220"/>
      <c r="BQU95" s="220"/>
      <c r="BQV95" s="220"/>
      <c r="BQW95" s="220"/>
      <c r="BQX95" s="220"/>
      <c r="BQY95" s="220"/>
      <c r="BQZ95" s="220"/>
      <c r="BRA95" s="220"/>
      <c r="BRB95" s="220"/>
      <c r="BRC95" s="220"/>
      <c r="BRD95" s="220"/>
      <c r="BRE95" s="220"/>
      <c r="BRF95" s="220"/>
      <c r="BRG95" s="220"/>
      <c r="BRH95" s="220"/>
      <c r="BRI95" s="220"/>
      <c r="BRJ95" s="220"/>
      <c r="BRK95" s="220"/>
      <c r="BRL95" s="220"/>
      <c r="BRM95" s="220"/>
      <c r="BRN95" s="220"/>
      <c r="BRO95" s="220"/>
      <c r="BRP95" s="220"/>
      <c r="BRQ95" s="220"/>
      <c r="BRR95" s="220"/>
      <c r="BRS95" s="220"/>
      <c r="BRT95" s="220"/>
      <c r="BRU95" s="220"/>
      <c r="BRV95" s="220"/>
      <c r="BRW95" s="220"/>
      <c r="BRX95" s="220"/>
      <c r="BRY95" s="220"/>
      <c r="BRZ95" s="220"/>
      <c r="BSA95" s="220"/>
      <c r="BSB95" s="220"/>
      <c r="BSC95" s="220"/>
      <c r="BSD95" s="220"/>
      <c r="BSE95" s="220"/>
      <c r="BSF95" s="220"/>
      <c r="BSG95" s="220"/>
      <c r="BSH95" s="220"/>
      <c r="BSI95" s="220"/>
      <c r="BSJ95" s="220"/>
      <c r="BSK95" s="220"/>
      <c r="BSL95" s="220"/>
      <c r="BSM95" s="220"/>
      <c r="BSN95" s="220"/>
      <c r="BSO95" s="220"/>
      <c r="BSP95" s="220"/>
      <c r="BSQ95" s="220"/>
      <c r="BSR95" s="220"/>
      <c r="BSS95" s="220"/>
      <c r="BST95" s="220"/>
      <c r="BSU95" s="220"/>
      <c r="BSV95" s="220"/>
      <c r="BSW95" s="220"/>
      <c r="BSX95" s="220"/>
      <c r="BSY95" s="220"/>
      <c r="BSZ95" s="220"/>
      <c r="BTA95" s="220"/>
      <c r="BTB95" s="220"/>
      <c r="BTC95" s="220"/>
      <c r="BTD95" s="220"/>
      <c r="BTE95" s="220"/>
      <c r="BTF95" s="220"/>
      <c r="BTG95" s="220"/>
      <c r="BTH95" s="220"/>
      <c r="BTI95" s="220"/>
      <c r="BTJ95" s="220"/>
      <c r="BTK95" s="220"/>
      <c r="BTL95" s="220"/>
      <c r="BTM95" s="220"/>
      <c r="BTN95" s="220"/>
      <c r="BTO95" s="220"/>
      <c r="BTP95" s="220"/>
      <c r="BTQ95" s="220"/>
      <c r="BTR95" s="220"/>
      <c r="BTS95" s="220"/>
      <c r="BTT95" s="220"/>
      <c r="BTU95" s="220"/>
      <c r="BTV95" s="220"/>
      <c r="BTW95" s="220"/>
      <c r="BTX95" s="220"/>
      <c r="BTY95" s="220"/>
      <c r="BTZ95" s="220"/>
      <c r="BUA95" s="220"/>
      <c r="BUB95" s="220"/>
      <c r="BUC95" s="220"/>
      <c r="BUD95" s="220"/>
      <c r="BUE95" s="220"/>
      <c r="BUF95" s="220"/>
      <c r="BUG95" s="220"/>
      <c r="BUH95" s="220"/>
      <c r="BUI95" s="220"/>
      <c r="BUJ95" s="220"/>
      <c r="BUK95" s="220"/>
      <c r="BUL95" s="220"/>
      <c r="BUM95" s="220"/>
      <c r="BUN95" s="220"/>
      <c r="BUO95" s="220"/>
      <c r="BUP95" s="220"/>
      <c r="BUQ95" s="220"/>
      <c r="BUR95" s="220"/>
      <c r="BUS95" s="220"/>
      <c r="BUT95" s="220"/>
      <c r="BUU95" s="220"/>
      <c r="BUV95" s="220"/>
      <c r="BUW95" s="220"/>
      <c r="BUX95" s="220"/>
      <c r="BUY95" s="220"/>
      <c r="BUZ95" s="220"/>
      <c r="BVA95" s="220"/>
      <c r="BVB95" s="220"/>
      <c r="BVC95" s="220"/>
      <c r="BVD95" s="220"/>
      <c r="BVE95" s="220"/>
      <c r="BVF95" s="220"/>
      <c r="BVG95" s="220"/>
      <c r="BVH95" s="220"/>
      <c r="BVI95" s="220"/>
      <c r="BVJ95" s="220"/>
      <c r="BVK95" s="220"/>
      <c r="BVL95" s="220"/>
      <c r="BVM95" s="220"/>
      <c r="BVN95" s="220"/>
      <c r="BVO95" s="220"/>
      <c r="BVP95" s="220"/>
      <c r="BVQ95" s="220"/>
      <c r="BVR95" s="220"/>
      <c r="BVS95" s="220"/>
      <c r="BVT95" s="220"/>
      <c r="BVU95" s="220"/>
      <c r="BVV95" s="220"/>
      <c r="BVW95" s="220"/>
      <c r="BVX95" s="220"/>
      <c r="BVY95" s="220"/>
      <c r="BVZ95" s="220"/>
      <c r="BWA95" s="220"/>
      <c r="BWB95" s="220"/>
      <c r="BWC95" s="220"/>
      <c r="BWD95" s="220"/>
      <c r="BWE95" s="220"/>
      <c r="BWF95" s="220"/>
      <c r="BWG95" s="220"/>
      <c r="BWH95" s="220"/>
      <c r="BWI95" s="220"/>
      <c r="BWJ95" s="220"/>
      <c r="BWK95" s="220"/>
      <c r="BWL95" s="220"/>
      <c r="BWM95" s="220"/>
      <c r="BWN95" s="220"/>
      <c r="BWO95" s="220"/>
      <c r="BWP95" s="220"/>
      <c r="BWQ95" s="220"/>
      <c r="BWR95" s="220"/>
      <c r="BWS95" s="220"/>
      <c r="BWT95" s="220"/>
      <c r="BWU95" s="220"/>
      <c r="BWV95" s="220"/>
      <c r="BWW95" s="220"/>
      <c r="BWX95" s="220"/>
      <c r="BWY95" s="220"/>
      <c r="BWZ95" s="220"/>
      <c r="BXA95" s="220"/>
      <c r="BXB95" s="220"/>
      <c r="BXC95" s="220"/>
      <c r="BXD95" s="220"/>
      <c r="BXE95" s="220"/>
      <c r="BXF95" s="220"/>
      <c r="BXG95" s="220"/>
      <c r="BXH95" s="220"/>
      <c r="BXI95" s="220"/>
      <c r="BXJ95" s="220"/>
      <c r="BXK95" s="220"/>
      <c r="BXL95" s="220"/>
      <c r="BXM95" s="220"/>
      <c r="BXN95" s="220"/>
      <c r="BXO95" s="220"/>
      <c r="BXP95" s="220"/>
      <c r="BXQ95" s="220"/>
      <c r="BXR95" s="220"/>
      <c r="BXS95" s="220"/>
      <c r="BXT95" s="220"/>
      <c r="BXU95" s="220"/>
      <c r="BXV95" s="220"/>
      <c r="BXW95" s="220"/>
      <c r="BXX95" s="220"/>
      <c r="BXY95" s="220"/>
      <c r="BXZ95" s="220"/>
      <c r="BYA95" s="220"/>
      <c r="BYB95" s="220"/>
      <c r="BYC95" s="220"/>
      <c r="BYD95" s="220"/>
      <c r="BYE95" s="220"/>
      <c r="BYF95" s="220"/>
      <c r="BYG95" s="220"/>
      <c r="BYH95" s="220"/>
      <c r="BYI95" s="220"/>
      <c r="BYJ95" s="220"/>
      <c r="BYK95" s="220"/>
      <c r="BYL95" s="220"/>
      <c r="BYM95" s="220"/>
      <c r="BYN95" s="220"/>
      <c r="BYO95" s="220"/>
      <c r="BYP95" s="220"/>
      <c r="BYQ95" s="220"/>
      <c r="BYR95" s="220"/>
      <c r="BYS95" s="220"/>
      <c r="BYT95" s="220"/>
      <c r="BYU95" s="220"/>
      <c r="BYV95" s="220"/>
      <c r="BYW95" s="220"/>
      <c r="BYX95" s="220"/>
      <c r="BYY95" s="220"/>
      <c r="BYZ95" s="220"/>
      <c r="BZA95" s="220"/>
      <c r="BZB95" s="220"/>
      <c r="BZC95" s="220"/>
      <c r="BZD95" s="220"/>
      <c r="BZE95" s="220"/>
      <c r="BZF95" s="220"/>
      <c r="BZG95" s="220"/>
      <c r="BZH95" s="220"/>
      <c r="BZI95" s="220"/>
      <c r="BZJ95" s="220"/>
      <c r="BZK95" s="220"/>
      <c r="BZL95" s="220"/>
      <c r="BZM95" s="220"/>
      <c r="BZN95" s="220"/>
      <c r="BZO95" s="220"/>
      <c r="BZP95" s="220"/>
      <c r="BZQ95" s="220"/>
      <c r="BZR95" s="220"/>
      <c r="BZS95" s="220"/>
      <c r="BZT95" s="220"/>
      <c r="BZU95" s="220"/>
      <c r="BZV95" s="220"/>
      <c r="BZW95" s="220"/>
      <c r="BZX95" s="220"/>
      <c r="BZY95" s="220"/>
      <c r="BZZ95" s="220"/>
      <c r="CAA95" s="220"/>
      <c r="CAB95" s="220"/>
      <c r="CAC95" s="220"/>
      <c r="CAD95" s="220"/>
      <c r="CAE95" s="220"/>
      <c r="CAF95" s="220"/>
      <c r="CAG95" s="220"/>
      <c r="CAH95" s="220"/>
      <c r="CAI95" s="220"/>
      <c r="CAJ95" s="220"/>
      <c r="CAK95" s="220"/>
      <c r="CAL95" s="220"/>
      <c r="CAM95" s="220"/>
      <c r="CAN95" s="220"/>
      <c r="CAO95" s="220"/>
      <c r="CAP95" s="220"/>
      <c r="CAQ95" s="220"/>
      <c r="CAR95" s="220"/>
      <c r="CAS95" s="220"/>
      <c r="CAT95" s="220"/>
      <c r="CAU95" s="220"/>
      <c r="CAV95" s="220"/>
      <c r="CAW95" s="220"/>
      <c r="CAX95" s="220"/>
      <c r="CAY95" s="220"/>
      <c r="CAZ95" s="220"/>
      <c r="CBA95" s="220"/>
      <c r="CBB95" s="220"/>
      <c r="CBC95" s="220"/>
      <c r="CBD95" s="220"/>
      <c r="CBE95" s="220"/>
      <c r="CBF95" s="220"/>
      <c r="CBG95" s="220"/>
      <c r="CBH95" s="220"/>
      <c r="CBI95" s="220"/>
      <c r="CBJ95" s="220"/>
      <c r="CBK95" s="220"/>
      <c r="CBL95" s="220"/>
      <c r="CBM95" s="220"/>
      <c r="CBN95" s="220"/>
      <c r="CBO95" s="220"/>
      <c r="CBP95" s="220"/>
      <c r="CBQ95" s="220"/>
      <c r="CBR95" s="220"/>
      <c r="CBS95" s="220"/>
      <c r="CBT95" s="220"/>
      <c r="CBU95" s="220"/>
      <c r="CBV95" s="220"/>
      <c r="CBW95" s="220"/>
      <c r="CBX95" s="220"/>
      <c r="CBY95" s="220"/>
      <c r="CBZ95" s="220"/>
      <c r="CCA95" s="220"/>
      <c r="CCB95" s="220"/>
      <c r="CCC95" s="220"/>
      <c r="CCD95" s="220"/>
      <c r="CCE95" s="220"/>
      <c r="CCF95" s="220"/>
      <c r="CCG95" s="220"/>
      <c r="CCH95" s="220"/>
      <c r="CCI95" s="220"/>
      <c r="CCJ95" s="220"/>
      <c r="CCK95" s="220"/>
      <c r="CCL95" s="220"/>
      <c r="CCM95" s="220"/>
      <c r="CCN95" s="220"/>
      <c r="CCO95" s="220"/>
      <c r="CCP95" s="220"/>
      <c r="CCQ95" s="220"/>
      <c r="CCR95" s="220"/>
      <c r="CCS95" s="220"/>
      <c r="CCT95" s="220"/>
      <c r="CCU95" s="220"/>
      <c r="CCV95" s="220"/>
      <c r="CCW95" s="220"/>
      <c r="CCX95" s="220"/>
      <c r="CCY95" s="220"/>
      <c r="CCZ95" s="220"/>
      <c r="CDA95" s="220"/>
      <c r="CDB95" s="220"/>
      <c r="CDC95" s="220"/>
      <c r="CDD95" s="220"/>
      <c r="CDE95" s="220"/>
      <c r="CDF95" s="220"/>
      <c r="CDG95" s="220"/>
      <c r="CDH95" s="220"/>
      <c r="CDI95" s="220"/>
      <c r="CDJ95" s="220"/>
      <c r="CDK95" s="220"/>
      <c r="CDL95" s="220"/>
      <c r="CDM95" s="220"/>
      <c r="CDN95" s="220"/>
      <c r="CDO95" s="220"/>
      <c r="CDP95" s="220"/>
      <c r="CDQ95" s="220"/>
      <c r="CDR95" s="220"/>
      <c r="CDS95" s="220"/>
      <c r="CDT95" s="220"/>
      <c r="CDU95" s="220"/>
      <c r="CDV95" s="220"/>
      <c r="CDW95" s="220"/>
      <c r="CDX95" s="220"/>
      <c r="CDY95" s="220"/>
      <c r="CDZ95" s="220"/>
      <c r="CEA95" s="220"/>
      <c r="CEB95" s="220"/>
      <c r="CEC95" s="220"/>
      <c r="CED95" s="220"/>
      <c r="CEE95" s="220"/>
      <c r="CEF95" s="220"/>
      <c r="CEG95" s="220"/>
      <c r="CEH95" s="220"/>
      <c r="CEI95" s="220"/>
      <c r="CEJ95" s="220"/>
      <c r="CEK95" s="220"/>
      <c r="CEL95" s="220"/>
      <c r="CEM95" s="220"/>
      <c r="CEN95" s="220"/>
      <c r="CEO95" s="220"/>
      <c r="CEP95" s="220"/>
      <c r="CEQ95" s="220"/>
      <c r="CER95" s="220"/>
      <c r="CES95" s="220"/>
      <c r="CET95" s="220"/>
      <c r="CEU95" s="220"/>
      <c r="CEV95" s="220"/>
      <c r="CEW95" s="220"/>
      <c r="CEX95" s="220"/>
      <c r="CEY95" s="220"/>
      <c r="CEZ95" s="220"/>
      <c r="CFA95" s="220"/>
      <c r="CFB95" s="220"/>
      <c r="CFC95" s="220"/>
      <c r="CFD95" s="220"/>
      <c r="CFE95" s="220"/>
      <c r="CFF95" s="220"/>
      <c r="CFG95" s="220"/>
      <c r="CFH95" s="220"/>
      <c r="CFI95" s="220"/>
      <c r="CFJ95" s="220"/>
      <c r="CFK95" s="220"/>
      <c r="CFL95" s="220"/>
      <c r="CFM95" s="220"/>
      <c r="CFN95" s="220"/>
      <c r="CFO95" s="220"/>
      <c r="CFP95" s="220"/>
      <c r="CFQ95" s="220"/>
      <c r="CFR95" s="220"/>
      <c r="CFS95" s="220"/>
      <c r="CFT95" s="220"/>
      <c r="CFU95" s="220"/>
      <c r="CFV95" s="220"/>
      <c r="CFW95" s="220"/>
      <c r="CFX95" s="220"/>
      <c r="CFY95" s="220"/>
      <c r="CFZ95" s="220"/>
      <c r="CGA95" s="220"/>
      <c r="CGB95" s="220"/>
      <c r="CGC95" s="220"/>
      <c r="CGD95" s="220"/>
      <c r="CGE95" s="220"/>
      <c r="CGF95" s="220"/>
      <c r="CGG95" s="220"/>
      <c r="CGH95" s="220"/>
      <c r="CGI95" s="220"/>
      <c r="CGJ95" s="220"/>
      <c r="CGK95" s="220"/>
      <c r="CGL95" s="220"/>
      <c r="CGM95" s="220"/>
      <c r="CGN95" s="220"/>
      <c r="CGO95" s="220"/>
      <c r="CGP95" s="220"/>
      <c r="CGQ95" s="220"/>
      <c r="CGR95" s="220"/>
      <c r="CGS95" s="220"/>
      <c r="CGT95" s="220"/>
      <c r="CGU95" s="220"/>
      <c r="CGV95" s="220"/>
      <c r="CGW95" s="220"/>
      <c r="CGX95" s="220"/>
      <c r="CGY95" s="220"/>
      <c r="CGZ95" s="220"/>
      <c r="CHA95" s="220"/>
      <c r="CHB95" s="220"/>
      <c r="CHC95" s="220"/>
      <c r="CHD95" s="220"/>
      <c r="CHE95" s="220"/>
      <c r="CHF95" s="220"/>
      <c r="CHG95" s="220"/>
      <c r="CHH95" s="220"/>
      <c r="CHI95" s="220"/>
      <c r="CHJ95" s="220"/>
      <c r="CHK95" s="220"/>
      <c r="CHL95" s="220"/>
      <c r="CHM95" s="220"/>
      <c r="CHN95" s="220"/>
      <c r="CHO95" s="220"/>
      <c r="CHP95" s="220"/>
      <c r="CHQ95" s="220"/>
      <c r="CHR95" s="220"/>
      <c r="CHS95" s="220"/>
      <c r="CHT95" s="220"/>
      <c r="CHU95" s="220"/>
      <c r="CHV95" s="220"/>
      <c r="CHW95" s="220"/>
      <c r="CHX95" s="220"/>
      <c r="CHY95" s="220"/>
      <c r="CHZ95" s="220"/>
      <c r="CIA95" s="220"/>
      <c r="CIB95" s="220"/>
      <c r="CIC95" s="220"/>
      <c r="CID95" s="220"/>
      <c r="CIE95" s="220"/>
      <c r="CIF95" s="220"/>
      <c r="CIG95" s="220"/>
      <c r="CIH95" s="220"/>
      <c r="CII95" s="220"/>
      <c r="CIJ95" s="220"/>
      <c r="CIK95" s="220"/>
      <c r="CIL95" s="220"/>
      <c r="CIM95" s="220"/>
      <c r="CIN95" s="220"/>
      <c r="CIO95" s="220"/>
      <c r="CIP95" s="220"/>
      <c r="CIQ95" s="220"/>
      <c r="CIR95" s="220"/>
      <c r="CIS95" s="220"/>
      <c r="CIT95" s="220"/>
      <c r="CIU95" s="220"/>
      <c r="CIV95" s="220"/>
      <c r="CIW95" s="220"/>
      <c r="CIX95" s="220"/>
      <c r="CIY95" s="220"/>
      <c r="CIZ95" s="220"/>
      <c r="CJA95" s="220"/>
      <c r="CJB95" s="220"/>
      <c r="CJC95" s="220"/>
      <c r="CJD95" s="220"/>
      <c r="CJE95" s="220"/>
      <c r="CJF95" s="220"/>
      <c r="CJG95" s="220"/>
      <c r="CJH95" s="220"/>
      <c r="CJI95" s="220"/>
      <c r="CJJ95" s="220"/>
      <c r="CJK95" s="220"/>
      <c r="CJL95" s="220"/>
      <c r="CJM95" s="220"/>
      <c r="CJN95" s="220"/>
      <c r="CJO95" s="220"/>
      <c r="CJP95" s="220"/>
      <c r="CJQ95" s="220"/>
      <c r="CJR95" s="220"/>
      <c r="CJS95" s="220"/>
      <c r="CJT95" s="220"/>
      <c r="CJU95" s="220"/>
      <c r="CJV95" s="220"/>
      <c r="CJW95" s="220"/>
      <c r="CJX95" s="220"/>
      <c r="CJY95" s="220"/>
      <c r="CJZ95" s="220"/>
      <c r="CKA95" s="220"/>
      <c r="CKB95" s="220"/>
      <c r="CKC95" s="220"/>
      <c r="CKD95" s="220"/>
      <c r="CKE95" s="220"/>
      <c r="CKF95" s="220"/>
      <c r="CKG95" s="220"/>
      <c r="CKH95" s="220"/>
      <c r="CKI95" s="220"/>
      <c r="CKJ95" s="220"/>
      <c r="CKK95" s="220"/>
      <c r="CKL95" s="220"/>
      <c r="CKM95" s="220"/>
      <c r="CKN95" s="220"/>
      <c r="CKO95" s="220"/>
      <c r="CKP95" s="220"/>
      <c r="CKQ95" s="220"/>
      <c r="CKR95" s="220"/>
      <c r="CKS95" s="220"/>
      <c r="CKT95" s="220"/>
      <c r="CKU95" s="220"/>
      <c r="CKV95" s="220"/>
      <c r="CKW95" s="220"/>
      <c r="CKX95" s="220"/>
      <c r="CKY95" s="220"/>
      <c r="CKZ95" s="220"/>
      <c r="CLA95" s="220"/>
      <c r="CLB95" s="220"/>
      <c r="CLC95" s="220"/>
      <c r="CLD95" s="220"/>
      <c r="CLE95" s="220"/>
      <c r="CLF95" s="220"/>
      <c r="CLG95" s="220"/>
      <c r="CLH95" s="220"/>
      <c r="CLI95" s="220"/>
      <c r="CLJ95" s="220"/>
      <c r="CLK95" s="220"/>
      <c r="CLL95" s="220"/>
      <c r="CLM95" s="220"/>
      <c r="CLN95" s="220"/>
      <c r="CLO95" s="220"/>
      <c r="CLP95" s="220"/>
      <c r="CLQ95" s="220"/>
      <c r="CLR95" s="220"/>
      <c r="CLS95" s="220"/>
      <c r="CLT95" s="220"/>
      <c r="CLU95" s="220"/>
      <c r="CLV95" s="220"/>
      <c r="CLW95" s="220"/>
      <c r="CLX95" s="220"/>
      <c r="CLY95" s="220"/>
      <c r="CLZ95" s="220"/>
      <c r="CMA95" s="220"/>
      <c r="CMB95" s="220"/>
      <c r="CMC95" s="220"/>
      <c r="CMD95" s="220"/>
      <c r="CME95" s="220"/>
      <c r="CMF95" s="220"/>
      <c r="CMG95" s="220"/>
      <c r="CMH95" s="220"/>
      <c r="CMI95" s="220"/>
      <c r="CMJ95" s="220"/>
      <c r="CMK95" s="220"/>
      <c r="CML95" s="220"/>
      <c r="CMM95" s="220"/>
      <c r="CMN95" s="220"/>
      <c r="CMO95" s="220"/>
      <c r="CMP95" s="220"/>
      <c r="CMQ95" s="220"/>
      <c r="CMR95" s="220"/>
      <c r="CMS95" s="220"/>
      <c r="CMT95" s="220"/>
      <c r="CMU95" s="220"/>
      <c r="CMV95" s="220"/>
      <c r="CMW95" s="220"/>
      <c r="CMX95" s="220"/>
      <c r="CMY95" s="220"/>
      <c r="CMZ95" s="220"/>
      <c r="CNA95" s="220"/>
      <c r="CNB95" s="220"/>
      <c r="CNC95" s="220"/>
      <c r="CND95" s="220"/>
      <c r="CNE95" s="220"/>
      <c r="CNF95" s="220"/>
      <c r="CNG95" s="220"/>
      <c r="CNH95" s="220"/>
      <c r="CNI95" s="220"/>
      <c r="CNJ95" s="220"/>
      <c r="CNK95" s="220"/>
      <c r="CNL95" s="220"/>
      <c r="CNM95" s="220"/>
      <c r="CNN95" s="220"/>
      <c r="CNO95" s="220"/>
      <c r="CNP95" s="220"/>
      <c r="CNQ95" s="220"/>
      <c r="CNR95" s="220"/>
      <c r="CNS95" s="220"/>
      <c r="CNT95" s="220"/>
      <c r="CNU95" s="220"/>
      <c r="CNV95" s="220"/>
      <c r="CNW95" s="220"/>
      <c r="CNX95" s="220"/>
      <c r="CNY95" s="220"/>
      <c r="CNZ95" s="220"/>
      <c r="COA95" s="220"/>
      <c r="COB95" s="220"/>
      <c r="COC95" s="220"/>
      <c r="COD95" s="220"/>
      <c r="COE95" s="220"/>
      <c r="COF95" s="220"/>
      <c r="COG95" s="220"/>
      <c r="COH95" s="220"/>
      <c r="COI95" s="220"/>
      <c r="COJ95" s="220"/>
      <c r="COK95" s="220"/>
      <c r="COL95" s="220"/>
      <c r="COM95" s="220"/>
      <c r="CON95" s="220"/>
      <c r="COO95" s="220"/>
      <c r="COP95" s="220"/>
      <c r="COQ95" s="220"/>
      <c r="COR95" s="220"/>
      <c r="COS95" s="220"/>
      <c r="COT95" s="220"/>
      <c r="COU95" s="220"/>
      <c r="COV95" s="220"/>
      <c r="COW95" s="220"/>
      <c r="COX95" s="220"/>
      <c r="COY95" s="220"/>
      <c r="COZ95" s="220"/>
      <c r="CPA95" s="220"/>
      <c r="CPB95" s="220"/>
      <c r="CPC95" s="220"/>
      <c r="CPD95" s="220"/>
      <c r="CPE95" s="220"/>
      <c r="CPF95" s="220"/>
      <c r="CPG95" s="220"/>
      <c r="CPH95" s="220"/>
      <c r="CPI95" s="220"/>
      <c r="CPJ95" s="220"/>
      <c r="CPK95" s="220"/>
      <c r="CPL95" s="220"/>
      <c r="CPM95" s="220"/>
      <c r="CPN95" s="220"/>
      <c r="CPO95" s="220"/>
      <c r="CPP95" s="220"/>
      <c r="CPQ95" s="220"/>
      <c r="CPR95" s="220"/>
      <c r="CPS95" s="220"/>
      <c r="CPT95" s="220"/>
      <c r="CPU95" s="220"/>
      <c r="CPV95" s="220"/>
      <c r="CPW95" s="220"/>
      <c r="CPX95" s="220"/>
      <c r="CPY95" s="220"/>
      <c r="CPZ95" s="220"/>
      <c r="CQA95" s="220"/>
      <c r="CQB95" s="220"/>
      <c r="CQC95" s="220"/>
      <c r="CQD95" s="220"/>
      <c r="CQE95" s="220"/>
      <c r="CQF95" s="220"/>
      <c r="CQG95" s="220"/>
      <c r="CQH95" s="220"/>
      <c r="CQI95" s="220"/>
      <c r="CQJ95" s="220"/>
      <c r="CQK95" s="220"/>
      <c r="CQL95" s="220"/>
      <c r="CQM95" s="220"/>
      <c r="CQN95" s="220"/>
      <c r="CQO95" s="220"/>
      <c r="CQP95" s="220"/>
      <c r="CQQ95" s="220"/>
      <c r="CQR95" s="220"/>
      <c r="CQS95" s="220"/>
      <c r="CQT95" s="220"/>
      <c r="CQU95" s="220"/>
      <c r="CQV95" s="220"/>
      <c r="CQW95" s="220"/>
      <c r="CQX95" s="220"/>
      <c r="CQY95" s="220"/>
      <c r="CQZ95" s="220"/>
      <c r="CRA95" s="220"/>
      <c r="CRB95" s="220"/>
      <c r="CRC95" s="220"/>
      <c r="CRD95" s="220"/>
      <c r="CRE95" s="220"/>
      <c r="CRF95" s="220"/>
      <c r="CRG95" s="220"/>
      <c r="CRH95" s="220"/>
      <c r="CRI95" s="220"/>
      <c r="CRJ95" s="220"/>
      <c r="CRK95" s="220"/>
      <c r="CRL95" s="220"/>
      <c r="CRM95" s="220"/>
      <c r="CRN95" s="220"/>
      <c r="CRO95" s="220"/>
      <c r="CRP95" s="220"/>
      <c r="CRQ95" s="220"/>
      <c r="CRR95" s="220"/>
      <c r="CRS95" s="220"/>
      <c r="CRT95" s="220"/>
      <c r="CRU95" s="220"/>
      <c r="CRV95" s="220"/>
      <c r="CRW95" s="220"/>
      <c r="CRX95" s="220"/>
      <c r="CRY95" s="220"/>
      <c r="CRZ95" s="220"/>
      <c r="CSA95" s="220"/>
      <c r="CSB95" s="220"/>
      <c r="CSC95" s="220"/>
      <c r="CSD95" s="220"/>
      <c r="CSE95" s="220"/>
      <c r="CSF95" s="220"/>
      <c r="CSG95" s="220"/>
      <c r="CSH95" s="220"/>
      <c r="CSI95" s="220"/>
      <c r="CSJ95" s="220"/>
      <c r="CSK95" s="220"/>
      <c r="CSL95" s="220"/>
      <c r="CSM95" s="220"/>
      <c r="CSN95" s="220"/>
      <c r="CSO95" s="220"/>
      <c r="CSP95" s="220"/>
      <c r="CSQ95" s="220"/>
      <c r="CSR95" s="220"/>
      <c r="CSS95" s="220"/>
      <c r="CST95" s="220"/>
      <c r="CSU95" s="220"/>
      <c r="CSV95" s="220"/>
      <c r="CSW95" s="220"/>
      <c r="CSX95" s="220"/>
      <c r="CSY95" s="220"/>
      <c r="CSZ95" s="220"/>
      <c r="CTA95" s="220"/>
      <c r="CTB95" s="220"/>
      <c r="CTC95" s="220"/>
      <c r="CTD95" s="220"/>
      <c r="CTE95" s="220"/>
      <c r="CTF95" s="220"/>
      <c r="CTG95" s="220"/>
      <c r="CTH95" s="220"/>
      <c r="CTI95" s="220"/>
      <c r="CTJ95" s="220"/>
      <c r="CTK95" s="220"/>
      <c r="CTL95" s="220"/>
      <c r="CTM95" s="220"/>
      <c r="CTN95" s="220"/>
      <c r="CTO95" s="220"/>
      <c r="CTP95" s="220"/>
      <c r="CTQ95" s="220"/>
      <c r="CTR95" s="220"/>
      <c r="CTS95" s="220"/>
      <c r="CTT95" s="220"/>
      <c r="CTU95" s="220"/>
      <c r="CTV95" s="220"/>
      <c r="CTW95" s="220"/>
      <c r="CTX95" s="220"/>
      <c r="CTY95" s="220"/>
      <c r="CTZ95" s="220"/>
      <c r="CUA95" s="220"/>
      <c r="CUB95" s="220"/>
      <c r="CUC95" s="220"/>
      <c r="CUD95" s="220"/>
      <c r="CUE95" s="220"/>
      <c r="CUF95" s="220"/>
      <c r="CUG95" s="220"/>
      <c r="CUH95" s="220"/>
      <c r="CUI95" s="220"/>
      <c r="CUJ95" s="220"/>
      <c r="CUK95" s="220"/>
      <c r="CUL95" s="220"/>
      <c r="CUM95" s="220"/>
      <c r="CUN95" s="220"/>
      <c r="CUO95" s="220"/>
      <c r="CUP95" s="220"/>
      <c r="CUQ95" s="220"/>
      <c r="CUR95" s="220"/>
      <c r="CUS95" s="220"/>
      <c r="CUT95" s="220"/>
      <c r="CUU95" s="220"/>
      <c r="CUV95" s="220"/>
      <c r="CUW95" s="220"/>
      <c r="CUX95" s="220"/>
      <c r="CUY95" s="220"/>
      <c r="CUZ95" s="220"/>
      <c r="CVA95" s="220"/>
      <c r="CVB95" s="220"/>
      <c r="CVC95" s="220"/>
      <c r="CVD95" s="220"/>
      <c r="CVE95" s="220"/>
      <c r="CVF95" s="220"/>
      <c r="CVG95" s="220"/>
      <c r="CVH95" s="220"/>
      <c r="CVI95" s="220"/>
      <c r="CVJ95" s="220"/>
      <c r="CVK95" s="220"/>
      <c r="CVL95" s="220"/>
      <c r="CVM95" s="220"/>
      <c r="CVN95" s="220"/>
      <c r="CVO95" s="220"/>
      <c r="CVP95" s="220"/>
      <c r="CVQ95" s="220"/>
      <c r="CVR95" s="220"/>
      <c r="CVS95" s="220"/>
      <c r="CVT95" s="220"/>
      <c r="CVU95" s="220"/>
      <c r="CVV95" s="220"/>
      <c r="CVW95" s="220"/>
      <c r="CVX95" s="220"/>
      <c r="CVY95" s="220"/>
      <c r="CVZ95" s="220"/>
      <c r="CWA95" s="220"/>
      <c r="CWB95" s="220"/>
      <c r="CWC95" s="220"/>
      <c r="CWD95" s="220"/>
      <c r="CWE95" s="220"/>
      <c r="CWF95" s="220"/>
      <c r="CWG95" s="220"/>
      <c r="CWH95" s="220"/>
      <c r="CWI95" s="220"/>
      <c r="CWJ95" s="220"/>
      <c r="CWK95" s="220"/>
      <c r="CWL95" s="220"/>
      <c r="CWM95" s="220"/>
      <c r="CWN95" s="220"/>
      <c r="CWO95" s="220"/>
      <c r="CWP95" s="220"/>
      <c r="CWQ95" s="220"/>
      <c r="CWR95" s="220"/>
      <c r="CWS95" s="220"/>
      <c r="CWT95" s="220"/>
      <c r="CWU95" s="220"/>
      <c r="CWV95" s="220"/>
      <c r="CWW95" s="220"/>
      <c r="CWX95" s="220"/>
      <c r="CWY95" s="220"/>
      <c r="CWZ95" s="220"/>
      <c r="CXA95" s="220"/>
      <c r="CXB95" s="220"/>
      <c r="CXC95" s="220"/>
      <c r="CXD95" s="220"/>
      <c r="CXE95" s="220"/>
      <c r="CXF95" s="220"/>
      <c r="CXG95" s="220"/>
      <c r="CXH95" s="220"/>
      <c r="CXI95" s="220"/>
      <c r="CXJ95" s="220"/>
      <c r="CXK95" s="220"/>
      <c r="CXL95" s="220"/>
      <c r="CXM95" s="220"/>
      <c r="CXN95" s="220"/>
      <c r="CXO95" s="220"/>
      <c r="CXP95" s="220"/>
      <c r="CXQ95" s="220"/>
      <c r="CXR95" s="220"/>
      <c r="CXS95" s="220"/>
      <c r="CXT95" s="220"/>
      <c r="CXU95" s="220"/>
      <c r="CXV95" s="220"/>
      <c r="CXW95" s="220"/>
      <c r="CXX95" s="220"/>
      <c r="CXY95" s="220"/>
      <c r="CXZ95" s="220"/>
      <c r="CYA95" s="220"/>
      <c r="CYB95" s="220"/>
      <c r="CYC95" s="220"/>
      <c r="CYD95" s="220"/>
      <c r="CYE95" s="220"/>
      <c r="CYF95" s="220"/>
      <c r="CYG95" s="220"/>
      <c r="CYH95" s="220"/>
      <c r="CYI95" s="220"/>
      <c r="CYJ95" s="220"/>
      <c r="CYK95" s="220"/>
      <c r="CYL95" s="220"/>
      <c r="CYM95" s="220"/>
      <c r="CYN95" s="220"/>
      <c r="CYO95" s="220"/>
      <c r="CYP95" s="220"/>
      <c r="CYQ95" s="220"/>
      <c r="CYR95" s="220"/>
      <c r="CYS95" s="220"/>
      <c r="CYT95" s="220"/>
      <c r="CYU95" s="220"/>
      <c r="CYV95" s="220"/>
      <c r="CYW95" s="220"/>
      <c r="CYX95" s="220"/>
      <c r="CYY95" s="220"/>
      <c r="CYZ95" s="220"/>
      <c r="CZA95" s="220"/>
      <c r="CZB95" s="220"/>
      <c r="CZC95" s="220"/>
      <c r="CZD95" s="220"/>
      <c r="CZE95" s="220"/>
      <c r="CZF95" s="220"/>
      <c r="CZG95" s="220"/>
      <c r="CZH95" s="220"/>
      <c r="CZI95" s="220"/>
      <c r="CZJ95" s="220"/>
      <c r="CZK95" s="220"/>
      <c r="CZL95" s="220"/>
      <c r="CZM95" s="220"/>
      <c r="CZN95" s="220"/>
      <c r="CZO95" s="220"/>
      <c r="CZP95" s="220"/>
      <c r="CZQ95" s="220"/>
      <c r="CZR95" s="220"/>
      <c r="CZS95" s="220"/>
      <c r="CZT95" s="220"/>
      <c r="CZU95" s="220"/>
      <c r="CZV95" s="220"/>
      <c r="CZW95" s="220"/>
      <c r="CZX95" s="220"/>
      <c r="CZY95" s="220"/>
      <c r="CZZ95" s="220"/>
      <c r="DAA95" s="220"/>
      <c r="DAB95" s="220"/>
      <c r="DAC95" s="220"/>
      <c r="DAD95" s="220"/>
      <c r="DAE95" s="220"/>
      <c r="DAF95" s="220"/>
      <c r="DAG95" s="220"/>
      <c r="DAH95" s="220"/>
      <c r="DAI95" s="220"/>
      <c r="DAJ95" s="220"/>
      <c r="DAK95" s="220"/>
      <c r="DAL95" s="220"/>
      <c r="DAM95" s="220"/>
      <c r="DAN95" s="220"/>
      <c r="DAO95" s="220"/>
      <c r="DAP95" s="220"/>
      <c r="DAQ95" s="220"/>
      <c r="DAR95" s="220"/>
      <c r="DAS95" s="220"/>
      <c r="DAT95" s="220"/>
      <c r="DAU95" s="220"/>
      <c r="DAV95" s="220"/>
      <c r="DAW95" s="220"/>
      <c r="DAX95" s="220"/>
      <c r="DAY95" s="220"/>
      <c r="DAZ95" s="220"/>
      <c r="DBA95" s="220"/>
      <c r="DBB95" s="220"/>
      <c r="DBC95" s="220"/>
      <c r="DBD95" s="220"/>
      <c r="DBE95" s="220"/>
      <c r="DBF95" s="220"/>
      <c r="DBG95" s="220"/>
      <c r="DBH95" s="220"/>
      <c r="DBI95" s="220"/>
      <c r="DBJ95" s="220"/>
      <c r="DBK95" s="220"/>
      <c r="DBL95" s="220"/>
      <c r="DBM95" s="220"/>
      <c r="DBN95" s="220"/>
      <c r="DBO95" s="220"/>
      <c r="DBP95" s="220"/>
      <c r="DBQ95" s="220"/>
      <c r="DBR95" s="220"/>
      <c r="DBS95" s="220"/>
      <c r="DBT95" s="220"/>
      <c r="DBU95" s="220"/>
      <c r="DBV95" s="220"/>
      <c r="DBW95" s="220"/>
      <c r="DBX95" s="220"/>
      <c r="DBY95" s="220"/>
      <c r="DBZ95" s="220"/>
      <c r="DCA95" s="220"/>
      <c r="DCB95" s="220"/>
      <c r="DCC95" s="220"/>
      <c r="DCD95" s="220"/>
      <c r="DCE95" s="220"/>
      <c r="DCF95" s="220"/>
      <c r="DCG95" s="220"/>
      <c r="DCH95" s="220"/>
      <c r="DCI95" s="220"/>
      <c r="DCJ95" s="220"/>
      <c r="DCK95" s="220"/>
      <c r="DCL95" s="220"/>
      <c r="DCM95" s="220"/>
      <c r="DCN95" s="220"/>
      <c r="DCO95" s="220"/>
      <c r="DCP95" s="220"/>
      <c r="DCQ95" s="220"/>
      <c r="DCR95" s="220"/>
      <c r="DCS95" s="220"/>
      <c r="DCT95" s="220"/>
      <c r="DCU95" s="220"/>
      <c r="DCV95" s="220"/>
      <c r="DCW95" s="220"/>
      <c r="DCX95" s="220"/>
      <c r="DCY95" s="220"/>
      <c r="DCZ95" s="220"/>
      <c r="DDA95" s="220"/>
      <c r="DDB95" s="220"/>
      <c r="DDC95" s="220"/>
      <c r="DDD95" s="220"/>
      <c r="DDE95" s="220"/>
      <c r="DDF95" s="220"/>
      <c r="DDG95" s="220"/>
      <c r="DDH95" s="220"/>
      <c r="DDI95" s="220"/>
      <c r="DDJ95" s="220"/>
      <c r="DDK95" s="220"/>
      <c r="DDL95" s="220"/>
      <c r="DDM95" s="220"/>
      <c r="DDN95" s="220"/>
      <c r="DDO95" s="220"/>
      <c r="DDP95" s="220"/>
      <c r="DDQ95" s="220"/>
      <c r="DDR95" s="220"/>
      <c r="DDS95" s="220"/>
      <c r="DDT95" s="220"/>
      <c r="DDU95" s="220"/>
      <c r="DDV95" s="220"/>
      <c r="DDW95" s="220"/>
      <c r="DDX95" s="220"/>
      <c r="DDY95" s="220"/>
      <c r="DDZ95" s="220"/>
      <c r="DEA95" s="220"/>
      <c r="DEB95" s="220"/>
      <c r="DEC95" s="220"/>
      <c r="DED95" s="220"/>
      <c r="DEE95" s="220"/>
      <c r="DEF95" s="220"/>
      <c r="DEG95" s="220"/>
      <c r="DEH95" s="220"/>
      <c r="DEI95" s="220"/>
      <c r="DEJ95" s="220"/>
      <c r="DEK95" s="220"/>
      <c r="DEL95" s="220"/>
      <c r="DEM95" s="220"/>
      <c r="DEN95" s="220"/>
      <c r="DEO95" s="220"/>
      <c r="DEP95" s="220"/>
      <c r="DEQ95" s="220"/>
      <c r="DER95" s="220"/>
      <c r="DES95" s="220"/>
      <c r="DET95" s="220"/>
      <c r="DEU95" s="220"/>
      <c r="DEV95" s="220"/>
      <c r="DEW95" s="220"/>
      <c r="DEX95" s="220"/>
      <c r="DEY95" s="220"/>
      <c r="DEZ95" s="220"/>
      <c r="DFA95" s="220"/>
      <c r="DFB95" s="220"/>
      <c r="DFC95" s="220"/>
      <c r="DFD95" s="220"/>
      <c r="DFE95" s="220"/>
      <c r="DFF95" s="220"/>
      <c r="DFG95" s="220"/>
      <c r="DFH95" s="220"/>
      <c r="DFI95" s="220"/>
      <c r="DFJ95" s="220"/>
      <c r="DFK95" s="220"/>
      <c r="DFL95" s="220"/>
      <c r="DFM95" s="220"/>
      <c r="DFN95" s="220"/>
      <c r="DFO95" s="220"/>
      <c r="DFP95" s="220"/>
      <c r="DFQ95" s="220"/>
      <c r="DFR95" s="220"/>
      <c r="DFS95" s="220"/>
      <c r="DFT95" s="220"/>
      <c r="DFU95" s="220"/>
      <c r="DFV95" s="220"/>
      <c r="DFW95" s="220"/>
      <c r="DFX95" s="220"/>
      <c r="DFY95" s="220"/>
      <c r="DFZ95" s="220"/>
      <c r="DGA95" s="220"/>
      <c r="DGB95" s="220"/>
      <c r="DGC95" s="220"/>
      <c r="DGD95" s="220"/>
      <c r="DGE95" s="220"/>
      <c r="DGF95" s="220"/>
      <c r="DGG95" s="220"/>
      <c r="DGH95" s="220"/>
      <c r="DGI95" s="220"/>
      <c r="DGJ95" s="220"/>
      <c r="DGK95" s="220"/>
      <c r="DGL95" s="220"/>
      <c r="DGM95" s="220"/>
      <c r="DGN95" s="220"/>
      <c r="DGO95" s="220"/>
      <c r="DGP95" s="220"/>
      <c r="DGQ95" s="220"/>
      <c r="DGR95" s="220"/>
      <c r="DGS95" s="220"/>
      <c r="DGT95" s="220"/>
      <c r="DGU95" s="220"/>
      <c r="DGV95" s="220"/>
      <c r="DGW95" s="220"/>
      <c r="DGX95" s="220"/>
      <c r="DGY95" s="220"/>
      <c r="DGZ95" s="220"/>
      <c r="DHA95" s="220"/>
      <c r="DHB95" s="220"/>
      <c r="DHC95" s="220"/>
      <c r="DHD95" s="220"/>
      <c r="DHE95" s="220"/>
      <c r="DHF95" s="220"/>
      <c r="DHG95" s="220"/>
      <c r="DHH95" s="220"/>
      <c r="DHI95" s="220"/>
      <c r="DHJ95" s="220"/>
      <c r="DHK95" s="220"/>
      <c r="DHL95" s="220"/>
      <c r="DHM95" s="220"/>
      <c r="DHN95" s="220"/>
      <c r="DHO95" s="220"/>
      <c r="DHP95" s="220"/>
      <c r="DHQ95" s="220"/>
      <c r="DHR95" s="220"/>
      <c r="DHS95" s="220"/>
      <c r="DHT95" s="220"/>
      <c r="DHU95" s="220"/>
      <c r="DHV95" s="220"/>
      <c r="DHW95" s="220"/>
      <c r="DHX95" s="220"/>
      <c r="DHY95" s="220"/>
      <c r="DHZ95" s="220"/>
      <c r="DIA95" s="220"/>
      <c r="DIB95" s="220"/>
      <c r="DIC95" s="220"/>
      <c r="DID95" s="220"/>
      <c r="DIE95" s="220"/>
      <c r="DIF95" s="220"/>
      <c r="DIG95" s="220"/>
      <c r="DIH95" s="220"/>
      <c r="DII95" s="220"/>
      <c r="DIJ95" s="220"/>
      <c r="DIK95" s="220"/>
      <c r="DIL95" s="220"/>
      <c r="DIM95" s="220"/>
      <c r="DIN95" s="220"/>
      <c r="DIO95" s="220"/>
      <c r="DIP95" s="220"/>
      <c r="DIQ95" s="220"/>
      <c r="DIR95" s="220"/>
      <c r="DIS95" s="220"/>
      <c r="DIT95" s="220"/>
      <c r="DIU95" s="220"/>
      <c r="DIV95" s="220"/>
      <c r="DIW95" s="220"/>
      <c r="DIX95" s="220"/>
      <c r="DIY95" s="220"/>
      <c r="DIZ95" s="220"/>
      <c r="DJA95" s="220"/>
      <c r="DJB95" s="220"/>
      <c r="DJC95" s="220"/>
      <c r="DJD95" s="220"/>
      <c r="DJE95" s="220"/>
      <c r="DJF95" s="220"/>
      <c r="DJG95" s="220"/>
      <c r="DJH95" s="220"/>
      <c r="DJI95" s="220"/>
      <c r="DJJ95" s="220"/>
      <c r="DJK95" s="220"/>
      <c r="DJL95" s="220"/>
      <c r="DJM95" s="220"/>
      <c r="DJN95" s="220"/>
      <c r="DJO95" s="220"/>
      <c r="DJP95" s="220"/>
      <c r="DJQ95" s="220"/>
      <c r="DJR95" s="220"/>
      <c r="DJS95" s="220"/>
      <c r="DJT95" s="220"/>
      <c r="DJU95" s="220"/>
      <c r="DJV95" s="220"/>
      <c r="DJW95" s="220"/>
      <c r="DJX95" s="220"/>
      <c r="DJY95" s="220"/>
      <c r="DJZ95" s="220"/>
      <c r="DKA95" s="220"/>
      <c r="DKB95" s="220"/>
      <c r="DKC95" s="220"/>
      <c r="DKD95" s="220"/>
      <c r="DKE95" s="220"/>
      <c r="DKF95" s="220"/>
      <c r="DKG95" s="220"/>
      <c r="DKH95" s="220"/>
      <c r="DKI95" s="220"/>
      <c r="DKJ95" s="220"/>
      <c r="DKK95" s="220"/>
      <c r="DKL95" s="220"/>
      <c r="DKM95" s="220"/>
      <c r="DKN95" s="220"/>
      <c r="DKO95" s="220"/>
      <c r="DKP95" s="220"/>
      <c r="DKQ95" s="220"/>
      <c r="DKR95" s="220"/>
      <c r="DKS95" s="220"/>
      <c r="DKT95" s="220"/>
      <c r="DKU95" s="220"/>
      <c r="DKV95" s="220"/>
      <c r="DKW95" s="220"/>
      <c r="DKX95" s="220"/>
      <c r="DKY95" s="220"/>
      <c r="DKZ95" s="220"/>
      <c r="DLA95" s="220"/>
      <c r="DLB95" s="220"/>
      <c r="DLC95" s="220"/>
      <c r="DLD95" s="220"/>
      <c r="DLE95" s="220"/>
      <c r="DLF95" s="220"/>
      <c r="DLG95" s="220"/>
      <c r="DLH95" s="220"/>
      <c r="DLI95" s="220"/>
      <c r="DLJ95" s="220"/>
      <c r="DLK95" s="220"/>
      <c r="DLL95" s="220"/>
      <c r="DLM95" s="220"/>
      <c r="DLN95" s="220"/>
      <c r="DLO95" s="220"/>
      <c r="DLP95" s="220"/>
      <c r="DLQ95" s="220"/>
      <c r="DLR95" s="220"/>
      <c r="DLS95" s="220"/>
      <c r="DLT95" s="220"/>
      <c r="DLU95" s="220"/>
      <c r="DLV95" s="220"/>
      <c r="DLW95" s="220"/>
      <c r="DLX95" s="220"/>
      <c r="DLY95" s="220"/>
      <c r="DLZ95" s="220"/>
      <c r="DMA95" s="220"/>
      <c r="DMB95" s="220"/>
      <c r="DMC95" s="220"/>
      <c r="DMD95" s="220"/>
      <c r="DME95" s="220"/>
      <c r="DMF95" s="220"/>
      <c r="DMG95" s="220"/>
      <c r="DMH95" s="220"/>
      <c r="DMI95" s="220"/>
      <c r="DMJ95" s="220"/>
      <c r="DMK95" s="220"/>
      <c r="DML95" s="220"/>
      <c r="DMM95" s="220"/>
      <c r="DMN95" s="220"/>
      <c r="DMO95" s="220"/>
      <c r="DMP95" s="220"/>
      <c r="DMQ95" s="220"/>
      <c r="DMR95" s="220"/>
      <c r="DMS95" s="220"/>
      <c r="DMT95" s="220"/>
      <c r="DMU95" s="220"/>
      <c r="DMV95" s="220"/>
      <c r="DMW95" s="220"/>
      <c r="DMX95" s="220"/>
      <c r="DMY95" s="220"/>
      <c r="DMZ95" s="220"/>
      <c r="DNA95" s="220"/>
      <c r="DNB95" s="220"/>
      <c r="DNC95" s="220"/>
      <c r="DND95" s="220"/>
      <c r="DNE95" s="220"/>
      <c r="DNF95" s="220"/>
      <c r="DNG95" s="220"/>
      <c r="DNH95" s="220"/>
      <c r="DNI95" s="220"/>
      <c r="DNJ95" s="220"/>
      <c r="DNK95" s="220"/>
      <c r="DNL95" s="220"/>
      <c r="DNM95" s="220"/>
      <c r="DNN95" s="220"/>
      <c r="DNO95" s="220"/>
      <c r="DNP95" s="220"/>
      <c r="DNQ95" s="220"/>
      <c r="DNR95" s="220"/>
      <c r="DNS95" s="220"/>
      <c r="DNT95" s="220"/>
      <c r="DNU95" s="220"/>
      <c r="DNV95" s="220"/>
      <c r="DNW95" s="220"/>
      <c r="DNX95" s="220"/>
      <c r="DNY95" s="220"/>
      <c r="DNZ95" s="220"/>
      <c r="DOA95" s="220"/>
      <c r="DOB95" s="220"/>
      <c r="DOC95" s="220"/>
      <c r="DOD95" s="220"/>
      <c r="DOE95" s="220"/>
      <c r="DOF95" s="220"/>
      <c r="DOG95" s="220"/>
      <c r="DOH95" s="220"/>
      <c r="DOI95" s="220"/>
      <c r="DOJ95" s="220"/>
      <c r="DOK95" s="220"/>
      <c r="DOL95" s="220"/>
      <c r="DOM95" s="220"/>
      <c r="DON95" s="220"/>
      <c r="DOO95" s="220"/>
      <c r="DOP95" s="220"/>
      <c r="DOQ95" s="220"/>
      <c r="DOR95" s="220"/>
      <c r="DOS95" s="220"/>
      <c r="DOT95" s="220"/>
      <c r="DOU95" s="220"/>
      <c r="DOV95" s="220"/>
      <c r="DOW95" s="220"/>
      <c r="DOX95" s="220"/>
      <c r="DOY95" s="220"/>
      <c r="DOZ95" s="220"/>
      <c r="DPA95" s="220"/>
      <c r="DPB95" s="220"/>
      <c r="DPC95" s="220"/>
      <c r="DPD95" s="220"/>
      <c r="DPE95" s="220"/>
      <c r="DPF95" s="220"/>
      <c r="DPG95" s="220"/>
      <c r="DPH95" s="220"/>
      <c r="DPI95" s="220"/>
      <c r="DPJ95" s="220"/>
      <c r="DPK95" s="220"/>
      <c r="DPL95" s="220"/>
      <c r="DPM95" s="220"/>
      <c r="DPN95" s="220"/>
      <c r="DPO95" s="220"/>
      <c r="DPP95" s="220"/>
      <c r="DPQ95" s="220"/>
      <c r="DPR95" s="220"/>
      <c r="DPS95" s="220"/>
      <c r="DPT95" s="220"/>
      <c r="DPU95" s="220"/>
      <c r="DPV95" s="220"/>
      <c r="DPW95" s="220"/>
      <c r="DPX95" s="220"/>
      <c r="DPY95" s="220"/>
      <c r="DPZ95" s="220"/>
      <c r="DQA95" s="220"/>
      <c r="DQB95" s="220"/>
      <c r="DQC95" s="220"/>
      <c r="DQD95" s="220"/>
      <c r="DQE95" s="220"/>
      <c r="DQF95" s="220"/>
      <c r="DQG95" s="220"/>
      <c r="DQH95" s="220"/>
      <c r="DQI95" s="220"/>
      <c r="DQJ95" s="220"/>
      <c r="DQK95" s="220"/>
      <c r="DQL95" s="220"/>
      <c r="DQM95" s="220"/>
      <c r="DQN95" s="220"/>
      <c r="DQO95" s="220"/>
      <c r="DQP95" s="220"/>
      <c r="DQQ95" s="220"/>
      <c r="DQR95" s="220"/>
      <c r="DQS95" s="220"/>
      <c r="DQT95" s="220"/>
      <c r="DQU95" s="220"/>
      <c r="DQV95" s="220"/>
      <c r="DQW95" s="220"/>
      <c r="DQX95" s="220"/>
      <c r="DQY95" s="220"/>
      <c r="DQZ95" s="220"/>
      <c r="DRA95" s="220"/>
      <c r="DRB95" s="220"/>
      <c r="DRC95" s="220"/>
      <c r="DRD95" s="220"/>
      <c r="DRE95" s="220"/>
      <c r="DRF95" s="220"/>
      <c r="DRG95" s="220"/>
      <c r="DRH95" s="220"/>
      <c r="DRI95" s="220"/>
      <c r="DRJ95" s="220"/>
      <c r="DRK95" s="220"/>
      <c r="DRL95" s="220"/>
      <c r="DRM95" s="220"/>
      <c r="DRN95" s="220"/>
      <c r="DRO95" s="220"/>
      <c r="DRP95" s="220"/>
      <c r="DRQ95" s="220"/>
      <c r="DRR95" s="220"/>
      <c r="DRS95" s="220"/>
      <c r="DRT95" s="220"/>
      <c r="DRU95" s="220"/>
      <c r="DRV95" s="220"/>
      <c r="DRW95" s="220"/>
      <c r="DRX95" s="220"/>
      <c r="DRY95" s="220"/>
      <c r="DRZ95" s="220"/>
      <c r="DSA95" s="220"/>
      <c r="DSB95" s="220"/>
      <c r="DSC95" s="220"/>
      <c r="DSD95" s="220"/>
      <c r="DSE95" s="220"/>
      <c r="DSF95" s="220"/>
      <c r="DSG95" s="220"/>
      <c r="DSH95" s="220"/>
      <c r="DSI95" s="220"/>
      <c r="DSJ95" s="220"/>
      <c r="DSK95" s="220"/>
      <c r="DSL95" s="220"/>
      <c r="DSM95" s="220"/>
      <c r="DSN95" s="220"/>
      <c r="DSO95" s="220"/>
      <c r="DSP95" s="220"/>
      <c r="DSQ95" s="220"/>
      <c r="DSR95" s="220"/>
      <c r="DSS95" s="220"/>
      <c r="DST95" s="220"/>
      <c r="DSU95" s="220"/>
      <c r="DSV95" s="220"/>
      <c r="DSW95" s="220"/>
      <c r="DSX95" s="220"/>
      <c r="DSY95" s="220"/>
      <c r="DSZ95" s="220"/>
      <c r="DTA95" s="220"/>
      <c r="DTB95" s="220"/>
      <c r="DTC95" s="220"/>
      <c r="DTD95" s="220"/>
      <c r="DTE95" s="220"/>
      <c r="DTF95" s="220"/>
      <c r="DTG95" s="220"/>
      <c r="DTH95" s="220"/>
      <c r="DTI95" s="220"/>
      <c r="DTJ95" s="220"/>
      <c r="DTK95" s="220"/>
      <c r="DTL95" s="220"/>
      <c r="DTM95" s="220"/>
      <c r="DTN95" s="220"/>
      <c r="DTO95" s="220"/>
      <c r="DTP95" s="220"/>
      <c r="DTQ95" s="220"/>
      <c r="DTR95" s="220"/>
      <c r="DTS95" s="220"/>
      <c r="DTT95" s="220"/>
      <c r="DTU95" s="220"/>
      <c r="DTV95" s="220"/>
      <c r="DTW95" s="220"/>
      <c r="DTX95" s="220"/>
      <c r="DTY95" s="220"/>
      <c r="DTZ95" s="220"/>
      <c r="DUA95" s="220"/>
      <c r="DUB95" s="220"/>
      <c r="DUC95" s="220"/>
      <c r="DUD95" s="220"/>
      <c r="DUE95" s="220"/>
      <c r="DUF95" s="220"/>
      <c r="DUG95" s="220"/>
      <c r="DUH95" s="220"/>
      <c r="DUI95" s="220"/>
      <c r="DUJ95" s="220"/>
      <c r="DUK95" s="220"/>
      <c r="DUL95" s="220"/>
      <c r="DUM95" s="220"/>
      <c r="DUN95" s="220"/>
      <c r="DUO95" s="220"/>
      <c r="DUP95" s="220"/>
      <c r="DUQ95" s="220"/>
      <c r="DUR95" s="220"/>
      <c r="DUS95" s="220"/>
      <c r="DUT95" s="220"/>
      <c r="DUU95" s="220"/>
      <c r="DUV95" s="220"/>
      <c r="DUW95" s="220"/>
      <c r="DUX95" s="220"/>
      <c r="DUY95" s="220"/>
      <c r="DUZ95" s="220"/>
      <c r="DVA95" s="220"/>
      <c r="DVB95" s="220"/>
      <c r="DVC95" s="220"/>
      <c r="DVD95" s="220"/>
      <c r="DVE95" s="220"/>
      <c r="DVF95" s="220"/>
      <c r="DVG95" s="220"/>
      <c r="DVH95" s="220"/>
      <c r="DVI95" s="220"/>
      <c r="DVJ95" s="220"/>
      <c r="DVK95" s="220"/>
      <c r="DVL95" s="220"/>
      <c r="DVM95" s="220"/>
      <c r="DVN95" s="220"/>
      <c r="DVO95" s="220"/>
      <c r="DVP95" s="220"/>
      <c r="DVQ95" s="220"/>
      <c r="DVR95" s="220"/>
      <c r="DVS95" s="220"/>
      <c r="DVT95" s="220"/>
      <c r="DVU95" s="220"/>
      <c r="DVV95" s="220"/>
      <c r="DVW95" s="220"/>
      <c r="DVX95" s="220"/>
      <c r="DVY95" s="220"/>
      <c r="DVZ95" s="220"/>
      <c r="DWA95" s="220"/>
      <c r="DWB95" s="220"/>
      <c r="DWC95" s="220"/>
      <c r="DWD95" s="220"/>
      <c r="DWE95" s="220"/>
      <c r="DWF95" s="220"/>
      <c r="DWG95" s="220"/>
      <c r="DWH95" s="220"/>
      <c r="DWI95" s="220"/>
      <c r="DWJ95" s="220"/>
      <c r="DWK95" s="220"/>
      <c r="DWL95" s="220"/>
      <c r="DWM95" s="220"/>
      <c r="DWN95" s="220"/>
      <c r="DWO95" s="220"/>
      <c r="DWP95" s="220"/>
      <c r="DWQ95" s="220"/>
      <c r="DWR95" s="220"/>
      <c r="DWS95" s="220"/>
      <c r="DWT95" s="220"/>
      <c r="DWU95" s="220"/>
      <c r="DWV95" s="220"/>
      <c r="DWW95" s="220"/>
      <c r="DWX95" s="220"/>
      <c r="DWY95" s="220"/>
      <c r="DWZ95" s="220"/>
      <c r="DXA95" s="220"/>
      <c r="DXB95" s="220"/>
      <c r="DXC95" s="220"/>
      <c r="DXD95" s="220"/>
      <c r="DXE95" s="220"/>
      <c r="DXF95" s="220"/>
      <c r="DXG95" s="220"/>
      <c r="DXH95" s="220"/>
      <c r="DXI95" s="220"/>
      <c r="DXJ95" s="220"/>
      <c r="DXK95" s="220"/>
      <c r="DXL95" s="220"/>
      <c r="DXM95" s="220"/>
      <c r="DXN95" s="220"/>
      <c r="DXO95" s="220"/>
      <c r="DXP95" s="220"/>
      <c r="DXQ95" s="220"/>
      <c r="DXR95" s="220"/>
      <c r="DXS95" s="220"/>
      <c r="DXT95" s="220"/>
      <c r="DXU95" s="220"/>
      <c r="DXV95" s="220"/>
      <c r="DXW95" s="220"/>
      <c r="DXX95" s="220"/>
      <c r="DXY95" s="220"/>
      <c r="DXZ95" s="220"/>
      <c r="DYA95" s="220"/>
      <c r="DYB95" s="220"/>
      <c r="DYC95" s="220"/>
      <c r="DYD95" s="220"/>
      <c r="DYE95" s="220"/>
      <c r="DYF95" s="220"/>
      <c r="DYG95" s="220"/>
      <c r="DYH95" s="220"/>
      <c r="DYI95" s="220"/>
      <c r="DYJ95" s="220"/>
      <c r="DYK95" s="220"/>
      <c r="DYL95" s="220"/>
      <c r="DYM95" s="220"/>
      <c r="DYN95" s="220"/>
      <c r="DYO95" s="220"/>
      <c r="DYP95" s="220"/>
      <c r="DYQ95" s="220"/>
      <c r="DYR95" s="220"/>
      <c r="DYS95" s="220"/>
      <c r="DYT95" s="220"/>
      <c r="DYU95" s="220"/>
      <c r="DYV95" s="220"/>
      <c r="DYW95" s="220"/>
      <c r="DYX95" s="220"/>
      <c r="DYY95" s="220"/>
      <c r="DYZ95" s="220"/>
      <c r="DZA95" s="220"/>
      <c r="DZB95" s="220"/>
      <c r="DZC95" s="220"/>
      <c r="DZD95" s="220"/>
      <c r="DZE95" s="220"/>
      <c r="DZF95" s="220"/>
      <c r="DZG95" s="220"/>
      <c r="DZH95" s="220"/>
      <c r="DZI95" s="220"/>
      <c r="DZJ95" s="220"/>
      <c r="DZK95" s="220"/>
      <c r="DZL95" s="220"/>
      <c r="DZM95" s="220"/>
      <c r="DZN95" s="220"/>
      <c r="DZO95" s="220"/>
      <c r="DZP95" s="220"/>
      <c r="DZQ95" s="220"/>
      <c r="DZR95" s="220"/>
      <c r="DZS95" s="220"/>
      <c r="DZT95" s="220"/>
      <c r="DZU95" s="220"/>
      <c r="DZV95" s="220"/>
      <c r="DZW95" s="220"/>
      <c r="DZX95" s="220"/>
      <c r="DZY95" s="220"/>
      <c r="DZZ95" s="220"/>
      <c r="EAA95" s="220"/>
      <c r="EAB95" s="220"/>
      <c r="EAC95" s="220"/>
      <c r="EAD95" s="220"/>
      <c r="EAE95" s="220"/>
      <c r="EAF95" s="220"/>
      <c r="EAG95" s="220"/>
      <c r="EAH95" s="220"/>
      <c r="EAI95" s="220"/>
      <c r="EAJ95" s="220"/>
      <c r="EAK95" s="220"/>
      <c r="EAL95" s="220"/>
      <c r="EAM95" s="220"/>
      <c r="EAN95" s="220"/>
      <c r="EAO95" s="220"/>
      <c r="EAP95" s="220"/>
      <c r="EAQ95" s="220"/>
      <c r="EAR95" s="220"/>
      <c r="EAS95" s="220"/>
      <c r="EAT95" s="220"/>
      <c r="EAU95" s="220"/>
      <c r="EAV95" s="220"/>
      <c r="EAW95" s="220"/>
      <c r="EAX95" s="220"/>
      <c r="EAY95" s="220"/>
      <c r="EAZ95" s="220"/>
      <c r="EBA95" s="220"/>
      <c r="EBB95" s="220"/>
      <c r="EBC95" s="220"/>
      <c r="EBD95" s="220"/>
      <c r="EBE95" s="220"/>
      <c r="EBF95" s="220"/>
      <c r="EBG95" s="220"/>
      <c r="EBH95" s="220"/>
      <c r="EBI95" s="220"/>
      <c r="EBJ95" s="220"/>
      <c r="EBK95" s="220"/>
      <c r="EBL95" s="220"/>
      <c r="EBM95" s="220"/>
      <c r="EBN95" s="220"/>
      <c r="EBO95" s="220"/>
      <c r="EBP95" s="220"/>
      <c r="EBQ95" s="220"/>
      <c r="EBR95" s="220"/>
      <c r="EBS95" s="220"/>
      <c r="EBT95" s="220"/>
      <c r="EBU95" s="220"/>
      <c r="EBV95" s="220"/>
      <c r="EBW95" s="220"/>
      <c r="EBX95" s="220"/>
      <c r="EBY95" s="220"/>
      <c r="EBZ95" s="220"/>
      <c r="ECA95" s="220"/>
      <c r="ECB95" s="220"/>
      <c r="ECC95" s="220"/>
      <c r="ECD95" s="220"/>
      <c r="ECE95" s="220"/>
      <c r="ECF95" s="220"/>
      <c r="ECG95" s="220"/>
      <c r="ECH95" s="220"/>
      <c r="ECI95" s="220"/>
      <c r="ECJ95" s="220"/>
      <c r="ECK95" s="220"/>
      <c r="ECL95" s="220"/>
      <c r="ECM95" s="220"/>
      <c r="ECN95" s="220"/>
      <c r="ECO95" s="220"/>
      <c r="ECP95" s="220"/>
      <c r="ECQ95" s="220"/>
      <c r="ECR95" s="220"/>
      <c r="ECS95" s="220"/>
      <c r="ECT95" s="220"/>
      <c r="ECU95" s="220"/>
      <c r="ECV95" s="220"/>
      <c r="ECW95" s="220"/>
      <c r="ECX95" s="220"/>
      <c r="ECY95" s="220"/>
      <c r="ECZ95" s="220"/>
      <c r="EDA95" s="220"/>
      <c r="EDB95" s="220"/>
      <c r="EDC95" s="220"/>
      <c r="EDD95" s="220"/>
      <c r="EDE95" s="220"/>
      <c r="EDF95" s="220"/>
      <c r="EDG95" s="220"/>
      <c r="EDH95" s="220"/>
      <c r="EDI95" s="220"/>
      <c r="EDJ95" s="220"/>
      <c r="EDK95" s="220"/>
      <c r="EDL95" s="220"/>
      <c r="EDM95" s="220"/>
      <c r="EDN95" s="220"/>
      <c r="EDO95" s="220"/>
      <c r="EDP95" s="220"/>
      <c r="EDQ95" s="220"/>
      <c r="EDR95" s="220"/>
      <c r="EDS95" s="220"/>
      <c r="EDT95" s="220"/>
      <c r="EDU95" s="220"/>
      <c r="EDV95" s="220"/>
      <c r="EDW95" s="220"/>
      <c r="EDX95" s="220"/>
      <c r="EDY95" s="220"/>
      <c r="EDZ95" s="220"/>
      <c r="EEA95" s="220"/>
      <c r="EEB95" s="220"/>
      <c r="EEC95" s="220"/>
      <c r="EED95" s="220"/>
      <c r="EEE95" s="220"/>
      <c r="EEF95" s="220"/>
      <c r="EEG95" s="220"/>
      <c r="EEH95" s="220"/>
      <c r="EEI95" s="220"/>
      <c r="EEJ95" s="220"/>
      <c r="EEK95" s="220"/>
      <c r="EEL95" s="220"/>
      <c r="EEM95" s="220"/>
      <c r="EEN95" s="220"/>
      <c r="EEO95" s="220"/>
      <c r="EEP95" s="220"/>
      <c r="EEQ95" s="220"/>
      <c r="EER95" s="220"/>
      <c r="EES95" s="220"/>
      <c r="EET95" s="220"/>
      <c r="EEU95" s="220"/>
      <c r="EEV95" s="220"/>
      <c r="EEW95" s="220"/>
      <c r="EEX95" s="220"/>
      <c r="EEY95" s="220"/>
      <c r="EEZ95" s="220"/>
      <c r="EFA95" s="220"/>
      <c r="EFB95" s="220"/>
      <c r="EFC95" s="220"/>
      <c r="EFD95" s="220"/>
      <c r="EFE95" s="220"/>
      <c r="EFF95" s="220"/>
      <c r="EFG95" s="220"/>
      <c r="EFH95" s="220"/>
      <c r="EFI95" s="220"/>
      <c r="EFJ95" s="220"/>
      <c r="EFK95" s="220"/>
      <c r="EFL95" s="220"/>
      <c r="EFM95" s="220"/>
      <c r="EFN95" s="220"/>
      <c r="EFO95" s="220"/>
      <c r="EFP95" s="220"/>
      <c r="EFQ95" s="220"/>
      <c r="EFR95" s="220"/>
      <c r="EFS95" s="220"/>
      <c r="EFT95" s="220"/>
      <c r="EFU95" s="220"/>
      <c r="EFV95" s="220"/>
      <c r="EFW95" s="220"/>
      <c r="EFX95" s="220"/>
      <c r="EFY95" s="220"/>
      <c r="EFZ95" s="220"/>
      <c r="EGA95" s="220"/>
      <c r="EGB95" s="220"/>
      <c r="EGC95" s="220"/>
      <c r="EGD95" s="220"/>
      <c r="EGE95" s="220"/>
      <c r="EGF95" s="220"/>
      <c r="EGG95" s="220"/>
      <c r="EGH95" s="220"/>
      <c r="EGI95" s="220"/>
      <c r="EGJ95" s="220"/>
      <c r="EGK95" s="220"/>
      <c r="EGL95" s="220"/>
      <c r="EGM95" s="220"/>
      <c r="EGN95" s="220"/>
      <c r="EGO95" s="220"/>
      <c r="EGP95" s="220"/>
      <c r="EGQ95" s="220"/>
      <c r="EGR95" s="220"/>
      <c r="EGS95" s="220"/>
      <c r="EGT95" s="220"/>
      <c r="EGU95" s="220"/>
      <c r="EGV95" s="220"/>
      <c r="EGW95" s="220"/>
      <c r="EGX95" s="220"/>
      <c r="EGY95" s="220"/>
      <c r="EGZ95" s="220"/>
      <c r="EHA95" s="220"/>
      <c r="EHB95" s="220"/>
      <c r="EHC95" s="220"/>
      <c r="EHD95" s="220"/>
      <c r="EHE95" s="220"/>
      <c r="EHF95" s="220"/>
      <c r="EHG95" s="220"/>
      <c r="EHH95" s="220"/>
      <c r="EHI95" s="220"/>
      <c r="EHJ95" s="220"/>
      <c r="EHK95" s="220"/>
      <c r="EHL95" s="220"/>
      <c r="EHM95" s="220"/>
      <c r="EHN95" s="220"/>
      <c r="EHO95" s="220"/>
      <c r="EHP95" s="220"/>
      <c r="EHQ95" s="220"/>
      <c r="EHR95" s="220"/>
      <c r="EHS95" s="220"/>
      <c r="EHT95" s="220"/>
      <c r="EHU95" s="220"/>
      <c r="EHV95" s="220"/>
      <c r="EHW95" s="220"/>
      <c r="EHX95" s="220"/>
      <c r="EHY95" s="220"/>
      <c r="EHZ95" s="220"/>
      <c r="EIA95" s="220"/>
      <c r="EIB95" s="220"/>
      <c r="EIC95" s="220"/>
      <c r="EID95" s="220"/>
      <c r="EIE95" s="220"/>
      <c r="EIF95" s="220"/>
      <c r="EIG95" s="220"/>
      <c r="EIH95" s="220"/>
      <c r="EII95" s="220"/>
      <c r="EIJ95" s="220"/>
      <c r="EIK95" s="220"/>
      <c r="EIL95" s="220"/>
      <c r="EIM95" s="220"/>
      <c r="EIN95" s="220"/>
      <c r="EIO95" s="220"/>
      <c r="EIP95" s="220"/>
      <c r="EIQ95" s="220"/>
      <c r="EIR95" s="220"/>
      <c r="EIS95" s="220"/>
      <c r="EIT95" s="220"/>
      <c r="EIU95" s="220"/>
      <c r="EIV95" s="220"/>
      <c r="EIW95" s="220"/>
      <c r="EIX95" s="220"/>
      <c r="EIY95" s="220"/>
      <c r="EIZ95" s="220"/>
      <c r="EJA95" s="220"/>
      <c r="EJB95" s="220"/>
      <c r="EJC95" s="220"/>
      <c r="EJD95" s="220"/>
      <c r="EJE95" s="220"/>
      <c r="EJF95" s="220"/>
      <c r="EJG95" s="220"/>
      <c r="EJH95" s="220"/>
      <c r="EJI95" s="220"/>
      <c r="EJJ95" s="220"/>
      <c r="EJK95" s="220"/>
      <c r="EJL95" s="220"/>
      <c r="EJM95" s="220"/>
      <c r="EJN95" s="220"/>
      <c r="EJO95" s="220"/>
      <c r="EJP95" s="220"/>
      <c r="EJQ95" s="220"/>
      <c r="EJR95" s="220"/>
      <c r="EJS95" s="220"/>
      <c r="EJT95" s="220"/>
      <c r="EJU95" s="220"/>
      <c r="EJV95" s="220"/>
      <c r="EJW95" s="220"/>
      <c r="EJX95" s="220"/>
      <c r="EJY95" s="220"/>
      <c r="EJZ95" s="220"/>
      <c r="EKA95" s="220"/>
      <c r="EKB95" s="220"/>
      <c r="EKC95" s="220"/>
      <c r="EKD95" s="220"/>
      <c r="EKE95" s="220"/>
      <c r="EKF95" s="220"/>
      <c r="EKG95" s="220"/>
      <c r="EKH95" s="220"/>
      <c r="EKI95" s="220"/>
      <c r="EKJ95" s="220"/>
      <c r="EKK95" s="220"/>
      <c r="EKL95" s="220"/>
      <c r="EKM95" s="220"/>
      <c r="EKN95" s="220"/>
      <c r="EKO95" s="220"/>
      <c r="EKP95" s="220"/>
      <c r="EKQ95" s="220"/>
      <c r="EKR95" s="220"/>
      <c r="EKS95" s="220"/>
      <c r="EKT95" s="220"/>
      <c r="EKU95" s="220"/>
      <c r="EKV95" s="220"/>
      <c r="EKW95" s="220"/>
      <c r="EKX95" s="220"/>
      <c r="EKY95" s="220"/>
      <c r="EKZ95" s="220"/>
      <c r="ELA95" s="220"/>
      <c r="ELB95" s="220"/>
      <c r="ELC95" s="220"/>
      <c r="ELD95" s="220"/>
      <c r="ELE95" s="220"/>
      <c r="ELF95" s="220"/>
      <c r="ELG95" s="220"/>
      <c r="ELH95" s="220"/>
      <c r="ELI95" s="220"/>
      <c r="ELJ95" s="220"/>
      <c r="ELK95" s="220"/>
      <c r="ELL95" s="220"/>
      <c r="ELM95" s="220"/>
      <c r="ELN95" s="220"/>
      <c r="ELO95" s="220"/>
      <c r="ELP95" s="220"/>
      <c r="ELQ95" s="220"/>
      <c r="ELR95" s="220"/>
      <c r="ELS95" s="220"/>
      <c r="ELT95" s="220"/>
      <c r="ELU95" s="220"/>
      <c r="ELV95" s="220"/>
      <c r="ELW95" s="220"/>
      <c r="ELX95" s="220"/>
      <c r="ELY95" s="220"/>
      <c r="ELZ95" s="220"/>
      <c r="EMA95" s="220"/>
      <c r="EMB95" s="220"/>
      <c r="EMC95" s="220"/>
      <c r="EMD95" s="220"/>
      <c r="EME95" s="220"/>
      <c r="EMF95" s="220"/>
      <c r="EMG95" s="220"/>
      <c r="EMH95" s="220"/>
      <c r="EMI95" s="220"/>
      <c r="EMJ95" s="220"/>
      <c r="EMK95" s="220"/>
      <c r="EML95" s="220"/>
      <c r="EMM95" s="220"/>
      <c r="EMN95" s="220"/>
      <c r="EMO95" s="220"/>
      <c r="EMP95" s="220"/>
      <c r="EMQ95" s="220"/>
      <c r="EMR95" s="220"/>
      <c r="EMS95" s="220"/>
      <c r="EMT95" s="220"/>
      <c r="EMU95" s="220"/>
      <c r="EMV95" s="220"/>
      <c r="EMW95" s="220"/>
      <c r="EMX95" s="220"/>
      <c r="EMY95" s="220"/>
      <c r="EMZ95" s="220"/>
      <c r="ENA95" s="220"/>
      <c r="ENB95" s="220"/>
      <c r="ENC95" s="220"/>
      <c r="END95" s="220"/>
      <c r="ENE95" s="220"/>
      <c r="ENF95" s="220"/>
      <c r="ENG95" s="220"/>
      <c r="ENH95" s="220"/>
      <c r="ENI95" s="220"/>
      <c r="ENJ95" s="220"/>
      <c r="ENK95" s="220"/>
      <c r="ENL95" s="220"/>
      <c r="ENM95" s="220"/>
      <c r="ENN95" s="220"/>
      <c r="ENO95" s="220"/>
      <c r="ENP95" s="220"/>
      <c r="ENQ95" s="220"/>
      <c r="ENR95" s="220"/>
      <c r="ENS95" s="220"/>
      <c r="ENT95" s="220"/>
      <c r="ENU95" s="220"/>
      <c r="ENV95" s="220"/>
      <c r="ENW95" s="220"/>
      <c r="ENX95" s="220"/>
      <c r="ENY95" s="220"/>
      <c r="ENZ95" s="220"/>
      <c r="EOA95" s="220"/>
      <c r="EOB95" s="220"/>
      <c r="EOC95" s="220"/>
      <c r="EOD95" s="220"/>
      <c r="EOE95" s="220"/>
      <c r="EOF95" s="220"/>
      <c r="EOG95" s="220"/>
      <c r="EOH95" s="220"/>
      <c r="EOI95" s="220"/>
      <c r="EOJ95" s="220"/>
      <c r="EOK95" s="220"/>
      <c r="EOL95" s="220"/>
      <c r="EOM95" s="220"/>
      <c r="EON95" s="220"/>
      <c r="EOO95" s="220"/>
      <c r="EOP95" s="220"/>
      <c r="EOQ95" s="220"/>
      <c r="EOR95" s="220"/>
      <c r="EOS95" s="220"/>
      <c r="EOT95" s="220"/>
      <c r="EOU95" s="220"/>
      <c r="EOV95" s="220"/>
      <c r="EOW95" s="220"/>
      <c r="EOX95" s="220"/>
      <c r="EOY95" s="220"/>
      <c r="EOZ95" s="220"/>
      <c r="EPA95" s="220"/>
      <c r="EPB95" s="220"/>
      <c r="EPC95" s="220"/>
      <c r="EPD95" s="220"/>
      <c r="EPE95" s="220"/>
      <c r="EPF95" s="220"/>
      <c r="EPG95" s="220"/>
      <c r="EPH95" s="220"/>
      <c r="EPI95" s="220"/>
      <c r="EPJ95" s="220"/>
      <c r="EPK95" s="220"/>
      <c r="EPL95" s="220"/>
      <c r="EPM95" s="220"/>
      <c r="EPN95" s="220"/>
      <c r="EPO95" s="220"/>
      <c r="EPP95" s="220"/>
      <c r="EPQ95" s="220"/>
      <c r="EPR95" s="220"/>
      <c r="EPS95" s="220"/>
      <c r="EPT95" s="220"/>
      <c r="EPU95" s="220"/>
      <c r="EPV95" s="220"/>
      <c r="EPW95" s="220"/>
      <c r="EPX95" s="220"/>
      <c r="EPY95" s="220"/>
      <c r="EPZ95" s="220"/>
      <c r="EQA95" s="220"/>
      <c r="EQB95" s="220"/>
      <c r="EQC95" s="220"/>
      <c r="EQD95" s="220"/>
      <c r="EQE95" s="220"/>
      <c r="EQF95" s="220"/>
      <c r="EQG95" s="220"/>
      <c r="EQH95" s="220"/>
      <c r="EQI95" s="220"/>
      <c r="EQJ95" s="220"/>
      <c r="EQK95" s="220"/>
      <c r="EQL95" s="220"/>
      <c r="EQM95" s="220"/>
      <c r="EQN95" s="220"/>
      <c r="EQO95" s="220"/>
      <c r="EQP95" s="220"/>
      <c r="EQQ95" s="220"/>
      <c r="EQR95" s="220"/>
      <c r="EQS95" s="220"/>
      <c r="EQT95" s="220"/>
      <c r="EQU95" s="220"/>
      <c r="EQV95" s="220"/>
      <c r="EQW95" s="220"/>
      <c r="EQX95" s="220"/>
      <c r="EQY95" s="220"/>
      <c r="EQZ95" s="220"/>
      <c r="ERA95" s="220"/>
      <c r="ERB95" s="220"/>
      <c r="ERC95" s="220"/>
      <c r="ERD95" s="220"/>
      <c r="ERE95" s="220"/>
      <c r="ERF95" s="220"/>
      <c r="ERG95" s="220"/>
      <c r="ERH95" s="220"/>
      <c r="ERI95" s="220"/>
      <c r="ERJ95" s="220"/>
      <c r="ERK95" s="220"/>
      <c r="ERL95" s="220"/>
      <c r="ERM95" s="220"/>
      <c r="ERN95" s="220"/>
      <c r="ERO95" s="220"/>
      <c r="ERP95" s="220"/>
      <c r="ERQ95" s="220"/>
      <c r="ERR95" s="220"/>
      <c r="ERS95" s="220"/>
      <c r="ERT95" s="220"/>
      <c r="ERU95" s="220"/>
      <c r="ERV95" s="220"/>
      <c r="ERW95" s="220"/>
      <c r="ERX95" s="220"/>
      <c r="ERY95" s="220"/>
      <c r="ERZ95" s="220"/>
      <c r="ESA95" s="220"/>
      <c r="ESB95" s="220"/>
      <c r="ESC95" s="220"/>
      <c r="ESD95" s="220"/>
      <c r="ESE95" s="220"/>
      <c r="ESF95" s="220"/>
      <c r="ESG95" s="220"/>
      <c r="ESH95" s="220"/>
      <c r="ESI95" s="220"/>
      <c r="ESJ95" s="220"/>
      <c r="ESK95" s="220"/>
      <c r="ESL95" s="220"/>
      <c r="ESM95" s="220"/>
      <c r="ESN95" s="220"/>
      <c r="ESO95" s="220"/>
      <c r="ESP95" s="220"/>
      <c r="ESQ95" s="220"/>
      <c r="ESR95" s="220"/>
      <c r="ESS95" s="220"/>
      <c r="EST95" s="220"/>
      <c r="ESU95" s="220"/>
      <c r="ESV95" s="220"/>
      <c r="ESW95" s="220"/>
      <c r="ESX95" s="220"/>
      <c r="ESY95" s="220"/>
      <c r="ESZ95" s="220"/>
      <c r="ETA95" s="220"/>
      <c r="ETB95" s="220"/>
      <c r="ETC95" s="220"/>
      <c r="ETD95" s="220"/>
      <c r="ETE95" s="220"/>
      <c r="ETF95" s="220"/>
      <c r="ETG95" s="220"/>
      <c r="ETH95" s="220"/>
      <c r="ETI95" s="220"/>
      <c r="ETJ95" s="220"/>
      <c r="ETK95" s="220"/>
      <c r="ETL95" s="220"/>
      <c r="ETM95" s="220"/>
      <c r="ETN95" s="220"/>
      <c r="ETO95" s="220"/>
      <c r="ETP95" s="220"/>
      <c r="ETQ95" s="220"/>
      <c r="ETR95" s="220"/>
      <c r="ETS95" s="220"/>
      <c r="ETT95" s="220"/>
      <c r="ETU95" s="220"/>
      <c r="ETV95" s="220"/>
      <c r="ETW95" s="220"/>
      <c r="ETX95" s="220"/>
      <c r="ETY95" s="220"/>
      <c r="ETZ95" s="220"/>
      <c r="EUA95" s="220"/>
      <c r="EUB95" s="220"/>
      <c r="EUC95" s="220"/>
      <c r="EUD95" s="220"/>
      <c r="EUE95" s="220"/>
      <c r="EUF95" s="220"/>
      <c r="EUG95" s="220"/>
      <c r="EUH95" s="220"/>
      <c r="EUI95" s="220"/>
      <c r="EUJ95" s="220"/>
      <c r="EUK95" s="220"/>
      <c r="EUL95" s="220"/>
      <c r="EUM95" s="220"/>
      <c r="EUN95" s="220"/>
      <c r="EUO95" s="220"/>
      <c r="EUP95" s="220"/>
      <c r="EUQ95" s="220"/>
      <c r="EUR95" s="220"/>
      <c r="EUS95" s="220"/>
      <c r="EUT95" s="220"/>
      <c r="EUU95" s="220"/>
      <c r="EUV95" s="220"/>
      <c r="EUW95" s="220"/>
      <c r="EUX95" s="220"/>
      <c r="EUY95" s="220"/>
      <c r="EUZ95" s="220"/>
      <c r="EVA95" s="220"/>
      <c r="EVB95" s="220"/>
      <c r="EVC95" s="220"/>
      <c r="EVD95" s="220"/>
      <c r="EVE95" s="220"/>
      <c r="EVF95" s="220"/>
      <c r="EVG95" s="220"/>
      <c r="EVH95" s="220"/>
      <c r="EVI95" s="220"/>
      <c r="EVJ95" s="220"/>
      <c r="EVK95" s="220"/>
      <c r="EVL95" s="220"/>
      <c r="EVM95" s="220"/>
      <c r="EVN95" s="220"/>
      <c r="EVO95" s="220"/>
      <c r="EVP95" s="220"/>
      <c r="EVQ95" s="220"/>
      <c r="EVR95" s="220"/>
      <c r="EVS95" s="220"/>
      <c r="EVT95" s="220"/>
      <c r="EVU95" s="220"/>
      <c r="EVV95" s="220"/>
      <c r="EVW95" s="220"/>
      <c r="EVX95" s="220"/>
      <c r="EVY95" s="220"/>
      <c r="EVZ95" s="220"/>
      <c r="EWA95" s="220"/>
      <c r="EWB95" s="220"/>
      <c r="EWC95" s="220"/>
      <c r="EWD95" s="220"/>
      <c r="EWE95" s="220"/>
      <c r="EWF95" s="220"/>
      <c r="EWG95" s="220"/>
      <c r="EWH95" s="220"/>
      <c r="EWI95" s="220"/>
      <c r="EWJ95" s="220"/>
      <c r="EWK95" s="220"/>
      <c r="EWL95" s="220"/>
      <c r="EWM95" s="220"/>
      <c r="EWN95" s="220"/>
      <c r="EWO95" s="220"/>
      <c r="EWP95" s="220"/>
      <c r="EWQ95" s="220"/>
      <c r="EWR95" s="220"/>
      <c r="EWS95" s="220"/>
      <c r="EWT95" s="220"/>
      <c r="EWU95" s="220"/>
      <c r="EWV95" s="220"/>
      <c r="EWW95" s="220"/>
      <c r="EWX95" s="220"/>
      <c r="EWY95" s="220"/>
      <c r="EWZ95" s="220"/>
      <c r="EXA95" s="220"/>
      <c r="EXB95" s="220"/>
      <c r="EXC95" s="220"/>
      <c r="EXD95" s="220"/>
      <c r="EXE95" s="220"/>
      <c r="EXF95" s="220"/>
      <c r="EXG95" s="220"/>
      <c r="EXH95" s="220"/>
      <c r="EXI95" s="220"/>
      <c r="EXJ95" s="220"/>
      <c r="EXK95" s="220"/>
      <c r="EXL95" s="220"/>
      <c r="EXM95" s="220"/>
      <c r="EXN95" s="220"/>
      <c r="EXO95" s="220"/>
      <c r="EXP95" s="220"/>
      <c r="EXQ95" s="220"/>
      <c r="EXR95" s="220"/>
      <c r="EXS95" s="220"/>
      <c r="EXT95" s="220"/>
      <c r="EXU95" s="220"/>
      <c r="EXV95" s="220"/>
      <c r="EXW95" s="220"/>
      <c r="EXX95" s="220"/>
      <c r="EXY95" s="220"/>
      <c r="EXZ95" s="220"/>
      <c r="EYA95" s="220"/>
      <c r="EYB95" s="220"/>
      <c r="EYC95" s="220"/>
      <c r="EYD95" s="220"/>
      <c r="EYE95" s="220"/>
      <c r="EYF95" s="220"/>
      <c r="EYG95" s="220"/>
      <c r="EYH95" s="220"/>
      <c r="EYI95" s="220"/>
      <c r="EYJ95" s="220"/>
      <c r="EYK95" s="220"/>
      <c r="EYL95" s="220"/>
      <c r="EYM95" s="220"/>
      <c r="EYN95" s="220"/>
      <c r="EYO95" s="220"/>
      <c r="EYP95" s="220"/>
      <c r="EYQ95" s="220"/>
      <c r="EYR95" s="220"/>
      <c r="EYS95" s="220"/>
      <c r="EYT95" s="220"/>
      <c r="EYU95" s="220"/>
      <c r="EYV95" s="220"/>
      <c r="EYW95" s="220"/>
      <c r="EYX95" s="220"/>
      <c r="EYY95" s="220"/>
      <c r="EYZ95" s="220"/>
      <c r="EZA95" s="220"/>
      <c r="EZB95" s="220"/>
      <c r="EZC95" s="220"/>
      <c r="EZD95" s="220"/>
      <c r="EZE95" s="220"/>
      <c r="EZF95" s="220"/>
      <c r="EZG95" s="220"/>
      <c r="EZH95" s="220"/>
      <c r="EZI95" s="220"/>
      <c r="EZJ95" s="220"/>
      <c r="EZK95" s="220"/>
      <c r="EZL95" s="220"/>
      <c r="EZM95" s="220"/>
      <c r="EZN95" s="220"/>
      <c r="EZO95" s="220"/>
      <c r="EZP95" s="220"/>
      <c r="EZQ95" s="220"/>
      <c r="EZR95" s="220"/>
      <c r="EZS95" s="220"/>
      <c r="EZT95" s="220"/>
      <c r="EZU95" s="220"/>
      <c r="EZV95" s="220"/>
      <c r="EZW95" s="220"/>
      <c r="EZX95" s="220"/>
      <c r="EZY95" s="220"/>
      <c r="EZZ95" s="220"/>
      <c r="FAA95" s="220"/>
      <c r="FAB95" s="220"/>
      <c r="FAC95" s="220"/>
      <c r="FAD95" s="220"/>
      <c r="FAE95" s="220"/>
      <c r="FAF95" s="220"/>
      <c r="FAG95" s="220"/>
      <c r="FAH95" s="220"/>
      <c r="FAI95" s="220"/>
      <c r="FAJ95" s="220"/>
      <c r="FAK95" s="220"/>
      <c r="FAL95" s="220"/>
      <c r="FAM95" s="220"/>
      <c r="FAN95" s="220"/>
      <c r="FAO95" s="220"/>
      <c r="FAP95" s="220"/>
      <c r="FAQ95" s="220"/>
      <c r="FAR95" s="220"/>
      <c r="FAS95" s="220"/>
      <c r="FAT95" s="220"/>
      <c r="FAU95" s="220"/>
      <c r="FAV95" s="220"/>
      <c r="FAW95" s="220"/>
      <c r="FAX95" s="220"/>
      <c r="FAY95" s="220"/>
      <c r="FAZ95" s="220"/>
      <c r="FBA95" s="220"/>
      <c r="FBB95" s="220"/>
      <c r="FBC95" s="220"/>
      <c r="FBD95" s="220"/>
      <c r="FBE95" s="220"/>
      <c r="FBF95" s="220"/>
      <c r="FBG95" s="220"/>
      <c r="FBH95" s="220"/>
      <c r="FBI95" s="220"/>
      <c r="FBJ95" s="220"/>
      <c r="FBK95" s="220"/>
      <c r="FBL95" s="220"/>
      <c r="FBM95" s="220"/>
      <c r="FBN95" s="220"/>
      <c r="FBO95" s="220"/>
      <c r="FBP95" s="220"/>
      <c r="FBQ95" s="220"/>
      <c r="FBR95" s="220"/>
      <c r="FBS95" s="220"/>
      <c r="FBT95" s="220"/>
      <c r="FBU95" s="220"/>
      <c r="FBV95" s="220"/>
      <c r="FBW95" s="220"/>
      <c r="FBX95" s="220"/>
      <c r="FBY95" s="220"/>
      <c r="FBZ95" s="220"/>
      <c r="FCA95" s="220"/>
      <c r="FCB95" s="220"/>
      <c r="FCC95" s="220"/>
      <c r="FCD95" s="220"/>
      <c r="FCE95" s="220"/>
      <c r="FCF95" s="220"/>
      <c r="FCG95" s="220"/>
      <c r="FCH95" s="220"/>
      <c r="FCI95" s="220"/>
      <c r="FCJ95" s="220"/>
      <c r="FCK95" s="220"/>
      <c r="FCL95" s="220"/>
      <c r="FCM95" s="220"/>
      <c r="FCN95" s="220"/>
      <c r="FCO95" s="220"/>
      <c r="FCP95" s="220"/>
      <c r="FCQ95" s="220"/>
      <c r="FCR95" s="220"/>
      <c r="FCS95" s="220"/>
      <c r="FCT95" s="220"/>
      <c r="FCU95" s="220"/>
      <c r="FCV95" s="220"/>
      <c r="FCW95" s="220"/>
      <c r="FCX95" s="220"/>
      <c r="FCY95" s="220"/>
      <c r="FCZ95" s="220"/>
      <c r="FDA95" s="220"/>
      <c r="FDB95" s="220"/>
      <c r="FDC95" s="220"/>
      <c r="FDD95" s="220"/>
      <c r="FDE95" s="220"/>
      <c r="FDF95" s="220"/>
      <c r="FDG95" s="220"/>
      <c r="FDH95" s="220"/>
      <c r="FDI95" s="220"/>
      <c r="FDJ95" s="220"/>
      <c r="FDK95" s="220"/>
      <c r="FDL95" s="220"/>
      <c r="FDM95" s="220"/>
      <c r="FDN95" s="220"/>
      <c r="FDO95" s="220"/>
      <c r="FDP95" s="220"/>
      <c r="FDQ95" s="220"/>
      <c r="FDR95" s="220"/>
      <c r="FDS95" s="220"/>
      <c r="FDT95" s="220"/>
      <c r="FDU95" s="220"/>
      <c r="FDV95" s="220"/>
      <c r="FDW95" s="220"/>
      <c r="FDX95" s="220"/>
      <c r="FDY95" s="220"/>
      <c r="FDZ95" s="220"/>
      <c r="FEA95" s="220"/>
      <c r="FEB95" s="220"/>
      <c r="FEC95" s="220"/>
      <c r="FED95" s="220"/>
      <c r="FEE95" s="220"/>
      <c r="FEF95" s="220"/>
      <c r="FEG95" s="220"/>
      <c r="FEH95" s="220"/>
      <c r="FEI95" s="220"/>
      <c r="FEJ95" s="220"/>
      <c r="FEK95" s="220"/>
      <c r="FEL95" s="220"/>
      <c r="FEM95" s="220"/>
      <c r="FEN95" s="220"/>
      <c r="FEO95" s="220"/>
      <c r="FEP95" s="220"/>
      <c r="FEQ95" s="220"/>
      <c r="FER95" s="220"/>
      <c r="FES95" s="220"/>
      <c r="FET95" s="220"/>
      <c r="FEU95" s="220"/>
      <c r="FEV95" s="220"/>
      <c r="FEW95" s="220"/>
      <c r="FEX95" s="220"/>
      <c r="FEY95" s="220"/>
      <c r="FEZ95" s="220"/>
      <c r="FFA95" s="220"/>
      <c r="FFB95" s="220"/>
      <c r="FFC95" s="220"/>
      <c r="FFD95" s="220"/>
      <c r="FFE95" s="220"/>
      <c r="FFF95" s="220"/>
      <c r="FFG95" s="220"/>
      <c r="FFH95" s="220"/>
      <c r="FFI95" s="220"/>
      <c r="FFJ95" s="220"/>
      <c r="FFK95" s="220"/>
      <c r="FFL95" s="220"/>
      <c r="FFM95" s="220"/>
      <c r="FFN95" s="220"/>
      <c r="FFO95" s="220"/>
      <c r="FFP95" s="220"/>
      <c r="FFQ95" s="220"/>
      <c r="FFR95" s="220"/>
      <c r="FFS95" s="220"/>
      <c r="FFT95" s="220"/>
      <c r="FFU95" s="220"/>
      <c r="FFV95" s="220"/>
      <c r="FFW95" s="220"/>
      <c r="FFX95" s="220"/>
      <c r="FFY95" s="220"/>
      <c r="FFZ95" s="220"/>
      <c r="FGA95" s="220"/>
      <c r="FGB95" s="220"/>
      <c r="FGC95" s="220"/>
      <c r="FGD95" s="220"/>
      <c r="FGE95" s="220"/>
      <c r="FGF95" s="220"/>
      <c r="FGG95" s="220"/>
      <c r="FGH95" s="220"/>
      <c r="FGI95" s="220"/>
      <c r="FGJ95" s="220"/>
      <c r="FGK95" s="220"/>
      <c r="FGL95" s="220"/>
      <c r="FGM95" s="220"/>
      <c r="FGN95" s="220"/>
      <c r="FGO95" s="220"/>
      <c r="FGP95" s="220"/>
      <c r="FGQ95" s="220"/>
      <c r="FGR95" s="220"/>
      <c r="FGS95" s="220"/>
      <c r="FGT95" s="220"/>
      <c r="FGU95" s="220"/>
      <c r="FGV95" s="220"/>
      <c r="FGW95" s="220"/>
      <c r="FGX95" s="220"/>
      <c r="FGY95" s="220"/>
      <c r="FGZ95" s="220"/>
      <c r="FHA95" s="220"/>
      <c r="FHB95" s="220"/>
      <c r="FHC95" s="220"/>
      <c r="FHD95" s="220"/>
      <c r="FHE95" s="220"/>
      <c r="FHF95" s="220"/>
      <c r="FHG95" s="220"/>
      <c r="FHH95" s="220"/>
      <c r="FHI95" s="220"/>
      <c r="FHJ95" s="220"/>
      <c r="FHK95" s="220"/>
      <c r="FHL95" s="220"/>
      <c r="FHM95" s="220"/>
      <c r="FHN95" s="220"/>
      <c r="FHO95" s="220"/>
      <c r="FHP95" s="220"/>
      <c r="FHQ95" s="220"/>
      <c r="FHR95" s="220"/>
      <c r="FHS95" s="220"/>
      <c r="FHT95" s="220"/>
      <c r="FHU95" s="220"/>
      <c r="FHV95" s="220"/>
      <c r="FHW95" s="220"/>
      <c r="FHX95" s="220"/>
      <c r="FHY95" s="220"/>
      <c r="FHZ95" s="220"/>
      <c r="FIA95" s="220"/>
      <c r="FIB95" s="220"/>
      <c r="FIC95" s="220"/>
      <c r="FID95" s="220"/>
      <c r="FIE95" s="220"/>
      <c r="FIF95" s="220"/>
      <c r="FIG95" s="220"/>
      <c r="FIH95" s="220"/>
      <c r="FII95" s="220"/>
      <c r="FIJ95" s="220"/>
      <c r="FIK95" s="220"/>
      <c r="FIL95" s="220"/>
      <c r="FIM95" s="220"/>
      <c r="FIN95" s="220"/>
      <c r="FIO95" s="220"/>
      <c r="FIP95" s="220"/>
      <c r="FIQ95" s="220"/>
      <c r="FIR95" s="220"/>
      <c r="FIS95" s="220"/>
      <c r="FIT95" s="220"/>
      <c r="FIU95" s="220"/>
      <c r="FIV95" s="220"/>
      <c r="FIW95" s="220"/>
      <c r="FIX95" s="220"/>
      <c r="FIY95" s="220"/>
      <c r="FIZ95" s="220"/>
      <c r="FJA95" s="220"/>
      <c r="FJB95" s="220"/>
      <c r="FJC95" s="220"/>
      <c r="FJD95" s="220"/>
      <c r="FJE95" s="220"/>
      <c r="FJF95" s="220"/>
      <c r="FJG95" s="220"/>
      <c r="FJH95" s="220"/>
      <c r="FJI95" s="220"/>
      <c r="FJJ95" s="220"/>
      <c r="FJK95" s="220"/>
      <c r="FJL95" s="220"/>
      <c r="FJM95" s="220"/>
      <c r="FJN95" s="220"/>
      <c r="FJO95" s="220"/>
      <c r="FJP95" s="220"/>
      <c r="FJQ95" s="220"/>
      <c r="FJR95" s="220"/>
      <c r="FJS95" s="220"/>
      <c r="FJT95" s="220"/>
      <c r="FJU95" s="220"/>
      <c r="FJV95" s="220"/>
      <c r="FJW95" s="220"/>
      <c r="FJX95" s="220"/>
      <c r="FJY95" s="220"/>
      <c r="FJZ95" s="220"/>
      <c r="FKA95" s="220"/>
      <c r="FKB95" s="220"/>
      <c r="FKC95" s="220"/>
      <c r="FKD95" s="220"/>
      <c r="FKE95" s="220"/>
      <c r="FKF95" s="220"/>
      <c r="FKG95" s="220"/>
      <c r="FKH95" s="220"/>
      <c r="FKI95" s="220"/>
      <c r="FKJ95" s="220"/>
      <c r="FKK95" s="220"/>
      <c r="FKL95" s="220"/>
      <c r="FKM95" s="220"/>
      <c r="FKN95" s="220"/>
      <c r="FKO95" s="220"/>
      <c r="FKP95" s="220"/>
      <c r="FKQ95" s="220"/>
      <c r="FKR95" s="220"/>
      <c r="FKS95" s="220"/>
      <c r="FKT95" s="220"/>
      <c r="FKU95" s="220"/>
      <c r="FKV95" s="220"/>
      <c r="FKW95" s="220"/>
      <c r="FKX95" s="220"/>
      <c r="FKY95" s="220"/>
      <c r="FKZ95" s="220"/>
      <c r="FLA95" s="220"/>
      <c r="FLB95" s="220"/>
      <c r="FLC95" s="220"/>
      <c r="FLD95" s="220"/>
      <c r="FLE95" s="220"/>
      <c r="FLF95" s="220"/>
      <c r="FLG95" s="220"/>
      <c r="FLH95" s="220"/>
      <c r="FLI95" s="220"/>
      <c r="FLJ95" s="220"/>
      <c r="FLK95" s="220"/>
      <c r="FLL95" s="220"/>
      <c r="FLM95" s="220"/>
      <c r="FLN95" s="220"/>
      <c r="FLO95" s="220"/>
      <c r="FLP95" s="220"/>
      <c r="FLQ95" s="220"/>
      <c r="FLR95" s="220"/>
      <c r="FLS95" s="220"/>
      <c r="FLT95" s="220"/>
      <c r="FLU95" s="220"/>
      <c r="FLV95" s="220"/>
      <c r="FLW95" s="220"/>
      <c r="FLX95" s="220"/>
      <c r="FLY95" s="220"/>
      <c r="FLZ95" s="220"/>
      <c r="FMA95" s="220"/>
      <c r="FMB95" s="220"/>
      <c r="FMC95" s="220"/>
      <c r="FMD95" s="220"/>
      <c r="FME95" s="220"/>
      <c r="FMF95" s="220"/>
      <c r="FMG95" s="220"/>
      <c r="FMH95" s="220"/>
      <c r="FMI95" s="220"/>
      <c r="FMJ95" s="220"/>
      <c r="FMK95" s="220"/>
      <c r="FML95" s="220"/>
      <c r="FMM95" s="220"/>
      <c r="FMN95" s="220"/>
      <c r="FMO95" s="220"/>
      <c r="FMP95" s="220"/>
      <c r="FMQ95" s="220"/>
      <c r="FMR95" s="220"/>
      <c r="FMS95" s="220"/>
      <c r="FMT95" s="220"/>
      <c r="FMU95" s="220"/>
      <c r="FMV95" s="220"/>
      <c r="FMW95" s="220"/>
      <c r="FMX95" s="220"/>
      <c r="FMY95" s="220"/>
      <c r="FMZ95" s="220"/>
      <c r="FNA95" s="220"/>
      <c r="FNB95" s="220"/>
      <c r="FNC95" s="220"/>
      <c r="FND95" s="220"/>
      <c r="FNE95" s="220"/>
      <c r="FNF95" s="220"/>
      <c r="FNG95" s="220"/>
      <c r="FNH95" s="220"/>
      <c r="FNI95" s="220"/>
      <c r="FNJ95" s="220"/>
      <c r="FNK95" s="220"/>
      <c r="FNL95" s="220"/>
      <c r="FNM95" s="220"/>
      <c r="FNN95" s="220"/>
      <c r="FNO95" s="220"/>
      <c r="FNP95" s="220"/>
      <c r="FNQ95" s="220"/>
      <c r="FNR95" s="220"/>
      <c r="FNS95" s="220"/>
      <c r="FNT95" s="220"/>
      <c r="FNU95" s="220"/>
      <c r="FNV95" s="220"/>
      <c r="FNW95" s="220"/>
      <c r="FNX95" s="220"/>
      <c r="FNY95" s="220"/>
      <c r="FNZ95" s="220"/>
      <c r="FOA95" s="220"/>
      <c r="FOB95" s="220"/>
      <c r="FOC95" s="220"/>
      <c r="FOD95" s="220"/>
      <c r="FOE95" s="220"/>
      <c r="FOF95" s="220"/>
      <c r="FOG95" s="220"/>
      <c r="FOH95" s="220"/>
      <c r="FOI95" s="220"/>
      <c r="FOJ95" s="220"/>
      <c r="FOK95" s="220"/>
      <c r="FOL95" s="220"/>
      <c r="FOM95" s="220"/>
      <c r="FON95" s="220"/>
      <c r="FOO95" s="220"/>
      <c r="FOP95" s="220"/>
      <c r="FOQ95" s="220"/>
      <c r="FOR95" s="220"/>
      <c r="FOS95" s="220"/>
      <c r="FOT95" s="220"/>
      <c r="FOU95" s="220"/>
      <c r="FOV95" s="220"/>
      <c r="FOW95" s="220"/>
      <c r="FOX95" s="220"/>
      <c r="FOY95" s="220"/>
      <c r="FOZ95" s="220"/>
      <c r="FPA95" s="220"/>
      <c r="FPB95" s="220"/>
      <c r="FPC95" s="220"/>
      <c r="FPD95" s="220"/>
      <c r="FPE95" s="220"/>
      <c r="FPF95" s="220"/>
      <c r="FPG95" s="220"/>
      <c r="FPH95" s="220"/>
      <c r="FPI95" s="220"/>
      <c r="FPJ95" s="220"/>
      <c r="FPK95" s="220"/>
      <c r="FPL95" s="220"/>
      <c r="FPM95" s="220"/>
      <c r="FPN95" s="220"/>
      <c r="FPO95" s="220"/>
      <c r="FPP95" s="220"/>
      <c r="FPQ95" s="220"/>
      <c r="FPR95" s="220"/>
      <c r="FPS95" s="220"/>
      <c r="FPT95" s="220"/>
      <c r="FPU95" s="220"/>
      <c r="FPV95" s="220"/>
      <c r="FPW95" s="220"/>
      <c r="FPX95" s="220"/>
      <c r="FPY95" s="220"/>
      <c r="FPZ95" s="220"/>
      <c r="FQA95" s="220"/>
      <c r="FQB95" s="220"/>
      <c r="FQC95" s="220"/>
      <c r="FQD95" s="220"/>
      <c r="FQE95" s="220"/>
      <c r="FQF95" s="220"/>
      <c r="FQG95" s="220"/>
      <c r="FQH95" s="220"/>
      <c r="FQI95" s="220"/>
      <c r="FQJ95" s="220"/>
      <c r="FQK95" s="220"/>
      <c r="FQL95" s="220"/>
      <c r="FQM95" s="220"/>
      <c r="FQN95" s="220"/>
      <c r="FQO95" s="220"/>
      <c r="FQP95" s="220"/>
      <c r="FQQ95" s="220"/>
      <c r="FQR95" s="220"/>
      <c r="FQS95" s="220"/>
      <c r="FQT95" s="220"/>
      <c r="FQU95" s="220"/>
      <c r="FQV95" s="220"/>
      <c r="FQW95" s="220"/>
      <c r="FQX95" s="220"/>
      <c r="FQY95" s="220"/>
      <c r="FQZ95" s="220"/>
      <c r="FRA95" s="220"/>
      <c r="FRB95" s="220"/>
      <c r="FRC95" s="220"/>
      <c r="FRD95" s="220"/>
      <c r="FRE95" s="220"/>
      <c r="FRF95" s="220"/>
      <c r="FRG95" s="220"/>
      <c r="FRH95" s="220"/>
      <c r="FRI95" s="220"/>
      <c r="FRJ95" s="220"/>
      <c r="FRK95" s="220"/>
      <c r="FRL95" s="220"/>
      <c r="FRM95" s="220"/>
      <c r="FRN95" s="220"/>
      <c r="FRO95" s="220"/>
      <c r="FRP95" s="220"/>
      <c r="FRQ95" s="220"/>
      <c r="FRR95" s="220"/>
      <c r="FRS95" s="220"/>
      <c r="FRT95" s="220"/>
      <c r="FRU95" s="220"/>
      <c r="FRV95" s="220"/>
      <c r="FRW95" s="220"/>
      <c r="FRX95" s="220"/>
      <c r="FRY95" s="220"/>
      <c r="FRZ95" s="220"/>
      <c r="FSA95" s="220"/>
      <c r="FSB95" s="220"/>
      <c r="FSC95" s="220"/>
      <c r="FSD95" s="220"/>
      <c r="FSE95" s="220"/>
      <c r="FSF95" s="220"/>
      <c r="FSG95" s="220"/>
      <c r="FSH95" s="220"/>
      <c r="FSI95" s="220"/>
      <c r="FSJ95" s="220"/>
      <c r="FSK95" s="220"/>
      <c r="FSL95" s="220"/>
      <c r="FSM95" s="220"/>
      <c r="FSN95" s="220"/>
      <c r="FSO95" s="220"/>
      <c r="FSP95" s="220"/>
      <c r="FSQ95" s="220"/>
      <c r="FSR95" s="220"/>
      <c r="FSS95" s="220"/>
      <c r="FST95" s="220"/>
      <c r="FSU95" s="220"/>
      <c r="FSV95" s="220"/>
      <c r="FSW95" s="220"/>
      <c r="FSX95" s="220"/>
      <c r="FSY95" s="220"/>
      <c r="FSZ95" s="220"/>
      <c r="FTA95" s="220"/>
      <c r="FTB95" s="220"/>
      <c r="FTC95" s="220"/>
      <c r="FTD95" s="220"/>
      <c r="FTE95" s="220"/>
      <c r="FTF95" s="220"/>
      <c r="FTG95" s="220"/>
      <c r="FTH95" s="220"/>
      <c r="FTI95" s="220"/>
      <c r="FTJ95" s="220"/>
      <c r="FTK95" s="220"/>
      <c r="FTL95" s="220"/>
      <c r="FTM95" s="220"/>
      <c r="FTN95" s="220"/>
      <c r="FTO95" s="220"/>
      <c r="FTP95" s="220"/>
      <c r="FTQ95" s="220"/>
      <c r="FTR95" s="220"/>
      <c r="FTS95" s="220"/>
      <c r="FTT95" s="220"/>
      <c r="FTU95" s="220"/>
      <c r="FTV95" s="220"/>
      <c r="FTW95" s="220"/>
      <c r="FTX95" s="220"/>
      <c r="FTY95" s="220"/>
      <c r="FTZ95" s="220"/>
      <c r="FUA95" s="220"/>
      <c r="FUB95" s="220"/>
      <c r="FUC95" s="220"/>
      <c r="FUD95" s="220"/>
      <c r="FUE95" s="220"/>
      <c r="FUF95" s="220"/>
      <c r="FUG95" s="220"/>
      <c r="FUH95" s="220"/>
      <c r="FUI95" s="220"/>
      <c r="FUJ95" s="220"/>
      <c r="FUK95" s="220"/>
      <c r="FUL95" s="220"/>
      <c r="FUM95" s="220"/>
      <c r="FUN95" s="220"/>
      <c r="FUO95" s="220"/>
      <c r="FUP95" s="220"/>
      <c r="FUQ95" s="220"/>
      <c r="FUR95" s="220"/>
      <c r="FUS95" s="220"/>
      <c r="FUT95" s="220"/>
      <c r="FUU95" s="220"/>
      <c r="FUV95" s="220"/>
      <c r="FUW95" s="220"/>
      <c r="FUX95" s="220"/>
      <c r="FUY95" s="220"/>
      <c r="FUZ95" s="220"/>
      <c r="FVA95" s="220"/>
      <c r="FVB95" s="220"/>
      <c r="FVC95" s="220"/>
      <c r="FVD95" s="220"/>
      <c r="FVE95" s="220"/>
      <c r="FVF95" s="220"/>
      <c r="FVG95" s="220"/>
      <c r="FVH95" s="220"/>
      <c r="FVI95" s="220"/>
      <c r="FVJ95" s="220"/>
      <c r="FVK95" s="220"/>
      <c r="FVL95" s="220"/>
      <c r="FVM95" s="220"/>
      <c r="FVN95" s="220"/>
      <c r="FVO95" s="220"/>
      <c r="FVP95" s="220"/>
      <c r="FVQ95" s="220"/>
      <c r="FVR95" s="220"/>
      <c r="FVS95" s="220"/>
      <c r="FVT95" s="220"/>
      <c r="FVU95" s="220"/>
      <c r="FVV95" s="220"/>
      <c r="FVW95" s="220"/>
      <c r="FVX95" s="220"/>
      <c r="FVY95" s="220"/>
      <c r="FVZ95" s="220"/>
      <c r="FWA95" s="220"/>
      <c r="FWB95" s="220"/>
      <c r="FWC95" s="220"/>
      <c r="FWD95" s="220"/>
      <c r="FWE95" s="220"/>
      <c r="FWF95" s="220"/>
      <c r="FWG95" s="220"/>
      <c r="FWH95" s="220"/>
      <c r="FWI95" s="220"/>
      <c r="FWJ95" s="220"/>
      <c r="FWK95" s="220"/>
      <c r="FWL95" s="220"/>
      <c r="FWM95" s="220"/>
      <c r="FWN95" s="220"/>
      <c r="FWO95" s="220"/>
      <c r="FWP95" s="220"/>
      <c r="FWQ95" s="220"/>
      <c r="FWR95" s="220"/>
      <c r="FWS95" s="220"/>
      <c r="FWT95" s="220"/>
      <c r="FWU95" s="220"/>
      <c r="FWV95" s="220"/>
      <c r="FWW95" s="220"/>
      <c r="FWX95" s="220"/>
      <c r="FWY95" s="220"/>
      <c r="FWZ95" s="220"/>
      <c r="FXA95" s="220"/>
      <c r="FXB95" s="220"/>
      <c r="FXC95" s="220"/>
      <c r="FXD95" s="220"/>
      <c r="FXE95" s="220"/>
      <c r="FXF95" s="220"/>
      <c r="FXG95" s="220"/>
      <c r="FXH95" s="220"/>
      <c r="FXI95" s="220"/>
      <c r="FXJ95" s="220"/>
      <c r="FXK95" s="220"/>
      <c r="FXL95" s="220"/>
      <c r="FXM95" s="220"/>
      <c r="FXN95" s="220"/>
      <c r="FXO95" s="220"/>
      <c r="FXP95" s="220"/>
      <c r="FXQ95" s="220"/>
      <c r="FXR95" s="220"/>
      <c r="FXS95" s="220"/>
      <c r="FXT95" s="220"/>
      <c r="FXU95" s="220"/>
      <c r="FXV95" s="220"/>
      <c r="FXW95" s="220"/>
      <c r="FXX95" s="220"/>
      <c r="FXY95" s="220"/>
      <c r="FXZ95" s="220"/>
      <c r="FYA95" s="220"/>
      <c r="FYB95" s="220"/>
      <c r="FYC95" s="220"/>
      <c r="FYD95" s="220"/>
      <c r="FYE95" s="220"/>
      <c r="FYF95" s="220"/>
      <c r="FYG95" s="220"/>
      <c r="FYH95" s="220"/>
      <c r="FYI95" s="220"/>
      <c r="FYJ95" s="220"/>
      <c r="FYK95" s="220"/>
      <c r="FYL95" s="220"/>
      <c r="FYM95" s="220"/>
      <c r="FYN95" s="220"/>
      <c r="FYO95" s="220"/>
      <c r="FYP95" s="220"/>
      <c r="FYQ95" s="220"/>
      <c r="FYR95" s="220"/>
      <c r="FYS95" s="220"/>
      <c r="FYT95" s="220"/>
      <c r="FYU95" s="220"/>
      <c r="FYV95" s="220"/>
      <c r="FYW95" s="220"/>
      <c r="FYX95" s="220"/>
      <c r="FYY95" s="220"/>
      <c r="FYZ95" s="220"/>
      <c r="FZA95" s="220"/>
      <c r="FZB95" s="220"/>
      <c r="FZC95" s="220"/>
      <c r="FZD95" s="220"/>
      <c r="FZE95" s="220"/>
      <c r="FZF95" s="220"/>
      <c r="FZG95" s="220"/>
      <c r="FZH95" s="220"/>
      <c r="FZI95" s="220"/>
      <c r="FZJ95" s="220"/>
      <c r="FZK95" s="220"/>
      <c r="FZL95" s="220"/>
      <c r="FZM95" s="220"/>
      <c r="FZN95" s="220"/>
      <c r="FZO95" s="220"/>
      <c r="FZP95" s="220"/>
      <c r="FZQ95" s="220"/>
      <c r="FZR95" s="220"/>
      <c r="FZS95" s="220"/>
      <c r="FZT95" s="220"/>
      <c r="FZU95" s="220"/>
      <c r="FZV95" s="220"/>
      <c r="FZW95" s="220"/>
      <c r="FZX95" s="220"/>
      <c r="FZY95" s="220"/>
      <c r="FZZ95" s="220"/>
      <c r="GAA95" s="220"/>
      <c r="GAB95" s="220"/>
      <c r="GAC95" s="220"/>
      <c r="GAD95" s="220"/>
      <c r="GAE95" s="220"/>
      <c r="GAF95" s="220"/>
      <c r="GAG95" s="220"/>
      <c r="GAH95" s="220"/>
      <c r="GAI95" s="220"/>
      <c r="GAJ95" s="220"/>
      <c r="GAK95" s="220"/>
      <c r="GAL95" s="220"/>
      <c r="GAM95" s="220"/>
      <c r="GAN95" s="220"/>
      <c r="GAO95" s="220"/>
      <c r="GAP95" s="220"/>
      <c r="GAQ95" s="220"/>
      <c r="GAR95" s="220"/>
      <c r="GAS95" s="220"/>
      <c r="GAT95" s="220"/>
      <c r="GAU95" s="220"/>
      <c r="GAV95" s="220"/>
      <c r="GAW95" s="220"/>
      <c r="GAX95" s="220"/>
      <c r="GAY95" s="220"/>
      <c r="GAZ95" s="220"/>
      <c r="GBA95" s="220"/>
      <c r="GBB95" s="220"/>
      <c r="GBC95" s="220"/>
      <c r="GBD95" s="220"/>
      <c r="GBE95" s="220"/>
      <c r="GBF95" s="220"/>
      <c r="GBG95" s="220"/>
      <c r="GBH95" s="220"/>
      <c r="GBI95" s="220"/>
      <c r="GBJ95" s="220"/>
      <c r="GBK95" s="220"/>
      <c r="GBL95" s="220"/>
      <c r="GBM95" s="220"/>
      <c r="GBN95" s="220"/>
      <c r="GBO95" s="220"/>
      <c r="GBP95" s="220"/>
      <c r="GBQ95" s="220"/>
      <c r="GBR95" s="220"/>
      <c r="GBS95" s="220"/>
      <c r="GBT95" s="220"/>
      <c r="GBU95" s="220"/>
      <c r="GBV95" s="220"/>
      <c r="GBW95" s="220"/>
      <c r="GBX95" s="220"/>
      <c r="GBY95" s="220"/>
      <c r="GBZ95" s="220"/>
      <c r="GCA95" s="220"/>
      <c r="GCB95" s="220"/>
      <c r="GCC95" s="220"/>
      <c r="GCD95" s="220"/>
      <c r="GCE95" s="220"/>
      <c r="GCF95" s="220"/>
      <c r="GCG95" s="220"/>
      <c r="GCH95" s="220"/>
      <c r="GCI95" s="220"/>
      <c r="GCJ95" s="220"/>
      <c r="GCK95" s="220"/>
      <c r="GCL95" s="220"/>
      <c r="GCM95" s="220"/>
      <c r="GCN95" s="220"/>
      <c r="GCO95" s="220"/>
      <c r="GCP95" s="220"/>
      <c r="GCQ95" s="220"/>
      <c r="GCR95" s="220"/>
      <c r="GCS95" s="220"/>
      <c r="GCT95" s="220"/>
      <c r="GCU95" s="220"/>
      <c r="GCV95" s="220"/>
      <c r="GCW95" s="220"/>
      <c r="GCX95" s="220"/>
      <c r="GCY95" s="220"/>
      <c r="GCZ95" s="220"/>
      <c r="GDA95" s="220"/>
      <c r="GDB95" s="220"/>
      <c r="GDC95" s="220"/>
      <c r="GDD95" s="220"/>
      <c r="GDE95" s="220"/>
      <c r="GDF95" s="220"/>
      <c r="GDG95" s="220"/>
      <c r="GDH95" s="220"/>
      <c r="GDI95" s="220"/>
      <c r="GDJ95" s="220"/>
      <c r="GDK95" s="220"/>
      <c r="GDL95" s="220"/>
      <c r="GDM95" s="220"/>
      <c r="GDN95" s="220"/>
      <c r="GDO95" s="220"/>
      <c r="GDP95" s="220"/>
      <c r="GDQ95" s="220"/>
      <c r="GDR95" s="220"/>
      <c r="GDS95" s="220"/>
      <c r="GDT95" s="220"/>
      <c r="GDU95" s="220"/>
      <c r="GDV95" s="220"/>
      <c r="GDW95" s="220"/>
      <c r="GDX95" s="220"/>
      <c r="GDY95" s="220"/>
      <c r="GDZ95" s="220"/>
      <c r="GEA95" s="220"/>
      <c r="GEB95" s="220"/>
      <c r="GEC95" s="220"/>
      <c r="GED95" s="220"/>
      <c r="GEE95" s="220"/>
      <c r="GEF95" s="220"/>
      <c r="GEG95" s="220"/>
      <c r="GEH95" s="220"/>
      <c r="GEI95" s="220"/>
      <c r="GEJ95" s="220"/>
      <c r="GEK95" s="220"/>
      <c r="GEL95" s="220"/>
      <c r="GEM95" s="220"/>
      <c r="GEN95" s="220"/>
      <c r="GEO95" s="220"/>
      <c r="GEP95" s="220"/>
      <c r="GEQ95" s="220"/>
      <c r="GER95" s="220"/>
      <c r="GES95" s="220"/>
      <c r="GET95" s="220"/>
      <c r="GEU95" s="220"/>
      <c r="GEV95" s="220"/>
      <c r="GEW95" s="220"/>
      <c r="GEX95" s="220"/>
      <c r="GEY95" s="220"/>
      <c r="GEZ95" s="220"/>
      <c r="GFA95" s="220"/>
      <c r="GFB95" s="220"/>
      <c r="GFC95" s="220"/>
      <c r="GFD95" s="220"/>
      <c r="GFE95" s="220"/>
      <c r="GFF95" s="220"/>
      <c r="GFG95" s="220"/>
      <c r="GFH95" s="220"/>
      <c r="GFI95" s="220"/>
      <c r="GFJ95" s="220"/>
      <c r="GFK95" s="220"/>
      <c r="GFL95" s="220"/>
      <c r="GFM95" s="220"/>
      <c r="GFN95" s="220"/>
      <c r="GFO95" s="220"/>
      <c r="GFP95" s="220"/>
      <c r="GFQ95" s="220"/>
      <c r="GFR95" s="220"/>
      <c r="GFS95" s="220"/>
      <c r="GFT95" s="220"/>
      <c r="GFU95" s="220"/>
      <c r="GFV95" s="220"/>
      <c r="GFW95" s="220"/>
      <c r="GFX95" s="220"/>
      <c r="GFY95" s="220"/>
      <c r="GFZ95" s="220"/>
      <c r="GGA95" s="220"/>
      <c r="GGB95" s="220"/>
      <c r="GGC95" s="220"/>
      <c r="GGD95" s="220"/>
      <c r="GGE95" s="220"/>
      <c r="GGF95" s="220"/>
      <c r="GGG95" s="220"/>
      <c r="GGH95" s="220"/>
      <c r="GGI95" s="220"/>
      <c r="GGJ95" s="220"/>
      <c r="GGK95" s="220"/>
      <c r="GGL95" s="220"/>
      <c r="GGM95" s="220"/>
      <c r="GGN95" s="220"/>
      <c r="GGO95" s="220"/>
      <c r="GGP95" s="220"/>
      <c r="GGQ95" s="220"/>
      <c r="GGR95" s="220"/>
      <c r="GGS95" s="220"/>
      <c r="GGT95" s="220"/>
      <c r="GGU95" s="220"/>
      <c r="GGV95" s="220"/>
      <c r="GGW95" s="220"/>
      <c r="GGX95" s="220"/>
      <c r="GGY95" s="220"/>
      <c r="GGZ95" s="220"/>
      <c r="GHA95" s="220"/>
      <c r="GHB95" s="220"/>
      <c r="GHC95" s="220"/>
      <c r="GHD95" s="220"/>
      <c r="GHE95" s="220"/>
      <c r="GHF95" s="220"/>
      <c r="GHG95" s="220"/>
      <c r="GHH95" s="220"/>
      <c r="GHI95" s="220"/>
      <c r="GHJ95" s="220"/>
      <c r="GHK95" s="220"/>
      <c r="GHL95" s="220"/>
      <c r="GHM95" s="220"/>
      <c r="GHN95" s="220"/>
      <c r="GHO95" s="220"/>
      <c r="GHP95" s="220"/>
      <c r="GHQ95" s="220"/>
      <c r="GHR95" s="220"/>
      <c r="GHS95" s="220"/>
      <c r="GHT95" s="220"/>
      <c r="GHU95" s="220"/>
      <c r="GHV95" s="220"/>
      <c r="GHW95" s="220"/>
      <c r="GHX95" s="220"/>
      <c r="GHY95" s="220"/>
      <c r="GHZ95" s="220"/>
      <c r="GIA95" s="220"/>
      <c r="GIB95" s="220"/>
      <c r="GIC95" s="220"/>
      <c r="GID95" s="220"/>
      <c r="GIE95" s="220"/>
      <c r="GIF95" s="220"/>
      <c r="GIG95" s="220"/>
      <c r="GIH95" s="220"/>
      <c r="GII95" s="220"/>
      <c r="GIJ95" s="220"/>
      <c r="GIK95" s="220"/>
      <c r="GIL95" s="220"/>
      <c r="GIM95" s="220"/>
      <c r="GIN95" s="220"/>
      <c r="GIO95" s="220"/>
      <c r="GIP95" s="220"/>
      <c r="GIQ95" s="220"/>
      <c r="GIR95" s="220"/>
      <c r="GIS95" s="220"/>
      <c r="GIT95" s="220"/>
      <c r="GIU95" s="220"/>
      <c r="GIV95" s="220"/>
      <c r="GIW95" s="220"/>
      <c r="GIX95" s="220"/>
      <c r="GIY95" s="220"/>
      <c r="GIZ95" s="220"/>
      <c r="GJA95" s="220"/>
      <c r="GJB95" s="220"/>
      <c r="GJC95" s="220"/>
      <c r="GJD95" s="220"/>
      <c r="GJE95" s="220"/>
      <c r="GJF95" s="220"/>
      <c r="GJG95" s="220"/>
      <c r="GJH95" s="220"/>
      <c r="GJI95" s="220"/>
      <c r="GJJ95" s="220"/>
      <c r="GJK95" s="220"/>
      <c r="GJL95" s="220"/>
      <c r="GJM95" s="220"/>
      <c r="GJN95" s="220"/>
      <c r="GJO95" s="220"/>
      <c r="GJP95" s="220"/>
      <c r="GJQ95" s="220"/>
      <c r="GJR95" s="220"/>
      <c r="GJS95" s="220"/>
      <c r="GJT95" s="220"/>
      <c r="GJU95" s="220"/>
      <c r="GJV95" s="220"/>
      <c r="GJW95" s="220"/>
      <c r="GJX95" s="220"/>
      <c r="GJY95" s="220"/>
      <c r="GJZ95" s="220"/>
      <c r="GKA95" s="220"/>
      <c r="GKB95" s="220"/>
      <c r="GKC95" s="220"/>
      <c r="GKD95" s="220"/>
      <c r="GKE95" s="220"/>
      <c r="GKF95" s="220"/>
      <c r="GKG95" s="220"/>
      <c r="GKH95" s="220"/>
      <c r="GKI95" s="220"/>
      <c r="GKJ95" s="220"/>
      <c r="GKK95" s="220"/>
      <c r="GKL95" s="220"/>
      <c r="GKM95" s="220"/>
      <c r="GKN95" s="220"/>
      <c r="GKO95" s="220"/>
      <c r="GKP95" s="220"/>
      <c r="GKQ95" s="220"/>
      <c r="GKR95" s="220"/>
      <c r="GKS95" s="220"/>
      <c r="GKT95" s="220"/>
      <c r="GKU95" s="220"/>
      <c r="GKV95" s="220"/>
      <c r="GKW95" s="220"/>
      <c r="GKX95" s="220"/>
      <c r="GKY95" s="220"/>
      <c r="GKZ95" s="220"/>
      <c r="GLA95" s="220"/>
      <c r="GLB95" s="220"/>
      <c r="GLC95" s="220"/>
      <c r="GLD95" s="220"/>
      <c r="GLE95" s="220"/>
      <c r="GLF95" s="220"/>
      <c r="GLG95" s="220"/>
      <c r="GLH95" s="220"/>
      <c r="GLI95" s="220"/>
      <c r="GLJ95" s="220"/>
      <c r="GLK95" s="220"/>
      <c r="GLL95" s="220"/>
      <c r="GLM95" s="220"/>
      <c r="GLN95" s="220"/>
      <c r="GLO95" s="220"/>
      <c r="GLP95" s="220"/>
      <c r="GLQ95" s="220"/>
      <c r="GLR95" s="220"/>
      <c r="GLS95" s="220"/>
      <c r="GLT95" s="220"/>
      <c r="GLU95" s="220"/>
      <c r="GLV95" s="220"/>
      <c r="GLW95" s="220"/>
      <c r="GLX95" s="220"/>
      <c r="GLY95" s="220"/>
      <c r="GLZ95" s="220"/>
      <c r="GMA95" s="220"/>
      <c r="GMB95" s="220"/>
      <c r="GMC95" s="220"/>
      <c r="GMD95" s="220"/>
      <c r="GME95" s="220"/>
      <c r="GMF95" s="220"/>
      <c r="GMG95" s="220"/>
      <c r="GMH95" s="220"/>
      <c r="GMI95" s="220"/>
      <c r="GMJ95" s="220"/>
      <c r="GMK95" s="220"/>
      <c r="GML95" s="220"/>
      <c r="GMM95" s="220"/>
      <c r="GMN95" s="220"/>
      <c r="GMO95" s="220"/>
      <c r="GMP95" s="220"/>
      <c r="GMQ95" s="220"/>
      <c r="GMR95" s="220"/>
      <c r="GMS95" s="220"/>
      <c r="GMT95" s="220"/>
      <c r="GMU95" s="220"/>
      <c r="GMV95" s="220"/>
      <c r="GMW95" s="220"/>
      <c r="GMX95" s="220"/>
      <c r="GMY95" s="220"/>
      <c r="GMZ95" s="220"/>
      <c r="GNA95" s="220"/>
      <c r="GNB95" s="220"/>
      <c r="GNC95" s="220"/>
      <c r="GND95" s="220"/>
      <c r="GNE95" s="220"/>
      <c r="GNF95" s="220"/>
      <c r="GNG95" s="220"/>
      <c r="GNH95" s="220"/>
      <c r="GNI95" s="220"/>
      <c r="GNJ95" s="220"/>
      <c r="GNK95" s="220"/>
      <c r="GNL95" s="220"/>
      <c r="GNM95" s="220"/>
      <c r="GNN95" s="220"/>
      <c r="GNO95" s="220"/>
      <c r="GNP95" s="220"/>
      <c r="GNQ95" s="220"/>
      <c r="GNR95" s="220"/>
      <c r="GNS95" s="220"/>
      <c r="GNT95" s="220"/>
      <c r="GNU95" s="220"/>
      <c r="GNV95" s="220"/>
      <c r="GNW95" s="220"/>
      <c r="GNX95" s="220"/>
      <c r="GNY95" s="220"/>
      <c r="GNZ95" s="220"/>
      <c r="GOA95" s="220"/>
      <c r="GOB95" s="220"/>
      <c r="GOC95" s="220"/>
      <c r="GOD95" s="220"/>
      <c r="GOE95" s="220"/>
      <c r="GOF95" s="220"/>
      <c r="GOG95" s="220"/>
      <c r="GOH95" s="220"/>
      <c r="GOI95" s="220"/>
      <c r="GOJ95" s="220"/>
      <c r="GOK95" s="220"/>
      <c r="GOL95" s="220"/>
      <c r="GOM95" s="220"/>
      <c r="GON95" s="220"/>
      <c r="GOO95" s="220"/>
      <c r="GOP95" s="220"/>
      <c r="GOQ95" s="220"/>
      <c r="GOR95" s="220"/>
      <c r="GOS95" s="220"/>
      <c r="GOT95" s="220"/>
      <c r="GOU95" s="220"/>
      <c r="GOV95" s="220"/>
      <c r="GOW95" s="220"/>
      <c r="GOX95" s="220"/>
      <c r="GOY95" s="220"/>
      <c r="GOZ95" s="220"/>
      <c r="GPA95" s="220"/>
      <c r="GPB95" s="220"/>
      <c r="GPC95" s="220"/>
      <c r="GPD95" s="220"/>
      <c r="GPE95" s="220"/>
      <c r="GPF95" s="220"/>
      <c r="GPG95" s="220"/>
      <c r="GPH95" s="220"/>
      <c r="GPI95" s="220"/>
      <c r="GPJ95" s="220"/>
      <c r="GPK95" s="220"/>
      <c r="GPL95" s="220"/>
      <c r="GPM95" s="220"/>
      <c r="GPN95" s="220"/>
      <c r="GPO95" s="220"/>
      <c r="GPP95" s="220"/>
      <c r="GPQ95" s="220"/>
      <c r="GPR95" s="220"/>
      <c r="GPS95" s="220"/>
      <c r="GPT95" s="220"/>
      <c r="GPU95" s="220"/>
      <c r="GPV95" s="220"/>
      <c r="GPW95" s="220"/>
      <c r="GPX95" s="220"/>
      <c r="GPY95" s="220"/>
      <c r="GPZ95" s="220"/>
      <c r="GQA95" s="220"/>
      <c r="GQB95" s="220"/>
      <c r="GQC95" s="220"/>
      <c r="GQD95" s="220"/>
      <c r="GQE95" s="220"/>
      <c r="GQF95" s="220"/>
      <c r="GQG95" s="220"/>
      <c r="GQH95" s="220"/>
      <c r="GQI95" s="220"/>
      <c r="GQJ95" s="220"/>
      <c r="GQK95" s="220"/>
      <c r="GQL95" s="220"/>
      <c r="GQM95" s="220"/>
      <c r="GQN95" s="220"/>
      <c r="GQO95" s="220"/>
      <c r="GQP95" s="220"/>
      <c r="GQQ95" s="220"/>
      <c r="GQR95" s="220"/>
      <c r="GQS95" s="220"/>
      <c r="GQT95" s="220"/>
      <c r="GQU95" s="220"/>
      <c r="GQV95" s="220"/>
      <c r="GQW95" s="220"/>
      <c r="GQX95" s="220"/>
      <c r="GQY95" s="220"/>
      <c r="GQZ95" s="220"/>
      <c r="GRA95" s="220"/>
      <c r="GRB95" s="220"/>
      <c r="GRC95" s="220"/>
      <c r="GRD95" s="220"/>
      <c r="GRE95" s="220"/>
      <c r="GRF95" s="220"/>
      <c r="GRG95" s="220"/>
      <c r="GRH95" s="220"/>
      <c r="GRI95" s="220"/>
      <c r="GRJ95" s="220"/>
      <c r="GRK95" s="220"/>
      <c r="GRL95" s="220"/>
      <c r="GRM95" s="220"/>
      <c r="GRN95" s="220"/>
      <c r="GRO95" s="220"/>
      <c r="GRP95" s="220"/>
      <c r="GRQ95" s="220"/>
      <c r="GRR95" s="220"/>
      <c r="GRS95" s="220"/>
      <c r="GRT95" s="220"/>
      <c r="GRU95" s="220"/>
      <c r="GRV95" s="220"/>
      <c r="GRW95" s="220"/>
      <c r="GRX95" s="220"/>
      <c r="GRY95" s="220"/>
      <c r="GRZ95" s="220"/>
      <c r="GSA95" s="220"/>
      <c r="GSB95" s="220"/>
      <c r="GSC95" s="220"/>
      <c r="GSD95" s="220"/>
      <c r="GSE95" s="220"/>
      <c r="GSF95" s="220"/>
      <c r="GSG95" s="220"/>
      <c r="GSH95" s="220"/>
      <c r="GSI95" s="220"/>
      <c r="GSJ95" s="220"/>
      <c r="GSK95" s="220"/>
      <c r="GSL95" s="220"/>
      <c r="GSM95" s="220"/>
      <c r="GSN95" s="220"/>
      <c r="GSO95" s="220"/>
      <c r="GSP95" s="220"/>
      <c r="GSQ95" s="220"/>
      <c r="GSR95" s="220"/>
      <c r="GSS95" s="220"/>
      <c r="GST95" s="220"/>
      <c r="GSU95" s="220"/>
      <c r="GSV95" s="220"/>
      <c r="GSW95" s="220"/>
      <c r="GSX95" s="220"/>
      <c r="GSY95" s="220"/>
      <c r="GSZ95" s="220"/>
      <c r="GTA95" s="220"/>
      <c r="GTB95" s="220"/>
      <c r="GTC95" s="220"/>
      <c r="GTD95" s="220"/>
      <c r="GTE95" s="220"/>
      <c r="GTF95" s="220"/>
      <c r="GTG95" s="220"/>
      <c r="GTH95" s="220"/>
      <c r="GTI95" s="220"/>
      <c r="GTJ95" s="220"/>
      <c r="GTK95" s="220"/>
      <c r="GTL95" s="220"/>
      <c r="GTM95" s="220"/>
      <c r="GTN95" s="220"/>
      <c r="GTO95" s="220"/>
      <c r="GTP95" s="220"/>
      <c r="GTQ95" s="220"/>
      <c r="GTR95" s="220"/>
      <c r="GTS95" s="220"/>
      <c r="GTT95" s="220"/>
      <c r="GTU95" s="220"/>
      <c r="GTV95" s="220"/>
      <c r="GTW95" s="220"/>
      <c r="GTX95" s="220"/>
      <c r="GTY95" s="220"/>
      <c r="GTZ95" s="220"/>
      <c r="GUA95" s="220"/>
      <c r="GUB95" s="220"/>
      <c r="GUC95" s="220"/>
      <c r="GUD95" s="220"/>
      <c r="GUE95" s="220"/>
      <c r="GUF95" s="220"/>
      <c r="GUG95" s="220"/>
      <c r="GUH95" s="220"/>
      <c r="GUI95" s="220"/>
      <c r="GUJ95" s="220"/>
      <c r="GUK95" s="220"/>
      <c r="GUL95" s="220"/>
      <c r="GUM95" s="220"/>
      <c r="GUN95" s="220"/>
      <c r="GUO95" s="220"/>
      <c r="GUP95" s="220"/>
      <c r="GUQ95" s="220"/>
      <c r="GUR95" s="220"/>
      <c r="GUS95" s="220"/>
      <c r="GUT95" s="220"/>
      <c r="GUU95" s="220"/>
      <c r="GUV95" s="220"/>
      <c r="GUW95" s="220"/>
      <c r="GUX95" s="220"/>
      <c r="GUY95" s="220"/>
      <c r="GUZ95" s="220"/>
      <c r="GVA95" s="220"/>
      <c r="GVB95" s="220"/>
      <c r="GVC95" s="220"/>
      <c r="GVD95" s="220"/>
      <c r="GVE95" s="220"/>
      <c r="GVF95" s="220"/>
      <c r="GVG95" s="220"/>
      <c r="GVH95" s="220"/>
      <c r="GVI95" s="220"/>
      <c r="GVJ95" s="220"/>
      <c r="GVK95" s="220"/>
      <c r="GVL95" s="220"/>
      <c r="GVM95" s="220"/>
      <c r="GVN95" s="220"/>
      <c r="GVO95" s="220"/>
      <c r="GVP95" s="220"/>
      <c r="GVQ95" s="220"/>
      <c r="GVR95" s="220"/>
      <c r="GVS95" s="220"/>
      <c r="GVT95" s="220"/>
      <c r="GVU95" s="220"/>
      <c r="GVV95" s="220"/>
      <c r="GVW95" s="220"/>
      <c r="GVX95" s="220"/>
      <c r="GVY95" s="220"/>
      <c r="GVZ95" s="220"/>
      <c r="GWA95" s="220"/>
      <c r="GWB95" s="220"/>
      <c r="GWC95" s="220"/>
      <c r="GWD95" s="220"/>
      <c r="GWE95" s="220"/>
      <c r="GWF95" s="220"/>
      <c r="GWG95" s="220"/>
      <c r="GWH95" s="220"/>
      <c r="GWI95" s="220"/>
      <c r="GWJ95" s="220"/>
      <c r="GWK95" s="220"/>
      <c r="GWL95" s="220"/>
      <c r="GWM95" s="220"/>
      <c r="GWN95" s="220"/>
      <c r="GWO95" s="220"/>
      <c r="GWP95" s="220"/>
      <c r="GWQ95" s="220"/>
      <c r="GWR95" s="220"/>
      <c r="GWS95" s="220"/>
      <c r="GWT95" s="220"/>
      <c r="GWU95" s="220"/>
      <c r="GWV95" s="220"/>
      <c r="GWW95" s="220"/>
      <c r="GWX95" s="220"/>
      <c r="GWY95" s="220"/>
      <c r="GWZ95" s="220"/>
      <c r="GXA95" s="220"/>
      <c r="GXB95" s="220"/>
      <c r="GXC95" s="220"/>
      <c r="GXD95" s="220"/>
      <c r="GXE95" s="220"/>
      <c r="GXF95" s="220"/>
      <c r="GXG95" s="220"/>
      <c r="GXH95" s="220"/>
      <c r="GXI95" s="220"/>
      <c r="GXJ95" s="220"/>
      <c r="GXK95" s="220"/>
      <c r="GXL95" s="220"/>
      <c r="GXM95" s="220"/>
      <c r="GXN95" s="220"/>
      <c r="GXO95" s="220"/>
      <c r="GXP95" s="220"/>
      <c r="GXQ95" s="220"/>
      <c r="GXR95" s="220"/>
      <c r="GXS95" s="220"/>
      <c r="GXT95" s="220"/>
      <c r="GXU95" s="220"/>
      <c r="GXV95" s="220"/>
      <c r="GXW95" s="220"/>
      <c r="GXX95" s="220"/>
      <c r="GXY95" s="220"/>
      <c r="GXZ95" s="220"/>
      <c r="GYA95" s="220"/>
      <c r="GYB95" s="220"/>
      <c r="GYC95" s="220"/>
      <c r="GYD95" s="220"/>
      <c r="GYE95" s="220"/>
      <c r="GYF95" s="220"/>
      <c r="GYG95" s="220"/>
      <c r="GYH95" s="220"/>
      <c r="GYI95" s="220"/>
      <c r="GYJ95" s="220"/>
      <c r="GYK95" s="220"/>
      <c r="GYL95" s="220"/>
      <c r="GYM95" s="220"/>
      <c r="GYN95" s="220"/>
      <c r="GYO95" s="220"/>
      <c r="GYP95" s="220"/>
      <c r="GYQ95" s="220"/>
      <c r="GYR95" s="220"/>
      <c r="GYS95" s="220"/>
      <c r="GYT95" s="220"/>
      <c r="GYU95" s="220"/>
      <c r="GYV95" s="220"/>
      <c r="GYW95" s="220"/>
      <c r="GYX95" s="220"/>
      <c r="GYY95" s="220"/>
      <c r="GYZ95" s="220"/>
      <c r="GZA95" s="220"/>
      <c r="GZB95" s="220"/>
      <c r="GZC95" s="220"/>
      <c r="GZD95" s="220"/>
      <c r="GZE95" s="220"/>
      <c r="GZF95" s="220"/>
      <c r="GZG95" s="220"/>
      <c r="GZH95" s="220"/>
      <c r="GZI95" s="220"/>
      <c r="GZJ95" s="220"/>
      <c r="GZK95" s="220"/>
      <c r="GZL95" s="220"/>
      <c r="GZM95" s="220"/>
      <c r="GZN95" s="220"/>
      <c r="GZO95" s="220"/>
      <c r="GZP95" s="220"/>
      <c r="GZQ95" s="220"/>
      <c r="GZR95" s="220"/>
      <c r="GZS95" s="220"/>
      <c r="GZT95" s="220"/>
      <c r="GZU95" s="220"/>
      <c r="GZV95" s="220"/>
      <c r="GZW95" s="220"/>
      <c r="GZX95" s="220"/>
      <c r="GZY95" s="220"/>
      <c r="GZZ95" s="220"/>
      <c r="HAA95" s="220"/>
      <c r="HAB95" s="220"/>
      <c r="HAC95" s="220"/>
      <c r="HAD95" s="220"/>
      <c r="HAE95" s="220"/>
      <c r="HAF95" s="220"/>
      <c r="HAG95" s="220"/>
      <c r="HAH95" s="220"/>
      <c r="HAI95" s="220"/>
      <c r="HAJ95" s="220"/>
      <c r="HAK95" s="220"/>
      <c r="HAL95" s="220"/>
      <c r="HAM95" s="220"/>
      <c r="HAN95" s="220"/>
      <c r="HAO95" s="220"/>
      <c r="HAP95" s="220"/>
      <c r="HAQ95" s="220"/>
      <c r="HAR95" s="220"/>
      <c r="HAS95" s="220"/>
      <c r="HAT95" s="220"/>
      <c r="HAU95" s="220"/>
      <c r="HAV95" s="220"/>
      <c r="HAW95" s="220"/>
      <c r="HAX95" s="220"/>
      <c r="HAY95" s="220"/>
      <c r="HAZ95" s="220"/>
      <c r="HBA95" s="220"/>
      <c r="HBB95" s="220"/>
      <c r="HBC95" s="220"/>
      <c r="HBD95" s="220"/>
      <c r="HBE95" s="220"/>
      <c r="HBF95" s="220"/>
      <c r="HBG95" s="220"/>
      <c r="HBH95" s="220"/>
      <c r="HBI95" s="220"/>
      <c r="HBJ95" s="220"/>
      <c r="HBK95" s="220"/>
      <c r="HBL95" s="220"/>
      <c r="HBM95" s="220"/>
      <c r="HBN95" s="220"/>
      <c r="HBO95" s="220"/>
      <c r="HBP95" s="220"/>
      <c r="HBQ95" s="220"/>
      <c r="HBR95" s="220"/>
      <c r="HBS95" s="220"/>
      <c r="HBT95" s="220"/>
      <c r="HBU95" s="220"/>
      <c r="HBV95" s="220"/>
      <c r="HBW95" s="220"/>
      <c r="HBX95" s="220"/>
      <c r="HBY95" s="220"/>
      <c r="HBZ95" s="220"/>
      <c r="HCA95" s="220"/>
      <c r="HCB95" s="220"/>
      <c r="HCC95" s="220"/>
      <c r="HCD95" s="220"/>
      <c r="HCE95" s="220"/>
      <c r="HCF95" s="220"/>
      <c r="HCG95" s="220"/>
      <c r="HCH95" s="220"/>
      <c r="HCI95" s="220"/>
      <c r="HCJ95" s="220"/>
      <c r="HCK95" s="220"/>
      <c r="HCL95" s="220"/>
      <c r="HCM95" s="220"/>
      <c r="HCN95" s="220"/>
      <c r="HCO95" s="220"/>
      <c r="HCP95" s="220"/>
      <c r="HCQ95" s="220"/>
      <c r="HCR95" s="220"/>
      <c r="HCS95" s="220"/>
      <c r="HCT95" s="220"/>
      <c r="HCU95" s="220"/>
      <c r="HCV95" s="220"/>
      <c r="HCW95" s="220"/>
      <c r="HCX95" s="220"/>
      <c r="HCY95" s="220"/>
      <c r="HCZ95" s="220"/>
      <c r="HDA95" s="220"/>
      <c r="HDB95" s="220"/>
      <c r="HDC95" s="220"/>
      <c r="HDD95" s="220"/>
      <c r="HDE95" s="220"/>
      <c r="HDF95" s="220"/>
      <c r="HDG95" s="220"/>
      <c r="HDH95" s="220"/>
      <c r="HDI95" s="220"/>
      <c r="HDJ95" s="220"/>
      <c r="HDK95" s="220"/>
      <c r="HDL95" s="220"/>
      <c r="HDM95" s="220"/>
      <c r="HDN95" s="220"/>
      <c r="HDO95" s="220"/>
      <c r="HDP95" s="220"/>
      <c r="HDQ95" s="220"/>
      <c r="HDR95" s="220"/>
      <c r="HDS95" s="220"/>
      <c r="HDT95" s="220"/>
      <c r="HDU95" s="220"/>
      <c r="HDV95" s="220"/>
      <c r="HDW95" s="220"/>
      <c r="HDX95" s="220"/>
      <c r="HDY95" s="220"/>
      <c r="HDZ95" s="220"/>
      <c r="HEA95" s="220"/>
      <c r="HEB95" s="220"/>
      <c r="HEC95" s="220"/>
      <c r="HED95" s="220"/>
      <c r="HEE95" s="220"/>
      <c r="HEF95" s="220"/>
      <c r="HEG95" s="220"/>
      <c r="HEH95" s="220"/>
      <c r="HEI95" s="220"/>
      <c r="HEJ95" s="220"/>
      <c r="HEK95" s="220"/>
      <c r="HEL95" s="220"/>
      <c r="HEM95" s="220"/>
      <c r="HEN95" s="220"/>
      <c r="HEO95" s="220"/>
      <c r="HEP95" s="220"/>
      <c r="HEQ95" s="220"/>
      <c r="HER95" s="220"/>
      <c r="HES95" s="220"/>
      <c r="HET95" s="220"/>
      <c r="HEU95" s="220"/>
      <c r="HEV95" s="220"/>
      <c r="HEW95" s="220"/>
      <c r="HEX95" s="220"/>
      <c r="HEY95" s="220"/>
      <c r="HEZ95" s="220"/>
      <c r="HFA95" s="220"/>
      <c r="HFB95" s="220"/>
      <c r="HFC95" s="220"/>
      <c r="HFD95" s="220"/>
      <c r="HFE95" s="220"/>
      <c r="HFF95" s="220"/>
      <c r="HFG95" s="220"/>
      <c r="HFH95" s="220"/>
      <c r="HFI95" s="220"/>
      <c r="HFJ95" s="220"/>
      <c r="HFK95" s="220"/>
      <c r="HFL95" s="220"/>
      <c r="HFM95" s="220"/>
      <c r="HFN95" s="220"/>
      <c r="HFO95" s="220"/>
      <c r="HFP95" s="220"/>
      <c r="HFQ95" s="220"/>
      <c r="HFR95" s="220"/>
      <c r="HFS95" s="220"/>
      <c r="HFT95" s="220"/>
      <c r="HFU95" s="220"/>
      <c r="HFV95" s="220"/>
      <c r="HFW95" s="220"/>
      <c r="HFX95" s="220"/>
      <c r="HFY95" s="220"/>
      <c r="HFZ95" s="220"/>
      <c r="HGA95" s="220"/>
      <c r="HGB95" s="220"/>
      <c r="HGC95" s="220"/>
      <c r="HGD95" s="220"/>
      <c r="HGE95" s="220"/>
      <c r="HGF95" s="220"/>
      <c r="HGG95" s="220"/>
      <c r="HGH95" s="220"/>
      <c r="HGI95" s="220"/>
      <c r="HGJ95" s="220"/>
      <c r="HGK95" s="220"/>
      <c r="HGL95" s="220"/>
      <c r="HGM95" s="220"/>
      <c r="HGN95" s="220"/>
      <c r="HGO95" s="220"/>
      <c r="HGP95" s="220"/>
      <c r="HGQ95" s="220"/>
      <c r="HGR95" s="220"/>
      <c r="HGS95" s="220"/>
      <c r="HGT95" s="220"/>
      <c r="HGU95" s="220"/>
      <c r="HGV95" s="220"/>
      <c r="HGW95" s="220"/>
      <c r="HGX95" s="220"/>
      <c r="HGY95" s="220"/>
      <c r="HGZ95" s="220"/>
      <c r="HHA95" s="220"/>
      <c r="HHB95" s="220"/>
      <c r="HHC95" s="220"/>
      <c r="HHD95" s="220"/>
      <c r="HHE95" s="220"/>
      <c r="HHF95" s="220"/>
      <c r="HHG95" s="220"/>
      <c r="HHH95" s="220"/>
      <c r="HHI95" s="220"/>
      <c r="HHJ95" s="220"/>
      <c r="HHK95" s="220"/>
      <c r="HHL95" s="220"/>
      <c r="HHM95" s="220"/>
      <c r="HHN95" s="220"/>
      <c r="HHO95" s="220"/>
      <c r="HHP95" s="220"/>
      <c r="HHQ95" s="220"/>
      <c r="HHR95" s="220"/>
      <c r="HHS95" s="220"/>
      <c r="HHT95" s="220"/>
      <c r="HHU95" s="220"/>
      <c r="HHV95" s="220"/>
      <c r="HHW95" s="220"/>
      <c r="HHX95" s="220"/>
      <c r="HHY95" s="220"/>
      <c r="HHZ95" s="220"/>
      <c r="HIA95" s="220"/>
      <c r="HIB95" s="220"/>
      <c r="HIC95" s="220"/>
      <c r="HID95" s="220"/>
      <c r="HIE95" s="220"/>
      <c r="HIF95" s="220"/>
      <c r="HIG95" s="220"/>
      <c r="HIH95" s="220"/>
      <c r="HII95" s="220"/>
      <c r="HIJ95" s="220"/>
      <c r="HIK95" s="220"/>
      <c r="HIL95" s="220"/>
      <c r="HIM95" s="220"/>
      <c r="HIN95" s="220"/>
      <c r="HIO95" s="220"/>
      <c r="HIP95" s="220"/>
      <c r="HIQ95" s="220"/>
      <c r="HIR95" s="220"/>
      <c r="HIS95" s="220"/>
      <c r="HIT95" s="220"/>
      <c r="HIU95" s="220"/>
      <c r="HIV95" s="220"/>
      <c r="HIW95" s="220"/>
      <c r="HIX95" s="220"/>
      <c r="HIY95" s="220"/>
      <c r="HIZ95" s="220"/>
      <c r="HJA95" s="220"/>
      <c r="HJB95" s="220"/>
      <c r="HJC95" s="220"/>
      <c r="HJD95" s="220"/>
      <c r="HJE95" s="220"/>
      <c r="HJF95" s="220"/>
      <c r="HJG95" s="220"/>
      <c r="HJH95" s="220"/>
      <c r="HJI95" s="220"/>
      <c r="HJJ95" s="220"/>
      <c r="HJK95" s="220"/>
      <c r="HJL95" s="220"/>
      <c r="HJM95" s="220"/>
      <c r="HJN95" s="220"/>
      <c r="HJO95" s="220"/>
      <c r="HJP95" s="220"/>
      <c r="HJQ95" s="220"/>
      <c r="HJR95" s="220"/>
      <c r="HJS95" s="220"/>
      <c r="HJT95" s="220"/>
      <c r="HJU95" s="220"/>
      <c r="HJV95" s="220"/>
      <c r="HJW95" s="220"/>
      <c r="HJX95" s="220"/>
      <c r="HJY95" s="220"/>
      <c r="HJZ95" s="220"/>
      <c r="HKA95" s="220"/>
      <c r="HKB95" s="220"/>
      <c r="HKC95" s="220"/>
      <c r="HKD95" s="220"/>
      <c r="HKE95" s="220"/>
      <c r="HKF95" s="220"/>
      <c r="HKG95" s="220"/>
      <c r="HKH95" s="220"/>
      <c r="HKI95" s="220"/>
      <c r="HKJ95" s="220"/>
      <c r="HKK95" s="220"/>
      <c r="HKL95" s="220"/>
      <c r="HKM95" s="220"/>
      <c r="HKN95" s="220"/>
      <c r="HKO95" s="220"/>
      <c r="HKP95" s="220"/>
      <c r="HKQ95" s="220"/>
      <c r="HKR95" s="220"/>
      <c r="HKS95" s="220"/>
      <c r="HKT95" s="220"/>
      <c r="HKU95" s="220"/>
      <c r="HKV95" s="220"/>
      <c r="HKW95" s="220"/>
      <c r="HKX95" s="220"/>
      <c r="HKY95" s="220"/>
      <c r="HKZ95" s="220"/>
      <c r="HLA95" s="220"/>
      <c r="HLB95" s="220"/>
      <c r="HLC95" s="220"/>
      <c r="HLD95" s="220"/>
      <c r="HLE95" s="220"/>
      <c r="HLF95" s="220"/>
      <c r="HLG95" s="220"/>
      <c r="HLH95" s="220"/>
      <c r="HLI95" s="220"/>
      <c r="HLJ95" s="220"/>
      <c r="HLK95" s="220"/>
      <c r="HLL95" s="220"/>
      <c r="HLM95" s="220"/>
      <c r="HLN95" s="220"/>
      <c r="HLO95" s="220"/>
      <c r="HLP95" s="220"/>
      <c r="HLQ95" s="220"/>
      <c r="HLR95" s="220"/>
      <c r="HLS95" s="220"/>
      <c r="HLT95" s="220"/>
      <c r="HLU95" s="220"/>
      <c r="HLV95" s="220"/>
      <c r="HLW95" s="220"/>
      <c r="HLX95" s="220"/>
      <c r="HLY95" s="220"/>
      <c r="HLZ95" s="220"/>
      <c r="HMA95" s="220"/>
      <c r="HMB95" s="220"/>
      <c r="HMC95" s="220"/>
      <c r="HMD95" s="220"/>
      <c r="HME95" s="220"/>
      <c r="HMF95" s="220"/>
      <c r="HMG95" s="220"/>
      <c r="HMH95" s="220"/>
      <c r="HMI95" s="220"/>
      <c r="HMJ95" s="220"/>
      <c r="HMK95" s="220"/>
      <c r="HML95" s="220"/>
      <c r="HMM95" s="220"/>
      <c r="HMN95" s="220"/>
      <c r="HMO95" s="220"/>
      <c r="HMP95" s="220"/>
      <c r="HMQ95" s="220"/>
      <c r="HMR95" s="220"/>
      <c r="HMS95" s="220"/>
      <c r="HMT95" s="220"/>
      <c r="HMU95" s="220"/>
      <c r="HMV95" s="220"/>
      <c r="HMW95" s="220"/>
      <c r="HMX95" s="220"/>
      <c r="HMY95" s="220"/>
      <c r="HMZ95" s="220"/>
      <c r="HNA95" s="220"/>
      <c r="HNB95" s="220"/>
      <c r="HNC95" s="220"/>
      <c r="HND95" s="220"/>
      <c r="HNE95" s="220"/>
      <c r="HNF95" s="220"/>
      <c r="HNG95" s="220"/>
      <c r="HNH95" s="220"/>
      <c r="HNI95" s="220"/>
      <c r="HNJ95" s="220"/>
      <c r="HNK95" s="220"/>
      <c r="HNL95" s="220"/>
      <c r="HNM95" s="220"/>
      <c r="HNN95" s="220"/>
      <c r="HNO95" s="220"/>
      <c r="HNP95" s="220"/>
      <c r="HNQ95" s="220"/>
      <c r="HNR95" s="220"/>
      <c r="HNS95" s="220"/>
      <c r="HNT95" s="220"/>
      <c r="HNU95" s="220"/>
      <c r="HNV95" s="220"/>
      <c r="HNW95" s="220"/>
      <c r="HNX95" s="220"/>
      <c r="HNY95" s="220"/>
      <c r="HNZ95" s="220"/>
      <c r="HOA95" s="220"/>
      <c r="HOB95" s="220"/>
      <c r="HOC95" s="220"/>
      <c r="HOD95" s="220"/>
      <c r="HOE95" s="220"/>
      <c r="HOF95" s="220"/>
      <c r="HOG95" s="220"/>
      <c r="HOH95" s="220"/>
      <c r="HOI95" s="220"/>
      <c r="HOJ95" s="220"/>
      <c r="HOK95" s="220"/>
      <c r="HOL95" s="220"/>
      <c r="HOM95" s="220"/>
      <c r="HON95" s="220"/>
      <c r="HOO95" s="220"/>
      <c r="HOP95" s="220"/>
      <c r="HOQ95" s="220"/>
      <c r="HOR95" s="220"/>
      <c r="HOS95" s="220"/>
      <c r="HOT95" s="220"/>
      <c r="HOU95" s="220"/>
      <c r="HOV95" s="220"/>
      <c r="HOW95" s="220"/>
      <c r="HOX95" s="220"/>
      <c r="HOY95" s="220"/>
      <c r="HOZ95" s="220"/>
      <c r="HPA95" s="220"/>
      <c r="HPB95" s="220"/>
      <c r="HPC95" s="220"/>
      <c r="HPD95" s="220"/>
      <c r="HPE95" s="220"/>
      <c r="HPF95" s="220"/>
      <c r="HPG95" s="220"/>
      <c r="HPH95" s="220"/>
      <c r="HPI95" s="220"/>
      <c r="HPJ95" s="220"/>
      <c r="HPK95" s="220"/>
      <c r="HPL95" s="220"/>
      <c r="HPM95" s="220"/>
      <c r="HPN95" s="220"/>
      <c r="HPO95" s="220"/>
      <c r="HPP95" s="220"/>
      <c r="HPQ95" s="220"/>
      <c r="HPR95" s="220"/>
      <c r="HPS95" s="220"/>
      <c r="HPT95" s="220"/>
      <c r="HPU95" s="220"/>
      <c r="HPV95" s="220"/>
      <c r="HPW95" s="220"/>
      <c r="HPX95" s="220"/>
      <c r="HPY95" s="220"/>
      <c r="HPZ95" s="220"/>
      <c r="HQA95" s="220"/>
      <c r="HQB95" s="220"/>
      <c r="HQC95" s="220"/>
      <c r="HQD95" s="220"/>
      <c r="HQE95" s="220"/>
      <c r="HQF95" s="220"/>
      <c r="HQG95" s="220"/>
      <c r="HQH95" s="220"/>
      <c r="HQI95" s="220"/>
      <c r="HQJ95" s="220"/>
      <c r="HQK95" s="220"/>
      <c r="HQL95" s="220"/>
      <c r="HQM95" s="220"/>
      <c r="HQN95" s="220"/>
      <c r="HQO95" s="220"/>
      <c r="HQP95" s="220"/>
      <c r="HQQ95" s="220"/>
      <c r="HQR95" s="220"/>
      <c r="HQS95" s="220"/>
      <c r="HQT95" s="220"/>
      <c r="HQU95" s="220"/>
      <c r="HQV95" s="220"/>
      <c r="HQW95" s="220"/>
      <c r="HQX95" s="220"/>
      <c r="HQY95" s="220"/>
      <c r="HQZ95" s="220"/>
      <c r="HRA95" s="220"/>
      <c r="HRB95" s="220"/>
      <c r="HRC95" s="220"/>
      <c r="HRD95" s="220"/>
      <c r="HRE95" s="220"/>
      <c r="HRF95" s="220"/>
      <c r="HRG95" s="220"/>
      <c r="HRH95" s="220"/>
      <c r="HRI95" s="220"/>
      <c r="HRJ95" s="220"/>
      <c r="HRK95" s="220"/>
      <c r="HRL95" s="220"/>
      <c r="HRM95" s="220"/>
      <c r="HRN95" s="220"/>
      <c r="HRO95" s="220"/>
      <c r="HRP95" s="220"/>
      <c r="HRQ95" s="220"/>
      <c r="HRR95" s="220"/>
      <c r="HRS95" s="220"/>
      <c r="HRT95" s="220"/>
      <c r="HRU95" s="220"/>
      <c r="HRV95" s="220"/>
      <c r="HRW95" s="220"/>
      <c r="HRX95" s="220"/>
      <c r="HRY95" s="220"/>
      <c r="HRZ95" s="220"/>
      <c r="HSA95" s="220"/>
      <c r="HSB95" s="220"/>
      <c r="HSC95" s="220"/>
      <c r="HSD95" s="220"/>
      <c r="HSE95" s="220"/>
      <c r="HSF95" s="220"/>
      <c r="HSG95" s="220"/>
      <c r="HSH95" s="220"/>
      <c r="HSI95" s="220"/>
      <c r="HSJ95" s="220"/>
      <c r="HSK95" s="220"/>
      <c r="HSL95" s="220"/>
      <c r="HSM95" s="220"/>
      <c r="HSN95" s="220"/>
      <c r="HSO95" s="220"/>
      <c r="HSP95" s="220"/>
      <c r="HSQ95" s="220"/>
      <c r="HSR95" s="220"/>
      <c r="HSS95" s="220"/>
      <c r="HST95" s="220"/>
      <c r="HSU95" s="220"/>
      <c r="HSV95" s="220"/>
      <c r="HSW95" s="220"/>
      <c r="HSX95" s="220"/>
      <c r="HSY95" s="220"/>
      <c r="HSZ95" s="220"/>
      <c r="HTA95" s="220"/>
      <c r="HTB95" s="220"/>
      <c r="HTC95" s="220"/>
      <c r="HTD95" s="220"/>
      <c r="HTE95" s="220"/>
      <c r="HTF95" s="220"/>
      <c r="HTG95" s="220"/>
      <c r="HTH95" s="220"/>
      <c r="HTI95" s="220"/>
      <c r="HTJ95" s="220"/>
      <c r="HTK95" s="220"/>
      <c r="HTL95" s="220"/>
      <c r="HTM95" s="220"/>
      <c r="HTN95" s="220"/>
      <c r="HTO95" s="220"/>
      <c r="HTP95" s="220"/>
      <c r="HTQ95" s="220"/>
      <c r="HTR95" s="220"/>
      <c r="HTS95" s="220"/>
      <c r="HTT95" s="220"/>
      <c r="HTU95" s="220"/>
      <c r="HTV95" s="220"/>
      <c r="HTW95" s="220"/>
      <c r="HTX95" s="220"/>
      <c r="HTY95" s="220"/>
      <c r="HTZ95" s="220"/>
      <c r="HUA95" s="220"/>
      <c r="HUB95" s="220"/>
      <c r="HUC95" s="220"/>
      <c r="HUD95" s="220"/>
      <c r="HUE95" s="220"/>
      <c r="HUF95" s="220"/>
      <c r="HUG95" s="220"/>
      <c r="HUH95" s="220"/>
      <c r="HUI95" s="220"/>
      <c r="HUJ95" s="220"/>
      <c r="HUK95" s="220"/>
      <c r="HUL95" s="220"/>
      <c r="HUM95" s="220"/>
      <c r="HUN95" s="220"/>
      <c r="HUO95" s="220"/>
      <c r="HUP95" s="220"/>
      <c r="HUQ95" s="220"/>
      <c r="HUR95" s="220"/>
      <c r="HUS95" s="220"/>
      <c r="HUT95" s="220"/>
      <c r="HUU95" s="220"/>
      <c r="HUV95" s="220"/>
      <c r="HUW95" s="220"/>
      <c r="HUX95" s="220"/>
      <c r="HUY95" s="220"/>
      <c r="HUZ95" s="220"/>
      <c r="HVA95" s="220"/>
      <c r="HVB95" s="220"/>
      <c r="HVC95" s="220"/>
      <c r="HVD95" s="220"/>
      <c r="HVE95" s="220"/>
      <c r="HVF95" s="220"/>
      <c r="HVG95" s="220"/>
      <c r="HVH95" s="220"/>
      <c r="HVI95" s="220"/>
      <c r="HVJ95" s="220"/>
      <c r="HVK95" s="220"/>
      <c r="HVL95" s="220"/>
      <c r="HVM95" s="220"/>
      <c r="HVN95" s="220"/>
      <c r="HVO95" s="220"/>
      <c r="HVP95" s="220"/>
      <c r="HVQ95" s="220"/>
      <c r="HVR95" s="220"/>
      <c r="HVS95" s="220"/>
      <c r="HVT95" s="220"/>
      <c r="HVU95" s="220"/>
      <c r="HVV95" s="220"/>
      <c r="HVW95" s="220"/>
      <c r="HVX95" s="220"/>
      <c r="HVY95" s="220"/>
      <c r="HVZ95" s="220"/>
      <c r="HWA95" s="220"/>
      <c r="HWB95" s="220"/>
      <c r="HWC95" s="220"/>
      <c r="HWD95" s="220"/>
      <c r="HWE95" s="220"/>
      <c r="HWF95" s="220"/>
      <c r="HWG95" s="220"/>
      <c r="HWH95" s="220"/>
      <c r="HWI95" s="220"/>
      <c r="HWJ95" s="220"/>
      <c r="HWK95" s="220"/>
      <c r="HWL95" s="220"/>
      <c r="HWM95" s="220"/>
      <c r="HWN95" s="220"/>
      <c r="HWO95" s="220"/>
      <c r="HWP95" s="220"/>
      <c r="HWQ95" s="220"/>
      <c r="HWR95" s="220"/>
      <c r="HWS95" s="220"/>
      <c r="HWT95" s="220"/>
      <c r="HWU95" s="220"/>
      <c r="HWV95" s="220"/>
      <c r="HWW95" s="220"/>
      <c r="HWX95" s="220"/>
      <c r="HWY95" s="220"/>
      <c r="HWZ95" s="220"/>
      <c r="HXA95" s="220"/>
      <c r="HXB95" s="220"/>
      <c r="HXC95" s="220"/>
      <c r="HXD95" s="220"/>
      <c r="HXE95" s="220"/>
      <c r="HXF95" s="220"/>
      <c r="HXG95" s="220"/>
      <c r="HXH95" s="220"/>
      <c r="HXI95" s="220"/>
      <c r="HXJ95" s="220"/>
      <c r="HXK95" s="220"/>
      <c r="HXL95" s="220"/>
      <c r="HXM95" s="220"/>
      <c r="HXN95" s="220"/>
      <c r="HXO95" s="220"/>
      <c r="HXP95" s="220"/>
      <c r="HXQ95" s="220"/>
      <c r="HXR95" s="220"/>
      <c r="HXS95" s="220"/>
      <c r="HXT95" s="220"/>
      <c r="HXU95" s="220"/>
      <c r="HXV95" s="220"/>
      <c r="HXW95" s="220"/>
      <c r="HXX95" s="220"/>
      <c r="HXY95" s="220"/>
      <c r="HXZ95" s="220"/>
      <c r="HYA95" s="220"/>
      <c r="HYB95" s="220"/>
      <c r="HYC95" s="220"/>
      <c r="HYD95" s="220"/>
      <c r="HYE95" s="220"/>
      <c r="HYF95" s="220"/>
      <c r="HYG95" s="220"/>
      <c r="HYH95" s="220"/>
      <c r="HYI95" s="220"/>
      <c r="HYJ95" s="220"/>
      <c r="HYK95" s="220"/>
      <c r="HYL95" s="220"/>
      <c r="HYM95" s="220"/>
      <c r="HYN95" s="220"/>
      <c r="HYO95" s="220"/>
      <c r="HYP95" s="220"/>
      <c r="HYQ95" s="220"/>
      <c r="HYR95" s="220"/>
      <c r="HYS95" s="220"/>
      <c r="HYT95" s="220"/>
      <c r="HYU95" s="220"/>
      <c r="HYV95" s="220"/>
      <c r="HYW95" s="220"/>
      <c r="HYX95" s="220"/>
      <c r="HYY95" s="220"/>
      <c r="HYZ95" s="220"/>
      <c r="HZA95" s="220"/>
      <c r="HZB95" s="220"/>
      <c r="HZC95" s="220"/>
      <c r="HZD95" s="220"/>
      <c r="HZE95" s="220"/>
      <c r="HZF95" s="220"/>
      <c r="HZG95" s="220"/>
      <c r="HZH95" s="220"/>
      <c r="HZI95" s="220"/>
      <c r="HZJ95" s="220"/>
      <c r="HZK95" s="220"/>
      <c r="HZL95" s="220"/>
      <c r="HZM95" s="220"/>
      <c r="HZN95" s="220"/>
      <c r="HZO95" s="220"/>
      <c r="HZP95" s="220"/>
      <c r="HZQ95" s="220"/>
      <c r="HZR95" s="220"/>
      <c r="HZS95" s="220"/>
      <c r="HZT95" s="220"/>
      <c r="HZU95" s="220"/>
      <c r="HZV95" s="220"/>
      <c r="HZW95" s="220"/>
      <c r="HZX95" s="220"/>
      <c r="HZY95" s="220"/>
      <c r="HZZ95" s="220"/>
      <c r="IAA95" s="220"/>
      <c r="IAB95" s="220"/>
      <c r="IAC95" s="220"/>
      <c r="IAD95" s="220"/>
      <c r="IAE95" s="220"/>
      <c r="IAF95" s="220"/>
      <c r="IAG95" s="220"/>
      <c r="IAH95" s="220"/>
      <c r="IAI95" s="220"/>
      <c r="IAJ95" s="220"/>
      <c r="IAK95" s="220"/>
      <c r="IAL95" s="220"/>
      <c r="IAM95" s="220"/>
      <c r="IAN95" s="220"/>
      <c r="IAO95" s="220"/>
      <c r="IAP95" s="220"/>
      <c r="IAQ95" s="220"/>
      <c r="IAR95" s="220"/>
      <c r="IAS95" s="220"/>
      <c r="IAT95" s="220"/>
      <c r="IAU95" s="220"/>
      <c r="IAV95" s="220"/>
      <c r="IAW95" s="220"/>
      <c r="IAX95" s="220"/>
      <c r="IAY95" s="220"/>
      <c r="IAZ95" s="220"/>
      <c r="IBA95" s="220"/>
      <c r="IBB95" s="220"/>
      <c r="IBC95" s="220"/>
      <c r="IBD95" s="220"/>
      <c r="IBE95" s="220"/>
      <c r="IBF95" s="220"/>
      <c r="IBG95" s="220"/>
      <c r="IBH95" s="220"/>
      <c r="IBI95" s="220"/>
      <c r="IBJ95" s="220"/>
      <c r="IBK95" s="220"/>
      <c r="IBL95" s="220"/>
      <c r="IBM95" s="220"/>
      <c r="IBN95" s="220"/>
      <c r="IBO95" s="220"/>
      <c r="IBP95" s="220"/>
      <c r="IBQ95" s="220"/>
      <c r="IBR95" s="220"/>
      <c r="IBS95" s="220"/>
      <c r="IBT95" s="220"/>
      <c r="IBU95" s="220"/>
      <c r="IBV95" s="220"/>
      <c r="IBW95" s="220"/>
      <c r="IBX95" s="220"/>
      <c r="IBY95" s="220"/>
      <c r="IBZ95" s="220"/>
      <c r="ICA95" s="220"/>
      <c r="ICB95" s="220"/>
      <c r="ICC95" s="220"/>
      <c r="ICD95" s="220"/>
      <c r="ICE95" s="220"/>
      <c r="ICF95" s="220"/>
      <c r="ICG95" s="220"/>
      <c r="ICH95" s="220"/>
      <c r="ICI95" s="220"/>
      <c r="ICJ95" s="220"/>
      <c r="ICK95" s="220"/>
      <c r="ICL95" s="220"/>
      <c r="ICM95" s="220"/>
      <c r="ICN95" s="220"/>
      <c r="ICO95" s="220"/>
      <c r="ICP95" s="220"/>
      <c r="ICQ95" s="220"/>
      <c r="ICR95" s="220"/>
      <c r="ICS95" s="220"/>
      <c r="ICT95" s="220"/>
      <c r="ICU95" s="220"/>
      <c r="ICV95" s="220"/>
      <c r="ICW95" s="220"/>
      <c r="ICX95" s="220"/>
      <c r="ICY95" s="220"/>
      <c r="ICZ95" s="220"/>
      <c r="IDA95" s="220"/>
      <c r="IDB95" s="220"/>
      <c r="IDC95" s="220"/>
      <c r="IDD95" s="220"/>
      <c r="IDE95" s="220"/>
      <c r="IDF95" s="220"/>
      <c r="IDG95" s="220"/>
      <c r="IDH95" s="220"/>
      <c r="IDI95" s="220"/>
      <c r="IDJ95" s="220"/>
      <c r="IDK95" s="220"/>
      <c r="IDL95" s="220"/>
      <c r="IDM95" s="220"/>
      <c r="IDN95" s="220"/>
      <c r="IDO95" s="220"/>
      <c r="IDP95" s="220"/>
      <c r="IDQ95" s="220"/>
      <c r="IDR95" s="220"/>
      <c r="IDS95" s="220"/>
      <c r="IDT95" s="220"/>
      <c r="IDU95" s="220"/>
      <c r="IDV95" s="220"/>
      <c r="IDW95" s="220"/>
      <c r="IDX95" s="220"/>
      <c r="IDY95" s="220"/>
      <c r="IDZ95" s="220"/>
      <c r="IEA95" s="220"/>
      <c r="IEB95" s="220"/>
      <c r="IEC95" s="220"/>
      <c r="IED95" s="220"/>
      <c r="IEE95" s="220"/>
      <c r="IEF95" s="220"/>
      <c r="IEG95" s="220"/>
      <c r="IEH95" s="220"/>
      <c r="IEI95" s="220"/>
      <c r="IEJ95" s="220"/>
      <c r="IEK95" s="220"/>
      <c r="IEL95" s="220"/>
      <c r="IEM95" s="220"/>
      <c r="IEN95" s="220"/>
      <c r="IEO95" s="220"/>
      <c r="IEP95" s="220"/>
      <c r="IEQ95" s="220"/>
      <c r="IER95" s="220"/>
      <c r="IES95" s="220"/>
      <c r="IET95" s="220"/>
      <c r="IEU95" s="220"/>
      <c r="IEV95" s="220"/>
      <c r="IEW95" s="220"/>
      <c r="IEX95" s="220"/>
      <c r="IEY95" s="220"/>
      <c r="IEZ95" s="220"/>
      <c r="IFA95" s="220"/>
      <c r="IFB95" s="220"/>
      <c r="IFC95" s="220"/>
      <c r="IFD95" s="220"/>
      <c r="IFE95" s="220"/>
      <c r="IFF95" s="220"/>
      <c r="IFG95" s="220"/>
      <c r="IFH95" s="220"/>
      <c r="IFI95" s="220"/>
      <c r="IFJ95" s="220"/>
      <c r="IFK95" s="220"/>
      <c r="IFL95" s="220"/>
      <c r="IFM95" s="220"/>
      <c r="IFN95" s="220"/>
      <c r="IFO95" s="220"/>
      <c r="IFP95" s="220"/>
      <c r="IFQ95" s="220"/>
      <c r="IFR95" s="220"/>
      <c r="IFS95" s="220"/>
      <c r="IFT95" s="220"/>
      <c r="IFU95" s="220"/>
      <c r="IFV95" s="220"/>
      <c r="IFW95" s="220"/>
      <c r="IFX95" s="220"/>
      <c r="IFY95" s="220"/>
      <c r="IFZ95" s="220"/>
      <c r="IGA95" s="220"/>
      <c r="IGB95" s="220"/>
      <c r="IGC95" s="220"/>
      <c r="IGD95" s="220"/>
      <c r="IGE95" s="220"/>
      <c r="IGF95" s="220"/>
      <c r="IGG95" s="220"/>
      <c r="IGH95" s="220"/>
      <c r="IGI95" s="220"/>
      <c r="IGJ95" s="220"/>
      <c r="IGK95" s="220"/>
      <c r="IGL95" s="220"/>
      <c r="IGM95" s="220"/>
      <c r="IGN95" s="220"/>
      <c r="IGO95" s="220"/>
      <c r="IGP95" s="220"/>
      <c r="IGQ95" s="220"/>
      <c r="IGR95" s="220"/>
      <c r="IGS95" s="220"/>
      <c r="IGT95" s="220"/>
      <c r="IGU95" s="220"/>
      <c r="IGV95" s="220"/>
      <c r="IGW95" s="220"/>
      <c r="IGX95" s="220"/>
      <c r="IGY95" s="220"/>
      <c r="IGZ95" s="220"/>
      <c r="IHA95" s="220"/>
      <c r="IHB95" s="220"/>
      <c r="IHC95" s="220"/>
      <c r="IHD95" s="220"/>
      <c r="IHE95" s="220"/>
      <c r="IHF95" s="220"/>
      <c r="IHG95" s="220"/>
      <c r="IHH95" s="220"/>
      <c r="IHI95" s="220"/>
      <c r="IHJ95" s="220"/>
      <c r="IHK95" s="220"/>
      <c r="IHL95" s="220"/>
      <c r="IHM95" s="220"/>
      <c r="IHN95" s="220"/>
      <c r="IHO95" s="220"/>
      <c r="IHP95" s="220"/>
      <c r="IHQ95" s="220"/>
      <c r="IHR95" s="220"/>
      <c r="IHS95" s="220"/>
      <c r="IHT95" s="220"/>
      <c r="IHU95" s="220"/>
      <c r="IHV95" s="220"/>
      <c r="IHW95" s="220"/>
      <c r="IHX95" s="220"/>
      <c r="IHY95" s="220"/>
      <c r="IHZ95" s="220"/>
      <c r="IIA95" s="220"/>
      <c r="IIB95" s="220"/>
      <c r="IIC95" s="220"/>
      <c r="IID95" s="220"/>
      <c r="IIE95" s="220"/>
      <c r="IIF95" s="220"/>
      <c r="IIG95" s="220"/>
      <c r="IIH95" s="220"/>
      <c r="III95" s="220"/>
      <c r="IIJ95" s="220"/>
      <c r="IIK95" s="220"/>
      <c r="IIL95" s="220"/>
      <c r="IIM95" s="220"/>
      <c r="IIN95" s="220"/>
      <c r="IIO95" s="220"/>
      <c r="IIP95" s="220"/>
      <c r="IIQ95" s="220"/>
      <c r="IIR95" s="220"/>
      <c r="IIS95" s="220"/>
      <c r="IIT95" s="220"/>
      <c r="IIU95" s="220"/>
      <c r="IIV95" s="220"/>
      <c r="IIW95" s="220"/>
      <c r="IIX95" s="220"/>
      <c r="IIY95" s="220"/>
      <c r="IIZ95" s="220"/>
      <c r="IJA95" s="220"/>
      <c r="IJB95" s="220"/>
      <c r="IJC95" s="220"/>
      <c r="IJD95" s="220"/>
      <c r="IJE95" s="220"/>
      <c r="IJF95" s="220"/>
      <c r="IJG95" s="220"/>
      <c r="IJH95" s="220"/>
      <c r="IJI95" s="220"/>
      <c r="IJJ95" s="220"/>
      <c r="IJK95" s="220"/>
      <c r="IJL95" s="220"/>
      <c r="IJM95" s="220"/>
      <c r="IJN95" s="220"/>
      <c r="IJO95" s="220"/>
      <c r="IJP95" s="220"/>
      <c r="IJQ95" s="220"/>
      <c r="IJR95" s="220"/>
      <c r="IJS95" s="220"/>
      <c r="IJT95" s="220"/>
      <c r="IJU95" s="220"/>
      <c r="IJV95" s="220"/>
      <c r="IJW95" s="220"/>
      <c r="IJX95" s="220"/>
      <c r="IJY95" s="220"/>
      <c r="IJZ95" s="220"/>
      <c r="IKA95" s="220"/>
      <c r="IKB95" s="220"/>
      <c r="IKC95" s="220"/>
      <c r="IKD95" s="220"/>
      <c r="IKE95" s="220"/>
      <c r="IKF95" s="220"/>
      <c r="IKG95" s="220"/>
      <c r="IKH95" s="220"/>
      <c r="IKI95" s="220"/>
      <c r="IKJ95" s="220"/>
      <c r="IKK95" s="220"/>
      <c r="IKL95" s="220"/>
      <c r="IKM95" s="220"/>
      <c r="IKN95" s="220"/>
      <c r="IKO95" s="220"/>
      <c r="IKP95" s="220"/>
      <c r="IKQ95" s="220"/>
      <c r="IKR95" s="220"/>
      <c r="IKS95" s="220"/>
      <c r="IKT95" s="220"/>
      <c r="IKU95" s="220"/>
      <c r="IKV95" s="220"/>
      <c r="IKW95" s="220"/>
      <c r="IKX95" s="220"/>
      <c r="IKY95" s="220"/>
      <c r="IKZ95" s="220"/>
      <c r="ILA95" s="220"/>
      <c r="ILB95" s="220"/>
      <c r="ILC95" s="220"/>
      <c r="ILD95" s="220"/>
      <c r="ILE95" s="220"/>
      <c r="ILF95" s="220"/>
      <c r="ILG95" s="220"/>
      <c r="ILH95" s="220"/>
      <c r="ILI95" s="220"/>
      <c r="ILJ95" s="220"/>
      <c r="ILK95" s="220"/>
      <c r="ILL95" s="220"/>
      <c r="ILM95" s="220"/>
      <c r="ILN95" s="220"/>
      <c r="ILO95" s="220"/>
      <c r="ILP95" s="220"/>
      <c r="ILQ95" s="220"/>
      <c r="ILR95" s="220"/>
      <c r="ILS95" s="220"/>
      <c r="ILT95" s="220"/>
      <c r="ILU95" s="220"/>
      <c r="ILV95" s="220"/>
      <c r="ILW95" s="220"/>
      <c r="ILX95" s="220"/>
      <c r="ILY95" s="220"/>
      <c r="ILZ95" s="220"/>
      <c r="IMA95" s="220"/>
      <c r="IMB95" s="220"/>
      <c r="IMC95" s="220"/>
      <c r="IMD95" s="220"/>
      <c r="IME95" s="220"/>
      <c r="IMF95" s="220"/>
      <c r="IMG95" s="220"/>
      <c r="IMH95" s="220"/>
      <c r="IMI95" s="220"/>
      <c r="IMJ95" s="220"/>
      <c r="IMK95" s="220"/>
      <c r="IML95" s="220"/>
      <c r="IMM95" s="220"/>
      <c r="IMN95" s="220"/>
      <c r="IMO95" s="220"/>
      <c r="IMP95" s="220"/>
      <c r="IMQ95" s="220"/>
      <c r="IMR95" s="220"/>
      <c r="IMS95" s="220"/>
      <c r="IMT95" s="220"/>
      <c r="IMU95" s="220"/>
      <c r="IMV95" s="220"/>
      <c r="IMW95" s="220"/>
      <c r="IMX95" s="220"/>
      <c r="IMY95" s="220"/>
      <c r="IMZ95" s="220"/>
      <c r="INA95" s="220"/>
      <c r="INB95" s="220"/>
      <c r="INC95" s="220"/>
      <c r="IND95" s="220"/>
      <c r="INE95" s="220"/>
      <c r="INF95" s="220"/>
      <c r="ING95" s="220"/>
      <c r="INH95" s="220"/>
      <c r="INI95" s="220"/>
      <c r="INJ95" s="220"/>
      <c r="INK95" s="220"/>
      <c r="INL95" s="220"/>
      <c r="INM95" s="220"/>
      <c r="INN95" s="220"/>
      <c r="INO95" s="220"/>
      <c r="INP95" s="220"/>
      <c r="INQ95" s="220"/>
      <c r="INR95" s="220"/>
      <c r="INS95" s="220"/>
      <c r="INT95" s="220"/>
      <c r="INU95" s="220"/>
      <c r="INV95" s="220"/>
      <c r="INW95" s="220"/>
      <c r="INX95" s="220"/>
      <c r="INY95" s="220"/>
      <c r="INZ95" s="220"/>
      <c r="IOA95" s="220"/>
      <c r="IOB95" s="220"/>
      <c r="IOC95" s="220"/>
      <c r="IOD95" s="220"/>
      <c r="IOE95" s="220"/>
      <c r="IOF95" s="220"/>
      <c r="IOG95" s="220"/>
      <c r="IOH95" s="220"/>
      <c r="IOI95" s="220"/>
      <c r="IOJ95" s="220"/>
      <c r="IOK95" s="220"/>
      <c r="IOL95" s="220"/>
      <c r="IOM95" s="220"/>
      <c r="ION95" s="220"/>
      <c r="IOO95" s="220"/>
      <c r="IOP95" s="220"/>
      <c r="IOQ95" s="220"/>
      <c r="IOR95" s="220"/>
      <c r="IOS95" s="220"/>
      <c r="IOT95" s="220"/>
      <c r="IOU95" s="220"/>
      <c r="IOV95" s="220"/>
      <c r="IOW95" s="220"/>
      <c r="IOX95" s="220"/>
      <c r="IOY95" s="220"/>
      <c r="IOZ95" s="220"/>
      <c r="IPA95" s="220"/>
      <c r="IPB95" s="220"/>
      <c r="IPC95" s="220"/>
      <c r="IPD95" s="220"/>
      <c r="IPE95" s="220"/>
      <c r="IPF95" s="220"/>
      <c r="IPG95" s="220"/>
      <c r="IPH95" s="220"/>
      <c r="IPI95" s="220"/>
      <c r="IPJ95" s="220"/>
      <c r="IPK95" s="220"/>
      <c r="IPL95" s="220"/>
      <c r="IPM95" s="220"/>
      <c r="IPN95" s="220"/>
      <c r="IPO95" s="220"/>
      <c r="IPP95" s="220"/>
      <c r="IPQ95" s="220"/>
      <c r="IPR95" s="220"/>
      <c r="IPS95" s="220"/>
      <c r="IPT95" s="220"/>
      <c r="IPU95" s="220"/>
      <c r="IPV95" s="220"/>
      <c r="IPW95" s="220"/>
      <c r="IPX95" s="220"/>
      <c r="IPY95" s="220"/>
      <c r="IPZ95" s="220"/>
      <c r="IQA95" s="220"/>
      <c r="IQB95" s="220"/>
      <c r="IQC95" s="220"/>
      <c r="IQD95" s="220"/>
      <c r="IQE95" s="220"/>
      <c r="IQF95" s="220"/>
      <c r="IQG95" s="220"/>
      <c r="IQH95" s="220"/>
      <c r="IQI95" s="220"/>
      <c r="IQJ95" s="220"/>
      <c r="IQK95" s="220"/>
      <c r="IQL95" s="220"/>
      <c r="IQM95" s="220"/>
      <c r="IQN95" s="220"/>
      <c r="IQO95" s="220"/>
      <c r="IQP95" s="220"/>
      <c r="IQQ95" s="220"/>
      <c r="IQR95" s="220"/>
      <c r="IQS95" s="220"/>
      <c r="IQT95" s="220"/>
      <c r="IQU95" s="220"/>
      <c r="IQV95" s="220"/>
      <c r="IQW95" s="220"/>
      <c r="IQX95" s="220"/>
      <c r="IQY95" s="220"/>
      <c r="IQZ95" s="220"/>
      <c r="IRA95" s="220"/>
      <c r="IRB95" s="220"/>
      <c r="IRC95" s="220"/>
      <c r="IRD95" s="220"/>
      <c r="IRE95" s="220"/>
      <c r="IRF95" s="220"/>
      <c r="IRG95" s="220"/>
      <c r="IRH95" s="220"/>
      <c r="IRI95" s="220"/>
      <c r="IRJ95" s="220"/>
      <c r="IRK95" s="220"/>
      <c r="IRL95" s="220"/>
      <c r="IRM95" s="220"/>
      <c r="IRN95" s="220"/>
      <c r="IRO95" s="220"/>
      <c r="IRP95" s="220"/>
      <c r="IRQ95" s="220"/>
      <c r="IRR95" s="220"/>
      <c r="IRS95" s="220"/>
      <c r="IRT95" s="220"/>
      <c r="IRU95" s="220"/>
      <c r="IRV95" s="220"/>
      <c r="IRW95" s="220"/>
      <c r="IRX95" s="220"/>
      <c r="IRY95" s="220"/>
      <c r="IRZ95" s="220"/>
      <c r="ISA95" s="220"/>
      <c r="ISB95" s="220"/>
      <c r="ISC95" s="220"/>
      <c r="ISD95" s="220"/>
      <c r="ISE95" s="220"/>
      <c r="ISF95" s="220"/>
      <c r="ISG95" s="220"/>
      <c r="ISH95" s="220"/>
      <c r="ISI95" s="220"/>
      <c r="ISJ95" s="220"/>
      <c r="ISK95" s="220"/>
      <c r="ISL95" s="220"/>
      <c r="ISM95" s="220"/>
      <c r="ISN95" s="220"/>
      <c r="ISO95" s="220"/>
      <c r="ISP95" s="220"/>
      <c r="ISQ95" s="220"/>
      <c r="ISR95" s="220"/>
      <c r="ISS95" s="220"/>
      <c r="IST95" s="220"/>
      <c r="ISU95" s="220"/>
      <c r="ISV95" s="220"/>
      <c r="ISW95" s="220"/>
      <c r="ISX95" s="220"/>
      <c r="ISY95" s="220"/>
      <c r="ISZ95" s="220"/>
      <c r="ITA95" s="220"/>
      <c r="ITB95" s="220"/>
      <c r="ITC95" s="220"/>
      <c r="ITD95" s="220"/>
      <c r="ITE95" s="220"/>
      <c r="ITF95" s="220"/>
      <c r="ITG95" s="220"/>
      <c r="ITH95" s="220"/>
      <c r="ITI95" s="220"/>
      <c r="ITJ95" s="220"/>
      <c r="ITK95" s="220"/>
      <c r="ITL95" s="220"/>
      <c r="ITM95" s="220"/>
      <c r="ITN95" s="220"/>
      <c r="ITO95" s="220"/>
      <c r="ITP95" s="220"/>
      <c r="ITQ95" s="220"/>
      <c r="ITR95" s="220"/>
      <c r="ITS95" s="220"/>
      <c r="ITT95" s="220"/>
      <c r="ITU95" s="220"/>
      <c r="ITV95" s="220"/>
      <c r="ITW95" s="220"/>
      <c r="ITX95" s="220"/>
      <c r="ITY95" s="220"/>
      <c r="ITZ95" s="220"/>
      <c r="IUA95" s="220"/>
      <c r="IUB95" s="220"/>
      <c r="IUC95" s="220"/>
      <c r="IUD95" s="220"/>
      <c r="IUE95" s="220"/>
      <c r="IUF95" s="220"/>
      <c r="IUG95" s="220"/>
      <c r="IUH95" s="220"/>
      <c r="IUI95" s="220"/>
      <c r="IUJ95" s="220"/>
      <c r="IUK95" s="220"/>
      <c r="IUL95" s="220"/>
      <c r="IUM95" s="220"/>
      <c r="IUN95" s="220"/>
      <c r="IUO95" s="220"/>
      <c r="IUP95" s="220"/>
      <c r="IUQ95" s="220"/>
      <c r="IUR95" s="220"/>
      <c r="IUS95" s="220"/>
      <c r="IUT95" s="220"/>
      <c r="IUU95" s="220"/>
      <c r="IUV95" s="220"/>
      <c r="IUW95" s="220"/>
      <c r="IUX95" s="220"/>
      <c r="IUY95" s="220"/>
      <c r="IUZ95" s="220"/>
      <c r="IVA95" s="220"/>
      <c r="IVB95" s="220"/>
      <c r="IVC95" s="220"/>
      <c r="IVD95" s="220"/>
      <c r="IVE95" s="220"/>
      <c r="IVF95" s="220"/>
      <c r="IVG95" s="220"/>
      <c r="IVH95" s="220"/>
      <c r="IVI95" s="220"/>
      <c r="IVJ95" s="220"/>
      <c r="IVK95" s="220"/>
      <c r="IVL95" s="220"/>
      <c r="IVM95" s="220"/>
      <c r="IVN95" s="220"/>
      <c r="IVO95" s="220"/>
      <c r="IVP95" s="220"/>
      <c r="IVQ95" s="220"/>
      <c r="IVR95" s="220"/>
      <c r="IVS95" s="220"/>
      <c r="IVT95" s="220"/>
      <c r="IVU95" s="220"/>
      <c r="IVV95" s="220"/>
      <c r="IVW95" s="220"/>
      <c r="IVX95" s="220"/>
      <c r="IVY95" s="220"/>
      <c r="IVZ95" s="220"/>
      <c r="IWA95" s="220"/>
      <c r="IWB95" s="220"/>
      <c r="IWC95" s="220"/>
      <c r="IWD95" s="220"/>
      <c r="IWE95" s="220"/>
      <c r="IWF95" s="220"/>
      <c r="IWG95" s="220"/>
      <c r="IWH95" s="220"/>
      <c r="IWI95" s="220"/>
      <c r="IWJ95" s="220"/>
      <c r="IWK95" s="220"/>
      <c r="IWL95" s="220"/>
      <c r="IWM95" s="220"/>
      <c r="IWN95" s="220"/>
      <c r="IWO95" s="220"/>
      <c r="IWP95" s="220"/>
      <c r="IWQ95" s="220"/>
      <c r="IWR95" s="220"/>
      <c r="IWS95" s="220"/>
      <c r="IWT95" s="220"/>
      <c r="IWU95" s="220"/>
      <c r="IWV95" s="220"/>
      <c r="IWW95" s="220"/>
      <c r="IWX95" s="220"/>
      <c r="IWY95" s="220"/>
      <c r="IWZ95" s="220"/>
      <c r="IXA95" s="220"/>
      <c r="IXB95" s="220"/>
      <c r="IXC95" s="220"/>
      <c r="IXD95" s="220"/>
      <c r="IXE95" s="220"/>
      <c r="IXF95" s="220"/>
      <c r="IXG95" s="220"/>
      <c r="IXH95" s="220"/>
      <c r="IXI95" s="220"/>
      <c r="IXJ95" s="220"/>
      <c r="IXK95" s="220"/>
      <c r="IXL95" s="220"/>
      <c r="IXM95" s="220"/>
      <c r="IXN95" s="220"/>
      <c r="IXO95" s="220"/>
      <c r="IXP95" s="220"/>
      <c r="IXQ95" s="220"/>
      <c r="IXR95" s="220"/>
      <c r="IXS95" s="220"/>
      <c r="IXT95" s="220"/>
      <c r="IXU95" s="220"/>
      <c r="IXV95" s="220"/>
      <c r="IXW95" s="220"/>
      <c r="IXX95" s="220"/>
      <c r="IXY95" s="220"/>
      <c r="IXZ95" s="220"/>
      <c r="IYA95" s="220"/>
      <c r="IYB95" s="220"/>
      <c r="IYC95" s="220"/>
      <c r="IYD95" s="220"/>
      <c r="IYE95" s="220"/>
      <c r="IYF95" s="220"/>
      <c r="IYG95" s="220"/>
      <c r="IYH95" s="220"/>
      <c r="IYI95" s="220"/>
      <c r="IYJ95" s="220"/>
      <c r="IYK95" s="220"/>
      <c r="IYL95" s="220"/>
      <c r="IYM95" s="220"/>
      <c r="IYN95" s="220"/>
      <c r="IYO95" s="220"/>
      <c r="IYP95" s="220"/>
      <c r="IYQ95" s="220"/>
      <c r="IYR95" s="220"/>
      <c r="IYS95" s="220"/>
      <c r="IYT95" s="220"/>
      <c r="IYU95" s="220"/>
      <c r="IYV95" s="220"/>
      <c r="IYW95" s="220"/>
      <c r="IYX95" s="220"/>
      <c r="IYY95" s="220"/>
      <c r="IYZ95" s="220"/>
      <c r="IZA95" s="220"/>
      <c r="IZB95" s="220"/>
      <c r="IZC95" s="220"/>
      <c r="IZD95" s="220"/>
      <c r="IZE95" s="220"/>
      <c r="IZF95" s="220"/>
      <c r="IZG95" s="220"/>
      <c r="IZH95" s="220"/>
      <c r="IZI95" s="220"/>
      <c r="IZJ95" s="220"/>
      <c r="IZK95" s="220"/>
      <c r="IZL95" s="220"/>
      <c r="IZM95" s="220"/>
      <c r="IZN95" s="220"/>
      <c r="IZO95" s="220"/>
      <c r="IZP95" s="220"/>
      <c r="IZQ95" s="220"/>
      <c r="IZR95" s="220"/>
      <c r="IZS95" s="220"/>
      <c r="IZT95" s="220"/>
      <c r="IZU95" s="220"/>
      <c r="IZV95" s="220"/>
      <c r="IZW95" s="220"/>
      <c r="IZX95" s="220"/>
      <c r="IZY95" s="220"/>
      <c r="IZZ95" s="220"/>
      <c r="JAA95" s="220"/>
      <c r="JAB95" s="220"/>
      <c r="JAC95" s="220"/>
      <c r="JAD95" s="220"/>
      <c r="JAE95" s="220"/>
      <c r="JAF95" s="220"/>
      <c r="JAG95" s="220"/>
      <c r="JAH95" s="220"/>
      <c r="JAI95" s="220"/>
      <c r="JAJ95" s="220"/>
      <c r="JAK95" s="220"/>
      <c r="JAL95" s="220"/>
      <c r="JAM95" s="220"/>
      <c r="JAN95" s="220"/>
      <c r="JAO95" s="220"/>
      <c r="JAP95" s="220"/>
      <c r="JAQ95" s="220"/>
      <c r="JAR95" s="220"/>
      <c r="JAS95" s="220"/>
      <c r="JAT95" s="220"/>
      <c r="JAU95" s="220"/>
      <c r="JAV95" s="220"/>
      <c r="JAW95" s="220"/>
      <c r="JAX95" s="220"/>
      <c r="JAY95" s="220"/>
      <c r="JAZ95" s="220"/>
      <c r="JBA95" s="220"/>
      <c r="JBB95" s="220"/>
      <c r="JBC95" s="220"/>
      <c r="JBD95" s="220"/>
      <c r="JBE95" s="220"/>
      <c r="JBF95" s="220"/>
      <c r="JBG95" s="220"/>
      <c r="JBH95" s="220"/>
      <c r="JBI95" s="220"/>
      <c r="JBJ95" s="220"/>
      <c r="JBK95" s="220"/>
      <c r="JBL95" s="220"/>
      <c r="JBM95" s="220"/>
      <c r="JBN95" s="220"/>
      <c r="JBO95" s="220"/>
      <c r="JBP95" s="220"/>
      <c r="JBQ95" s="220"/>
      <c r="JBR95" s="220"/>
      <c r="JBS95" s="220"/>
      <c r="JBT95" s="220"/>
      <c r="JBU95" s="220"/>
      <c r="JBV95" s="220"/>
      <c r="JBW95" s="220"/>
      <c r="JBX95" s="220"/>
      <c r="JBY95" s="220"/>
      <c r="JBZ95" s="220"/>
      <c r="JCA95" s="220"/>
      <c r="JCB95" s="220"/>
      <c r="JCC95" s="220"/>
      <c r="JCD95" s="220"/>
      <c r="JCE95" s="220"/>
      <c r="JCF95" s="220"/>
      <c r="JCG95" s="220"/>
      <c r="JCH95" s="220"/>
      <c r="JCI95" s="220"/>
      <c r="JCJ95" s="220"/>
      <c r="JCK95" s="220"/>
      <c r="JCL95" s="220"/>
      <c r="JCM95" s="220"/>
      <c r="JCN95" s="220"/>
      <c r="JCO95" s="220"/>
      <c r="JCP95" s="220"/>
      <c r="JCQ95" s="220"/>
      <c r="JCR95" s="220"/>
      <c r="JCS95" s="220"/>
      <c r="JCT95" s="220"/>
      <c r="JCU95" s="220"/>
      <c r="JCV95" s="220"/>
      <c r="JCW95" s="220"/>
      <c r="JCX95" s="220"/>
      <c r="JCY95" s="220"/>
      <c r="JCZ95" s="220"/>
      <c r="JDA95" s="220"/>
      <c r="JDB95" s="220"/>
      <c r="JDC95" s="220"/>
      <c r="JDD95" s="220"/>
      <c r="JDE95" s="220"/>
      <c r="JDF95" s="220"/>
      <c r="JDG95" s="220"/>
      <c r="JDH95" s="220"/>
      <c r="JDI95" s="220"/>
      <c r="JDJ95" s="220"/>
      <c r="JDK95" s="220"/>
      <c r="JDL95" s="220"/>
      <c r="JDM95" s="220"/>
      <c r="JDN95" s="220"/>
      <c r="JDO95" s="220"/>
      <c r="JDP95" s="220"/>
      <c r="JDQ95" s="220"/>
      <c r="JDR95" s="220"/>
      <c r="JDS95" s="220"/>
      <c r="JDT95" s="220"/>
      <c r="JDU95" s="220"/>
      <c r="JDV95" s="220"/>
      <c r="JDW95" s="220"/>
      <c r="JDX95" s="220"/>
      <c r="JDY95" s="220"/>
      <c r="JDZ95" s="220"/>
      <c r="JEA95" s="220"/>
      <c r="JEB95" s="220"/>
      <c r="JEC95" s="220"/>
      <c r="JED95" s="220"/>
      <c r="JEE95" s="220"/>
      <c r="JEF95" s="220"/>
      <c r="JEG95" s="220"/>
      <c r="JEH95" s="220"/>
      <c r="JEI95" s="220"/>
      <c r="JEJ95" s="220"/>
      <c r="JEK95" s="220"/>
      <c r="JEL95" s="220"/>
      <c r="JEM95" s="220"/>
      <c r="JEN95" s="220"/>
      <c r="JEO95" s="220"/>
      <c r="JEP95" s="220"/>
      <c r="JEQ95" s="220"/>
      <c r="JER95" s="220"/>
      <c r="JES95" s="220"/>
      <c r="JET95" s="220"/>
      <c r="JEU95" s="220"/>
      <c r="JEV95" s="220"/>
      <c r="JEW95" s="220"/>
      <c r="JEX95" s="220"/>
      <c r="JEY95" s="220"/>
      <c r="JEZ95" s="220"/>
      <c r="JFA95" s="220"/>
      <c r="JFB95" s="220"/>
      <c r="JFC95" s="220"/>
      <c r="JFD95" s="220"/>
      <c r="JFE95" s="220"/>
      <c r="JFF95" s="220"/>
      <c r="JFG95" s="220"/>
      <c r="JFH95" s="220"/>
      <c r="JFI95" s="220"/>
      <c r="JFJ95" s="220"/>
      <c r="JFK95" s="220"/>
      <c r="JFL95" s="220"/>
      <c r="JFM95" s="220"/>
      <c r="JFN95" s="220"/>
      <c r="JFO95" s="220"/>
      <c r="JFP95" s="220"/>
      <c r="JFQ95" s="220"/>
      <c r="JFR95" s="220"/>
      <c r="JFS95" s="220"/>
      <c r="JFT95" s="220"/>
      <c r="JFU95" s="220"/>
      <c r="JFV95" s="220"/>
      <c r="JFW95" s="220"/>
      <c r="JFX95" s="220"/>
      <c r="JFY95" s="220"/>
      <c r="JFZ95" s="220"/>
      <c r="JGA95" s="220"/>
      <c r="JGB95" s="220"/>
      <c r="JGC95" s="220"/>
      <c r="JGD95" s="220"/>
      <c r="JGE95" s="220"/>
      <c r="JGF95" s="220"/>
      <c r="JGG95" s="220"/>
      <c r="JGH95" s="220"/>
      <c r="JGI95" s="220"/>
      <c r="JGJ95" s="220"/>
      <c r="JGK95" s="220"/>
      <c r="JGL95" s="220"/>
      <c r="JGM95" s="220"/>
      <c r="JGN95" s="220"/>
      <c r="JGO95" s="220"/>
      <c r="JGP95" s="220"/>
      <c r="JGQ95" s="220"/>
      <c r="JGR95" s="220"/>
      <c r="JGS95" s="220"/>
      <c r="JGT95" s="220"/>
      <c r="JGU95" s="220"/>
      <c r="JGV95" s="220"/>
      <c r="JGW95" s="220"/>
      <c r="JGX95" s="220"/>
      <c r="JGY95" s="220"/>
      <c r="JGZ95" s="220"/>
      <c r="JHA95" s="220"/>
      <c r="JHB95" s="220"/>
      <c r="JHC95" s="220"/>
      <c r="JHD95" s="220"/>
      <c r="JHE95" s="220"/>
      <c r="JHF95" s="220"/>
      <c r="JHG95" s="220"/>
      <c r="JHH95" s="220"/>
      <c r="JHI95" s="220"/>
      <c r="JHJ95" s="220"/>
      <c r="JHK95" s="220"/>
      <c r="JHL95" s="220"/>
      <c r="JHM95" s="220"/>
      <c r="JHN95" s="220"/>
      <c r="JHO95" s="220"/>
      <c r="JHP95" s="220"/>
      <c r="JHQ95" s="220"/>
      <c r="JHR95" s="220"/>
      <c r="JHS95" s="220"/>
      <c r="JHT95" s="220"/>
      <c r="JHU95" s="220"/>
      <c r="JHV95" s="220"/>
      <c r="JHW95" s="220"/>
      <c r="JHX95" s="220"/>
      <c r="JHY95" s="220"/>
      <c r="JHZ95" s="220"/>
      <c r="JIA95" s="220"/>
      <c r="JIB95" s="220"/>
      <c r="JIC95" s="220"/>
      <c r="JID95" s="220"/>
      <c r="JIE95" s="220"/>
      <c r="JIF95" s="220"/>
      <c r="JIG95" s="220"/>
      <c r="JIH95" s="220"/>
      <c r="JII95" s="220"/>
      <c r="JIJ95" s="220"/>
      <c r="JIK95" s="220"/>
      <c r="JIL95" s="220"/>
      <c r="JIM95" s="220"/>
      <c r="JIN95" s="220"/>
      <c r="JIO95" s="220"/>
      <c r="JIP95" s="220"/>
      <c r="JIQ95" s="220"/>
      <c r="JIR95" s="220"/>
      <c r="JIS95" s="220"/>
      <c r="JIT95" s="220"/>
      <c r="JIU95" s="220"/>
      <c r="JIV95" s="220"/>
      <c r="JIW95" s="220"/>
      <c r="JIX95" s="220"/>
      <c r="JIY95" s="220"/>
      <c r="JIZ95" s="220"/>
      <c r="JJA95" s="220"/>
      <c r="JJB95" s="220"/>
      <c r="JJC95" s="220"/>
      <c r="JJD95" s="220"/>
      <c r="JJE95" s="220"/>
      <c r="JJF95" s="220"/>
      <c r="JJG95" s="220"/>
      <c r="JJH95" s="220"/>
      <c r="JJI95" s="220"/>
      <c r="JJJ95" s="220"/>
      <c r="JJK95" s="220"/>
      <c r="JJL95" s="220"/>
      <c r="JJM95" s="220"/>
      <c r="JJN95" s="220"/>
      <c r="JJO95" s="220"/>
      <c r="JJP95" s="220"/>
      <c r="JJQ95" s="220"/>
      <c r="JJR95" s="220"/>
      <c r="JJS95" s="220"/>
      <c r="JJT95" s="220"/>
      <c r="JJU95" s="220"/>
      <c r="JJV95" s="220"/>
      <c r="JJW95" s="220"/>
      <c r="JJX95" s="220"/>
      <c r="JJY95" s="220"/>
      <c r="JJZ95" s="220"/>
      <c r="JKA95" s="220"/>
      <c r="JKB95" s="220"/>
      <c r="JKC95" s="220"/>
      <c r="JKD95" s="220"/>
      <c r="JKE95" s="220"/>
      <c r="JKF95" s="220"/>
      <c r="JKG95" s="220"/>
      <c r="JKH95" s="220"/>
      <c r="JKI95" s="220"/>
      <c r="JKJ95" s="220"/>
      <c r="JKK95" s="220"/>
      <c r="JKL95" s="220"/>
      <c r="JKM95" s="220"/>
      <c r="JKN95" s="220"/>
      <c r="JKO95" s="220"/>
      <c r="JKP95" s="220"/>
      <c r="JKQ95" s="220"/>
      <c r="JKR95" s="220"/>
      <c r="JKS95" s="220"/>
      <c r="JKT95" s="220"/>
      <c r="JKU95" s="220"/>
      <c r="JKV95" s="220"/>
      <c r="JKW95" s="220"/>
      <c r="JKX95" s="220"/>
      <c r="JKY95" s="220"/>
      <c r="JKZ95" s="220"/>
      <c r="JLA95" s="220"/>
      <c r="JLB95" s="220"/>
      <c r="JLC95" s="220"/>
      <c r="JLD95" s="220"/>
      <c r="JLE95" s="220"/>
      <c r="JLF95" s="220"/>
      <c r="JLG95" s="220"/>
      <c r="JLH95" s="220"/>
      <c r="JLI95" s="220"/>
      <c r="JLJ95" s="220"/>
      <c r="JLK95" s="220"/>
      <c r="JLL95" s="220"/>
      <c r="JLM95" s="220"/>
      <c r="JLN95" s="220"/>
      <c r="JLO95" s="220"/>
      <c r="JLP95" s="220"/>
      <c r="JLQ95" s="220"/>
      <c r="JLR95" s="220"/>
      <c r="JLS95" s="220"/>
      <c r="JLT95" s="220"/>
      <c r="JLU95" s="220"/>
      <c r="JLV95" s="220"/>
      <c r="JLW95" s="220"/>
      <c r="JLX95" s="220"/>
      <c r="JLY95" s="220"/>
      <c r="JLZ95" s="220"/>
      <c r="JMA95" s="220"/>
      <c r="JMB95" s="220"/>
      <c r="JMC95" s="220"/>
      <c r="JMD95" s="220"/>
      <c r="JME95" s="220"/>
      <c r="JMF95" s="220"/>
      <c r="JMG95" s="220"/>
      <c r="JMH95" s="220"/>
      <c r="JMI95" s="220"/>
      <c r="JMJ95" s="220"/>
      <c r="JMK95" s="220"/>
      <c r="JML95" s="220"/>
      <c r="JMM95" s="220"/>
      <c r="JMN95" s="220"/>
      <c r="JMO95" s="220"/>
      <c r="JMP95" s="220"/>
      <c r="JMQ95" s="220"/>
      <c r="JMR95" s="220"/>
      <c r="JMS95" s="220"/>
      <c r="JMT95" s="220"/>
      <c r="JMU95" s="220"/>
      <c r="JMV95" s="220"/>
      <c r="JMW95" s="220"/>
      <c r="JMX95" s="220"/>
      <c r="JMY95" s="220"/>
      <c r="JMZ95" s="220"/>
      <c r="JNA95" s="220"/>
      <c r="JNB95" s="220"/>
      <c r="JNC95" s="220"/>
      <c r="JND95" s="220"/>
      <c r="JNE95" s="220"/>
      <c r="JNF95" s="220"/>
      <c r="JNG95" s="220"/>
      <c r="JNH95" s="220"/>
      <c r="JNI95" s="220"/>
      <c r="JNJ95" s="220"/>
      <c r="JNK95" s="220"/>
      <c r="JNL95" s="220"/>
      <c r="JNM95" s="220"/>
      <c r="JNN95" s="220"/>
      <c r="JNO95" s="220"/>
      <c r="JNP95" s="220"/>
      <c r="JNQ95" s="220"/>
      <c r="JNR95" s="220"/>
      <c r="JNS95" s="220"/>
      <c r="JNT95" s="220"/>
      <c r="JNU95" s="220"/>
      <c r="JNV95" s="220"/>
      <c r="JNW95" s="220"/>
      <c r="JNX95" s="220"/>
      <c r="JNY95" s="220"/>
      <c r="JNZ95" s="220"/>
      <c r="JOA95" s="220"/>
      <c r="JOB95" s="220"/>
      <c r="JOC95" s="220"/>
      <c r="JOD95" s="220"/>
      <c r="JOE95" s="220"/>
      <c r="JOF95" s="220"/>
      <c r="JOG95" s="220"/>
      <c r="JOH95" s="220"/>
      <c r="JOI95" s="220"/>
      <c r="JOJ95" s="220"/>
      <c r="JOK95" s="220"/>
      <c r="JOL95" s="220"/>
      <c r="JOM95" s="220"/>
      <c r="JON95" s="220"/>
      <c r="JOO95" s="220"/>
      <c r="JOP95" s="220"/>
      <c r="JOQ95" s="220"/>
      <c r="JOR95" s="220"/>
      <c r="JOS95" s="220"/>
      <c r="JOT95" s="220"/>
      <c r="JOU95" s="220"/>
      <c r="JOV95" s="220"/>
      <c r="JOW95" s="220"/>
      <c r="JOX95" s="220"/>
      <c r="JOY95" s="220"/>
      <c r="JOZ95" s="220"/>
      <c r="JPA95" s="220"/>
      <c r="JPB95" s="220"/>
      <c r="JPC95" s="220"/>
      <c r="JPD95" s="220"/>
      <c r="JPE95" s="220"/>
      <c r="JPF95" s="220"/>
      <c r="JPG95" s="220"/>
      <c r="JPH95" s="220"/>
      <c r="JPI95" s="220"/>
      <c r="JPJ95" s="220"/>
      <c r="JPK95" s="220"/>
      <c r="JPL95" s="220"/>
      <c r="JPM95" s="220"/>
      <c r="JPN95" s="220"/>
      <c r="JPO95" s="220"/>
      <c r="JPP95" s="220"/>
      <c r="JPQ95" s="220"/>
      <c r="JPR95" s="220"/>
      <c r="JPS95" s="220"/>
      <c r="JPT95" s="220"/>
      <c r="JPU95" s="220"/>
      <c r="JPV95" s="220"/>
      <c r="JPW95" s="220"/>
      <c r="JPX95" s="220"/>
      <c r="JPY95" s="220"/>
      <c r="JPZ95" s="220"/>
      <c r="JQA95" s="220"/>
      <c r="JQB95" s="220"/>
      <c r="JQC95" s="220"/>
      <c r="JQD95" s="220"/>
      <c r="JQE95" s="220"/>
      <c r="JQF95" s="220"/>
      <c r="JQG95" s="220"/>
      <c r="JQH95" s="220"/>
      <c r="JQI95" s="220"/>
      <c r="JQJ95" s="220"/>
      <c r="JQK95" s="220"/>
      <c r="JQL95" s="220"/>
      <c r="JQM95" s="220"/>
      <c r="JQN95" s="220"/>
      <c r="JQO95" s="220"/>
      <c r="JQP95" s="220"/>
      <c r="JQQ95" s="220"/>
      <c r="JQR95" s="220"/>
      <c r="JQS95" s="220"/>
      <c r="JQT95" s="220"/>
      <c r="JQU95" s="220"/>
      <c r="JQV95" s="220"/>
      <c r="JQW95" s="220"/>
      <c r="JQX95" s="220"/>
      <c r="JQY95" s="220"/>
      <c r="JQZ95" s="220"/>
      <c r="JRA95" s="220"/>
      <c r="JRB95" s="220"/>
      <c r="JRC95" s="220"/>
      <c r="JRD95" s="220"/>
      <c r="JRE95" s="220"/>
      <c r="JRF95" s="220"/>
      <c r="JRG95" s="220"/>
      <c r="JRH95" s="220"/>
      <c r="JRI95" s="220"/>
      <c r="JRJ95" s="220"/>
      <c r="JRK95" s="220"/>
      <c r="JRL95" s="220"/>
      <c r="JRM95" s="220"/>
      <c r="JRN95" s="220"/>
      <c r="JRO95" s="220"/>
      <c r="JRP95" s="220"/>
      <c r="JRQ95" s="220"/>
      <c r="JRR95" s="220"/>
      <c r="JRS95" s="220"/>
      <c r="JRT95" s="220"/>
      <c r="JRU95" s="220"/>
      <c r="JRV95" s="220"/>
      <c r="JRW95" s="220"/>
      <c r="JRX95" s="220"/>
      <c r="JRY95" s="220"/>
      <c r="JRZ95" s="220"/>
      <c r="JSA95" s="220"/>
      <c r="JSB95" s="220"/>
      <c r="JSC95" s="220"/>
      <c r="JSD95" s="220"/>
      <c r="JSE95" s="220"/>
      <c r="JSF95" s="220"/>
      <c r="JSG95" s="220"/>
      <c r="JSH95" s="220"/>
      <c r="JSI95" s="220"/>
      <c r="JSJ95" s="220"/>
      <c r="JSK95" s="220"/>
      <c r="JSL95" s="220"/>
      <c r="JSM95" s="220"/>
      <c r="JSN95" s="220"/>
      <c r="JSO95" s="220"/>
      <c r="JSP95" s="220"/>
      <c r="JSQ95" s="220"/>
      <c r="JSR95" s="220"/>
      <c r="JSS95" s="220"/>
      <c r="JST95" s="220"/>
      <c r="JSU95" s="220"/>
      <c r="JSV95" s="220"/>
      <c r="JSW95" s="220"/>
      <c r="JSX95" s="220"/>
      <c r="JSY95" s="220"/>
      <c r="JSZ95" s="220"/>
      <c r="JTA95" s="220"/>
      <c r="JTB95" s="220"/>
      <c r="JTC95" s="220"/>
      <c r="JTD95" s="220"/>
      <c r="JTE95" s="220"/>
      <c r="JTF95" s="220"/>
      <c r="JTG95" s="220"/>
      <c r="JTH95" s="220"/>
      <c r="JTI95" s="220"/>
      <c r="JTJ95" s="220"/>
      <c r="JTK95" s="220"/>
      <c r="JTL95" s="220"/>
      <c r="JTM95" s="220"/>
      <c r="JTN95" s="220"/>
      <c r="JTO95" s="220"/>
      <c r="JTP95" s="220"/>
      <c r="JTQ95" s="220"/>
      <c r="JTR95" s="220"/>
      <c r="JTS95" s="220"/>
      <c r="JTT95" s="220"/>
      <c r="JTU95" s="220"/>
      <c r="JTV95" s="220"/>
      <c r="JTW95" s="220"/>
      <c r="JTX95" s="220"/>
      <c r="JTY95" s="220"/>
      <c r="JTZ95" s="220"/>
      <c r="JUA95" s="220"/>
      <c r="JUB95" s="220"/>
      <c r="JUC95" s="220"/>
      <c r="JUD95" s="220"/>
      <c r="JUE95" s="220"/>
      <c r="JUF95" s="220"/>
      <c r="JUG95" s="220"/>
      <c r="JUH95" s="220"/>
      <c r="JUI95" s="220"/>
      <c r="JUJ95" s="220"/>
      <c r="JUK95" s="220"/>
      <c r="JUL95" s="220"/>
      <c r="JUM95" s="220"/>
      <c r="JUN95" s="220"/>
      <c r="JUO95" s="220"/>
      <c r="JUP95" s="220"/>
      <c r="JUQ95" s="220"/>
      <c r="JUR95" s="220"/>
      <c r="JUS95" s="220"/>
      <c r="JUT95" s="220"/>
      <c r="JUU95" s="220"/>
      <c r="JUV95" s="220"/>
      <c r="JUW95" s="220"/>
      <c r="JUX95" s="220"/>
      <c r="JUY95" s="220"/>
      <c r="JUZ95" s="220"/>
      <c r="JVA95" s="220"/>
      <c r="JVB95" s="220"/>
      <c r="JVC95" s="220"/>
      <c r="JVD95" s="220"/>
      <c r="JVE95" s="220"/>
      <c r="JVF95" s="220"/>
      <c r="JVG95" s="220"/>
      <c r="JVH95" s="220"/>
      <c r="JVI95" s="220"/>
      <c r="JVJ95" s="220"/>
      <c r="JVK95" s="220"/>
      <c r="JVL95" s="220"/>
      <c r="JVM95" s="220"/>
      <c r="JVN95" s="220"/>
      <c r="JVO95" s="220"/>
      <c r="JVP95" s="220"/>
      <c r="JVQ95" s="220"/>
      <c r="JVR95" s="220"/>
      <c r="JVS95" s="220"/>
      <c r="JVT95" s="220"/>
      <c r="JVU95" s="220"/>
      <c r="JVV95" s="220"/>
      <c r="JVW95" s="220"/>
      <c r="JVX95" s="220"/>
      <c r="JVY95" s="220"/>
      <c r="JVZ95" s="220"/>
      <c r="JWA95" s="220"/>
      <c r="JWB95" s="220"/>
      <c r="JWC95" s="220"/>
      <c r="JWD95" s="220"/>
      <c r="JWE95" s="220"/>
      <c r="JWF95" s="220"/>
      <c r="JWG95" s="220"/>
      <c r="JWH95" s="220"/>
      <c r="JWI95" s="220"/>
      <c r="JWJ95" s="220"/>
      <c r="JWK95" s="220"/>
      <c r="JWL95" s="220"/>
      <c r="JWM95" s="220"/>
      <c r="JWN95" s="220"/>
      <c r="JWO95" s="220"/>
      <c r="JWP95" s="220"/>
      <c r="JWQ95" s="220"/>
      <c r="JWR95" s="220"/>
      <c r="JWS95" s="220"/>
      <c r="JWT95" s="220"/>
      <c r="JWU95" s="220"/>
      <c r="JWV95" s="220"/>
      <c r="JWW95" s="220"/>
      <c r="JWX95" s="220"/>
      <c r="JWY95" s="220"/>
      <c r="JWZ95" s="220"/>
      <c r="JXA95" s="220"/>
      <c r="JXB95" s="220"/>
      <c r="JXC95" s="220"/>
      <c r="JXD95" s="220"/>
      <c r="JXE95" s="220"/>
      <c r="JXF95" s="220"/>
      <c r="JXG95" s="220"/>
      <c r="JXH95" s="220"/>
      <c r="JXI95" s="220"/>
      <c r="JXJ95" s="220"/>
      <c r="JXK95" s="220"/>
      <c r="JXL95" s="220"/>
      <c r="JXM95" s="220"/>
      <c r="JXN95" s="220"/>
      <c r="JXO95" s="220"/>
      <c r="JXP95" s="220"/>
      <c r="JXQ95" s="220"/>
      <c r="JXR95" s="220"/>
      <c r="JXS95" s="220"/>
      <c r="JXT95" s="220"/>
      <c r="JXU95" s="220"/>
      <c r="JXV95" s="220"/>
      <c r="JXW95" s="220"/>
      <c r="JXX95" s="220"/>
      <c r="JXY95" s="220"/>
      <c r="JXZ95" s="220"/>
      <c r="JYA95" s="220"/>
      <c r="JYB95" s="220"/>
      <c r="JYC95" s="220"/>
      <c r="JYD95" s="220"/>
      <c r="JYE95" s="220"/>
      <c r="JYF95" s="220"/>
      <c r="JYG95" s="220"/>
      <c r="JYH95" s="220"/>
      <c r="JYI95" s="220"/>
      <c r="JYJ95" s="220"/>
      <c r="JYK95" s="220"/>
      <c r="JYL95" s="220"/>
      <c r="JYM95" s="220"/>
      <c r="JYN95" s="220"/>
      <c r="JYO95" s="220"/>
      <c r="JYP95" s="220"/>
      <c r="JYQ95" s="220"/>
      <c r="JYR95" s="220"/>
      <c r="JYS95" s="220"/>
      <c r="JYT95" s="220"/>
      <c r="JYU95" s="220"/>
      <c r="JYV95" s="220"/>
      <c r="JYW95" s="220"/>
      <c r="JYX95" s="220"/>
      <c r="JYY95" s="220"/>
      <c r="JYZ95" s="220"/>
      <c r="JZA95" s="220"/>
      <c r="JZB95" s="220"/>
      <c r="JZC95" s="220"/>
      <c r="JZD95" s="220"/>
      <c r="JZE95" s="220"/>
      <c r="JZF95" s="220"/>
      <c r="JZG95" s="220"/>
      <c r="JZH95" s="220"/>
      <c r="JZI95" s="220"/>
      <c r="JZJ95" s="220"/>
      <c r="JZK95" s="220"/>
      <c r="JZL95" s="220"/>
      <c r="JZM95" s="220"/>
      <c r="JZN95" s="220"/>
      <c r="JZO95" s="220"/>
      <c r="JZP95" s="220"/>
      <c r="JZQ95" s="220"/>
      <c r="JZR95" s="220"/>
      <c r="JZS95" s="220"/>
      <c r="JZT95" s="220"/>
      <c r="JZU95" s="220"/>
      <c r="JZV95" s="220"/>
      <c r="JZW95" s="220"/>
      <c r="JZX95" s="220"/>
      <c r="JZY95" s="220"/>
      <c r="JZZ95" s="220"/>
      <c r="KAA95" s="220"/>
      <c r="KAB95" s="220"/>
      <c r="KAC95" s="220"/>
      <c r="KAD95" s="220"/>
      <c r="KAE95" s="220"/>
      <c r="KAF95" s="220"/>
      <c r="KAG95" s="220"/>
      <c r="KAH95" s="220"/>
      <c r="KAI95" s="220"/>
      <c r="KAJ95" s="220"/>
      <c r="KAK95" s="220"/>
      <c r="KAL95" s="220"/>
      <c r="KAM95" s="220"/>
      <c r="KAN95" s="220"/>
      <c r="KAO95" s="220"/>
      <c r="KAP95" s="220"/>
      <c r="KAQ95" s="220"/>
      <c r="KAR95" s="220"/>
      <c r="KAS95" s="220"/>
      <c r="KAT95" s="220"/>
      <c r="KAU95" s="220"/>
      <c r="KAV95" s="220"/>
      <c r="KAW95" s="220"/>
      <c r="KAX95" s="220"/>
      <c r="KAY95" s="220"/>
      <c r="KAZ95" s="220"/>
      <c r="KBA95" s="220"/>
      <c r="KBB95" s="220"/>
      <c r="KBC95" s="220"/>
      <c r="KBD95" s="220"/>
      <c r="KBE95" s="220"/>
      <c r="KBF95" s="220"/>
      <c r="KBG95" s="220"/>
      <c r="KBH95" s="220"/>
      <c r="KBI95" s="220"/>
      <c r="KBJ95" s="220"/>
      <c r="KBK95" s="220"/>
      <c r="KBL95" s="220"/>
      <c r="KBM95" s="220"/>
      <c r="KBN95" s="220"/>
      <c r="KBO95" s="220"/>
      <c r="KBP95" s="220"/>
      <c r="KBQ95" s="220"/>
      <c r="KBR95" s="220"/>
      <c r="KBS95" s="220"/>
      <c r="KBT95" s="220"/>
      <c r="KBU95" s="220"/>
      <c r="KBV95" s="220"/>
      <c r="KBW95" s="220"/>
      <c r="KBX95" s="220"/>
      <c r="KBY95" s="220"/>
      <c r="KBZ95" s="220"/>
      <c r="KCA95" s="220"/>
      <c r="KCB95" s="220"/>
      <c r="KCC95" s="220"/>
      <c r="KCD95" s="220"/>
      <c r="KCE95" s="220"/>
      <c r="KCF95" s="220"/>
      <c r="KCG95" s="220"/>
      <c r="KCH95" s="220"/>
      <c r="KCI95" s="220"/>
      <c r="KCJ95" s="220"/>
      <c r="KCK95" s="220"/>
      <c r="KCL95" s="220"/>
      <c r="KCM95" s="220"/>
      <c r="KCN95" s="220"/>
      <c r="KCO95" s="220"/>
      <c r="KCP95" s="220"/>
      <c r="KCQ95" s="220"/>
      <c r="KCR95" s="220"/>
      <c r="KCS95" s="220"/>
      <c r="KCT95" s="220"/>
      <c r="KCU95" s="220"/>
      <c r="KCV95" s="220"/>
      <c r="KCW95" s="220"/>
      <c r="KCX95" s="220"/>
      <c r="KCY95" s="220"/>
      <c r="KCZ95" s="220"/>
      <c r="KDA95" s="220"/>
      <c r="KDB95" s="220"/>
      <c r="KDC95" s="220"/>
      <c r="KDD95" s="220"/>
      <c r="KDE95" s="220"/>
      <c r="KDF95" s="220"/>
      <c r="KDG95" s="220"/>
      <c r="KDH95" s="220"/>
      <c r="KDI95" s="220"/>
      <c r="KDJ95" s="220"/>
      <c r="KDK95" s="220"/>
      <c r="KDL95" s="220"/>
      <c r="KDM95" s="220"/>
      <c r="KDN95" s="220"/>
      <c r="KDO95" s="220"/>
      <c r="KDP95" s="220"/>
      <c r="KDQ95" s="220"/>
      <c r="KDR95" s="220"/>
      <c r="KDS95" s="220"/>
      <c r="KDT95" s="220"/>
      <c r="KDU95" s="220"/>
      <c r="KDV95" s="220"/>
      <c r="KDW95" s="220"/>
      <c r="KDX95" s="220"/>
      <c r="KDY95" s="220"/>
      <c r="KDZ95" s="220"/>
      <c r="KEA95" s="220"/>
      <c r="KEB95" s="220"/>
      <c r="KEC95" s="220"/>
      <c r="KED95" s="220"/>
      <c r="KEE95" s="220"/>
      <c r="KEF95" s="220"/>
      <c r="KEG95" s="220"/>
      <c r="KEH95" s="220"/>
      <c r="KEI95" s="220"/>
      <c r="KEJ95" s="220"/>
      <c r="KEK95" s="220"/>
      <c r="KEL95" s="220"/>
      <c r="KEM95" s="220"/>
      <c r="KEN95" s="220"/>
      <c r="KEO95" s="220"/>
      <c r="KEP95" s="220"/>
      <c r="KEQ95" s="220"/>
      <c r="KER95" s="220"/>
      <c r="KES95" s="220"/>
      <c r="KET95" s="220"/>
      <c r="KEU95" s="220"/>
      <c r="KEV95" s="220"/>
      <c r="KEW95" s="220"/>
      <c r="KEX95" s="220"/>
      <c r="KEY95" s="220"/>
      <c r="KEZ95" s="220"/>
      <c r="KFA95" s="220"/>
      <c r="KFB95" s="220"/>
      <c r="KFC95" s="220"/>
      <c r="KFD95" s="220"/>
      <c r="KFE95" s="220"/>
      <c r="KFF95" s="220"/>
      <c r="KFG95" s="220"/>
      <c r="KFH95" s="220"/>
      <c r="KFI95" s="220"/>
      <c r="KFJ95" s="220"/>
      <c r="KFK95" s="220"/>
      <c r="KFL95" s="220"/>
      <c r="KFM95" s="220"/>
      <c r="KFN95" s="220"/>
      <c r="KFO95" s="220"/>
      <c r="KFP95" s="220"/>
      <c r="KFQ95" s="220"/>
      <c r="KFR95" s="220"/>
      <c r="KFS95" s="220"/>
      <c r="KFT95" s="220"/>
      <c r="KFU95" s="220"/>
      <c r="KFV95" s="220"/>
      <c r="KFW95" s="220"/>
      <c r="KFX95" s="220"/>
      <c r="KFY95" s="220"/>
      <c r="KFZ95" s="220"/>
      <c r="KGA95" s="220"/>
      <c r="KGB95" s="220"/>
      <c r="KGC95" s="220"/>
      <c r="KGD95" s="220"/>
      <c r="KGE95" s="220"/>
      <c r="KGF95" s="220"/>
      <c r="KGG95" s="220"/>
      <c r="KGH95" s="220"/>
      <c r="KGI95" s="220"/>
      <c r="KGJ95" s="220"/>
      <c r="KGK95" s="220"/>
      <c r="KGL95" s="220"/>
      <c r="KGM95" s="220"/>
      <c r="KGN95" s="220"/>
      <c r="KGO95" s="220"/>
      <c r="KGP95" s="220"/>
      <c r="KGQ95" s="220"/>
      <c r="KGR95" s="220"/>
      <c r="KGS95" s="220"/>
      <c r="KGT95" s="220"/>
      <c r="KGU95" s="220"/>
      <c r="KGV95" s="220"/>
      <c r="KGW95" s="220"/>
      <c r="KGX95" s="220"/>
      <c r="KGY95" s="220"/>
      <c r="KGZ95" s="220"/>
      <c r="KHA95" s="220"/>
      <c r="KHB95" s="220"/>
      <c r="KHC95" s="220"/>
      <c r="KHD95" s="220"/>
      <c r="KHE95" s="220"/>
      <c r="KHF95" s="220"/>
      <c r="KHG95" s="220"/>
      <c r="KHH95" s="220"/>
      <c r="KHI95" s="220"/>
      <c r="KHJ95" s="220"/>
      <c r="KHK95" s="220"/>
      <c r="KHL95" s="220"/>
      <c r="KHM95" s="220"/>
      <c r="KHN95" s="220"/>
      <c r="KHO95" s="220"/>
      <c r="KHP95" s="220"/>
      <c r="KHQ95" s="220"/>
      <c r="KHR95" s="220"/>
      <c r="KHS95" s="220"/>
      <c r="KHT95" s="220"/>
      <c r="KHU95" s="220"/>
      <c r="KHV95" s="220"/>
      <c r="KHW95" s="220"/>
      <c r="KHX95" s="220"/>
      <c r="KHY95" s="220"/>
      <c r="KHZ95" s="220"/>
      <c r="KIA95" s="220"/>
      <c r="KIB95" s="220"/>
      <c r="KIC95" s="220"/>
      <c r="KID95" s="220"/>
      <c r="KIE95" s="220"/>
      <c r="KIF95" s="220"/>
      <c r="KIG95" s="220"/>
      <c r="KIH95" s="220"/>
      <c r="KII95" s="220"/>
      <c r="KIJ95" s="220"/>
      <c r="KIK95" s="220"/>
      <c r="KIL95" s="220"/>
      <c r="KIM95" s="220"/>
      <c r="KIN95" s="220"/>
      <c r="KIO95" s="220"/>
      <c r="KIP95" s="220"/>
      <c r="KIQ95" s="220"/>
      <c r="KIR95" s="220"/>
      <c r="KIS95" s="220"/>
      <c r="KIT95" s="220"/>
      <c r="KIU95" s="220"/>
      <c r="KIV95" s="220"/>
      <c r="KIW95" s="220"/>
      <c r="KIX95" s="220"/>
      <c r="KIY95" s="220"/>
      <c r="KIZ95" s="220"/>
      <c r="KJA95" s="220"/>
      <c r="KJB95" s="220"/>
      <c r="KJC95" s="220"/>
      <c r="KJD95" s="220"/>
      <c r="KJE95" s="220"/>
      <c r="KJF95" s="220"/>
      <c r="KJG95" s="220"/>
      <c r="KJH95" s="220"/>
      <c r="KJI95" s="220"/>
      <c r="KJJ95" s="220"/>
      <c r="KJK95" s="220"/>
      <c r="KJL95" s="220"/>
      <c r="KJM95" s="220"/>
      <c r="KJN95" s="220"/>
      <c r="KJO95" s="220"/>
      <c r="KJP95" s="220"/>
      <c r="KJQ95" s="220"/>
      <c r="KJR95" s="220"/>
      <c r="KJS95" s="220"/>
      <c r="KJT95" s="220"/>
      <c r="KJU95" s="220"/>
      <c r="KJV95" s="220"/>
      <c r="KJW95" s="220"/>
      <c r="KJX95" s="220"/>
      <c r="KJY95" s="220"/>
      <c r="KJZ95" s="220"/>
      <c r="KKA95" s="220"/>
      <c r="KKB95" s="220"/>
      <c r="KKC95" s="220"/>
      <c r="KKD95" s="220"/>
      <c r="KKE95" s="220"/>
      <c r="KKF95" s="220"/>
      <c r="KKG95" s="220"/>
      <c r="KKH95" s="220"/>
      <c r="KKI95" s="220"/>
      <c r="KKJ95" s="220"/>
      <c r="KKK95" s="220"/>
      <c r="KKL95" s="220"/>
      <c r="KKM95" s="220"/>
      <c r="KKN95" s="220"/>
      <c r="KKO95" s="220"/>
      <c r="KKP95" s="220"/>
      <c r="KKQ95" s="220"/>
      <c r="KKR95" s="220"/>
      <c r="KKS95" s="220"/>
      <c r="KKT95" s="220"/>
      <c r="KKU95" s="220"/>
      <c r="KKV95" s="220"/>
      <c r="KKW95" s="220"/>
      <c r="KKX95" s="220"/>
      <c r="KKY95" s="220"/>
      <c r="KKZ95" s="220"/>
      <c r="KLA95" s="220"/>
      <c r="KLB95" s="220"/>
      <c r="KLC95" s="220"/>
      <c r="KLD95" s="220"/>
      <c r="KLE95" s="220"/>
      <c r="KLF95" s="220"/>
      <c r="KLG95" s="220"/>
      <c r="KLH95" s="220"/>
      <c r="KLI95" s="220"/>
      <c r="KLJ95" s="220"/>
      <c r="KLK95" s="220"/>
      <c r="KLL95" s="220"/>
      <c r="KLM95" s="220"/>
      <c r="KLN95" s="220"/>
      <c r="KLO95" s="220"/>
      <c r="KLP95" s="220"/>
      <c r="KLQ95" s="220"/>
      <c r="KLR95" s="220"/>
      <c r="KLS95" s="220"/>
      <c r="KLT95" s="220"/>
      <c r="KLU95" s="220"/>
      <c r="KLV95" s="220"/>
      <c r="KLW95" s="220"/>
      <c r="KLX95" s="220"/>
      <c r="KLY95" s="220"/>
      <c r="KLZ95" s="220"/>
      <c r="KMA95" s="220"/>
      <c r="KMB95" s="220"/>
      <c r="KMC95" s="220"/>
      <c r="KMD95" s="220"/>
      <c r="KME95" s="220"/>
      <c r="KMF95" s="220"/>
      <c r="KMG95" s="220"/>
      <c r="KMH95" s="220"/>
      <c r="KMI95" s="220"/>
      <c r="KMJ95" s="220"/>
      <c r="KMK95" s="220"/>
      <c r="KML95" s="220"/>
      <c r="KMM95" s="220"/>
      <c r="KMN95" s="220"/>
      <c r="KMO95" s="220"/>
      <c r="KMP95" s="220"/>
      <c r="KMQ95" s="220"/>
      <c r="KMR95" s="220"/>
      <c r="KMS95" s="220"/>
      <c r="KMT95" s="220"/>
      <c r="KMU95" s="220"/>
      <c r="KMV95" s="220"/>
      <c r="KMW95" s="220"/>
      <c r="KMX95" s="220"/>
      <c r="KMY95" s="220"/>
      <c r="KMZ95" s="220"/>
      <c r="KNA95" s="220"/>
      <c r="KNB95" s="220"/>
      <c r="KNC95" s="220"/>
      <c r="KND95" s="220"/>
      <c r="KNE95" s="220"/>
      <c r="KNF95" s="220"/>
      <c r="KNG95" s="220"/>
      <c r="KNH95" s="220"/>
      <c r="KNI95" s="220"/>
      <c r="KNJ95" s="220"/>
      <c r="KNK95" s="220"/>
      <c r="KNL95" s="220"/>
      <c r="KNM95" s="220"/>
      <c r="KNN95" s="220"/>
      <c r="KNO95" s="220"/>
      <c r="KNP95" s="220"/>
      <c r="KNQ95" s="220"/>
      <c r="KNR95" s="220"/>
      <c r="KNS95" s="220"/>
      <c r="KNT95" s="220"/>
      <c r="KNU95" s="220"/>
      <c r="KNV95" s="220"/>
      <c r="KNW95" s="220"/>
      <c r="KNX95" s="220"/>
      <c r="KNY95" s="220"/>
      <c r="KNZ95" s="220"/>
      <c r="KOA95" s="220"/>
      <c r="KOB95" s="220"/>
      <c r="KOC95" s="220"/>
      <c r="KOD95" s="220"/>
      <c r="KOE95" s="220"/>
      <c r="KOF95" s="220"/>
      <c r="KOG95" s="220"/>
      <c r="KOH95" s="220"/>
      <c r="KOI95" s="220"/>
      <c r="KOJ95" s="220"/>
      <c r="KOK95" s="220"/>
      <c r="KOL95" s="220"/>
      <c r="KOM95" s="220"/>
      <c r="KON95" s="220"/>
      <c r="KOO95" s="220"/>
      <c r="KOP95" s="220"/>
      <c r="KOQ95" s="220"/>
      <c r="KOR95" s="220"/>
      <c r="KOS95" s="220"/>
      <c r="KOT95" s="220"/>
      <c r="KOU95" s="220"/>
      <c r="KOV95" s="220"/>
      <c r="KOW95" s="220"/>
      <c r="KOX95" s="220"/>
      <c r="KOY95" s="220"/>
      <c r="KOZ95" s="220"/>
      <c r="KPA95" s="220"/>
      <c r="KPB95" s="220"/>
      <c r="KPC95" s="220"/>
      <c r="KPD95" s="220"/>
      <c r="KPE95" s="220"/>
      <c r="KPF95" s="220"/>
      <c r="KPG95" s="220"/>
      <c r="KPH95" s="220"/>
      <c r="KPI95" s="220"/>
      <c r="KPJ95" s="220"/>
      <c r="KPK95" s="220"/>
      <c r="KPL95" s="220"/>
      <c r="KPM95" s="220"/>
      <c r="KPN95" s="220"/>
      <c r="KPO95" s="220"/>
      <c r="KPP95" s="220"/>
      <c r="KPQ95" s="220"/>
      <c r="KPR95" s="220"/>
      <c r="KPS95" s="220"/>
      <c r="KPT95" s="220"/>
      <c r="KPU95" s="220"/>
      <c r="KPV95" s="220"/>
      <c r="KPW95" s="220"/>
      <c r="KPX95" s="220"/>
      <c r="KPY95" s="220"/>
      <c r="KPZ95" s="220"/>
      <c r="KQA95" s="220"/>
      <c r="KQB95" s="220"/>
      <c r="KQC95" s="220"/>
      <c r="KQD95" s="220"/>
      <c r="KQE95" s="220"/>
      <c r="KQF95" s="220"/>
      <c r="KQG95" s="220"/>
      <c r="KQH95" s="220"/>
      <c r="KQI95" s="220"/>
      <c r="KQJ95" s="220"/>
      <c r="KQK95" s="220"/>
      <c r="KQL95" s="220"/>
      <c r="KQM95" s="220"/>
      <c r="KQN95" s="220"/>
      <c r="KQO95" s="220"/>
      <c r="KQP95" s="220"/>
      <c r="KQQ95" s="220"/>
      <c r="KQR95" s="220"/>
      <c r="KQS95" s="220"/>
      <c r="KQT95" s="220"/>
      <c r="KQU95" s="220"/>
      <c r="KQV95" s="220"/>
      <c r="KQW95" s="220"/>
      <c r="KQX95" s="220"/>
      <c r="KQY95" s="220"/>
      <c r="KQZ95" s="220"/>
      <c r="KRA95" s="220"/>
      <c r="KRB95" s="220"/>
      <c r="KRC95" s="220"/>
      <c r="KRD95" s="220"/>
      <c r="KRE95" s="220"/>
      <c r="KRF95" s="220"/>
      <c r="KRG95" s="220"/>
      <c r="KRH95" s="220"/>
      <c r="KRI95" s="220"/>
      <c r="KRJ95" s="220"/>
      <c r="KRK95" s="220"/>
      <c r="KRL95" s="220"/>
      <c r="KRM95" s="220"/>
      <c r="KRN95" s="220"/>
      <c r="KRO95" s="220"/>
      <c r="KRP95" s="220"/>
      <c r="KRQ95" s="220"/>
      <c r="KRR95" s="220"/>
      <c r="KRS95" s="220"/>
      <c r="KRT95" s="220"/>
      <c r="KRU95" s="220"/>
      <c r="KRV95" s="220"/>
      <c r="KRW95" s="220"/>
      <c r="KRX95" s="220"/>
      <c r="KRY95" s="220"/>
      <c r="KRZ95" s="220"/>
      <c r="KSA95" s="220"/>
      <c r="KSB95" s="220"/>
      <c r="KSC95" s="220"/>
      <c r="KSD95" s="220"/>
      <c r="KSE95" s="220"/>
      <c r="KSF95" s="220"/>
      <c r="KSG95" s="220"/>
      <c r="KSH95" s="220"/>
      <c r="KSI95" s="220"/>
      <c r="KSJ95" s="220"/>
      <c r="KSK95" s="220"/>
      <c r="KSL95" s="220"/>
      <c r="KSM95" s="220"/>
      <c r="KSN95" s="220"/>
      <c r="KSO95" s="220"/>
      <c r="KSP95" s="220"/>
      <c r="KSQ95" s="220"/>
      <c r="KSR95" s="220"/>
      <c r="KSS95" s="220"/>
      <c r="KST95" s="220"/>
      <c r="KSU95" s="220"/>
      <c r="KSV95" s="220"/>
      <c r="KSW95" s="220"/>
      <c r="KSX95" s="220"/>
      <c r="KSY95" s="220"/>
      <c r="KSZ95" s="220"/>
      <c r="KTA95" s="220"/>
      <c r="KTB95" s="220"/>
      <c r="KTC95" s="220"/>
      <c r="KTD95" s="220"/>
      <c r="KTE95" s="220"/>
      <c r="KTF95" s="220"/>
      <c r="KTG95" s="220"/>
      <c r="KTH95" s="220"/>
      <c r="KTI95" s="220"/>
      <c r="KTJ95" s="220"/>
      <c r="KTK95" s="220"/>
      <c r="KTL95" s="220"/>
      <c r="KTM95" s="220"/>
      <c r="KTN95" s="220"/>
      <c r="KTO95" s="220"/>
      <c r="KTP95" s="220"/>
      <c r="KTQ95" s="220"/>
      <c r="KTR95" s="220"/>
      <c r="KTS95" s="220"/>
      <c r="KTT95" s="220"/>
      <c r="KTU95" s="220"/>
      <c r="KTV95" s="220"/>
      <c r="KTW95" s="220"/>
      <c r="KTX95" s="220"/>
      <c r="KTY95" s="220"/>
      <c r="KTZ95" s="220"/>
      <c r="KUA95" s="220"/>
      <c r="KUB95" s="220"/>
      <c r="KUC95" s="220"/>
      <c r="KUD95" s="220"/>
      <c r="KUE95" s="220"/>
      <c r="KUF95" s="220"/>
      <c r="KUG95" s="220"/>
      <c r="KUH95" s="220"/>
      <c r="KUI95" s="220"/>
      <c r="KUJ95" s="220"/>
      <c r="KUK95" s="220"/>
      <c r="KUL95" s="220"/>
      <c r="KUM95" s="220"/>
      <c r="KUN95" s="220"/>
      <c r="KUO95" s="220"/>
      <c r="KUP95" s="220"/>
      <c r="KUQ95" s="220"/>
      <c r="KUR95" s="220"/>
      <c r="KUS95" s="220"/>
      <c r="KUT95" s="220"/>
      <c r="KUU95" s="220"/>
      <c r="KUV95" s="220"/>
      <c r="KUW95" s="220"/>
      <c r="KUX95" s="220"/>
      <c r="KUY95" s="220"/>
      <c r="KUZ95" s="220"/>
      <c r="KVA95" s="220"/>
      <c r="KVB95" s="220"/>
      <c r="KVC95" s="220"/>
      <c r="KVD95" s="220"/>
      <c r="KVE95" s="220"/>
      <c r="KVF95" s="220"/>
      <c r="KVG95" s="220"/>
      <c r="KVH95" s="220"/>
      <c r="KVI95" s="220"/>
      <c r="KVJ95" s="220"/>
      <c r="KVK95" s="220"/>
      <c r="KVL95" s="220"/>
      <c r="KVM95" s="220"/>
      <c r="KVN95" s="220"/>
      <c r="KVO95" s="220"/>
      <c r="KVP95" s="220"/>
      <c r="KVQ95" s="220"/>
      <c r="KVR95" s="220"/>
      <c r="KVS95" s="220"/>
      <c r="KVT95" s="220"/>
      <c r="KVU95" s="220"/>
      <c r="KVV95" s="220"/>
      <c r="KVW95" s="220"/>
      <c r="KVX95" s="220"/>
      <c r="KVY95" s="220"/>
      <c r="KVZ95" s="220"/>
      <c r="KWA95" s="220"/>
      <c r="KWB95" s="220"/>
      <c r="KWC95" s="220"/>
      <c r="KWD95" s="220"/>
      <c r="KWE95" s="220"/>
      <c r="KWF95" s="220"/>
      <c r="KWG95" s="220"/>
      <c r="KWH95" s="220"/>
      <c r="KWI95" s="220"/>
      <c r="KWJ95" s="220"/>
      <c r="KWK95" s="220"/>
      <c r="KWL95" s="220"/>
      <c r="KWM95" s="220"/>
      <c r="KWN95" s="220"/>
      <c r="KWO95" s="220"/>
      <c r="KWP95" s="220"/>
      <c r="KWQ95" s="220"/>
      <c r="KWR95" s="220"/>
      <c r="KWS95" s="220"/>
      <c r="KWT95" s="220"/>
      <c r="KWU95" s="220"/>
      <c r="KWV95" s="220"/>
      <c r="KWW95" s="220"/>
      <c r="KWX95" s="220"/>
      <c r="KWY95" s="220"/>
      <c r="KWZ95" s="220"/>
      <c r="KXA95" s="220"/>
      <c r="KXB95" s="220"/>
      <c r="KXC95" s="220"/>
      <c r="KXD95" s="220"/>
      <c r="KXE95" s="220"/>
      <c r="KXF95" s="220"/>
      <c r="KXG95" s="220"/>
      <c r="KXH95" s="220"/>
      <c r="KXI95" s="220"/>
      <c r="KXJ95" s="220"/>
      <c r="KXK95" s="220"/>
      <c r="KXL95" s="220"/>
      <c r="KXM95" s="220"/>
      <c r="KXN95" s="220"/>
      <c r="KXO95" s="220"/>
      <c r="KXP95" s="220"/>
      <c r="KXQ95" s="220"/>
      <c r="KXR95" s="220"/>
      <c r="KXS95" s="220"/>
      <c r="KXT95" s="220"/>
      <c r="KXU95" s="220"/>
      <c r="KXV95" s="220"/>
      <c r="KXW95" s="220"/>
      <c r="KXX95" s="220"/>
      <c r="KXY95" s="220"/>
      <c r="KXZ95" s="220"/>
      <c r="KYA95" s="220"/>
      <c r="KYB95" s="220"/>
      <c r="KYC95" s="220"/>
      <c r="KYD95" s="220"/>
      <c r="KYE95" s="220"/>
      <c r="KYF95" s="220"/>
      <c r="KYG95" s="220"/>
      <c r="KYH95" s="220"/>
      <c r="KYI95" s="220"/>
      <c r="KYJ95" s="220"/>
      <c r="KYK95" s="220"/>
      <c r="KYL95" s="220"/>
      <c r="KYM95" s="220"/>
      <c r="KYN95" s="220"/>
      <c r="KYO95" s="220"/>
      <c r="KYP95" s="220"/>
      <c r="KYQ95" s="220"/>
      <c r="KYR95" s="220"/>
      <c r="KYS95" s="220"/>
      <c r="KYT95" s="220"/>
      <c r="KYU95" s="220"/>
      <c r="KYV95" s="220"/>
      <c r="KYW95" s="220"/>
      <c r="KYX95" s="220"/>
      <c r="KYY95" s="220"/>
      <c r="KYZ95" s="220"/>
      <c r="KZA95" s="220"/>
      <c r="KZB95" s="220"/>
      <c r="KZC95" s="220"/>
      <c r="KZD95" s="220"/>
      <c r="KZE95" s="220"/>
      <c r="KZF95" s="220"/>
      <c r="KZG95" s="220"/>
      <c r="KZH95" s="220"/>
      <c r="KZI95" s="220"/>
      <c r="KZJ95" s="220"/>
      <c r="KZK95" s="220"/>
      <c r="KZL95" s="220"/>
      <c r="KZM95" s="220"/>
      <c r="KZN95" s="220"/>
      <c r="KZO95" s="220"/>
      <c r="KZP95" s="220"/>
      <c r="KZQ95" s="220"/>
      <c r="KZR95" s="220"/>
      <c r="KZS95" s="220"/>
      <c r="KZT95" s="220"/>
      <c r="KZU95" s="220"/>
      <c r="KZV95" s="220"/>
      <c r="KZW95" s="220"/>
      <c r="KZX95" s="220"/>
      <c r="KZY95" s="220"/>
      <c r="KZZ95" s="220"/>
      <c r="LAA95" s="220"/>
      <c r="LAB95" s="220"/>
      <c r="LAC95" s="220"/>
      <c r="LAD95" s="220"/>
      <c r="LAE95" s="220"/>
      <c r="LAF95" s="220"/>
      <c r="LAG95" s="220"/>
      <c r="LAH95" s="220"/>
      <c r="LAI95" s="220"/>
      <c r="LAJ95" s="220"/>
      <c r="LAK95" s="220"/>
      <c r="LAL95" s="220"/>
      <c r="LAM95" s="220"/>
      <c r="LAN95" s="220"/>
      <c r="LAO95" s="220"/>
      <c r="LAP95" s="220"/>
      <c r="LAQ95" s="220"/>
      <c r="LAR95" s="220"/>
      <c r="LAS95" s="220"/>
      <c r="LAT95" s="220"/>
      <c r="LAU95" s="220"/>
      <c r="LAV95" s="220"/>
      <c r="LAW95" s="220"/>
      <c r="LAX95" s="220"/>
      <c r="LAY95" s="220"/>
      <c r="LAZ95" s="220"/>
      <c r="LBA95" s="220"/>
      <c r="LBB95" s="220"/>
      <c r="LBC95" s="220"/>
      <c r="LBD95" s="220"/>
      <c r="LBE95" s="220"/>
      <c r="LBF95" s="220"/>
      <c r="LBG95" s="220"/>
      <c r="LBH95" s="220"/>
      <c r="LBI95" s="220"/>
      <c r="LBJ95" s="220"/>
      <c r="LBK95" s="220"/>
      <c r="LBL95" s="220"/>
      <c r="LBM95" s="220"/>
      <c r="LBN95" s="220"/>
      <c r="LBO95" s="220"/>
      <c r="LBP95" s="220"/>
      <c r="LBQ95" s="220"/>
      <c r="LBR95" s="220"/>
      <c r="LBS95" s="220"/>
      <c r="LBT95" s="220"/>
      <c r="LBU95" s="220"/>
      <c r="LBV95" s="220"/>
      <c r="LBW95" s="220"/>
      <c r="LBX95" s="220"/>
      <c r="LBY95" s="220"/>
      <c r="LBZ95" s="220"/>
      <c r="LCA95" s="220"/>
      <c r="LCB95" s="220"/>
      <c r="LCC95" s="220"/>
      <c r="LCD95" s="220"/>
      <c r="LCE95" s="220"/>
      <c r="LCF95" s="220"/>
      <c r="LCG95" s="220"/>
      <c r="LCH95" s="220"/>
      <c r="LCI95" s="220"/>
      <c r="LCJ95" s="220"/>
      <c r="LCK95" s="220"/>
      <c r="LCL95" s="220"/>
      <c r="LCM95" s="220"/>
      <c r="LCN95" s="220"/>
      <c r="LCO95" s="220"/>
      <c r="LCP95" s="220"/>
      <c r="LCQ95" s="220"/>
      <c r="LCR95" s="220"/>
      <c r="LCS95" s="220"/>
      <c r="LCT95" s="220"/>
      <c r="LCU95" s="220"/>
      <c r="LCV95" s="220"/>
      <c r="LCW95" s="220"/>
      <c r="LCX95" s="220"/>
      <c r="LCY95" s="220"/>
      <c r="LCZ95" s="220"/>
      <c r="LDA95" s="220"/>
      <c r="LDB95" s="220"/>
      <c r="LDC95" s="220"/>
      <c r="LDD95" s="220"/>
      <c r="LDE95" s="220"/>
      <c r="LDF95" s="220"/>
      <c r="LDG95" s="220"/>
      <c r="LDH95" s="220"/>
      <c r="LDI95" s="220"/>
      <c r="LDJ95" s="220"/>
      <c r="LDK95" s="220"/>
      <c r="LDL95" s="220"/>
      <c r="LDM95" s="220"/>
      <c r="LDN95" s="220"/>
      <c r="LDO95" s="220"/>
      <c r="LDP95" s="220"/>
      <c r="LDQ95" s="220"/>
      <c r="LDR95" s="220"/>
      <c r="LDS95" s="220"/>
      <c r="LDT95" s="220"/>
      <c r="LDU95" s="220"/>
      <c r="LDV95" s="220"/>
      <c r="LDW95" s="220"/>
      <c r="LDX95" s="220"/>
      <c r="LDY95" s="220"/>
      <c r="LDZ95" s="220"/>
      <c r="LEA95" s="220"/>
      <c r="LEB95" s="220"/>
      <c r="LEC95" s="220"/>
      <c r="LED95" s="220"/>
      <c r="LEE95" s="220"/>
      <c r="LEF95" s="220"/>
      <c r="LEG95" s="220"/>
      <c r="LEH95" s="220"/>
      <c r="LEI95" s="220"/>
      <c r="LEJ95" s="220"/>
      <c r="LEK95" s="220"/>
      <c r="LEL95" s="220"/>
      <c r="LEM95" s="220"/>
      <c r="LEN95" s="220"/>
      <c r="LEO95" s="220"/>
      <c r="LEP95" s="220"/>
      <c r="LEQ95" s="220"/>
      <c r="LER95" s="220"/>
      <c r="LES95" s="220"/>
      <c r="LET95" s="220"/>
      <c r="LEU95" s="220"/>
      <c r="LEV95" s="220"/>
      <c r="LEW95" s="220"/>
      <c r="LEX95" s="220"/>
      <c r="LEY95" s="220"/>
      <c r="LEZ95" s="220"/>
      <c r="LFA95" s="220"/>
      <c r="LFB95" s="220"/>
      <c r="LFC95" s="220"/>
      <c r="LFD95" s="220"/>
      <c r="LFE95" s="220"/>
      <c r="LFF95" s="220"/>
      <c r="LFG95" s="220"/>
      <c r="LFH95" s="220"/>
      <c r="LFI95" s="220"/>
      <c r="LFJ95" s="220"/>
      <c r="LFK95" s="220"/>
      <c r="LFL95" s="220"/>
      <c r="LFM95" s="220"/>
      <c r="LFN95" s="220"/>
      <c r="LFO95" s="220"/>
      <c r="LFP95" s="220"/>
      <c r="LFQ95" s="220"/>
      <c r="LFR95" s="220"/>
      <c r="LFS95" s="220"/>
      <c r="LFT95" s="220"/>
      <c r="LFU95" s="220"/>
      <c r="LFV95" s="220"/>
      <c r="LFW95" s="220"/>
      <c r="LFX95" s="220"/>
      <c r="LFY95" s="220"/>
      <c r="LFZ95" s="220"/>
      <c r="LGA95" s="220"/>
      <c r="LGB95" s="220"/>
      <c r="LGC95" s="220"/>
      <c r="LGD95" s="220"/>
      <c r="LGE95" s="220"/>
      <c r="LGF95" s="220"/>
      <c r="LGG95" s="220"/>
      <c r="LGH95" s="220"/>
      <c r="LGI95" s="220"/>
      <c r="LGJ95" s="220"/>
      <c r="LGK95" s="220"/>
      <c r="LGL95" s="220"/>
      <c r="LGM95" s="220"/>
      <c r="LGN95" s="220"/>
      <c r="LGO95" s="220"/>
      <c r="LGP95" s="220"/>
      <c r="LGQ95" s="220"/>
      <c r="LGR95" s="220"/>
      <c r="LGS95" s="220"/>
      <c r="LGT95" s="220"/>
      <c r="LGU95" s="220"/>
      <c r="LGV95" s="220"/>
      <c r="LGW95" s="220"/>
      <c r="LGX95" s="220"/>
      <c r="LGY95" s="220"/>
      <c r="LGZ95" s="220"/>
      <c r="LHA95" s="220"/>
      <c r="LHB95" s="220"/>
      <c r="LHC95" s="220"/>
      <c r="LHD95" s="220"/>
      <c r="LHE95" s="220"/>
      <c r="LHF95" s="220"/>
      <c r="LHG95" s="220"/>
      <c r="LHH95" s="220"/>
      <c r="LHI95" s="220"/>
      <c r="LHJ95" s="220"/>
      <c r="LHK95" s="220"/>
      <c r="LHL95" s="220"/>
      <c r="LHM95" s="220"/>
      <c r="LHN95" s="220"/>
      <c r="LHO95" s="220"/>
      <c r="LHP95" s="220"/>
      <c r="LHQ95" s="220"/>
      <c r="LHR95" s="220"/>
      <c r="LHS95" s="220"/>
      <c r="LHT95" s="220"/>
      <c r="LHU95" s="220"/>
      <c r="LHV95" s="220"/>
      <c r="LHW95" s="220"/>
      <c r="LHX95" s="220"/>
      <c r="LHY95" s="220"/>
      <c r="LHZ95" s="220"/>
      <c r="LIA95" s="220"/>
      <c r="LIB95" s="220"/>
      <c r="LIC95" s="220"/>
      <c r="LID95" s="220"/>
      <c r="LIE95" s="220"/>
      <c r="LIF95" s="220"/>
      <c r="LIG95" s="220"/>
      <c r="LIH95" s="220"/>
      <c r="LII95" s="220"/>
      <c r="LIJ95" s="220"/>
      <c r="LIK95" s="220"/>
      <c r="LIL95" s="220"/>
      <c r="LIM95" s="220"/>
      <c r="LIN95" s="220"/>
      <c r="LIO95" s="220"/>
      <c r="LIP95" s="220"/>
      <c r="LIQ95" s="220"/>
      <c r="LIR95" s="220"/>
      <c r="LIS95" s="220"/>
      <c r="LIT95" s="220"/>
      <c r="LIU95" s="220"/>
      <c r="LIV95" s="220"/>
      <c r="LIW95" s="220"/>
      <c r="LIX95" s="220"/>
      <c r="LIY95" s="220"/>
      <c r="LIZ95" s="220"/>
      <c r="LJA95" s="220"/>
      <c r="LJB95" s="220"/>
      <c r="LJC95" s="220"/>
      <c r="LJD95" s="220"/>
      <c r="LJE95" s="220"/>
      <c r="LJF95" s="220"/>
      <c r="LJG95" s="220"/>
      <c r="LJH95" s="220"/>
      <c r="LJI95" s="220"/>
      <c r="LJJ95" s="220"/>
      <c r="LJK95" s="220"/>
      <c r="LJL95" s="220"/>
      <c r="LJM95" s="220"/>
      <c r="LJN95" s="220"/>
      <c r="LJO95" s="220"/>
      <c r="LJP95" s="220"/>
      <c r="LJQ95" s="220"/>
      <c r="LJR95" s="220"/>
      <c r="LJS95" s="220"/>
      <c r="LJT95" s="220"/>
      <c r="LJU95" s="220"/>
      <c r="LJV95" s="220"/>
      <c r="LJW95" s="220"/>
      <c r="LJX95" s="220"/>
      <c r="LJY95" s="220"/>
      <c r="LJZ95" s="220"/>
      <c r="LKA95" s="220"/>
      <c r="LKB95" s="220"/>
      <c r="LKC95" s="220"/>
      <c r="LKD95" s="220"/>
      <c r="LKE95" s="220"/>
      <c r="LKF95" s="220"/>
      <c r="LKG95" s="220"/>
      <c r="LKH95" s="220"/>
      <c r="LKI95" s="220"/>
      <c r="LKJ95" s="220"/>
      <c r="LKK95" s="220"/>
      <c r="LKL95" s="220"/>
      <c r="LKM95" s="220"/>
      <c r="LKN95" s="220"/>
      <c r="LKO95" s="220"/>
      <c r="LKP95" s="220"/>
      <c r="LKQ95" s="220"/>
      <c r="LKR95" s="220"/>
      <c r="LKS95" s="220"/>
      <c r="LKT95" s="220"/>
      <c r="LKU95" s="220"/>
      <c r="LKV95" s="220"/>
      <c r="LKW95" s="220"/>
      <c r="LKX95" s="220"/>
      <c r="LKY95" s="220"/>
      <c r="LKZ95" s="220"/>
      <c r="LLA95" s="220"/>
      <c r="LLB95" s="220"/>
      <c r="LLC95" s="220"/>
      <c r="LLD95" s="220"/>
      <c r="LLE95" s="220"/>
      <c r="LLF95" s="220"/>
      <c r="LLG95" s="220"/>
      <c r="LLH95" s="220"/>
      <c r="LLI95" s="220"/>
      <c r="LLJ95" s="220"/>
      <c r="LLK95" s="220"/>
      <c r="LLL95" s="220"/>
      <c r="LLM95" s="220"/>
      <c r="LLN95" s="220"/>
      <c r="LLO95" s="220"/>
      <c r="LLP95" s="220"/>
      <c r="LLQ95" s="220"/>
      <c r="LLR95" s="220"/>
      <c r="LLS95" s="220"/>
      <c r="LLT95" s="220"/>
      <c r="LLU95" s="220"/>
      <c r="LLV95" s="220"/>
      <c r="LLW95" s="220"/>
      <c r="LLX95" s="220"/>
      <c r="LLY95" s="220"/>
      <c r="LLZ95" s="220"/>
      <c r="LMA95" s="220"/>
      <c r="LMB95" s="220"/>
      <c r="LMC95" s="220"/>
      <c r="LMD95" s="220"/>
      <c r="LME95" s="220"/>
      <c r="LMF95" s="220"/>
      <c r="LMG95" s="220"/>
      <c r="LMH95" s="220"/>
      <c r="LMI95" s="220"/>
      <c r="LMJ95" s="220"/>
      <c r="LMK95" s="220"/>
      <c r="LML95" s="220"/>
      <c r="LMM95" s="220"/>
      <c r="LMN95" s="220"/>
      <c r="LMO95" s="220"/>
      <c r="LMP95" s="220"/>
      <c r="LMQ95" s="220"/>
      <c r="LMR95" s="220"/>
      <c r="LMS95" s="220"/>
      <c r="LMT95" s="220"/>
      <c r="LMU95" s="220"/>
      <c r="LMV95" s="220"/>
      <c r="LMW95" s="220"/>
      <c r="LMX95" s="220"/>
      <c r="LMY95" s="220"/>
      <c r="LMZ95" s="220"/>
      <c r="LNA95" s="220"/>
      <c r="LNB95" s="220"/>
      <c r="LNC95" s="220"/>
      <c r="LND95" s="220"/>
      <c r="LNE95" s="220"/>
      <c r="LNF95" s="220"/>
      <c r="LNG95" s="220"/>
      <c r="LNH95" s="220"/>
      <c r="LNI95" s="220"/>
      <c r="LNJ95" s="220"/>
      <c r="LNK95" s="220"/>
      <c r="LNL95" s="220"/>
      <c r="LNM95" s="220"/>
      <c r="LNN95" s="220"/>
      <c r="LNO95" s="220"/>
      <c r="LNP95" s="220"/>
      <c r="LNQ95" s="220"/>
      <c r="LNR95" s="220"/>
      <c r="LNS95" s="220"/>
      <c r="LNT95" s="220"/>
      <c r="LNU95" s="220"/>
      <c r="LNV95" s="220"/>
      <c r="LNW95" s="220"/>
      <c r="LNX95" s="220"/>
      <c r="LNY95" s="220"/>
      <c r="LNZ95" s="220"/>
      <c r="LOA95" s="220"/>
      <c r="LOB95" s="220"/>
      <c r="LOC95" s="220"/>
      <c r="LOD95" s="220"/>
      <c r="LOE95" s="220"/>
      <c r="LOF95" s="220"/>
      <c r="LOG95" s="220"/>
      <c r="LOH95" s="220"/>
      <c r="LOI95" s="220"/>
      <c r="LOJ95" s="220"/>
      <c r="LOK95" s="220"/>
      <c r="LOL95" s="220"/>
      <c r="LOM95" s="220"/>
      <c r="LON95" s="220"/>
      <c r="LOO95" s="220"/>
      <c r="LOP95" s="220"/>
      <c r="LOQ95" s="220"/>
      <c r="LOR95" s="220"/>
      <c r="LOS95" s="220"/>
      <c r="LOT95" s="220"/>
      <c r="LOU95" s="220"/>
      <c r="LOV95" s="220"/>
      <c r="LOW95" s="220"/>
      <c r="LOX95" s="220"/>
      <c r="LOY95" s="220"/>
      <c r="LOZ95" s="220"/>
      <c r="LPA95" s="220"/>
      <c r="LPB95" s="220"/>
      <c r="LPC95" s="220"/>
      <c r="LPD95" s="220"/>
      <c r="LPE95" s="220"/>
      <c r="LPF95" s="220"/>
      <c r="LPG95" s="220"/>
      <c r="LPH95" s="220"/>
      <c r="LPI95" s="220"/>
      <c r="LPJ95" s="220"/>
      <c r="LPK95" s="220"/>
      <c r="LPL95" s="220"/>
      <c r="LPM95" s="220"/>
      <c r="LPN95" s="220"/>
      <c r="LPO95" s="220"/>
      <c r="LPP95" s="220"/>
      <c r="LPQ95" s="220"/>
      <c r="LPR95" s="220"/>
      <c r="LPS95" s="220"/>
      <c r="LPT95" s="220"/>
      <c r="LPU95" s="220"/>
      <c r="LPV95" s="220"/>
      <c r="LPW95" s="220"/>
      <c r="LPX95" s="220"/>
      <c r="LPY95" s="220"/>
      <c r="LPZ95" s="220"/>
      <c r="LQA95" s="220"/>
      <c r="LQB95" s="220"/>
      <c r="LQC95" s="220"/>
      <c r="LQD95" s="220"/>
      <c r="LQE95" s="220"/>
      <c r="LQF95" s="220"/>
      <c r="LQG95" s="220"/>
      <c r="LQH95" s="220"/>
      <c r="LQI95" s="220"/>
      <c r="LQJ95" s="220"/>
      <c r="LQK95" s="220"/>
      <c r="LQL95" s="220"/>
      <c r="LQM95" s="220"/>
      <c r="LQN95" s="220"/>
      <c r="LQO95" s="220"/>
      <c r="LQP95" s="220"/>
      <c r="LQQ95" s="220"/>
      <c r="LQR95" s="220"/>
      <c r="LQS95" s="220"/>
      <c r="LQT95" s="220"/>
      <c r="LQU95" s="220"/>
      <c r="LQV95" s="220"/>
      <c r="LQW95" s="220"/>
      <c r="LQX95" s="220"/>
      <c r="LQY95" s="220"/>
      <c r="LQZ95" s="220"/>
      <c r="LRA95" s="220"/>
      <c r="LRB95" s="220"/>
      <c r="LRC95" s="220"/>
      <c r="LRD95" s="220"/>
      <c r="LRE95" s="220"/>
      <c r="LRF95" s="220"/>
      <c r="LRG95" s="220"/>
      <c r="LRH95" s="220"/>
      <c r="LRI95" s="220"/>
      <c r="LRJ95" s="220"/>
      <c r="LRK95" s="220"/>
      <c r="LRL95" s="220"/>
      <c r="LRM95" s="220"/>
      <c r="LRN95" s="220"/>
      <c r="LRO95" s="220"/>
      <c r="LRP95" s="220"/>
      <c r="LRQ95" s="220"/>
      <c r="LRR95" s="220"/>
      <c r="LRS95" s="220"/>
      <c r="LRT95" s="220"/>
      <c r="LRU95" s="220"/>
      <c r="LRV95" s="220"/>
      <c r="LRW95" s="220"/>
      <c r="LRX95" s="220"/>
      <c r="LRY95" s="220"/>
      <c r="LRZ95" s="220"/>
      <c r="LSA95" s="220"/>
      <c r="LSB95" s="220"/>
      <c r="LSC95" s="220"/>
      <c r="LSD95" s="220"/>
      <c r="LSE95" s="220"/>
      <c r="LSF95" s="220"/>
      <c r="LSG95" s="220"/>
      <c r="LSH95" s="220"/>
      <c r="LSI95" s="220"/>
      <c r="LSJ95" s="220"/>
      <c r="LSK95" s="220"/>
      <c r="LSL95" s="220"/>
      <c r="LSM95" s="220"/>
      <c r="LSN95" s="220"/>
      <c r="LSO95" s="220"/>
      <c r="LSP95" s="220"/>
      <c r="LSQ95" s="220"/>
      <c r="LSR95" s="220"/>
      <c r="LSS95" s="220"/>
      <c r="LST95" s="220"/>
      <c r="LSU95" s="220"/>
      <c r="LSV95" s="220"/>
      <c r="LSW95" s="220"/>
      <c r="LSX95" s="220"/>
      <c r="LSY95" s="220"/>
      <c r="LSZ95" s="220"/>
      <c r="LTA95" s="220"/>
      <c r="LTB95" s="220"/>
      <c r="LTC95" s="220"/>
      <c r="LTD95" s="220"/>
      <c r="LTE95" s="220"/>
      <c r="LTF95" s="220"/>
      <c r="LTG95" s="220"/>
      <c r="LTH95" s="220"/>
      <c r="LTI95" s="220"/>
      <c r="LTJ95" s="220"/>
      <c r="LTK95" s="220"/>
      <c r="LTL95" s="220"/>
      <c r="LTM95" s="220"/>
      <c r="LTN95" s="220"/>
      <c r="LTO95" s="220"/>
      <c r="LTP95" s="220"/>
      <c r="LTQ95" s="220"/>
      <c r="LTR95" s="220"/>
      <c r="LTS95" s="220"/>
      <c r="LTT95" s="220"/>
      <c r="LTU95" s="220"/>
      <c r="LTV95" s="220"/>
      <c r="LTW95" s="220"/>
      <c r="LTX95" s="220"/>
      <c r="LTY95" s="220"/>
      <c r="LTZ95" s="220"/>
      <c r="LUA95" s="220"/>
      <c r="LUB95" s="220"/>
      <c r="LUC95" s="220"/>
      <c r="LUD95" s="220"/>
      <c r="LUE95" s="220"/>
      <c r="LUF95" s="220"/>
      <c r="LUG95" s="220"/>
      <c r="LUH95" s="220"/>
      <c r="LUI95" s="220"/>
      <c r="LUJ95" s="220"/>
      <c r="LUK95" s="220"/>
      <c r="LUL95" s="220"/>
      <c r="LUM95" s="220"/>
      <c r="LUN95" s="220"/>
      <c r="LUO95" s="220"/>
      <c r="LUP95" s="220"/>
      <c r="LUQ95" s="220"/>
      <c r="LUR95" s="220"/>
      <c r="LUS95" s="220"/>
      <c r="LUT95" s="220"/>
      <c r="LUU95" s="220"/>
      <c r="LUV95" s="220"/>
      <c r="LUW95" s="220"/>
      <c r="LUX95" s="220"/>
      <c r="LUY95" s="220"/>
      <c r="LUZ95" s="220"/>
      <c r="LVA95" s="220"/>
      <c r="LVB95" s="220"/>
      <c r="LVC95" s="220"/>
      <c r="LVD95" s="220"/>
      <c r="LVE95" s="220"/>
      <c r="LVF95" s="220"/>
      <c r="LVG95" s="220"/>
      <c r="LVH95" s="220"/>
      <c r="LVI95" s="220"/>
      <c r="LVJ95" s="220"/>
      <c r="LVK95" s="220"/>
      <c r="LVL95" s="220"/>
      <c r="LVM95" s="220"/>
      <c r="LVN95" s="220"/>
      <c r="LVO95" s="220"/>
      <c r="LVP95" s="220"/>
      <c r="LVQ95" s="220"/>
      <c r="LVR95" s="220"/>
      <c r="LVS95" s="220"/>
      <c r="LVT95" s="220"/>
      <c r="LVU95" s="220"/>
      <c r="LVV95" s="220"/>
      <c r="LVW95" s="220"/>
      <c r="LVX95" s="220"/>
      <c r="LVY95" s="220"/>
      <c r="LVZ95" s="220"/>
      <c r="LWA95" s="220"/>
      <c r="LWB95" s="220"/>
      <c r="LWC95" s="220"/>
      <c r="LWD95" s="220"/>
      <c r="LWE95" s="220"/>
      <c r="LWF95" s="220"/>
      <c r="LWG95" s="220"/>
      <c r="LWH95" s="220"/>
      <c r="LWI95" s="220"/>
      <c r="LWJ95" s="220"/>
      <c r="LWK95" s="220"/>
      <c r="LWL95" s="220"/>
      <c r="LWM95" s="220"/>
      <c r="LWN95" s="220"/>
      <c r="LWO95" s="220"/>
      <c r="LWP95" s="220"/>
      <c r="LWQ95" s="220"/>
      <c r="LWR95" s="220"/>
      <c r="LWS95" s="220"/>
      <c r="LWT95" s="220"/>
      <c r="LWU95" s="220"/>
      <c r="LWV95" s="220"/>
      <c r="LWW95" s="220"/>
      <c r="LWX95" s="220"/>
      <c r="LWY95" s="220"/>
      <c r="LWZ95" s="220"/>
      <c r="LXA95" s="220"/>
      <c r="LXB95" s="220"/>
      <c r="LXC95" s="220"/>
      <c r="LXD95" s="220"/>
      <c r="LXE95" s="220"/>
      <c r="LXF95" s="220"/>
      <c r="LXG95" s="220"/>
      <c r="LXH95" s="220"/>
      <c r="LXI95" s="220"/>
      <c r="LXJ95" s="220"/>
      <c r="LXK95" s="220"/>
      <c r="LXL95" s="220"/>
      <c r="LXM95" s="220"/>
      <c r="LXN95" s="220"/>
      <c r="LXO95" s="220"/>
      <c r="LXP95" s="220"/>
      <c r="LXQ95" s="220"/>
      <c r="LXR95" s="220"/>
      <c r="LXS95" s="220"/>
      <c r="LXT95" s="220"/>
      <c r="LXU95" s="220"/>
      <c r="LXV95" s="220"/>
      <c r="LXW95" s="220"/>
      <c r="LXX95" s="220"/>
      <c r="LXY95" s="220"/>
      <c r="LXZ95" s="220"/>
      <c r="LYA95" s="220"/>
      <c r="LYB95" s="220"/>
      <c r="LYC95" s="220"/>
      <c r="LYD95" s="220"/>
      <c r="LYE95" s="220"/>
      <c r="LYF95" s="220"/>
      <c r="LYG95" s="220"/>
      <c r="LYH95" s="220"/>
      <c r="LYI95" s="220"/>
      <c r="LYJ95" s="220"/>
      <c r="LYK95" s="220"/>
      <c r="LYL95" s="220"/>
      <c r="LYM95" s="220"/>
      <c r="LYN95" s="220"/>
      <c r="LYO95" s="220"/>
      <c r="LYP95" s="220"/>
      <c r="LYQ95" s="220"/>
      <c r="LYR95" s="220"/>
      <c r="LYS95" s="220"/>
      <c r="LYT95" s="220"/>
      <c r="LYU95" s="220"/>
      <c r="LYV95" s="220"/>
      <c r="LYW95" s="220"/>
      <c r="LYX95" s="220"/>
      <c r="LYY95" s="220"/>
      <c r="LYZ95" s="220"/>
      <c r="LZA95" s="220"/>
      <c r="LZB95" s="220"/>
      <c r="LZC95" s="220"/>
      <c r="LZD95" s="220"/>
      <c r="LZE95" s="220"/>
      <c r="LZF95" s="220"/>
      <c r="LZG95" s="220"/>
      <c r="LZH95" s="220"/>
      <c r="LZI95" s="220"/>
      <c r="LZJ95" s="220"/>
      <c r="LZK95" s="220"/>
      <c r="LZL95" s="220"/>
      <c r="LZM95" s="220"/>
      <c r="LZN95" s="220"/>
      <c r="LZO95" s="220"/>
      <c r="LZP95" s="220"/>
      <c r="LZQ95" s="220"/>
      <c r="LZR95" s="220"/>
      <c r="LZS95" s="220"/>
      <c r="LZT95" s="220"/>
      <c r="LZU95" s="220"/>
      <c r="LZV95" s="220"/>
      <c r="LZW95" s="220"/>
      <c r="LZX95" s="220"/>
      <c r="LZY95" s="220"/>
      <c r="LZZ95" s="220"/>
      <c r="MAA95" s="220"/>
      <c r="MAB95" s="220"/>
      <c r="MAC95" s="220"/>
      <c r="MAD95" s="220"/>
      <c r="MAE95" s="220"/>
      <c r="MAF95" s="220"/>
      <c r="MAG95" s="220"/>
      <c r="MAH95" s="220"/>
      <c r="MAI95" s="220"/>
      <c r="MAJ95" s="220"/>
      <c r="MAK95" s="220"/>
      <c r="MAL95" s="220"/>
      <c r="MAM95" s="220"/>
      <c r="MAN95" s="220"/>
      <c r="MAO95" s="220"/>
      <c r="MAP95" s="220"/>
      <c r="MAQ95" s="220"/>
      <c r="MAR95" s="220"/>
      <c r="MAS95" s="220"/>
      <c r="MAT95" s="220"/>
      <c r="MAU95" s="220"/>
      <c r="MAV95" s="220"/>
      <c r="MAW95" s="220"/>
      <c r="MAX95" s="220"/>
      <c r="MAY95" s="220"/>
      <c r="MAZ95" s="220"/>
      <c r="MBA95" s="220"/>
      <c r="MBB95" s="220"/>
      <c r="MBC95" s="220"/>
      <c r="MBD95" s="220"/>
      <c r="MBE95" s="220"/>
      <c r="MBF95" s="220"/>
      <c r="MBG95" s="220"/>
      <c r="MBH95" s="220"/>
      <c r="MBI95" s="220"/>
      <c r="MBJ95" s="220"/>
      <c r="MBK95" s="220"/>
      <c r="MBL95" s="220"/>
      <c r="MBM95" s="220"/>
      <c r="MBN95" s="220"/>
      <c r="MBO95" s="220"/>
      <c r="MBP95" s="220"/>
      <c r="MBQ95" s="220"/>
      <c r="MBR95" s="220"/>
      <c r="MBS95" s="220"/>
      <c r="MBT95" s="220"/>
      <c r="MBU95" s="220"/>
      <c r="MBV95" s="220"/>
      <c r="MBW95" s="220"/>
      <c r="MBX95" s="220"/>
      <c r="MBY95" s="220"/>
      <c r="MBZ95" s="220"/>
      <c r="MCA95" s="220"/>
      <c r="MCB95" s="220"/>
      <c r="MCC95" s="220"/>
      <c r="MCD95" s="220"/>
      <c r="MCE95" s="220"/>
      <c r="MCF95" s="220"/>
      <c r="MCG95" s="220"/>
      <c r="MCH95" s="220"/>
      <c r="MCI95" s="220"/>
      <c r="MCJ95" s="220"/>
      <c r="MCK95" s="220"/>
      <c r="MCL95" s="220"/>
      <c r="MCM95" s="220"/>
      <c r="MCN95" s="220"/>
      <c r="MCO95" s="220"/>
      <c r="MCP95" s="220"/>
      <c r="MCQ95" s="220"/>
      <c r="MCR95" s="220"/>
      <c r="MCS95" s="220"/>
      <c r="MCT95" s="220"/>
      <c r="MCU95" s="220"/>
      <c r="MCV95" s="220"/>
      <c r="MCW95" s="220"/>
      <c r="MCX95" s="220"/>
      <c r="MCY95" s="220"/>
      <c r="MCZ95" s="220"/>
      <c r="MDA95" s="220"/>
      <c r="MDB95" s="220"/>
      <c r="MDC95" s="220"/>
      <c r="MDD95" s="220"/>
      <c r="MDE95" s="220"/>
      <c r="MDF95" s="220"/>
      <c r="MDG95" s="220"/>
      <c r="MDH95" s="220"/>
      <c r="MDI95" s="220"/>
      <c r="MDJ95" s="220"/>
      <c r="MDK95" s="220"/>
      <c r="MDL95" s="220"/>
      <c r="MDM95" s="220"/>
      <c r="MDN95" s="220"/>
      <c r="MDO95" s="220"/>
      <c r="MDP95" s="220"/>
      <c r="MDQ95" s="220"/>
      <c r="MDR95" s="220"/>
      <c r="MDS95" s="220"/>
      <c r="MDT95" s="220"/>
      <c r="MDU95" s="220"/>
      <c r="MDV95" s="220"/>
      <c r="MDW95" s="220"/>
      <c r="MDX95" s="220"/>
      <c r="MDY95" s="220"/>
      <c r="MDZ95" s="220"/>
      <c r="MEA95" s="220"/>
      <c r="MEB95" s="220"/>
      <c r="MEC95" s="220"/>
      <c r="MED95" s="220"/>
      <c r="MEE95" s="220"/>
      <c r="MEF95" s="220"/>
      <c r="MEG95" s="220"/>
      <c r="MEH95" s="220"/>
      <c r="MEI95" s="220"/>
      <c r="MEJ95" s="220"/>
      <c r="MEK95" s="220"/>
      <c r="MEL95" s="220"/>
      <c r="MEM95" s="220"/>
      <c r="MEN95" s="220"/>
      <c r="MEO95" s="220"/>
      <c r="MEP95" s="220"/>
      <c r="MEQ95" s="220"/>
      <c r="MER95" s="220"/>
      <c r="MES95" s="220"/>
      <c r="MET95" s="220"/>
      <c r="MEU95" s="220"/>
      <c r="MEV95" s="220"/>
      <c r="MEW95" s="220"/>
      <c r="MEX95" s="220"/>
      <c r="MEY95" s="220"/>
      <c r="MEZ95" s="220"/>
      <c r="MFA95" s="220"/>
      <c r="MFB95" s="220"/>
      <c r="MFC95" s="220"/>
      <c r="MFD95" s="220"/>
      <c r="MFE95" s="220"/>
      <c r="MFF95" s="220"/>
      <c r="MFG95" s="220"/>
      <c r="MFH95" s="220"/>
      <c r="MFI95" s="220"/>
      <c r="MFJ95" s="220"/>
      <c r="MFK95" s="220"/>
      <c r="MFL95" s="220"/>
      <c r="MFM95" s="220"/>
      <c r="MFN95" s="220"/>
      <c r="MFO95" s="220"/>
      <c r="MFP95" s="220"/>
      <c r="MFQ95" s="220"/>
      <c r="MFR95" s="220"/>
      <c r="MFS95" s="220"/>
      <c r="MFT95" s="220"/>
      <c r="MFU95" s="220"/>
      <c r="MFV95" s="220"/>
      <c r="MFW95" s="220"/>
      <c r="MFX95" s="220"/>
      <c r="MFY95" s="220"/>
      <c r="MFZ95" s="220"/>
      <c r="MGA95" s="220"/>
      <c r="MGB95" s="220"/>
      <c r="MGC95" s="220"/>
      <c r="MGD95" s="220"/>
      <c r="MGE95" s="220"/>
      <c r="MGF95" s="220"/>
      <c r="MGG95" s="220"/>
      <c r="MGH95" s="220"/>
      <c r="MGI95" s="220"/>
      <c r="MGJ95" s="220"/>
      <c r="MGK95" s="220"/>
      <c r="MGL95" s="220"/>
      <c r="MGM95" s="220"/>
      <c r="MGN95" s="220"/>
      <c r="MGO95" s="220"/>
      <c r="MGP95" s="220"/>
      <c r="MGQ95" s="220"/>
      <c r="MGR95" s="220"/>
      <c r="MGS95" s="220"/>
      <c r="MGT95" s="220"/>
      <c r="MGU95" s="220"/>
      <c r="MGV95" s="220"/>
      <c r="MGW95" s="220"/>
      <c r="MGX95" s="220"/>
      <c r="MGY95" s="220"/>
      <c r="MGZ95" s="220"/>
      <c r="MHA95" s="220"/>
      <c r="MHB95" s="220"/>
      <c r="MHC95" s="220"/>
      <c r="MHD95" s="220"/>
      <c r="MHE95" s="220"/>
      <c r="MHF95" s="220"/>
      <c r="MHG95" s="220"/>
      <c r="MHH95" s="220"/>
      <c r="MHI95" s="220"/>
      <c r="MHJ95" s="220"/>
      <c r="MHK95" s="220"/>
      <c r="MHL95" s="220"/>
      <c r="MHM95" s="220"/>
      <c r="MHN95" s="220"/>
      <c r="MHO95" s="220"/>
      <c r="MHP95" s="220"/>
      <c r="MHQ95" s="220"/>
      <c r="MHR95" s="220"/>
      <c r="MHS95" s="220"/>
      <c r="MHT95" s="220"/>
      <c r="MHU95" s="220"/>
      <c r="MHV95" s="220"/>
      <c r="MHW95" s="220"/>
      <c r="MHX95" s="220"/>
      <c r="MHY95" s="220"/>
      <c r="MHZ95" s="220"/>
      <c r="MIA95" s="220"/>
      <c r="MIB95" s="220"/>
      <c r="MIC95" s="220"/>
      <c r="MID95" s="220"/>
      <c r="MIE95" s="220"/>
      <c r="MIF95" s="220"/>
      <c r="MIG95" s="220"/>
      <c r="MIH95" s="220"/>
      <c r="MII95" s="220"/>
      <c r="MIJ95" s="220"/>
      <c r="MIK95" s="220"/>
      <c r="MIL95" s="220"/>
      <c r="MIM95" s="220"/>
      <c r="MIN95" s="220"/>
      <c r="MIO95" s="220"/>
      <c r="MIP95" s="220"/>
      <c r="MIQ95" s="220"/>
      <c r="MIR95" s="220"/>
      <c r="MIS95" s="220"/>
      <c r="MIT95" s="220"/>
      <c r="MIU95" s="220"/>
      <c r="MIV95" s="220"/>
      <c r="MIW95" s="220"/>
      <c r="MIX95" s="220"/>
      <c r="MIY95" s="220"/>
      <c r="MIZ95" s="220"/>
      <c r="MJA95" s="220"/>
      <c r="MJB95" s="220"/>
      <c r="MJC95" s="220"/>
      <c r="MJD95" s="220"/>
      <c r="MJE95" s="220"/>
      <c r="MJF95" s="220"/>
      <c r="MJG95" s="220"/>
      <c r="MJH95" s="220"/>
      <c r="MJI95" s="220"/>
      <c r="MJJ95" s="220"/>
      <c r="MJK95" s="220"/>
      <c r="MJL95" s="220"/>
      <c r="MJM95" s="220"/>
      <c r="MJN95" s="220"/>
      <c r="MJO95" s="220"/>
      <c r="MJP95" s="220"/>
      <c r="MJQ95" s="220"/>
      <c r="MJR95" s="220"/>
      <c r="MJS95" s="220"/>
      <c r="MJT95" s="220"/>
      <c r="MJU95" s="220"/>
      <c r="MJV95" s="220"/>
      <c r="MJW95" s="220"/>
      <c r="MJX95" s="220"/>
      <c r="MJY95" s="220"/>
      <c r="MJZ95" s="220"/>
      <c r="MKA95" s="220"/>
      <c r="MKB95" s="220"/>
      <c r="MKC95" s="220"/>
      <c r="MKD95" s="220"/>
      <c r="MKE95" s="220"/>
      <c r="MKF95" s="220"/>
      <c r="MKG95" s="220"/>
      <c r="MKH95" s="220"/>
      <c r="MKI95" s="220"/>
      <c r="MKJ95" s="220"/>
      <c r="MKK95" s="220"/>
      <c r="MKL95" s="220"/>
      <c r="MKM95" s="220"/>
      <c r="MKN95" s="220"/>
      <c r="MKO95" s="220"/>
      <c r="MKP95" s="220"/>
      <c r="MKQ95" s="220"/>
      <c r="MKR95" s="220"/>
      <c r="MKS95" s="220"/>
      <c r="MKT95" s="220"/>
      <c r="MKU95" s="220"/>
      <c r="MKV95" s="220"/>
      <c r="MKW95" s="220"/>
      <c r="MKX95" s="220"/>
      <c r="MKY95" s="220"/>
      <c r="MKZ95" s="220"/>
      <c r="MLA95" s="220"/>
      <c r="MLB95" s="220"/>
      <c r="MLC95" s="220"/>
      <c r="MLD95" s="220"/>
      <c r="MLE95" s="220"/>
      <c r="MLF95" s="220"/>
      <c r="MLG95" s="220"/>
      <c r="MLH95" s="220"/>
      <c r="MLI95" s="220"/>
      <c r="MLJ95" s="220"/>
      <c r="MLK95" s="220"/>
      <c r="MLL95" s="220"/>
      <c r="MLM95" s="220"/>
      <c r="MLN95" s="220"/>
      <c r="MLO95" s="220"/>
      <c r="MLP95" s="220"/>
      <c r="MLQ95" s="220"/>
      <c r="MLR95" s="220"/>
      <c r="MLS95" s="220"/>
      <c r="MLT95" s="220"/>
      <c r="MLU95" s="220"/>
      <c r="MLV95" s="220"/>
      <c r="MLW95" s="220"/>
      <c r="MLX95" s="220"/>
      <c r="MLY95" s="220"/>
      <c r="MLZ95" s="220"/>
      <c r="MMA95" s="220"/>
      <c r="MMB95" s="220"/>
      <c r="MMC95" s="220"/>
      <c r="MMD95" s="220"/>
      <c r="MME95" s="220"/>
      <c r="MMF95" s="220"/>
      <c r="MMG95" s="220"/>
      <c r="MMH95" s="220"/>
      <c r="MMI95" s="220"/>
      <c r="MMJ95" s="220"/>
      <c r="MMK95" s="220"/>
      <c r="MML95" s="220"/>
      <c r="MMM95" s="220"/>
      <c r="MMN95" s="220"/>
      <c r="MMO95" s="220"/>
      <c r="MMP95" s="220"/>
      <c r="MMQ95" s="220"/>
      <c r="MMR95" s="220"/>
      <c r="MMS95" s="220"/>
      <c r="MMT95" s="220"/>
      <c r="MMU95" s="220"/>
      <c r="MMV95" s="220"/>
      <c r="MMW95" s="220"/>
      <c r="MMX95" s="220"/>
      <c r="MMY95" s="220"/>
      <c r="MMZ95" s="220"/>
      <c r="MNA95" s="220"/>
      <c r="MNB95" s="220"/>
      <c r="MNC95" s="220"/>
      <c r="MND95" s="220"/>
      <c r="MNE95" s="220"/>
      <c r="MNF95" s="220"/>
      <c r="MNG95" s="220"/>
      <c r="MNH95" s="220"/>
      <c r="MNI95" s="220"/>
      <c r="MNJ95" s="220"/>
      <c r="MNK95" s="220"/>
      <c r="MNL95" s="220"/>
      <c r="MNM95" s="220"/>
      <c r="MNN95" s="220"/>
      <c r="MNO95" s="220"/>
      <c r="MNP95" s="220"/>
      <c r="MNQ95" s="220"/>
      <c r="MNR95" s="220"/>
      <c r="MNS95" s="220"/>
      <c r="MNT95" s="220"/>
      <c r="MNU95" s="220"/>
      <c r="MNV95" s="220"/>
      <c r="MNW95" s="220"/>
      <c r="MNX95" s="220"/>
      <c r="MNY95" s="220"/>
      <c r="MNZ95" s="220"/>
      <c r="MOA95" s="220"/>
      <c r="MOB95" s="220"/>
      <c r="MOC95" s="220"/>
      <c r="MOD95" s="220"/>
      <c r="MOE95" s="220"/>
      <c r="MOF95" s="220"/>
      <c r="MOG95" s="220"/>
      <c r="MOH95" s="220"/>
      <c r="MOI95" s="220"/>
      <c r="MOJ95" s="220"/>
      <c r="MOK95" s="220"/>
      <c r="MOL95" s="220"/>
      <c r="MOM95" s="220"/>
      <c r="MON95" s="220"/>
      <c r="MOO95" s="220"/>
      <c r="MOP95" s="220"/>
      <c r="MOQ95" s="220"/>
      <c r="MOR95" s="220"/>
      <c r="MOS95" s="220"/>
      <c r="MOT95" s="220"/>
      <c r="MOU95" s="220"/>
      <c r="MOV95" s="220"/>
      <c r="MOW95" s="220"/>
      <c r="MOX95" s="220"/>
      <c r="MOY95" s="220"/>
      <c r="MOZ95" s="220"/>
      <c r="MPA95" s="220"/>
      <c r="MPB95" s="220"/>
      <c r="MPC95" s="220"/>
      <c r="MPD95" s="220"/>
      <c r="MPE95" s="220"/>
      <c r="MPF95" s="220"/>
      <c r="MPG95" s="220"/>
      <c r="MPH95" s="220"/>
      <c r="MPI95" s="220"/>
      <c r="MPJ95" s="220"/>
      <c r="MPK95" s="220"/>
      <c r="MPL95" s="220"/>
      <c r="MPM95" s="220"/>
      <c r="MPN95" s="220"/>
      <c r="MPO95" s="220"/>
      <c r="MPP95" s="220"/>
      <c r="MPQ95" s="220"/>
      <c r="MPR95" s="220"/>
      <c r="MPS95" s="220"/>
      <c r="MPT95" s="220"/>
      <c r="MPU95" s="220"/>
      <c r="MPV95" s="220"/>
      <c r="MPW95" s="220"/>
      <c r="MPX95" s="220"/>
      <c r="MPY95" s="220"/>
      <c r="MPZ95" s="220"/>
      <c r="MQA95" s="220"/>
      <c r="MQB95" s="220"/>
      <c r="MQC95" s="220"/>
      <c r="MQD95" s="220"/>
      <c r="MQE95" s="220"/>
      <c r="MQF95" s="220"/>
      <c r="MQG95" s="220"/>
      <c r="MQH95" s="220"/>
      <c r="MQI95" s="220"/>
      <c r="MQJ95" s="220"/>
      <c r="MQK95" s="220"/>
      <c r="MQL95" s="220"/>
      <c r="MQM95" s="220"/>
      <c r="MQN95" s="220"/>
      <c r="MQO95" s="220"/>
      <c r="MQP95" s="220"/>
      <c r="MQQ95" s="220"/>
      <c r="MQR95" s="220"/>
      <c r="MQS95" s="220"/>
      <c r="MQT95" s="220"/>
      <c r="MQU95" s="220"/>
      <c r="MQV95" s="220"/>
      <c r="MQW95" s="220"/>
      <c r="MQX95" s="220"/>
      <c r="MQY95" s="220"/>
      <c r="MQZ95" s="220"/>
      <c r="MRA95" s="220"/>
      <c r="MRB95" s="220"/>
      <c r="MRC95" s="220"/>
      <c r="MRD95" s="220"/>
      <c r="MRE95" s="220"/>
      <c r="MRF95" s="220"/>
      <c r="MRG95" s="220"/>
      <c r="MRH95" s="220"/>
      <c r="MRI95" s="220"/>
      <c r="MRJ95" s="220"/>
      <c r="MRK95" s="220"/>
      <c r="MRL95" s="220"/>
      <c r="MRM95" s="220"/>
      <c r="MRN95" s="220"/>
      <c r="MRO95" s="220"/>
      <c r="MRP95" s="220"/>
      <c r="MRQ95" s="220"/>
      <c r="MRR95" s="220"/>
      <c r="MRS95" s="220"/>
      <c r="MRT95" s="220"/>
      <c r="MRU95" s="220"/>
      <c r="MRV95" s="220"/>
      <c r="MRW95" s="220"/>
      <c r="MRX95" s="220"/>
      <c r="MRY95" s="220"/>
      <c r="MRZ95" s="220"/>
      <c r="MSA95" s="220"/>
      <c r="MSB95" s="220"/>
      <c r="MSC95" s="220"/>
      <c r="MSD95" s="220"/>
      <c r="MSE95" s="220"/>
      <c r="MSF95" s="220"/>
      <c r="MSG95" s="220"/>
      <c r="MSH95" s="220"/>
      <c r="MSI95" s="220"/>
      <c r="MSJ95" s="220"/>
      <c r="MSK95" s="220"/>
      <c r="MSL95" s="220"/>
      <c r="MSM95" s="220"/>
      <c r="MSN95" s="220"/>
      <c r="MSO95" s="220"/>
      <c r="MSP95" s="220"/>
      <c r="MSQ95" s="220"/>
      <c r="MSR95" s="220"/>
      <c r="MSS95" s="220"/>
      <c r="MST95" s="220"/>
      <c r="MSU95" s="220"/>
      <c r="MSV95" s="220"/>
      <c r="MSW95" s="220"/>
      <c r="MSX95" s="220"/>
      <c r="MSY95" s="220"/>
      <c r="MSZ95" s="220"/>
      <c r="MTA95" s="220"/>
      <c r="MTB95" s="220"/>
      <c r="MTC95" s="220"/>
      <c r="MTD95" s="220"/>
      <c r="MTE95" s="220"/>
      <c r="MTF95" s="220"/>
      <c r="MTG95" s="220"/>
      <c r="MTH95" s="220"/>
      <c r="MTI95" s="220"/>
      <c r="MTJ95" s="220"/>
      <c r="MTK95" s="220"/>
      <c r="MTL95" s="220"/>
      <c r="MTM95" s="220"/>
      <c r="MTN95" s="220"/>
      <c r="MTO95" s="220"/>
      <c r="MTP95" s="220"/>
      <c r="MTQ95" s="220"/>
      <c r="MTR95" s="220"/>
      <c r="MTS95" s="220"/>
      <c r="MTT95" s="220"/>
      <c r="MTU95" s="220"/>
      <c r="MTV95" s="220"/>
      <c r="MTW95" s="220"/>
      <c r="MTX95" s="220"/>
      <c r="MTY95" s="220"/>
      <c r="MTZ95" s="220"/>
      <c r="MUA95" s="220"/>
      <c r="MUB95" s="220"/>
      <c r="MUC95" s="220"/>
      <c r="MUD95" s="220"/>
      <c r="MUE95" s="220"/>
      <c r="MUF95" s="220"/>
      <c r="MUG95" s="220"/>
      <c r="MUH95" s="220"/>
      <c r="MUI95" s="220"/>
      <c r="MUJ95" s="220"/>
      <c r="MUK95" s="220"/>
      <c r="MUL95" s="220"/>
      <c r="MUM95" s="220"/>
      <c r="MUN95" s="220"/>
      <c r="MUO95" s="220"/>
      <c r="MUP95" s="220"/>
      <c r="MUQ95" s="220"/>
      <c r="MUR95" s="220"/>
      <c r="MUS95" s="220"/>
      <c r="MUT95" s="220"/>
      <c r="MUU95" s="220"/>
      <c r="MUV95" s="220"/>
      <c r="MUW95" s="220"/>
      <c r="MUX95" s="220"/>
      <c r="MUY95" s="220"/>
      <c r="MUZ95" s="220"/>
      <c r="MVA95" s="220"/>
      <c r="MVB95" s="220"/>
      <c r="MVC95" s="220"/>
      <c r="MVD95" s="220"/>
      <c r="MVE95" s="220"/>
      <c r="MVF95" s="220"/>
      <c r="MVG95" s="220"/>
      <c r="MVH95" s="220"/>
      <c r="MVI95" s="220"/>
      <c r="MVJ95" s="220"/>
      <c r="MVK95" s="220"/>
      <c r="MVL95" s="220"/>
      <c r="MVM95" s="220"/>
      <c r="MVN95" s="220"/>
      <c r="MVO95" s="220"/>
      <c r="MVP95" s="220"/>
      <c r="MVQ95" s="220"/>
      <c r="MVR95" s="220"/>
      <c r="MVS95" s="220"/>
      <c r="MVT95" s="220"/>
      <c r="MVU95" s="220"/>
      <c r="MVV95" s="220"/>
      <c r="MVW95" s="220"/>
      <c r="MVX95" s="220"/>
      <c r="MVY95" s="220"/>
      <c r="MVZ95" s="220"/>
      <c r="MWA95" s="220"/>
      <c r="MWB95" s="220"/>
      <c r="MWC95" s="220"/>
      <c r="MWD95" s="220"/>
      <c r="MWE95" s="220"/>
      <c r="MWF95" s="220"/>
      <c r="MWG95" s="220"/>
      <c r="MWH95" s="220"/>
      <c r="MWI95" s="220"/>
      <c r="MWJ95" s="220"/>
      <c r="MWK95" s="220"/>
      <c r="MWL95" s="220"/>
      <c r="MWM95" s="220"/>
      <c r="MWN95" s="220"/>
      <c r="MWO95" s="220"/>
      <c r="MWP95" s="220"/>
      <c r="MWQ95" s="220"/>
      <c r="MWR95" s="220"/>
      <c r="MWS95" s="220"/>
      <c r="MWT95" s="220"/>
      <c r="MWU95" s="220"/>
      <c r="MWV95" s="220"/>
      <c r="MWW95" s="220"/>
      <c r="MWX95" s="220"/>
      <c r="MWY95" s="220"/>
      <c r="MWZ95" s="220"/>
      <c r="MXA95" s="220"/>
      <c r="MXB95" s="220"/>
      <c r="MXC95" s="220"/>
      <c r="MXD95" s="220"/>
      <c r="MXE95" s="220"/>
      <c r="MXF95" s="220"/>
      <c r="MXG95" s="220"/>
      <c r="MXH95" s="220"/>
      <c r="MXI95" s="220"/>
      <c r="MXJ95" s="220"/>
      <c r="MXK95" s="220"/>
      <c r="MXL95" s="220"/>
      <c r="MXM95" s="220"/>
      <c r="MXN95" s="220"/>
      <c r="MXO95" s="220"/>
      <c r="MXP95" s="220"/>
      <c r="MXQ95" s="220"/>
      <c r="MXR95" s="220"/>
      <c r="MXS95" s="220"/>
      <c r="MXT95" s="220"/>
      <c r="MXU95" s="220"/>
      <c r="MXV95" s="220"/>
      <c r="MXW95" s="220"/>
      <c r="MXX95" s="220"/>
      <c r="MXY95" s="220"/>
      <c r="MXZ95" s="220"/>
      <c r="MYA95" s="220"/>
      <c r="MYB95" s="220"/>
      <c r="MYC95" s="220"/>
      <c r="MYD95" s="220"/>
      <c r="MYE95" s="220"/>
      <c r="MYF95" s="220"/>
      <c r="MYG95" s="220"/>
      <c r="MYH95" s="220"/>
      <c r="MYI95" s="220"/>
      <c r="MYJ95" s="220"/>
      <c r="MYK95" s="220"/>
      <c r="MYL95" s="220"/>
      <c r="MYM95" s="220"/>
      <c r="MYN95" s="220"/>
      <c r="MYO95" s="220"/>
      <c r="MYP95" s="220"/>
      <c r="MYQ95" s="220"/>
      <c r="MYR95" s="220"/>
      <c r="MYS95" s="220"/>
      <c r="MYT95" s="220"/>
      <c r="MYU95" s="220"/>
      <c r="MYV95" s="220"/>
      <c r="MYW95" s="220"/>
      <c r="MYX95" s="220"/>
      <c r="MYY95" s="220"/>
      <c r="MYZ95" s="220"/>
      <c r="MZA95" s="220"/>
      <c r="MZB95" s="220"/>
      <c r="MZC95" s="220"/>
      <c r="MZD95" s="220"/>
      <c r="MZE95" s="220"/>
      <c r="MZF95" s="220"/>
      <c r="MZG95" s="220"/>
      <c r="MZH95" s="220"/>
      <c r="MZI95" s="220"/>
      <c r="MZJ95" s="220"/>
      <c r="MZK95" s="220"/>
      <c r="MZL95" s="220"/>
      <c r="MZM95" s="220"/>
      <c r="MZN95" s="220"/>
      <c r="MZO95" s="220"/>
      <c r="MZP95" s="220"/>
      <c r="MZQ95" s="220"/>
      <c r="MZR95" s="220"/>
      <c r="MZS95" s="220"/>
      <c r="MZT95" s="220"/>
      <c r="MZU95" s="220"/>
      <c r="MZV95" s="220"/>
      <c r="MZW95" s="220"/>
      <c r="MZX95" s="220"/>
      <c r="MZY95" s="220"/>
      <c r="MZZ95" s="220"/>
      <c r="NAA95" s="220"/>
      <c r="NAB95" s="220"/>
      <c r="NAC95" s="220"/>
      <c r="NAD95" s="220"/>
      <c r="NAE95" s="220"/>
      <c r="NAF95" s="220"/>
      <c r="NAG95" s="220"/>
      <c r="NAH95" s="220"/>
      <c r="NAI95" s="220"/>
      <c r="NAJ95" s="220"/>
      <c r="NAK95" s="220"/>
      <c r="NAL95" s="220"/>
      <c r="NAM95" s="220"/>
      <c r="NAN95" s="220"/>
      <c r="NAO95" s="220"/>
      <c r="NAP95" s="220"/>
      <c r="NAQ95" s="220"/>
      <c r="NAR95" s="220"/>
      <c r="NAS95" s="220"/>
      <c r="NAT95" s="220"/>
      <c r="NAU95" s="220"/>
      <c r="NAV95" s="220"/>
      <c r="NAW95" s="220"/>
      <c r="NAX95" s="220"/>
      <c r="NAY95" s="220"/>
      <c r="NAZ95" s="220"/>
      <c r="NBA95" s="220"/>
      <c r="NBB95" s="220"/>
      <c r="NBC95" s="220"/>
      <c r="NBD95" s="220"/>
      <c r="NBE95" s="220"/>
      <c r="NBF95" s="220"/>
      <c r="NBG95" s="220"/>
      <c r="NBH95" s="220"/>
      <c r="NBI95" s="220"/>
      <c r="NBJ95" s="220"/>
      <c r="NBK95" s="220"/>
      <c r="NBL95" s="220"/>
      <c r="NBM95" s="220"/>
      <c r="NBN95" s="220"/>
      <c r="NBO95" s="220"/>
      <c r="NBP95" s="220"/>
      <c r="NBQ95" s="220"/>
      <c r="NBR95" s="220"/>
      <c r="NBS95" s="220"/>
      <c r="NBT95" s="220"/>
      <c r="NBU95" s="220"/>
      <c r="NBV95" s="220"/>
      <c r="NBW95" s="220"/>
      <c r="NBX95" s="220"/>
      <c r="NBY95" s="220"/>
      <c r="NBZ95" s="220"/>
      <c r="NCA95" s="220"/>
      <c r="NCB95" s="220"/>
      <c r="NCC95" s="220"/>
      <c r="NCD95" s="220"/>
      <c r="NCE95" s="220"/>
      <c r="NCF95" s="220"/>
      <c r="NCG95" s="220"/>
      <c r="NCH95" s="220"/>
      <c r="NCI95" s="220"/>
      <c r="NCJ95" s="220"/>
      <c r="NCK95" s="220"/>
      <c r="NCL95" s="220"/>
      <c r="NCM95" s="220"/>
      <c r="NCN95" s="220"/>
      <c r="NCO95" s="220"/>
      <c r="NCP95" s="220"/>
      <c r="NCQ95" s="220"/>
      <c r="NCR95" s="220"/>
      <c r="NCS95" s="220"/>
      <c r="NCT95" s="220"/>
      <c r="NCU95" s="220"/>
      <c r="NCV95" s="220"/>
      <c r="NCW95" s="220"/>
      <c r="NCX95" s="220"/>
      <c r="NCY95" s="220"/>
      <c r="NCZ95" s="220"/>
      <c r="NDA95" s="220"/>
      <c r="NDB95" s="220"/>
      <c r="NDC95" s="220"/>
      <c r="NDD95" s="220"/>
      <c r="NDE95" s="220"/>
      <c r="NDF95" s="220"/>
      <c r="NDG95" s="220"/>
      <c r="NDH95" s="220"/>
      <c r="NDI95" s="220"/>
      <c r="NDJ95" s="220"/>
      <c r="NDK95" s="220"/>
      <c r="NDL95" s="220"/>
      <c r="NDM95" s="220"/>
      <c r="NDN95" s="220"/>
      <c r="NDO95" s="220"/>
      <c r="NDP95" s="220"/>
      <c r="NDQ95" s="220"/>
      <c r="NDR95" s="220"/>
      <c r="NDS95" s="220"/>
      <c r="NDT95" s="220"/>
      <c r="NDU95" s="220"/>
      <c r="NDV95" s="220"/>
      <c r="NDW95" s="220"/>
      <c r="NDX95" s="220"/>
      <c r="NDY95" s="220"/>
      <c r="NDZ95" s="220"/>
      <c r="NEA95" s="220"/>
      <c r="NEB95" s="220"/>
      <c r="NEC95" s="220"/>
      <c r="NED95" s="220"/>
      <c r="NEE95" s="220"/>
      <c r="NEF95" s="220"/>
      <c r="NEG95" s="220"/>
      <c r="NEH95" s="220"/>
      <c r="NEI95" s="220"/>
      <c r="NEJ95" s="220"/>
      <c r="NEK95" s="220"/>
      <c r="NEL95" s="220"/>
      <c r="NEM95" s="220"/>
      <c r="NEN95" s="220"/>
      <c r="NEO95" s="220"/>
      <c r="NEP95" s="220"/>
      <c r="NEQ95" s="220"/>
      <c r="NER95" s="220"/>
      <c r="NES95" s="220"/>
      <c r="NET95" s="220"/>
      <c r="NEU95" s="220"/>
      <c r="NEV95" s="220"/>
      <c r="NEW95" s="220"/>
      <c r="NEX95" s="220"/>
      <c r="NEY95" s="220"/>
      <c r="NEZ95" s="220"/>
      <c r="NFA95" s="220"/>
      <c r="NFB95" s="220"/>
      <c r="NFC95" s="220"/>
      <c r="NFD95" s="220"/>
      <c r="NFE95" s="220"/>
      <c r="NFF95" s="220"/>
      <c r="NFG95" s="220"/>
      <c r="NFH95" s="220"/>
      <c r="NFI95" s="220"/>
      <c r="NFJ95" s="220"/>
      <c r="NFK95" s="220"/>
      <c r="NFL95" s="220"/>
      <c r="NFM95" s="220"/>
      <c r="NFN95" s="220"/>
      <c r="NFO95" s="220"/>
      <c r="NFP95" s="220"/>
      <c r="NFQ95" s="220"/>
      <c r="NFR95" s="220"/>
      <c r="NFS95" s="220"/>
      <c r="NFT95" s="220"/>
      <c r="NFU95" s="220"/>
      <c r="NFV95" s="220"/>
      <c r="NFW95" s="220"/>
      <c r="NFX95" s="220"/>
      <c r="NFY95" s="220"/>
      <c r="NFZ95" s="220"/>
      <c r="NGA95" s="220"/>
      <c r="NGB95" s="220"/>
      <c r="NGC95" s="220"/>
      <c r="NGD95" s="220"/>
      <c r="NGE95" s="220"/>
      <c r="NGF95" s="220"/>
      <c r="NGG95" s="220"/>
      <c r="NGH95" s="220"/>
      <c r="NGI95" s="220"/>
      <c r="NGJ95" s="220"/>
      <c r="NGK95" s="220"/>
      <c r="NGL95" s="220"/>
      <c r="NGM95" s="220"/>
      <c r="NGN95" s="220"/>
      <c r="NGO95" s="220"/>
      <c r="NGP95" s="220"/>
      <c r="NGQ95" s="220"/>
      <c r="NGR95" s="220"/>
      <c r="NGS95" s="220"/>
      <c r="NGT95" s="220"/>
      <c r="NGU95" s="220"/>
      <c r="NGV95" s="220"/>
      <c r="NGW95" s="220"/>
      <c r="NGX95" s="220"/>
      <c r="NGY95" s="220"/>
      <c r="NGZ95" s="220"/>
      <c r="NHA95" s="220"/>
      <c r="NHB95" s="220"/>
      <c r="NHC95" s="220"/>
      <c r="NHD95" s="220"/>
      <c r="NHE95" s="220"/>
      <c r="NHF95" s="220"/>
      <c r="NHG95" s="220"/>
      <c r="NHH95" s="220"/>
      <c r="NHI95" s="220"/>
      <c r="NHJ95" s="220"/>
      <c r="NHK95" s="220"/>
      <c r="NHL95" s="220"/>
      <c r="NHM95" s="220"/>
      <c r="NHN95" s="220"/>
      <c r="NHO95" s="220"/>
      <c r="NHP95" s="220"/>
      <c r="NHQ95" s="220"/>
      <c r="NHR95" s="220"/>
      <c r="NHS95" s="220"/>
      <c r="NHT95" s="220"/>
      <c r="NHU95" s="220"/>
      <c r="NHV95" s="220"/>
      <c r="NHW95" s="220"/>
      <c r="NHX95" s="220"/>
      <c r="NHY95" s="220"/>
      <c r="NHZ95" s="220"/>
      <c r="NIA95" s="220"/>
      <c r="NIB95" s="220"/>
      <c r="NIC95" s="220"/>
      <c r="NID95" s="220"/>
      <c r="NIE95" s="220"/>
      <c r="NIF95" s="220"/>
      <c r="NIG95" s="220"/>
      <c r="NIH95" s="220"/>
      <c r="NII95" s="220"/>
      <c r="NIJ95" s="220"/>
      <c r="NIK95" s="220"/>
      <c r="NIL95" s="220"/>
      <c r="NIM95" s="220"/>
      <c r="NIN95" s="220"/>
      <c r="NIO95" s="220"/>
      <c r="NIP95" s="220"/>
      <c r="NIQ95" s="220"/>
      <c r="NIR95" s="220"/>
      <c r="NIS95" s="220"/>
      <c r="NIT95" s="220"/>
      <c r="NIU95" s="220"/>
      <c r="NIV95" s="220"/>
      <c r="NIW95" s="220"/>
      <c r="NIX95" s="220"/>
      <c r="NIY95" s="220"/>
      <c r="NIZ95" s="220"/>
      <c r="NJA95" s="220"/>
      <c r="NJB95" s="220"/>
      <c r="NJC95" s="220"/>
      <c r="NJD95" s="220"/>
      <c r="NJE95" s="220"/>
      <c r="NJF95" s="220"/>
      <c r="NJG95" s="220"/>
      <c r="NJH95" s="220"/>
      <c r="NJI95" s="220"/>
      <c r="NJJ95" s="220"/>
      <c r="NJK95" s="220"/>
      <c r="NJL95" s="220"/>
      <c r="NJM95" s="220"/>
      <c r="NJN95" s="220"/>
      <c r="NJO95" s="220"/>
      <c r="NJP95" s="220"/>
      <c r="NJQ95" s="220"/>
      <c r="NJR95" s="220"/>
      <c r="NJS95" s="220"/>
      <c r="NJT95" s="220"/>
      <c r="NJU95" s="220"/>
      <c r="NJV95" s="220"/>
      <c r="NJW95" s="220"/>
      <c r="NJX95" s="220"/>
      <c r="NJY95" s="220"/>
      <c r="NJZ95" s="220"/>
      <c r="NKA95" s="220"/>
      <c r="NKB95" s="220"/>
      <c r="NKC95" s="220"/>
      <c r="NKD95" s="220"/>
      <c r="NKE95" s="220"/>
      <c r="NKF95" s="220"/>
      <c r="NKG95" s="220"/>
      <c r="NKH95" s="220"/>
      <c r="NKI95" s="220"/>
      <c r="NKJ95" s="220"/>
      <c r="NKK95" s="220"/>
      <c r="NKL95" s="220"/>
      <c r="NKM95" s="220"/>
      <c r="NKN95" s="220"/>
      <c r="NKO95" s="220"/>
      <c r="NKP95" s="220"/>
      <c r="NKQ95" s="220"/>
      <c r="NKR95" s="220"/>
      <c r="NKS95" s="220"/>
      <c r="NKT95" s="220"/>
      <c r="NKU95" s="220"/>
      <c r="NKV95" s="220"/>
      <c r="NKW95" s="220"/>
      <c r="NKX95" s="220"/>
      <c r="NKY95" s="220"/>
      <c r="NKZ95" s="220"/>
      <c r="NLA95" s="220"/>
      <c r="NLB95" s="220"/>
      <c r="NLC95" s="220"/>
      <c r="NLD95" s="220"/>
      <c r="NLE95" s="220"/>
      <c r="NLF95" s="220"/>
      <c r="NLG95" s="220"/>
      <c r="NLH95" s="220"/>
      <c r="NLI95" s="220"/>
      <c r="NLJ95" s="220"/>
      <c r="NLK95" s="220"/>
      <c r="NLL95" s="220"/>
      <c r="NLM95" s="220"/>
      <c r="NLN95" s="220"/>
      <c r="NLO95" s="220"/>
      <c r="NLP95" s="220"/>
      <c r="NLQ95" s="220"/>
      <c r="NLR95" s="220"/>
      <c r="NLS95" s="220"/>
      <c r="NLT95" s="220"/>
      <c r="NLU95" s="220"/>
      <c r="NLV95" s="220"/>
      <c r="NLW95" s="220"/>
      <c r="NLX95" s="220"/>
      <c r="NLY95" s="220"/>
      <c r="NLZ95" s="220"/>
      <c r="NMA95" s="220"/>
      <c r="NMB95" s="220"/>
      <c r="NMC95" s="220"/>
      <c r="NMD95" s="220"/>
      <c r="NME95" s="220"/>
      <c r="NMF95" s="220"/>
      <c r="NMG95" s="220"/>
      <c r="NMH95" s="220"/>
      <c r="NMI95" s="220"/>
      <c r="NMJ95" s="220"/>
      <c r="NMK95" s="220"/>
      <c r="NML95" s="220"/>
      <c r="NMM95" s="220"/>
      <c r="NMN95" s="220"/>
      <c r="NMO95" s="220"/>
      <c r="NMP95" s="220"/>
      <c r="NMQ95" s="220"/>
      <c r="NMR95" s="220"/>
      <c r="NMS95" s="220"/>
      <c r="NMT95" s="220"/>
      <c r="NMU95" s="220"/>
      <c r="NMV95" s="220"/>
      <c r="NMW95" s="220"/>
      <c r="NMX95" s="220"/>
      <c r="NMY95" s="220"/>
      <c r="NMZ95" s="220"/>
      <c r="NNA95" s="220"/>
      <c r="NNB95" s="220"/>
      <c r="NNC95" s="220"/>
      <c r="NND95" s="220"/>
      <c r="NNE95" s="220"/>
      <c r="NNF95" s="220"/>
      <c r="NNG95" s="220"/>
      <c r="NNH95" s="220"/>
      <c r="NNI95" s="220"/>
      <c r="NNJ95" s="220"/>
      <c r="NNK95" s="220"/>
      <c r="NNL95" s="220"/>
      <c r="NNM95" s="220"/>
      <c r="NNN95" s="220"/>
      <c r="NNO95" s="220"/>
      <c r="NNP95" s="220"/>
      <c r="NNQ95" s="220"/>
      <c r="NNR95" s="220"/>
      <c r="NNS95" s="220"/>
      <c r="NNT95" s="220"/>
      <c r="NNU95" s="220"/>
      <c r="NNV95" s="220"/>
      <c r="NNW95" s="220"/>
      <c r="NNX95" s="220"/>
      <c r="NNY95" s="220"/>
      <c r="NNZ95" s="220"/>
      <c r="NOA95" s="220"/>
      <c r="NOB95" s="220"/>
      <c r="NOC95" s="220"/>
      <c r="NOD95" s="220"/>
      <c r="NOE95" s="220"/>
      <c r="NOF95" s="220"/>
      <c r="NOG95" s="220"/>
      <c r="NOH95" s="220"/>
      <c r="NOI95" s="220"/>
      <c r="NOJ95" s="220"/>
      <c r="NOK95" s="220"/>
      <c r="NOL95" s="220"/>
      <c r="NOM95" s="220"/>
      <c r="NON95" s="220"/>
      <c r="NOO95" s="220"/>
      <c r="NOP95" s="220"/>
      <c r="NOQ95" s="220"/>
      <c r="NOR95" s="220"/>
      <c r="NOS95" s="220"/>
      <c r="NOT95" s="220"/>
      <c r="NOU95" s="220"/>
      <c r="NOV95" s="220"/>
      <c r="NOW95" s="220"/>
      <c r="NOX95" s="220"/>
      <c r="NOY95" s="220"/>
      <c r="NOZ95" s="220"/>
      <c r="NPA95" s="220"/>
      <c r="NPB95" s="220"/>
      <c r="NPC95" s="220"/>
      <c r="NPD95" s="220"/>
      <c r="NPE95" s="220"/>
      <c r="NPF95" s="220"/>
      <c r="NPG95" s="220"/>
      <c r="NPH95" s="220"/>
      <c r="NPI95" s="220"/>
      <c r="NPJ95" s="220"/>
      <c r="NPK95" s="220"/>
      <c r="NPL95" s="220"/>
      <c r="NPM95" s="220"/>
      <c r="NPN95" s="220"/>
      <c r="NPO95" s="220"/>
      <c r="NPP95" s="220"/>
      <c r="NPQ95" s="220"/>
      <c r="NPR95" s="220"/>
      <c r="NPS95" s="220"/>
      <c r="NPT95" s="220"/>
      <c r="NPU95" s="220"/>
      <c r="NPV95" s="220"/>
      <c r="NPW95" s="220"/>
      <c r="NPX95" s="220"/>
      <c r="NPY95" s="220"/>
      <c r="NPZ95" s="220"/>
      <c r="NQA95" s="220"/>
      <c r="NQB95" s="220"/>
      <c r="NQC95" s="220"/>
      <c r="NQD95" s="220"/>
      <c r="NQE95" s="220"/>
      <c r="NQF95" s="220"/>
      <c r="NQG95" s="220"/>
      <c r="NQH95" s="220"/>
      <c r="NQI95" s="220"/>
      <c r="NQJ95" s="220"/>
      <c r="NQK95" s="220"/>
      <c r="NQL95" s="220"/>
      <c r="NQM95" s="220"/>
      <c r="NQN95" s="220"/>
      <c r="NQO95" s="220"/>
      <c r="NQP95" s="220"/>
      <c r="NQQ95" s="220"/>
      <c r="NQR95" s="220"/>
      <c r="NQS95" s="220"/>
      <c r="NQT95" s="220"/>
      <c r="NQU95" s="220"/>
      <c r="NQV95" s="220"/>
      <c r="NQW95" s="220"/>
      <c r="NQX95" s="220"/>
      <c r="NQY95" s="220"/>
      <c r="NQZ95" s="220"/>
      <c r="NRA95" s="220"/>
      <c r="NRB95" s="220"/>
      <c r="NRC95" s="220"/>
      <c r="NRD95" s="220"/>
      <c r="NRE95" s="220"/>
      <c r="NRF95" s="220"/>
      <c r="NRG95" s="220"/>
      <c r="NRH95" s="220"/>
      <c r="NRI95" s="220"/>
      <c r="NRJ95" s="220"/>
      <c r="NRK95" s="220"/>
      <c r="NRL95" s="220"/>
      <c r="NRM95" s="220"/>
      <c r="NRN95" s="220"/>
      <c r="NRO95" s="220"/>
      <c r="NRP95" s="220"/>
      <c r="NRQ95" s="220"/>
      <c r="NRR95" s="220"/>
      <c r="NRS95" s="220"/>
      <c r="NRT95" s="220"/>
      <c r="NRU95" s="220"/>
      <c r="NRV95" s="220"/>
      <c r="NRW95" s="220"/>
      <c r="NRX95" s="220"/>
      <c r="NRY95" s="220"/>
      <c r="NRZ95" s="220"/>
      <c r="NSA95" s="220"/>
      <c r="NSB95" s="220"/>
      <c r="NSC95" s="220"/>
      <c r="NSD95" s="220"/>
      <c r="NSE95" s="220"/>
      <c r="NSF95" s="220"/>
      <c r="NSG95" s="220"/>
      <c r="NSH95" s="220"/>
      <c r="NSI95" s="220"/>
      <c r="NSJ95" s="220"/>
      <c r="NSK95" s="220"/>
      <c r="NSL95" s="220"/>
      <c r="NSM95" s="220"/>
      <c r="NSN95" s="220"/>
      <c r="NSO95" s="220"/>
      <c r="NSP95" s="220"/>
      <c r="NSQ95" s="220"/>
      <c r="NSR95" s="220"/>
      <c r="NSS95" s="220"/>
      <c r="NST95" s="220"/>
      <c r="NSU95" s="220"/>
      <c r="NSV95" s="220"/>
      <c r="NSW95" s="220"/>
      <c r="NSX95" s="220"/>
      <c r="NSY95" s="220"/>
      <c r="NSZ95" s="220"/>
      <c r="NTA95" s="220"/>
      <c r="NTB95" s="220"/>
      <c r="NTC95" s="220"/>
      <c r="NTD95" s="220"/>
      <c r="NTE95" s="220"/>
      <c r="NTF95" s="220"/>
      <c r="NTG95" s="220"/>
      <c r="NTH95" s="220"/>
      <c r="NTI95" s="220"/>
      <c r="NTJ95" s="220"/>
      <c r="NTK95" s="220"/>
      <c r="NTL95" s="220"/>
      <c r="NTM95" s="220"/>
      <c r="NTN95" s="220"/>
      <c r="NTO95" s="220"/>
      <c r="NTP95" s="220"/>
      <c r="NTQ95" s="220"/>
      <c r="NTR95" s="220"/>
      <c r="NTS95" s="220"/>
      <c r="NTT95" s="220"/>
      <c r="NTU95" s="220"/>
      <c r="NTV95" s="220"/>
      <c r="NTW95" s="220"/>
      <c r="NTX95" s="220"/>
      <c r="NTY95" s="220"/>
      <c r="NTZ95" s="220"/>
      <c r="NUA95" s="220"/>
      <c r="NUB95" s="220"/>
      <c r="NUC95" s="220"/>
      <c r="NUD95" s="220"/>
      <c r="NUE95" s="220"/>
      <c r="NUF95" s="220"/>
      <c r="NUG95" s="220"/>
      <c r="NUH95" s="220"/>
      <c r="NUI95" s="220"/>
      <c r="NUJ95" s="220"/>
      <c r="NUK95" s="220"/>
      <c r="NUL95" s="220"/>
      <c r="NUM95" s="220"/>
      <c r="NUN95" s="220"/>
      <c r="NUO95" s="220"/>
      <c r="NUP95" s="220"/>
      <c r="NUQ95" s="220"/>
      <c r="NUR95" s="220"/>
      <c r="NUS95" s="220"/>
      <c r="NUT95" s="220"/>
      <c r="NUU95" s="220"/>
      <c r="NUV95" s="220"/>
      <c r="NUW95" s="220"/>
      <c r="NUX95" s="220"/>
      <c r="NUY95" s="220"/>
      <c r="NUZ95" s="220"/>
      <c r="NVA95" s="220"/>
      <c r="NVB95" s="220"/>
      <c r="NVC95" s="220"/>
      <c r="NVD95" s="220"/>
      <c r="NVE95" s="220"/>
      <c r="NVF95" s="220"/>
      <c r="NVG95" s="220"/>
      <c r="NVH95" s="220"/>
      <c r="NVI95" s="220"/>
      <c r="NVJ95" s="220"/>
      <c r="NVK95" s="220"/>
      <c r="NVL95" s="220"/>
      <c r="NVM95" s="220"/>
      <c r="NVN95" s="220"/>
      <c r="NVO95" s="220"/>
      <c r="NVP95" s="220"/>
      <c r="NVQ95" s="220"/>
      <c r="NVR95" s="220"/>
      <c r="NVS95" s="220"/>
      <c r="NVT95" s="220"/>
      <c r="NVU95" s="220"/>
      <c r="NVV95" s="220"/>
      <c r="NVW95" s="220"/>
      <c r="NVX95" s="220"/>
      <c r="NVY95" s="220"/>
      <c r="NVZ95" s="220"/>
      <c r="NWA95" s="220"/>
      <c r="NWB95" s="220"/>
      <c r="NWC95" s="220"/>
      <c r="NWD95" s="220"/>
      <c r="NWE95" s="220"/>
      <c r="NWF95" s="220"/>
      <c r="NWG95" s="220"/>
      <c r="NWH95" s="220"/>
      <c r="NWI95" s="220"/>
      <c r="NWJ95" s="220"/>
      <c r="NWK95" s="220"/>
      <c r="NWL95" s="220"/>
      <c r="NWM95" s="220"/>
      <c r="NWN95" s="220"/>
      <c r="NWO95" s="220"/>
      <c r="NWP95" s="220"/>
      <c r="NWQ95" s="220"/>
      <c r="NWR95" s="220"/>
      <c r="NWS95" s="220"/>
      <c r="NWT95" s="220"/>
      <c r="NWU95" s="220"/>
      <c r="NWV95" s="220"/>
      <c r="NWW95" s="220"/>
      <c r="NWX95" s="220"/>
      <c r="NWY95" s="220"/>
      <c r="NWZ95" s="220"/>
      <c r="NXA95" s="220"/>
      <c r="NXB95" s="220"/>
      <c r="NXC95" s="220"/>
      <c r="NXD95" s="220"/>
      <c r="NXE95" s="220"/>
      <c r="NXF95" s="220"/>
      <c r="NXG95" s="220"/>
      <c r="NXH95" s="220"/>
      <c r="NXI95" s="220"/>
      <c r="NXJ95" s="220"/>
      <c r="NXK95" s="220"/>
      <c r="NXL95" s="220"/>
      <c r="NXM95" s="220"/>
      <c r="NXN95" s="220"/>
      <c r="NXO95" s="220"/>
      <c r="NXP95" s="220"/>
      <c r="NXQ95" s="220"/>
      <c r="NXR95" s="220"/>
      <c r="NXS95" s="220"/>
      <c r="NXT95" s="220"/>
      <c r="NXU95" s="220"/>
      <c r="NXV95" s="220"/>
      <c r="NXW95" s="220"/>
      <c r="NXX95" s="220"/>
      <c r="NXY95" s="220"/>
      <c r="NXZ95" s="220"/>
      <c r="NYA95" s="220"/>
      <c r="NYB95" s="220"/>
      <c r="NYC95" s="220"/>
      <c r="NYD95" s="220"/>
      <c r="NYE95" s="220"/>
      <c r="NYF95" s="220"/>
      <c r="NYG95" s="220"/>
      <c r="NYH95" s="220"/>
      <c r="NYI95" s="220"/>
      <c r="NYJ95" s="220"/>
      <c r="NYK95" s="220"/>
      <c r="NYL95" s="220"/>
      <c r="NYM95" s="220"/>
      <c r="NYN95" s="220"/>
      <c r="NYO95" s="220"/>
      <c r="NYP95" s="220"/>
      <c r="NYQ95" s="220"/>
      <c r="NYR95" s="220"/>
      <c r="NYS95" s="220"/>
      <c r="NYT95" s="220"/>
      <c r="NYU95" s="220"/>
      <c r="NYV95" s="220"/>
      <c r="NYW95" s="220"/>
      <c r="NYX95" s="220"/>
      <c r="NYY95" s="220"/>
      <c r="NYZ95" s="220"/>
      <c r="NZA95" s="220"/>
      <c r="NZB95" s="220"/>
      <c r="NZC95" s="220"/>
      <c r="NZD95" s="220"/>
      <c r="NZE95" s="220"/>
      <c r="NZF95" s="220"/>
      <c r="NZG95" s="220"/>
      <c r="NZH95" s="220"/>
      <c r="NZI95" s="220"/>
      <c r="NZJ95" s="220"/>
      <c r="NZK95" s="220"/>
      <c r="NZL95" s="220"/>
      <c r="NZM95" s="220"/>
      <c r="NZN95" s="220"/>
      <c r="NZO95" s="220"/>
      <c r="NZP95" s="220"/>
      <c r="NZQ95" s="220"/>
      <c r="NZR95" s="220"/>
      <c r="NZS95" s="220"/>
      <c r="NZT95" s="220"/>
      <c r="NZU95" s="220"/>
      <c r="NZV95" s="220"/>
      <c r="NZW95" s="220"/>
      <c r="NZX95" s="220"/>
      <c r="NZY95" s="220"/>
      <c r="NZZ95" s="220"/>
      <c r="OAA95" s="220"/>
      <c r="OAB95" s="220"/>
      <c r="OAC95" s="220"/>
      <c r="OAD95" s="220"/>
      <c r="OAE95" s="220"/>
      <c r="OAF95" s="220"/>
      <c r="OAG95" s="220"/>
      <c r="OAH95" s="220"/>
      <c r="OAI95" s="220"/>
      <c r="OAJ95" s="220"/>
      <c r="OAK95" s="220"/>
      <c r="OAL95" s="220"/>
      <c r="OAM95" s="220"/>
      <c r="OAN95" s="220"/>
      <c r="OAO95" s="220"/>
      <c r="OAP95" s="220"/>
      <c r="OAQ95" s="220"/>
      <c r="OAR95" s="220"/>
      <c r="OAS95" s="220"/>
      <c r="OAT95" s="220"/>
      <c r="OAU95" s="220"/>
      <c r="OAV95" s="220"/>
      <c r="OAW95" s="220"/>
      <c r="OAX95" s="220"/>
      <c r="OAY95" s="220"/>
      <c r="OAZ95" s="220"/>
      <c r="OBA95" s="220"/>
      <c r="OBB95" s="220"/>
      <c r="OBC95" s="220"/>
      <c r="OBD95" s="220"/>
      <c r="OBE95" s="220"/>
      <c r="OBF95" s="220"/>
      <c r="OBG95" s="220"/>
      <c r="OBH95" s="220"/>
      <c r="OBI95" s="220"/>
      <c r="OBJ95" s="220"/>
      <c r="OBK95" s="220"/>
      <c r="OBL95" s="220"/>
      <c r="OBM95" s="220"/>
      <c r="OBN95" s="220"/>
      <c r="OBO95" s="220"/>
      <c r="OBP95" s="220"/>
      <c r="OBQ95" s="220"/>
      <c r="OBR95" s="220"/>
      <c r="OBS95" s="220"/>
      <c r="OBT95" s="220"/>
      <c r="OBU95" s="220"/>
      <c r="OBV95" s="220"/>
      <c r="OBW95" s="220"/>
      <c r="OBX95" s="220"/>
      <c r="OBY95" s="220"/>
      <c r="OBZ95" s="220"/>
      <c r="OCA95" s="220"/>
      <c r="OCB95" s="220"/>
      <c r="OCC95" s="220"/>
      <c r="OCD95" s="220"/>
      <c r="OCE95" s="220"/>
      <c r="OCF95" s="220"/>
      <c r="OCG95" s="220"/>
      <c r="OCH95" s="220"/>
      <c r="OCI95" s="220"/>
      <c r="OCJ95" s="220"/>
      <c r="OCK95" s="220"/>
      <c r="OCL95" s="220"/>
      <c r="OCM95" s="220"/>
      <c r="OCN95" s="220"/>
      <c r="OCO95" s="220"/>
      <c r="OCP95" s="220"/>
      <c r="OCQ95" s="220"/>
      <c r="OCR95" s="220"/>
      <c r="OCS95" s="220"/>
      <c r="OCT95" s="220"/>
      <c r="OCU95" s="220"/>
      <c r="OCV95" s="220"/>
      <c r="OCW95" s="220"/>
      <c r="OCX95" s="220"/>
      <c r="OCY95" s="220"/>
      <c r="OCZ95" s="220"/>
      <c r="ODA95" s="220"/>
      <c r="ODB95" s="220"/>
      <c r="ODC95" s="220"/>
      <c r="ODD95" s="220"/>
      <c r="ODE95" s="220"/>
      <c r="ODF95" s="220"/>
      <c r="ODG95" s="220"/>
      <c r="ODH95" s="220"/>
      <c r="ODI95" s="220"/>
      <c r="ODJ95" s="220"/>
      <c r="ODK95" s="220"/>
      <c r="ODL95" s="220"/>
      <c r="ODM95" s="220"/>
      <c r="ODN95" s="220"/>
      <c r="ODO95" s="220"/>
      <c r="ODP95" s="220"/>
      <c r="ODQ95" s="220"/>
      <c r="ODR95" s="220"/>
      <c r="ODS95" s="220"/>
      <c r="ODT95" s="220"/>
      <c r="ODU95" s="220"/>
      <c r="ODV95" s="220"/>
      <c r="ODW95" s="220"/>
      <c r="ODX95" s="220"/>
      <c r="ODY95" s="220"/>
      <c r="ODZ95" s="220"/>
      <c r="OEA95" s="220"/>
      <c r="OEB95" s="220"/>
      <c r="OEC95" s="220"/>
      <c r="OED95" s="220"/>
      <c r="OEE95" s="220"/>
      <c r="OEF95" s="220"/>
      <c r="OEG95" s="220"/>
      <c r="OEH95" s="220"/>
      <c r="OEI95" s="220"/>
      <c r="OEJ95" s="220"/>
      <c r="OEK95" s="220"/>
      <c r="OEL95" s="220"/>
      <c r="OEM95" s="220"/>
      <c r="OEN95" s="220"/>
      <c r="OEO95" s="220"/>
      <c r="OEP95" s="220"/>
      <c r="OEQ95" s="220"/>
      <c r="OER95" s="220"/>
      <c r="OES95" s="220"/>
      <c r="OET95" s="220"/>
      <c r="OEU95" s="220"/>
      <c r="OEV95" s="220"/>
      <c r="OEW95" s="220"/>
      <c r="OEX95" s="220"/>
      <c r="OEY95" s="220"/>
      <c r="OEZ95" s="220"/>
      <c r="OFA95" s="220"/>
      <c r="OFB95" s="220"/>
      <c r="OFC95" s="220"/>
      <c r="OFD95" s="220"/>
      <c r="OFE95" s="220"/>
      <c r="OFF95" s="220"/>
      <c r="OFG95" s="220"/>
      <c r="OFH95" s="220"/>
      <c r="OFI95" s="220"/>
      <c r="OFJ95" s="220"/>
      <c r="OFK95" s="220"/>
      <c r="OFL95" s="220"/>
      <c r="OFM95" s="220"/>
      <c r="OFN95" s="220"/>
      <c r="OFO95" s="220"/>
      <c r="OFP95" s="220"/>
      <c r="OFQ95" s="220"/>
      <c r="OFR95" s="220"/>
      <c r="OFS95" s="220"/>
      <c r="OFT95" s="220"/>
      <c r="OFU95" s="220"/>
      <c r="OFV95" s="220"/>
      <c r="OFW95" s="220"/>
      <c r="OFX95" s="220"/>
      <c r="OFY95" s="220"/>
      <c r="OFZ95" s="220"/>
      <c r="OGA95" s="220"/>
      <c r="OGB95" s="220"/>
      <c r="OGC95" s="220"/>
      <c r="OGD95" s="220"/>
      <c r="OGE95" s="220"/>
      <c r="OGF95" s="220"/>
      <c r="OGG95" s="220"/>
      <c r="OGH95" s="220"/>
      <c r="OGI95" s="220"/>
      <c r="OGJ95" s="220"/>
      <c r="OGK95" s="220"/>
      <c r="OGL95" s="220"/>
      <c r="OGM95" s="220"/>
      <c r="OGN95" s="220"/>
      <c r="OGO95" s="220"/>
      <c r="OGP95" s="220"/>
      <c r="OGQ95" s="220"/>
      <c r="OGR95" s="220"/>
      <c r="OGS95" s="220"/>
      <c r="OGT95" s="220"/>
      <c r="OGU95" s="220"/>
      <c r="OGV95" s="220"/>
      <c r="OGW95" s="220"/>
      <c r="OGX95" s="220"/>
      <c r="OGY95" s="220"/>
      <c r="OGZ95" s="220"/>
      <c r="OHA95" s="220"/>
      <c r="OHB95" s="220"/>
      <c r="OHC95" s="220"/>
      <c r="OHD95" s="220"/>
      <c r="OHE95" s="220"/>
      <c r="OHF95" s="220"/>
      <c r="OHG95" s="220"/>
      <c r="OHH95" s="220"/>
      <c r="OHI95" s="220"/>
      <c r="OHJ95" s="220"/>
      <c r="OHK95" s="220"/>
      <c r="OHL95" s="220"/>
      <c r="OHM95" s="220"/>
      <c r="OHN95" s="220"/>
      <c r="OHO95" s="220"/>
      <c r="OHP95" s="220"/>
      <c r="OHQ95" s="220"/>
      <c r="OHR95" s="220"/>
      <c r="OHS95" s="220"/>
      <c r="OHT95" s="220"/>
      <c r="OHU95" s="220"/>
      <c r="OHV95" s="220"/>
      <c r="OHW95" s="220"/>
      <c r="OHX95" s="220"/>
      <c r="OHY95" s="220"/>
      <c r="OHZ95" s="220"/>
      <c r="OIA95" s="220"/>
      <c r="OIB95" s="220"/>
      <c r="OIC95" s="220"/>
      <c r="OID95" s="220"/>
      <c r="OIE95" s="220"/>
      <c r="OIF95" s="220"/>
      <c r="OIG95" s="220"/>
      <c r="OIH95" s="220"/>
      <c r="OII95" s="220"/>
      <c r="OIJ95" s="220"/>
      <c r="OIK95" s="220"/>
      <c r="OIL95" s="220"/>
      <c r="OIM95" s="220"/>
      <c r="OIN95" s="220"/>
      <c r="OIO95" s="220"/>
      <c r="OIP95" s="220"/>
      <c r="OIQ95" s="220"/>
      <c r="OIR95" s="220"/>
      <c r="OIS95" s="220"/>
      <c r="OIT95" s="220"/>
      <c r="OIU95" s="220"/>
      <c r="OIV95" s="220"/>
      <c r="OIW95" s="220"/>
      <c r="OIX95" s="220"/>
      <c r="OIY95" s="220"/>
      <c r="OIZ95" s="220"/>
      <c r="OJA95" s="220"/>
      <c r="OJB95" s="220"/>
      <c r="OJC95" s="220"/>
      <c r="OJD95" s="220"/>
      <c r="OJE95" s="220"/>
      <c r="OJF95" s="220"/>
      <c r="OJG95" s="220"/>
      <c r="OJH95" s="220"/>
      <c r="OJI95" s="220"/>
      <c r="OJJ95" s="220"/>
      <c r="OJK95" s="220"/>
      <c r="OJL95" s="220"/>
      <c r="OJM95" s="220"/>
      <c r="OJN95" s="220"/>
      <c r="OJO95" s="220"/>
      <c r="OJP95" s="220"/>
      <c r="OJQ95" s="220"/>
      <c r="OJR95" s="220"/>
      <c r="OJS95" s="220"/>
      <c r="OJT95" s="220"/>
      <c r="OJU95" s="220"/>
      <c r="OJV95" s="220"/>
      <c r="OJW95" s="220"/>
      <c r="OJX95" s="220"/>
      <c r="OJY95" s="220"/>
      <c r="OJZ95" s="220"/>
      <c r="OKA95" s="220"/>
      <c r="OKB95" s="220"/>
      <c r="OKC95" s="220"/>
      <c r="OKD95" s="220"/>
      <c r="OKE95" s="220"/>
      <c r="OKF95" s="220"/>
      <c r="OKG95" s="220"/>
      <c r="OKH95" s="220"/>
      <c r="OKI95" s="220"/>
      <c r="OKJ95" s="220"/>
      <c r="OKK95" s="220"/>
      <c r="OKL95" s="220"/>
      <c r="OKM95" s="220"/>
      <c r="OKN95" s="220"/>
      <c r="OKO95" s="220"/>
      <c r="OKP95" s="220"/>
      <c r="OKQ95" s="220"/>
      <c r="OKR95" s="220"/>
      <c r="OKS95" s="220"/>
      <c r="OKT95" s="220"/>
      <c r="OKU95" s="220"/>
      <c r="OKV95" s="220"/>
      <c r="OKW95" s="220"/>
      <c r="OKX95" s="220"/>
      <c r="OKY95" s="220"/>
      <c r="OKZ95" s="220"/>
      <c r="OLA95" s="220"/>
      <c r="OLB95" s="220"/>
      <c r="OLC95" s="220"/>
      <c r="OLD95" s="220"/>
      <c r="OLE95" s="220"/>
      <c r="OLF95" s="220"/>
      <c r="OLG95" s="220"/>
      <c r="OLH95" s="220"/>
      <c r="OLI95" s="220"/>
      <c r="OLJ95" s="220"/>
      <c r="OLK95" s="220"/>
      <c r="OLL95" s="220"/>
      <c r="OLM95" s="220"/>
      <c r="OLN95" s="220"/>
      <c r="OLO95" s="220"/>
      <c r="OLP95" s="220"/>
      <c r="OLQ95" s="220"/>
      <c r="OLR95" s="220"/>
      <c r="OLS95" s="220"/>
      <c r="OLT95" s="220"/>
      <c r="OLU95" s="220"/>
      <c r="OLV95" s="220"/>
      <c r="OLW95" s="220"/>
      <c r="OLX95" s="220"/>
      <c r="OLY95" s="220"/>
      <c r="OLZ95" s="220"/>
      <c r="OMA95" s="220"/>
      <c r="OMB95" s="220"/>
      <c r="OMC95" s="220"/>
      <c r="OMD95" s="220"/>
      <c r="OME95" s="220"/>
      <c r="OMF95" s="220"/>
      <c r="OMG95" s="220"/>
      <c r="OMH95" s="220"/>
      <c r="OMI95" s="220"/>
      <c r="OMJ95" s="220"/>
      <c r="OMK95" s="220"/>
      <c r="OML95" s="220"/>
      <c r="OMM95" s="220"/>
      <c r="OMN95" s="220"/>
      <c r="OMO95" s="220"/>
      <c r="OMP95" s="220"/>
      <c r="OMQ95" s="220"/>
      <c r="OMR95" s="220"/>
      <c r="OMS95" s="220"/>
      <c r="OMT95" s="220"/>
      <c r="OMU95" s="220"/>
      <c r="OMV95" s="220"/>
      <c r="OMW95" s="220"/>
      <c r="OMX95" s="220"/>
      <c r="OMY95" s="220"/>
      <c r="OMZ95" s="220"/>
      <c r="ONA95" s="220"/>
      <c r="ONB95" s="220"/>
      <c r="ONC95" s="220"/>
      <c r="OND95" s="220"/>
      <c r="ONE95" s="220"/>
      <c r="ONF95" s="220"/>
      <c r="ONG95" s="220"/>
      <c r="ONH95" s="220"/>
      <c r="ONI95" s="220"/>
      <c r="ONJ95" s="220"/>
      <c r="ONK95" s="220"/>
      <c r="ONL95" s="220"/>
      <c r="ONM95" s="220"/>
      <c r="ONN95" s="220"/>
      <c r="ONO95" s="220"/>
      <c r="ONP95" s="220"/>
      <c r="ONQ95" s="220"/>
      <c r="ONR95" s="220"/>
      <c r="ONS95" s="220"/>
      <c r="ONT95" s="220"/>
      <c r="ONU95" s="220"/>
      <c r="ONV95" s="220"/>
      <c r="ONW95" s="220"/>
      <c r="ONX95" s="220"/>
      <c r="ONY95" s="220"/>
      <c r="ONZ95" s="220"/>
      <c r="OOA95" s="220"/>
      <c r="OOB95" s="220"/>
      <c r="OOC95" s="220"/>
      <c r="OOD95" s="220"/>
      <c r="OOE95" s="220"/>
      <c r="OOF95" s="220"/>
      <c r="OOG95" s="220"/>
      <c r="OOH95" s="220"/>
      <c r="OOI95" s="220"/>
      <c r="OOJ95" s="220"/>
      <c r="OOK95" s="220"/>
      <c r="OOL95" s="220"/>
      <c r="OOM95" s="220"/>
      <c r="OON95" s="220"/>
      <c r="OOO95" s="220"/>
      <c r="OOP95" s="220"/>
      <c r="OOQ95" s="220"/>
      <c r="OOR95" s="220"/>
      <c r="OOS95" s="220"/>
      <c r="OOT95" s="220"/>
      <c r="OOU95" s="220"/>
      <c r="OOV95" s="220"/>
      <c r="OOW95" s="220"/>
      <c r="OOX95" s="220"/>
      <c r="OOY95" s="220"/>
      <c r="OOZ95" s="220"/>
      <c r="OPA95" s="220"/>
      <c r="OPB95" s="220"/>
      <c r="OPC95" s="220"/>
      <c r="OPD95" s="220"/>
      <c r="OPE95" s="220"/>
      <c r="OPF95" s="220"/>
      <c r="OPG95" s="220"/>
      <c r="OPH95" s="220"/>
      <c r="OPI95" s="220"/>
      <c r="OPJ95" s="220"/>
      <c r="OPK95" s="220"/>
      <c r="OPL95" s="220"/>
      <c r="OPM95" s="220"/>
      <c r="OPN95" s="220"/>
      <c r="OPO95" s="220"/>
      <c r="OPP95" s="220"/>
      <c r="OPQ95" s="220"/>
      <c r="OPR95" s="220"/>
      <c r="OPS95" s="220"/>
      <c r="OPT95" s="220"/>
      <c r="OPU95" s="220"/>
      <c r="OPV95" s="220"/>
      <c r="OPW95" s="220"/>
      <c r="OPX95" s="220"/>
      <c r="OPY95" s="220"/>
      <c r="OPZ95" s="220"/>
      <c r="OQA95" s="220"/>
      <c r="OQB95" s="220"/>
      <c r="OQC95" s="220"/>
      <c r="OQD95" s="220"/>
      <c r="OQE95" s="220"/>
      <c r="OQF95" s="220"/>
      <c r="OQG95" s="220"/>
      <c r="OQH95" s="220"/>
      <c r="OQI95" s="220"/>
      <c r="OQJ95" s="220"/>
      <c r="OQK95" s="220"/>
      <c r="OQL95" s="220"/>
      <c r="OQM95" s="220"/>
      <c r="OQN95" s="220"/>
      <c r="OQO95" s="220"/>
      <c r="OQP95" s="220"/>
      <c r="OQQ95" s="220"/>
      <c r="OQR95" s="220"/>
      <c r="OQS95" s="220"/>
      <c r="OQT95" s="220"/>
      <c r="OQU95" s="220"/>
      <c r="OQV95" s="220"/>
      <c r="OQW95" s="220"/>
      <c r="OQX95" s="220"/>
      <c r="OQY95" s="220"/>
      <c r="OQZ95" s="220"/>
      <c r="ORA95" s="220"/>
      <c r="ORB95" s="220"/>
      <c r="ORC95" s="220"/>
      <c r="ORD95" s="220"/>
      <c r="ORE95" s="220"/>
      <c r="ORF95" s="220"/>
      <c r="ORG95" s="220"/>
      <c r="ORH95" s="220"/>
      <c r="ORI95" s="220"/>
      <c r="ORJ95" s="220"/>
      <c r="ORK95" s="220"/>
      <c r="ORL95" s="220"/>
      <c r="ORM95" s="220"/>
      <c r="ORN95" s="220"/>
      <c r="ORO95" s="220"/>
      <c r="ORP95" s="220"/>
      <c r="ORQ95" s="220"/>
      <c r="ORR95" s="220"/>
      <c r="ORS95" s="220"/>
      <c r="ORT95" s="220"/>
      <c r="ORU95" s="220"/>
      <c r="ORV95" s="220"/>
      <c r="ORW95" s="220"/>
      <c r="ORX95" s="220"/>
      <c r="ORY95" s="220"/>
      <c r="ORZ95" s="220"/>
      <c r="OSA95" s="220"/>
      <c r="OSB95" s="220"/>
      <c r="OSC95" s="220"/>
      <c r="OSD95" s="220"/>
      <c r="OSE95" s="220"/>
      <c r="OSF95" s="220"/>
      <c r="OSG95" s="220"/>
      <c r="OSH95" s="220"/>
      <c r="OSI95" s="220"/>
      <c r="OSJ95" s="220"/>
      <c r="OSK95" s="220"/>
      <c r="OSL95" s="220"/>
      <c r="OSM95" s="220"/>
      <c r="OSN95" s="220"/>
      <c r="OSO95" s="220"/>
      <c r="OSP95" s="220"/>
      <c r="OSQ95" s="220"/>
      <c r="OSR95" s="220"/>
      <c r="OSS95" s="220"/>
      <c r="OST95" s="220"/>
      <c r="OSU95" s="220"/>
      <c r="OSV95" s="220"/>
      <c r="OSW95" s="220"/>
      <c r="OSX95" s="220"/>
      <c r="OSY95" s="220"/>
      <c r="OSZ95" s="220"/>
      <c r="OTA95" s="220"/>
      <c r="OTB95" s="220"/>
      <c r="OTC95" s="220"/>
      <c r="OTD95" s="220"/>
      <c r="OTE95" s="220"/>
      <c r="OTF95" s="220"/>
      <c r="OTG95" s="220"/>
      <c r="OTH95" s="220"/>
      <c r="OTI95" s="220"/>
      <c r="OTJ95" s="220"/>
      <c r="OTK95" s="220"/>
      <c r="OTL95" s="220"/>
      <c r="OTM95" s="220"/>
      <c r="OTN95" s="220"/>
      <c r="OTO95" s="220"/>
      <c r="OTP95" s="220"/>
      <c r="OTQ95" s="220"/>
      <c r="OTR95" s="220"/>
      <c r="OTS95" s="220"/>
      <c r="OTT95" s="220"/>
      <c r="OTU95" s="220"/>
      <c r="OTV95" s="220"/>
      <c r="OTW95" s="220"/>
      <c r="OTX95" s="220"/>
      <c r="OTY95" s="220"/>
      <c r="OTZ95" s="220"/>
      <c r="OUA95" s="220"/>
      <c r="OUB95" s="220"/>
      <c r="OUC95" s="220"/>
      <c r="OUD95" s="220"/>
      <c r="OUE95" s="220"/>
      <c r="OUF95" s="220"/>
      <c r="OUG95" s="220"/>
      <c r="OUH95" s="220"/>
      <c r="OUI95" s="220"/>
      <c r="OUJ95" s="220"/>
      <c r="OUK95" s="220"/>
      <c r="OUL95" s="220"/>
      <c r="OUM95" s="220"/>
      <c r="OUN95" s="220"/>
      <c r="OUO95" s="220"/>
      <c r="OUP95" s="220"/>
      <c r="OUQ95" s="220"/>
      <c r="OUR95" s="220"/>
      <c r="OUS95" s="220"/>
      <c r="OUT95" s="220"/>
      <c r="OUU95" s="220"/>
      <c r="OUV95" s="220"/>
      <c r="OUW95" s="220"/>
      <c r="OUX95" s="220"/>
      <c r="OUY95" s="220"/>
      <c r="OUZ95" s="220"/>
      <c r="OVA95" s="220"/>
      <c r="OVB95" s="220"/>
      <c r="OVC95" s="220"/>
      <c r="OVD95" s="220"/>
      <c r="OVE95" s="220"/>
      <c r="OVF95" s="220"/>
      <c r="OVG95" s="220"/>
      <c r="OVH95" s="220"/>
      <c r="OVI95" s="220"/>
      <c r="OVJ95" s="220"/>
      <c r="OVK95" s="220"/>
      <c r="OVL95" s="220"/>
      <c r="OVM95" s="220"/>
      <c r="OVN95" s="220"/>
      <c r="OVO95" s="220"/>
      <c r="OVP95" s="220"/>
      <c r="OVQ95" s="220"/>
      <c r="OVR95" s="220"/>
      <c r="OVS95" s="220"/>
      <c r="OVT95" s="220"/>
      <c r="OVU95" s="220"/>
      <c r="OVV95" s="220"/>
      <c r="OVW95" s="220"/>
      <c r="OVX95" s="220"/>
      <c r="OVY95" s="220"/>
      <c r="OVZ95" s="220"/>
      <c r="OWA95" s="220"/>
      <c r="OWB95" s="220"/>
      <c r="OWC95" s="220"/>
      <c r="OWD95" s="220"/>
      <c r="OWE95" s="220"/>
      <c r="OWF95" s="220"/>
      <c r="OWG95" s="220"/>
      <c r="OWH95" s="220"/>
      <c r="OWI95" s="220"/>
      <c r="OWJ95" s="220"/>
      <c r="OWK95" s="220"/>
      <c r="OWL95" s="220"/>
      <c r="OWM95" s="220"/>
      <c r="OWN95" s="220"/>
      <c r="OWO95" s="220"/>
      <c r="OWP95" s="220"/>
      <c r="OWQ95" s="220"/>
      <c r="OWR95" s="220"/>
      <c r="OWS95" s="220"/>
      <c r="OWT95" s="220"/>
      <c r="OWU95" s="220"/>
      <c r="OWV95" s="220"/>
      <c r="OWW95" s="220"/>
      <c r="OWX95" s="220"/>
      <c r="OWY95" s="220"/>
      <c r="OWZ95" s="220"/>
      <c r="OXA95" s="220"/>
      <c r="OXB95" s="220"/>
      <c r="OXC95" s="220"/>
      <c r="OXD95" s="220"/>
      <c r="OXE95" s="220"/>
      <c r="OXF95" s="220"/>
      <c r="OXG95" s="220"/>
      <c r="OXH95" s="220"/>
      <c r="OXI95" s="220"/>
      <c r="OXJ95" s="220"/>
      <c r="OXK95" s="220"/>
      <c r="OXL95" s="220"/>
      <c r="OXM95" s="220"/>
      <c r="OXN95" s="220"/>
      <c r="OXO95" s="220"/>
      <c r="OXP95" s="220"/>
      <c r="OXQ95" s="220"/>
      <c r="OXR95" s="220"/>
      <c r="OXS95" s="220"/>
      <c r="OXT95" s="220"/>
      <c r="OXU95" s="220"/>
      <c r="OXV95" s="220"/>
      <c r="OXW95" s="220"/>
      <c r="OXX95" s="220"/>
      <c r="OXY95" s="220"/>
      <c r="OXZ95" s="220"/>
      <c r="OYA95" s="220"/>
      <c r="OYB95" s="220"/>
      <c r="OYC95" s="220"/>
      <c r="OYD95" s="220"/>
      <c r="OYE95" s="220"/>
      <c r="OYF95" s="220"/>
      <c r="OYG95" s="220"/>
      <c r="OYH95" s="220"/>
      <c r="OYI95" s="220"/>
      <c r="OYJ95" s="220"/>
      <c r="OYK95" s="220"/>
      <c r="OYL95" s="220"/>
      <c r="OYM95" s="220"/>
      <c r="OYN95" s="220"/>
      <c r="OYO95" s="220"/>
      <c r="OYP95" s="220"/>
      <c r="OYQ95" s="220"/>
      <c r="OYR95" s="220"/>
      <c r="OYS95" s="220"/>
      <c r="OYT95" s="220"/>
      <c r="OYU95" s="220"/>
      <c r="OYV95" s="220"/>
      <c r="OYW95" s="220"/>
      <c r="OYX95" s="220"/>
      <c r="OYY95" s="220"/>
      <c r="OYZ95" s="220"/>
      <c r="OZA95" s="220"/>
      <c r="OZB95" s="220"/>
      <c r="OZC95" s="220"/>
      <c r="OZD95" s="220"/>
      <c r="OZE95" s="220"/>
      <c r="OZF95" s="220"/>
      <c r="OZG95" s="220"/>
      <c r="OZH95" s="220"/>
      <c r="OZI95" s="220"/>
      <c r="OZJ95" s="220"/>
      <c r="OZK95" s="220"/>
      <c r="OZL95" s="220"/>
      <c r="OZM95" s="220"/>
      <c r="OZN95" s="220"/>
      <c r="OZO95" s="220"/>
      <c r="OZP95" s="220"/>
      <c r="OZQ95" s="220"/>
      <c r="OZR95" s="220"/>
      <c r="OZS95" s="220"/>
      <c r="OZT95" s="220"/>
      <c r="OZU95" s="220"/>
      <c r="OZV95" s="220"/>
      <c r="OZW95" s="220"/>
      <c r="OZX95" s="220"/>
      <c r="OZY95" s="220"/>
      <c r="OZZ95" s="220"/>
      <c r="PAA95" s="220"/>
      <c r="PAB95" s="220"/>
      <c r="PAC95" s="220"/>
      <c r="PAD95" s="220"/>
      <c r="PAE95" s="220"/>
      <c r="PAF95" s="220"/>
      <c r="PAG95" s="220"/>
      <c r="PAH95" s="220"/>
      <c r="PAI95" s="220"/>
      <c r="PAJ95" s="220"/>
      <c r="PAK95" s="220"/>
      <c r="PAL95" s="220"/>
      <c r="PAM95" s="220"/>
      <c r="PAN95" s="220"/>
      <c r="PAO95" s="220"/>
      <c r="PAP95" s="220"/>
      <c r="PAQ95" s="220"/>
      <c r="PAR95" s="220"/>
      <c r="PAS95" s="220"/>
      <c r="PAT95" s="220"/>
      <c r="PAU95" s="220"/>
      <c r="PAV95" s="220"/>
      <c r="PAW95" s="220"/>
      <c r="PAX95" s="220"/>
      <c r="PAY95" s="220"/>
      <c r="PAZ95" s="220"/>
      <c r="PBA95" s="220"/>
      <c r="PBB95" s="220"/>
      <c r="PBC95" s="220"/>
      <c r="PBD95" s="220"/>
      <c r="PBE95" s="220"/>
      <c r="PBF95" s="220"/>
      <c r="PBG95" s="220"/>
      <c r="PBH95" s="220"/>
      <c r="PBI95" s="220"/>
      <c r="PBJ95" s="220"/>
      <c r="PBK95" s="220"/>
      <c r="PBL95" s="220"/>
      <c r="PBM95" s="220"/>
      <c r="PBN95" s="220"/>
      <c r="PBO95" s="220"/>
      <c r="PBP95" s="220"/>
      <c r="PBQ95" s="220"/>
      <c r="PBR95" s="220"/>
      <c r="PBS95" s="220"/>
      <c r="PBT95" s="220"/>
      <c r="PBU95" s="220"/>
      <c r="PBV95" s="220"/>
      <c r="PBW95" s="220"/>
      <c r="PBX95" s="220"/>
      <c r="PBY95" s="220"/>
      <c r="PBZ95" s="220"/>
      <c r="PCA95" s="220"/>
      <c r="PCB95" s="220"/>
      <c r="PCC95" s="220"/>
      <c r="PCD95" s="220"/>
      <c r="PCE95" s="220"/>
      <c r="PCF95" s="220"/>
      <c r="PCG95" s="220"/>
      <c r="PCH95" s="220"/>
      <c r="PCI95" s="220"/>
      <c r="PCJ95" s="220"/>
      <c r="PCK95" s="220"/>
      <c r="PCL95" s="220"/>
      <c r="PCM95" s="220"/>
      <c r="PCN95" s="220"/>
      <c r="PCO95" s="220"/>
      <c r="PCP95" s="220"/>
      <c r="PCQ95" s="220"/>
      <c r="PCR95" s="220"/>
      <c r="PCS95" s="220"/>
      <c r="PCT95" s="220"/>
      <c r="PCU95" s="220"/>
      <c r="PCV95" s="220"/>
      <c r="PCW95" s="220"/>
      <c r="PCX95" s="220"/>
      <c r="PCY95" s="220"/>
      <c r="PCZ95" s="220"/>
      <c r="PDA95" s="220"/>
      <c r="PDB95" s="220"/>
      <c r="PDC95" s="220"/>
      <c r="PDD95" s="220"/>
      <c r="PDE95" s="220"/>
      <c r="PDF95" s="220"/>
      <c r="PDG95" s="220"/>
      <c r="PDH95" s="220"/>
      <c r="PDI95" s="220"/>
      <c r="PDJ95" s="220"/>
      <c r="PDK95" s="220"/>
      <c r="PDL95" s="220"/>
      <c r="PDM95" s="220"/>
      <c r="PDN95" s="220"/>
      <c r="PDO95" s="220"/>
      <c r="PDP95" s="220"/>
      <c r="PDQ95" s="220"/>
      <c r="PDR95" s="220"/>
      <c r="PDS95" s="220"/>
      <c r="PDT95" s="220"/>
      <c r="PDU95" s="220"/>
      <c r="PDV95" s="220"/>
      <c r="PDW95" s="220"/>
      <c r="PDX95" s="220"/>
      <c r="PDY95" s="220"/>
      <c r="PDZ95" s="220"/>
      <c r="PEA95" s="220"/>
      <c r="PEB95" s="220"/>
      <c r="PEC95" s="220"/>
      <c r="PED95" s="220"/>
      <c r="PEE95" s="220"/>
      <c r="PEF95" s="220"/>
      <c r="PEG95" s="220"/>
      <c r="PEH95" s="220"/>
      <c r="PEI95" s="220"/>
      <c r="PEJ95" s="220"/>
      <c r="PEK95" s="220"/>
      <c r="PEL95" s="220"/>
      <c r="PEM95" s="220"/>
      <c r="PEN95" s="220"/>
      <c r="PEO95" s="220"/>
      <c r="PEP95" s="220"/>
      <c r="PEQ95" s="220"/>
      <c r="PER95" s="220"/>
      <c r="PES95" s="220"/>
      <c r="PET95" s="220"/>
      <c r="PEU95" s="220"/>
      <c r="PEV95" s="220"/>
      <c r="PEW95" s="220"/>
      <c r="PEX95" s="220"/>
      <c r="PEY95" s="220"/>
      <c r="PEZ95" s="220"/>
      <c r="PFA95" s="220"/>
      <c r="PFB95" s="220"/>
      <c r="PFC95" s="220"/>
      <c r="PFD95" s="220"/>
      <c r="PFE95" s="220"/>
      <c r="PFF95" s="220"/>
      <c r="PFG95" s="220"/>
      <c r="PFH95" s="220"/>
      <c r="PFI95" s="220"/>
      <c r="PFJ95" s="220"/>
      <c r="PFK95" s="220"/>
      <c r="PFL95" s="220"/>
      <c r="PFM95" s="220"/>
      <c r="PFN95" s="220"/>
      <c r="PFO95" s="220"/>
      <c r="PFP95" s="220"/>
      <c r="PFQ95" s="220"/>
      <c r="PFR95" s="220"/>
      <c r="PFS95" s="220"/>
      <c r="PFT95" s="220"/>
      <c r="PFU95" s="220"/>
      <c r="PFV95" s="220"/>
      <c r="PFW95" s="220"/>
      <c r="PFX95" s="220"/>
      <c r="PFY95" s="220"/>
      <c r="PFZ95" s="220"/>
      <c r="PGA95" s="220"/>
      <c r="PGB95" s="220"/>
      <c r="PGC95" s="220"/>
      <c r="PGD95" s="220"/>
      <c r="PGE95" s="220"/>
      <c r="PGF95" s="220"/>
      <c r="PGG95" s="220"/>
      <c r="PGH95" s="220"/>
      <c r="PGI95" s="220"/>
      <c r="PGJ95" s="220"/>
      <c r="PGK95" s="220"/>
      <c r="PGL95" s="220"/>
      <c r="PGM95" s="220"/>
      <c r="PGN95" s="220"/>
      <c r="PGO95" s="220"/>
      <c r="PGP95" s="220"/>
      <c r="PGQ95" s="220"/>
      <c r="PGR95" s="220"/>
      <c r="PGS95" s="220"/>
      <c r="PGT95" s="220"/>
      <c r="PGU95" s="220"/>
      <c r="PGV95" s="220"/>
      <c r="PGW95" s="220"/>
      <c r="PGX95" s="220"/>
      <c r="PGY95" s="220"/>
      <c r="PGZ95" s="220"/>
      <c r="PHA95" s="220"/>
      <c r="PHB95" s="220"/>
      <c r="PHC95" s="220"/>
      <c r="PHD95" s="220"/>
      <c r="PHE95" s="220"/>
      <c r="PHF95" s="220"/>
      <c r="PHG95" s="220"/>
      <c r="PHH95" s="220"/>
      <c r="PHI95" s="220"/>
      <c r="PHJ95" s="220"/>
      <c r="PHK95" s="220"/>
      <c r="PHL95" s="220"/>
      <c r="PHM95" s="220"/>
      <c r="PHN95" s="220"/>
      <c r="PHO95" s="220"/>
      <c r="PHP95" s="220"/>
      <c r="PHQ95" s="220"/>
      <c r="PHR95" s="220"/>
      <c r="PHS95" s="220"/>
      <c r="PHT95" s="220"/>
      <c r="PHU95" s="220"/>
      <c r="PHV95" s="220"/>
      <c r="PHW95" s="220"/>
      <c r="PHX95" s="220"/>
      <c r="PHY95" s="220"/>
      <c r="PHZ95" s="220"/>
      <c r="PIA95" s="220"/>
      <c r="PIB95" s="220"/>
      <c r="PIC95" s="220"/>
      <c r="PID95" s="220"/>
      <c r="PIE95" s="220"/>
      <c r="PIF95" s="220"/>
      <c r="PIG95" s="220"/>
      <c r="PIH95" s="220"/>
      <c r="PII95" s="220"/>
      <c r="PIJ95" s="220"/>
      <c r="PIK95" s="220"/>
      <c r="PIL95" s="220"/>
      <c r="PIM95" s="220"/>
      <c r="PIN95" s="220"/>
      <c r="PIO95" s="220"/>
      <c r="PIP95" s="220"/>
      <c r="PIQ95" s="220"/>
      <c r="PIR95" s="220"/>
      <c r="PIS95" s="220"/>
      <c r="PIT95" s="220"/>
      <c r="PIU95" s="220"/>
      <c r="PIV95" s="220"/>
      <c r="PIW95" s="220"/>
      <c r="PIX95" s="220"/>
      <c r="PIY95" s="220"/>
      <c r="PIZ95" s="220"/>
      <c r="PJA95" s="220"/>
      <c r="PJB95" s="220"/>
      <c r="PJC95" s="220"/>
      <c r="PJD95" s="220"/>
      <c r="PJE95" s="220"/>
      <c r="PJF95" s="220"/>
      <c r="PJG95" s="220"/>
      <c r="PJH95" s="220"/>
      <c r="PJI95" s="220"/>
      <c r="PJJ95" s="220"/>
      <c r="PJK95" s="220"/>
      <c r="PJL95" s="220"/>
      <c r="PJM95" s="220"/>
      <c r="PJN95" s="220"/>
      <c r="PJO95" s="220"/>
      <c r="PJP95" s="220"/>
      <c r="PJQ95" s="220"/>
      <c r="PJR95" s="220"/>
      <c r="PJS95" s="220"/>
      <c r="PJT95" s="220"/>
      <c r="PJU95" s="220"/>
      <c r="PJV95" s="220"/>
      <c r="PJW95" s="220"/>
      <c r="PJX95" s="220"/>
      <c r="PJY95" s="220"/>
      <c r="PJZ95" s="220"/>
      <c r="PKA95" s="220"/>
      <c r="PKB95" s="220"/>
      <c r="PKC95" s="220"/>
      <c r="PKD95" s="220"/>
      <c r="PKE95" s="220"/>
      <c r="PKF95" s="220"/>
      <c r="PKG95" s="220"/>
      <c r="PKH95" s="220"/>
      <c r="PKI95" s="220"/>
      <c r="PKJ95" s="220"/>
      <c r="PKK95" s="220"/>
      <c r="PKL95" s="220"/>
      <c r="PKM95" s="220"/>
      <c r="PKN95" s="220"/>
      <c r="PKO95" s="220"/>
      <c r="PKP95" s="220"/>
      <c r="PKQ95" s="220"/>
      <c r="PKR95" s="220"/>
      <c r="PKS95" s="220"/>
      <c r="PKT95" s="220"/>
      <c r="PKU95" s="220"/>
      <c r="PKV95" s="220"/>
      <c r="PKW95" s="220"/>
      <c r="PKX95" s="220"/>
      <c r="PKY95" s="220"/>
      <c r="PKZ95" s="220"/>
      <c r="PLA95" s="220"/>
      <c r="PLB95" s="220"/>
      <c r="PLC95" s="220"/>
      <c r="PLD95" s="220"/>
      <c r="PLE95" s="220"/>
      <c r="PLF95" s="220"/>
      <c r="PLG95" s="220"/>
      <c r="PLH95" s="220"/>
      <c r="PLI95" s="220"/>
      <c r="PLJ95" s="220"/>
      <c r="PLK95" s="220"/>
      <c r="PLL95" s="220"/>
      <c r="PLM95" s="220"/>
      <c r="PLN95" s="220"/>
      <c r="PLO95" s="220"/>
      <c r="PLP95" s="220"/>
      <c r="PLQ95" s="220"/>
      <c r="PLR95" s="220"/>
      <c r="PLS95" s="220"/>
      <c r="PLT95" s="220"/>
      <c r="PLU95" s="220"/>
      <c r="PLV95" s="220"/>
      <c r="PLW95" s="220"/>
      <c r="PLX95" s="220"/>
      <c r="PLY95" s="220"/>
      <c r="PLZ95" s="220"/>
      <c r="PMA95" s="220"/>
      <c r="PMB95" s="220"/>
      <c r="PMC95" s="220"/>
      <c r="PMD95" s="220"/>
      <c r="PME95" s="220"/>
      <c r="PMF95" s="220"/>
      <c r="PMG95" s="220"/>
      <c r="PMH95" s="220"/>
      <c r="PMI95" s="220"/>
      <c r="PMJ95" s="220"/>
      <c r="PMK95" s="220"/>
      <c r="PML95" s="220"/>
      <c r="PMM95" s="220"/>
      <c r="PMN95" s="220"/>
      <c r="PMO95" s="220"/>
      <c r="PMP95" s="220"/>
      <c r="PMQ95" s="220"/>
      <c r="PMR95" s="220"/>
      <c r="PMS95" s="220"/>
      <c r="PMT95" s="220"/>
      <c r="PMU95" s="220"/>
      <c r="PMV95" s="220"/>
      <c r="PMW95" s="220"/>
      <c r="PMX95" s="220"/>
      <c r="PMY95" s="220"/>
      <c r="PMZ95" s="220"/>
      <c r="PNA95" s="220"/>
      <c r="PNB95" s="220"/>
      <c r="PNC95" s="220"/>
      <c r="PND95" s="220"/>
      <c r="PNE95" s="220"/>
      <c r="PNF95" s="220"/>
      <c r="PNG95" s="220"/>
      <c r="PNH95" s="220"/>
      <c r="PNI95" s="220"/>
      <c r="PNJ95" s="220"/>
      <c r="PNK95" s="220"/>
      <c r="PNL95" s="220"/>
      <c r="PNM95" s="220"/>
      <c r="PNN95" s="220"/>
      <c r="PNO95" s="220"/>
      <c r="PNP95" s="220"/>
      <c r="PNQ95" s="220"/>
      <c r="PNR95" s="220"/>
      <c r="PNS95" s="220"/>
      <c r="PNT95" s="220"/>
      <c r="PNU95" s="220"/>
      <c r="PNV95" s="220"/>
      <c r="PNW95" s="220"/>
      <c r="PNX95" s="220"/>
      <c r="PNY95" s="220"/>
      <c r="PNZ95" s="220"/>
      <c r="POA95" s="220"/>
      <c r="POB95" s="220"/>
      <c r="POC95" s="220"/>
      <c r="POD95" s="220"/>
      <c r="POE95" s="220"/>
      <c r="POF95" s="220"/>
      <c r="POG95" s="220"/>
      <c r="POH95" s="220"/>
      <c r="POI95" s="220"/>
      <c r="POJ95" s="220"/>
      <c r="POK95" s="220"/>
      <c r="POL95" s="220"/>
      <c r="POM95" s="220"/>
      <c r="PON95" s="220"/>
      <c r="POO95" s="220"/>
      <c r="POP95" s="220"/>
      <c r="POQ95" s="220"/>
      <c r="POR95" s="220"/>
      <c r="POS95" s="220"/>
      <c r="POT95" s="220"/>
      <c r="POU95" s="220"/>
      <c r="POV95" s="220"/>
      <c r="POW95" s="220"/>
      <c r="POX95" s="220"/>
      <c r="POY95" s="220"/>
      <c r="POZ95" s="220"/>
      <c r="PPA95" s="220"/>
      <c r="PPB95" s="220"/>
      <c r="PPC95" s="220"/>
      <c r="PPD95" s="220"/>
      <c r="PPE95" s="220"/>
      <c r="PPF95" s="220"/>
      <c r="PPG95" s="220"/>
      <c r="PPH95" s="220"/>
      <c r="PPI95" s="220"/>
      <c r="PPJ95" s="220"/>
      <c r="PPK95" s="220"/>
      <c r="PPL95" s="220"/>
      <c r="PPM95" s="220"/>
      <c r="PPN95" s="220"/>
      <c r="PPO95" s="220"/>
      <c r="PPP95" s="220"/>
      <c r="PPQ95" s="220"/>
      <c r="PPR95" s="220"/>
      <c r="PPS95" s="220"/>
      <c r="PPT95" s="220"/>
      <c r="PPU95" s="220"/>
      <c r="PPV95" s="220"/>
      <c r="PPW95" s="220"/>
      <c r="PPX95" s="220"/>
      <c r="PPY95" s="220"/>
      <c r="PPZ95" s="220"/>
      <c r="PQA95" s="220"/>
      <c r="PQB95" s="220"/>
      <c r="PQC95" s="220"/>
      <c r="PQD95" s="220"/>
      <c r="PQE95" s="220"/>
      <c r="PQF95" s="220"/>
      <c r="PQG95" s="220"/>
      <c r="PQH95" s="220"/>
      <c r="PQI95" s="220"/>
      <c r="PQJ95" s="220"/>
      <c r="PQK95" s="220"/>
      <c r="PQL95" s="220"/>
      <c r="PQM95" s="220"/>
      <c r="PQN95" s="220"/>
      <c r="PQO95" s="220"/>
      <c r="PQP95" s="220"/>
      <c r="PQQ95" s="220"/>
      <c r="PQR95" s="220"/>
      <c r="PQS95" s="220"/>
      <c r="PQT95" s="220"/>
      <c r="PQU95" s="220"/>
      <c r="PQV95" s="220"/>
      <c r="PQW95" s="220"/>
      <c r="PQX95" s="220"/>
      <c r="PQY95" s="220"/>
      <c r="PQZ95" s="220"/>
      <c r="PRA95" s="220"/>
      <c r="PRB95" s="220"/>
      <c r="PRC95" s="220"/>
      <c r="PRD95" s="220"/>
      <c r="PRE95" s="220"/>
      <c r="PRF95" s="220"/>
      <c r="PRG95" s="220"/>
      <c r="PRH95" s="220"/>
      <c r="PRI95" s="220"/>
      <c r="PRJ95" s="220"/>
      <c r="PRK95" s="220"/>
      <c r="PRL95" s="220"/>
      <c r="PRM95" s="220"/>
      <c r="PRN95" s="220"/>
      <c r="PRO95" s="220"/>
      <c r="PRP95" s="220"/>
      <c r="PRQ95" s="220"/>
      <c r="PRR95" s="220"/>
      <c r="PRS95" s="220"/>
      <c r="PRT95" s="220"/>
      <c r="PRU95" s="220"/>
      <c r="PRV95" s="220"/>
      <c r="PRW95" s="220"/>
      <c r="PRX95" s="220"/>
      <c r="PRY95" s="220"/>
      <c r="PRZ95" s="220"/>
      <c r="PSA95" s="220"/>
      <c r="PSB95" s="220"/>
      <c r="PSC95" s="220"/>
      <c r="PSD95" s="220"/>
      <c r="PSE95" s="220"/>
      <c r="PSF95" s="220"/>
      <c r="PSG95" s="220"/>
      <c r="PSH95" s="220"/>
      <c r="PSI95" s="220"/>
      <c r="PSJ95" s="220"/>
      <c r="PSK95" s="220"/>
      <c r="PSL95" s="220"/>
      <c r="PSM95" s="220"/>
      <c r="PSN95" s="220"/>
      <c r="PSO95" s="220"/>
      <c r="PSP95" s="220"/>
      <c r="PSQ95" s="220"/>
      <c r="PSR95" s="220"/>
      <c r="PSS95" s="220"/>
      <c r="PST95" s="220"/>
      <c r="PSU95" s="220"/>
      <c r="PSV95" s="220"/>
      <c r="PSW95" s="220"/>
      <c r="PSX95" s="220"/>
      <c r="PSY95" s="220"/>
      <c r="PSZ95" s="220"/>
      <c r="PTA95" s="220"/>
      <c r="PTB95" s="220"/>
      <c r="PTC95" s="220"/>
      <c r="PTD95" s="220"/>
      <c r="PTE95" s="220"/>
      <c r="PTF95" s="220"/>
      <c r="PTG95" s="220"/>
      <c r="PTH95" s="220"/>
      <c r="PTI95" s="220"/>
      <c r="PTJ95" s="220"/>
      <c r="PTK95" s="220"/>
      <c r="PTL95" s="220"/>
      <c r="PTM95" s="220"/>
      <c r="PTN95" s="220"/>
      <c r="PTO95" s="220"/>
      <c r="PTP95" s="220"/>
      <c r="PTQ95" s="220"/>
      <c r="PTR95" s="220"/>
      <c r="PTS95" s="220"/>
      <c r="PTT95" s="220"/>
      <c r="PTU95" s="220"/>
      <c r="PTV95" s="220"/>
      <c r="PTW95" s="220"/>
      <c r="PTX95" s="220"/>
      <c r="PTY95" s="220"/>
      <c r="PTZ95" s="220"/>
      <c r="PUA95" s="220"/>
      <c r="PUB95" s="220"/>
      <c r="PUC95" s="220"/>
      <c r="PUD95" s="220"/>
      <c r="PUE95" s="220"/>
      <c r="PUF95" s="220"/>
      <c r="PUG95" s="220"/>
      <c r="PUH95" s="220"/>
      <c r="PUI95" s="220"/>
      <c r="PUJ95" s="220"/>
      <c r="PUK95" s="220"/>
      <c r="PUL95" s="220"/>
      <c r="PUM95" s="220"/>
      <c r="PUN95" s="220"/>
      <c r="PUO95" s="220"/>
      <c r="PUP95" s="220"/>
      <c r="PUQ95" s="220"/>
      <c r="PUR95" s="220"/>
      <c r="PUS95" s="220"/>
      <c r="PUT95" s="220"/>
      <c r="PUU95" s="220"/>
      <c r="PUV95" s="220"/>
      <c r="PUW95" s="220"/>
      <c r="PUX95" s="220"/>
      <c r="PUY95" s="220"/>
      <c r="PUZ95" s="220"/>
      <c r="PVA95" s="220"/>
      <c r="PVB95" s="220"/>
      <c r="PVC95" s="220"/>
      <c r="PVD95" s="220"/>
      <c r="PVE95" s="220"/>
      <c r="PVF95" s="220"/>
      <c r="PVG95" s="220"/>
      <c r="PVH95" s="220"/>
      <c r="PVI95" s="220"/>
      <c r="PVJ95" s="220"/>
      <c r="PVK95" s="220"/>
      <c r="PVL95" s="220"/>
      <c r="PVM95" s="220"/>
      <c r="PVN95" s="220"/>
      <c r="PVO95" s="220"/>
      <c r="PVP95" s="220"/>
      <c r="PVQ95" s="220"/>
      <c r="PVR95" s="220"/>
      <c r="PVS95" s="220"/>
      <c r="PVT95" s="220"/>
      <c r="PVU95" s="220"/>
      <c r="PVV95" s="220"/>
      <c r="PVW95" s="220"/>
      <c r="PVX95" s="220"/>
      <c r="PVY95" s="220"/>
      <c r="PVZ95" s="220"/>
      <c r="PWA95" s="220"/>
      <c r="PWB95" s="220"/>
      <c r="PWC95" s="220"/>
      <c r="PWD95" s="220"/>
      <c r="PWE95" s="220"/>
      <c r="PWF95" s="220"/>
      <c r="PWG95" s="220"/>
      <c r="PWH95" s="220"/>
      <c r="PWI95" s="220"/>
      <c r="PWJ95" s="220"/>
      <c r="PWK95" s="220"/>
      <c r="PWL95" s="220"/>
      <c r="PWM95" s="220"/>
      <c r="PWN95" s="220"/>
      <c r="PWO95" s="220"/>
      <c r="PWP95" s="220"/>
      <c r="PWQ95" s="220"/>
      <c r="PWR95" s="220"/>
      <c r="PWS95" s="220"/>
      <c r="PWT95" s="220"/>
      <c r="PWU95" s="220"/>
      <c r="PWV95" s="220"/>
      <c r="PWW95" s="220"/>
      <c r="PWX95" s="220"/>
      <c r="PWY95" s="220"/>
      <c r="PWZ95" s="220"/>
      <c r="PXA95" s="220"/>
      <c r="PXB95" s="220"/>
      <c r="PXC95" s="220"/>
      <c r="PXD95" s="220"/>
      <c r="PXE95" s="220"/>
      <c r="PXF95" s="220"/>
      <c r="PXG95" s="220"/>
      <c r="PXH95" s="220"/>
      <c r="PXI95" s="220"/>
      <c r="PXJ95" s="220"/>
      <c r="PXK95" s="220"/>
      <c r="PXL95" s="220"/>
      <c r="PXM95" s="220"/>
      <c r="PXN95" s="220"/>
      <c r="PXO95" s="220"/>
      <c r="PXP95" s="220"/>
      <c r="PXQ95" s="220"/>
      <c r="PXR95" s="220"/>
      <c r="PXS95" s="220"/>
      <c r="PXT95" s="220"/>
      <c r="PXU95" s="220"/>
      <c r="PXV95" s="220"/>
      <c r="PXW95" s="220"/>
      <c r="PXX95" s="220"/>
      <c r="PXY95" s="220"/>
      <c r="PXZ95" s="220"/>
      <c r="PYA95" s="220"/>
      <c r="PYB95" s="220"/>
      <c r="PYC95" s="220"/>
      <c r="PYD95" s="220"/>
      <c r="PYE95" s="220"/>
      <c r="PYF95" s="220"/>
      <c r="PYG95" s="220"/>
      <c r="PYH95" s="220"/>
      <c r="PYI95" s="220"/>
      <c r="PYJ95" s="220"/>
      <c r="PYK95" s="220"/>
      <c r="PYL95" s="220"/>
      <c r="PYM95" s="220"/>
      <c r="PYN95" s="220"/>
      <c r="PYO95" s="220"/>
      <c r="PYP95" s="220"/>
      <c r="PYQ95" s="220"/>
      <c r="PYR95" s="220"/>
      <c r="PYS95" s="220"/>
      <c r="PYT95" s="220"/>
      <c r="PYU95" s="220"/>
      <c r="PYV95" s="220"/>
      <c r="PYW95" s="220"/>
      <c r="PYX95" s="220"/>
      <c r="PYY95" s="220"/>
      <c r="PYZ95" s="220"/>
      <c r="PZA95" s="220"/>
      <c r="PZB95" s="220"/>
      <c r="PZC95" s="220"/>
      <c r="PZD95" s="220"/>
      <c r="PZE95" s="220"/>
      <c r="PZF95" s="220"/>
      <c r="PZG95" s="220"/>
      <c r="PZH95" s="220"/>
      <c r="PZI95" s="220"/>
      <c r="PZJ95" s="220"/>
      <c r="PZK95" s="220"/>
      <c r="PZL95" s="220"/>
      <c r="PZM95" s="220"/>
      <c r="PZN95" s="220"/>
      <c r="PZO95" s="220"/>
      <c r="PZP95" s="220"/>
      <c r="PZQ95" s="220"/>
      <c r="PZR95" s="220"/>
      <c r="PZS95" s="220"/>
      <c r="PZT95" s="220"/>
      <c r="PZU95" s="220"/>
      <c r="PZV95" s="220"/>
      <c r="PZW95" s="220"/>
      <c r="PZX95" s="220"/>
      <c r="PZY95" s="220"/>
      <c r="PZZ95" s="220"/>
      <c r="QAA95" s="220"/>
      <c r="QAB95" s="220"/>
      <c r="QAC95" s="220"/>
      <c r="QAD95" s="220"/>
      <c r="QAE95" s="220"/>
      <c r="QAF95" s="220"/>
      <c r="QAG95" s="220"/>
      <c r="QAH95" s="220"/>
      <c r="QAI95" s="220"/>
      <c r="QAJ95" s="220"/>
      <c r="QAK95" s="220"/>
      <c r="QAL95" s="220"/>
      <c r="QAM95" s="220"/>
      <c r="QAN95" s="220"/>
      <c r="QAO95" s="220"/>
      <c r="QAP95" s="220"/>
      <c r="QAQ95" s="220"/>
      <c r="QAR95" s="220"/>
      <c r="QAS95" s="220"/>
      <c r="QAT95" s="220"/>
      <c r="QAU95" s="220"/>
      <c r="QAV95" s="220"/>
      <c r="QAW95" s="220"/>
      <c r="QAX95" s="220"/>
      <c r="QAY95" s="220"/>
      <c r="QAZ95" s="220"/>
      <c r="QBA95" s="220"/>
      <c r="QBB95" s="220"/>
      <c r="QBC95" s="220"/>
      <c r="QBD95" s="220"/>
      <c r="QBE95" s="220"/>
      <c r="QBF95" s="220"/>
      <c r="QBG95" s="220"/>
      <c r="QBH95" s="220"/>
      <c r="QBI95" s="220"/>
      <c r="QBJ95" s="220"/>
      <c r="QBK95" s="220"/>
      <c r="QBL95" s="220"/>
      <c r="QBM95" s="220"/>
      <c r="QBN95" s="220"/>
      <c r="QBO95" s="220"/>
      <c r="QBP95" s="220"/>
      <c r="QBQ95" s="220"/>
      <c r="QBR95" s="220"/>
      <c r="QBS95" s="220"/>
      <c r="QBT95" s="220"/>
      <c r="QBU95" s="220"/>
      <c r="QBV95" s="220"/>
      <c r="QBW95" s="220"/>
      <c r="QBX95" s="220"/>
      <c r="QBY95" s="220"/>
      <c r="QBZ95" s="220"/>
      <c r="QCA95" s="220"/>
      <c r="QCB95" s="220"/>
      <c r="QCC95" s="220"/>
      <c r="QCD95" s="220"/>
      <c r="QCE95" s="220"/>
      <c r="QCF95" s="220"/>
      <c r="QCG95" s="220"/>
      <c r="QCH95" s="220"/>
      <c r="QCI95" s="220"/>
      <c r="QCJ95" s="220"/>
      <c r="QCK95" s="220"/>
      <c r="QCL95" s="220"/>
      <c r="QCM95" s="220"/>
      <c r="QCN95" s="220"/>
      <c r="QCO95" s="220"/>
      <c r="QCP95" s="220"/>
      <c r="QCQ95" s="220"/>
      <c r="QCR95" s="220"/>
      <c r="QCS95" s="220"/>
      <c r="QCT95" s="220"/>
      <c r="QCU95" s="220"/>
      <c r="QCV95" s="220"/>
      <c r="QCW95" s="220"/>
      <c r="QCX95" s="220"/>
      <c r="QCY95" s="220"/>
      <c r="QCZ95" s="220"/>
      <c r="QDA95" s="220"/>
      <c r="QDB95" s="220"/>
      <c r="QDC95" s="220"/>
      <c r="QDD95" s="220"/>
      <c r="QDE95" s="220"/>
      <c r="QDF95" s="220"/>
      <c r="QDG95" s="220"/>
      <c r="QDH95" s="220"/>
      <c r="QDI95" s="220"/>
      <c r="QDJ95" s="220"/>
      <c r="QDK95" s="220"/>
      <c r="QDL95" s="220"/>
      <c r="QDM95" s="220"/>
      <c r="QDN95" s="220"/>
      <c r="QDO95" s="220"/>
      <c r="QDP95" s="220"/>
      <c r="QDQ95" s="220"/>
      <c r="QDR95" s="220"/>
      <c r="QDS95" s="220"/>
      <c r="QDT95" s="220"/>
      <c r="QDU95" s="220"/>
      <c r="QDV95" s="220"/>
      <c r="QDW95" s="220"/>
      <c r="QDX95" s="220"/>
      <c r="QDY95" s="220"/>
      <c r="QDZ95" s="220"/>
      <c r="QEA95" s="220"/>
      <c r="QEB95" s="220"/>
      <c r="QEC95" s="220"/>
      <c r="QED95" s="220"/>
      <c r="QEE95" s="220"/>
      <c r="QEF95" s="220"/>
      <c r="QEG95" s="220"/>
      <c r="QEH95" s="220"/>
      <c r="QEI95" s="220"/>
      <c r="QEJ95" s="220"/>
      <c r="QEK95" s="220"/>
      <c r="QEL95" s="220"/>
      <c r="QEM95" s="220"/>
      <c r="QEN95" s="220"/>
      <c r="QEO95" s="220"/>
      <c r="QEP95" s="220"/>
      <c r="QEQ95" s="220"/>
      <c r="QER95" s="220"/>
      <c r="QES95" s="220"/>
      <c r="QET95" s="220"/>
      <c r="QEU95" s="220"/>
      <c r="QEV95" s="220"/>
      <c r="QEW95" s="220"/>
      <c r="QEX95" s="220"/>
      <c r="QEY95" s="220"/>
      <c r="QEZ95" s="220"/>
      <c r="QFA95" s="220"/>
      <c r="QFB95" s="220"/>
      <c r="QFC95" s="220"/>
      <c r="QFD95" s="220"/>
      <c r="QFE95" s="220"/>
      <c r="QFF95" s="220"/>
      <c r="QFG95" s="220"/>
      <c r="QFH95" s="220"/>
      <c r="QFI95" s="220"/>
      <c r="QFJ95" s="220"/>
      <c r="QFK95" s="220"/>
      <c r="QFL95" s="220"/>
      <c r="QFM95" s="220"/>
      <c r="QFN95" s="220"/>
      <c r="QFO95" s="220"/>
      <c r="QFP95" s="220"/>
      <c r="QFQ95" s="220"/>
      <c r="QFR95" s="220"/>
      <c r="QFS95" s="220"/>
      <c r="QFT95" s="220"/>
      <c r="QFU95" s="220"/>
      <c r="QFV95" s="220"/>
      <c r="QFW95" s="220"/>
      <c r="QFX95" s="220"/>
      <c r="QFY95" s="220"/>
      <c r="QFZ95" s="220"/>
      <c r="QGA95" s="220"/>
      <c r="QGB95" s="220"/>
      <c r="QGC95" s="220"/>
      <c r="QGD95" s="220"/>
      <c r="QGE95" s="220"/>
      <c r="QGF95" s="220"/>
      <c r="QGG95" s="220"/>
      <c r="QGH95" s="220"/>
      <c r="QGI95" s="220"/>
      <c r="QGJ95" s="220"/>
      <c r="QGK95" s="220"/>
      <c r="QGL95" s="220"/>
      <c r="QGM95" s="220"/>
      <c r="QGN95" s="220"/>
      <c r="QGO95" s="220"/>
      <c r="QGP95" s="220"/>
      <c r="QGQ95" s="220"/>
      <c r="QGR95" s="220"/>
      <c r="QGS95" s="220"/>
      <c r="QGT95" s="220"/>
      <c r="QGU95" s="220"/>
      <c r="QGV95" s="220"/>
      <c r="QGW95" s="220"/>
      <c r="QGX95" s="220"/>
      <c r="QGY95" s="220"/>
      <c r="QGZ95" s="220"/>
      <c r="QHA95" s="220"/>
      <c r="QHB95" s="220"/>
      <c r="QHC95" s="220"/>
      <c r="QHD95" s="220"/>
      <c r="QHE95" s="220"/>
      <c r="QHF95" s="220"/>
      <c r="QHG95" s="220"/>
      <c r="QHH95" s="220"/>
      <c r="QHI95" s="220"/>
      <c r="QHJ95" s="220"/>
      <c r="QHK95" s="220"/>
      <c r="QHL95" s="220"/>
      <c r="QHM95" s="220"/>
      <c r="QHN95" s="220"/>
      <c r="QHO95" s="220"/>
      <c r="QHP95" s="220"/>
      <c r="QHQ95" s="220"/>
      <c r="QHR95" s="220"/>
      <c r="QHS95" s="220"/>
      <c r="QHT95" s="220"/>
      <c r="QHU95" s="220"/>
      <c r="QHV95" s="220"/>
      <c r="QHW95" s="220"/>
      <c r="QHX95" s="220"/>
      <c r="QHY95" s="220"/>
      <c r="QHZ95" s="220"/>
      <c r="QIA95" s="220"/>
      <c r="QIB95" s="220"/>
      <c r="QIC95" s="220"/>
      <c r="QID95" s="220"/>
      <c r="QIE95" s="220"/>
      <c r="QIF95" s="220"/>
      <c r="QIG95" s="220"/>
      <c r="QIH95" s="220"/>
      <c r="QII95" s="220"/>
      <c r="QIJ95" s="220"/>
      <c r="QIK95" s="220"/>
      <c r="QIL95" s="220"/>
      <c r="QIM95" s="220"/>
      <c r="QIN95" s="220"/>
      <c r="QIO95" s="220"/>
      <c r="QIP95" s="220"/>
      <c r="QIQ95" s="220"/>
      <c r="QIR95" s="220"/>
      <c r="QIS95" s="220"/>
      <c r="QIT95" s="220"/>
      <c r="QIU95" s="220"/>
      <c r="QIV95" s="220"/>
      <c r="QIW95" s="220"/>
      <c r="QIX95" s="220"/>
      <c r="QIY95" s="220"/>
      <c r="QIZ95" s="220"/>
      <c r="QJA95" s="220"/>
      <c r="QJB95" s="220"/>
      <c r="QJC95" s="220"/>
      <c r="QJD95" s="220"/>
      <c r="QJE95" s="220"/>
      <c r="QJF95" s="220"/>
      <c r="QJG95" s="220"/>
      <c r="QJH95" s="220"/>
      <c r="QJI95" s="220"/>
      <c r="QJJ95" s="220"/>
      <c r="QJK95" s="220"/>
      <c r="QJL95" s="220"/>
      <c r="QJM95" s="220"/>
      <c r="QJN95" s="220"/>
      <c r="QJO95" s="220"/>
      <c r="QJP95" s="220"/>
      <c r="QJQ95" s="220"/>
      <c r="QJR95" s="220"/>
      <c r="QJS95" s="220"/>
      <c r="QJT95" s="220"/>
      <c r="QJU95" s="220"/>
      <c r="QJV95" s="220"/>
      <c r="QJW95" s="220"/>
      <c r="QJX95" s="220"/>
      <c r="QJY95" s="220"/>
      <c r="QJZ95" s="220"/>
      <c r="QKA95" s="220"/>
      <c r="QKB95" s="220"/>
      <c r="QKC95" s="220"/>
      <c r="QKD95" s="220"/>
      <c r="QKE95" s="220"/>
      <c r="QKF95" s="220"/>
      <c r="QKG95" s="220"/>
      <c r="QKH95" s="220"/>
      <c r="QKI95" s="220"/>
      <c r="QKJ95" s="220"/>
      <c r="QKK95" s="220"/>
      <c r="QKL95" s="220"/>
      <c r="QKM95" s="220"/>
      <c r="QKN95" s="220"/>
      <c r="QKO95" s="220"/>
      <c r="QKP95" s="220"/>
      <c r="QKQ95" s="220"/>
      <c r="QKR95" s="220"/>
      <c r="QKS95" s="220"/>
      <c r="QKT95" s="220"/>
      <c r="QKU95" s="220"/>
      <c r="QKV95" s="220"/>
      <c r="QKW95" s="220"/>
      <c r="QKX95" s="220"/>
      <c r="QKY95" s="220"/>
      <c r="QKZ95" s="220"/>
      <c r="QLA95" s="220"/>
      <c r="QLB95" s="220"/>
      <c r="QLC95" s="220"/>
      <c r="QLD95" s="220"/>
      <c r="QLE95" s="220"/>
      <c r="QLF95" s="220"/>
      <c r="QLG95" s="220"/>
      <c r="QLH95" s="220"/>
      <c r="QLI95" s="220"/>
      <c r="QLJ95" s="220"/>
      <c r="QLK95" s="220"/>
      <c r="QLL95" s="220"/>
      <c r="QLM95" s="220"/>
      <c r="QLN95" s="220"/>
      <c r="QLO95" s="220"/>
      <c r="QLP95" s="220"/>
      <c r="QLQ95" s="220"/>
      <c r="QLR95" s="220"/>
      <c r="QLS95" s="220"/>
      <c r="QLT95" s="220"/>
      <c r="QLU95" s="220"/>
      <c r="QLV95" s="220"/>
      <c r="QLW95" s="220"/>
      <c r="QLX95" s="220"/>
      <c r="QLY95" s="220"/>
      <c r="QLZ95" s="220"/>
      <c r="QMA95" s="220"/>
      <c r="QMB95" s="220"/>
      <c r="QMC95" s="220"/>
      <c r="QMD95" s="220"/>
      <c r="QME95" s="220"/>
      <c r="QMF95" s="220"/>
      <c r="QMG95" s="220"/>
      <c r="QMH95" s="220"/>
      <c r="QMI95" s="220"/>
      <c r="QMJ95" s="220"/>
      <c r="QMK95" s="220"/>
      <c r="QML95" s="220"/>
      <c r="QMM95" s="220"/>
      <c r="QMN95" s="220"/>
      <c r="QMO95" s="220"/>
      <c r="QMP95" s="220"/>
      <c r="QMQ95" s="220"/>
      <c r="QMR95" s="220"/>
      <c r="QMS95" s="220"/>
      <c r="QMT95" s="220"/>
      <c r="QMU95" s="220"/>
      <c r="QMV95" s="220"/>
      <c r="QMW95" s="220"/>
      <c r="QMX95" s="220"/>
      <c r="QMY95" s="220"/>
      <c r="QMZ95" s="220"/>
      <c r="QNA95" s="220"/>
      <c r="QNB95" s="220"/>
      <c r="QNC95" s="220"/>
      <c r="QND95" s="220"/>
      <c r="QNE95" s="220"/>
      <c r="QNF95" s="220"/>
      <c r="QNG95" s="220"/>
      <c r="QNH95" s="220"/>
      <c r="QNI95" s="220"/>
      <c r="QNJ95" s="220"/>
      <c r="QNK95" s="220"/>
      <c r="QNL95" s="220"/>
      <c r="QNM95" s="220"/>
      <c r="QNN95" s="220"/>
      <c r="QNO95" s="220"/>
      <c r="QNP95" s="220"/>
      <c r="QNQ95" s="220"/>
      <c r="QNR95" s="220"/>
      <c r="QNS95" s="220"/>
      <c r="QNT95" s="220"/>
      <c r="QNU95" s="220"/>
      <c r="QNV95" s="220"/>
      <c r="QNW95" s="220"/>
      <c r="QNX95" s="220"/>
      <c r="QNY95" s="220"/>
      <c r="QNZ95" s="220"/>
      <c r="QOA95" s="220"/>
      <c r="QOB95" s="220"/>
      <c r="QOC95" s="220"/>
      <c r="QOD95" s="220"/>
      <c r="QOE95" s="220"/>
      <c r="QOF95" s="220"/>
      <c r="QOG95" s="220"/>
      <c r="QOH95" s="220"/>
      <c r="QOI95" s="220"/>
      <c r="QOJ95" s="220"/>
      <c r="QOK95" s="220"/>
      <c r="QOL95" s="220"/>
      <c r="QOM95" s="220"/>
      <c r="QON95" s="220"/>
      <c r="QOO95" s="220"/>
      <c r="QOP95" s="220"/>
      <c r="QOQ95" s="220"/>
      <c r="QOR95" s="220"/>
      <c r="QOS95" s="220"/>
      <c r="QOT95" s="220"/>
      <c r="QOU95" s="220"/>
      <c r="QOV95" s="220"/>
      <c r="QOW95" s="220"/>
      <c r="QOX95" s="220"/>
      <c r="QOY95" s="220"/>
      <c r="QOZ95" s="220"/>
      <c r="QPA95" s="220"/>
      <c r="QPB95" s="220"/>
      <c r="QPC95" s="220"/>
      <c r="QPD95" s="220"/>
      <c r="QPE95" s="220"/>
      <c r="QPF95" s="220"/>
      <c r="QPG95" s="220"/>
      <c r="QPH95" s="220"/>
      <c r="QPI95" s="220"/>
      <c r="QPJ95" s="220"/>
      <c r="QPK95" s="220"/>
      <c r="QPL95" s="220"/>
      <c r="QPM95" s="220"/>
      <c r="QPN95" s="220"/>
      <c r="QPO95" s="220"/>
      <c r="QPP95" s="220"/>
      <c r="QPQ95" s="220"/>
      <c r="QPR95" s="220"/>
      <c r="QPS95" s="220"/>
      <c r="QPT95" s="220"/>
      <c r="QPU95" s="220"/>
      <c r="QPV95" s="220"/>
      <c r="QPW95" s="220"/>
      <c r="QPX95" s="220"/>
      <c r="QPY95" s="220"/>
      <c r="QPZ95" s="220"/>
      <c r="QQA95" s="220"/>
      <c r="QQB95" s="220"/>
      <c r="QQC95" s="220"/>
      <c r="QQD95" s="220"/>
      <c r="QQE95" s="220"/>
      <c r="QQF95" s="220"/>
      <c r="QQG95" s="220"/>
      <c r="QQH95" s="220"/>
      <c r="QQI95" s="220"/>
      <c r="QQJ95" s="220"/>
      <c r="QQK95" s="220"/>
      <c r="QQL95" s="220"/>
      <c r="QQM95" s="220"/>
      <c r="QQN95" s="220"/>
      <c r="QQO95" s="220"/>
      <c r="QQP95" s="220"/>
      <c r="QQQ95" s="220"/>
      <c r="QQR95" s="220"/>
      <c r="QQS95" s="220"/>
      <c r="QQT95" s="220"/>
      <c r="QQU95" s="220"/>
      <c r="QQV95" s="220"/>
      <c r="QQW95" s="220"/>
      <c r="QQX95" s="220"/>
      <c r="QQY95" s="220"/>
      <c r="QQZ95" s="220"/>
      <c r="QRA95" s="220"/>
      <c r="QRB95" s="220"/>
      <c r="QRC95" s="220"/>
      <c r="QRD95" s="220"/>
      <c r="QRE95" s="220"/>
      <c r="QRF95" s="220"/>
      <c r="QRG95" s="220"/>
      <c r="QRH95" s="220"/>
      <c r="QRI95" s="220"/>
      <c r="QRJ95" s="220"/>
      <c r="QRK95" s="220"/>
      <c r="QRL95" s="220"/>
      <c r="QRM95" s="220"/>
      <c r="QRN95" s="220"/>
      <c r="QRO95" s="220"/>
      <c r="QRP95" s="220"/>
      <c r="QRQ95" s="220"/>
      <c r="QRR95" s="220"/>
      <c r="QRS95" s="220"/>
      <c r="QRT95" s="220"/>
      <c r="QRU95" s="220"/>
      <c r="QRV95" s="220"/>
      <c r="QRW95" s="220"/>
      <c r="QRX95" s="220"/>
      <c r="QRY95" s="220"/>
      <c r="QRZ95" s="220"/>
      <c r="QSA95" s="220"/>
      <c r="QSB95" s="220"/>
      <c r="QSC95" s="220"/>
      <c r="QSD95" s="220"/>
      <c r="QSE95" s="220"/>
      <c r="QSF95" s="220"/>
      <c r="QSG95" s="220"/>
      <c r="QSH95" s="220"/>
      <c r="QSI95" s="220"/>
      <c r="QSJ95" s="220"/>
      <c r="QSK95" s="220"/>
      <c r="QSL95" s="220"/>
      <c r="QSM95" s="220"/>
      <c r="QSN95" s="220"/>
      <c r="QSO95" s="220"/>
      <c r="QSP95" s="220"/>
      <c r="QSQ95" s="220"/>
      <c r="QSR95" s="220"/>
      <c r="QSS95" s="220"/>
      <c r="QST95" s="220"/>
      <c r="QSU95" s="220"/>
      <c r="QSV95" s="220"/>
      <c r="QSW95" s="220"/>
      <c r="QSX95" s="220"/>
      <c r="QSY95" s="220"/>
      <c r="QSZ95" s="220"/>
      <c r="QTA95" s="220"/>
      <c r="QTB95" s="220"/>
      <c r="QTC95" s="220"/>
      <c r="QTD95" s="220"/>
      <c r="QTE95" s="220"/>
      <c r="QTF95" s="220"/>
      <c r="QTG95" s="220"/>
      <c r="QTH95" s="220"/>
      <c r="QTI95" s="220"/>
      <c r="QTJ95" s="220"/>
      <c r="QTK95" s="220"/>
      <c r="QTL95" s="220"/>
      <c r="QTM95" s="220"/>
      <c r="QTN95" s="220"/>
      <c r="QTO95" s="220"/>
      <c r="QTP95" s="220"/>
      <c r="QTQ95" s="220"/>
      <c r="QTR95" s="220"/>
      <c r="QTS95" s="220"/>
      <c r="QTT95" s="220"/>
      <c r="QTU95" s="220"/>
      <c r="QTV95" s="220"/>
      <c r="QTW95" s="220"/>
      <c r="QTX95" s="220"/>
      <c r="QTY95" s="220"/>
      <c r="QTZ95" s="220"/>
      <c r="QUA95" s="220"/>
      <c r="QUB95" s="220"/>
      <c r="QUC95" s="220"/>
      <c r="QUD95" s="220"/>
      <c r="QUE95" s="220"/>
      <c r="QUF95" s="220"/>
      <c r="QUG95" s="220"/>
      <c r="QUH95" s="220"/>
      <c r="QUI95" s="220"/>
      <c r="QUJ95" s="220"/>
      <c r="QUK95" s="220"/>
      <c r="QUL95" s="220"/>
      <c r="QUM95" s="220"/>
      <c r="QUN95" s="220"/>
      <c r="QUO95" s="220"/>
      <c r="QUP95" s="220"/>
      <c r="QUQ95" s="220"/>
      <c r="QUR95" s="220"/>
      <c r="QUS95" s="220"/>
      <c r="QUT95" s="220"/>
      <c r="QUU95" s="220"/>
      <c r="QUV95" s="220"/>
      <c r="QUW95" s="220"/>
      <c r="QUX95" s="220"/>
      <c r="QUY95" s="220"/>
      <c r="QUZ95" s="220"/>
      <c r="QVA95" s="220"/>
      <c r="QVB95" s="220"/>
      <c r="QVC95" s="220"/>
      <c r="QVD95" s="220"/>
      <c r="QVE95" s="220"/>
      <c r="QVF95" s="220"/>
      <c r="QVG95" s="220"/>
      <c r="QVH95" s="220"/>
      <c r="QVI95" s="220"/>
      <c r="QVJ95" s="220"/>
      <c r="QVK95" s="220"/>
      <c r="QVL95" s="220"/>
      <c r="QVM95" s="220"/>
      <c r="QVN95" s="220"/>
      <c r="QVO95" s="220"/>
      <c r="QVP95" s="220"/>
      <c r="QVQ95" s="220"/>
      <c r="QVR95" s="220"/>
      <c r="QVS95" s="220"/>
      <c r="QVT95" s="220"/>
      <c r="QVU95" s="220"/>
      <c r="QVV95" s="220"/>
      <c r="QVW95" s="220"/>
      <c r="QVX95" s="220"/>
      <c r="QVY95" s="220"/>
      <c r="QVZ95" s="220"/>
      <c r="QWA95" s="220"/>
      <c r="QWB95" s="220"/>
      <c r="QWC95" s="220"/>
      <c r="QWD95" s="220"/>
      <c r="QWE95" s="220"/>
      <c r="QWF95" s="220"/>
      <c r="QWG95" s="220"/>
      <c r="QWH95" s="220"/>
      <c r="QWI95" s="220"/>
      <c r="QWJ95" s="220"/>
      <c r="QWK95" s="220"/>
      <c r="QWL95" s="220"/>
      <c r="QWM95" s="220"/>
      <c r="QWN95" s="220"/>
      <c r="QWO95" s="220"/>
      <c r="QWP95" s="220"/>
      <c r="QWQ95" s="220"/>
      <c r="QWR95" s="220"/>
      <c r="QWS95" s="220"/>
      <c r="QWT95" s="220"/>
      <c r="QWU95" s="220"/>
      <c r="QWV95" s="220"/>
      <c r="QWW95" s="220"/>
      <c r="QWX95" s="220"/>
      <c r="QWY95" s="220"/>
      <c r="QWZ95" s="220"/>
      <c r="QXA95" s="220"/>
      <c r="QXB95" s="220"/>
      <c r="QXC95" s="220"/>
      <c r="QXD95" s="220"/>
      <c r="QXE95" s="220"/>
      <c r="QXF95" s="220"/>
      <c r="QXG95" s="220"/>
      <c r="QXH95" s="220"/>
      <c r="QXI95" s="220"/>
      <c r="QXJ95" s="220"/>
      <c r="QXK95" s="220"/>
      <c r="QXL95" s="220"/>
      <c r="QXM95" s="220"/>
      <c r="QXN95" s="220"/>
      <c r="QXO95" s="220"/>
      <c r="QXP95" s="220"/>
      <c r="QXQ95" s="220"/>
      <c r="QXR95" s="220"/>
      <c r="QXS95" s="220"/>
      <c r="QXT95" s="220"/>
      <c r="QXU95" s="220"/>
      <c r="QXV95" s="220"/>
      <c r="QXW95" s="220"/>
      <c r="QXX95" s="220"/>
      <c r="QXY95" s="220"/>
      <c r="QXZ95" s="220"/>
      <c r="QYA95" s="220"/>
      <c r="QYB95" s="220"/>
      <c r="QYC95" s="220"/>
      <c r="QYD95" s="220"/>
      <c r="QYE95" s="220"/>
      <c r="QYF95" s="220"/>
      <c r="QYG95" s="220"/>
      <c r="QYH95" s="220"/>
      <c r="QYI95" s="220"/>
      <c r="QYJ95" s="220"/>
      <c r="QYK95" s="220"/>
      <c r="QYL95" s="220"/>
      <c r="QYM95" s="220"/>
      <c r="QYN95" s="220"/>
      <c r="QYO95" s="220"/>
      <c r="QYP95" s="220"/>
      <c r="QYQ95" s="220"/>
      <c r="QYR95" s="220"/>
      <c r="QYS95" s="220"/>
      <c r="QYT95" s="220"/>
      <c r="QYU95" s="220"/>
      <c r="QYV95" s="220"/>
      <c r="QYW95" s="220"/>
      <c r="QYX95" s="220"/>
      <c r="QYY95" s="220"/>
      <c r="QYZ95" s="220"/>
      <c r="QZA95" s="220"/>
      <c r="QZB95" s="220"/>
      <c r="QZC95" s="220"/>
      <c r="QZD95" s="220"/>
      <c r="QZE95" s="220"/>
      <c r="QZF95" s="220"/>
      <c r="QZG95" s="220"/>
      <c r="QZH95" s="220"/>
      <c r="QZI95" s="220"/>
      <c r="QZJ95" s="220"/>
      <c r="QZK95" s="220"/>
      <c r="QZL95" s="220"/>
      <c r="QZM95" s="220"/>
      <c r="QZN95" s="220"/>
      <c r="QZO95" s="220"/>
      <c r="QZP95" s="220"/>
      <c r="QZQ95" s="220"/>
      <c r="QZR95" s="220"/>
      <c r="QZS95" s="220"/>
      <c r="QZT95" s="220"/>
      <c r="QZU95" s="220"/>
      <c r="QZV95" s="220"/>
      <c r="QZW95" s="220"/>
      <c r="QZX95" s="220"/>
      <c r="QZY95" s="220"/>
      <c r="QZZ95" s="220"/>
      <c r="RAA95" s="220"/>
      <c r="RAB95" s="220"/>
      <c r="RAC95" s="220"/>
      <c r="RAD95" s="220"/>
      <c r="RAE95" s="220"/>
      <c r="RAF95" s="220"/>
      <c r="RAG95" s="220"/>
      <c r="RAH95" s="220"/>
      <c r="RAI95" s="220"/>
      <c r="RAJ95" s="220"/>
      <c r="RAK95" s="220"/>
      <c r="RAL95" s="220"/>
      <c r="RAM95" s="220"/>
      <c r="RAN95" s="220"/>
      <c r="RAO95" s="220"/>
      <c r="RAP95" s="220"/>
      <c r="RAQ95" s="220"/>
      <c r="RAR95" s="220"/>
      <c r="RAS95" s="220"/>
      <c r="RAT95" s="220"/>
      <c r="RAU95" s="220"/>
      <c r="RAV95" s="220"/>
      <c r="RAW95" s="220"/>
      <c r="RAX95" s="220"/>
      <c r="RAY95" s="220"/>
      <c r="RAZ95" s="220"/>
      <c r="RBA95" s="220"/>
      <c r="RBB95" s="220"/>
      <c r="RBC95" s="220"/>
      <c r="RBD95" s="220"/>
      <c r="RBE95" s="220"/>
      <c r="RBF95" s="220"/>
      <c r="RBG95" s="220"/>
      <c r="RBH95" s="220"/>
      <c r="RBI95" s="220"/>
      <c r="RBJ95" s="220"/>
      <c r="RBK95" s="220"/>
      <c r="RBL95" s="220"/>
      <c r="RBM95" s="220"/>
      <c r="RBN95" s="220"/>
      <c r="RBO95" s="220"/>
      <c r="RBP95" s="220"/>
      <c r="RBQ95" s="220"/>
      <c r="RBR95" s="220"/>
      <c r="RBS95" s="220"/>
      <c r="RBT95" s="220"/>
      <c r="RBU95" s="220"/>
      <c r="RBV95" s="220"/>
      <c r="RBW95" s="220"/>
      <c r="RBX95" s="220"/>
      <c r="RBY95" s="220"/>
      <c r="RBZ95" s="220"/>
      <c r="RCA95" s="220"/>
      <c r="RCB95" s="220"/>
      <c r="RCC95" s="220"/>
      <c r="RCD95" s="220"/>
      <c r="RCE95" s="220"/>
      <c r="RCF95" s="220"/>
      <c r="RCG95" s="220"/>
      <c r="RCH95" s="220"/>
      <c r="RCI95" s="220"/>
      <c r="RCJ95" s="220"/>
      <c r="RCK95" s="220"/>
      <c r="RCL95" s="220"/>
      <c r="RCM95" s="220"/>
      <c r="RCN95" s="220"/>
      <c r="RCO95" s="220"/>
      <c r="RCP95" s="220"/>
      <c r="RCQ95" s="220"/>
      <c r="RCR95" s="220"/>
      <c r="RCS95" s="220"/>
      <c r="RCT95" s="220"/>
      <c r="RCU95" s="220"/>
      <c r="RCV95" s="220"/>
      <c r="RCW95" s="220"/>
      <c r="RCX95" s="220"/>
      <c r="RCY95" s="220"/>
      <c r="RCZ95" s="220"/>
      <c r="RDA95" s="220"/>
      <c r="RDB95" s="220"/>
      <c r="RDC95" s="220"/>
      <c r="RDD95" s="220"/>
      <c r="RDE95" s="220"/>
      <c r="RDF95" s="220"/>
      <c r="RDG95" s="220"/>
      <c r="RDH95" s="220"/>
      <c r="RDI95" s="220"/>
      <c r="RDJ95" s="220"/>
      <c r="RDK95" s="220"/>
      <c r="RDL95" s="220"/>
      <c r="RDM95" s="220"/>
      <c r="RDN95" s="220"/>
      <c r="RDO95" s="220"/>
      <c r="RDP95" s="220"/>
      <c r="RDQ95" s="220"/>
      <c r="RDR95" s="220"/>
      <c r="RDS95" s="220"/>
      <c r="RDT95" s="220"/>
      <c r="RDU95" s="220"/>
      <c r="RDV95" s="220"/>
      <c r="RDW95" s="220"/>
      <c r="RDX95" s="220"/>
      <c r="RDY95" s="220"/>
      <c r="RDZ95" s="220"/>
      <c r="REA95" s="220"/>
      <c r="REB95" s="220"/>
      <c r="REC95" s="220"/>
      <c r="RED95" s="220"/>
      <c r="REE95" s="220"/>
      <c r="REF95" s="220"/>
      <c r="REG95" s="220"/>
      <c r="REH95" s="220"/>
      <c r="REI95" s="220"/>
      <c r="REJ95" s="220"/>
      <c r="REK95" s="220"/>
      <c r="REL95" s="220"/>
      <c r="REM95" s="220"/>
      <c r="REN95" s="220"/>
      <c r="REO95" s="220"/>
      <c r="REP95" s="220"/>
      <c r="REQ95" s="220"/>
      <c r="RER95" s="220"/>
      <c r="RES95" s="220"/>
      <c r="RET95" s="220"/>
      <c r="REU95" s="220"/>
      <c r="REV95" s="220"/>
      <c r="REW95" s="220"/>
      <c r="REX95" s="220"/>
      <c r="REY95" s="220"/>
      <c r="REZ95" s="220"/>
      <c r="RFA95" s="220"/>
      <c r="RFB95" s="220"/>
      <c r="RFC95" s="220"/>
      <c r="RFD95" s="220"/>
      <c r="RFE95" s="220"/>
      <c r="RFF95" s="220"/>
      <c r="RFG95" s="220"/>
      <c r="RFH95" s="220"/>
      <c r="RFI95" s="220"/>
      <c r="RFJ95" s="220"/>
      <c r="RFK95" s="220"/>
      <c r="RFL95" s="220"/>
      <c r="RFM95" s="220"/>
      <c r="RFN95" s="220"/>
      <c r="RFO95" s="220"/>
      <c r="RFP95" s="220"/>
      <c r="RFQ95" s="220"/>
      <c r="RFR95" s="220"/>
      <c r="RFS95" s="220"/>
      <c r="RFT95" s="220"/>
      <c r="RFU95" s="220"/>
      <c r="RFV95" s="220"/>
      <c r="RFW95" s="220"/>
      <c r="RFX95" s="220"/>
      <c r="RFY95" s="220"/>
      <c r="RFZ95" s="220"/>
      <c r="RGA95" s="220"/>
      <c r="RGB95" s="220"/>
      <c r="RGC95" s="220"/>
      <c r="RGD95" s="220"/>
      <c r="RGE95" s="220"/>
      <c r="RGF95" s="220"/>
      <c r="RGG95" s="220"/>
      <c r="RGH95" s="220"/>
      <c r="RGI95" s="220"/>
      <c r="RGJ95" s="220"/>
      <c r="RGK95" s="220"/>
      <c r="RGL95" s="220"/>
      <c r="RGM95" s="220"/>
      <c r="RGN95" s="220"/>
      <c r="RGO95" s="220"/>
      <c r="RGP95" s="220"/>
      <c r="RGQ95" s="220"/>
      <c r="RGR95" s="220"/>
      <c r="RGS95" s="220"/>
      <c r="RGT95" s="220"/>
      <c r="RGU95" s="220"/>
      <c r="RGV95" s="220"/>
      <c r="RGW95" s="220"/>
      <c r="RGX95" s="220"/>
      <c r="RGY95" s="220"/>
      <c r="RGZ95" s="220"/>
      <c r="RHA95" s="220"/>
      <c r="RHB95" s="220"/>
      <c r="RHC95" s="220"/>
      <c r="RHD95" s="220"/>
      <c r="RHE95" s="220"/>
      <c r="RHF95" s="220"/>
      <c r="RHG95" s="220"/>
      <c r="RHH95" s="220"/>
      <c r="RHI95" s="220"/>
      <c r="RHJ95" s="220"/>
      <c r="RHK95" s="220"/>
      <c r="RHL95" s="220"/>
      <c r="RHM95" s="220"/>
      <c r="RHN95" s="220"/>
      <c r="RHO95" s="220"/>
      <c r="RHP95" s="220"/>
      <c r="RHQ95" s="220"/>
      <c r="RHR95" s="220"/>
      <c r="RHS95" s="220"/>
      <c r="RHT95" s="220"/>
      <c r="RHU95" s="220"/>
      <c r="RHV95" s="220"/>
      <c r="RHW95" s="220"/>
      <c r="RHX95" s="220"/>
      <c r="RHY95" s="220"/>
      <c r="RHZ95" s="220"/>
      <c r="RIA95" s="220"/>
      <c r="RIB95" s="220"/>
      <c r="RIC95" s="220"/>
      <c r="RID95" s="220"/>
      <c r="RIE95" s="220"/>
      <c r="RIF95" s="220"/>
      <c r="RIG95" s="220"/>
      <c r="RIH95" s="220"/>
      <c r="RII95" s="220"/>
      <c r="RIJ95" s="220"/>
      <c r="RIK95" s="220"/>
      <c r="RIL95" s="220"/>
      <c r="RIM95" s="220"/>
      <c r="RIN95" s="220"/>
      <c r="RIO95" s="220"/>
      <c r="RIP95" s="220"/>
      <c r="RIQ95" s="220"/>
      <c r="RIR95" s="220"/>
      <c r="RIS95" s="220"/>
      <c r="RIT95" s="220"/>
      <c r="RIU95" s="220"/>
      <c r="RIV95" s="220"/>
      <c r="RIW95" s="220"/>
      <c r="RIX95" s="220"/>
      <c r="RIY95" s="220"/>
      <c r="RIZ95" s="220"/>
      <c r="RJA95" s="220"/>
      <c r="RJB95" s="220"/>
      <c r="RJC95" s="220"/>
      <c r="RJD95" s="220"/>
      <c r="RJE95" s="220"/>
      <c r="RJF95" s="220"/>
      <c r="RJG95" s="220"/>
      <c r="RJH95" s="220"/>
      <c r="RJI95" s="220"/>
      <c r="RJJ95" s="220"/>
      <c r="RJK95" s="220"/>
      <c r="RJL95" s="220"/>
      <c r="RJM95" s="220"/>
      <c r="RJN95" s="220"/>
      <c r="RJO95" s="220"/>
      <c r="RJP95" s="220"/>
      <c r="RJQ95" s="220"/>
      <c r="RJR95" s="220"/>
      <c r="RJS95" s="220"/>
      <c r="RJT95" s="220"/>
      <c r="RJU95" s="220"/>
      <c r="RJV95" s="220"/>
      <c r="RJW95" s="220"/>
      <c r="RJX95" s="220"/>
      <c r="RJY95" s="220"/>
      <c r="RJZ95" s="220"/>
      <c r="RKA95" s="220"/>
      <c r="RKB95" s="220"/>
      <c r="RKC95" s="220"/>
      <c r="RKD95" s="220"/>
      <c r="RKE95" s="220"/>
      <c r="RKF95" s="220"/>
      <c r="RKG95" s="220"/>
      <c r="RKH95" s="220"/>
      <c r="RKI95" s="220"/>
      <c r="RKJ95" s="220"/>
      <c r="RKK95" s="220"/>
      <c r="RKL95" s="220"/>
      <c r="RKM95" s="220"/>
      <c r="RKN95" s="220"/>
      <c r="RKO95" s="220"/>
      <c r="RKP95" s="220"/>
      <c r="RKQ95" s="220"/>
      <c r="RKR95" s="220"/>
      <c r="RKS95" s="220"/>
      <c r="RKT95" s="220"/>
      <c r="RKU95" s="220"/>
      <c r="RKV95" s="220"/>
      <c r="RKW95" s="220"/>
      <c r="RKX95" s="220"/>
      <c r="RKY95" s="220"/>
      <c r="RKZ95" s="220"/>
      <c r="RLA95" s="220"/>
      <c r="RLB95" s="220"/>
      <c r="RLC95" s="220"/>
      <c r="RLD95" s="220"/>
      <c r="RLE95" s="220"/>
      <c r="RLF95" s="220"/>
      <c r="RLG95" s="220"/>
      <c r="RLH95" s="220"/>
      <c r="RLI95" s="220"/>
      <c r="RLJ95" s="220"/>
      <c r="RLK95" s="220"/>
      <c r="RLL95" s="220"/>
      <c r="RLM95" s="220"/>
      <c r="RLN95" s="220"/>
      <c r="RLO95" s="220"/>
      <c r="RLP95" s="220"/>
      <c r="RLQ95" s="220"/>
      <c r="RLR95" s="220"/>
      <c r="RLS95" s="220"/>
      <c r="RLT95" s="220"/>
      <c r="RLU95" s="220"/>
      <c r="RLV95" s="220"/>
      <c r="RLW95" s="220"/>
      <c r="RLX95" s="220"/>
      <c r="RLY95" s="220"/>
      <c r="RLZ95" s="220"/>
      <c r="RMA95" s="220"/>
      <c r="RMB95" s="220"/>
      <c r="RMC95" s="220"/>
      <c r="RMD95" s="220"/>
      <c r="RME95" s="220"/>
      <c r="RMF95" s="220"/>
      <c r="RMG95" s="220"/>
      <c r="RMH95" s="220"/>
      <c r="RMI95" s="220"/>
      <c r="RMJ95" s="220"/>
      <c r="RMK95" s="220"/>
      <c r="RML95" s="220"/>
      <c r="RMM95" s="220"/>
      <c r="RMN95" s="220"/>
      <c r="RMO95" s="220"/>
      <c r="RMP95" s="220"/>
      <c r="RMQ95" s="220"/>
      <c r="RMR95" s="220"/>
      <c r="RMS95" s="220"/>
      <c r="RMT95" s="220"/>
      <c r="RMU95" s="220"/>
      <c r="RMV95" s="220"/>
      <c r="RMW95" s="220"/>
      <c r="RMX95" s="220"/>
      <c r="RMY95" s="220"/>
      <c r="RMZ95" s="220"/>
      <c r="RNA95" s="220"/>
      <c r="RNB95" s="220"/>
      <c r="RNC95" s="220"/>
      <c r="RND95" s="220"/>
      <c r="RNE95" s="220"/>
      <c r="RNF95" s="220"/>
      <c r="RNG95" s="220"/>
      <c r="RNH95" s="220"/>
      <c r="RNI95" s="220"/>
      <c r="RNJ95" s="220"/>
      <c r="RNK95" s="220"/>
      <c r="RNL95" s="220"/>
      <c r="RNM95" s="220"/>
      <c r="RNN95" s="220"/>
      <c r="RNO95" s="220"/>
      <c r="RNP95" s="220"/>
      <c r="RNQ95" s="220"/>
      <c r="RNR95" s="220"/>
      <c r="RNS95" s="220"/>
      <c r="RNT95" s="220"/>
      <c r="RNU95" s="220"/>
      <c r="RNV95" s="220"/>
      <c r="RNW95" s="220"/>
      <c r="RNX95" s="220"/>
      <c r="RNY95" s="220"/>
      <c r="RNZ95" s="220"/>
      <c r="ROA95" s="220"/>
      <c r="ROB95" s="220"/>
      <c r="ROC95" s="220"/>
      <c r="ROD95" s="220"/>
      <c r="ROE95" s="220"/>
      <c r="ROF95" s="220"/>
      <c r="ROG95" s="220"/>
      <c r="ROH95" s="220"/>
      <c r="ROI95" s="220"/>
      <c r="ROJ95" s="220"/>
      <c r="ROK95" s="220"/>
      <c r="ROL95" s="220"/>
      <c r="ROM95" s="220"/>
      <c r="RON95" s="220"/>
      <c r="ROO95" s="220"/>
      <c r="ROP95" s="220"/>
      <c r="ROQ95" s="220"/>
      <c r="ROR95" s="220"/>
      <c r="ROS95" s="220"/>
      <c r="ROT95" s="220"/>
      <c r="ROU95" s="220"/>
      <c r="ROV95" s="220"/>
      <c r="ROW95" s="220"/>
      <c r="ROX95" s="220"/>
      <c r="ROY95" s="220"/>
      <c r="ROZ95" s="220"/>
      <c r="RPA95" s="220"/>
      <c r="RPB95" s="220"/>
      <c r="RPC95" s="220"/>
      <c r="RPD95" s="220"/>
      <c r="RPE95" s="220"/>
      <c r="RPF95" s="220"/>
      <c r="RPG95" s="220"/>
      <c r="RPH95" s="220"/>
      <c r="RPI95" s="220"/>
      <c r="RPJ95" s="220"/>
      <c r="RPK95" s="220"/>
      <c r="RPL95" s="220"/>
      <c r="RPM95" s="220"/>
      <c r="RPN95" s="220"/>
      <c r="RPO95" s="220"/>
      <c r="RPP95" s="220"/>
      <c r="RPQ95" s="220"/>
      <c r="RPR95" s="220"/>
      <c r="RPS95" s="220"/>
      <c r="RPT95" s="220"/>
      <c r="RPU95" s="220"/>
      <c r="RPV95" s="220"/>
      <c r="RPW95" s="220"/>
      <c r="RPX95" s="220"/>
      <c r="RPY95" s="220"/>
      <c r="RPZ95" s="220"/>
      <c r="RQA95" s="220"/>
      <c r="RQB95" s="220"/>
      <c r="RQC95" s="220"/>
      <c r="RQD95" s="220"/>
      <c r="RQE95" s="220"/>
      <c r="RQF95" s="220"/>
      <c r="RQG95" s="220"/>
      <c r="RQH95" s="220"/>
      <c r="RQI95" s="220"/>
      <c r="RQJ95" s="220"/>
      <c r="RQK95" s="220"/>
      <c r="RQL95" s="220"/>
      <c r="RQM95" s="220"/>
      <c r="RQN95" s="220"/>
      <c r="RQO95" s="220"/>
      <c r="RQP95" s="220"/>
      <c r="RQQ95" s="220"/>
      <c r="RQR95" s="220"/>
      <c r="RQS95" s="220"/>
      <c r="RQT95" s="220"/>
      <c r="RQU95" s="220"/>
      <c r="RQV95" s="220"/>
      <c r="RQW95" s="220"/>
      <c r="RQX95" s="220"/>
      <c r="RQY95" s="220"/>
      <c r="RQZ95" s="220"/>
      <c r="RRA95" s="220"/>
      <c r="RRB95" s="220"/>
      <c r="RRC95" s="220"/>
      <c r="RRD95" s="220"/>
      <c r="RRE95" s="220"/>
      <c r="RRF95" s="220"/>
      <c r="RRG95" s="220"/>
      <c r="RRH95" s="220"/>
      <c r="RRI95" s="220"/>
      <c r="RRJ95" s="220"/>
      <c r="RRK95" s="220"/>
      <c r="RRL95" s="220"/>
      <c r="RRM95" s="220"/>
      <c r="RRN95" s="220"/>
      <c r="RRO95" s="220"/>
      <c r="RRP95" s="220"/>
      <c r="RRQ95" s="220"/>
      <c r="RRR95" s="220"/>
      <c r="RRS95" s="220"/>
      <c r="RRT95" s="220"/>
      <c r="RRU95" s="220"/>
      <c r="RRV95" s="220"/>
      <c r="RRW95" s="220"/>
      <c r="RRX95" s="220"/>
      <c r="RRY95" s="220"/>
      <c r="RRZ95" s="220"/>
      <c r="RSA95" s="220"/>
      <c r="RSB95" s="220"/>
      <c r="RSC95" s="220"/>
      <c r="RSD95" s="220"/>
      <c r="RSE95" s="220"/>
      <c r="RSF95" s="220"/>
      <c r="RSG95" s="220"/>
      <c r="RSH95" s="220"/>
      <c r="RSI95" s="220"/>
      <c r="RSJ95" s="220"/>
      <c r="RSK95" s="220"/>
      <c r="RSL95" s="220"/>
      <c r="RSM95" s="220"/>
      <c r="RSN95" s="220"/>
      <c r="RSO95" s="220"/>
      <c r="RSP95" s="220"/>
      <c r="RSQ95" s="220"/>
      <c r="RSR95" s="220"/>
      <c r="RSS95" s="220"/>
      <c r="RST95" s="220"/>
      <c r="RSU95" s="220"/>
      <c r="RSV95" s="220"/>
      <c r="RSW95" s="220"/>
      <c r="RSX95" s="220"/>
      <c r="RSY95" s="220"/>
      <c r="RSZ95" s="220"/>
      <c r="RTA95" s="220"/>
      <c r="RTB95" s="220"/>
      <c r="RTC95" s="220"/>
      <c r="RTD95" s="220"/>
      <c r="RTE95" s="220"/>
      <c r="RTF95" s="220"/>
      <c r="RTG95" s="220"/>
      <c r="RTH95" s="220"/>
      <c r="RTI95" s="220"/>
      <c r="RTJ95" s="220"/>
      <c r="RTK95" s="220"/>
      <c r="RTL95" s="220"/>
      <c r="RTM95" s="220"/>
      <c r="RTN95" s="220"/>
      <c r="RTO95" s="220"/>
      <c r="RTP95" s="220"/>
      <c r="RTQ95" s="220"/>
      <c r="RTR95" s="220"/>
      <c r="RTS95" s="220"/>
      <c r="RTT95" s="220"/>
      <c r="RTU95" s="220"/>
      <c r="RTV95" s="220"/>
      <c r="RTW95" s="220"/>
      <c r="RTX95" s="220"/>
      <c r="RTY95" s="220"/>
      <c r="RTZ95" s="220"/>
      <c r="RUA95" s="220"/>
      <c r="RUB95" s="220"/>
      <c r="RUC95" s="220"/>
      <c r="RUD95" s="220"/>
      <c r="RUE95" s="220"/>
      <c r="RUF95" s="220"/>
      <c r="RUG95" s="220"/>
      <c r="RUH95" s="220"/>
      <c r="RUI95" s="220"/>
      <c r="RUJ95" s="220"/>
      <c r="RUK95" s="220"/>
      <c r="RUL95" s="220"/>
      <c r="RUM95" s="220"/>
      <c r="RUN95" s="220"/>
      <c r="RUO95" s="220"/>
      <c r="RUP95" s="220"/>
      <c r="RUQ95" s="220"/>
      <c r="RUR95" s="220"/>
      <c r="RUS95" s="220"/>
      <c r="RUT95" s="220"/>
      <c r="RUU95" s="220"/>
      <c r="RUV95" s="220"/>
      <c r="RUW95" s="220"/>
      <c r="RUX95" s="220"/>
      <c r="RUY95" s="220"/>
      <c r="RUZ95" s="220"/>
      <c r="RVA95" s="220"/>
      <c r="RVB95" s="220"/>
      <c r="RVC95" s="220"/>
      <c r="RVD95" s="220"/>
      <c r="RVE95" s="220"/>
      <c r="RVF95" s="220"/>
      <c r="RVG95" s="220"/>
      <c r="RVH95" s="220"/>
      <c r="RVI95" s="220"/>
      <c r="RVJ95" s="220"/>
      <c r="RVK95" s="220"/>
      <c r="RVL95" s="220"/>
      <c r="RVM95" s="220"/>
      <c r="RVN95" s="220"/>
      <c r="RVO95" s="220"/>
      <c r="RVP95" s="220"/>
      <c r="RVQ95" s="220"/>
      <c r="RVR95" s="220"/>
      <c r="RVS95" s="220"/>
      <c r="RVT95" s="220"/>
      <c r="RVU95" s="220"/>
      <c r="RVV95" s="220"/>
      <c r="RVW95" s="220"/>
      <c r="RVX95" s="220"/>
      <c r="RVY95" s="220"/>
      <c r="RVZ95" s="220"/>
      <c r="RWA95" s="220"/>
      <c r="RWB95" s="220"/>
      <c r="RWC95" s="220"/>
      <c r="RWD95" s="220"/>
      <c r="RWE95" s="220"/>
      <c r="RWF95" s="220"/>
      <c r="RWG95" s="220"/>
      <c r="RWH95" s="220"/>
      <c r="RWI95" s="220"/>
      <c r="RWJ95" s="220"/>
      <c r="RWK95" s="220"/>
      <c r="RWL95" s="220"/>
      <c r="RWM95" s="220"/>
      <c r="RWN95" s="220"/>
      <c r="RWO95" s="220"/>
      <c r="RWP95" s="220"/>
      <c r="RWQ95" s="220"/>
      <c r="RWR95" s="220"/>
      <c r="RWS95" s="220"/>
      <c r="RWT95" s="220"/>
      <c r="RWU95" s="220"/>
      <c r="RWV95" s="220"/>
      <c r="RWW95" s="220"/>
      <c r="RWX95" s="220"/>
      <c r="RWY95" s="220"/>
      <c r="RWZ95" s="220"/>
      <c r="RXA95" s="220"/>
      <c r="RXB95" s="220"/>
      <c r="RXC95" s="220"/>
      <c r="RXD95" s="220"/>
      <c r="RXE95" s="220"/>
      <c r="RXF95" s="220"/>
      <c r="RXG95" s="220"/>
      <c r="RXH95" s="220"/>
      <c r="RXI95" s="220"/>
      <c r="RXJ95" s="220"/>
      <c r="RXK95" s="220"/>
      <c r="RXL95" s="220"/>
      <c r="RXM95" s="220"/>
      <c r="RXN95" s="220"/>
      <c r="RXO95" s="220"/>
      <c r="RXP95" s="220"/>
      <c r="RXQ95" s="220"/>
      <c r="RXR95" s="220"/>
      <c r="RXS95" s="220"/>
      <c r="RXT95" s="220"/>
      <c r="RXU95" s="220"/>
      <c r="RXV95" s="220"/>
      <c r="RXW95" s="220"/>
      <c r="RXX95" s="220"/>
      <c r="RXY95" s="220"/>
      <c r="RXZ95" s="220"/>
      <c r="RYA95" s="220"/>
      <c r="RYB95" s="220"/>
      <c r="RYC95" s="220"/>
      <c r="RYD95" s="220"/>
      <c r="RYE95" s="220"/>
      <c r="RYF95" s="220"/>
      <c r="RYG95" s="220"/>
      <c r="RYH95" s="220"/>
      <c r="RYI95" s="220"/>
      <c r="RYJ95" s="220"/>
      <c r="RYK95" s="220"/>
      <c r="RYL95" s="220"/>
      <c r="RYM95" s="220"/>
      <c r="RYN95" s="220"/>
      <c r="RYO95" s="220"/>
      <c r="RYP95" s="220"/>
      <c r="RYQ95" s="220"/>
      <c r="RYR95" s="220"/>
      <c r="RYS95" s="220"/>
      <c r="RYT95" s="220"/>
      <c r="RYU95" s="220"/>
      <c r="RYV95" s="220"/>
      <c r="RYW95" s="220"/>
      <c r="RYX95" s="220"/>
      <c r="RYY95" s="220"/>
      <c r="RYZ95" s="220"/>
      <c r="RZA95" s="220"/>
      <c r="RZB95" s="220"/>
      <c r="RZC95" s="220"/>
      <c r="RZD95" s="220"/>
      <c r="RZE95" s="220"/>
      <c r="RZF95" s="220"/>
      <c r="RZG95" s="220"/>
      <c r="RZH95" s="220"/>
      <c r="RZI95" s="220"/>
      <c r="RZJ95" s="220"/>
      <c r="RZK95" s="220"/>
      <c r="RZL95" s="220"/>
      <c r="RZM95" s="220"/>
      <c r="RZN95" s="220"/>
      <c r="RZO95" s="220"/>
      <c r="RZP95" s="220"/>
      <c r="RZQ95" s="220"/>
      <c r="RZR95" s="220"/>
      <c r="RZS95" s="220"/>
      <c r="RZT95" s="220"/>
      <c r="RZU95" s="220"/>
      <c r="RZV95" s="220"/>
      <c r="RZW95" s="220"/>
      <c r="RZX95" s="220"/>
      <c r="RZY95" s="220"/>
      <c r="RZZ95" s="220"/>
      <c r="SAA95" s="220"/>
      <c r="SAB95" s="220"/>
      <c r="SAC95" s="220"/>
      <c r="SAD95" s="220"/>
      <c r="SAE95" s="220"/>
      <c r="SAF95" s="220"/>
      <c r="SAG95" s="220"/>
      <c r="SAH95" s="220"/>
      <c r="SAI95" s="220"/>
      <c r="SAJ95" s="220"/>
      <c r="SAK95" s="220"/>
      <c r="SAL95" s="220"/>
      <c r="SAM95" s="220"/>
      <c r="SAN95" s="220"/>
      <c r="SAO95" s="220"/>
      <c r="SAP95" s="220"/>
      <c r="SAQ95" s="220"/>
      <c r="SAR95" s="220"/>
      <c r="SAS95" s="220"/>
      <c r="SAT95" s="220"/>
      <c r="SAU95" s="220"/>
      <c r="SAV95" s="220"/>
      <c r="SAW95" s="220"/>
      <c r="SAX95" s="220"/>
      <c r="SAY95" s="220"/>
      <c r="SAZ95" s="220"/>
      <c r="SBA95" s="220"/>
      <c r="SBB95" s="220"/>
      <c r="SBC95" s="220"/>
      <c r="SBD95" s="220"/>
      <c r="SBE95" s="220"/>
      <c r="SBF95" s="220"/>
      <c r="SBG95" s="220"/>
      <c r="SBH95" s="220"/>
      <c r="SBI95" s="220"/>
      <c r="SBJ95" s="220"/>
      <c r="SBK95" s="220"/>
      <c r="SBL95" s="220"/>
      <c r="SBM95" s="220"/>
      <c r="SBN95" s="220"/>
      <c r="SBO95" s="220"/>
      <c r="SBP95" s="220"/>
      <c r="SBQ95" s="220"/>
      <c r="SBR95" s="220"/>
      <c r="SBS95" s="220"/>
      <c r="SBT95" s="220"/>
      <c r="SBU95" s="220"/>
      <c r="SBV95" s="220"/>
      <c r="SBW95" s="220"/>
      <c r="SBX95" s="220"/>
      <c r="SBY95" s="220"/>
      <c r="SBZ95" s="220"/>
      <c r="SCA95" s="220"/>
      <c r="SCB95" s="220"/>
      <c r="SCC95" s="220"/>
      <c r="SCD95" s="220"/>
      <c r="SCE95" s="220"/>
      <c r="SCF95" s="220"/>
      <c r="SCG95" s="220"/>
      <c r="SCH95" s="220"/>
      <c r="SCI95" s="220"/>
      <c r="SCJ95" s="220"/>
      <c r="SCK95" s="220"/>
      <c r="SCL95" s="220"/>
      <c r="SCM95" s="220"/>
      <c r="SCN95" s="220"/>
      <c r="SCO95" s="220"/>
      <c r="SCP95" s="220"/>
      <c r="SCQ95" s="220"/>
      <c r="SCR95" s="220"/>
      <c r="SCS95" s="220"/>
      <c r="SCT95" s="220"/>
      <c r="SCU95" s="220"/>
      <c r="SCV95" s="220"/>
      <c r="SCW95" s="220"/>
      <c r="SCX95" s="220"/>
      <c r="SCY95" s="220"/>
      <c r="SCZ95" s="220"/>
      <c r="SDA95" s="220"/>
      <c r="SDB95" s="220"/>
      <c r="SDC95" s="220"/>
      <c r="SDD95" s="220"/>
      <c r="SDE95" s="220"/>
      <c r="SDF95" s="220"/>
      <c r="SDG95" s="220"/>
      <c r="SDH95" s="220"/>
      <c r="SDI95" s="220"/>
      <c r="SDJ95" s="220"/>
      <c r="SDK95" s="220"/>
      <c r="SDL95" s="220"/>
      <c r="SDM95" s="220"/>
      <c r="SDN95" s="220"/>
      <c r="SDO95" s="220"/>
      <c r="SDP95" s="220"/>
      <c r="SDQ95" s="220"/>
      <c r="SDR95" s="220"/>
      <c r="SDS95" s="220"/>
      <c r="SDT95" s="220"/>
      <c r="SDU95" s="220"/>
      <c r="SDV95" s="220"/>
      <c r="SDW95" s="220"/>
      <c r="SDX95" s="220"/>
      <c r="SDY95" s="220"/>
      <c r="SDZ95" s="220"/>
      <c r="SEA95" s="220"/>
      <c r="SEB95" s="220"/>
      <c r="SEC95" s="220"/>
      <c r="SED95" s="220"/>
      <c r="SEE95" s="220"/>
      <c r="SEF95" s="220"/>
      <c r="SEG95" s="220"/>
      <c r="SEH95" s="220"/>
      <c r="SEI95" s="220"/>
      <c r="SEJ95" s="220"/>
      <c r="SEK95" s="220"/>
      <c r="SEL95" s="220"/>
      <c r="SEM95" s="220"/>
      <c r="SEN95" s="220"/>
      <c r="SEO95" s="220"/>
      <c r="SEP95" s="220"/>
      <c r="SEQ95" s="220"/>
      <c r="SER95" s="220"/>
      <c r="SES95" s="220"/>
      <c r="SET95" s="220"/>
      <c r="SEU95" s="220"/>
      <c r="SEV95" s="220"/>
      <c r="SEW95" s="220"/>
      <c r="SEX95" s="220"/>
      <c r="SEY95" s="220"/>
      <c r="SEZ95" s="220"/>
      <c r="SFA95" s="220"/>
      <c r="SFB95" s="220"/>
      <c r="SFC95" s="220"/>
      <c r="SFD95" s="220"/>
      <c r="SFE95" s="220"/>
      <c r="SFF95" s="220"/>
      <c r="SFG95" s="220"/>
      <c r="SFH95" s="220"/>
      <c r="SFI95" s="220"/>
      <c r="SFJ95" s="220"/>
      <c r="SFK95" s="220"/>
      <c r="SFL95" s="220"/>
      <c r="SFM95" s="220"/>
      <c r="SFN95" s="220"/>
      <c r="SFO95" s="220"/>
      <c r="SFP95" s="220"/>
      <c r="SFQ95" s="220"/>
      <c r="SFR95" s="220"/>
      <c r="SFS95" s="220"/>
      <c r="SFT95" s="220"/>
      <c r="SFU95" s="220"/>
      <c r="SFV95" s="220"/>
      <c r="SFW95" s="220"/>
      <c r="SFX95" s="220"/>
      <c r="SFY95" s="220"/>
      <c r="SFZ95" s="220"/>
      <c r="SGA95" s="220"/>
      <c r="SGB95" s="220"/>
      <c r="SGC95" s="220"/>
      <c r="SGD95" s="220"/>
      <c r="SGE95" s="220"/>
      <c r="SGF95" s="220"/>
      <c r="SGG95" s="220"/>
      <c r="SGH95" s="220"/>
      <c r="SGI95" s="220"/>
      <c r="SGJ95" s="220"/>
      <c r="SGK95" s="220"/>
      <c r="SGL95" s="220"/>
      <c r="SGM95" s="220"/>
      <c r="SGN95" s="220"/>
      <c r="SGO95" s="220"/>
      <c r="SGP95" s="220"/>
      <c r="SGQ95" s="220"/>
      <c r="SGR95" s="220"/>
      <c r="SGS95" s="220"/>
      <c r="SGT95" s="220"/>
      <c r="SGU95" s="220"/>
      <c r="SGV95" s="220"/>
      <c r="SGW95" s="220"/>
      <c r="SGX95" s="220"/>
      <c r="SGY95" s="220"/>
      <c r="SGZ95" s="220"/>
      <c r="SHA95" s="220"/>
      <c r="SHB95" s="220"/>
      <c r="SHC95" s="220"/>
      <c r="SHD95" s="220"/>
      <c r="SHE95" s="220"/>
      <c r="SHF95" s="220"/>
      <c r="SHG95" s="220"/>
      <c r="SHH95" s="220"/>
      <c r="SHI95" s="220"/>
      <c r="SHJ95" s="220"/>
      <c r="SHK95" s="220"/>
      <c r="SHL95" s="220"/>
      <c r="SHM95" s="220"/>
      <c r="SHN95" s="220"/>
      <c r="SHO95" s="220"/>
      <c r="SHP95" s="220"/>
      <c r="SHQ95" s="220"/>
      <c r="SHR95" s="220"/>
      <c r="SHS95" s="220"/>
      <c r="SHT95" s="220"/>
      <c r="SHU95" s="220"/>
      <c r="SHV95" s="220"/>
      <c r="SHW95" s="220"/>
      <c r="SHX95" s="220"/>
      <c r="SHY95" s="220"/>
      <c r="SHZ95" s="220"/>
      <c r="SIA95" s="220"/>
      <c r="SIB95" s="220"/>
      <c r="SIC95" s="220"/>
      <c r="SID95" s="220"/>
      <c r="SIE95" s="220"/>
      <c r="SIF95" s="220"/>
      <c r="SIG95" s="220"/>
      <c r="SIH95" s="220"/>
      <c r="SII95" s="220"/>
      <c r="SIJ95" s="220"/>
      <c r="SIK95" s="220"/>
      <c r="SIL95" s="220"/>
      <c r="SIM95" s="220"/>
      <c r="SIN95" s="220"/>
      <c r="SIO95" s="220"/>
      <c r="SIP95" s="220"/>
      <c r="SIQ95" s="220"/>
      <c r="SIR95" s="220"/>
      <c r="SIS95" s="220"/>
      <c r="SIT95" s="220"/>
      <c r="SIU95" s="220"/>
      <c r="SIV95" s="220"/>
      <c r="SIW95" s="220"/>
      <c r="SIX95" s="220"/>
      <c r="SIY95" s="220"/>
      <c r="SIZ95" s="220"/>
      <c r="SJA95" s="220"/>
      <c r="SJB95" s="220"/>
      <c r="SJC95" s="220"/>
      <c r="SJD95" s="220"/>
      <c r="SJE95" s="220"/>
      <c r="SJF95" s="220"/>
      <c r="SJG95" s="220"/>
      <c r="SJH95" s="220"/>
      <c r="SJI95" s="220"/>
      <c r="SJJ95" s="220"/>
      <c r="SJK95" s="220"/>
      <c r="SJL95" s="220"/>
      <c r="SJM95" s="220"/>
      <c r="SJN95" s="220"/>
      <c r="SJO95" s="220"/>
      <c r="SJP95" s="220"/>
      <c r="SJQ95" s="220"/>
      <c r="SJR95" s="220"/>
      <c r="SJS95" s="220"/>
      <c r="SJT95" s="220"/>
      <c r="SJU95" s="220"/>
      <c r="SJV95" s="220"/>
      <c r="SJW95" s="220"/>
      <c r="SJX95" s="220"/>
      <c r="SJY95" s="220"/>
      <c r="SJZ95" s="220"/>
      <c r="SKA95" s="220"/>
      <c r="SKB95" s="220"/>
      <c r="SKC95" s="220"/>
      <c r="SKD95" s="220"/>
      <c r="SKE95" s="220"/>
      <c r="SKF95" s="220"/>
      <c r="SKG95" s="220"/>
      <c r="SKH95" s="220"/>
      <c r="SKI95" s="220"/>
      <c r="SKJ95" s="220"/>
      <c r="SKK95" s="220"/>
      <c r="SKL95" s="220"/>
      <c r="SKM95" s="220"/>
      <c r="SKN95" s="220"/>
      <c r="SKO95" s="220"/>
      <c r="SKP95" s="220"/>
      <c r="SKQ95" s="220"/>
      <c r="SKR95" s="220"/>
      <c r="SKS95" s="220"/>
      <c r="SKT95" s="220"/>
      <c r="SKU95" s="220"/>
      <c r="SKV95" s="220"/>
      <c r="SKW95" s="220"/>
      <c r="SKX95" s="220"/>
      <c r="SKY95" s="220"/>
      <c r="SKZ95" s="220"/>
      <c r="SLA95" s="220"/>
      <c r="SLB95" s="220"/>
      <c r="SLC95" s="220"/>
      <c r="SLD95" s="220"/>
      <c r="SLE95" s="220"/>
      <c r="SLF95" s="220"/>
      <c r="SLG95" s="220"/>
      <c r="SLH95" s="220"/>
      <c r="SLI95" s="220"/>
      <c r="SLJ95" s="220"/>
      <c r="SLK95" s="220"/>
      <c r="SLL95" s="220"/>
      <c r="SLM95" s="220"/>
      <c r="SLN95" s="220"/>
      <c r="SLO95" s="220"/>
      <c r="SLP95" s="220"/>
      <c r="SLQ95" s="220"/>
      <c r="SLR95" s="220"/>
      <c r="SLS95" s="220"/>
      <c r="SLT95" s="220"/>
      <c r="SLU95" s="220"/>
      <c r="SLV95" s="220"/>
      <c r="SLW95" s="220"/>
      <c r="SLX95" s="220"/>
      <c r="SLY95" s="220"/>
      <c r="SLZ95" s="220"/>
      <c r="SMA95" s="220"/>
      <c r="SMB95" s="220"/>
      <c r="SMC95" s="220"/>
      <c r="SMD95" s="220"/>
      <c r="SME95" s="220"/>
      <c r="SMF95" s="220"/>
      <c r="SMG95" s="220"/>
      <c r="SMH95" s="220"/>
      <c r="SMI95" s="220"/>
      <c r="SMJ95" s="220"/>
      <c r="SMK95" s="220"/>
      <c r="SML95" s="220"/>
      <c r="SMM95" s="220"/>
      <c r="SMN95" s="220"/>
      <c r="SMO95" s="220"/>
      <c r="SMP95" s="220"/>
      <c r="SMQ95" s="220"/>
      <c r="SMR95" s="220"/>
      <c r="SMS95" s="220"/>
      <c r="SMT95" s="220"/>
      <c r="SMU95" s="220"/>
      <c r="SMV95" s="220"/>
      <c r="SMW95" s="220"/>
      <c r="SMX95" s="220"/>
      <c r="SMY95" s="220"/>
      <c r="SMZ95" s="220"/>
      <c r="SNA95" s="220"/>
      <c r="SNB95" s="220"/>
      <c r="SNC95" s="220"/>
      <c r="SND95" s="220"/>
      <c r="SNE95" s="220"/>
      <c r="SNF95" s="220"/>
      <c r="SNG95" s="220"/>
      <c r="SNH95" s="220"/>
      <c r="SNI95" s="220"/>
      <c r="SNJ95" s="220"/>
      <c r="SNK95" s="220"/>
      <c r="SNL95" s="220"/>
      <c r="SNM95" s="220"/>
      <c r="SNN95" s="220"/>
      <c r="SNO95" s="220"/>
      <c r="SNP95" s="220"/>
      <c r="SNQ95" s="220"/>
      <c r="SNR95" s="220"/>
      <c r="SNS95" s="220"/>
      <c r="SNT95" s="220"/>
      <c r="SNU95" s="220"/>
      <c r="SNV95" s="220"/>
      <c r="SNW95" s="220"/>
      <c r="SNX95" s="220"/>
      <c r="SNY95" s="220"/>
      <c r="SNZ95" s="220"/>
      <c r="SOA95" s="220"/>
      <c r="SOB95" s="220"/>
      <c r="SOC95" s="220"/>
      <c r="SOD95" s="220"/>
      <c r="SOE95" s="220"/>
      <c r="SOF95" s="220"/>
      <c r="SOG95" s="220"/>
      <c r="SOH95" s="220"/>
      <c r="SOI95" s="220"/>
      <c r="SOJ95" s="220"/>
      <c r="SOK95" s="220"/>
      <c r="SOL95" s="220"/>
      <c r="SOM95" s="220"/>
      <c r="SON95" s="220"/>
      <c r="SOO95" s="220"/>
      <c r="SOP95" s="220"/>
      <c r="SOQ95" s="220"/>
      <c r="SOR95" s="220"/>
      <c r="SOS95" s="220"/>
      <c r="SOT95" s="220"/>
      <c r="SOU95" s="220"/>
      <c r="SOV95" s="220"/>
      <c r="SOW95" s="220"/>
      <c r="SOX95" s="220"/>
      <c r="SOY95" s="220"/>
      <c r="SOZ95" s="220"/>
      <c r="SPA95" s="220"/>
      <c r="SPB95" s="220"/>
      <c r="SPC95" s="220"/>
      <c r="SPD95" s="220"/>
      <c r="SPE95" s="220"/>
      <c r="SPF95" s="220"/>
      <c r="SPG95" s="220"/>
      <c r="SPH95" s="220"/>
      <c r="SPI95" s="220"/>
      <c r="SPJ95" s="220"/>
      <c r="SPK95" s="220"/>
      <c r="SPL95" s="220"/>
      <c r="SPM95" s="220"/>
      <c r="SPN95" s="220"/>
      <c r="SPO95" s="220"/>
      <c r="SPP95" s="220"/>
      <c r="SPQ95" s="220"/>
      <c r="SPR95" s="220"/>
      <c r="SPS95" s="220"/>
      <c r="SPT95" s="220"/>
      <c r="SPU95" s="220"/>
      <c r="SPV95" s="220"/>
      <c r="SPW95" s="220"/>
      <c r="SPX95" s="220"/>
      <c r="SPY95" s="220"/>
      <c r="SPZ95" s="220"/>
      <c r="SQA95" s="220"/>
      <c r="SQB95" s="220"/>
      <c r="SQC95" s="220"/>
      <c r="SQD95" s="220"/>
      <c r="SQE95" s="220"/>
      <c r="SQF95" s="220"/>
      <c r="SQG95" s="220"/>
      <c r="SQH95" s="220"/>
      <c r="SQI95" s="220"/>
      <c r="SQJ95" s="220"/>
      <c r="SQK95" s="220"/>
      <c r="SQL95" s="220"/>
      <c r="SQM95" s="220"/>
      <c r="SQN95" s="220"/>
      <c r="SQO95" s="220"/>
      <c r="SQP95" s="220"/>
      <c r="SQQ95" s="220"/>
      <c r="SQR95" s="220"/>
      <c r="SQS95" s="220"/>
      <c r="SQT95" s="220"/>
      <c r="SQU95" s="220"/>
      <c r="SQV95" s="220"/>
      <c r="SQW95" s="220"/>
      <c r="SQX95" s="220"/>
      <c r="SQY95" s="220"/>
      <c r="SQZ95" s="220"/>
      <c r="SRA95" s="220"/>
      <c r="SRB95" s="220"/>
      <c r="SRC95" s="220"/>
      <c r="SRD95" s="220"/>
      <c r="SRE95" s="220"/>
      <c r="SRF95" s="220"/>
      <c r="SRG95" s="220"/>
      <c r="SRH95" s="220"/>
      <c r="SRI95" s="220"/>
      <c r="SRJ95" s="220"/>
      <c r="SRK95" s="220"/>
      <c r="SRL95" s="220"/>
      <c r="SRM95" s="220"/>
      <c r="SRN95" s="220"/>
      <c r="SRO95" s="220"/>
      <c r="SRP95" s="220"/>
      <c r="SRQ95" s="220"/>
      <c r="SRR95" s="220"/>
      <c r="SRS95" s="220"/>
      <c r="SRT95" s="220"/>
      <c r="SRU95" s="220"/>
      <c r="SRV95" s="220"/>
      <c r="SRW95" s="220"/>
      <c r="SRX95" s="220"/>
      <c r="SRY95" s="220"/>
      <c r="SRZ95" s="220"/>
      <c r="SSA95" s="220"/>
      <c r="SSB95" s="220"/>
      <c r="SSC95" s="220"/>
      <c r="SSD95" s="220"/>
      <c r="SSE95" s="220"/>
      <c r="SSF95" s="220"/>
      <c r="SSG95" s="220"/>
      <c r="SSH95" s="220"/>
      <c r="SSI95" s="220"/>
      <c r="SSJ95" s="220"/>
      <c r="SSK95" s="220"/>
      <c r="SSL95" s="220"/>
      <c r="SSM95" s="220"/>
      <c r="SSN95" s="220"/>
      <c r="SSO95" s="220"/>
      <c r="SSP95" s="220"/>
      <c r="SSQ95" s="220"/>
      <c r="SSR95" s="220"/>
      <c r="SSS95" s="220"/>
      <c r="SST95" s="220"/>
      <c r="SSU95" s="220"/>
      <c r="SSV95" s="220"/>
      <c r="SSW95" s="220"/>
      <c r="SSX95" s="220"/>
      <c r="SSY95" s="220"/>
      <c r="SSZ95" s="220"/>
      <c r="STA95" s="220"/>
      <c r="STB95" s="220"/>
      <c r="STC95" s="220"/>
      <c r="STD95" s="220"/>
      <c r="STE95" s="220"/>
      <c r="STF95" s="220"/>
      <c r="STG95" s="220"/>
      <c r="STH95" s="220"/>
      <c r="STI95" s="220"/>
      <c r="STJ95" s="220"/>
      <c r="STK95" s="220"/>
      <c r="STL95" s="220"/>
      <c r="STM95" s="220"/>
      <c r="STN95" s="220"/>
      <c r="STO95" s="220"/>
      <c r="STP95" s="220"/>
      <c r="STQ95" s="220"/>
      <c r="STR95" s="220"/>
      <c r="STS95" s="220"/>
      <c r="STT95" s="220"/>
      <c r="STU95" s="220"/>
      <c r="STV95" s="220"/>
      <c r="STW95" s="220"/>
      <c r="STX95" s="220"/>
      <c r="STY95" s="220"/>
      <c r="STZ95" s="220"/>
      <c r="SUA95" s="220"/>
      <c r="SUB95" s="220"/>
      <c r="SUC95" s="220"/>
      <c r="SUD95" s="220"/>
      <c r="SUE95" s="220"/>
      <c r="SUF95" s="220"/>
      <c r="SUG95" s="220"/>
      <c r="SUH95" s="220"/>
      <c r="SUI95" s="220"/>
      <c r="SUJ95" s="220"/>
      <c r="SUK95" s="220"/>
      <c r="SUL95" s="220"/>
      <c r="SUM95" s="220"/>
      <c r="SUN95" s="220"/>
      <c r="SUO95" s="220"/>
      <c r="SUP95" s="220"/>
      <c r="SUQ95" s="220"/>
      <c r="SUR95" s="220"/>
      <c r="SUS95" s="220"/>
      <c r="SUT95" s="220"/>
      <c r="SUU95" s="220"/>
      <c r="SUV95" s="220"/>
      <c r="SUW95" s="220"/>
      <c r="SUX95" s="220"/>
      <c r="SUY95" s="220"/>
      <c r="SUZ95" s="220"/>
      <c r="SVA95" s="220"/>
      <c r="SVB95" s="220"/>
      <c r="SVC95" s="220"/>
      <c r="SVD95" s="220"/>
      <c r="SVE95" s="220"/>
      <c r="SVF95" s="220"/>
      <c r="SVG95" s="220"/>
      <c r="SVH95" s="220"/>
      <c r="SVI95" s="220"/>
      <c r="SVJ95" s="220"/>
      <c r="SVK95" s="220"/>
      <c r="SVL95" s="220"/>
      <c r="SVM95" s="220"/>
      <c r="SVN95" s="220"/>
      <c r="SVO95" s="220"/>
      <c r="SVP95" s="220"/>
      <c r="SVQ95" s="220"/>
      <c r="SVR95" s="220"/>
      <c r="SVS95" s="220"/>
      <c r="SVT95" s="220"/>
      <c r="SVU95" s="220"/>
      <c r="SVV95" s="220"/>
      <c r="SVW95" s="220"/>
      <c r="SVX95" s="220"/>
      <c r="SVY95" s="220"/>
      <c r="SVZ95" s="220"/>
      <c r="SWA95" s="220"/>
      <c r="SWB95" s="220"/>
      <c r="SWC95" s="220"/>
      <c r="SWD95" s="220"/>
      <c r="SWE95" s="220"/>
      <c r="SWF95" s="220"/>
      <c r="SWG95" s="220"/>
      <c r="SWH95" s="220"/>
      <c r="SWI95" s="220"/>
      <c r="SWJ95" s="220"/>
      <c r="SWK95" s="220"/>
      <c r="SWL95" s="220"/>
      <c r="SWM95" s="220"/>
      <c r="SWN95" s="220"/>
      <c r="SWO95" s="220"/>
      <c r="SWP95" s="220"/>
      <c r="SWQ95" s="220"/>
      <c r="SWR95" s="220"/>
      <c r="SWS95" s="220"/>
      <c r="SWT95" s="220"/>
      <c r="SWU95" s="220"/>
      <c r="SWV95" s="220"/>
      <c r="SWW95" s="220"/>
      <c r="SWX95" s="220"/>
      <c r="SWY95" s="220"/>
      <c r="SWZ95" s="220"/>
      <c r="SXA95" s="220"/>
      <c r="SXB95" s="220"/>
      <c r="SXC95" s="220"/>
      <c r="SXD95" s="220"/>
      <c r="SXE95" s="220"/>
      <c r="SXF95" s="220"/>
      <c r="SXG95" s="220"/>
      <c r="SXH95" s="220"/>
      <c r="SXI95" s="220"/>
      <c r="SXJ95" s="220"/>
      <c r="SXK95" s="220"/>
      <c r="SXL95" s="220"/>
      <c r="SXM95" s="220"/>
      <c r="SXN95" s="220"/>
      <c r="SXO95" s="220"/>
      <c r="SXP95" s="220"/>
      <c r="SXQ95" s="220"/>
      <c r="SXR95" s="220"/>
      <c r="SXS95" s="220"/>
      <c r="SXT95" s="220"/>
      <c r="SXU95" s="220"/>
      <c r="SXV95" s="220"/>
      <c r="SXW95" s="220"/>
      <c r="SXX95" s="220"/>
      <c r="SXY95" s="220"/>
      <c r="SXZ95" s="220"/>
      <c r="SYA95" s="220"/>
      <c r="SYB95" s="220"/>
      <c r="SYC95" s="220"/>
      <c r="SYD95" s="220"/>
      <c r="SYE95" s="220"/>
      <c r="SYF95" s="220"/>
      <c r="SYG95" s="220"/>
      <c r="SYH95" s="220"/>
      <c r="SYI95" s="220"/>
      <c r="SYJ95" s="220"/>
      <c r="SYK95" s="220"/>
      <c r="SYL95" s="220"/>
      <c r="SYM95" s="220"/>
      <c r="SYN95" s="220"/>
      <c r="SYO95" s="220"/>
      <c r="SYP95" s="220"/>
      <c r="SYQ95" s="220"/>
      <c r="SYR95" s="220"/>
      <c r="SYS95" s="220"/>
      <c r="SYT95" s="220"/>
      <c r="SYU95" s="220"/>
      <c r="SYV95" s="220"/>
      <c r="SYW95" s="220"/>
      <c r="SYX95" s="220"/>
      <c r="SYY95" s="220"/>
      <c r="SYZ95" s="220"/>
      <c r="SZA95" s="220"/>
      <c r="SZB95" s="220"/>
      <c r="SZC95" s="220"/>
      <c r="SZD95" s="220"/>
      <c r="SZE95" s="220"/>
      <c r="SZF95" s="220"/>
      <c r="SZG95" s="220"/>
      <c r="SZH95" s="220"/>
      <c r="SZI95" s="220"/>
      <c r="SZJ95" s="220"/>
      <c r="SZK95" s="220"/>
      <c r="SZL95" s="220"/>
      <c r="SZM95" s="220"/>
      <c r="SZN95" s="220"/>
      <c r="SZO95" s="220"/>
      <c r="SZP95" s="220"/>
      <c r="SZQ95" s="220"/>
      <c r="SZR95" s="220"/>
      <c r="SZS95" s="220"/>
      <c r="SZT95" s="220"/>
      <c r="SZU95" s="220"/>
      <c r="SZV95" s="220"/>
      <c r="SZW95" s="220"/>
      <c r="SZX95" s="220"/>
      <c r="SZY95" s="220"/>
      <c r="SZZ95" s="220"/>
      <c r="TAA95" s="220"/>
      <c r="TAB95" s="220"/>
      <c r="TAC95" s="220"/>
      <c r="TAD95" s="220"/>
      <c r="TAE95" s="220"/>
      <c r="TAF95" s="220"/>
      <c r="TAG95" s="220"/>
      <c r="TAH95" s="220"/>
      <c r="TAI95" s="220"/>
      <c r="TAJ95" s="220"/>
      <c r="TAK95" s="220"/>
      <c r="TAL95" s="220"/>
      <c r="TAM95" s="220"/>
      <c r="TAN95" s="220"/>
      <c r="TAO95" s="220"/>
      <c r="TAP95" s="220"/>
      <c r="TAQ95" s="220"/>
      <c r="TAR95" s="220"/>
      <c r="TAS95" s="220"/>
      <c r="TAT95" s="220"/>
      <c r="TAU95" s="220"/>
      <c r="TAV95" s="220"/>
      <c r="TAW95" s="220"/>
      <c r="TAX95" s="220"/>
      <c r="TAY95" s="220"/>
      <c r="TAZ95" s="220"/>
      <c r="TBA95" s="220"/>
      <c r="TBB95" s="220"/>
      <c r="TBC95" s="220"/>
      <c r="TBD95" s="220"/>
      <c r="TBE95" s="220"/>
      <c r="TBF95" s="220"/>
      <c r="TBG95" s="220"/>
      <c r="TBH95" s="220"/>
      <c r="TBI95" s="220"/>
      <c r="TBJ95" s="220"/>
      <c r="TBK95" s="220"/>
      <c r="TBL95" s="220"/>
      <c r="TBM95" s="220"/>
      <c r="TBN95" s="220"/>
      <c r="TBO95" s="220"/>
      <c r="TBP95" s="220"/>
      <c r="TBQ95" s="220"/>
      <c r="TBR95" s="220"/>
      <c r="TBS95" s="220"/>
      <c r="TBT95" s="220"/>
      <c r="TBU95" s="220"/>
      <c r="TBV95" s="220"/>
      <c r="TBW95" s="220"/>
      <c r="TBX95" s="220"/>
      <c r="TBY95" s="220"/>
      <c r="TBZ95" s="220"/>
      <c r="TCA95" s="220"/>
      <c r="TCB95" s="220"/>
      <c r="TCC95" s="220"/>
      <c r="TCD95" s="220"/>
      <c r="TCE95" s="220"/>
      <c r="TCF95" s="220"/>
      <c r="TCG95" s="220"/>
      <c r="TCH95" s="220"/>
      <c r="TCI95" s="220"/>
      <c r="TCJ95" s="220"/>
      <c r="TCK95" s="220"/>
      <c r="TCL95" s="220"/>
      <c r="TCM95" s="220"/>
      <c r="TCN95" s="220"/>
      <c r="TCO95" s="220"/>
      <c r="TCP95" s="220"/>
      <c r="TCQ95" s="220"/>
      <c r="TCR95" s="220"/>
      <c r="TCS95" s="220"/>
      <c r="TCT95" s="220"/>
      <c r="TCU95" s="220"/>
      <c r="TCV95" s="220"/>
      <c r="TCW95" s="220"/>
      <c r="TCX95" s="220"/>
      <c r="TCY95" s="220"/>
      <c r="TCZ95" s="220"/>
      <c r="TDA95" s="220"/>
      <c r="TDB95" s="220"/>
      <c r="TDC95" s="220"/>
      <c r="TDD95" s="220"/>
      <c r="TDE95" s="220"/>
      <c r="TDF95" s="220"/>
      <c r="TDG95" s="220"/>
      <c r="TDH95" s="220"/>
      <c r="TDI95" s="220"/>
      <c r="TDJ95" s="220"/>
      <c r="TDK95" s="220"/>
      <c r="TDL95" s="220"/>
      <c r="TDM95" s="220"/>
      <c r="TDN95" s="220"/>
      <c r="TDO95" s="220"/>
      <c r="TDP95" s="220"/>
      <c r="TDQ95" s="220"/>
      <c r="TDR95" s="220"/>
      <c r="TDS95" s="220"/>
      <c r="TDT95" s="220"/>
      <c r="TDU95" s="220"/>
      <c r="TDV95" s="220"/>
      <c r="TDW95" s="220"/>
      <c r="TDX95" s="220"/>
      <c r="TDY95" s="220"/>
      <c r="TDZ95" s="220"/>
      <c r="TEA95" s="220"/>
      <c r="TEB95" s="220"/>
      <c r="TEC95" s="220"/>
      <c r="TED95" s="220"/>
      <c r="TEE95" s="220"/>
      <c r="TEF95" s="220"/>
      <c r="TEG95" s="220"/>
      <c r="TEH95" s="220"/>
      <c r="TEI95" s="220"/>
      <c r="TEJ95" s="220"/>
      <c r="TEK95" s="220"/>
      <c r="TEL95" s="220"/>
      <c r="TEM95" s="220"/>
      <c r="TEN95" s="220"/>
      <c r="TEO95" s="220"/>
      <c r="TEP95" s="220"/>
      <c r="TEQ95" s="220"/>
      <c r="TER95" s="220"/>
      <c r="TES95" s="220"/>
      <c r="TET95" s="220"/>
      <c r="TEU95" s="220"/>
      <c r="TEV95" s="220"/>
      <c r="TEW95" s="220"/>
      <c r="TEX95" s="220"/>
      <c r="TEY95" s="220"/>
      <c r="TEZ95" s="220"/>
      <c r="TFA95" s="220"/>
      <c r="TFB95" s="220"/>
      <c r="TFC95" s="220"/>
      <c r="TFD95" s="220"/>
      <c r="TFE95" s="220"/>
      <c r="TFF95" s="220"/>
      <c r="TFG95" s="220"/>
      <c r="TFH95" s="220"/>
      <c r="TFI95" s="220"/>
      <c r="TFJ95" s="220"/>
      <c r="TFK95" s="220"/>
      <c r="TFL95" s="220"/>
      <c r="TFM95" s="220"/>
      <c r="TFN95" s="220"/>
      <c r="TFO95" s="220"/>
      <c r="TFP95" s="220"/>
      <c r="TFQ95" s="220"/>
      <c r="TFR95" s="220"/>
      <c r="TFS95" s="220"/>
      <c r="TFT95" s="220"/>
      <c r="TFU95" s="220"/>
      <c r="TFV95" s="220"/>
      <c r="TFW95" s="220"/>
      <c r="TFX95" s="220"/>
      <c r="TFY95" s="220"/>
      <c r="TFZ95" s="220"/>
      <c r="TGA95" s="220"/>
      <c r="TGB95" s="220"/>
      <c r="TGC95" s="220"/>
      <c r="TGD95" s="220"/>
      <c r="TGE95" s="220"/>
      <c r="TGF95" s="220"/>
      <c r="TGG95" s="220"/>
      <c r="TGH95" s="220"/>
      <c r="TGI95" s="220"/>
      <c r="TGJ95" s="220"/>
      <c r="TGK95" s="220"/>
      <c r="TGL95" s="220"/>
      <c r="TGM95" s="220"/>
      <c r="TGN95" s="220"/>
      <c r="TGO95" s="220"/>
      <c r="TGP95" s="220"/>
      <c r="TGQ95" s="220"/>
      <c r="TGR95" s="220"/>
      <c r="TGS95" s="220"/>
      <c r="TGT95" s="220"/>
      <c r="TGU95" s="220"/>
      <c r="TGV95" s="220"/>
      <c r="TGW95" s="220"/>
      <c r="TGX95" s="220"/>
      <c r="TGY95" s="220"/>
      <c r="TGZ95" s="220"/>
      <c r="THA95" s="220"/>
      <c r="THB95" s="220"/>
      <c r="THC95" s="220"/>
      <c r="THD95" s="220"/>
      <c r="THE95" s="220"/>
      <c r="THF95" s="220"/>
      <c r="THG95" s="220"/>
      <c r="THH95" s="220"/>
      <c r="THI95" s="220"/>
      <c r="THJ95" s="220"/>
      <c r="THK95" s="220"/>
      <c r="THL95" s="220"/>
      <c r="THM95" s="220"/>
      <c r="THN95" s="220"/>
      <c r="THO95" s="220"/>
      <c r="THP95" s="220"/>
      <c r="THQ95" s="220"/>
      <c r="THR95" s="220"/>
      <c r="THS95" s="220"/>
      <c r="THT95" s="220"/>
      <c r="THU95" s="220"/>
      <c r="THV95" s="220"/>
      <c r="THW95" s="220"/>
      <c r="THX95" s="220"/>
      <c r="THY95" s="220"/>
      <c r="THZ95" s="220"/>
      <c r="TIA95" s="220"/>
      <c r="TIB95" s="220"/>
      <c r="TIC95" s="220"/>
      <c r="TID95" s="220"/>
      <c r="TIE95" s="220"/>
      <c r="TIF95" s="220"/>
      <c r="TIG95" s="220"/>
      <c r="TIH95" s="220"/>
      <c r="TII95" s="220"/>
      <c r="TIJ95" s="220"/>
      <c r="TIK95" s="220"/>
      <c r="TIL95" s="220"/>
      <c r="TIM95" s="220"/>
      <c r="TIN95" s="220"/>
      <c r="TIO95" s="220"/>
      <c r="TIP95" s="220"/>
      <c r="TIQ95" s="220"/>
      <c r="TIR95" s="220"/>
      <c r="TIS95" s="220"/>
      <c r="TIT95" s="220"/>
      <c r="TIU95" s="220"/>
      <c r="TIV95" s="220"/>
      <c r="TIW95" s="220"/>
      <c r="TIX95" s="220"/>
      <c r="TIY95" s="220"/>
      <c r="TIZ95" s="220"/>
      <c r="TJA95" s="220"/>
      <c r="TJB95" s="220"/>
      <c r="TJC95" s="220"/>
      <c r="TJD95" s="220"/>
      <c r="TJE95" s="220"/>
      <c r="TJF95" s="220"/>
      <c r="TJG95" s="220"/>
      <c r="TJH95" s="220"/>
      <c r="TJI95" s="220"/>
      <c r="TJJ95" s="220"/>
      <c r="TJK95" s="220"/>
      <c r="TJL95" s="220"/>
      <c r="TJM95" s="220"/>
      <c r="TJN95" s="220"/>
      <c r="TJO95" s="220"/>
      <c r="TJP95" s="220"/>
      <c r="TJQ95" s="220"/>
      <c r="TJR95" s="220"/>
      <c r="TJS95" s="220"/>
      <c r="TJT95" s="220"/>
      <c r="TJU95" s="220"/>
      <c r="TJV95" s="220"/>
      <c r="TJW95" s="220"/>
      <c r="TJX95" s="220"/>
      <c r="TJY95" s="220"/>
      <c r="TJZ95" s="220"/>
      <c r="TKA95" s="220"/>
      <c r="TKB95" s="220"/>
      <c r="TKC95" s="220"/>
      <c r="TKD95" s="220"/>
      <c r="TKE95" s="220"/>
      <c r="TKF95" s="220"/>
      <c r="TKG95" s="220"/>
      <c r="TKH95" s="220"/>
      <c r="TKI95" s="220"/>
      <c r="TKJ95" s="220"/>
      <c r="TKK95" s="220"/>
      <c r="TKL95" s="220"/>
      <c r="TKM95" s="220"/>
      <c r="TKN95" s="220"/>
      <c r="TKO95" s="220"/>
      <c r="TKP95" s="220"/>
      <c r="TKQ95" s="220"/>
      <c r="TKR95" s="220"/>
      <c r="TKS95" s="220"/>
      <c r="TKT95" s="220"/>
      <c r="TKU95" s="220"/>
      <c r="TKV95" s="220"/>
      <c r="TKW95" s="220"/>
      <c r="TKX95" s="220"/>
      <c r="TKY95" s="220"/>
      <c r="TKZ95" s="220"/>
      <c r="TLA95" s="220"/>
      <c r="TLB95" s="220"/>
      <c r="TLC95" s="220"/>
      <c r="TLD95" s="220"/>
      <c r="TLE95" s="220"/>
      <c r="TLF95" s="220"/>
      <c r="TLG95" s="220"/>
      <c r="TLH95" s="220"/>
      <c r="TLI95" s="220"/>
      <c r="TLJ95" s="220"/>
      <c r="TLK95" s="220"/>
      <c r="TLL95" s="220"/>
      <c r="TLM95" s="220"/>
      <c r="TLN95" s="220"/>
      <c r="TLO95" s="220"/>
      <c r="TLP95" s="220"/>
      <c r="TLQ95" s="220"/>
      <c r="TLR95" s="220"/>
      <c r="TLS95" s="220"/>
      <c r="TLT95" s="220"/>
      <c r="TLU95" s="220"/>
      <c r="TLV95" s="220"/>
      <c r="TLW95" s="220"/>
      <c r="TLX95" s="220"/>
      <c r="TLY95" s="220"/>
      <c r="TLZ95" s="220"/>
      <c r="TMA95" s="220"/>
      <c r="TMB95" s="220"/>
      <c r="TMC95" s="220"/>
      <c r="TMD95" s="220"/>
      <c r="TME95" s="220"/>
      <c r="TMF95" s="220"/>
      <c r="TMG95" s="220"/>
      <c r="TMH95" s="220"/>
      <c r="TMI95" s="220"/>
      <c r="TMJ95" s="220"/>
      <c r="TMK95" s="220"/>
      <c r="TML95" s="220"/>
      <c r="TMM95" s="220"/>
      <c r="TMN95" s="220"/>
      <c r="TMO95" s="220"/>
      <c r="TMP95" s="220"/>
      <c r="TMQ95" s="220"/>
      <c r="TMR95" s="220"/>
      <c r="TMS95" s="220"/>
      <c r="TMT95" s="220"/>
      <c r="TMU95" s="220"/>
      <c r="TMV95" s="220"/>
      <c r="TMW95" s="220"/>
      <c r="TMX95" s="220"/>
      <c r="TMY95" s="220"/>
      <c r="TMZ95" s="220"/>
      <c r="TNA95" s="220"/>
      <c r="TNB95" s="220"/>
      <c r="TNC95" s="220"/>
      <c r="TND95" s="220"/>
      <c r="TNE95" s="220"/>
      <c r="TNF95" s="220"/>
      <c r="TNG95" s="220"/>
      <c r="TNH95" s="220"/>
      <c r="TNI95" s="220"/>
      <c r="TNJ95" s="220"/>
      <c r="TNK95" s="220"/>
      <c r="TNL95" s="220"/>
      <c r="TNM95" s="220"/>
      <c r="TNN95" s="220"/>
      <c r="TNO95" s="220"/>
      <c r="TNP95" s="220"/>
      <c r="TNQ95" s="220"/>
      <c r="TNR95" s="220"/>
      <c r="TNS95" s="220"/>
      <c r="TNT95" s="220"/>
      <c r="TNU95" s="220"/>
      <c r="TNV95" s="220"/>
      <c r="TNW95" s="220"/>
      <c r="TNX95" s="220"/>
      <c r="TNY95" s="220"/>
      <c r="TNZ95" s="220"/>
      <c r="TOA95" s="220"/>
      <c r="TOB95" s="220"/>
      <c r="TOC95" s="220"/>
      <c r="TOD95" s="220"/>
      <c r="TOE95" s="220"/>
      <c r="TOF95" s="220"/>
      <c r="TOG95" s="220"/>
      <c r="TOH95" s="220"/>
      <c r="TOI95" s="220"/>
      <c r="TOJ95" s="220"/>
      <c r="TOK95" s="220"/>
      <c r="TOL95" s="220"/>
      <c r="TOM95" s="220"/>
      <c r="TON95" s="220"/>
      <c r="TOO95" s="220"/>
      <c r="TOP95" s="220"/>
      <c r="TOQ95" s="220"/>
      <c r="TOR95" s="220"/>
      <c r="TOS95" s="220"/>
      <c r="TOT95" s="220"/>
      <c r="TOU95" s="220"/>
      <c r="TOV95" s="220"/>
      <c r="TOW95" s="220"/>
      <c r="TOX95" s="220"/>
      <c r="TOY95" s="220"/>
      <c r="TOZ95" s="220"/>
      <c r="TPA95" s="220"/>
      <c r="TPB95" s="220"/>
      <c r="TPC95" s="220"/>
      <c r="TPD95" s="220"/>
      <c r="TPE95" s="220"/>
      <c r="TPF95" s="220"/>
      <c r="TPG95" s="220"/>
      <c r="TPH95" s="220"/>
      <c r="TPI95" s="220"/>
      <c r="TPJ95" s="220"/>
      <c r="TPK95" s="220"/>
      <c r="TPL95" s="220"/>
      <c r="TPM95" s="220"/>
      <c r="TPN95" s="220"/>
      <c r="TPO95" s="220"/>
      <c r="TPP95" s="220"/>
      <c r="TPQ95" s="220"/>
      <c r="TPR95" s="220"/>
      <c r="TPS95" s="220"/>
      <c r="TPT95" s="220"/>
      <c r="TPU95" s="220"/>
      <c r="TPV95" s="220"/>
      <c r="TPW95" s="220"/>
      <c r="TPX95" s="220"/>
      <c r="TPY95" s="220"/>
      <c r="TPZ95" s="220"/>
      <c r="TQA95" s="220"/>
      <c r="TQB95" s="220"/>
      <c r="TQC95" s="220"/>
      <c r="TQD95" s="220"/>
      <c r="TQE95" s="220"/>
      <c r="TQF95" s="220"/>
      <c r="TQG95" s="220"/>
      <c r="TQH95" s="220"/>
      <c r="TQI95" s="220"/>
      <c r="TQJ95" s="220"/>
      <c r="TQK95" s="220"/>
      <c r="TQL95" s="220"/>
      <c r="TQM95" s="220"/>
      <c r="TQN95" s="220"/>
      <c r="TQO95" s="220"/>
      <c r="TQP95" s="220"/>
      <c r="TQQ95" s="220"/>
      <c r="TQR95" s="220"/>
      <c r="TQS95" s="220"/>
      <c r="TQT95" s="220"/>
      <c r="TQU95" s="220"/>
      <c r="TQV95" s="220"/>
      <c r="TQW95" s="220"/>
      <c r="TQX95" s="220"/>
      <c r="TQY95" s="220"/>
      <c r="TQZ95" s="220"/>
      <c r="TRA95" s="220"/>
      <c r="TRB95" s="220"/>
      <c r="TRC95" s="220"/>
      <c r="TRD95" s="220"/>
      <c r="TRE95" s="220"/>
      <c r="TRF95" s="220"/>
      <c r="TRG95" s="220"/>
      <c r="TRH95" s="220"/>
      <c r="TRI95" s="220"/>
      <c r="TRJ95" s="220"/>
      <c r="TRK95" s="220"/>
      <c r="TRL95" s="220"/>
      <c r="TRM95" s="220"/>
      <c r="TRN95" s="220"/>
      <c r="TRO95" s="220"/>
      <c r="TRP95" s="220"/>
      <c r="TRQ95" s="220"/>
      <c r="TRR95" s="220"/>
      <c r="TRS95" s="220"/>
      <c r="TRT95" s="220"/>
      <c r="TRU95" s="220"/>
      <c r="TRV95" s="220"/>
      <c r="TRW95" s="220"/>
      <c r="TRX95" s="220"/>
      <c r="TRY95" s="220"/>
      <c r="TRZ95" s="220"/>
      <c r="TSA95" s="220"/>
      <c r="TSB95" s="220"/>
      <c r="TSC95" s="220"/>
      <c r="TSD95" s="220"/>
      <c r="TSE95" s="220"/>
      <c r="TSF95" s="220"/>
      <c r="TSG95" s="220"/>
      <c r="TSH95" s="220"/>
      <c r="TSI95" s="220"/>
      <c r="TSJ95" s="220"/>
      <c r="TSK95" s="220"/>
      <c r="TSL95" s="220"/>
      <c r="TSM95" s="220"/>
      <c r="TSN95" s="220"/>
      <c r="TSO95" s="220"/>
      <c r="TSP95" s="220"/>
      <c r="TSQ95" s="220"/>
      <c r="TSR95" s="220"/>
      <c r="TSS95" s="220"/>
      <c r="TST95" s="220"/>
      <c r="TSU95" s="220"/>
      <c r="TSV95" s="220"/>
      <c r="TSW95" s="220"/>
      <c r="TSX95" s="220"/>
      <c r="TSY95" s="220"/>
      <c r="TSZ95" s="220"/>
      <c r="TTA95" s="220"/>
      <c r="TTB95" s="220"/>
      <c r="TTC95" s="220"/>
      <c r="TTD95" s="220"/>
      <c r="TTE95" s="220"/>
      <c r="TTF95" s="220"/>
      <c r="TTG95" s="220"/>
      <c r="TTH95" s="220"/>
      <c r="TTI95" s="220"/>
      <c r="TTJ95" s="220"/>
      <c r="TTK95" s="220"/>
      <c r="TTL95" s="220"/>
      <c r="TTM95" s="220"/>
      <c r="TTN95" s="220"/>
      <c r="TTO95" s="220"/>
      <c r="TTP95" s="220"/>
      <c r="TTQ95" s="220"/>
      <c r="TTR95" s="220"/>
      <c r="TTS95" s="220"/>
      <c r="TTT95" s="220"/>
      <c r="TTU95" s="220"/>
      <c r="TTV95" s="220"/>
      <c r="TTW95" s="220"/>
      <c r="TTX95" s="220"/>
      <c r="TTY95" s="220"/>
      <c r="TTZ95" s="220"/>
      <c r="TUA95" s="220"/>
      <c r="TUB95" s="220"/>
      <c r="TUC95" s="220"/>
      <c r="TUD95" s="220"/>
      <c r="TUE95" s="220"/>
      <c r="TUF95" s="220"/>
      <c r="TUG95" s="220"/>
      <c r="TUH95" s="220"/>
      <c r="TUI95" s="220"/>
      <c r="TUJ95" s="220"/>
      <c r="TUK95" s="220"/>
      <c r="TUL95" s="220"/>
      <c r="TUM95" s="220"/>
      <c r="TUN95" s="220"/>
      <c r="TUO95" s="220"/>
      <c r="TUP95" s="220"/>
      <c r="TUQ95" s="220"/>
      <c r="TUR95" s="220"/>
      <c r="TUS95" s="220"/>
      <c r="TUT95" s="220"/>
      <c r="TUU95" s="220"/>
      <c r="TUV95" s="220"/>
      <c r="TUW95" s="220"/>
      <c r="TUX95" s="220"/>
      <c r="TUY95" s="220"/>
      <c r="TUZ95" s="220"/>
      <c r="TVA95" s="220"/>
      <c r="TVB95" s="220"/>
      <c r="TVC95" s="220"/>
      <c r="TVD95" s="220"/>
      <c r="TVE95" s="220"/>
      <c r="TVF95" s="220"/>
      <c r="TVG95" s="220"/>
      <c r="TVH95" s="220"/>
      <c r="TVI95" s="220"/>
      <c r="TVJ95" s="220"/>
      <c r="TVK95" s="220"/>
      <c r="TVL95" s="220"/>
      <c r="TVM95" s="220"/>
      <c r="TVN95" s="220"/>
      <c r="TVO95" s="220"/>
      <c r="TVP95" s="220"/>
      <c r="TVQ95" s="220"/>
      <c r="TVR95" s="220"/>
      <c r="TVS95" s="220"/>
      <c r="TVT95" s="220"/>
      <c r="TVU95" s="220"/>
      <c r="TVV95" s="220"/>
      <c r="TVW95" s="220"/>
      <c r="TVX95" s="220"/>
      <c r="TVY95" s="220"/>
      <c r="TVZ95" s="220"/>
      <c r="TWA95" s="220"/>
      <c r="TWB95" s="220"/>
      <c r="TWC95" s="220"/>
      <c r="TWD95" s="220"/>
      <c r="TWE95" s="220"/>
      <c r="TWF95" s="220"/>
      <c r="TWG95" s="220"/>
      <c r="TWH95" s="220"/>
      <c r="TWI95" s="220"/>
      <c r="TWJ95" s="220"/>
      <c r="TWK95" s="220"/>
      <c r="TWL95" s="220"/>
      <c r="TWM95" s="220"/>
      <c r="TWN95" s="220"/>
      <c r="TWO95" s="220"/>
      <c r="TWP95" s="220"/>
      <c r="TWQ95" s="220"/>
      <c r="TWR95" s="220"/>
      <c r="TWS95" s="220"/>
      <c r="TWT95" s="220"/>
      <c r="TWU95" s="220"/>
      <c r="TWV95" s="220"/>
      <c r="TWW95" s="220"/>
      <c r="TWX95" s="220"/>
      <c r="TWY95" s="220"/>
      <c r="TWZ95" s="220"/>
      <c r="TXA95" s="220"/>
      <c r="TXB95" s="220"/>
      <c r="TXC95" s="220"/>
      <c r="TXD95" s="220"/>
      <c r="TXE95" s="220"/>
      <c r="TXF95" s="220"/>
      <c r="TXG95" s="220"/>
      <c r="TXH95" s="220"/>
      <c r="TXI95" s="220"/>
      <c r="TXJ95" s="220"/>
      <c r="TXK95" s="220"/>
      <c r="TXL95" s="220"/>
      <c r="TXM95" s="220"/>
      <c r="TXN95" s="220"/>
      <c r="TXO95" s="220"/>
      <c r="TXP95" s="220"/>
      <c r="TXQ95" s="220"/>
      <c r="TXR95" s="220"/>
      <c r="TXS95" s="220"/>
      <c r="TXT95" s="220"/>
      <c r="TXU95" s="220"/>
      <c r="TXV95" s="220"/>
      <c r="TXW95" s="220"/>
      <c r="TXX95" s="220"/>
      <c r="TXY95" s="220"/>
      <c r="TXZ95" s="220"/>
      <c r="TYA95" s="220"/>
      <c r="TYB95" s="220"/>
      <c r="TYC95" s="220"/>
      <c r="TYD95" s="220"/>
      <c r="TYE95" s="220"/>
      <c r="TYF95" s="220"/>
      <c r="TYG95" s="220"/>
      <c r="TYH95" s="220"/>
      <c r="TYI95" s="220"/>
      <c r="TYJ95" s="220"/>
      <c r="TYK95" s="220"/>
      <c r="TYL95" s="220"/>
      <c r="TYM95" s="220"/>
      <c r="TYN95" s="220"/>
      <c r="TYO95" s="220"/>
      <c r="TYP95" s="220"/>
      <c r="TYQ95" s="220"/>
      <c r="TYR95" s="220"/>
      <c r="TYS95" s="220"/>
      <c r="TYT95" s="220"/>
      <c r="TYU95" s="220"/>
      <c r="TYV95" s="220"/>
      <c r="TYW95" s="220"/>
      <c r="TYX95" s="220"/>
      <c r="TYY95" s="220"/>
      <c r="TYZ95" s="220"/>
      <c r="TZA95" s="220"/>
      <c r="TZB95" s="220"/>
      <c r="TZC95" s="220"/>
      <c r="TZD95" s="220"/>
      <c r="TZE95" s="220"/>
      <c r="TZF95" s="220"/>
      <c r="TZG95" s="220"/>
      <c r="TZH95" s="220"/>
      <c r="TZI95" s="220"/>
      <c r="TZJ95" s="220"/>
      <c r="TZK95" s="220"/>
      <c r="TZL95" s="220"/>
      <c r="TZM95" s="220"/>
      <c r="TZN95" s="220"/>
      <c r="TZO95" s="220"/>
      <c r="TZP95" s="220"/>
      <c r="TZQ95" s="220"/>
      <c r="TZR95" s="220"/>
      <c r="TZS95" s="220"/>
      <c r="TZT95" s="220"/>
      <c r="TZU95" s="220"/>
      <c r="TZV95" s="220"/>
      <c r="TZW95" s="220"/>
      <c r="TZX95" s="220"/>
      <c r="TZY95" s="220"/>
      <c r="TZZ95" s="220"/>
      <c r="UAA95" s="220"/>
      <c r="UAB95" s="220"/>
      <c r="UAC95" s="220"/>
      <c r="UAD95" s="220"/>
      <c r="UAE95" s="220"/>
      <c r="UAF95" s="220"/>
      <c r="UAG95" s="220"/>
      <c r="UAH95" s="220"/>
      <c r="UAI95" s="220"/>
      <c r="UAJ95" s="220"/>
      <c r="UAK95" s="220"/>
      <c r="UAL95" s="220"/>
      <c r="UAM95" s="220"/>
      <c r="UAN95" s="220"/>
      <c r="UAO95" s="220"/>
      <c r="UAP95" s="220"/>
      <c r="UAQ95" s="220"/>
      <c r="UAR95" s="220"/>
      <c r="UAS95" s="220"/>
      <c r="UAT95" s="220"/>
      <c r="UAU95" s="220"/>
      <c r="UAV95" s="220"/>
      <c r="UAW95" s="220"/>
      <c r="UAX95" s="220"/>
      <c r="UAY95" s="220"/>
      <c r="UAZ95" s="220"/>
      <c r="UBA95" s="220"/>
      <c r="UBB95" s="220"/>
      <c r="UBC95" s="220"/>
      <c r="UBD95" s="220"/>
      <c r="UBE95" s="220"/>
      <c r="UBF95" s="220"/>
      <c r="UBG95" s="220"/>
      <c r="UBH95" s="220"/>
      <c r="UBI95" s="220"/>
      <c r="UBJ95" s="220"/>
      <c r="UBK95" s="220"/>
      <c r="UBL95" s="220"/>
      <c r="UBM95" s="220"/>
      <c r="UBN95" s="220"/>
      <c r="UBO95" s="220"/>
      <c r="UBP95" s="220"/>
      <c r="UBQ95" s="220"/>
      <c r="UBR95" s="220"/>
      <c r="UBS95" s="220"/>
      <c r="UBT95" s="220"/>
      <c r="UBU95" s="220"/>
      <c r="UBV95" s="220"/>
      <c r="UBW95" s="220"/>
      <c r="UBX95" s="220"/>
      <c r="UBY95" s="220"/>
      <c r="UBZ95" s="220"/>
      <c r="UCA95" s="220"/>
      <c r="UCB95" s="220"/>
      <c r="UCC95" s="220"/>
      <c r="UCD95" s="220"/>
      <c r="UCE95" s="220"/>
      <c r="UCF95" s="220"/>
      <c r="UCG95" s="220"/>
      <c r="UCH95" s="220"/>
      <c r="UCI95" s="220"/>
      <c r="UCJ95" s="220"/>
      <c r="UCK95" s="220"/>
      <c r="UCL95" s="220"/>
      <c r="UCM95" s="220"/>
      <c r="UCN95" s="220"/>
      <c r="UCO95" s="220"/>
      <c r="UCP95" s="220"/>
      <c r="UCQ95" s="220"/>
      <c r="UCR95" s="220"/>
      <c r="UCS95" s="220"/>
      <c r="UCT95" s="220"/>
      <c r="UCU95" s="220"/>
      <c r="UCV95" s="220"/>
      <c r="UCW95" s="220"/>
      <c r="UCX95" s="220"/>
      <c r="UCY95" s="220"/>
      <c r="UCZ95" s="220"/>
      <c r="UDA95" s="220"/>
      <c r="UDB95" s="220"/>
      <c r="UDC95" s="220"/>
      <c r="UDD95" s="220"/>
      <c r="UDE95" s="220"/>
      <c r="UDF95" s="220"/>
      <c r="UDG95" s="220"/>
      <c r="UDH95" s="220"/>
      <c r="UDI95" s="220"/>
      <c r="UDJ95" s="220"/>
      <c r="UDK95" s="220"/>
      <c r="UDL95" s="220"/>
      <c r="UDM95" s="220"/>
      <c r="UDN95" s="220"/>
      <c r="UDO95" s="220"/>
      <c r="UDP95" s="220"/>
      <c r="UDQ95" s="220"/>
      <c r="UDR95" s="220"/>
      <c r="UDS95" s="220"/>
      <c r="UDT95" s="220"/>
      <c r="UDU95" s="220"/>
      <c r="UDV95" s="220"/>
      <c r="UDW95" s="220"/>
      <c r="UDX95" s="220"/>
      <c r="UDY95" s="220"/>
      <c r="UDZ95" s="220"/>
      <c r="UEA95" s="220"/>
      <c r="UEB95" s="220"/>
      <c r="UEC95" s="220"/>
      <c r="UED95" s="220"/>
      <c r="UEE95" s="220"/>
      <c r="UEF95" s="220"/>
      <c r="UEG95" s="220"/>
      <c r="UEH95" s="220"/>
      <c r="UEI95" s="220"/>
      <c r="UEJ95" s="220"/>
      <c r="UEK95" s="220"/>
      <c r="UEL95" s="220"/>
      <c r="UEM95" s="220"/>
      <c r="UEN95" s="220"/>
      <c r="UEO95" s="220"/>
      <c r="UEP95" s="220"/>
      <c r="UEQ95" s="220"/>
      <c r="UER95" s="220"/>
      <c r="UES95" s="220"/>
      <c r="UET95" s="220"/>
      <c r="UEU95" s="220"/>
      <c r="UEV95" s="220"/>
      <c r="UEW95" s="220"/>
      <c r="UEX95" s="220"/>
      <c r="UEY95" s="220"/>
      <c r="UEZ95" s="220"/>
      <c r="UFA95" s="220"/>
      <c r="UFB95" s="220"/>
      <c r="UFC95" s="220"/>
      <c r="UFD95" s="220"/>
      <c r="UFE95" s="220"/>
      <c r="UFF95" s="220"/>
      <c r="UFG95" s="220"/>
      <c r="UFH95" s="220"/>
      <c r="UFI95" s="220"/>
      <c r="UFJ95" s="220"/>
      <c r="UFK95" s="220"/>
      <c r="UFL95" s="220"/>
      <c r="UFM95" s="220"/>
      <c r="UFN95" s="220"/>
      <c r="UFO95" s="220"/>
      <c r="UFP95" s="220"/>
      <c r="UFQ95" s="220"/>
      <c r="UFR95" s="220"/>
      <c r="UFS95" s="220"/>
      <c r="UFT95" s="220"/>
      <c r="UFU95" s="220"/>
      <c r="UFV95" s="220"/>
      <c r="UFW95" s="220"/>
      <c r="UFX95" s="220"/>
      <c r="UFY95" s="220"/>
      <c r="UFZ95" s="220"/>
      <c r="UGA95" s="220"/>
      <c r="UGB95" s="220"/>
      <c r="UGC95" s="220"/>
      <c r="UGD95" s="220"/>
      <c r="UGE95" s="220"/>
      <c r="UGF95" s="220"/>
      <c r="UGG95" s="220"/>
      <c r="UGH95" s="220"/>
      <c r="UGI95" s="220"/>
      <c r="UGJ95" s="220"/>
      <c r="UGK95" s="220"/>
      <c r="UGL95" s="220"/>
      <c r="UGM95" s="220"/>
      <c r="UGN95" s="220"/>
      <c r="UGO95" s="220"/>
      <c r="UGP95" s="220"/>
      <c r="UGQ95" s="220"/>
      <c r="UGR95" s="220"/>
      <c r="UGS95" s="220"/>
      <c r="UGT95" s="220"/>
      <c r="UGU95" s="220"/>
      <c r="UGV95" s="220"/>
      <c r="UGW95" s="220"/>
      <c r="UGX95" s="220"/>
      <c r="UGY95" s="220"/>
      <c r="UGZ95" s="220"/>
      <c r="UHA95" s="220"/>
      <c r="UHB95" s="220"/>
      <c r="UHC95" s="220"/>
      <c r="UHD95" s="220"/>
      <c r="UHE95" s="220"/>
      <c r="UHF95" s="220"/>
      <c r="UHG95" s="220"/>
      <c r="UHH95" s="220"/>
      <c r="UHI95" s="220"/>
      <c r="UHJ95" s="220"/>
      <c r="UHK95" s="220"/>
      <c r="UHL95" s="220"/>
      <c r="UHM95" s="220"/>
      <c r="UHN95" s="220"/>
      <c r="UHO95" s="220"/>
      <c r="UHP95" s="220"/>
      <c r="UHQ95" s="220"/>
      <c r="UHR95" s="220"/>
      <c r="UHS95" s="220"/>
      <c r="UHT95" s="220"/>
      <c r="UHU95" s="220"/>
      <c r="UHV95" s="220"/>
      <c r="UHW95" s="220"/>
      <c r="UHX95" s="220"/>
      <c r="UHY95" s="220"/>
      <c r="UHZ95" s="220"/>
      <c r="UIA95" s="220"/>
      <c r="UIB95" s="220"/>
      <c r="UIC95" s="220"/>
      <c r="UID95" s="220"/>
      <c r="UIE95" s="220"/>
      <c r="UIF95" s="220"/>
      <c r="UIG95" s="220"/>
      <c r="UIH95" s="220"/>
      <c r="UII95" s="220"/>
      <c r="UIJ95" s="220"/>
      <c r="UIK95" s="220"/>
      <c r="UIL95" s="220"/>
      <c r="UIM95" s="220"/>
      <c r="UIN95" s="220"/>
      <c r="UIO95" s="220"/>
      <c r="UIP95" s="220"/>
      <c r="UIQ95" s="220"/>
      <c r="UIR95" s="220"/>
      <c r="UIS95" s="220"/>
      <c r="UIT95" s="220"/>
      <c r="UIU95" s="220"/>
      <c r="UIV95" s="220"/>
      <c r="UIW95" s="220"/>
      <c r="UIX95" s="220"/>
      <c r="UIY95" s="220"/>
      <c r="UIZ95" s="220"/>
      <c r="UJA95" s="220"/>
      <c r="UJB95" s="220"/>
      <c r="UJC95" s="220"/>
      <c r="UJD95" s="220"/>
      <c r="UJE95" s="220"/>
      <c r="UJF95" s="220"/>
      <c r="UJG95" s="220"/>
      <c r="UJH95" s="220"/>
      <c r="UJI95" s="220"/>
      <c r="UJJ95" s="220"/>
      <c r="UJK95" s="220"/>
      <c r="UJL95" s="220"/>
      <c r="UJM95" s="220"/>
      <c r="UJN95" s="220"/>
      <c r="UJO95" s="220"/>
      <c r="UJP95" s="220"/>
      <c r="UJQ95" s="220"/>
      <c r="UJR95" s="220"/>
      <c r="UJS95" s="220"/>
      <c r="UJT95" s="220"/>
      <c r="UJU95" s="220"/>
      <c r="UJV95" s="220"/>
      <c r="UJW95" s="220"/>
      <c r="UJX95" s="220"/>
      <c r="UJY95" s="220"/>
      <c r="UJZ95" s="220"/>
      <c r="UKA95" s="220"/>
      <c r="UKB95" s="220"/>
      <c r="UKC95" s="220"/>
      <c r="UKD95" s="220"/>
      <c r="UKE95" s="220"/>
      <c r="UKF95" s="220"/>
      <c r="UKG95" s="220"/>
      <c r="UKH95" s="220"/>
      <c r="UKI95" s="220"/>
      <c r="UKJ95" s="220"/>
      <c r="UKK95" s="220"/>
      <c r="UKL95" s="220"/>
      <c r="UKM95" s="220"/>
      <c r="UKN95" s="220"/>
      <c r="UKO95" s="220"/>
      <c r="UKP95" s="220"/>
      <c r="UKQ95" s="220"/>
      <c r="UKR95" s="220"/>
      <c r="UKS95" s="220"/>
      <c r="UKT95" s="220"/>
      <c r="UKU95" s="220"/>
      <c r="UKV95" s="220"/>
      <c r="UKW95" s="220"/>
      <c r="UKX95" s="220"/>
      <c r="UKY95" s="220"/>
      <c r="UKZ95" s="220"/>
      <c r="ULA95" s="220"/>
      <c r="ULB95" s="220"/>
      <c r="ULC95" s="220"/>
      <c r="ULD95" s="220"/>
      <c r="ULE95" s="220"/>
      <c r="ULF95" s="220"/>
      <c r="ULG95" s="220"/>
      <c r="ULH95" s="220"/>
      <c r="ULI95" s="220"/>
      <c r="ULJ95" s="220"/>
      <c r="ULK95" s="220"/>
      <c r="ULL95" s="220"/>
      <c r="ULM95" s="220"/>
      <c r="ULN95" s="220"/>
      <c r="ULO95" s="220"/>
      <c r="ULP95" s="220"/>
      <c r="ULQ95" s="220"/>
      <c r="ULR95" s="220"/>
      <c r="ULS95" s="220"/>
      <c r="ULT95" s="220"/>
      <c r="ULU95" s="220"/>
      <c r="ULV95" s="220"/>
      <c r="ULW95" s="220"/>
      <c r="ULX95" s="220"/>
      <c r="ULY95" s="220"/>
      <c r="ULZ95" s="220"/>
      <c r="UMA95" s="220"/>
      <c r="UMB95" s="220"/>
      <c r="UMC95" s="220"/>
      <c r="UMD95" s="220"/>
      <c r="UME95" s="220"/>
      <c r="UMF95" s="220"/>
      <c r="UMG95" s="220"/>
      <c r="UMH95" s="220"/>
      <c r="UMI95" s="220"/>
      <c r="UMJ95" s="220"/>
      <c r="UMK95" s="220"/>
      <c r="UML95" s="220"/>
      <c r="UMM95" s="220"/>
      <c r="UMN95" s="220"/>
      <c r="UMO95" s="220"/>
      <c r="UMP95" s="220"/>
      <c r="UMQ95" s="220"/>
      <c r="UMR95" s="220"/>
      <c r="UMS95" s="220"/>
      <c r="UMT95" s="220"/>
      <c r="UMU95" s="220"/>
      <c r="UMV95" s="220"/>
      <c r="UMW95" s="220"/>
      <c r="UMX95" s="220"/>
      <c r="UMY95" s="220"/>
      <c r="UMZ95" s="220"/>
      <c r="UNA95" s="220"/>
      <c r="UNB95" s="220"/>
      <c r="UNC95" s="220"/>
      <c r="UND95" s="220"/>
      <c r="UNE95" s="220"/>
      <c r="UNF95" s="220"/>
      <c r="UNG95" s="220"/>
      <c r="UNH95" s="220"/>
      <c r="UNI95" s="220"/>
      <c r="UNJ95" s="220"/>
      <c r="UNK95" s="220"/>
      <c r="UNL95" s="220"/>
      <c r="UNM95" s="220"/>
      <c r="UNN95" s="220"/>
      <c r="UNO95" s="220"/>
      <c r="UNP95" s="220"/>
      <c r="UNQ95" s="220"/>
      <c r="UNR95" s="220"/>
      <c r="UNS95" s="220"/>
      <c r="UNT95" s="220"/>
      <c r="UNU95" s="220"/>
      <c r="UNV95" s="220"/>
      <c r="UNW95" s="220"/>
      <c r="UNX95" s="220"/>
      <c r="UNY95" s="220"/>
      <c r="UNZ95" s="220"/>
      <c r="UOA95" s="220"/>
      <c r="UOB95" s="220"/>
      <c r="UOC95" s="220"/>
      <c r="UOD95" s="220"/>
      <c r="UOE95" s="220"/>
      <c r="UOF95" s="220"/>
      <c r="UOG95" s="220"/>
      <c r="UOH95" s="220"/>
      <c r="UOI95" s="220"/>
      <c r="UOJ95" s="220"/>
      <c r="UOK95" s="220"/>
      <c r="UOL95" s="220"/>
      <c r="UOM95" s="220"/>
      <c r="UON95" s="220"/>
      <c r="UOO95" s="220"/>
      <c r="UOP95" s="220"/>
      <c r="UOQ95" s="220"/>
      <c r="UOR95" s="220"/>
      <c r="UOS95" s="220"/>
      <c r="UOT95" s="220"/>
      <c r="UOU95" s="220"/>
      <c r="UOV95" s="220"/>
      <c r="UOW95" s="220"/>
      <c r="UOX95" s="220"/>
      <c r="UOY95" s="220"/>
      <c r="UOZ95" s="220"/>
      <c r="UPA95" s="220"/>
      <c r="UPB95" s="220"/>
      <c r="UPC95" s="220"/>
      <c r="UPD95" s="220"/>
      <c r="UPE95" s="220"/>
      <c r="UPF95" s="220"/>
      <c r="UPG95" s="220"/>
      <c r="UPH95" s="220"/>
      <c r="UPI95" s="220"/>
      <c r="UPJ95" s="220"/>
      <c r="UPK95" s="220"/>
      <c r="UPL95" s="220"/>
      <c r="UPM95" s="220"/>
      <c r="UPN95" s="220"/>
      <c r="UPO95" s="220"/>
      <c r="UPP95" s="220"/>
      <c r="UPQ95" s="220"/>
      <c r="UPR95" s="220"/>
      <c r="UPS95" s="220"/>
      <c r="UPT95" s="220"/>
      <c r="UPU95" s="220"/>
      <c r="UPV95" s="220"/>
      <c r="UPW95" s="220"/>
      <c r="UPX95" s="220"/>
      <c r="UPY95" s="220"/>
      <c r="UPZ95" s="220"/>
      <c r="UQA95" s="220"/>
      <c r="UQB95" s="220"/>
      <c r="UQC95" s="220"/>
      <c r="UQD95" s="220"/>
      <c r="UQE95" s="220"/>
      <c r="UQF95" s="220"/>
      <c r="UQG95" s="220"/>
      <c r="UQH95" s="220"/>
      <c r="UQI95" s="220"/>
      <c r="UQJ95" s="220"/>
      <c r="UQK95" s="220"/>
      <c r="UQL95" s="220"/>
      <c r="UQM95" s="220"/>
      <c r="UQN95" s="220"/>
      <c r="UQO95" s="220"/>
      <c r="UQP95" s="220"/>
      <c r="UQQ95" s="220"/>
      <c r="UQR95" s="220"/>
      <c r="UQS95" s="220"/>
      <c r="UQT95" s="220"/>
      <c r="UQU95" s="220"/>
      <c r="UQV95" s="220"/>
      <c r="UQW95" s="220"/>
      <c r="UQX95" s="220"/>
      <c r="UQY95" s="220"/>
      <c r="UQZ95" s="220"/>
      <c r="URA95" s="220"/>
      <c r="URB95" s="220"/>
      <c r="URC95" s="220"/>
      <c r="URD95" s="220"/>
      <c r="URE95" s="220"/>
      <c r="URF95" s="220"/>
      <c r="URG95" s="220"/>
      <c r="URH95" s="220"/>
      <c r="URI95" s="220"/>
      <c r="URJ95" s="220"/>
      <c r="URK95" s="220"/>
      <c r="URL95" s="220"/>
      <c r="URM95" s="220"/>
      <c r="URN95" s="220"/>
      <c r="URO95" s="220"/>
      <c r="URP95" s="220"/>
      <c r="URQ95" s="220"/>
      <c r="URR95" s="220"/>
      <c r="URS95" s="220"/>
      <c r="URT95" s="220"/>
      <c r="URU95" s="220"/>
      <c r="URV95" s="220"/>
      <c r="URW95" s="220"/>
      <c r="URX95" s="220"/>
      <c r="URY95" s="220"/>
      <c r="URZ95" s="220"/>
      <c r="USA95" s="220"/>
      <c r="USB95" s="220"/>
      <c r="USC95" s="220"/>
      <c r="USD95" s="220"/>
      <c r="USE95" s="220"/>
      <c r="USF95" s="220"/>
      <c r="USG95" s="220"/>
      <c r="USH95" s="220"/>
      <c r="USI95" s="220"/>
      <c r="USJ95" s="220"/>
      <c r="USK95" s="220"/>
      <c r="USL95" s="220"/>
      <c r="USM95" s="220"/>
      <c r="USN95" s="220"/>
      <c r="USO95" s="220"/>
      <c r="USP95" s="220"/>
      <c r="USQ95" s="220"/>
      <c r="USR95" s="220"/>
      <c r="USS95" s="220"/>
      <c r="UST95" s="220"/>
      <c r="USU95" s="220"/>
      <c r="USV95" s="220"/>
      <c r="USW95" s="220"/>
      <c r="USX95" s="220"/>
      <c r="USY95" s="220"/>
      <c r="USZ95" s="220"/>
      <c r="UTA95" s="220"/>
      <c r="UTB95" s="220"/>
      <c r="UTC95" s="220"/>
      <c r="UTD95" s="220"/>
      <c r="UTE95" s="220"/>
      <c r="UTF95" s="220"/>
      <c r="UTG95" s="220"/>
      <c r="UTH95" s="220"/>
      <c r="UTI95" s="220"/>
      <c r="UTJ95" s="220"/>
      <c r="UTK95" s="220"/>
      <c r="UTL95" s="220"/>
      <c r="UTM95" s="220"/>
      <c r="UTN95" s="220"/>
      <c r="UTO95" s="220"/>
      <c r="UTP95" s="220"/>
      <c r="UTQ95" s="220"/>
      <c r="UTR95" s="220"/>
      <c r="UTS95" s="220"/>
      <c r="UTT95" s="220"/>
      <c r="UTU95" s="220"/>
      <c r="UTV95" s="220"/>
      <c r="UTW95" s="220"/>
      <c r="UTX95" s="220"/>
      <c r="UTY95" s="220"/>
      <c r="UTZ95" s="220"/>
      <c r="UUA95" s="220"/>
      <c r="UUB95" s="220"/>
      <c r="UUC95" s="220"/>
      <c r="UUD95" s="220"/>
      <c r="UUE95" s="220"/>
      <c r="UUF95" s="220"/>
      <c r="UUG95" s="220"/>
      <c r="UUH95" s="220"/>
      <c r="UUI95" s="220"/>
      <c r="UUJ95" s="220"/>
      <c r="UUK95" s="220"/>
      <c r="UUL95" s="220"/>
      <c r="UUM95" s="220"/>
      <c r="UUN95" s="220"/>
      <c r="UUO95" s="220"/>
      <c r="UUP95" s="220"/>
      <c r="UUQ95" s="220"/>
      <c r="UUR95" s="220"/>
      <c r="UUS95" s="220"/>
      <c r="UUT95" s="220"/>
      <c r="UUU95" s="220"/>
      <c r="UUV95" s="220"/>
      <c r="UUW95" s="220"/>
      <c r="UUX95" s="220"/>
      <c r="UUY95" s="220"/>
      <c r="UUZ95" s="220"/>
      <c r="UVA95" s="220"/>
      <c r="UVB95" s="220"/>
      <c r="UVC95" s="220"/>
      <c r="UVD95" s="220"/>
      <c r="UVE95" s="220"/>
      <c r="UVF95" s="220"/>
      <c r="UVG95" s="220"/>
      <c r="UVH95" s="220"/>
      <c r="UVI95" s="220"/>
      <c r="UVJ95" s="220"/>
      <c r="UVK95" s="220"/>
      <c r="UVL95" s="220"/>
      <c r="UVM95" s="220"/>
      <c r="UVN95" s="220"/>
      <c r="UVO95" s="220"/>
      <c r="UVP95" s="220"/>
      <c r="UVQ95" s="220"/>
      <c r="UVR95" s="220"/>
      <c r="UVS95" s="220"/>
      <c r="UVT95" s="220"/>
      <c r="UVU95" s="220"/>
      <c r="UVV95" s="220"/>
      <c r="UVW95" s="220"/>
      <c r="UVX95" s="220"/>
      <c r="UVY95" s="220"/>
      <c r="UVZ95" s="220"/>
      <c r="UWA95" s="220"/>
      <c r="UWB95" s="220"/>
      <c r="UWC95" s="220"/>
      <c r="UWD95" s="220"/>
      <c r="UWE95" s="220"/>
      <c r="UWF95" s="220"/>
      <c r="UWG95" s="220"/>
      <c r="UWH95" s="220"/>
      <c r="UWI95" s="220"/>
      <c r="UWJ95" s="220"/>
      <c r="UWK95" s="220"/>
      <c r="UWL95" s="220"/>
      <c r="UWM95" s="220"/>
      <c r="UWN95" s="220"/>
      <c r="UWO95" s="220"/>
      <c r="UWP95" s="220"/>
      <c r="UWQ95" s="220"/>
      <c r="UWR95" s="220"/>
      <c r="UWS95" s="220"/>
      <c r="UWT95" s="220"/>
      <c r="UWU95" s="220"/>
      <c r="UWV95" s="220"/>
      <c r="UWW95" s="220"/>
      <c r="UWX95" s="220"/>
      <c r="UWY95" s="220"/>
      <c r="UWZ95" s="220"/>
      <c r="UXA95" s="220"/>
      <c r="UXB95" s="220"/>
      <c r="UXC95" s="220"/>
      <c r="UXD95" s="220"/>
      <c r="UXE95" s="220"/>
      <c r="UXF95" s="220"/>
      <c r="UXG95" s="220"/>
      <c r="UXH95" s="220"/>
      <c r="UXI95" s="220"/>
      <c r="UXJ95" s="220"/>
      <c r="UXK95" s="220"/>
      <c r="UXL95" s="220"/>
      <c r="UXM95" s="220"/>
      <c r="UXN95" s="220"/>
      <c r="UXO95" s="220"/>
      <c r="UXP95" s="220"/>
      <c r="UXQ95" s="220"/>
      <c r="UXR95" s="220"/>
      <c r="UXS95" s="220"/>
      <c r="UXT95" s="220"/>
      <c r="UXU95" s="220"/>
      <c r="UXV95" s="220"/>
      <c r="UXW95" s="220"/>
      <c r="UXX95" s="220"/>
      <c r="UXY95" s="220"/>
      <c r="UXZ95" s="220"/>
      <c r="UYA95" s="220"/>
      <c r="UYB95" s="220"/>
      <c r="UYC95" s="220"/>
      <c r="UYD95" s="220"/>
      <c r="UYE95" s="220"/>
      <c r="UYF95" s="220"/>
      <c r="UYG95" s="220"/>
      <c r="UYH95" s="220"/>
      <c r="UYI95" s="220"/>
      <c r="UYJ95" s="220"/>
      <c r="UYK95" s="220"/>
      <c r="UYL95" s="220"/>
      <c r="UYM95" s="220"/>
      <c r="UYN95" s="220"/>
      <c r="UYO95" s="220"/>
      <c r="UYP95" s="220"/>
      <c r="UYQ95" s="220"/>
      <c r="UYR95" s="220"/>
      <c r="UYS95" s="220"/>
      <c r="UYT95" s="220"/>
      <c r="UYU95" s="220"/>
      <c r="UYV95" s="220"/>
      <c r="UYW95" s="220"/>
      <c r="UYX95" s="220"/>
      <c r="UYY95" s="220"/>
      <c r="UYZ95" s="220"/>
      <c r="UZA95" s="220"/>
      <c r="UZB95" s="220"/>
      <c r="UZC95" s="220"/>
      <c r="UZD95" s="220"/>
      <c r="UZE95" s="220"/>
      <c r="UZF95" s="220"/>
      <c r="UZG95" s="220"/>
      <c r="UZH95" s="220"/>
      <c r="UZI95" s="220"/>
      <c r="UZJ95" s="220"/>
      <c r="UZK95" s="220"/>
      <c r="UZL95" s="220"/>
      <c r="UZM95" s="220"/>
      <c r="UZN95" s="220"/>
      <c r="UZO95" s="220"/>
      <c r="UZP95" s="220"/>
      <c r="UZQ95" s="220"/>
      <c r="UZR95" s="220"/>
      <c r="UZS95" s="220"/>
      <c r="UZT95" s="220"/>
      <c r="UZU95" s="220"/>
      <c r="UZV95" s="220"/>
      <c r="UZW95" s="220"/>
      <c r="UZX95" s="220"/>
      <c r="UZY95" s="220"/>
      <c r="UZZ95" s="220"/>
      <c r="VAA95" s="220"/>
      <c r="VAB95" s="220"/>
      <c r="VAC95" s="220"/>
      <c r="VAD95" s="220"/>
      <c r="VAE95" s="220"/>
      <c r="VAF95" s="220"/>
      <c r="VAG95" s="220"/>
      <c r="VAH95" s="220"/>
      <c r="VAI95" s="220"/>
      <c r="VAJ95" s="220"/>
      <c r="VAK95" s="220"/>
      <c r="VAL95" s="220"/>
      <c r="VAM95" s="220"/>
      <c r="VAN95" s="220"/>
      <c r="VAO95" s="220"/>
      <c r="VAP95" s="220"/>
      <c r="VAQ95" s="220"/>
      <c r="VAR95" s="220"/>
      <c r="VAS95" s="220"/>
      <c r="VAT95" s="220"/>
      <c r="VAU95" s="220"/>
      <c r="VAV95" s="220"/>
      <c r="VAW95" s="220"/>
      <c r="VAX95" s="220"/>
      <c r="VAY95" s="220"/>
      <c r="VAZ95" s="220"/>
      <c r="VBA95" s="220"/>
      <c r="VBB95" s="220"/>
      <c r="VBC95" s="220"/>
      <c r="VBD95" s="220"/>
      <c r="VBE95" s="220"/>
      <c r="VBF95" s="220"/>
      <c r="VBG95" s="220"/>
      <c r="VBH95" s="220"/>
      <c r="VBI95" s="220"/>
      <c r="VBJ95" s="220"/>
      <c r="VBK95" s="220"/>
      <c r="VBL95" s="220"/>
      <c r="VBM95" s="220"/>
      <c r="VBN95" s="220"/>
      <c r="VBO95" s="220"/>
      <c r="VBP95" s="220"/>
      <c r="VBQ95" s="220"/>
      <c r="VBR95" s="220"/>
      <c r="VBS95" s="220"/>
      <c r="VBT95" s="220"/>
      <c r="VBU95" s="220"/>
      <c r="VBV95" s="220"/>
      <c r="VBW95" s="220"/>
      <c r="VBX95" s="220"/>
      <c r="VBY95" s="220"/>
      <c r="VBZ95" s="220"/>
      <c r="VCA95" s="220"/>
      <c r="VCB95" s="220"/>
      <c r="VCC95" s="220"/>
      <c r="VCD95" s="220"/>
      <c r="VCE95" s="220"/>
      <c r="VCF95" s="220"/>
      <c r="VCG95" s="220"/>
      <c r="VCH95" s="220"/>
      <c r="VCI95" s="220"/>
      <c r="VCJ95" s="220"/>
      <c r="VCK95" s="220"/>
      <c r="VCL95" s="220"/>
      <c r="VCM95" s="220"/>
      <c r="VCN95" s="220"/>
      <c r="VCO95" s="220"/>
      <c r="VCP95" s="220"/>
      <c r="VCQ95" s="220"/>
      <c r="VCR95" s="220"/>
      <c r="VCS95" s="220"/>
      <c r="VCT95" s="220"/>
      <c r="VCU95" s="220"/>
      <c r="VCV95" s="220"/>
      <c r="VCW95" s="220"/>
      <c r="VCX95" s="220"/>
      <c r="VCY95" s="220"/>
      <c r="VCZ95" s="220"/>
      <c r="VDA95" s="220"/>
      <c r="VDB95" s="220"/>
      <c r="VDC95" s="220"/>
      <c r="VDD95" s="220"/>
      <c r="VDE95" s="220"/>
      <c r="VDF95" s="220"/>
      <c r="VDG95" s="220"/>
      <c r="VDH95" s="220"/>
      <c r="VDI95" s="220"/>
      <c r="VDJ95" s="220"/>
      <c r="VDK95" s="220"/>
      <c r="VDL95" s="220"/>
      <c r="VDM95" s="220"/>
      <c r="VDN95" s="220"/>
      <c r="VDO95" s="220"/>
      <c r="VDP95" s="220"/>
      <c r="VDQ95" s="220"/>
      <c r="VDR95" s="220"/>
      <c r="VDS95" s="220"/>
      <c r="VDT95" s="220"/>
      <c r="VDU95" s="220"/>
      <c r="VDV95" s="220"/>
      <c r="VDW95" s="220"/>
      <c r="VDX95" s="220"/>
      <c r="VDY95" s="220"/>
      <c r="VDZ95" s="220"/>
      <c r="VEA95" s="220"/>
      <c r="VEB95" s="220"/>
      <c r="VEC95" s="220"/>
      <c r="VED95" s="220"/>
      <c r="VEE95" s="220"/>
      <c r="VEF95" s="220"/>
      <c r="VEG95" s="220"/>
      <c r="VEH95" s="220"/>
      <c r="VEI95" s="220"/>
      <c r="VEJ95" s="220"/>
      <c r="VEK95" s="220"/>
      <c r="VEL95" s="220"/>
      <c r="VEM95" s="220"/>
      <c r="VEN95" s="220"/>
      <c r="VEO95" s="220"/>
      <c r="VEP95" s="220"/>
      <c r="VEQ95" s="220"/>
      <c r="VER95" s="220"/>
      <c r="VES95" s="220"/>
      <c r="VET95" s="220"/>
      <c r="VEU95" s="220"/>
      <c r="VEV95" s="220"/>
      <c r="VEW95" s="220"/>
      <c r="VEX95" s="220"/>
      <c r="VEY95" s="220"/>
      <c r="VEZ95" s="220"/>
      <c r="VFA95" s="220"/>
      <c r="VFB95" s="220"/>
      <c r="VFC95" s="220"/>
      <c r="VFD95" s="220"/>
      <c r="VFE95" s="220"/>
      <c r="VFF95" s="220"/>
      <c r="VFG95" s="220"/>
      <c r="VFH95" s="220"/>
      <c r="VFI95" s="220"/>
      <c r="VFJ95" s="220"/>
      <c r="VFK95" s="220"/>
      <c r="VFL95" s="220"/>
      <c r="VFM95" s="220"/>
      <c r="VFN95" s="220"/>
      <c r="VFO95" s="220"/>
      <c r="VFP95" s="220"/>
      <c r="VFQ95" s="220"/>
      <c r="VFR95" s="220"/>
      <c r="VFS95" s="220"/>
      <c r="VFT95" s="220"/>
      <c r="VFU95" s="220"/>
      <c r="VFV95" s="220"/>
      <c r="VFW95" s="220"/>
      <c r="VFX95" s="220"/>
      <c r="VFY95" s="220"/>
      <c r="VFZ95" s="220"/>
      <c r="VGA95" s="220"/>
      <c r="VGB95" s="220"/>
      <c r="VGC95" s="220"/>
      <c r="VGD95" s="220"/>
      <c r="VGE95" s="220"/>
      <c r="VGF95" s="220"/>
      <c r="VGG95" s="220"/>
      <c r="VGH95" s="220"/>
      <c r="VGI95" s="220"/>
      <c r="VGJ95" s="220"/>
      <c r="VGK95" s="220"/>
      <c r="VGL95" s="220"/>
      <c r="VGM95" s="220"/>
      <c r="VGN95" s="220"/>
      <c r="VGO95" s="220"/>
      <c r="VGP95" s="220"/>
      <c r="VGQ95" s="220"/>
      <c r="VGR95" s="220"/>
      <c r="VGS95" s="220"/>
      <c r="VGT95" s="220"/>
      <c r="VGU95" s="220"/>
      <c r="VGV95" s="220"/>
      <c r="VGW95" s="220"/>
      <c r="VGX95" s="220"/>
      <c r="VGY95" s="220"/>
      <c r="VGZ95" s="220"/>
      <c r="VHA95" s="220"/>
      <c r="VHB95" s="220"/>
      <c r="VHC95" s="220"/>
      <c r="VHD95" s="220"/>
      <c r="VHE95" s="220"/>
      <c r="VHF95" s="220"/>
      <c r="VHG95" s="220"/>
      <c r="VHH95" s="220"/>
      <c r="VHI95" s="220"/>
      <c r="VHJ95" s="220"/>
      <c r="VHK95" s="220"/>
      <c r="VHL95" s="220"/>
      <c r="VHM95" s="220"/>
      <c r="VHN95" s="220"/>
      <c r="VHO95" s="220"/>
      <c r="VHP95" s="220"/>
      <c r="VHQ95" s="220"/>
      <c r="VHR95" s="220"/>
      <c r="VHS95" s="220"/>
      <c r="VHT95" s="220"/>
      <c r="VHU95" s="220"/>
      <c r="VHV95" s="220"/>
      <c r="VHW95" s="220"/>
      <c r="VHX95" s="220"/>
      <c r="VHY95" s="220"/>
      <c r="VHZ95" s="220"/>
      <c r="VIA95" s="220"/>
      <c r="VIB95" s="220"/>
      <c r="VIC95" s="220"/>
      <c r="VID95" s="220"/>
      <c r="VIE95" s="220"/>
      <c r="VIF95" s="220"/>
      <c r="VIG95" s="220"/>
      <c r="VIH95" s="220"/>
      <c r="VII95" s="220"/>
      <c r="VIJ95" s="220"/>
      <c r="VIK95" s="220"/>
      <c r="VIL95" s="220"/>
      <c r="VIM95" s="220"/>
      <c r="VIN95" s="220"/>
      <c r="VIO95" s="220"/>
      <c r="VIP95" s="220"/>
      <c r="VIQ95" s="220"/>
      <c r="VIR95" s="220"/>
      <c r="VIS95" s="220"/>
      <c r="VIT95" s="220"/>
      <c r="VIU95" s="220"/>
      <c r="VIV95" s="220"/>
      <c r="VIW95" s="220"/>
      <c r="VIX95" s="220"/>
      <c r="VIY95" s="220"/>
      <c r="VIZ95" s="220"/>
      <c r="VJA95" s="220"/>
      <c r="VJB95" s="220"/>
      <c r="VJC95" s="220"/>
      <c r="VJD95" s="220"/>
      <c r="VJE95" s="220"/>
      <c r="VJF95" s="220"/>
      <c r="VJG95" s="220"/>
      <c r="VJH95" s="220"/>
      <c r="VJI95" s="220"/>
      <c r="VJJ95" s="220"/>
      <c r="VJK95" s="220"/>
      <c r="VJL95" s="220"/>
      <c r="VJM95" s="220"/>
      <c r="VJN95" s="220"/>
      <c r="VJO95" s="220"/>
      <c r="VJP95" s="220"/>
      <c r="VJQ95" s="220"/>
      <c r="VJR95" s="220"/>
      <c r="VJS95" s="220"/>
      <c r="VJT95" s="220"/>
      <c r="VJU95" s="220"/>
      <c r="VJV95" s="220"/>
      <c r="VJW95" s="220"/>
      <c r="VJX95" s="220"/>
      <c r="VJY95" s="220"/>
      <c r="VJZ95" s="220"/>
      <c r="VKA95" s="220"/>
      <c r="VKB95" s="220"/>
      <c r="VKC95" s="220"/>
      <c r="VKD95" s="220"/>
      <c r="VKE95" s="220"/>
      <c r="VKF95" s="220"/>
      <c r="VKG95" s="220"/>
      <c r="VKH95" s="220"/>
      <c r="VKI95" s="220"/>
      <c r="VKJ95" s="220"/>
      <c r="VKK95" s="220"/>
      <c r="VKL95" s="220"/>
      <c r="VKM95" s="220"/>
      <c r="VKN95" s="220"/>
      <c r="VKO95" s="220"/>
      <c r="VKP95" s="220"/>
      <c r="VKQ95" s="220"/>
      <c r="VKR95" s="220"/>
      <c r="VKS95" s="220"/>
      <c r="VKT95" s="220"/>
      <c r="VKU95" s="220"/>
      <c r="VKV95" s="220"/>
      <c r="VKW95" s="220"/>
      <c r="VKX95" s="220"/>
      <c r="VKY95" s="220"/>
      <c r="VKZ95" s="220"/>
      <c r="VLA95" s="220"/>
      <c r="VLB95" s="220"/>
      <c r="VLC95" s="220"/>
      <c r="VLD95" s="220"/>
      <c r="VLE95" s="220"/>
      <c r="VLF95" s="220"/>
      <c r="VLG95" s="220"/>
      <c r="VLH95" s="220"/>
      <c r="VLI95" s="220"/>
      <c r="VLJ95" s="220"/>
      <c r="VLK95" s="220"/>
      <c r="VLL95" s="220"/>
      <c r="VLM95" s="220"/>
      <c r="VLN95" s="220"/>
      <c r="VLO95" s="220"/>
      <c r="VLP95" s="220"/>
      <c r="VLQ95" s="220"/>
      <c r="VLR95" s="220"/>
      <c r="VLS95" s="220"/>
      <c r="VLT95" s="220"/>
      <c r="VLU95" s="220"/>
      <c r="VLV95" s="220"/>
      <c r="VLW95" s="220"/>
      <c r="VLX95" s="220"/>
      <c r="VLY95" s="220"/>
      <c r="VLZ95" s="220"/>
      <c r="VMA95" s="220"/>
      <c r="VMB95" s="220"/>
      <c r="VMC95" s="220"/>
      <c r="VMD95" s="220"/>
      <c r="VME95" s="220"/>
      <c r="VMF95" s="220"/>
      <c r="VMG95" s="220"/>
      <c r="VMH95" s="220"/>
      <c r="VMI95" s="220"/>
      <c r="VMJ95" s="220"/>
      <c r="VMK95" s="220"/>
      <c r="VML95" s="220"/>
      <c r="VMM95" s="220"/>
      <c r="VMN95" s="220"/>
      <c r="VMO95" s="220"/>
      <c r="VMP95" s="220"/>
      <c r="VMQ95" s="220"/>
      <c r="VMR95" s="220"/>
      <c r="VMS95" s="220"/>
      <c r="VMT95" s="220"/>
      <c r="VMU95" s="220"/>
      <c r="VMV95" s="220"/>
      <c r="VMW95" s="220"/>
      <c r="VMX95" s="220"/>
      <c r="VMY95" s="220"/>
      <c r="VMZ95" s="220"/>
      <c r="VNA95" s="220"/>
      <c r="VNB95" s="220"/>
      <c r="VNC95" s="220"/>
      <c r="VND95" s="220"/>
      <c r="VNE95" s="220"/>
      <c r="VNF95" s="220"/>
      <c r="VNG95" s="220"/>
      <c r="VNH95" s="220"/>
      <c r="VNI95" s="220"/>
      <c r="VNJ95" s="220"/>
      <c r="VNK95" s="220"/>
      <c r="VNL95" s="220"/>
      <c r="VNM95" s="220"/>
      <c r="VNN95" s="220"/>
      <c r="VNO95" s="220"/>
      <c r="VNP95" s="220"/>
      <c r="VNQ95" s="220"/>
      <c r="VNR95" s="220"/>
      <c r="VNS95" s="220"/>
      <c r="VNT95" s="220"/>
      <c r="VNU95" s="220"/>
      <c r="VNV95" s="220"/>
      <c r="VNW95" s="220"/>
      <c r="VNX95" s="220"/>
      <c r="VNY95" s="220"/>
      <c r="VNZ95" s="220"/>
      <c r="VOA95" s="220"/>
      <c r="VOB95" s="220"/>
      <c r="VOC95" s="220"/>
      <c r="VOD95" s="220"/>
      <c r="VOE95" s="220"/>
      <c r="VOF95" s="220"/>
      <c r="VOG95" s="220"/>
      <c r="VOH95" s="220"/>
      <c r="VOI95" s="220"/>
      <c r="VOJ95" s="220"/>
      <c r="VOK95" s="220"/>
      <c r="VOL95" s="220"/>
      <c r="VOM95" s="220"/>
      <c r="VON95" s="220"/>
      <c r="VOO95" s="220"/>
      <c r="VOP95" s="220"/>
      <c r="VOQ95" s="220"/>
      <c r="VOR95" s="220"/>
      <c r="VOS95" s="220"/>
      <c r="VOT95" s="220"/>
      <c r="VOU95" s="220"/>
      <c r="VOV95" s="220"/>
      <c r="VOW95" s="220"/>
      <c r="VOX95" s="220"/>
      <c r="VOY95" s="220"/>
      <c r="VOZ95" s="220"/>
      <c r="VPA95" s="220"/>
      <c r="VPB95" s="220"/>
      <c r="VPC95" s="220"/>
      <c r="VPD95" s="220"/>
      <c r="VPE95" s="220"/>
      <c r="VPF95" s="220"/>
      <c r="VPG95" s="220"/>
      <c r="VPH95" s="220"/>
      <c r="VPI95" s="220"/>
      <c r="VPJ95" s="220"/>
      <c r="VPK95" s="220"/>
      <c r="VPL95" s="220"/>
      <c r="VPM95" s="220"/>
      <c r="VPN95" s="220"/>
      <c r="VPO95" s="220"/>
      <c r="VPP95" s="220"/>
      <c r="VPQ95" s="220"/>
      <c r="VPR95" s="220"/>
      <c r="VPS95" s="220"/>
      <c r="VPT95" s="220"/>
      <c r="VPU95" s="220"/>
      <c r="VPV95" s="220"/>
      <c r="VPW95" s="220"/>
      <c r="VPX95" s="220"/>
      <c r="VPY95" s="220"/>
      <c r="VPZ95" s="220"/>
      <c r="VQA95" s="220"/>
      <c r="VQB95" s="220"/>
      <c r="VQC95" s="220"/>
      <c r="VQD95" s="220"/>
      <c r="VQE95" s="220"/>
      <c r="VQF95" s="220"/>
      <c r="VQG95" s="220"/>
      <c r="VQH95" s="220"/>
      <c r="VQI95" s="220"/>
      <c r="VQJ95" s="220"/>
      <c r="VQK95" s="220"/>
      <c r="VQL95" s="220"/>
      <c r="VQM95" s="220"/>
      <c r="VQN95" s="220"/>
      <c r="VQO95" s="220"/>
      <c r="VQP95" s="220"/>
      <c r="VQQ95" s="220"/>
      <c r="VQR95" s="220"/>
      <c r="VQS95" s="220"/>
      <c r="VQT95" s="220"/>
      <c r="VQU95" s="220"/>
      <c r="VQV95" s="220"/>
      <c r="VQW95" s="220"/>
      <c r="VQX95" s="220"/>
      <c r="VQY95" s="220"/>
      <c r="VQZ95" s="220"/>
      <c r="VRA95" s="220"/>
      <c r="VRB95" s="220"/>
      <c r="VRC95" s="220"/>
      <c r="VRD95" s="220"/>
      <c r="VRE95" s="220"/>
      <c r="VRF95" s="220"/>
      <c r="VRG95" s="220"/>
      <c r="VRH95" s="220"/>
      <c r="VRI95" s="220"/>
      <c r="VRJ95" s="220"/>
      <c r="VRK95" s="220"/>
      <c r="VRL95" s="220"/>
      <c r="VRM95" s="220"/>
      <c r="VRN95" s="220"/>
      <c r="VRO95" s="220"/>
      <c r="VRP95" s="220"/>
      <c r="VRQ95" s="220"/>
      <c r="VRR95" s="220"/>
      <c r="VRS95" s="220"/>
      <c r="VRT95" s="220"/>
      <c r="VRU95" s="220"/>
      <c r="VRV95" s="220"/>
      <c r="VRW95" s="220"/>
      <c r="VRX95" s="220"/>
      <c r="VRY95" s="220"/>
      <c r="VRZ95" s="220"/>
      <c r="VSA95" s="220"/>
      <c r="VSB95" s="220"/>
      <c r="VSC95" s="220"/>
      <c r="VSD95" s="220"/>
      <c r="VSE95" s="220"/>
      <c r="VSF95" s="220"/>
      <c r="VSG95" s="220"/>
      <c r="VSH95" s="220"/>
      <c r="VSI95" s="220"/>
      <c r="VSJ95" s="220"/>
      <c r="VSK95" s="220"/>
      <c r="VSL95" s="220"/>
      <c r="VSM95" s="220"/>
      <c r="VSN95" s="220"/>
      <c r="VSO95" s="220"/>
      <c r="VSP95" s="220"/>
      <c r="VSQ95" s="220"/>
      <c r="VSR95" s="220"/>
      <c r="VSS95" s="220"/>
      <c r="VST95" s="220"/>
      <c r="VSU95" s="220"/>
      <c r="VSV95" s="220"/>
      <c r="VSW95" s="220"/>
      <c r="VSX95" s="220"/>
      <c r="VSY95" s="220"/>
      <c r="VSZ95" s="220"/>
      <c r="VTA95" s="220"/>
      <c r="VTB95" s="220"/>
      <c r="VTC95" s="220"/>
      <c r="VTD95" s="220"/>
      <c r="VTE95" s="220"/>
      <c r="VTF95" s="220"/>
      <c r="VTG95" s="220"/>
      <c r="VTH95" s="220"/>
      <c r="VTI95" s="220"/>
      <c r="VTJ95" s="220"/>
      <c r="VTK95" s="220"/>
      <c r="VTL95" s="220"/>
      <c r="VTM95" s="220"/>
      <c r="VTN95" s="220"/>
      <c r="VTO95" s="220"/>
      <c r="VTP95" s="220"/>
      <c r="VTQ95" s="220"/>
      <c r="VTR95" s="220"/>
      <c r="VTS95" s="220"/>
      <c r="VTT95" s="220"/>
      <c r="VTU95" s="220"/>
      <c r="VTV95" s="220"/>
      <c r="VTW95" s="220"/>
      <c r="VTX95" s="220"/>
      <c r="VTY95" s="220"/>
      <c r="VTZ95" s="220"/>
      <c r="VUA95" s="220"/>
      <c r="VUB95" s="220"/>
      <c r="VUC95" s="220"/>
      <c r="VUD95" s="220"/>
      <c r="VUE95" s="220"/>
      <c r="VUF95" s="220"/>
      <c r="VUG95" s="220"/>
      <c r="VUH95" s="220"/>
      <c r="VUI95" s="220"/>
      <c r="VUJ95" s="220"/>
      <c r="VUK95" s="220"/>
      <c r="VUL95" s="220"/>
      <c r="VUM95" s="220"/>
      <c r="VUN95" s="220"/>
      <c r="VUO95" s="220"/>
      <c r="VUP95" s="220"/>
      <c r="VUQ95" s="220"/>
      <c r="VUR95" s="220"/>
      <c r="VUS95" s="220"/>
      <c r="VUT95" s="220"/>
      <c r="VUU95" s="220"/>
      <c r="VUV95" s="220"/>
      <c r="VUW95" s="220"/>
      <c r="VUX95" s="220"/>
      <c r="VUY95" s="220"/>
      <c r="VUZ95" s="220"/>
      <c r="VVA95" s="220"/>
      <c r="VVB95" s="220"/>
      <c r="VVC95" s="220"/>
      <c r="VVD95" s="220"/>
      <c r="VVE95" s="220"/>
      <c r="VVF95" s="220"/>
      <c r="VVG95" s="220"/>
      <c r="VVH95" s="220"/>
      <c r="VVI95" s="220"/>
      <c r="VVJ95" s="220"/>
      <c r="VVK95" s="220"/>
      <c r="VVL95" s="220"/>
      <c r="VVM95" s="220"/>
      <c r="VVN95" s="220"/>
      <c r="VVO95" s="220"/>
      <c r="VVP95" s="220"/>
      <c r="VVQ95" s="220"/>
      <c r="VVR95" s="220"/>
      <c r="VVS95" s="220"/>
      <c r="VVT95" s="220"/>
      <c r="VVU95" s="220"/>
      <c r="VVV95" s="220"/>
      <c r="VVW95" s="220"/>
      <c r="VVX95" s="220"/>
      <c r="VVY95" s="220"/>
      <c r="VVZ95" s="220"/>
      <c r="VWA95" s="220"/>
      <c r="VWB95" s="220"/>
      <c r="VWC95" s="220"/>
      <c r="VWD95" s="220"/>
      <c r="VWE95" s="220"/>
      <c r="VWF95" s="220"/>
      <c r="VWG95" s="220"/>
      <c r="VWH95" s="220"/>
      <c r="VWI95" s="220"/>
      <c r="VWJ95" s="220"/>
      <c r="VWK95" s="220"/>
      <c r="VWL95" s="220"/>
      <c r="VWM95" s="220"/>
      <c r="VWN95" s="220"/>
      <c r="VWO95" s="220"/>
      <c r="VWP95" s="220"/>
      <c r="VWQ95" s="220"/>
      <c r="VWR95" s="220"/>
      <c r="VWS95" s="220"/>
      <c r="VWT95" s="220"/>
      <c r="VWU95" s="220"/>
      <c r="VWV95" s="220"/>
      <c r="VWW95" s="220"/>
      <c r="VWX95" s="220"/>
      <c r="VWY95" s="220"/>
      <c r="VWZ95" s="220"/>
      <c r="VXA95" s="220"/>
      <c r="VXB95" s="220"/>
      <c r="VXC95" s="220"/>
      <c r="VXD95" s="220"/>
      <c r="VXE95" s="220"/>
      <c r="VXF95" s="220"/>
      <c r="VXG95" s="220"/>
      <c r="VXH95" s="220"/>
      <c r="VXI95" s="220"/>
      <c r="VXJ95" s="220"/>
      <c r="VXK95" s="220"/>
      <c r="VXL95" s="220"/>
      <c r="VXM95" s="220"/>
      <c r="VXN95" s="220"/>
      <c r="VXO95" s="220"/>
      <c r="VXP95" s="220"/>
      <c r="VXQ95" s="220"/>
      <c r="VXR95" s="220"/>
      <c r="VXS95" s="220"/>
      <c r="VXT95" s="220"/>
      <c r="VXU95" s="220"/>
      <c r="VXV95" s="220"/>
      <c r="VXW95" s="220"/>
      <c r="VXX95" s="220"/>
      <c r="VXY95" s="220"/>
      <c r="VXZ95" s="220"/>
      <c r="VYA95" s="220"/>
      <c r="VYB95" s="220"/>
      <c r="VYC95" s="220"/>
      <c r="VYD95" s="220"/>
      <c r="VYE95" s="220"/>
      <c r="VYF95" s="220"/>
      <c r="VYG95" s="220"/>
      <c r="VYH95" s="220"/>
      <c r="VYI95" s="220"/>
      <c r="VYJ95" s="220"/>
      <c r="VYK95" s="220"/>
      <c r="VYL95" s="220"/>
      <c r="VYM95" s="220"/>
      <c r="VYN95" s="220"/>
      <c r="VYO95" s="220"/>
      <c r="VYP95" s="220"/>
      <c r="VYQ95" s="220"/>
      <c r="VYR95" s="220"/>
      <c r="VYS95" s="220"/>
      <c r="VYT95" s="220"/>
      <c r="VYU95" s="220"/>
      <c r="VYV95" s="220"/>
      <c r="VYW95" s="220"/>
      <c r="VYX95" s="220"/>
      <c r="VYY95" s="220"/>
      <c r="VYZ95" s="220"/>
      <c r="VZA95" s="220"/>
      <c r="VZB95" s="220"/>
      <c r="VZC95" s="220"/>
      <c r="VZD95" s="220"/>
      <c r="VZE95" s="220"/>
      <c r="VZF95" s="220"/>
      <c r="VZG95" s="220"/>
      <c r="VZH95" s="220"/>
      <c r="VZI95" s="220"/>
      <c r="VZJ95" s="220"/>
      <c r="VZK95" s="220"/>
      <c r="VZL95" s="220"/>
      <c r="VZM95" s="220"/>
      <c r="VZN95" s="220"/>
      <c r="VZO95" s="220"/>
      <c r="VZP95" s="220"/>
      <c r="VZQ95" s="220"/>
      <c r="VZR95" s="220"/>
      <c r="VZS95" s="220"/>
      <c r="VZT95" s="220"/>
      <c r="VZU95" s="220"/>
      <c r="VZV95" s="220"/>
      <c r="VZW95" s="220"/>
      <c r="VZX95" s="220"/>
      <c r="VZY95" s="220"/>
      <c r="VZZ95" s="220"/>
      <c r="WAA95" s="220"/>
      <c r="WAB95" s="220"/>
      <c r="WAC95" s="220"/>
      <c r="WAD95" s="220"/>
      <c r="WAE95" s="220"/>
      <c r="WAF95" s="220"/>
      <c r="WAG95" s="220"/>
      <c r="WAH95" s="220"/>
      <c r="WAI95" s="220"/>
      <c r="WAJ95" s="220"/>
      <c r="WAK95" s="220"/>
      <c r="WAL95" s="220"/>
      <c r="WAM95" s="220"/>
      <c r="WAN95" s="220"/>
      <c r="WAO95" s="220"/>
      <c r="WAP95" s="220"/>
      <c r="WAQ95" s="220"/>
      <c r="WAR95" s="220"/>
      <c r="WAS95" s="220"/>
      <c r="WAT95" s="220"/>
      <c r="WAU95" s="220"/>
      <c r="WAV95" s="220"/>
      <c r="WAW95" s="220"/>
      <c r="WAX95" s="220"/>
      <c r="WAY95" s="220"/>
      <c r="WAZ95" s="220"/>
      <c r="WBA95" s="220"/>
      <c r="WBB95" s="220"/>
      <c r="WBC95" s="220"/>
      <c r="WBD95" s="220"/>
      <c r="WBE95" s="220"/>
      <c r="WBF95" s="220"/>
      <c r="WBG95" s="220"/>
      <c r="WBH95" s="220"/>
      <c r="WBI95" s="220"/>
      <c r="WBJ95" s="220"/>
      <c r="WBK95" s="220"/>
      <c r="WBL95" s="220"/>
      <c r="WBM95" s="220"/>
      <c r="WBN95" s="220"/>
      <c r="WBO95" s="220"/>
      <c r="WBP95" s="220"/>
      <c r="WBQ95" s="220"/>
      <c r="WBR95" s="220"/>
      <c r="WBS95" s="220"/>
      <c r="WBT95" s="220"/>
      <c r="WBU95" s="220"/>
      <c r="WBV95" s="220"/>
      <c r="WBW95" s="220"/>
      <c r="WBX95" s="220"/>
      <c r="WBY95" s="220"/>
      <c r="WBZ95" s="220"/>
      <c r="WCA95" s="220"/>
      <c r="WCB95" s="220"/>
      <c r="WCC95" s="220"/>
      <c r="WCD95" s="220"/>
      <c r="WCE95" s="220"/>
      <c r="WCF95" s="220"/>
      <c r="WCG95" s="220"/>
      <c r="WCH95" s="220"/>
      <c r="WCI95" s="220"/>
      <c r="WCJ95" s="220"/>
      <c r="WCK95" s="220"/>
      <c r="WCL95" s="220"/>
      <c r="WCM95" s="220"/>
      <c r="WCN95" s="220"/>
      <c r="WCO95" s="220"/>
      <c r="WCP95" s="220"/>
      <c r="WCQ95" s="220"/>
      <c r="WCR95" s="220"/>
      <c r="WCS95" s="220"/>
      <c r="WCT95" s="220"/>
      <c r="WCU95" s="220"/>
      <c r="WCV95" s="220"/>
      <c r="WCW95" s="220"/>
      <c r="WCX95" s="220"/>
      <c r="WCY95" s="220"/>
      <c r="WCZ95" s="220"/>
      <c r="WDA95" s="220"/>
      <c r="WDB95" s="220"/>
      <c r="WDC95" s="220"/>
      <c r="WDD95" s="220"/>
      <c r="WDE95" s="220"/>
      <c r="WDF95" s="220"/>
      <c r="WDG95" s="220"/>
      <c r="WDH95" s="220"/>
      <c r="WDI95" s="220"/>
      <c r="WDJ95" s="220"/>
      <c r="WDK95" s="220"/>
      <c r="WDL95" s="220"/>
      <c r="WDM95" s="220"/>
      <c r="WDN95" s="220"/>
      <c r="WDO95" s="220"/>
      <c r="WDP95" s="220"/>
      <c r="WDQ95" s="220"/>
      <c r="WDR95" s="220"/>
      <c r="WDS95" s="220"/>
      <c r="WDT95" s="220"/>
      <c r="WDU95" s="220"/>
      <c r="WDV95" s="220"/>
      <c r="WDW95" s="220"/>
      <c r="WDX95" s="220"/>
      <c r="WDY95" s="220"/>
      <c r="WDZ95" s="220"/>
      <c r="WEA95" s="220"/>
      <c r="WEB95" s="220"/>
      <c r="WEC95" s="220"/>
      <c r="WED95" s="220"/>
      <c r="WEE95" s="220"/>
      <c r="WEF95" s="220"/>
      <c r="WEG95" s="220"/>
      <c r="WEH95" s="220"/>
      <c r="WEI95" s="220"/>
      <c r="WEJ95" s="220"/>
      <c r="WEK95" s="220"/>
      <c r="WEL95" s="220"/>
      <c r="WEM95" s="220"/>
      <c r="WEN95" s="220"/>
      <c r="WEO95" s="220"/>
      <c r="WEP95" s="220"/>
      <c r="WEQ95" s="220"/>
      <c r="WER95" s="220"/>
      <c r="WES95" s="220"/>
      <c r="WET95" s="220"/>
      <c r="WEU95" s="220"/>
      <c r="WEV95" s="220"/>
      <c r="WEW95" s="220"/>
      <c r="WEX95" s="220"/>
      <c r="WEY95" s="220"/>
      <c r="WEZ95" s="220"/>
      <c r="WFA95" s="220"/>
      <c r="WFB95" s="220"/>
      <c r="WFC95" s="220"/>
      <c r="WFD95" s="220"/>
      <c r="WFE95" s="220"/>
      <c r="WFF95" s="220"/>
      <c r="WFG95" s="220"/>
      <c r="WFH95" s="220"/>
      <c r="WFI95" s="220"/>
      <c r="WFJ95" s="220"/>
      <c r="WFK95" s="220"/>
      <c r="WFL95" s="220"/>
      <c r="WFM95" s="220"/>
      <c r="WFN95" s="220"/>
      <c r="WFO95" s="220"/>
      <c r="WFP95" s="220"/>
      <c r="WFQ95" s="220"/>
      <c r="WFR95" s="220"/>
      <c r="WFS95" s="220"/>
      <c r="WFT95" s="220"/>
      <c r="WFU95" s="220"/>
      <c r="WFV95" s="220"/>
      <c r="WFW95" s="220"/>
      <c r="WFX95" s="220"/>
      <c r="WFY95" s="220"/>
      <c r="WFZ95" s="220"/>
      <c r="WGA95" s="220"/>
      <c r="WGB95" s="220"/>
      <c r="WGC95" s="220"/>
      <c r="WGD95" s="220"/>
      <c r="WGE95" s="220"/>
      <c r="WGF95" s="220"/>
      <c r="WGG95" s="220"/>
      <c r="WGH95" s="220"/>
      <c r="WGI95" s="220"/>
      <c r="WGJ95" s="220"/>
      <c r="WGK95" s="220"/>
      <c r="WGL95" s="220"/>
      <c r="WGM95" s="220"/>
      <c r="WGN95" s="220"/>
      <c r="WGO95" s="220"/>
      <c r="WGP95" s="220"/>
      <c r="WGQ95" s="220"/>
      <c r="WGR95" s="220"/>
      <c r="WGS95" s="220"/>
      <c r="WGT95" s="220"/>
      <c r="WGU95" s="220"/>
      <c r="WGV95" s="220"/>
      <c r="WGW95" s="220"/>
      <c r="WGX95" s="220"/>
      <c r="WGY95" s="220"/>
      <c r="WGZ95" s="220"/>
      <c r="WHA95" s="220"/>
      <c r="WHB95" s="220"/>
      <c r="WHC95" s="220"/>
      <c r="WHD95" s="220"/>
      <c r="WHE95" s="220"/>
      <c r="WHF95" s="220"/>
      <c r="WHG95" s="220"/>
      <c r="WHH95" s="220"/>
      <c r="WHI95" s="220"/>
      <c r="WHJ95" s="220"/>
      <c r="WHK95" s="220"/>
      <c r="WHL95" s="220"/>
      <c r="WHM95" s="220"/>
      <c r="WHN95" s="220"/>
      <c r="WHO95" s="220"/>
      <c r="WHP95" s="220"/>
      <c r="WHQ95" s="220"/>
      <c r="WHR95" s="220"/>
      <c r="WHS95" s="220"/>
      <c r="WHT95" s="220"/>
      <c r="WHU95" s="220"/>
      <c r="WHV95" s="220"/>
      <c r="WHW95" s="220"/>
      <c r="WHX95" s="220"/>
      <c r="WHY95" s="220"/>
      <c r="WHZ95" s="220"/>
      <c r="WIA95" s="220"/>
      <c r="WIB95" s="220"/>
      <c r="WIC95" s="220"/>
      <c r="WID95" s="220"/>
      <c r="WIE95" s="220"/>
      <c r="WIF95" s="220"/>
      <c r="WIG95" s="220"/>
      <c r="WIH95" s="220"/>
      <c r="WII95" s="220"/>
      <c r="WIJ95" s="220"/>
      <c r="WIK95" s="220"/>
      <c r="WIL95" s="220"/>
      <c r="WIM95" s="220"/>
      <c r="WIN95" s="220"/>
      <c r="WIO95" s="220"/>
      <c r="WIP95" s="220"/>
      <c r="WIQ95" s="220"/>
      <c r="WIR95" s="220"/>
      <c r="WIS95" s="220"/>
      <c r="WIT95" s="220"/>
      <c r="WIU95" s="220"/>
      <c r="WIV95" s="220"/>
      <c r="WIW95" s="220"/>
      <c r="WIX95" s="220"/>
      <c r="WIY95" s="220"/>
      <c r="WIZ95" s="220"/>
      <c r="WJA95" s="220"/>
      <c r="WJB95" s="220"/>
      <c r="WJC95" s="220"/>
      <c r="WJD95" s="220"/>
      <c r="WJE95" s="220"/>
      <c r="WJF95" s="220"/>
      <c r="WJG95" s="220"/>
      <c r="WJH95" s="220"/>
      <c r="WJI95" s="220"/>
      <c r="WJJ95" s="220"/>
      <c r="WJK95" s="220"/>
      <c r="WJL95" s="220"/>
      <c r="WJM95" s="220"/>
      <c r="WJN95" s="220"/>
      <c r="WJO95" s="220"/>
      <c r="WJP95" s="220"/>
      <c r="WJQ95" s="220"/>
      <c r="WJR95" s="220"/>
      <c r="WJS95" s="220"/>
      <c r="WJT95" s="220"/>
      <c r="WJU95" s="220"/>
      <c r="WJV95" s="220"/>
      <c r="WJW95" s="220"/>
      <c r="WJX95" s="220"/>
      <c r="WJY95" s="220"/>
      <c r="WJZ95" s="220"/>
      <c r="WKA95" s="220"/>
      <c r="WKB95" s="220"/>
      <c r="WKC95" s="220"/>
      <c r="WKD95" s="220"/>
      <c r="WKE95" s="220"/>
      <c r="WKF95" s="220"/>
      <c r="WKG95" s="220"/>
      <c r="WKH95" s="220"/>
      <c r="WKI95" s="220"/>
      <c r="WKJ95" s="220"/>
      <c r="WKK95" s="220"/>
      <c r="WKL95" s="220"/>
      <c r="WKM95" s="220"/>
      <c r="WKN95" s="220"/>
      <c r="WKO95" s="220"/>
      <c r="WKP95" s="220"/>
      <c r="WKQ95" s="220"/>
      <c r="WKR95" s="220"/>
      <c r="WKS95" s="220"/>
      <c r="WKT95" s="220"/>
      <c r="WKU95" s="220"/>
      <c r="WKV95" s="220"/>
      <c r="WKW95" s="220"/>
      <c r="WKX95" s="220"/>
      <c r="WKY95" s="220"/>
      <c r="WKZ95" s="220"/>
      <c r="WLA95" s="220"/>
      <c r="WLB95" s="220"/>
      <c r="WLC95" s="220"/>
      <c r="WLD95" s="220"/>
      <c r="WLE95" s="220"/>
      <c r="WLF95" s="220"/>
      <c r="WLG95" s="220"/>
      <c r="WLH95" s="220"/>
      <c r="WLI95" s="220"/>
      <c r="WLJ95" s="220"/>
      <c r="WLK95" s="220"/>
      <c r="WLL95" s="220"/>
      <c r="WLM95" s="220"/>
      <c r="WLN95" s="220"/>
      <c r="WLO95" s="220"/>
      <c r="WLP95" s="220"/>
      <c r="WLQ95" s="220"/>
      <c r="WLR95" s="220"/>
      <c r="WLS95" s="220"/>
      <c r="WLT95" s="220"/>
      <c r="WLU95" s="220"/>
      <c r="WLV95" s="220"/>
      <c r="WLW95" s="220"/>
      <c r="WLX95" s="220"/>
      <c r="WLY95" s="220"/>
      <c r="WLZ95" s="220"/>
      <c r="WMA95" s="220"/>
      <c r="WMB95" s="220"/>
      <c r="WMC95" s="220"/>
      <c r="WMD95" s="220"/>
      <c r="WME95" s="220"/>
      <c r="WMF95" s="220"/>
      <c r="WMG95" s="220"/>
      <c r="WMH95" s="220"/>
      <c r="WMI95" s="220"/>
      <c r="WMJ95" s="220"/>
      <c r="WMK95" s="220"/>
      <c r="WML95" s="220"/>
      <c r="WMM95" s="220"/>
      <c r="WMN95" s="220"/>
      <c r="WMO95" s="220"/>
      <c r="WMP95" s="220"/>
      <c r="WMQ95" s="220"/>
      <c r="WMR95" s="220"/>
      <c r="WMS95" s="220"/>
      <c r="WMT95" s="220"/>
      <c r="WMU95" s="220"/>
      <c r="WMV95" s="220"/>
      <c r="WMW95" s="220"/>
      <c r="WMX95" s="220"/>
      <c r="WMY95" s="220"/>
      <c r="WMZ95" s="220"/>
      <c r="WNA95" s="220"/>
      <c r="WNB95" s="220"/>
      <c r="WNC95" s="220"/>
      <c r="WND95" s="220"/>
      <c r="WNE95" s="220"/>
      <c r="WNF95" s="220"/>
      <c r="WNG95" s="220"/>
      <c r="WNH95" s="220"/>
      <c r="WNI95" s="220"/>
      <c r="WNJ95" s="220"/>
      <c r="WNK95" s="220"/>
      <c r="WNL95" s="220"/>
      <c r="WNM95" s="220"/>
      <c r="WNN95" s="220"/>
      <c r="WNO95" s="220"/>
      <c r="WNP95" s="220"/>
      <c r="WNQ95" s="220"/>
      <c r="WNR95" s="220"/>
      <c r="WNS95" s="220"/>
      <c r="WNT95" s="220"/>
      <c r="WNU95" s="220"/>
      <c r="WNV95" s="220"/>
      <c r="WNW95" s="220"/>
      <c r="WNX95" s="220"/>
      <c r="WNY95" s="220"/>
      <c r="WNZ95" s="220"/>
      <c r="WOA95" s="220"/>
      <c r="WOB95" s="220"/>
      <c r="WOC95" s="220"/>
      <c r="WOD95" s="220"/>
      <c r="WOE95" s="220"/>
      <c r="WOF95" s="220"/>
      <c r="WOG95" s="220"/>
      <c r="WOH95" s="220"/>
      <c r="WOI95" s="220"/>
      <c r="WOJ95" s="220"/>
      <c r="WOK95" s="220"/>
      <c r="WOL95" s="220"/>
      <c r="WOM95" s="220"/>
      <c r="WON95" s="220"/>
      <c r="WOO95" s="220"/>
      <c r="WOP95" s="220"/>
      <c r="WOQ95" s="220"/>
      <c r="WOR95" s="220"/>
      <c r="WOS95" s="220"/>
      <c r="WOT95" s="220"/>
      <c r="WOU95" s="220"/>
      <c r="WOV95" s="220"/>
      <c r="WOW95" s="220"/>
      <c r="WOX95" s="220"/>
      <c r="WOY95" s="220"/>
      <c r="WOZ95" s="220"/>
      <c r="WPA95" s="220"/>
      <c r="WPB95" s="220"/>
      <c r="WPC95" s="220"/>
      <c r="WPD95" s="220"/>
      <c r="WPE95" s="220"/>
      <c r="WPF95" s="220"/>
      <c r="WPG95" s="220"/>
      <c r="WPH95" s="220"/>
      <c r="WPI95" s="220"/>
      <c r="WPJ95" s="220"/>
      <c r="WPK95" s="220"/>
      <c r="WPL95" s="220"/>
      <c r="WPM95" s="220"/>
      <c r="WPN95" s="220"/>
      <c r="WPO95" s="220"/>
      <c r="WPP95" s="220"/>
      <c r="WPQ95" s="220"/>
      <c r="WPR95" s="220"/>
      <c r="WPS95" s="220"/>
      <c r="WPT95" s="220"/>
      <c r="WPU95" s="220"/>
      <c r="WPV95" s="220"/>
      <c r="WPW95" s="220"/>
      <c r="WPX95" s="220"/>
      <c r="WPY95" s="220"/>
      <c r="WPZ95" s="220"/>
      <c r="WQA95" s="220"/>
      <c r="WQB95" s="220"/>
      <c r="WQC95" s="220"/>
      <c r="WQD95" s="220"/>
      <c r="WQE95" s="220"/>
      <c r="WQF95" s="220"/>
      <c r="WQG95" s="220"/>
      <c r="WQH95" s="220"/>
      <c r="WQI95" s="220"/>
      <c r="WQJ95" s="220"/>
      <c r="WQK95" s="220"/>
      <c r="WQL95" s="220"/>
      <c r="WQM95" s="220"/>
      <c r="WQN95" s="220"/>
      <c r="WQO95" s="220"/>
      <c r="WQP95" s="220"/>
      <c r="WQQ95" s="220"/>
      <c r="WQR95" s="220"/>
      <c r="WQS95" s="220"/>
      <c r="WQT95" s="220"/>
      <c r="WQU95" s="220"/>
      <c r="WQV95" s="220"/>
      <c r="WQW95" s="220"/>
      <c r="WQX95" s="220"/>
      <c r="WQY95" s="220"/>
      <c r="WQZ95" s="220"/>
      <c r="WRA95" s="220"/>
      <c r="WRB95" s="220"/>
      <c r="WRC95" s="220"/>
      <c r="WRD95" s="220"/>
      <c r="WRE95" s="220"/>
      <c r="WRF95" s="220"/>
      <c r="WRG95" s="220"/>
      <c r="WRH95" s="220"/>
      <c r="WRI95" s="220"/>
      <c r="WRJ95" s="220"/>
      <c r="WRK95" s="220"/>
      <c r="WRL95" s="220"/>
      <c r="WRM95" s="220"/>
      <c r="WRN95" s="220"/>
      <c r="WRO95" s="220"/>
      <c r="WRP95" s="220"/>
      <c r="WRQ95" s="220"/>
      <c r="WRR95" s="220"/>
      <c r="WRS95" s="220"/>
      <c r="WRT95" s="220"/>
      <c r="WRU95" s="220"/>
      <c r="WRV95" s="220"/>
      <c r="WRW95" s="220"/>
      <c r="WRX95" s="220"/>
      <c r="WRY95" s="220"/>
      <c r="WRZ95" s="220"/>
      <c r="WSA95" s="220"/>
      <c r="WSB95" s="220"/>
      <c r="WSC95" s="220"/>
      <c r="WSD95" s="220"/>
      <c r="WSE95" s="220"/>
      <c r="WSF95" s="220"/>
      <c r="WSG95" s="220"/>
      <c r="WSH95" s="220"/>
      <c r="WSI95" s="220"/>
      <c r="WSJ95" s="220"/>
      <c r="WSK95" s="220"/>
      <c r="WSL95" s="220"/>
      <c r="WSM95" s="220"/>
      <c r="WSN95" s="220"/>
      <c r="WSO95" s="220"/>
      <c r="WSP95" s="220"/>
      <c r="WSQ95" s="220"/>
      <c r="WSR95" s="220"/>
      <c r="WSS95" s="220"/>
      <c r="WST95" s="220"/>
      <c r="WSU95" s="220"/>
      <c r="WSV95" s="220"/>
      <c r="WSW95" s="220"/>
      <c r="WSX95" s="220"/>
      <c r="WSY95" s="220"/>
      <c r="WSZ95" s="220"/>
      <c r="WTA95" s="220"/>
      <c r="WTB95" s="220"/>
      <c r="WTC95" s="220"/>
      <c r="WTD95" s="220"/>
      <c r="WTE95" s="220"/>
      <c r="WTF95" s="220"/>
      <c r="WTG95" s="220"/>
      <c r="WTH95" s="220"/>
      <c r="WTI95" s="220"/>
      <c r="WTJ95" s="220"/>
      <c r="WTK95" s="220"/>
      <c r="WTL95" s="220"/>
      <c r="WTM95" s="220"/>
      <c r="WTN95" s="220"/>
      <c r="WTO95" s="220"/>
      <c r="WTP95" s="220"/>
      <c r="WTQ95" s="220"/>
      <c r="WTR95" s="220"/>
      <c r="WTS95" s="220"/>
      <c r="WTT95" s="220"/>
      <c r="WTU95" s="220"/>
      <c r="WTV95" s="220"/>
      <c r="WTW95" s="220"/>
      <c r="WTX95" s="220"/>
      <c r="WTY95" s="220"/>
      <c r="WTZ95" s="220"/>
      <c r="WUA95" s="220"/>
      <c r="WUB95" s="220"/>
      <c r="WUC95" s="220"/>
      <c r="WUD95" s="220"/>
      <c r="WUE95" s="220"/>
      <c r="WUF95" s="220"/>
      <c r="WUG95" s="220"/>
      <c r="WUH95" s="220"/>
      <c r="WUI95" s="220"/>
      <c r="WUJ95" s="220"/>
      <c r="WUK95" s="220"/>
      <c r="WUL95" s="220"/>
      <c r="WUM95" s="220"/>
      <c r="WUN95" s="220"/>
      <c r="WUO95" s="220"/>
      <c r="WUP95" s="220"/>
      <c r="WUQ95" s="220"/>
      <c r="WUR95" s="220"/>
      <c r="WUS95" s="220"/>
      <c r="WUT95" s="220"/>
      <c r="WUU95" s="220"/>
      <c r="WUV95" s="220"/>
      <c r="WUW95" s="220"/>
      <c r="WUX95" s="220"/>
      <c r="WUY95" s="220"/>
      <c r="WUZ95" s="220"/>
      <c r="WVA95" s="220"/>
      <c r="WVB95" s="220"/>
      <c r="WVC95" s="220"/>
      <c r="WVD95" s="220"/>
      <c r="WVE95" s="220"/>
      <c r="WVF95" s="220"/>
      <c r="WVG95" s="220"/>
      <c r="WVH95" s="220"/>
      <c r="WVI95" s="220"/>
      <c r="WVJ95" s="220"/>
      <c r="WVK95" s="220"/>
      <c r="WVL95" s="220"/>
      <c r="WVM95" s="220"/>
      <c r="WVN95" s="220"/>
      <c r="WVO95" s="220"/>
      <c r="WVP95" s="220"/>
      <c r="WVQ95" s="220"/>
      <c r="WVR95" s="220"/>
      <c r="WVS95" s="220"/>
      <c r="WVT95" s="220"/>
      <c r="WVU95" s="220"/>
      <c r="WVV95" s="220"/>
      <c r="WVW95" s="220"/>
      <c r="WVX95" s="220"/>
      <c r="WVY95" s="220"/>
      <c r="WVZ95" s="220"/>
      <c r="WWA95" s="220"/>
      <c r="WWB95" s="220"/>
      <c r="WWC95" s="220"/>
      <c r="WWD95" s="220"/>
      <c r="WWE95" s="220"/>
      <c r="WWF95" s="220"/>
      <c r="WWG95" s="220"/>
      <c r="WWH95" s="220"/>
      <c r="WWI95" s="220"/>
      <c r="WWJ95" s="220"/>
      <c r="WWK95" s="220"/>
      <c r="WWL95" s="220"/>
      <c r="WWM95" s="220"/>
      <c r="WWN95" s="220"/>
      <c r="WWO95" s="220"/>
      <c r="WWP95" s="220"/>
      <c r="WWQ95" s="220"/>
      <c r="WWR95" s="220"/>
      <c r="WWS95" s="220"/>
      <c r="WWT95" s="220"/>
      <c r="WWU95" s="220"/>
      <c r="WWV95" s="220"/>
      <c r="WWW95" s="220"/>
      <c r="WWX95" s="220"/>
      <c r="WWY95" s="220"/>
      <c r="WWZ95" s="220"/>
      <c r="WXA95" s="220"/>
      <c r="WXB95" s="220"/>
      <c r="WXC95" s="220"/>
      <c r="WXD95" s="220"/>
      <c r="WXE95" s="220"/>
      <c r="WXF95" s="220"/>
      <c r="WXG95" s="220"/>
      <c r="WXH95" s="220"/>
      <c r="WXI95" s="220"/>
      <c r="WXJ95" s="220"/>
      <c r="WXK95" s="220"/>
      <c r="WXL95" s="220"/>
      <c r="WXM95" s="220"/>
      <c r="WXN95" s="220"/>
      <c r="WXO95" s="220"/>
      <c r="WXP95" s="220"/>
      <c r="WXQ95" s="220"/>
      <c r="WXR95" s="220"/>
      <c r="WXS95" s="220"/>
      <c r="WXT95" s="220"/>
      <c r="WXU95" s="220"/>
      <c r="WXV95" s="220"/>
      <c r="WXW95" s="220"/>
      <c r="WXX95" s="220"/>
      <c r="WXY95" s="220"/>
      <c r="WXZ95" s="220"/>
      <c r="WYA95" s="220"/>
      <c r="WYB95" s="220"/>
      <c r="WYC95" s="220"/>
      <c r="WYD95" s="220"/>
      <c r="WYE95" s="220"/>
      <c r="WYF95" s="220"/>
      <c r="WYG95" s="220"/>
      <c r="WYH95" s="220"/>
      <c r="WYI95" s="220"/>
      <c r="WYJ95" s="220"/>
      <c r="WYK95" s="220"/>
      <c r="WYL95" s="220"/>
      <c r="WYM95" s="220"/>
      <c r="WYN95" s="220"/>
      <c r="WYO95" s="220"/>
      <c r="WYP95" s="220"/>
      <c r="WYQ95" s="220"/>
      <c r="WYR95" s="220"/>
      <c r="WYS95" s="220"/>
      <c r="WYT95" s="220"/>
      <c r="WYU95" s="220"/>
      <c r="WYV95" s="220"/>
      <c r="WYW95" s="220"/>
      <c r="WYX95" s="220"/>
      <c r="WYY95" s="220"/>
      <c r="WYZ95" s="220"/>
      <c r="WZA95" s="220"/>
      <c r="WZB95" s="220"/>
      <c r="WZC95" s="220"/>
      <c r="WZD95" s="220"/>
      <c r="WZE95" s="220"/>
      <c r="WZF95" s="220"/>
      <c r="WZG95" s="220"/>
      <c r="WZH95" s="220"/>
      <c r="WZI95" s="220"/>
      <c r="WZJ95" s="220"/>
      <c r="WZK95" s="220"/>
      <c r="WZL95" s="220"/>
      <c r="WZM95" s="220"/>
      <c r="WZN95" s="220"/>
      <c r="WZO95" s="220"/>
      <c r="WZP95" s="220"/>
      <c r="WZQ95" s="220"/>
      <c r="WZR95" s="220"/>
      <c r="WZS95" s="220"/>
      <c r="WZT95" s="220"/>
      <c r="WZU95" s="220"/>
      <c r="WZV95" s="220"/>
      <c r="WZW95" s="220"/>
      <c r="WZX95" s="220"/>
      <c r="WZY95" s="220"/>
      <c r="WZZ95" s="220"/>
      <c r="XAA95" s="220"/>
      <c r="XAB95" s="220"/>
      <c r="XAC95" s="220"/>
      <c r="XAD95" s="220"/>
      <c r="XAE95" s="220"/>
      <c r="XAF95" s="220"/>
      <c r="XAG95" s="220"/>
      <c r="XAH95" s="220"/>
      <c r="XAI95" s="220"/>
      <c r="XAJ95" s="220"/>
      <c r="XAK95" s="220"/>
      <c r="XAL95" s="220"/>
      <c r="XAM95" s="220"/>
      <c r="XAN95" s="220"/>
      <c r="XAO95" s="220"/>
      <c r="XAP95" s="220"/>
      <c r="XAQ95" s="220"/>
      <c r="XAR95" s="220"/>
      <c r="XAS95" s="220"/>
      <c r="XAT95" s="220"/>
      <c r="XAU95" s="220"/>
      <c r="XAV95" s="220"/>
      <c r="XAW95" s="220"/>
      <c r="XAX95" s="220"/>
      <c r="XAY95" s="220"/>
      <c r="XAZ95" s="220"/>
      <c r="XBA95" s="220"/>
      <c r="XBB95" s="220"/>
      <c r="XBC95" s="220"/>
      <c r="XBD95" s="220"/>
      <c r="XBE95" s="220"/>
      <c r="XBF95" s="220"/>
      <c r="XBG95" s="220"/>
      <c r="XBH95" s="220"/>
      <c r="XBI95" s="220"/>
      <c r="XBJ95" s="220"/>
      <c r="XBK95" s="220"/>
      <c r="XBL95" s="220"/>
      <c r="XBM95" s="220"/>
      <c r="XBN95" s="220"/>
      <c r="XBO95" s="220"/>
      <c r="XBP95" s="220"/>
      <c r="XBQ95" s="220"/>
      <c r="XBR95" s="220"/>
      <c r="XBS95" s="220"/>
      <c r="XBT95" s="220"/>
      <c r="XBU95" s="220"/>
      <c r="XBV95" s="220"/>
      <c r="XBW95" s="220"/>
      <c r="XBX95" s="220"/>
      <c r="XBY95" s="220"/>
      <c r="XBZ95" s="220"/>
      <c r="XCA95" s="220"/>
      <c r="XCB95" s="220"/>
      <c r="XCC95" s="220"/>
      <c r="XCD95" s="220"/>
      <c r="XCE95" s="220"/>
      <c r="XCF95" s="220"/>
      <c r="XCG95" s="220"/>
      <c r="XCH95" s="220"/>
      <c r="XCI95" s="220"/>
      <c r="XCJ95" s="220"/>
      <c r="XCK95" s="220"/>
      <c r="XCL95" s="220"/>
      <c r="XCM95" s="220"/>
      <c r="XCN95" s="220"/>
      <c r="XCO95" s="220"/>
      <c r="XCP95" s="220"/>
      <c r="XCQ95" s="220"/>
      <c r="XCR95" s="220"/>
      <c r="XCS95" s="220"/>
      <c r="XCT95" s="220"/>
      <c r="XCU95" s="220"/>
      <c r="XCV95" s="220"/>
      <c r="XCW95" s="220"/>
      <c r="XCX95" s="220"/>
      <c r="XCY95" s="220"/>
      <c r="XCZ95" s="220"/>
      <c r="XDA95" s="220"/>
      <c r="XDB95" s="220"/>
      <c r="XDC95" s="220"/>
      <c r="XDD95" s="220"/>
      <c r="XDE95" s="220"/>
      <c r="XDF95" s="220"/>
      <c r="XDG95" s="220"/>
      <c r="XDH95" s="220"/>
      <c r="XDI95" s="220"/>
      <c r="XDJ95" s="220"/>
      <c r="XDK95" s="220"/>
      <c r="XDL95" s="220"/>
      <c r="XDM95" s="220"/>
      <c r="XDN95" s="220"/>
      <c r="XDO95" s="220"/>
      <c r="XDP95" s="220"/>
      <c r="XDQ95" s="220"/>
      <c r="XDR95" s="220"/>
      <c r="XDS95" s="220"/>
      <c r="XDT95" s="220"/>
      <c r="XDU95" s="220"/>
      <c r="XDV95" s="220"/>
      <c r="XDW95" s="220"/>
      <c r="XDX95" s="220"/>
      <c r="XDY95" s="220"/>
      <c r="XDZ95" s="220"/>
      <c r="XEA95" s="220"/>
      <c r="XEB95" s="220"/>
      <c r="XEC95" s="220"/>
      <c r="XED95" s="220"/>
      <c r="XEE95" s="220"/>
      <c r="XEF95" s="220"/>
      <c r="XEG95" s="220"/>
      <c r="XEH95" s="220"/>
      <c r="XEI95" s="220"/>
      <c r="XEJ95" s="220"/>
      <c r="XEK95" s="220"/>
      <c r="XEL95" s="220"/>
      <c r="XEM95" s="220"/>
      <c r="XEN95" s="220"/>
      <c r="XEO95" s="220"/>
      <c r="XEP95" s="220"/>
      <c r="XEQ95" s="220"/>
      <c r="XER95" s="220"/>
      <c r="XES95" s="220"/>
      <c r="XET95" s="220"/>
      <c r="XEU95" s="220"/>
      <c r="XEV95" s="220"/>
      <c r="XEW95" s="220"/>
      <c r="XEX95" s="220"/>
      <c r="XEY95" s="220"/>
      <c r="XEZ95" s="220"/>
      <c r="XFA95" s="220"/>
      <c r="XFB95" s="220"/>
      <c r="XFC95" s="220"/>
      <c r="XFD95" s="220"/>
    </row>
    <row r="96" spans="1:16384" ht="60" x14ac:dyDescent="0.2">
      <c r="A96" s="25" t="s">
        <v>313</v>
      </c>
      <c r="B96" s="158" t="s">
        <v>1304</v>
      </c>
      <c r="C96" s="159" t="s">
        <v>995</v>
      </c>
      <c r="D96" s="159" t="s">
        <v>96</v>
      </c>
      <c r="E96" s="215" t="s">
        <v>1252</v>
      </c>
      <c r="F96" s="216" t="s">
        <v>176</v>
      </c>
      <c r="G96" s="161" t="b">
        <v>0</v>
      </c>
      <c r="H96" s="217">
        <v>42551</v>
      </c>
      <c r="I96" s="216">
        <f t="shared" ref="I96:I97" si="4">+H96-J96</f>
        <v>181</v>
      </c>
      <c r="J96" s="217">
        <v>42370</v>
      </c>
      <c r="K96" s="218">
        <v>0</v>
      </c>
      <c r="L96" s="161" t="b">
        <v>0</v>
      </c>
      <c r="M96" s="216" t="s">
        <v>369</v>
      </c>
      <c r="N96" s="216" t="s">
        <v>412</v>
      </c>
      <c r="O96" s="161" t="s">
        <v>449</v>
      </c>
      <c r="P96" s="216"/>
      <c r="Q96" s="216"/>
      <c r="R96" s="216"/>
      <c r="S96" s="216"/>
      <c r="T96" s="216"/>
      <c r="U96" s="216"/>
      <c r="V96" s="216"/>
      <c r="W96" s="216"/>
      <c r="X96" s="216"/>
      <c r="Y96" s="216"/>
      <c r="Z96" s="216"/>
      <c r="AA96" s="216"/>
      <c r="AB96" s="216"/>
      <c r="AC96" s="216"/>
      <c r="AD96" s="216"/>
      <c r="AE96" s="216"/>
      <c r="AF96" s="216"/>
      <c r="AG96" s="216"/>
      <c r="AH96" s="216"/>
      <c r="AI96" s="216"/>
      <c r="AJ96" s="216"/>
      <c r="AK96" s="219"/>
      <c r="AL96" s="219"/>
      <c r="AM96" s="219"/>
      <c r="AN96" s="219"/>
      <c r="AO96" s="219"/>
      <c r="AP96" s="219"/>
      <c r="AQ96" s="219"/>
      <c r="AR96" s="219"/>
      <c r="AS96" s="219"/>
      <c r="AT96" s="219"/>
      <c r="AU96" s="219"/>
      <c r="AV96" s="214"/>
      <c r="AW96" s="220"/>
      <c r="AX96" s="220"/>
      <c r="AY96" s="220"/>
      <c r="AZ96" s="220"/>
      <c r="BA96" s="220"/>
      <c r="BB96" s="220"/>
      <c r="BC96" s="220"/>
      <c r="BD96" s="220"/>
      <c r="BE96" s="220"/>
      <c r="BF96" s="220"/>
      <c r="BG96" s="220"/>
      <c r="BH96" s="220"/>
      <c r="BI96" s="220"/>
      <c r="BJ96" s="220"/>
      <c r="BK96" s="220"/>
      <c r="BL96" s="220"/>
      <c r="BM96" s="220"/>
      <c r="BN96" s="220"/>
      <c r="BO96" s="220"/>
      <c r="BP96" s="220"/>
      <c r="BQ96" s="220"/>
      <c r="BR96" s="220"/>
      <c r="BS96" s="220"/>
      <c r="BT96" s="220"/>
      <c r="BU96" s="220"/>
      <c r="BV96" s="220"/>
      <c r="BW96" s="220"/>
      <c r="BX96" s="220"/>
      <c r="BY96" s="220"/>
      <c r="BZ96" s="220"/>
      <c r="CA96" s="220"/>
      <c r="CB96" s="220"/>
      <c r="CC96" s="220"/>
      <c r="CD96" s="220"/>
      <c r="CE96" s="220"/>
      <c r="CF96" s="220"/>
      <c r="CG96" s="220"/>
      <c r="CH96" s="220"/>
      <c r="CI96" s="220"/>
      <c r="CJ96" s="220"/>
      <c r="CK96" s="220"/>
      <c r="CL96" s="220"/>
      <c r="CM96" s="220"/>
      <c r="CN96" s="220"/>
      <c r="CO96" s="220"/>
      <c r="CP96" s="220"/>
      <c r="CQ96" s="220"/>
      <c r="CR96" s="220"/>
      <c r="CS96" s="220"/>
      <c r="CT96" s="220"/>
      <c r="CU96" s="220"/>
      <c r="CV96" s="220"/>
      <c r="CW96" s="220"/>
      <c r="CX96" s="220"/>
      <c r="CY96" s="220"/>
      <c r="CZ96" s="220"/>
      <c r="DA96" s="220"/>
      <c r="DB96" s="220"/>
      <c r="DC96" s="220"/>
      <c r="DD96" s="220"/>
      <c r="DE96" s="220"/>
      <c r="DF96" s="220"/>
      <c r="DG96" s="220"/>
      <c r="DH96" s="220"/>
      <c r="DI96" s="220"/>
      <c r="DJ96" s="220"/>
      <c r="DK96" s="220"/>
      <c r="DL96" s="220"/>
      <c r="DM96" s="220"/>
      <c r="DN96" s="220"/>
      <c r="DO96" s="220"/>
      <c r="DP96" s="220"/>
      <c r="DQ96" s="220"/>
      <c r="DR96" s="220"/>
      <c r="DS96" s="220"/>
      <c r="DT96" s="220"/>
      <c r="DU96" s="220"/>
      <c r="DV96" s="220"/>
      <c r="DW96" s="220"/>
      <c r="DX96" s="220"/>
      <c r="DY96" s="220"/>
      <c r="DZ96" s="220"/>
      <c r="EA96" s="220"/>
      <c r="EB96" s="220"/>
      <c r="EC96" s="220"/>
      <c r="ED96" s="220"/>
      <c r="EE96" s="220"/>
      <c r="EF96" s="220"/>
      <c r="EG96" s="220"/>
      <c r="EH96" s="220"/>
      <c r="EI96" s="220"/>
      <c r="EJ96" s="220"/>
      <c r="EK96" s="220"/>
      <c r="EL96" s="220"/>
      <c r="EM96" s="220"/>
      <c r="EN96" s="220"/>
      <c r="EO96" s="220"/>
      <c r="EP96" s="220"/>
      <c r="EQ96" s="220"/>
      <c r="ER96" s="220"/>
      <c r="ES96" s="220"/>
      <c r="ET96" s="220"/>
      <c r="EU96" s="220"/>
      <c r="EV96" s="220"/>
      <c r="EW96" s="220"/>
      <c r="EX96" s="220"/>
      <c r="EY96" s="220"/>
      <c r="EZ96" s="220"/>
      <c r="FA96" s="220"/>
      <c r="FB96" s="220"/>
      <c r="FC96" s="220"/>
      <c r="FD96" s="220"/>
      <c r="FE96" s="220"/>
      <c r="FF96" s="220"/>
      <c r="FG96" s="220"/>
      <c r="FH96" s="220"/>
      <c r="FI96" s="220"/>
      <c r="FJ96" s="220"/>
      <c r="FK96" s="220"/>
      <c r="FL96" s="220"/>
      <c r="FM96" s="220"/>
      <c r="FN96" s="220"/>
      <c r="FO96" s="220"/>
      <c r="FP96" s="220"/>
      <c r="FQ96" s="220"/>
      <c r="FR96" s="220"/>
      <c r="FS96" s="220"/>
      <c r="FT96" s="220"/>
      <c r="FU96" s="220"/>
      <c r="FV96" s="220"/>
      <c r="FW96" s="220"/>
      <c r="FX96" s="220"/>
      <c r="FY96" s="220"/>
      <c r="FZ96" s="220"/>
      <c r="GA96" s="220"/>
      <c r="GB96" s="220"/>
      <c r="GC96" s="220"/>
      <c r="GD96" s="220"/>
      <c r="GE96" s="220"/>
      <c r="GF96" s="220"/>
      <c r="GG96" s="220"/>
      <c r="GH96" s="220"/>
      <c r="GI96" s="220"/>
      <c r="GJ96" s="220"/>
      <c r="GK96" s="220"/>
      <c r="GL96" s="220"/>
      <c r="GM96" s="220"/>
      <c r="GN96" s="220"/>
      <c r="GO96" s="220"/>
      <c r="GP96" s="220"/>
      <c r="GQ96" s="220"/>
      <c r="GR96" s="220"/>
      <c r="GS96" s="220"/>
      <c r="GT96" s="220"/>
      <c r="GU96" s="220"/>
      <c r="GV96" s="220"/>
      <c r="GW96" s="220"/>
      <c r="GX96" s="220"/>
      <c r="GY96" s="220"/>
      <c r="GZ96" s="220"/>
      <c r="HA96" s="220"/>
      <c r="HB96" s="220"/>
      <c r="HC96" s="220"/>
      <c r="HD96" s="220"/>
      <c r="HE96" s="220"/>
      <c r="HF96" s="220"/>
      <c r="HG96" s="220"/>
      <c r="HH96" s="220"/>
      <c r="HI96" s="220"/>
      <c r="HJ96" s="220"/>
      <c r="HK96" s="220"/>
      <c r="HL96" s="220"/>
      <c r="HM96" s="220"/>
      <c r="HN96" s="220"/>
      <c r="HO96" s="220"/>
      <c r="HP96" s="220"/>
      <c r="HQ96" s="220"/>
      <c r="HR96" s="220"/>
      <c r="HS96" s="220"/>
      <c r="HT96" s="220"/>
      <c r="HU96" s="220"/>
      <c r="HV96" s="220"/>
      <c r="HW96" s="220"/>
      <c r="HX96" s="220"/>
      <c r="HY96" s="220"/>
      <c r="HZ96" s="220"/>
      <c r="IA96" s="220"/>
      <c r="IB96" s="220"/>
      <c r="IC96" s="220"/>
      <c r="ID96" s="220"/>
      <c r="IE96" s="220"/>
      <c r="IF96" s="220"/>
      <c r="IG96" s="220"/>
      <c r="IH96" s="220"/>
      <c r="II96" s="220"/>
      <c r="IJ96" s="220"/>
      <c r="IK96" s="220"/>
      <c r="IL96" s="220"/>
      <c r="IM96" s="220"/>
      <c r="IN96" s="220"/>
      <c r="IO96" s="220"/>
      <c r="IP96" s="220"/>
      <c r="IQ96" s="220"/>
      <c r="IR96" s="220"/>
      <c r="IS96" s="220"/>
      <c r="IT96" s="220"/>
      <c r="IU96" s="220"/>
      <c r="IV96" s="220"/>
      <c r="IW96" s="220"/>
      <c r="IX96" s="220"/>
      <c r="IY96" s="220"/>
      <c r="IZ96" s="220"/>
      <c r="JA96" s="220"/>
      <c r="JB96" s="220"/>
      <c r="JC96" s="220"/>
      <c r="JD96" s="220"/>
      <c r="JE96" s="220"/>
      <c r="JF96" s="220"/>
      <c r="JG96" s="220"/>
      <c r="JH96" s="220"/>
      <c r="JI96" s="220"/>
      <c r="JJ96" s="220"/>
      <c r="JK96" s="220"/>
      <c r="JL96" s="220"/>
      <c r="JM96" s="220"/>
      <c r="JN96" s="220"/>
      <c r="JO96" s="220"/>
      <c r="JP96" s="220"/>
      <c r="JQ96" s="220"/>
      <c r="JR96" s="220"/>
      <c r="JS96" s="220"/>
      <c r="JT96" s="220"/>
      <c r="JU96" s="220"/>
      <c r="JV96" s="220"/>
      <c r="JW96" s="220"/>
      <c r="JX96" s="220"/>
      <c r="JY96" s="220"/>
      <c r="JZ96" s="220"/>
      <c r="KA96" s="220"/>
      <c r="KB96" s="220"/>
      <c r="KC96" s="220"/>
      <c r="KD96" s="220"/>
      <c r="KE96" s="220"/>
      <c r="KF96" s="220"/>
      <c r="KG96" s="220"/>
      <c r="KH96" s="220"/>
      <c r="KI96" s="220"/>
      <c r="KJ96" s="220"/>
      <c r="KK96" s="220"/>
      <c r="KL96" s="220"/>
      <c r="KM96" s="220"/>
      <c r="KN96" s="220"/>
      <c r="KO96" s="220"/>
      <c r="KP96" s="220"/>
      <c r="KQ96" s="220"/>
      <c r="KR96" s="220"/>
      <c r="KS96" s="220"/>
      <c r="KT96" s="220"/>
      <c r="KU96" s="220"/>
      <c r="KV96" s="220"/>
      <c r="KW96" s="220"/>
      <c r="KX96" s="220"/>
      <c r="KY96" s="220"/>
      <c r="KZ96" s="220"/>
      <c r="LA96" s="220"/>
      <c r="LB96" s="220"/>
      <c r="LC96" s="220"/>
      <c r="LD96" s="220"/>
      <c r="LE96" s="220"/>
      <c r="LF96" s="220"/>
      <c r="LG96" s="220"/>
      <c r="LH96" s="220"/>
      <c r="LI96" s="220"/>
      <c r="LJ96" s="220"/>
      <c r="LK96" s="220"/>
      <c r="LL96" s="220"/>
      <c r="LM96" s="220"/>
      <c r="LN96" s="220"/>
      <c r="LO96" s="220"/>
      <c r="LP96" s="220"/>
      <c r="LQ96" s="220"/>
      <c r="LR96" s="220"/>
      <c r="LS96" s="220"/>
      <c r="LT96" s="220"/>
      <c r="LU96" s="220"/>
      <c r="LV96" s="220"/>
      <c r="LW96" s="220"/>
      <c r="LX96" s="220"/>
      <c r="LY96" s="220"/>
      <c r="LZ96" s="220"/>
      <c r="MA96" s="220"/>
      <c r="MB96" s="220"/>
      <c r="MC96" s="220"/>
      <c r="MD96" s="220"/>
      <c r="ME96" s="220"/>
      <c r="MF96" s="220"/>
      <c r="MG96" s="220"/>
      <c r="MH96" s="220"/>
      <c r="MI96" s="220"/>
      <c r="MJ96" s="220"/>
      <c r="MK96" s="220"/>
      <c r="ML96" s="220"/>
      <c r="MM96" s="220"/>
      <c r="MN96" s="220"/>
      <c r="MO96" s="220"/>
      <c r="MP96" s="220"/>
      <c r="MQ96" s="220"/>
      <c r="MR96" s="220"/>
      <c r="MS96" s="220"/>
      <c r="MT96" s="220"/>
      <c r="MU96" s="220"/>
      <c r="MV96" s="220"/>
      <c r="MW96" s="220"/>
      <c r="MX96" s="220"/>
      <c r="MY96" s="220"/>
      <c r="MZ96" s="220"/>
      <c r="NA96" s="220"/>
      <c r="NB96" s="220"/>
      <c r="NC96" s="220"/>
      <c r="ND96" s="220"/>
      <c r="NE96" s="220"/>
      <c r="NF96" s="220"/>
      <c r="NG96" s="220"/>
      <c r="NH96" s="220"/>
      <c r="NI96" s="220"/>
      <c r="NJ96" s="220"/>
      <c r="NK96" s="220"/>
      <c r="NL96" s="220"/>
      <c r="NM96" s="220"/>
      <c r="NN96" s="220"/>
      <c r="NO96" s="220"/>
      <c r="NP96" s="220"/>
      <c r="NQ96" s="220"/>
      <c r="NR96" s="220"/>
      <c r="NS96" s="220"/>
      <c r="NT96" s="220"/>
      <c r="NU96" s="220"/>
      <c r="NV96" s="220"/>
      <c r="NW96" s="220"/>
      <c r="NX96" s="220"/>
      <c r="NY96" s="220"/>
      <c r="NZ96" s="220"/>
      <c r="OA96" s="220"/>
      <c r="OB96" s="220"/>
      <c r="OC96" s="220"/>
      <c r="OD96" s="220"/>
      <c r="OE96" s="220"/>
      <c r="OF96" s="220"/>
      <c r="OG96" s="220"/>
      <c r="OH96" s="220"/>
      <c r="OI96" s="220"/>
      <c r="OJ96" s="220"/>
      <c r="OK96" s="220"/>
      <c r="OL96" s="220"/>
      <c r="OM96" s="220"/>
      <c r="ON96" s="220"/>
      <c r="OO96" s="220"/>
      <c r="OP96" s="220"/>
      <c r="OQ96" s="220"/>
      <c r="OR96" s="220"/>
      <c r="OS96" s="220"/>
      <c r="OT96" s="220"/>
      <c r="OU96" s="220"/>
      <c r="OV96" s="220"/>
      <c r="OW96" s="220"/>
      <c r="OX96" s="220"/>
      <c r="OY96" s="220"/>
      <c r="OZ96" s="220"/>
      <c r="PA96" s="220"/>
      <c r="PB96" s="220"/>
      <c r="PC96" s="220"/>
      <c r="PD96" s="220"/>
      <c r="PE96" s="220"/>
      <c r="PF96" s="220"/>
      <c r="PG96" s="220"/>
      <c r="PH96" s="220"/>
      <c r="PI96" s="220"/>
      <c r="PJ96" s="220"/>
      <c r="PK96" s="220"/>
      <c r="PL96" s="220"/>
      <c r="PM96" s="220"/>
      <c r="PN96" s="220"/>
      <c r="PO96" s="220"/>
      <c r="PP96" s="220"/>
      <c r="PQ96" s="220"/>
      <c r="PR96" s="220"/>
      <c r="PS96" s="220"/>
      <c r="PT96" s="220"/>
      <c r="PU96" s="220"/>
      <c r="PV96" s="220"/>
      <c r="PW96" s="220"/>
      <c r="PX96" s="220"/>
      <c r="PY96" s="220"/>
      <c r="PZ96" s="220"/>
      <c r="QA96" s="220"/>
      <c r="QB96" s="220"/>
      <c r="QC96" s="220"/>
      <c r="QD96" s="220"/>
      <c r="QE96" s="220"/>
      <c r="QF96" s="220"/>
      <c r="QG96" s="220"/>
      <c r="QH96" s="220"/>
      <c r="QI96" s="220"/>
      <c r="QJ96" s="220"/>
      <c r="QK96" s="220"/>
      <c r="QL96" s="220"/>
      <c r="QM96" s="220"/>
      <c r="QN96" s="220"/>
      <c r="QO96" s="220"/>
      <c r="QP96" s="220"/>
      <c r="QQ96" s="220"/>
      <c r="QR96" s="220"/>
      <c r="QS96" s="220"/>
      <c r="QT96" s="220"/>
      <c r="QU96" s="220"/>
      <c r="QV96" s="220"/>
      <c r="QW96" s="220"/>
      <c r="QX96" s="220"/>
      <c r="QY96" s="220"/>
      <c r="QZ96" s="220"/>
      <c r="RA96" s="220"/>
      <c r="RB96" s="220"/>
      <c r="RC96" s="220"/>
      <c r="RD96" s="220"/>
      <c r="RE96" s="220"/>
      <c r="RF96" s="220"/>
      <c r="RG96" s="220"/>
      <c r="RH96" s="220"/>
      <c r="RI96" s="220"/>
      <c r="RJ96" s="220"/>
      <c r="RK96" s="220"/>
      <c r="RL96" s="220"/>
      <c r="RM96" s="220"/>
      <c r="RN96" s="220"/>
      <c r="RO96" s="220"/>
      <c r="RP96" s="220"/>
      <c r="RQ96" s="220"/>
      <c r="RR96" s="220"/>
      <c r="RS96" s="220"/>
      <c r="RT96" s="220"/>
      <c r="RU96" s="220"/>
      <c r="RV96" s="220"/>
      <c r="RW96" s="220"/>
      <c r="RX96" s="220"/>
      <c r="RY96" s="220"/>
      <c r="RZ96" s="220"/>
      <c r="SA96" s="220"/>
      <c r="SB96" s="220"/>
      <c r="SC96" s="220"/>
      <c r="SD96" s="220"/>
      <c r="SE96" s="220"/>
      <c r="SF96" s="220"/>
      <c r="SG96" s="220"/>
      <c r="SH96" s="220"/>
      <c r="SI96" s="220"/>
      <c r="SJ96" s="220"/>
      <c r="SK96" s="220"/>
      <c r="SL96" s="220"/>
      <c r="SM96" s="220"/>
      <c r="SN96" s="220"/>
      <c r="SO96" s="220"/>
      <c r="SP96" s="220"/>
      <c r="SQ96" s="220"/>
      <c r="SR96" s="220"/>
      <c r="SS96" s="220"/>
      <c r="ST96" s="220"/>
      <c r="SU96" s="220"/>
      <c r="SV96" s="220"/>
      <c r="SW96" s="220"/>
      <c r="SX96" s="220"/>
      <c r="SY96" s="220"/>
      <c r="SZ96" s="220"/>
      <c r="TA96" s="220"/>
      <c r="TB96" s="220"/>
      <c r="TC96" s="220"/>
      <c r="TD96" s="220"/>
      <c r="TE96" s="220"/>
      <c r="TF96" s="220"/>
      <c r="TG96" s="220"/>
      <c r="TH96" s="220"/>
      <c r="TI96" s="220"/>
      <c r="TJ96" s="220"/>
      <c r="TK96" s="220"/>
      <c r="TL96" s="220"/>
      <c r="TM96" s="220"/>
      <c r="TN96" s="220"/>
      <c r="TO96" s="220"/>
      <c r="TP96" s="220"/>
      <c r="TQ96" s="220"/>
      <c r="TR96" s="220"/>
      <c r="TS96" s="220"/>
      <c r="TT96" s="220"/>
      <c r="TU96" s="220"/>
      <c r="TV96" s="220"/>
      <c r="TW96" s="220"/>
      <c r="TX96" s="220"/>
      <c r="TY96" s="220"/>
      <c r="TZ96" s="220"/>
      <c r="UA96" s="220"/>
      <c r="UB96" s="220"/>
      <c r="UC96" s="220"/>
      <c r="UD96" s="220"/>
      <c r="UE96" s="220"/>
      <c r="UF96" s="220"/>
      <c r="UG96" s="220"/>
      <c r="UH96" s="220"/>
      <c r="UI96" s="220"/>
      <c r="UJ96" s="220"/>
      <c r="UK96" s="220"/>
      <c r="UL96" s="220"/>
      <c r="UM96" s="220"/>
      <c r="UN96" s="220"/>
      <c r="UO96" s="220"/>
      <c r="UP96" s="220"/>
      <c r="UQ96" s="220"/>
      <c r="UR96" s="220"/>
      <c r="US96" s="220"/>
      <c r="UT96" s="220"/>
      <c r="UU96" s="220"/>
      <c r="UV96" s="220"/>
      <c r="UW96" s="220"/>
      <c r="UX96" s="220"/>
      <c r="UY96" s="220"/>
      <c r="UZ96" s="220"/>
      <c r="VA96" s="220"/>
      <c r="VB96" s="220"/>
      <c r="VC96" s="220"/>
      <c r="VD96" s="220"/>
      <c r="VE96" s="220"/>
      <c r="VF96" s="220"/>
      <c r="VG96" s="220"/>
      <c r="VH96" s="220"/>
      <c r="VI96" s="220"/>
      <c r="VJ96" s="220"/>
      <c r="VK96" s="220"/>
      <c r="VL96" s="220"/>
      <c r="VM96" s="220"/>
      <c r="VN96" s="220"/>
      <c r="VO96" s="220"/>
      <c r="VP96" s="220"/>
      <c r="VQ96" s="220"/>
      <c r="VR96" s="220"/>
      <c r="VS96" s="220"/>
      <c r="VT96" s="220"/>
      <c r="VU96" s="220"/>
      <c r="VV96" s="220"/>
      <c r="VW96" s="220"/>
      <c r="VX96" s="220"/>
      <c r="VY96" s="220"/>
      <c r="VZ96" s="220"/>
      <c r="WA96" s="220"/>
      <c r="WB96" s="220"/>
      <c r="WC96" s="220"/>
      <c r="WD96" s="220"/>
      <c r="WE96" s="220"/>
      <c r="WF96" s="220"/>
      <c r="WG96" s="220"/>
      <c r="WH96" s="220"/>
      <c r="WI96" s="220"/>
      <c r="WJ96" s="220"/>
      <c r="WK96" s="220"/>
      <c r="WL96" s="220"/>
      <c r="WM96" s="220"/>
      <c r="WN96" s="220"/>
      <c r="WO96" s="220"/>
      <c r="WP96" s="220"/>
      <c r="WQ96" s="220"/>
      <c r="WR96" s="220"/>
      <c r="WS96" s="220"/>
      <c r="WT96" s="220"/>
      <c r="WU96" s="220"/>
      <c r="WV96" s="220"/>
      <c r="WW96" s="220"/>
      <c r="WX96" s="220"/>
      <c r="WY96" s="220"/>
      <c r="WZ96" s="220"/>
      <c r="XA96" s="220"/>
      <c r="XB96" s="220"/>
      <c r="XC96" s="220"/>
      <c r="XD96" s="220"/>
      <c r="XE96" s="220"/>
      <c r="XF96" s="220"/>
      <c r="XG96" s="220"/>
      <c r="XH96" s="220"/>
      <c r="XI96" s="220"/>
      <c r="XJ96" s="220"/>
      <c r="XK96" s="220"/>
      <c r="XL96" s="220"/>
      <c r="XM96" s="220"/>
      <c r="XN96" s="220"/>
      <c r="XO96" s="220"/>
      <c r="XP96" s="220"/>
      <c r="XQ96" s="220"/>
      <c r="XR96" s="220"/>
      <c r="XS96" s="220"/>
      <c r="XT96" s="220"/>
      <c r="XU96" s="220"/>
      <c r="XV96" s="220"/>
      <c r="XW96" s="220"/>
      <c r="XX96" s="220"/>
      <c r="XY96" s="220"/>
      <c r="XZ96" s="220"/>
      <c r="YA96" s="220"/>
      <c r="YB96" s="220"/>
      <c r="YC96" s="220"/>
      <c r="YD96" s="220"/>
      <c r="YE96" s="220"/>
      <c r="YF96" s="220"/>
      <c r="YG96" s="220"/>
      <c r="YH96" s="220"/>
      <c r="YI96" s="220"/>
      <c r="YJ96" s="220"/>
      <c r="YK96" s="220"/>
      <c r="YL96" s="220"/>
      <c r="YM96" s="220"/>
      <c r="YN96" s="220"/>
      <c r="YO96" s="220"/>
      <c r="YP96" s="220"/>
      <c r="YQ96" s="220"/>
      <c r="YR96" s="220"/>
      <c r="YS96" s="220"/>
      <c r="YT96" s="220"/>
      <c r="YU96" s="220"/>
      <c r="YV96" s="220"/>
      <c r="YW96" s="220"/>
      <c r="YX96" s="220"/>
      <c r="YY96" s="220"/>
      <c r="YZ96" s="220"/>
      <c r="ZA96" s="220"/>
      <c r="ZB96" s="220"/>
      <c r="ZC96" s="220"/>
      <c r="ZD96" s="220"/>
      <c r="ZE96" s="220"/>
      <c r="ZF96" s="220"/>
      <c r="ZG96" s="220"/>
      <c r="ZH96" s="220"/>
      <c r="ZI96" s="220"/>
      <c r="ZJ96" s="220"/>
      <c r="ZK96" s="220"/>
      <c r="ZL96" s="220"/>
      <c r="ZM96" s="220"/>
      <c r="ZN96" s="220"/>
      <c r="ZO96" s="220"/>
      <c r="ZP96" s="220"/>
      <c r="ZQ96" s="220"/>
      <c r="ZR96" s="220"/>
      <c r="ZS96" s="220"/>
      <c r="ZT96" s="220"/>
      <c r="ZU96" s="220"/>
      <c r="ZV96" s="220"/>
      <c r="ZW96" s="220"/>
      <c r="ZX96" s="220"/>
      <c r="ZY96" s="220"/>
      <c r="ZZ96" s="220"/>
      <c r="AAA96" s="220"/>
      <c r="AAB96" s="220"/>
      <c r="AAC96" s="220"/>
      <c r="AAD96" s="220"/>
      <c r="AAE96" s="220"/>
      <c r="AAF96" s="220"/>
      <c r="AAG96" s="220"/>
      <c r="AAH96" s="220"/>
      <c r="AAI96" s="220"/>
      <c r="AAJ96" s="220"/>
      <c r="AAK96" s="220"/>
      <c r="AAL96" s="220"/>
      <c r="AAM96" s="220"/>
      <c r="AAN96" s="220"/>
      <c r="AAO96" s="220"/>
      <c r="AAP96" s="220"/>
      <c r="AAQ96" s="220"/>
      <c r="AAR96" s="220"/>
      <c r="AAS96" s="220"/>
      <c r="AAT96" s="220"/>
      <c r="AAU96" s="220"/>
      <c r="AAV96" s="220"/>
      <c r="AAW96" s="220"/>
      <c r="AAX96" s="220"/>
      <c r="AAY96" s="220"/>
      <c r="AAZ96" s="220"/>
      <c r="ABA96" s="220"/>
      <c r="ABB96" s="220"/>
      <c r="ABC96" s="220"/>
      <c r="ABD96" s="220"/>
      <c r="ABE96" s="220"/>
      <c r="ABF96" s="220"/>
      <c r="ABG96" s="220"/>
      <c r="ABH96" s="220"/>
      <c r="ABI96" s="220"/>
      <c r="ABJ96" s="220"/>
      <c r="ABK96" s="220"/>
      <c r="ABL96" s="220"/>
      <c r="ABM96" s="220"/>
      <c r="ABN96" s="220"/>
      <c r="ABO96" s="220"/>
      <c r="ABP96" s="220"/>
      <c r="ABQ96" s="220"/>
      <c r="ABR96" s="220"/>
      <c r="ABS96" s="220"/>
      <c r="ABT96" s="220"/>
      <c r="ABU96" s="220"/>
      <c r="ABV96" s="220"/>
      <c r="ABW96" s="220"/>
      <c r="ABX96" s="220"/>
      <c r="ABY96" s="220"/>
      <c r="ABZ96" s="220"/>
      <c r="ACA96" s="220"/>
      <c r="ACB96" s="220"/>
      <c r="ACC96" s="220"/>
      <c r="ACD96" s="220"/>
      <c r="ACE96" s="220"/>
      <c r="ACF96" s="220"/>
      <c r="ACG96" s="220"/>
      <c r="ACH96" s="220"/>
      <c r="ACI96" s="220"/>
      <c r="ACJ96" s="220"/>
      <c r="ACK96" s="220"/>
      <c r="ACL96" s="220"/>
      <c r="ACM96" s="220"/>
      <c r="ACN96" s="220"/>
      <c r="ACO96" s="220"/>
      <c r="ACP96" s="220"/>
      <c r="ACQ96" s="220"/>
      <c r="ACR96" s="220"/>
      <c r="ACS96" s="220"/>
      <c r="ACT96" s="220"/>
      <c r="ACU96" s="220"/>
      <c r="ACV96" s="220"/>
      <c r="ACW96" s="220"/>
      <c r="ACX96" s="220"/>
      <c r="ACY96" s="220"/>
      <c r="ACZ96" s="220"/>
      <c r="ADA96" s="220"/>
      <c r="ADB96" s="220"/>
      <c r="ADC96" s="220"/>
      <c r="ADD96" s="220"/>
      <c r="ADE96" s="220"/>
      <c r="ADF96" s="220"/>
      <c r="ADG96" s="220"/>
      <c r="ADH96" s="220"/>
      <c r="ADI96" s="220"/>
      <c r="ADJ96" s="220"/>
      <c r="ADK96" s="220"/>
      <c r="ADL96" s="220"/>
      <c r="ADM96" s="220"/>
      <c r="ADN96" s="220"/>
      <c r="ADO96" s="220"/>
      <c r="ADP96" s="220"/>
      <c r="ADQ96" s="220"/>
      <c r="ADR96" s="220"/>
      <c r="ADS96" s="220"/>
      <c r="ADT96" s="220"/>
      <c r="ADU96" s="220"/>
      <c r="ADV96" s="220"/>
      <c r="ADW96" s="220"/>
      <c r="ADX96" s="220"/>
      <c r="ADY96" s="220"/>
      <c r="ADZ96" s="220"/>
      <c r="AEA96" s="220"/>
      <c r="AEB96" s="220"/>
      <c r="AEC96" s="220"/>
      <c r="AED96" s="220"/>
      <c r="AEE96" s="220"/>
      <c r="AEF96" s="220"/>
      <c r="AEG96" s="220"/>
      <c r="AEH96" s="220"/>
      <c r="AEI96" s="220"/>
      <c r="AEJ96" s="220"/>
      <c r="AEK96" s="220"/>
      <c r="AEL96" s="220"/>
      <c r="AEM96" s="220"/>
      <c r="AEN96" s="220"/>
      <c r="AEO96" s="220"/>
      <c r="AEP96" s="220"/>
      <c r="AEQ96" s="220"/>
      <c r="AER96" s="220"/>
      <c r="AES96" s="220"/>
      <c r="AET96" s="220"/>
      <c r="AEU96" s="220"/>
      <c r="AEV96" s="220"/>
      <c r="AEW96" s="220"/>
      <c r="AEX96" s="220"/>
      <c r="AEY96" s="220"/>
      <c r="AEZ96" s="220"/>
      <c r="AFA96" s="220"/>
      <c r="AFB96" s="220"/>
      <c r="AFC96" s="220"/>
      <c r="AFD96" s="220"/>
      <c r="AFE96" s="220"/>
      <c r="AFF96" s="220"/>
      <c r="AFG96" s="220"/>
      <c r="AFH96" s="220"/>
      <c r="AFI96" s="220"/>
      <c r="AFJ96" s="220"/>
      <c r="AFK96" s="220"/>
      <c r="AFL96" s="220"/>
      <c r="AFM96" s="220"/>
      <c r="AFN96" s="220"/>
      <c r="AFO96" s="220"/>
      <c r="AFP96" s="220"/>
      <c r="AFQ96" s="220"/>
      <c r="AFR96" s="220"/>
      <c r="AFS96" s="220"/>
      <c r="AFT96" s="220"/>
      <c r="AFU96" s="220"/>
      <c r="AFV96" s="220"/>
      <c r="AFW96" s="220"/>
      <c r="AFX96" s="220"/>
      <c r="AFY96" s="220"/>
      <c r="AFZ96" s="220"/>
      <c r="AGA96" s="220"/>
      <c r="AGB96" s="220"/>
      <c r="AGC96" s="220"/>
      <c r="AGD96" s="220"/>
      <c r="AGE96" s="220"/>
      <c r="AGF96" s="220"/>
      <c r="AGG96" s="220"/>
      <c r="AGH96" s="220"/>
      <c r="AGI96" s="220"/>
      <c r="AGJ96" s="220"/>
      <c r="AGK96" s="220"/>
      <c r="AGL96" s="220"/>
      <c r="AGM96" s="220"/>
      <c r="AGN96" s="220"/>
      <c r="AGO96" s="220"/>
      <c r="AGP96" s="220"/>
      <c r="AGQ96" s="220"/>
      <c r="AGR96" s="220"/>
      <c r="AGS96" s="220"/>
      <c r="AGT96" s="220"/>
      <c r="AGU96" s="220"/>
      <c r="AGV96" s="220"/>
      <c r="AGW96" s="220"/>
      <c r="AGX96" s="220"/>
      <c r="AGY96" s="220"/>
      <c r="AGZ96" s="220"/>
      <c r="AHA96" s="220"/>
      <c r="AHB96" s="220"/>
      <c r="AHC96" s="220"/>
      <c r="AHD96" s="220"/>
      <c r="AHE96" s="220"/>
      <c r="AHF96" s="220"/>
      <c r="AHG96" s="220"/>
      <c r="AHH96" s="220"/>
      <c r="AHI96" s="220"/>
      <c r="AHJ96" s="220"/>
      <c r="AHK96" s="220"/>
      <c r="AHL96" s="220"/>
      <c r="AHM96" s="220"/>
      <c r="AHN96" s="220"/>
      <c r="AHO96" s="220"/>
      <c r="AHP96" s="220"/>
      <c r="AHQ96" s="220"/>
      <c r="AHR96" s="220"/>
      <c r="AHS96" s="220"/>
      <c r="AHT96" s="220"/>
      <c r="AHU96" s="220"/>
      <c r="AHV96" s="220"/>
      <c r="AHW96" s="220"/>
      <c r="AHX96" s="220"/>
      <c r="AHY96" s="220"/>
      <c r="AHZ96" s="220"/>
      <c r="AIA96" s="220"/>
      <c r="AIB96" s="220"/>
      <c r="AIC96" s="220"/>
      <c r="AID96" s="220"/>
      <c r="AIE96" s="220"/>
      <c r="AIF96" s="220"/>
      <c r="AIG96" s="220"/>
      <c r="AIH96" s="220"/>
      <c r="AII96" s="220"/>
      <c r="AIJ96" s="220"/>
      <c r="AIK96" s="220"/>
      <c r="AIL96" s="220"/>
      <c r="AIM96" s="220"/>
      <c r="AIN96" s="220"/>
      <c r="AIO96" s="220"/>
      <c r="AIP96" s="220"/>
      <c r="AIQ96" s="220"/>
      <c r="AIR96" s="220"/>
      <c r="AIS96" s="220"/>
      <c r="AIT96" s="220"/>
      <c r="AIU96" s="220"/>
      <c r="AIV96" s="220"/>
      <c r="AIW96" s="220"/>
      <c r="AIX96" s="220"/>
      <c r="AIY96" s="220"/>
      <c r="AIZ96" s="220"/>
      <c r="AJA96" s="220"/>
      <c r="AJB96" s="220"/>
      <c r="AJC96" s="220"/>
      <c r="AJD96" s="220"/>
      <c r="AJE96" s="220"/>
      <c r="AJF96" s="220"/>
      <c r="AJG96" s="220"/>
      <c r="AJH96" s="220"/>
      <c r="AJI96" s="220"/>
      <c r="AJJ96" s="220"/>
      <c r="AJK96" s="220"/>
      <c r="AJL96" s="220"/>
      <c r="AJM96" s="220"/>
      <c r="AJN96" s="220"/>
      <c r="AJO96" s="220"/>
      <c r="AJP96" s="220"/>
      <c r="AJQ96" s="220"/>
      <c r="AJR96" s="220"/>
      <c r="AJS96" s="220"/>
      <c r="AJT96" s="220"/>
      <c r="AJU96" s="220"/>
      <c r="AJV96" s="220"/>
      <c r="AJW96" s="220"/>
      <c r="AJX96" s="220"/>
      <c r="AJY96" s="220"/>
      <c r="AJZ96" s="220"/>
      <c r="AKA96" s="220"/>
      <c r="AKB96" s="220"/>
      <c r="AKC96" s="220"/>
      <c r="AKD96" s="220"/>
      <c r="AKE96" s="220"/>
      <c r="AKF96" s="220"/>
      <c r="AKG96" s="220"/>
      <c r="AKH96" s="220"/>
      <c r="AKI96" s="220"/>
      <c r="AKJ96" s="220"/>
      <c r="AKK96" s="220"/>
      <c r="AKL96" s="220"/>
      <c r="AKM96" s="220"/>
      <c r="AKN96" s="220"/>
      <c r="AKO96" s="220"/>
      <c r="AKP96" s="220"/>
      <c r="AKQ96" s="220"/>
      <c r="AKR96" s="220"/>
      <c r="AKS96" s="220"/>
      <c r="AKT96" s="220"/>
      <c r="AKU96" s="220"/>
      <c r="AKV96" s="220"/>
      <c r="AKW96" s="220"/>
      <c r="AKX96" s="220"/>
      <c r="AKY96" s="220"/>
      <c r="AKZ96" s="220"/>
      <c r="ALA96" s="220"/>
      <c r="ALB96" s="220"/>
      <c r="ALC96" s="220"/>
      <c r="ALD96" s="220"/>
      <c r="ALE96" s="220"/>
      <c r="ALF96" s="220"/>
      <c r="ALG96" s="220"/>
      <c r="ALH96" s="220"/>
      <c r="ALI96" s="220"/>
      <c r="ALJ96" s="220"/>
      <c r="ALK96" s="220"/>
      <c r="ALL96" s="220"/>
      <c r="ALM96" s="220"/>
      <c r="ALN96" s="220"/>
      <c r="ALO96" s="220"/>
      <c r="ALP96" s="220"/>
      <c r="ALQ96" s="220"/>
      <c r="ALR96" s="220"/>
      <c r="ALS96" s="220"/>
      <c r="ALT96" s="220"/>
      <c r="ALU96" s="220"/>
      <c r="ALV96" s="220"/>
      <c r="ALW96" s="220"/>
      <c r="ALX96" s="220"/>
      <c r="ALY96" s="220"/>
      <c r="ALZ96" s="220"/>
      <c r="AMA96" s="220"/>
      <c r="AMB96" s="220"/>
      <c r="AMC96" s="220"/>
      <c r="AMD96" s="220"/>
      <c r="AME96" s="220"/>
      <c r="AMF96" s="220"/>
      <c r="AMG96" s="220"/>
      <c r="AMH96" s="220"/>
      <c r="AMI96" s="220"/>
      <c r="AMJ96" s="220"/>
      <c r="AMK96" s="220"/>
      <c r="AML96" s="220"/>
      <c r="AMM96" s="220"/>
      <c r="AMN96" s="220"/>
      <c r="AMO96" s="220"/>
      <c r="AMP96" s="220"/>
      <c r="AMQ96" s="220"/>
      <c r="AMR96" s="220"/>
      <c r="AMS96" s="220"/>
      <c r="AMT96" s="220"/>
      <c r="AMU96" s="220"/>
      <c r="AMV96" s="220"/>
      <c r="AMW96" s="220"/>
      <c r="AMX96" s="220"/>
      <c r="AMY96" s="220"/>
      <c r="AMZ96" s="220"/>
      <c r="ANA96" s="220"/>
      <c r="ANB96" s="220"/>
      <c r="ANC96" s="220"/>
      <c r="AND96" s="220"/>
      <c r="ANE96" s="220"/>
      <c r="ANF96" s="220"/>
      <c r="ANG96" s="220"/>
      <c r="ANH96" s="220"/>
      <c r="ANI96" s="220"/>
      <c r="ANJ96" s="220"/>
      <c r="ANK96" s="220"/>
      <c r="ANL96" s="220"/>
      <c r="ANM96" s="220"/>
      <c r="ANN96" s="220"/>
      <c r="ANO96" s="220"/>
      <c r="ANP96" s="220"/>
      <c r="ANQ96" s="220"/>
      <c r="ANR96" s="220"/>
      <c r="ANS96" s="220"/>
      <c r="ANT96" s="220"/>
      <c r="ANU96" s="220"/>
      <c r="ANV96" s="220"/>
      <c r="ANW96" s="220"/>
      <c r="ANX96" s="220"/>
      <c r="ANY96" s="220"/>
      <c r="ANZ96" s="220"/>
      <c r="AOA96" s="220"/>
      <c r="AOB96" s="220"/>
      <c r="AOC96" s="220"/>
      <c r="AOD96" s="220"/>
      <c r="AOE96" s="220"/>
      <c r="AOF96" s="220"/>
      <c r="AOG96" s="220"/>
      <c r="AOH96" s="220"/>
      <c r="AOI96" s="220"/>
      <c r="AOJ96" s="220"/>
      <c r="AOK96" s="220"/>
      <c r="AOL96" s="220"/>
      <c r="AOM96" s="220"/>
      <c r="AON96" s="220"/>
      <c r="AOO96" s="220"/>
      <c r="AOP96" s="220"/>
      <c r="AOQ96" s="220"/>
      <c r="AOR96" s="220"/>
      <c r="AOS96" s="220"/>
      <c r="AOT96" s="220"/>
      <c r="AOU96" s="220"/>
      <c r="AOV96" s="220"/>
      <c r="AOW96" s="220"/>
      <c r="AOX96" s="220"/>
      <c r="AOY96" s="220"/>
      <c r="AOZ96" s="220"/>
      <c r="APA96" s="220"/>
      <c r="APB96" s="220"/>
      <c r="APC96" s="220"/>
      <c r="APD96" s="220"/>
      <c r="APE96" s="220"/>
      <c r="APF96" s="220"/>
      <c r="APG96" s="220"/>
      <c r="APH96" s="220"/>
      <c r="API96" s="220"/>
      <c r="APJ96" s="220"/>
      <c r="APK96" s="220"/>
      <c r="APL96" s="220"/>
      <c r="APM96" s="220"/>
      <c r="APN96" s="220"/>
      <c r="APO96" s="220"/>
      <c r="APP96" s="220"/>
      <c r="APQ96" s="220"/>
      <c r="APR96" s="220"/>
      <c r="APS96" s="220"/>
      <c r="APT96" s="220"/>
      <c r="APU96" s="220"/>
      <c r="APV96" s="220"/>
      <c r="APW96" s="220"/>
      <c r="APX96" s="220"/>
      <c r="APY96" s="220"/>
      <c r="APZ96" s="220"/>
      <c r="AQA96" s="220"/>
      <c r="AQB96" s="220"/>
      <c r="AQC96" s="220"/>
      <c r="AQD96" s="220"/>
      <c r="AQE96" s="220"/>
      <c r="AQF96" s="220"/>
      <c r="AQG96" s="220"/>
      <c r="AQH96" s="220"/>
      <c r="AQI96" s="220"/>
      <c r="AQJ96" s="220"/>
      <c r="AQK96" s="220"/>
      <c r="AQL96" s="220"/>
      <c r="AQM96" s="220"/>
      <c r="AQN96" s="220"/>
      <c r="AQO96" s="220"/>
      <c r="AQP96" s="220"/>
      <c r="AQQ96" s="220"/>
      <c r="AQR96" s="220"/>
      <c r="AQS96" s="220"/>
      <c r="AQT96" s="220"/>
      <c r="AQU96" s="220"/>
      <c r="AQV96" s="220"/>
      <c r="AQW96" s="220"/>
      <c r="AQX96" s="220"/>
      <c r="AQY96" s="220"/>
      <c r="AQZ96" s="220"/>
      <c r="ARA96" s="220"/>
      <c r="ARB96" s="220"/>
      <c r="ARC96" s="220"/>
      <c r="ARD96" s="220"/>
      <c r="ARE96" s="220"/>
      <c r="ARF96" s="220"/>
      <c r="ARG96" s="220"/>
      <c r="ARH96" s="220"/>
      <c r="ARI96" s="220"/>
      <c r="ARJ96" s="220"/>
      <c r="ARK96" s="220"/>
      <c r="ARL96" s="220"/>
      <c r="ARM96" s="220"/>
      <c r="ARN96" s="220"/>
      <c r="ARO96" s="220"/>
      <c r="ARP96" s="220"/>
      <c r="ARQ96" s="220"/>
      <c r="ARR96" s="220"/>
      <c r="ARS96" s="220"/>
      <c r="ART96" s="220"/>
      <c r="ARU96" s="220"/>
      <c r="ARV96" s="220"/>
      <c r="ARW96" s="220"/>
      <c r="ARX96" s="220"/>
      <c r="ARY96" s="220"/>
      <c r="ARZ96" s="220"/>
      <c r="ASA96" s="220"/>
      <c r="ASB96" s="220"/>
      <c r="ASC96" s="220"/>
      <c r="ASD96" s="220"/>
      <c r="ASE96" s="220"/>
      <c r="ASF96" s="220"/>
      <c r="ASG96" s="220"/>
      <c r="ASH96" s="220"/>
      <c r="ASI96" s="220"/>
      <c r="ASJ96" s="220"/>
      <c r="ASK96" s="220"/>
      <c r="ASL96" s="220"/>
      <c r="ASM96" s="220"/>
      <c r="ASN96" s="220"/>
      <c r="ASO96" s="220"/>
      <c r="ASP96" s="220"/>
      <c r="ASQ96" s="220"/>
      <c r="ASR96" s="220"/>
      <c r="ASS96" s="220"/>
      <c r="AST96" s="220"/>
      <c r="ASU96" s="220"/>
      <c r="ASV96" s="220"/>
      <c r="ASW96" s="220"/>
      <c r="ASX96" s="220"/>
      <c r="ASY96" s="220"/>
      <c r="ASZ96" s="220"/>
      <c r="ATA96" s="220"/>
      <c r="ATB96" s="220"/>
      <c r="ATC96" s="220"/>
      <c r="ATD96" s="220"/>
      <c r="ATE96" s="220"/>
      <c r="ATF96" s="220"/>
      <c r="ATG96" s="220"/>
      <c r="ATH96" s="220"/>
      <c r="ATI96" s="220"/>
      <c r="ATJ96" s="220"/>
      <c r="ATK96" s="220"/>
      <c r="ATL96" s="220"/>
      <c r="ATM96" s="220"/>
      <c r="ATN96" s="220"/>
      <c r="ATO96" s="220"/>
      <c r="ATP96" s="220"/>
      <c r="ATQ96" s="220"/>
      <c r="ATR96" s="220"/>
      <c r="ATS96" s="220"/>
      <c r="ATT96" s="220"/>
      <c r="ATU96" s="220"/>
      <c r="ATV96" s="220"/>
      <c r="ATW96" s="220"/>
      <c r="ATX96" s="220"/>
      <c r="ATY96" s="220"/>
      <c r="ATZ96" s="220"/>
      <c r="AUA96" s="220"/>
      <c r="AUB96" s="220"/>
      <c r="AUC96" s="220"/>
      <c r="AUD96" s="220"/>
      <c r="AUE96" s="220"/>
      <c r="AUF96" s="220"/>
      <c r="AUG96" s="220"/>
      <c r="AUH96" s="220"/>
      <c r="AUI96" s="220"/>
      <c r="AUJ96" s="220"/>
      <c r="AUK96" s="220"/>
      <c r="AUL96" s="220"/>
      <c r="AUM96" s="220"/>
      <c r="AUN96" s="220"/>
      <c r="AUO96" s="220"/>
      <c r="AUP96" s="220"/>
      <c r="AUQ96" s="220"/>
      <c r="AUR96" s="220"/>
      <c r="AUS96" s="220"/>
      <c r="AUT96" s="220"/>
      <c r="AUU96" s="220"/>
      <c r="AUV96" s="220"/>
      <c r="AUW96" s="220"/>
      <c r="AUX96" s="220"/>
      <c r="AUY96" s="220"/>
      <c r="AUZ96" s="220"/>
      <c r="AVA96" s="220"/>
      <c r="AVB96" s="220"/>
      <c r="AVC96" s="220"/>
      <c r="AVD96" s="220"/>
      <c r="AVE96" s="220"/>
      <c r="AVF96" s="220"/>
      <c r="AVG96" s="220"/>
      <c r="AVH96" s="220"/>
      <c r="AVI96" s="220"/>
      <c r="AVJ96" s="220"/>
      <c r="AVK96" s="220"/>
      <c r="AVL96" s="220"/>
      <c r="AVM96" s="220"/>
      <c r="AVN96" s="220"/>
      <c r="AVO96" s="220"/>
      <c r="AVP96" s="220"/>
      <c r="AVQ96" s="220"/>
      <c r="AVR96" s="220"/>
      <c r="AVS96" s="220"/>
      <c r="AVT96" s="220"/>
      <c r="AVU96" s="220"/>
      <c r="AVV96" s="220"/>
      <c r="AVW96" s="220"/>
      <c r="AVX96" s="220"/>
      <c r="AVY96" s="220"/>
      <c r="AVZ96" s="220"/>
      <c r="AWA96" s="220"/>
      <c r="AWB96" s="220"/>
      <c r="AWC96" s="220"/>
      <c r="AWD96" s="220"/>
      <c r="AWE96" s="220"/>
      <c r="AWF96" s="220"/>
      <c r="AWG96" s="220"/>
      <c r="AWH96" s="220"/>
      <c r="AWI96" s="220"/>
      <c r="AWJ96" s="220"/>
      <c r="AWK96" s="220"/>
      <c r="AWL96" s="220"/>
      <c r="AWM96" s="220"/>
      <c r="AWN96" s="220"/>
      <c r="AWO96" s="220"/>
      <c r="AWP96" s="220"/>
      <c r="AWQ96" s="220"/>
      <c r="AWR96" s="220"/>
      <c r="AWS96" s="220"/>
      <c r="AWT96" s="220"/>
      <c r="AWU96" s="220"/>
      <c r="AWV96" s="220"/>
      <c r="AWW96" s="220"/>
      <c r="AWX96" s="220"/>
      <c r="AWY96" s="220"/>
      <c r="AWZ96" s="220"/>
      <c r="AXA96" s="220"/>
      <c r="AXB96" s="220"/>
      <c r="AXC96" s="220"/>
      <c r="AXD96" s="220"/>
      <c r="AXE96" s="220"/>
      <c r="AXF96" s="220"/>
      <c r="AXG96" s="220"/>
      <c r="AXH96" s="220"/>
      <c r="AXI96" s="220"/>
      <c r="AXJ96" s="220"/>
      <c r="AXK96" s="220"/>
      <c r="AXL96" s="220"/>
      <c r="AXM96" s="220"/>
      <c r="AXN96" s="220"/>
      <c r="AXO96" s="220"/>
      <c r="AXP96" s="220"/>
      <c r="AXQ96" s="220"/>
      <c r="AXR96" s="220"/>
      <c r="AXS96" s="220"/>
      <c r="AXT96" s="220"/>
      <c r="AXU96" s="220"/>
      <c r="AXV96" s="220"/>
      <c r="AXW96" s="220"/>
      <c r="AXX96" s="220"/>
      <c r="AXY96" s="220"/>
      <c r="AXZ96" s="220"/>
      <c r="AYA96" s="220"/>
      <c r="AYB96" s="220"/>
      <c r="AYC96" s="220"/>
      <c r="AYD96" s="220"/>
      <c r="AYE96" s="220"/>
      <c r="AYF96" s="220"/>
      <c r="AYG96" s="220"/>
      <c r="AYH96" s="220"/>
      <c r="AYI96" s="220"/>
      <c r="AYJ96" s="220"/>
      <c r="AYK96" s="220"/>
      <c r="AYL96" s="220"/>
      <c r="AYM96" s="220"/>
      <c r="AYN96" s="220"/>
      <c r="AYO96" s="220"/>
      <c r="AYP96" s="220"/>
      <c r="AYQ96" s="220"/>
      <c r="AYR96" s="220"/>
      <c r="AYS96" s="220"/>
      <c r="AYT96" s="220"/>
      <c r="AYU96" s="220"/>
      <c r="AYV96" s="220"/>
      <c r="AYW96" s="220"/>
      <c r="AYX96" s="220"/>
      <c r="AYY96" s="220"/>
      <c r="AYZ96" s="220"/>
      <c r="AZA96" s="220"/>
      <c r="AZB96" s="220"/>
      <c r="AZC96" s="220"/>
      <c r="AZD96" s="220"/>
      <c r="AZE96" s="220"/>
      <c r="AZF96" s="220"/>
      <c r="AZG96" s="220"/>
      <c r="AZH96" s="220"/>
      <c r="AZI96" s="220"/>
      <c r="AZJ96" s="220"/>
      <c r="AZK96" s="220"/>
      <c r="AZL96" s="220"/>
      <c r="AZM96" s="220"/>
      <c r="AZN96" s="220"/>
      <c r="AZO96" s="220"/>
      <c r="AZP96" s="220"/>
      <c r="AZQ96" s="220"/>
      <c r="AZR96" s="220"/>
      <c r="AZS96" s="220"/>
      <c r="AZT96" s="220"/>
      <c r="AZU96" s="220"/>
      <c r="AZV96" s="220"/>
      <c r="AZW96" s="220"/>
      <c r="AZX96" s="220"/>
      <c r="AZY96" s="220"/>
      <c r="AZZ96" s="220"/>
      <c r="BAA96" s="220"/>
      <c r="BAB96" s="220"/>
      <c r="BAC96" s="220"/>
      <c r="BAD96" s="220"/>
      <c r="BAE96" s="220"/>
      <c r="BAF96" s="220"/>
      <c r="BAG96" s="220"/>
      <c r="BAH96" s="220"/>
      <c r="BAI96" s="220"/>
      <c r="BAJ96" s="220"/>
      <c r="BAK96" s="220"/>
      <c r="BAL96" s="220"/>
      <c r="BAM96" s="220"/>
      <c r="BAN96" s="220"/>
      <c r="BAO96" s="220"/>
      <c r="BAP96" s="220"/>
      <c r="BAQ96" s="220"/>
      <c r="BAR96" s="220"/>
      <c r="BAS96" s="220"/>
      <c r="BAT96" s="220"/>
      <c r="BAU96" s="220"/>
      <c r="BAV96" s="220"/>
      <c r="BAW96" s="220"/>
      <c r="BAX96" s="220"/>
      <c r="BAY96" s="220"/>
      <c r="BAZ96" s="220"/>
      <c r="BBA96" s="220"/>
      <c r="BBB96" s="220"/>
      <c r="BBC96" s="220"/>
      <c r="BBD96" s="220"/>
      <c r="BBE96" s="220"/>
      <c r="BBF96" s="220"/>
      <c r="BBG96" s="220"/>
      <c r="BBH96" s="220"/>
      <c r="BBI96" s="220"/>
      <c r="BBJ96" s="220"/>
      <c r="BBK96" s="220"/>
      <c r="BBL96" s="220"/>
      <c r="BBM96" s="220"/>
      <c r="BBN96" s="220"/>
      <c r="BBO96" s="220"/>
      <c r="BBP96" s="220"/>
      <c r="BBQ96" s="220"/>
      <c r="BBR96" s="220"/>
      <c r="BBS96" s="220"/>
      <c r="BBT96" s="220"/>
      <c r="BBU96" s="220"/>
      <c r="BBV96" s="220"/>
      <c r="BBW96" s="220"/>
      <c r="BBX96" s="220"/>
      <c r="BBY96" s="220"/>
      <c r="BBZ96" s="220"/>
      <c r="BCA96" s="220"/>
      <c r="BCB96" s="220"/>
      <c r="BCC96" s="220"/>
      <c r="BCD96" s="220"/>
      <c r="BCE96" s="220"/>
      <c r="BCF96" s="220"/>
      <c r="BCG96" s="220"/>
      <c r="BCH96" s="220"/>
      <c r="BCI96" s="220"/>
      <c r="BCJ96" s="220"/>
      <c r="BCK96" s="220"/>
      <c r="BCL96" s="220"/>
      <c r="BCM96" s="220"/>
      <c r="BCN96" s="220"/>
      <c r="BCO96" s="220"/>
      <c r="BCP96" s="220"/>
      <c r="BCQ96" s="220"/>
      <c r="BCR96" s="220"/>
      <c r="BCS96" s="220"/>
      <c r="BCT96" s="220"/>
      <c r="BCU96" s="220"/>
      <c r="BCV96" s="220"/>
      <c r="BCW96" s="220"/>
      <c r="BCX96" s="220"/>
      <c r="BCY96" s="220"/>
      <c r="BCZ96" s="220"/>
      <c r="BDA96" s="220"/>
      <c r="BDB96" s="220"/>
      <c r="BDC96" s="220"/>
      <c r="BDD96" s="220"/>
      <c r="BDE96" s="220"/>
      <c r="BDF96" s="220"/>
      <c r="BDG96" s="220"/>
      <c r="BDH96" s="220"/>
      <c r="BDI96" s="220"/>
      <c r="BDJ96" s="220"/>
      <c r="BDK96" s="220"/>
      <c r="BDL96" s="220"/>
      <c r="BDM96" s="220"/>
      <c r="BDN96" s="220"/>
      <c r="BDO96" s="220"/>
      <c r="BDP96" s="220"/>
      <c r="BDQ96" s="220"/>
      <c r="BDR96" s="220"/>
      <c r="BDS96" s="220"/>
      <c r="BDT96" s="220"/>
      <c r="BDU96" s="220"/>
      <c r="BDV96" s="220"/>
      <c r="BDW96" s="220"/>
      <c r="BDX96" s="220"/>
      <c r="BDY96" s="220"/>
      <c r="BDZ96" s="220"/>
      <c r="BEA96" s="220"/>
      <c r="BEB96" s="220"/>
      <c r="BEC96" s="220"/>
      <c r="BED96" s="220"/>
      <c r="BEE96" s="220"/>
      <c r="BEF96" s="220"/>
      <c r="BEG96" s="220"/>
      <c r="BEH96" s="220"/>
      <c r="BEI96" s="220"/>
      <c r="BEJ96" s="220"/>
      <c r="BEK96" s="220"/>
      <c r="BEL96" s="220"/>
      <c r="BEM96" s="220"/>
      <c r="BEN96" s="220"/>
      <c r="BEO96" s="220"/>
      <c r="BEP96" s="220"/>
      <c r="BEQ96" s="220"/>
      <c r="BER96" s="220"/>
      <c r="BES96" s="220"/>
      <c r="BET96" s="220"/>
      <c r="BEU96" s="220"/>
      <c r="BEV96" s="220"/>
      <c r="BEW96" s="220"/>
      <c r="BEX96" s="220"/>
      <c r="BEY96" s="220"/>
      <c r="BEZ96" s="220"/>
      <c r="BFA96" s="220"/>
      <c r="BFB96" s="220"/>
      <c r="BFC96" s="220"/>
      <c r="BFD96" s="220"/>
      <c r="BFE96" s="220"/>
      <c r="BFF96" s="220"/>
      <c r="BFG96" s="220"/>
      <c r="BFH96" s="220"/>
      <c r="BFI96" s="220"/>
      <c r="BFJ96" s="220"/>
      <c r="BFK96" s="220"/>
      <c r="BFL96" s="220"/>
      <c r="BFM96" s="220"/>
      <c r="BFN96" s="220"/>
      <c r="BFO96" s="220"/>
      <c r="BFP96" s="220"/>
      <c r="BFQ96" s="220"/>
      <c r="BFR96" s="220"/>
      <c r="BFS96" s="220"/>
      <c r="BFT96" s="220"/>
      <c r="BFU96" s="220"/>
      <c r="BFV96" s="220"/>
      <c r="BFW96" s="220"/>
      <c r="BFX96" s="220"/>
      <c r="BFY96" s="220"/>
      <c r="BFZ96" s="220"/>
      <c r="BGA96" s="220"/>
      <c r="BGB96" s="220"/>
      <c r="BGC96" s="220"/>
      <c r="BGD96" s="220"/>
      <c r="BGE96" s="220"/>
      <c r="BGF96" s="220"/>
      <c r="BGG96" s="220"/>
      <c r="BGH96" s="220"/>
      <c r="BGI96" s="220"/>
      <c r="BGJ96" s="220"/>
      <c r="BGK96" s="220"/>
      <c r="BGL96" s="220"/>
      <c r="BGM96" s="220"/>
      <c r="BGN96" s="220"/>
      <c r="BGO96" s="220"/>
      <c r="BGP96" s="220"/>
      <c r="BGQ96" s="220"/>
      <c r="BGR96" s="220"/>
      <c r="BGS96" s="220"/>
      <c r="BGT96" s="220"/>
      <c r="BGU96" s="220"/>
      <c r="BGV96" s="220"/>
      <c r="BGW96" s="220"/>
      <c r="BGX96" s="220"/>
      <c r="BGY96" s="220"/>
      <c r="BGZ96" s="220"/>
      <c r="BHA96" s="220"/>
      <c r="BHB96" s="220"/>
      <c r="BHC96" s="220"/>
      <c r="BHD96" s="220"/>
      <c r="BHE96" s="220"/>
      <c r="BHF96" s="220"/>
      <c r="BHG96" s="220"/>
      <c r="BHH96" s="220"/>
      <c r="BHI96" s="220"/>
      <c r="BHJ96" s="220"/>
      <c r="BHK96" s="220"/>
      <c r="BHL96" s="220"/>
      <c r="BHM96" s="220"/>
      <c r="BHN96" s="220"/>
      <c r="BHO96" s="220"/>
      <c r="BHP96" s="220"/>
      <c r="BHQ96" s="220"/>
      <c r="BHR96" s="220"/>
      <c r="BHS96" s="220"/>
      <c r="BHT96" s="220"/>
      <c r="BHU96" s="220"/>
      <c r="BHV96" s="220"/>
      <c r="BHW96" s="220"/>
      <c r="BHX96" s="220"/>
      <c r="BHY96" s="220"/>
      <c r="BHZ96" s="220"/>
      <c r="BIA96" s="220"/>
      <c r="BIB96" s="220"/>
      <c r="BIC96" s="220"/>
      <c r="BID96" s="220"/>
      <c r="BIE96" s="220"/>
      <c r="BIF96" s="220"/>
      <c r="BIG96" s="220"/>
      <c r="BIH96" s="220"/>
      <c r="BII96" s="220"/>
      <c r="BIJ96" s="220"/>
      <c r="BIK96" s="220"/>
      <c r="BIL96" s="220"/>
      <c r="BIM96" s="220"/>
      <c r="BIN96" s="220"/>
      <c r="BIO96" s="220"/>
      <c r="BIP96" s="220"/>
      <c r="BIQ96" s="220"/>
      <c r="BIR96" s="220"/>
      <c r="BIS96" s="220"/>
      <c r="BIT96" s="220"/>
      <c r="BIU96" s="220"/>
      <c r="BIV96" s="220"/>
      <c r="BIW96" s="220"/>
      <c r="BIX96" s="220"/>
      <c r="BIY96" s="220"/>
      <c r="BIZ96" s="220"/>
      <c r="BJA96" s="220"/>
      <c r="BJB96" s="220"/>
      <c r="BJC96" s="220"/>
      <c r="BJD96" s="220"/>
      <c r="BJE96" s="220"/>
      <c r="BJF96" s="220"/>
      <c r="BJG96" s="220"/>
      <c r="BJH96" s="220"/>
      <c r="BJI96" s="220"/>
      <c r="BJJ96" s="220"/>
      <c r="BJK96" s="220"/>
      <c r="BJL96" s="220"/>
      <c r="BJM96" s="220"/>
      <c r="BJN96" s="220"/>
      <c r="BJO96" s="220"/>
      <c r="BJP96" s="220"/>
      <c r="BJQ96" s="220"/>
      <c r="BJR96" s="220"/>
      <c r="BJS96" s="220"/>
      <c r="BJT96" s="220"/>
      <c r="BJU96" s="220"/>
      <c r="BJV96" s="220"/>
      <c r="BJW96" s="220"/>
      <c r="BJX96" s="220"/>
      <c r="BJY96" s="220"/>
      <c r="BJZ96" s="220"/>
      <c r="BKA96" s="220"/>
      <c r="BKB96" s="220"/>
      <c r="BKC96" s="220"/>
      <c r="BKD96" s="220"/>
      <c r="BKE96" s="220"/>
      <c r="BKF96" s="220"/>
      <c r="BKG96" s="220"/>
      <c r="BKH96" s="220"/>
      <c r="BKI96" s="220"/>
      <c r="BKJ96" s="220"/>
      <c r="BKK96" s="220"/>
      <c r="BKL96" s="220"/>
      <c r="BKM96" s="220"/>
      <c r="BKN96" s="220"/>
      <c r="BKO96" s="220"/>
      <c r="BKP96" s="220"/>
      <c r="BKQ96" s="220"/>
      <c r="BKR96" s="220"/>
      <c r="BKS96" s="220"/>
      <c r="BKT96" s="220"/>
      <c r="BKU96" s="220"/>
      <c r="BKV96" s="220"/>
      <c r="BKW96" s="220"/>
      <c r="BKX96" s="220"/>
      <c r="BKY96" s="220"/>
      <c r="BKZ96" s="220"/>
      <c r="BLA96" s="220"/>
      <c r="BLB96" s="220"/>
      <c r="BLC96" s="220"/>
      <c r="BLD96" s="220"/>
      <c r="BLE96" s="220"/>
      <c r="BLF96" s="220"/>
      <c r="BLG96" s="220"/>
      <c r="BLH96" s="220"/>
      <c r="BLI96" s="220"/>
      <c r="BLJ96" s="220"/>
      <c r="BLK96" s="220"/>
      <c r="BLL96" s="220"/>
      <c r="BLM96" s="220"/>
      <c r="BLN96" s="220"/>
      <c r="BLO96" s="220"/>
      <c r="BLP96" s="220"/>
      <c r="BLQ96" s="220"/>
      <c r="BLR96" s="220"/>
      <c r="BLS96" s="220"/>
      <c r="BLT96" s="220"/>
      <c r="BLU96" s="220"/>
      <c r="BLV96" s="220"/>
      <c r="BLW96" s="220"/>
      <c r="BLX96" s="220"/>
      <c r="BLY96" s="220"/>
      <c r="BLZ96" s="220"/>
      <c r="BMA96" s="220"/>
      <c r="BMB96" s="220"/>
      <c r="BMC96" s="220"/>
      <c r="BMD96" s="220"/>
      <c r="BME96" s="220"/>
      <c r="BMF96" s="220"/>
      <c r="BMG96" s="220"/>
      <c r="BMH96" s="220"/>
      <c r="BMI96" s="220"/>
      <c r="BMJ96" s="220"/>
      <c r="BMK96" s="220"/>
      <c r="BML96" s="220"/>
      <c r="BMM96" s="220"/>
      <c r="BMN96" s="220"/>
      <c r="BMO96" s="220"/>
      <c r="BMP96" s="220"/>
      <c r="BMQ96" s="220"/>
      <c r="BMR96" s="220"/>
      <c r="BMS96" s="220"/>
      <c r="BMT96" s="220"/>
      <c r="BMU96" s="220"/>
      <c r="BMV96" s="220"/>
      <c r="BMW96" s="220"/>
      <c r="BMX96" s="220"/>
      <c r="BMY96" s="220"/>
      <c r="BMZ96" s="220"/>
      <c r="BNA96" s="220"/>
      <c r="BNB96" s="220"/>
      <c r="BNC96" s="220"/>
      <c r="BND96" s="220"/>
      <c r="BNE96" s="220"/>
      <c r="BNF96" s="220"/>
      <c r="BNG96" s="220"/>
      <c r="BNH96" s="220"/>
      <c r="BNI96" s="220"/>
      <c r="BNJ96" s="220"/>
      <c r="BNK96" s="220"/>
      <c r="BNL96" s="220"/>
      <c r="BNM96" s="220"/>
      <c r="BNN96" s="220"/>
      <c r="BNO96" s="220"/>
      <c r="BNP96" s="220"/>
      <c r="BNQ96" s="220"/>
      <c r="BNR96" s="220"/>
      <c r="BNS96" s="220"/>
      <c r="BNT96" s="220"/>
      <c r="BNU96" s="220"/>
      <c r="BNV96" s="220"/>
      <c r="BNW96" s="220"/>
      <c r="BNX96" s="220"/>
      <c r="BNY96" s="220"/>
      <c r="BNZ96" s="220"/>
      <c r="BOA96" s="220"/>
      <c r="BOB96" s="220"/>
      <c r="BOC96" s="220"/>
      <c r="BOD96" s="220"/>
      <c r="BOE96" s="220"/>
      <c r="BOF96" s="220"/>
      <c r="BOG96" s="220"/>
      <c r="BOH96" s="220"/>
      <c r="BOI96" s="220"/>
      <c r="BOJ96" s="220"/>
      <c r="BOK96" s="220"/>
      <c r="BOL96" s="220"/>
      <c r="BOM96" s="220"/>
      <c r="BON96" s="220"/>
      <c r="BOO96" s="220"/>
      <c r="BOP96" s="220"/>
      <c r="BOQ96" s="220"/>
      <c r="BOR96" s="220"/>
      <c r="BOS96" s="220"/>
      <c r="BOT96" s="220"/>
      <c r="BOU96" s="220"/>
      <c r="BOV96" s="220"/>
      <c r="BOW96" s="220"/>
      <c r="BOX96" s="220"/>
      <c r="BOY96" s="220"/>
      <c r="BOZ96" s="220"/>
      <c r="BPA96" s="220"/>
      <c r="BPB96" s="220"/>
      <c r="BPC96" s="220"/>
      <c r="BPD96" s="220"/>
      <c r="BPE96" s="220"/>
      <c r="BPF96" s="220"/>
      <c r="BPG96" s="220"/>
      <c r="BPH96" s="220"/>
      <c r="BPI96" s="220"/>
      <c r="BPJ96" s="220"/>
      <c r="BPK96" s="220"/>
      <c r="BPL96" s="220"/>
      <c r="BPM96" s="220"/>
      <c r="BPN96" s="220"/>
      <c r="BPO96" s="220"/>
      <c r="BPP96" s="220"/>
      <c r="BPQ96" s="220"/>
      <c r="BPR96" s="220"/>
      <c r="BPS96" s="220"/>
      <c r="BPT96" s="220"/>
      <c r="BPU96" s="220"/>
      <c r="BPV96" s="220"/>
      <c r="BPW96" s="220"/>
      <c r="BPX96" s="220"/>
      <c r="BPY96" s="220"/>
      <c r="BPZ96" s="220"/>
      <c r="BQA96" s="220"/>
      <c r="BQB96" s="220"/>
      <c r="BQC96" s="220"/>
      <c r="BQD96" s="220"/>
      <c r="BQE96" s="220"/>
      <c r="BQF96" s="220"/>
      <c r="BQG96" s="220"/>
      <c r="BQH96" s="220"/>
      <c r="BQI96" s="220"/>
      <c r="BQJ96" s="220"/>
      <c r="BQK96" s="220"/>
      <c r="BQL96" s="220"/>
      <c r="BQM96" s="220"/>
      <c r="BQN96" s="220"/>
      <c r="BQO96" s="220"/>
      <c r="BQP96" s="220"/>
      <c r="BQQ96" s="220"/>
      <c r="BQR96" s="220"/>
      <c r="BQS96" s="220"/>
      <c r="BQT96" s="220"/>
      <c r="BQU96" s="220"/>
      <c r="BQV96" s="220"/>
      <c r="BQW96" s="220"/>
      <c r="BQX96" s="220"/>
      <c r="BQY96" s="220"/>
      <c r="BQZ96" s="220"/>
      <c r="BRA96" s="220"/>
      <c r="BRB96" s="220"/>
      <c r="BRC96" s="220"/>
      <c r="BRD96" s="220"/>
      <c r="BRE96" s="220"/>
      <c r="BRF96" s="220"/>
      <c r="BRG96" s="220"/>
      <c r="BRH96" s="220"/>
      <c r="BRI96" s="220"/>
      <c r="BRJ96" s="220"/>
      <c r="BRK96" s="220"/>
      <c r="BRL96" s="220"/>
      <c r="BRM96" s="220"/>
      <c r="BRN96" s="220"/>
      <c r="BRO96" s="220"/>
      <c r="BRP96" s="220"/>
      <c r="BRQ96" s="220"/>
      <c r="BRR96" s="220"/>
      <c r="BRS96" s="220"/>
      <c r="BRT96" s="220"/>
      <c r="BRU96" s="220"/>
      <c r="BRV96" s="220"/>
      <c r="BRW96" s="220"/>
      <c r="BRX96" s="220"/>
      <c r="BRY96" s="220"/>
      <c r="BRZ96" s="220"/>
      <c r="BSA96" s="220"/>
      <c r="BSB96" s="220"/>
      <c r="BSC96" s="220"/>
      <c r="BSD96" s="220"/>
      <c r="BSE96" s="220"/>
      <c r="BSF96" s="220"/>
      <c r="BSG96" s="220"/>
      <c r="BSH96" s="220"/>
      <c r="BSI96" s="220"/>
      <c r="BSJ96" s="220"/>
      <c r="BSK96" s="220"/>
      <c r="BSL96" s="220"/>
      <c r="BSM96" s="220"/>
      <c r="BSN96" s="220"/>
      <c r="BSO96" s="220"/>
      <c r="BSP96" s="220"/>
      <c r="BSQ96" s="220"/>
      <c r="BSR96" s="220"/>
      <c r="BSS96" s="220"/>
      <c r="BST96" s="220"/>
      <c r="BSU96" s="220"/>
      <c r="BSV96" s="220"/>
      <c r="BSW96" s="220"/>
      <c r="BSX96" s="220"/>
      <c r="BSY96" s="220"/>
      <c r="BSZ96" s="220"/>
      <c r="BTA96" s="220"/>
      <c r="BTB96" s="220"/>
      <c r="BTC96" s="220"/>
      <c r="BTD96" s="220"/>
      <c r="BTE96" s="220"/>
      <c r="BTF96" s="220"/>
      <c r="BTG96" s="220"/>
      <c r="BTH96" s="220"/>
      <c r="BTI96" s="220"/>
      <c r="BTJ96" s="220"/>
      <c r="BTK96" s="220"/>
      <c r="BTL96" s="220"/>
      <c r="BTM96" s="220"/>
      <c r="BTN96" s="220"/>
      <c r="BTO96" s="220"/>
      <c r="BTP96" s="220"/>
      <c r="BTQ96" s="220"/>
      <c r="BTR96" s="220"/>
      <c r="BTS96" s="220"/>
      <c r="BTT96" s="220"/>
      <c r="BTU96" s="220"/>
      <c r="BTV96" s="220"/>
      <c r="BTW96" s="220"/>
      <c r="BTX96" s="220"/>
      <c r="BTY96" s="220"/>
      <c r="BTZ96" s="220"/>
      <c r="BUA96" s="220"/>
      <c r="BUB96" s="220"/>
      <c r="BUC96" s="220"/>
      <c r="BUD96" s="220"/>
      <c r="BUE96" s="220"/>
      <c r="BUF96" s="220"/>
      <c r="BUG96" s="220"/>
      <c r="BUH96" s="220"/>
      <c r="BUI96" s="220"/>
      <c r="BUJ96" s="220"/>
      <c r="BUK96" s="220"/>
      <c r="BUL96" s="220"/>
      <c r="BUM96" s="220"/>
      <c r="BUN96" s="220"/>
      <c r="BUO96" s="220"/>
      <c r="BUP96" s="220"/>
      <c r="BUQ96" s="220"/>
      <c r="BUR96" s="220"/>
      <c r="BUS96" s="220"/>
      <c r="BUT96" s="220"/>
      <c r="BUU96" s="220"/>
      <c r="BUV96" s="220"/>
      <c r="BUW96" s="220"/>
      <c r="BUX96" s="220"/>
      <c r="BUY96" s="220"/>
      <c r="BUZ96" s="220"/>
      <c r="BVA96" s="220"/>
      <c r="BVB96" s="220"/>
      <c r="BVC96" s="220"/>
      <c r="BVD96" s="220"/>
      <c r="BVE96" s="220"/>
      <c r="BVF96" s="220"/>
      <c r="BVG96" s="220"/>
      <c r="BVH96" s="220"/>
      <c r="BVI96" s="220"/>
      <c r="BVJ96" s="220"/>
      <c r="BVK96" s="220"/>
      <c r="BVL96" s="220"/>
      <c r="BVM96" s="220"/>
      <c r="BVN96" s="220"/>
      <c r="BVO96" s="220"/>
      <c r="BVP96" s="220"/>
      <c r="BVQ96" s="220"/>
      <c r="BVR96" s="220"/>
      <c r="BVS96" s="220"/>
      <c r="BVT96" s="220"/>
      <c r="BVU96" s="220"/>
      <c r="BVV96" s="220"/>
      <c r="BVW96" s="220"/>
      <c r="BVX96" s="220"/>
      <c r="BVY96" s="220"/>
      <c r="BVZ96" s="220"/>
      <c r="BWA96" s="220"/>
      <c r="BWB96" s="220"/>
      <c r="BWC96" s="220"/>
      <c r="BWD96" s="220"/>
      <c r="BWE96" s="220"/>
      <c r="BWF96" s="220"/>
      <c r="BWG96" s="220"/>
      <c r="BWH96" s="220"/>
      <c r="BWI96" s="220"/>
      <c r="BWJ96" s="220"/>
      <c r="BWK96" s="220"/>
      <c r="BWL96" s="220"/>
      <c r="BWM96" s="220"/>
      <c r="BWN96" s="220"/>
      <c r="BWO96" s="220"/>
      <c r="BWP96" s="220"/>
      <c r="BWQ96" s="220"/>
      <c r="BWR96" s="220"/>
      <c r="BWS96" s="220"/>
      <c r="BWT96" s="220"/>
      <c r="BWU96" s="220"/>
      <c r="BWV96" s="220"/>
      <c r="BWW96" s="220"/>
      <c r="BWX96" s="220"/>
      <c r="BWY96" s="220"/>
      <c r="BWZ96" s="220"/>
      <c r="BXA96" s="220"/>
      <c r="BXB96" s="220"/>
      <c r="BXC96" s="220"/>
      <c r="BXD96" s="220"/>
      <c r="BXE96" s="220"/>
      <c r="BXF96" s="220"/>
      <c r="BXG96" s="220"/>
      <c r="BXH96" s="220"/>
      <c r="BXI96" s="220"/>
      <c r="BXJ96" s="220"/>
      <c r="BXK96" s="220"/>
      <c r="BXL96" s="220"/>
      <c r="BXM96" s="220"/>
      <c r="BXN96" s="220"/>
      <c r="BXO96" s="220"/>
      <c r="BXP96" s="220"/>
      <c r="BXQ96" s="220"/>
      <c r="BXR96" s="220"/>
      <c r="BXS96" s="220"/>
      <c r="BXT96" s="220"/>
      <c r="BXU96" s="220"/>
      <c r="BXV96" s="220"/>
      <c r="BXW96" s="220"/>
      <c r="BXX96" s="220"/>
      <c r="BXY96" s="220"/>
      <c r="BXZ96" s="220"/>
      <c r="BYA96" s="220"/>
      <c r="BYB96" s="220"/>
      <c r="BYC96" s="220"/>
      <c r="BYD96" s="220"/>
      <c r="BYE96" s="220"/>
      <c r="BYF96" s="220"/>
      <c r="BYG96" s="220"/>
      <c r="BYH96" s="220"/>
      <c r="BYI96" s="220"/>
      <c r="BYJ96" s="220"/>
      <c r="BYK96" s="220"/>
      <c r="BYL96" s="220"/>
      <c r="BYM96" s="220"/>
      <c r="BYN96" s="220"/>
      <c r="BYO96" s="220"/>
      <c r="BYP96" s="220"/>
      <c r="BYQ96" s="220"/>
      <c r="BYR96" s="220"/>
      <c r="BYS96" s="220"/>
      <c r="BYT96" s="220"/>
      <c r="BYU96" s="220"/>
      <c r="BYV96" s="220"/>
      <c r="BYW96" s="220"/>
      <c r="BYX96" s="220"/>
      <c r="BYY96" s="220"/>
      <c r="BYZ96" s="220"/>
      <c r="BZA96" s="220"/>
      <c r="BZB96" s="220"/>
      <c r="BZC96" s="220"/>
      <c r="BZD96" s="220"/>
      <c r="BZE96" s="220"/>
      <c r="BZF96" s="220"/>
      <c r="BZG96" s="220"/>
      <c r="BZH96" s="220"/>
      <c r="BZI96" s="220"/>
      <c r="BZJ96" s="220"/>
      <c r="BZK96" s="220"/>
      <c r="BZL96" s="220"/>
      <c r="BZM96" s="220"/>
      <c r="BZN96" s="220"/>
      <c r="BZO96" s="220"/>
      <c r="BZP96" s="220"/>
      <c r="BZQ96" s="220"/>
      <c r="BZR96" s="220"/>
      <c r="BZS96" s="220"/>
      <c r="BZT96" s="220"/>
      <c r="BZU96" s="220"/>
      <c r="BZV96" s="220"/>
      <c r="BZW96" s="220"/>
      <c r="BZX96" s="220"/>
      <c r="BZY96" s="220"/>
      <c r="BZZ96" s="220"/>
      <c r="CAA96" s="220"/>
      <c r="CAB96" s="220"/>
      <c r="CAC96" s="220"/>
      <c r="CAD96" s="220"/>
      <c r="CAE96" s="220"/>
      <c r="CAF96" s="220"/>
      <c r="CAG96" s="220"/>
      <c r="CAH96" s="220"/>
      <c r="CAI96" s="220"/>
      <c r="CAJ96" s="220"/>
      <c r="CAK96" s="220"/>
      <c r="CAL96" s="220"/>
      <c r="CAM96" s="220"/>
      <c r="CAN96" s="220"/>
      <c r="CAO96" s="220"/>
      <c r="CAP96" s="220"/>
      <c r="CAQ96" s="220"/>
      <c r="CAR96" s="220"/>
      <c r="CAS96" s="220"/>
      <c r="CAT96" s="220"/>
      <c r="CAU96" s="220"/>
      <c r="CAV96" s="220"/>
      <c r="CAW96" s="220"/>
      <c r="CAX96" s="220"/>
      <c r="CAY96" s="220"/>
      <c r="CAZ96" s="220"/>
      <c r="CBA96" s="220"/>
      <c r="CBB96" s="220"/>
      <c r="CBC96" s="220"/>
      <c r="CBD96" s="220"/>
      <c r="CBE96" s="220"/>
      <c r="CBF96" s="220"/>
      <c r="CBG96" s="220"/>
      <c r="CBH96" s="220"/>
      <c r="CBI96" s="220"/>
      <c r="CBJ96" s="220"/>
      <c r="CBK96" s="220"/>
      <c r="CBL96" s="220"/>
      <c r="CBM96" s="220"/>
      <c r="CBN96" s="220"/>
      <c r="CBO96" s="220"/>
      <c r="CBP96" s="220"/>
      <c r="CBQ96" s="220"/>
      <c r="CBR96" s="220"/>
      <c r="CBS96" s="220"/>
      <c r="CBT96" s="220"/>
      <c r="CBU96" s="220"/>
      <c r="CBV96" s="220"/>
      <c r="CBW96" s="220"/>
      <c r="CBX96" s="220"/>
      <c r="CBY96" s="220"/>
      <c r="CBZ96" s="220"/>
      <c r="CCA96" s="220"/>
      <c r="CCB96" s="220"/>
      <c r="CCC96" s="220"/>
      <c r="CCD96" s="220"/>
      <c r="CCE96" s="220"/>
      <c r="CCF96" s="220"/>
      <c r="CCG96" s="220"/>
      <c r="CCH96" s="220"/>
      <c r="CCI96" s="220"/>
      <c r="CCJ96" s="220"/>
      <c r="CCK96" s="220"/>
      <c r="CCL96" s="220"/>
      <c r="CCM96" s="220"/>
      <c r="CCN96" s="220"/>
      <c r="CCO96" s="220"/>
      <c r="CCP96" s="220"/>
      <c r="CCQ96" s="220"/>
      <c r="CCR96" s="220"/>
      <c r="CCS96" s="220"/>
      <c r="CCT96" s="220"/>
      <c r="CCU96" s="220"/>
      <c r="CCV96" s="220"/>
      <c r="CCW96" s="220"/>
      <c r="CCX96" s="220"/>
      <c r="CCY96" s="220"/>
      <c r="CCZ96" s="220"/>
      <c r="CDA96" s="220"/>
      <c r="CDB96" s="220"/>
      <c r="CDC96" s="220"/>
      <c r="CDD96" s="220"/>
      <c r="CDE96" s="220"/>
      <c r="CDF96" s="220"/>
      <c r="CDG96" s="220"/>
      <c r="CDH96" s="220"/>
      <c r="CDI96" s="220"/>
      <c r="CDJ96" s="220"/>
      <c r="CDK96" s="220"/>
      <c r="CDL96" s="220"/>
      <c r="CDM96" s="220"/>
      <c r="CDN96" s="220"/>
      <c r="CDO96" s="220"/>
      <c r="CDP96" s="220"/>
      <c r="CDQ96" s="220"/>
      <c r="CDR96" s="220"/>
      <c r="CDS96" s="220"/>
      <c r="CDT96" s="220"/>
      <c r="CDU96" s="220"/>
      <c r="CDV96" s="220"/>
      <c r="CDW96" s="220"/>
      <c r="CDX96" s="220"/>
      <c r="CDY96" s="220"/>
      <c r="CDZ96" s="220"/>
      <c r="CEA96" s="220"/>
      <c r="CEB96" s="220"/>
      <c r="CEC96" s="220"/>
      <c r="CED96" s="220"/>
      <c r="CEE96" s="220"/>
      <c r="CEF96" s="220"/>
      <c r="CEG96" s="220"/>
      <c r="CEH96" s="220"/>
      <c r="CEI96" s="220"/>
      <c r="CEJ96" s="220"/>
      <c r="CEK96" s="220"/>
      <c r="CEL96" s="220"/>
      <c r="CEM96" s="220"/>
      <c r="CEN96" s="220"/>
      <c r="CEO96" s="220"/>
      <c r="CEP96" s="220"/>
      <c r="CEQ96" s="220"/>
      <c r="CER96" s="220"/>
      <c r="CES96" s="220"/>
      <c r="CET96" s="220"/>
      <c r="CEU96" s="220"/>
      <c r="CEV96" s="220"/>
      <c r="CEW96" s="220"/>
      <c r="CEX96" s="220"/>
      <c r="CEY96" s="220"/>
      <c r="CEZ96" s="220"/>
      <c r="CFA96" s="220"/>
      <c r="CFB96" s="220"/>
      <c r="CFC96" s="220"/>
      <c r="CFD96" s="220"/>
      <c r="CFE96" s="220"/>
      <c r="CFF96" s="220"/>
      <c r="CFG96" s="220"/>
      <c r="CFH96" s="220"/>
      <c r="CFI96" s="220"/>
      <c r="CFJ96" s="220"/>
      <c r="CFK96" s="220"/>
      <c r="CFL96" s="220"/>
      <c r="CFM96" s="220"/>
      <c r="CFN96" s="220"/>
      <c r="CFO96" s="220"/>
      <c r="CFP96" s="220"/>
      <c r="CFQ96" s="220"/>
      <c r="CFR96" s="220"/>
      <c r="CFS96" s="220"/>
      <c r="CFT96" s="220"/>
      <c r="CFU96" s="220"/>
      <c r="CFV96" s="220"/>
      <c r="CFW96" s="220"/>
      <c r="CFX96" s="220"/>
      <c r="CFY96" s="220"/>
      <c r="CFZ96" s="220"/>
      <c r="CGA96" s="220"/>
      <c r="CGB96" s="220"/>
      <c r="CGC96" s="220"/>
      <c r="CGD96" s="220"/>
      <c r="CGE96" s="220"/>
      <c r="CGF96" s="220"/>
      <c r="CGG96" s="220"/>
      <c r="CGH96" s="220"/>
      <c r="CGI96" s="220"/>
      <c r="CGJ96" s="220"/>
      <c r="CGK96" s="220"/>
      <c r="CGL96" s="220"/>
      <c r="CGM96" s="220"/>
      <c r="CGN96" s="220"/>
      <c r="CGO96" s="220"/>
      <c r="CGP96" s="220"/>
      <c r="CGQ96" s="220"/>
      <c r="CGR96" s="220"/>
      <c r="CGS96" s="220"/>
      <c r="CGT96" s="220"/>
      <c r="CGU96" s="220"/>
      <c r="CGV96" s="220"/>
      <c r="CGW96" s="220"/>
      <c r="CGX96" s="220"/>
      <c r="CGY96" s="220"/>
      <c r="CGZ96" s="220"/>
      <c r="CHA96" s="220"/>
      <c r="CHB96" s="220"/>
      <c r="CHC96" s="220"/>
      <c r="CHD96" s="220"/>
      <c r="CHE96" s="220"/>
      <c r="CHF96" s="220"/>
      <c r="CHG96" s="220"/>
      <c r="CHH96" s="220"/>
      <c r="CHI96" s="220"/>
      <c r="CHJ96" s="220"/>
      <c r="CHK96" s="220"/>
      <c r="CHL96" s="220"/>
      <c r="CHM96" s="220"/>
      <c r="CHN96" s="220"/>
      <c r="CHO96" s="220"/>
      <c r="CHP96" s="220"/>
      <c r="CHQ96" s="220"/>
      <c r="CHR96" s="220"/>
      <c r="CHS96" s="220"/>
      <c r="CHT96" s="220"/>
      <c r="CHU96" s="220"/>
      <c r="CHV96" s="220"/>
      <c r="CHW96" s="220"/>
      <c r="CHX96" s="220"/>
      <c r="CHY96" s="220"/>
      <c r="CHZ96" s="220"/>
      <c r="CIA96" s="220"/>
      <c r="CIB96" s="220"/>
      <c r="CIC96" s="220"/>
      <c r="CID96" s="220"/>
      <c r="CIE96" s="220"/>
      <c r="CIF96" s="220"/>
      <c r="CIG96" s="220"/>
      <c r="CIH96" s="220"/>
      <c r="CII96" s="220"/>
      <c r="CIJ96" s="220"/>
      <c r="CIK96" s="220"/>
      <c r="CIL96" s="220"/>
      <c r="CIM96" s="220"/>
      <c r="CIN96" s="220"/>
      <c r="CIO96" s="220"/>
      <c r="CIP96" s="220"/>
      <c r="CIQ96" s="220"/>
      <c r="CIR96" s="220"/>
      <c r="CIS96" s="220"/>
      <c r="CIT96" s="220"/>
      <c r="CIU96" s="220"/>
      <c r="CIV96" s="220"/>
      <c r="CIW96" s="220"/>
      <c r="CIX96" s="220"/>
      <c r="CIY96" s="220"/>
      <c r="CIZ96" s="220"/>
      <c r="CJA96" s="220"/>
      <c r="CJB96" s="220"/>
      <c r="CJC96" s="220"/>
      <c r="CJD96" s="220"/>
      <c r="CJE96" s="220"/>
      <c r="CJF96" s="220"/>
      <c r="CJG96" s="220"/>
      <c r="CJH96" s="220"/>
      <c r="CJI96" s="220"/>
      <c r="CJJ96" s="220"/>
      <c r="CJK96" s="220"/>
      <c r="CJL96" s="220"/>
      <c r="CJM96" s="220"/>
      <c r="CJN96" s="220"/>
      <c r="CJO96" s="220"/>
      <c r="CJP96" s="220"/>
      <c r="CJQ96" s="220"/>
      <c r="CJR96" s="220"/>
      <c r="CJS96" s="220"/>
      <c r="CJT96" s="220"/>
      <c r="CJU96" s="220"/>
      <c r="CJV96" s="220"/>
      <c r="CJW96" s="220"/>
      <c r="CJX96" s="220"/>
      <c r="CJY96" s="220"/>
      <c r="CJZ96" s="220"/>
      <c r="CKA96" s="220"/>
      <c r="CKB96" s="220"/>
      <c r="CKC96" s="220"/>
      <c r="CKD96" s="220"/>
      <c r="CKE96" s="220"/>
      <c r="CKF96" s="220"/>
      <c r="CKG96" s="220"/>
      <c r="CKH96" s="220"/>
      <c r="CKI96" s="220"/>
      <c r="CKJ96" s="220"/>
      <c r="CKK96" s="220"/>
      <c r="CKL96" s="220"/>
      <c r="CKM96" s="220"/>
      <c r="CKN96" s="220"/>
      <c r="CKO96" s="220"/>
      <c r="CKP96" s="220"/>
      <c r="CKQ96" s="220"/>
      <c r="CKR96" s="220"/>
      <c r="CKS96" s="220"/>
      <c r="CKT96" s="220"/>
      <c r="CKU96" s="220"/>
      <c r="CKV96" s="220"/>
      <c r="CKW96" s="220"/>
      <c r="CKX96" s="220"/>
      <c r="CKY96" s="220"/>
      <c r="CKZ96" s="220"/>
      <c r="CLA96" s="220"/>
      <c r="CLB96" s="220"/>
      <c r="CLC96" s="220"/>
      <c r="CLD96" s="220"/>
      <c r="CLE96" s="220"/>
      <c r="CLF96" s="220"/>
      <c r="CLG96" s="220"/>
      <c r="CLH96" s="220"/>
      <c r="CLI96" s="220"/>
      <c r="CLJ96" s="220"/>
      <c r="CLK96" s="220"/>
      <c r="CLL96" s="220"/>
      <c r="CLM96" s="220"/>
      <c r="CLN96" s="220"/>
      <c r="CLO96" s="220"/>
      <c r="CLP96" s="220"/>
      <c r="CLQ96" s="220"/>
      <c r="CLR96" s="220"/>
      <c r="CLS96" s="220"/>
      <c r="CLT96" s="220"/>
      <c r="CLU96" s="220"/>
      <c r="CLV96" s="220"/>
      <c r="CLW96" s="220"/>
      <c r="CLX96" s="220"/>
      <c r="CLY96" s="220"/>
      <c r="CLZ96" s="220"/>
      <c r="CMA96" s="220"/>
      <c r="CMB96" s="220"/>
      <c r="CMC96" s="220"/>
      <c r="CMD96" s="220"/>
      <c r="CME96" s="220"/>
      <c r="CMF96" s="220"/>
      <c r="CMG96" s="220"/>
      <c r="CMH96" s="220"/>
      <c r="CMI96" s="220"/>
      <c r="CMJ96" s="220"/>
      <c r="CMK96" s="220"/>
      <c r="CML96" s="220"/>
      <c r="CMM96" s="220"/>
      <c r="CMN96" s="220"/>
      <c r="CMO96" s="220"/>
      <c r="CMP96" s="220"/>
      <c r="CMQ96" s="220"/>
      <c r="CMR96" s="220"/>
      <c r="CMS96" s="220"/>
      <c r="CMT96" s="220"/>
      <c r="CMU96" s="220"/>
      <c r="CMV96" s="220"/>
      <c r="CMW96" s="220"/>
      <c r="CMX96" s="220"/>
      <c r="CMY96" s="220"/>
      <c r="CMZ96" s="220"/>
      <c r="CNA96" s="220"/>
      <c r="CNB96" s="220"/>
      <c r="CNC96" s="220"/>
      <c r="CND96" s="220"/>
      <c r="CNE96" s="220"/>
      <c r="CNF96" s="220"/>
      <c r="CNG96" s="220"/>
      <c r="CNH96" s="220"/>
      <c r="CNI96" s="220"/>
      <c r="CNJ96" s="220"/>
      <c r="CNK96" s="220"/>
      <c r="CNL96" s="220"/>
      <c r="CNM96" s="220"/>
      <c r="CNN96" s="220"/>
      <c r="CNO96" s="220"/>
      <c r="CNP96" s="220"/>
      <c r="CNQ96" s="220"/>
      <c r="CNR96" s="220"/>
      <c r="CNS96" s="220"/>
      <c r="CNT96" s="220"/>
      <c r="CNU96" s="220"/>
      <c r="CNV96" s="220"/>
      <c r="CNW96" s="220"/>
      <c r="CNX96" s="220"/>
      <c r="CNY96" s="220"/>
      <c r="CNZ96" s="220"/>
      <c r="COA96" s="220"/>
      <c r="COB96" s="220"/>
      <c r="COC96" s="220"/>
      <c r="COD96" s="220"/>
      <c r="COE96" s="220"/>
      <c r="COF96" s="220"/>
      <c r="COG96" s="220"/>
      <c r="COH96" s="220"/>
      <c r="COI96" s="220"/>
      <c r="COJ96" s="220"/>
      <c r="COK96" s="220"/>
      <c r="COL96" s="220"/>
      <c r="COM96" s="220"/>
      <c r="CON96" s="220"/>
      <c r="COO96" s="220"/>
      <c r="COP96" s="220"/>
      <c r="COQ96" s="220"/>
      <c r="COR96" s="220"/>
      <c r="COS96" s="220"/>
      <c r="COT96" s="220"/>
      <c r="COU96" s="220"/>
      <c r="COV96" s="220"/>
      <c r="COW96" s="220"/>
      <c r="COX96" s="220"/>
      <c r="COY96" s="220"/>
      <c r="COZ96" s="220"/>
      <c r="CPA96" s="220"/>
      <c r="CPB96" s="220"/>
      <c r="CPC96" s="220"/>
      <c r="CPD96" s="220"/>
      <c r="CPE96" s="220"/>
      <c r="CPF96" s="220"/>
      <c r="CPG96" s="220"/>
      <c r="CPH96" s="220"/>
      <c r="CPI96" s="220"/>
      <c r="CPJ96" s="220"/>
      <c r="CPK96" s="220"/>
      <c r="CPL96" s="220"/>
      <c r="CPM96" s="220"/>
      <c r="CPN96" s="220"/>
      <c r="CPO96" s="220"/>
      <c r="CPP96" s="220"/>
      <c r="CPQ96" s="220"/>
      <c r="CPR96" s="220"/>
      <c r="CPS96" s="220"/>
      <c r="CPT96" s="220"/>
      <c r="CPU96" s="220"/>
      <c r="CPV96" s="220"/>
      <c r="CPW96" s="220"/>
      <c r="CPX96" s="220"/>
      <c r="CPY96" s="220"/>
      <c r="CPZ96" s="220"/>
      <c r="CQA96" s="220"/>
      <c r="CQB96" s="220"/>
      <c r="CQC96" s="220"/>
      <c r="CQD96" s="220"/>
      <c r="CQE96" s="220"/>
      <c r="CQF96" s="220"/>
      <c r="CQG96" s="220"/>
      <c r="CQH96" s="220"/>
      <c r="CQI96" s="220"/>
      <c r="CQJ96" s="220"/>
      <c r="CQK96" s="220"/>
      <c r="CQL96" s="220"/>
      <c r="CQM96" s="220"/>
      <c r="CQN96" s="220"/>
      <c r="CQO96" s="220"/>
      <c r="CQP96" s="220"/>
      <c r="CQQ96" s="220"/>
      <c r="CQR96" s="220"/>
      <c r="CQS96" s="220"/>
      <c r="CQT96" s="220"/>
      <c r="CQU96" s="220"/>
      <c r="CQV96" s="220"/>
      <c r="CQW96" s="220"/>
      <c r="CQX96" s="220"/>
      <c r="CQY96" s="220"/>
      <c r="CQZ96" s="220"/>
      <c r="CRA96" s="220"/>
      <c r="CRB96" s="220"/>
      <c r="CRC96" s="220"/>
      <c r="CRD96" s="220"/>
      <c r="CRE96" s="220"/>
      <c r="CRF96" s="220"/>
      <c r="CRG96" s="220"/>
      <c r="CRH96" s="220"/>
      <c r="CRI96" s="220"/>
      <c r="CRJ96" s="220"/>
      <c r="CRK96" s="220"/>
      <c r="CRL96" s="220"/>
      <c r="CRM96" s="220"/>
      <c r="CRN96" s="220"/>
      <c r="CRO96" s="220"/>
      <c r="CRP96" s="220"/>
      <c r="CRQ96" s="220"/>
      <c r="CRR96" s="220"/>
      <c r="CRS96" s="220"/>
      <c r="CRT96" s="220"/>
      <c r="CRU96" s="220"/>
      <c r="CRV96" s="220"/>
      <c r="CRW96" s="220"/>
      <c r="CRX96" s="220"/>
      <c r="CRY96" s="220"/>
      <c r="CRZ96" s="220"/>
      <c r="CSA96" s="220"/>
      <c r="CSB96" s="220"/>
      <c r="CSC96" s="220"/>
      <c r="CSD96" s="220"/>
      <c r="CSE96" s="220"/>
      <c r="CSF96" s="220"/>
      <c r="CSG96" s="220"/>
      <c r="CSH96" s="220"/>
      <c r="CSI96" s="220"/>
      <c r="CSJ96" s="220"/>
      <c r="CSK96" s="220"/>
      <c r="CSL96" s="220"/>
      <c r="CSM96" s="220"/>
      <c r="CSN96" s="220"/>
      <c r="CSO96" s="220"/>
      <c r="CSP96" s="220"/>
      <c r="CSQ96" s="220"/>
      <c r="CSR96" s="220"/>
      <c r="CSS96" s="220"/>
      <c r="CST96" s="220"/>
      <c r="CSU96" s="220"/>
      <c r="CSV96" s="220"/>
      <c r="CSW96" s="220"/>
      <c r="CSX96" s="220"/>
      <c r="CSY96" s="220"/>
      <c r="CSZ96" s="220"/>
      <c r="CTA96" s="220"/>
      <c r="CTB96" s="220"/>
      <c r="CTC96" s="220"/>
      <c r="CTD96" s="220"/>
      <c r="CTE96" s="220"/>
      <c r="CTF96" s="220"/>
      <c r="CTG96" s="220"/>
      <c r="CTH96" s="220"/>
      <c r="CTI96" s="220"/>
      <c r="CTJ96" s="220"/>
      <c r="CTK96" s="220"/>
      <c r="CTL96" s="220"/>
      <c r="CTM96" s="220"/>
      <c r="CTN96" s="220"/>
      <c r="CTO96" s="220"/>
      <c r="CTP96" s="220"/>
      <c r="CTQ96" s="220"/>
      <c r="CTR96" s="220"/>
      <c r="CTS96" s="220"/>
      <c r="CTT96" s="220"/>
      <c r="CTU96" s="220"/>
      <c r="CTV96" s="220"/>
      <c r="CTW96" s="220"/>
      <c r="CTX96" s="220"/>
      <c r="CTY96" s="220"/>
      <c r="CTZ96" s="220"/>
      <c r="CUA96" s="220"/>
      <c r="CUB96" s="220"/>
      <c r="CUC96" s="220"/>
      <c r="CUD96" s="220"/>
      <c r="CUE96" s="220"/>
      <c r="CUF96" s="220"/>
      <c r="CUG96" s="220"/>
      <c r="CUH96" s="220"/>
      <c r="CUI96" s="220"/>
      <c r="CUJ96" s="220"/>
      <c r="CUK96" s="220"/>
      <c r="CUL96" s="220"/>
      <c r="CUM96" s="220"/>
      <c r="CUN96" s="220"/>
      <c r="CUO96" s="220"/>
      <c r="CUP96" s="220"/>
      <c r="CUQ96" s="220"/>
      <c r="CUR96" s="220"/>
      <c r="CUS96" s="220"/>
      <c r="CUT96" s="220"/>
      <c r="CUU96" s="220"/>
      <c r="CUV96" s="220"/>
      <c r="CUW96" s="220"/>
      <c r="CUX96" s="220"/>
      <c r="CUY96" s="220"/>
      <c r="CUZ96" s="220"/>
      <c r="CVA96" s="220"/>
      <c r="CVB96" s="220"/>
      <c r="CVC96" s="220"/>
      <c r="CVD96" s="220"/>
      <c r="CVE96" s="220"/>
      <c r="CVF96" s="220"/>
      <c r="CVG96" s="220"/>
      <c r="CVH96" s="220"/>
      <c r="CVI96" s="220"/>
      <c r="CVJ96" s="220"/>
      <c r="CVK96" s="220"/>
      <c r="CVL96" s="220"/>
      <c r="CVM96" s="220"/>
      <c r="CVN96" s="220"/>
      <c r="CVO96" s="220"/>
      <c r="CVP96" s="220"/>
      <c r="CVQ96" s="220"/>
      <c r="CVR96" s="220"/>
      <c r="CVS96" s="220"/>
      <c r="CVT96" s="220"/>
      <c r="CVU96" s="220"/>
      <c r="CVV96" s="220"/>
      <c r="CVW96" s="220"/>
      <c r="CVX96" s="220"/>
      <c r="CVY96" s="220"/>
      <c r="CVZ96" s="220"/>
      <c r="CWA96" s="220"/>
      <c r="CWB96" s="220"/>
      <c r="CWC96" s="220"/>
      <c r="CWD96" s="220"/>
      <c r="CWE96" s="220"/>
      <c r="CWF96" s="220"/>
      <c r="CWG96" s="220"/>
      <c r="CWH96" s="220"/>
      <c r="CWI96" s="220"/>
      <c r="CWJ96" s="220"/>
      <c r="CWK96" s="220"/>
      <c r="CWL96" s="220"/>
      <c r="CWM96" s="220"/>
      <c r="CWN96" s="220"/>
      <c r="CWO96" s="220"/>
      <c r="CWP96" s="220"/>
      <c r="CWQ96" s="220"/>
      <c r="CWR96" s="220"/>
      <c r="CWS96" s="220"/>
      <c r="CWT96" s="220"/>
      <c r="CWU96" s="220"/>
      <c r="CWV96" s="220"/>
      <c r="CWW96" s="220"/>
      <c r="CWX96" s="220"/>
      <c r="CWY96" s="220"/>
      <c r="CWZ96" s="220"/>
      <c r="CXA96" s="220"/>
      <c r="CXB96" s="220"/>
      <c r="CXC96" s="220"/>
      <c r="CXD96" s="220"/>
      <c r="CXE96" s="220"/>
      <c r="CXF96" s="220"/>
      <c r="CXG96" s="220"/>
      <c r="CXH96" s="220"/>
      <c r="CXI96" s="220"/>
      <c r="CXJ96" s="220"/>
      <c r="CXK96" s="220"/>
      <c r="CXL96" s="220"/>
      <c r="CXM96" s="220"/>
      <c r="CXN96" s="220"/>
      <c r="CXO96" s="220"/>
      <c r="CXP96" s="220"/>
      <c r="CXQ96" s="220"/>
      <c r="CXR96" s="220"/>
      <c r="CXS96" s="220"/>
      <c r="CXT96" s="220"/>
      <c r="CXU96" s="220"/>
      <c r="CXV96" s="220"/>
      <c r="CXW96" s="220"/>
      <c r="CXX96" s="220"/>
      <c r="CXY96" s="220"/>
      <c r="CXZ96" s="220"/>
      <c r="CYA96" s="220"/>
      <c r="CYB96" s="220"/>
      <c r="CYC96" s="220"/>
      <c r="CYD96" s="220"/>
      <c r="CYE96" s="220"/>
      <c r="CYF96" s="220"/>
      <c r="CYG96" s="220"/>
      <c r="CYH96" s="220"/>
      <c r="CYI96" s="220"/>
      <c r="CYJ96" s="220"/>
      <c r="CYK96" s="220"/>
      <c r="CYL96" s="220"/>
      <c r="CYM96" s="220"/>
      <c r="CYN96" s="220"/>
      <c r="CYO96" s="220"/>
      <c r="CYP96" s="220"/>
      <c r="CYQ96" s="220"/>
      <c r="CYR96" s="220"/>
      <c r="CYS96" s="220"/>
      <c r="CYT96" s="220"/>
      <c r="CYU96" s="220"/>
      <c r="CYV96" s="220"/>
      <c r="CYW96" s="220"/>
      <c r="CYX96" s="220"/>
      <c r="CYY96" s="220"/>
      <c r="CYZ96" s="220"/>
      <c r="CZA96" s="220"/>
      <c r="CZB96" s="220"/>
      <c r="CZC96" s="220"/>
      <c r="CZD96" s="220"/>
      <c r="CZE96" s="220"/>
      <c r="CZF96" s="220"/>
      <c r="CZG96" s="220"/>
      <c r="CZH96" s="220"/>
      <c r="CZI96" s="220"/>
      <c r="CZJ96" s="220"/>
      <c r="CZK96" s="220"/>
      <c r="CZL96" s="220"/>
      <c r="CZM96" s="220"/>
      <c r="CZN96" s="220"/>
      <c r="CZO96" s="220"/>
      <c r="CZP96" s="220"/>
      <c r="CZQ96" s="220"/>
      <c r="CZR96" s="220"/>
      <c r="CZS96" s="220"/>
      <c r="CZT96" s="220"/>
      <c r="CZU96" s="220"/>
      <c r="CZV96" s="220"/>
      <c r="CZW96" s="220"/>
      <c r="CZX96" s="220"/>
      <c r="CZY96" s="220"/>
      <c r="CZZ96" s="220"/>
      <c r="DAA96" s="220"/>
      <c r="DAB96" s="220"/>
      <c r="DAC96" s="220"/>
      <c r="DAD96" s="220"/>
      <c r="DAE96" s="220"/>
      <c r="DAF96" s="220"/>
      <c r="DAG96" s="220"/>
      <c r="DAH96" s="220"/>
      <c r="DAI96" s="220"/>
      <c r="DAJ96" s="220"/>
      <c r="DAK96" s="220"/>
      <c r="DAL96" s="220"/>
      <c r="DAM96" s="220"/>
      <c r="DAN96" s="220"/>
      <c r="DAO96" s="220"/>
      <c r="DAP96" s="220"/>
      <c r="DAQ96" s="220"/>
      <c r="DAR96" s="220"/>
      <c r="DAS96" s="220"/>
      <c r="DAT96" s="220"/>
      <c r="DAU96" s="220"/>
      <c r="DAV96" s="220"/>
      <c r="DAW96" s="220"/>
      <c r="DAX96" s="220"/>
      <c r="DAY96" s="220"/>
      <c r="DAZ96" s="220"/>
      <c r="DBA96" s="220"/>
      <c r="DBB96" s="220"/>
      <c r="DBC96" s="220"/>
      <c r="DBD96" s="220"/>
      <c r="DBE96" s="220"/>
      <c r="DBF96" s="220"/>
      <c r="DBG96" s="220"/>
      <c r="DBH96" s="220"/>
      <c r="DBI96" s="220"/>
      <c r="DBJ96" s="220"/>
      <c r="DBK96" s="220"/>
      <c r="DBL96" s="220"/>
      <c r="DBM96" s="220"/>
      <c r="DBN96" s="220"/>
      <c r="DBO96" s="220"/>
      <c r="DBP96" s="220"/>
      <c r="DBQ96" s="220"/>
      <c r="DBR96" s="220"/>
      <c r="DBS96" s="220"/>
      <c r="DBT96" s="220"/>
      <c r="DBU96" s="220"/>
      <c r="DBV96" s="220"/>
      <c r="DBW96" s="220"/>
      <c r="DBX96" s="220"/>
      <c r="DBY96" s="220"/>
      <c r="DBZ96" s="220"/>
      <c r="DCA96" s="220"/>
      <c r="DCB96" s="220"/>
      <c r="DCC96" s="220"/>
      <c r="DCD96" s="220"/>
      <c r="DCE96" s="220"/>
      <c r="DCF96" s="220"/>
      <c r="DCG96" s="220"/>
      <c r="DCH96" s="220"/>
      <c r="DCI96" s="220"/>
      <c r="DCJ96" s="220"/>
      <c r="DCK96" s="220"/>
      <c r="DCL96" s="220"/>
      <c r="DCM96" s="220"/>
      <c r="DCN96" s="220"/>
      <c r="DCO96" s="220"/>
      <c r="DCP96" s="220"/>
      <c r="DCQ96" s="220"/>
      <c r="DCR96" s="220"/>
      <c r="DCS96" s="220"/>
      <c r="DCT96" s="220"/>
      <c r="DCU96" s="220"/>
      <c r="DCV96" s="220"/>
      <c r="DCW96" s="220"/>
      <c r="DCX96" s="220"/>
      <c r="DCY96" s="220"/>
      <c r="DCZ96" s="220"/>
      <c r="DDA96" s="220"/>
      <c r="DDB96" s="220"/>
      <c r="DDC96" s="220"/>
      <c r="DDD96" s="220"/>
      <c r="DDE96" s="220"/>
      <c r="DDF96" s="220"/>
      <c r="DDG96" s="220"/>
      <c r="DDH96" s="220"/>
      <c r="DDI96" s="220"/>
      <c r="DDJ96" s="220"/>
      <c r="DDK96" s="220"/>
      <c r="DDL96" s="220"/>
      <c r="DDM96" s="220"/>
      <c r="DDN96" s="220"/>
      <c r="DDO96" s="220"/>
      <c r="DDP96" s="220"/>
      <c r="DDQ96" s="220"/>
      <c r="DDR96" s="220"/>
      <c r="DDS96" s="220"/>
      <c r="DDT96" s="220"/>
      <c r="DDU96" s="220"/>
      <c r="DDV96" s="220"/>
      <c r="DDW96" s="220"/>
      <c r="DDX96" s="220"/>
      <c r="DDY96" s="220"/>
      <c r="DDZ96" s="220"/>
      <c r="DEA96" s="220"/>
      <c r="DEB96" s="220"/>
      <c r="DEC96" s="220"/>
      <c r="DED96" s="220"/>
      <c r="DEE96" s="220"/>
      <c r="DEF96" s="220"/>
      <c r="DEG96" s="220"/>
      <c r="DEH96" s="220"/>
      <c r="DEI96" s="220"/>
      <c r="DEJ96" s="220"/>
      <c r="DEK96" s="220"/>
      <c r="DEL96" s="220"/>
      <c r="DEM96" s="220"/>
      <c r="DEN96" s="220"/>
      <c r="DEO96" s="220"/>
      <c r="DEP96" s="220"/>
      <c r="DEQ96" s="220"/>
      <c r="DER96" s="220"/>
      <c r="DES96" s="220"/>
      <c r="DET96" s="220"/>
      <c r="DEU96" s="220"/>
      <c r="DEV96" s="220"/>
      <c r="DEW96" s="220"/>
      <c r="DEX96" s="220"/>
      <c r="DEY96" s="220"/>
      <c r="DEZ96" s="220"/>
      <c r="DFA96" s="220"/>
      <c r="DFB96" s="220"/>
      <c r="DFC96" s="220"/>
      <c r="DFD96" s="220"/>
      <c r="DFE96" s="220"/>
      <c r="DFF96" s="220"/>
      <c r="DFG96" s="220"/>
      <c r="DFH96" s="220"/>
      <c r="DFI96" s="220"/>
      <c r="DFJ96" s="220"/>
      <c r="DFK96" s="220"/>
      <c r="DFL96" s="220"/>
      <c r="DFM96" s="220"/>
      <c r="DFN96" s="220"/>
      <c r="DFO96" s="220"/>
      <c r="DFP96" s="220"/>
      <c r="DFQ96" s="220"/>
      <c r="DFR96" s="220"/>
      <c r="DFS96" s="220"/>
      <c r="DFT96" s="220"/>
      <c r="DFU96" s="220"/>
      <c r="DFV96" s="220"/>
      <c r="DFW96" s="220"/>
      <c r="DFX96" s="220"/>
      <c r="DFY96" s="220"/>
      <c r="DFZ96" s="220"/>
      <c r="DGA96" s="220"/>
      <c r="DGB96" s="220"/>
      <c r="DGC96" s="220"/>
      <c r="DGD96" s="220"/>
      <c r="DGE96" s="220"/>
      <c r="DGF96" s="220"/>
      <c r="DGG96" s="220"/>
      <c r="DGH96" s="220"/>
      <c r="DGI96" s="220"/>
      <c r="DGJ96" s="220"/>
      <c r="DGK96" s="220"/>
      <c r="DGL96" s="220"/>
      <c r="DGM96" s="220"/>
      <c r="DGN96" s="220"/>
      <c r="DGO96" s="220"/>
      <c r="DGP96" s="220"/>
      <c r="DGQ96" s="220"/>
      <c r="DGR96" s="220"/>
      <c r="DGS96" s="220"/>
      <c r="DGT96" s="220"/>
      <c r="DGU96" s="220"/>
      <c r="DGV96" s="220"/>
      <c r="DGW96" s="220"/>
      <c r="DGX96" s="220"/>
      <c r="DGY96" s="220"/>
      <c r="DGZ96" s="220"/>
      <c r="DHA96" s="220"/>
      <c r="DHB96" s="220"/>
      <c r="DHC96" s="220"/>
      <c r="DHD96" s="220"/>
      <c r="DHE96" s="220"/>
      <c r="DHF96" s="220"/>
      <c r="DHG96" s="220"/>
      <c r="DHH96" s="220"/>
      <c r="DHI96" s="220"/>
      <c r="DHJ96" s="220"/>
      <c r="DHK96" s="220"/>
      <c r="DHL96" s="220"/>
      <c r="DHM96" s="220"/>
      <c r="DHN96" s="220"/>
      <c r="DHO96" s="220"/>
      <c r="DHP96" s="220"/>
      <c r="DHQ96" s="220"/>
      <c r="DHR96" s="220"/>
      <c r="DHS96" s="220"/>
      <c r="DHT96" s="220"/>
      <c r="DHU96" s="220"/>
      <c r="DHV96" s="220"/>
      <c r="DHW96" s="220"/>
      <c r="DHX96" s="220"/>
      <c r="DHY96" s="220"/>
      <c r="DHZ96" s="220"/>
      <c r="DIA96" s="220"/>
      <c r="DIB96" s="220"/>
      <c r="DIC96" s="220"/>
      <c r="DID96" s="220"/>
      <c r="DIE96" s="220"/>
      <c r="DIF96" s="220"/>
      <c r="DIG96" s="220"/>
      <c r="DIH96" s="220"/>
      <c r="DII96" s="220"/>
      <c r="DIJ96" s="220"/>
      <c r="DIK96" s="220"/>
      <c r="DIL96" s="220"/>
      <c r="DIM96" s="220"/>
      <c r="DIN96" s="220"/>
      <c r="DIO96" s="220"/>
      <c r="DIP96" s="220"/>
      <c r="DIQ96" s="220"/>
      <c r="DIR96" s="220"/>
      <c r="DIS96" s="220"/>
      <c r="DIT96" s="220"/>
      <c r="DIU96" s="220"/>
      <c r="DIV96" s="220"/>
      <c r="DIW96" s="220"/>
      <c r="DIX96" s="220"/>
      <c r="DIY96" s="220"/>
      <c r="DIZ96" s="220"/>
      <c r="DJA96" s="220"/>
      <c r="DJB96" s="220"/>
      <c r="DJC96" s="220"/>
      <c r="DJD96" s="220"/>
      <c r="DJE96" s="220"/>
      <c r="DJF96" s="220"/>
      <c r="DJG96" s="220"/>
      <c r="DJH96" s="220"/>
      <c r="DJI96" s="220"/>
      <c r="DJJ96" s="220"/>
      <c r="DJK96" s="220"/>
      <c r="DJL96" s="220"/>
      <c r="DJM96" s="220"/>
      <c r="DJN96" s="220"/>
      <c r="DJO96" s="220"/>
      <c r="DJP96" s="220"/>
      <c r="DJQ96" s="220"/>
      <c r="DJR96" s="220"/>
      <c r="DJS96" s="220"/>
      <c r="DJT96" s="220"/>
      <c r="DJU96" s="220"/>
      <c r="DJV96" s="220"/>
      <c r="DJW96" s="220"/>
      <c r="DJX96" s="220"/>
      <c r="DJY96" s="220"/>
      <c r="DJZ96" s="220"/>
      <c r="DKA96" s="220"/>
      <c r="DKB96" s="220"/>
      <c r="DKC96" s="220"/>
      <c r="DKD96" s="220"/>
      <c r="DKE96" s="220"/>
      <c r="DKF96" s="220"/>
      <c r="DKG96" s="220"/>
      <c r="DKH96" s="220"/>
      <c r="DKI96" s="220"/>
      <c r="DKJ96" s="220"/>
      <c r="DKK96" s="220"/>
      <c r="DKL96" s="220"/>
      <c r="DKM96" s="220"/>
      <c r="DKN96" s="220"/>
      <c r="DKO96" s="220"/>
      <c r="DKP96" s="220"/>
      <c r="DKQ96" s="220"/>
      <c r="DKR96" s="220"/>
      <c r="DKS96" s="220"/>
      <c r="DKT96" s="220"/>
      <c r="DKU96" s="220"/>
      <c r="DKV96" s="220"/>
      <c r="DKW96" s="220"/>
      <c r="DKX96" s="220"/>
      <c r="DKY96" s="220"/>
      <c r="DKZ96" s="220"/>
      <c r="DLA96" s="220"/>
      <c r="DLB96" s="220"/>
      <c r="DLC96" s="220"/>
      <c r="DLD96" s="220"/>
      <c r="DLE96" s="220"/>
      <c r="DLF96" s="220"/>
      <c r="DLG96" s="220"/>
      <c r="DLH96" s="220"/>
      <c r="DLI96" s="220"/>
      <c r="DLJ96" s="220"/>
      <c r="DLK96" s="220"/>
      <c r="DLL96" s="220"/>
      <c r="DLM96" s="220"/>
      <c r="DLN96" s="220"/>
      <c r="DLO96" s="220"/>
      <c r="DLP96" s="220"/>
      <c r="DLQ96" s="220"/>
      <c r="DLR96" s="220"/>
      <c r="DLS96" s="220"/>
      <c r="DLT96" s="220"/>
      <c r="DLU96" s="220"/>
      <c r="DLV96" s="220"/>
      <c r="DLW96" s="220"/>
      <c r="DLX96" s="220"/>
      <c r="DLY96" s="220"/>
      <c r="DLZ96" s="220"/>
      <c r="DMA96" s="220"/>
      <c r="DMB96" s="220"/>
      <c r="DMC96" s="220"/>
      <c r="DMD96" s="220"/>
      <c r="DME96" s="220"/>
      <c r="DMF96" s="220"/>
      <c r="DMG96" s="220"/>
      <c r="DMH96" s="220"/>
      <c r="DMI96" s="220"/>
      <c r="DMJ96" s="220"/>
      <c r="DMK96" s="220"/>
      <c r="DML96" s="220"/>
      <c r="DMM96" s="220"/>
      <c r="DMN96" s="220"/>
      <c r="DMO96" s="220"/>
      <c r="DMP96" s="220"/>
      <c r="DMQ96" s="220"/>
      <c r="DMR96" s="220"/>
      <c r="DMS96" s="220"/>
      <c r="DMT96" s="220"/>
      <c r="DMU96" s="220"/>
      <c r="DMV96" s="220"/>
      <c r="DMW96" s="220"/>
      <c r="DMX96" s="220"/>
      <c r="DMY96" s="220"/>
      <c r="DMZ96" s="220"/>
      <c r="DNA96" s="220"/>
      <c r="DNB96" s="220"/>
      <c r="DNC96" s="220"/>
      <c r="DND96" s="220"/>
      <c r="DNE96" s="220"/>
      <c r="DNF96" s="220"/>
      <c r="DNG96" s="220"/>
      <c r="DNH96" s="220"/>
      <c r="DNI96" s="220"/>
      <c r="DNJ96" s="220"/>
      <c r="DNK96" s="220"/>
      <c r="DNL96" s="220"/>
      <c r="DNM96" s="220"/>
      <c r="DNN96" s="220"/>
      <c r="DNO96" s="220"/>
      <c r="DNP96" s="220"/>
      <c r="DNQ96" s="220"/>
      <c r="DNR96" s="220"/>
      <c r="DNS96" s="220"/>
      <c r="DNT96" s="220"/>
      <c r="DNU96" s="220"/>
      <c r="DNV96" s="220"/>
      <c r="DNW96" s="220"/>
      <c r="DNX96" s="220"/>
      <c r="DNY96" s="220"/>
      <c r="DNZ96" s="220"/>
      <c r="DOA96" s="220"/>
      <c r="DOB96" s="220"/>
      <c r="DOC96" s="220"/>
      <c r="DOD96" s="220"/>
      <c r="DOE96" s="220"/>
      <c r="DOF96" s="220"/>
      <c r="DOG96" s="220"/>
      <c r="DOH96" s="220"/>
      <c r="DOI96" s="220"/>
      <c r="DOJ96" s="220"/>
      <c r="DOK96" s="220"/>
      <c r="DOL96" s="220"/>
      <c r="DOM96" s="220"/>
      <c r="DON96" s="220"/>
      <c r="DOO96" s="220"/>
      <c r="DOP96" s="220"/>
      <c r="DOQ96" s="220"/>
      <c r="DOR96" s="220"/>
      <c r="DOS96" s="220"/>
      <c r="DOT96" s="220"/>
      <c r="DOU96" s="220"/>
      <c r="DOV96" s="220"/>
      <c r="DOW96" s="220"/>
      <c r="DOX96" s="220"/>
      <c r="DOY96" s="220"/>
      <c r="DOZ96" s="220"/>
      <c r="DPA96" s="220"/>
      <c r="DPB96" s="220"/>
      <c r="DPC96" s="220"/>
      <c r="DPD96" s="220"/>
      <c r="DPE96" s="220"/>
      <c r="DPF96" s="220"/>
      <c r="DPG96" s="220"/>
      <c r="DPH96" s="220"/>
      <c r="DPI96" s="220"/>
      <c r="DPJ96" s="220"/>
      <c r="DPK96" s="220"/>
      <c r="DPL96" s="220"/>
      <c r="DPM96" s="220"/>
      <c r="DPN96" s="220"/>
      <c r="DPO96" s="220"/>
      <c r="DPP96" s="220"/>
      <c r="DPQ96" s="220"/>
      <c r="DPR96" s="220"/>
      <c r="DPS96" s="220"/>
      <c r="DPT96" s="220"/>
      <c r="DPU96" s="220"/>
      <c r="DPV96" s="220"/>
      <c r="DPW96" s="220"/>
      <c r="DPX96" s="220"/>
      <c r="DPY96" s="220"/>
      <c r="DPZ96" s="220"/>
      <c r="DQA96" s="220"/>
      <c r="DQB96" s="220"/>
      <c r="DQC96" s="220"/>
      <c r="DQD96" s="220"/>
      <c r="DQE96" s="220"/>
      <c r="DQF96" s="220"/>
      <c r="DQG96" s="220"/>
      <c r="DQH96" s="220"/>
      <c r="DQI96" s="220"/>
      <c r="DQJ96" s="220"/>
      <c r="DQK96" s="220"/>
      <c r="DQL96" s="220"/>
      <c r="DQM96" s="220"/>
      <c r="DQN96" s="220"/>
      <c r="DQO96" s="220"/>
      <c r="DQP96" s="220"/>
      <c r="DQQ96" s="220"/>
      <c r="DQR96" s="220"/>
      <c r="DQS96" s="220"/>
      <c r="DQT96" s="220"/>
      <c r="DQU96" s="220"/>
      <c r="DQV96" s="220"/>
      <c r="DQW96" s="220"/>
      <c r="DQX96" s="220"/>
      <c r="DQY96" s="220"/>
      <c r="DQZ96" s="220"/>
      <c r="DRA96" s="220"/>
      <c r="DRB96" s="220"/>
      <c r="DRC96" s="220"/>
      <c r="DRD96" s="220"/>
      <c r="DRE96" s="220"/>
      <c r="DRF96" s="220"/>
      <c r="DRG96" s="220"/>
      <c r="DRH96" s="220"/>
      <c r="DRI96" s="220"/>
      <c r="DRJ96" s="220"/>
      <c r="DRK96" s="220"/>
      <c r="DRL96" s="220"/>
      <c r="DRM96" s="220"/>
      <c r="DRN96" s="220"/>
      <c r="DRO96" s="220"/>
      <c r="DRP96" s="220"/>
      <c r="DRQ96" s="220"/>
      <c r="DRR96" s="220"/>
      <c r="DRS96" s="220"/>
      <c r="DRT96" s="220"/>
      <c r="DRU96" s="220"/>
      <c r="DRV96" s="220"/>
      <c r="DRW96" s="220"/>
      <c r="DRX96" s="220"/>
      <c r="DRY96" s="220"/>
      <c r="DRZ96" s="220"/>
      <c r="DSA96" s="220"/>
      <c r="DSB96" s="220"/>
      <c r="DSC96" s="220"/>
      <c r="DSD96" s="220"/>
      <c r="DSE96" s="220"/>
      <c r="DSF96" s="220"/>
      <c r="DSG96" s="220"/>
      <c r="DSH96" s="220"/>
      <c r="DSI96" s="220"/>
      <c r="DSJ96" s="220"/>
      <c r="DSK96" s="220"/>
      <c r="DSL96" s="220"/>
      <c r="DSM96" s="220"/>
      <c r="DSN96" s="220"/>
      <c r="DSO96" s="220"/>
      <c r="DSP96" s="220"/>
      <c r="DSQ96" s="220"/>
      <c r="DSR96" s="220"/>
      <c r="DSS96" s="220"/>
      <c r="DST96" s="220"/>
      <c r="DSU96" s="220"/>
      <c r="DSV96" s="220"/>
      <c r="DSW96" s="220"/>
      <c r="DSX96" s="220"/>
      <c r="DSY96" s="220"/>
      <c r="DSZ96" s="220"/>
      <c r="DTA96" s="220"/>
      <c r="DTB96" s="220"/>
      <c r="DTC96" s="220"/>
      <c r="DTD96" s="220"/>
      <c r="DTE96" s="220"/>
      <c r="DTF96" s="220"/>
      <c r="DTG96" s="220"/>
      <c r="DTH96" s="220"/>
      <c r="DTI96" s="220"/>
      <c r="DTJ96" s="220"/>
      <c r="DTK96" s="220"/>
      <c r="DTL96" s="220"/>
      <c r="DTM96" s="220"/>
      <c r="DTN96" s="220"/>
      <c r="DTO96" s="220"/>
      <c r="DTP96" s="220"/>
      <c r="DTQ96" s="220"/>
      <c r="DTR96" s="220"/>
      <c r="DTS96" s="220"/>
      <c r="DTT96" s="220"/>
      <c r="DTU96" s="220"/>
      <c r="DTV96" s="220"/>
      <c r="DTW96" s="220"/>
      <c r="DTX96" s="220"/>
      <c r="DTY96" s="220"/>
      <c r="DTZ96" s="220"/>
      <c r="DUA96" s="220"/>
      <c r="DUB96" s="220"/>
      <c r="DUC96" s="220"/>
      <c r="DUD96" s="220"/>
      <c r="DUE96" s="220"/>
      <c r="DUF96" s="220"/>
      <c r="DUG96" s="220"/>
      <c r="DUH96" s="220"/>
      <c r="DUI96" s="220"/>
      <c r="DUJ96" s="220"/>
      <c r="DUK96" s="220"/>
      <c r="DUL96" s="220"/>
      <c r="DUM96" s="220"/>
      <c r="DUN96" s="220"/>
      <c r="DUO96" s="220"/>
      <c r="DUP96" s="220"/>
      <c r="DUQ96" s="220"/>
      <c r="DUR96" s="220"/>
      <c r="DUS96" s="220"/>
      <c r="DUT96" s="220"/>
      <c r="DUU96" s="220"/>
      <c r="DUV96" s="220"/>
      <c r="DUW96" s="220"/>
      <c r="DUX96" s="220"/>
      <c r="DUY96" s="220"/>
      <c r="DUZ96" s="220"/>
      <c r="DVA96" s="220"/>
      <c r="DVB96" s="220"/>
      <c r="DVC96" s="220"/>
      <c r="DVD96" s="220"/>
      <c r="DVE96" s="220"/>
      <c r="DVF96" s="220"/>
      <c r="DVG96" s="220"/>
      <c r="DVH96" s="220"/>
      <c r="DVI96" s="220"/>
      <c r="DVJ96" s="220"/>
      <c r="DVK96" s="220"/>
      <c r="DVL96" s="220"/>
      <c r="DVM96" s="220"/>
      <c r="DVN96" s="220"/>
      <c r="DVO96" s="220"/>
      <c r="DVP96" s="220"/>
      <c r="DVQ96" s="220"/>
      <c r="DVR96" s="220"/>
      <c r="DVS96" s="220"/>
      <c r="DVT96" s="220"/>
      <c r="DVU96" s="220"/>
      <c r="DVV96" s="220"/>
      <c r="DVW96" s="220"/>
      <c r="DVX96" s="220"/>
      <c r="DVY96" s="220"/>
      <c r="DVZ96" s="220"/>
      <c r="DWA96" s="220"/>
      <c r="DWB96" s="220"/>
      <c r="DWC96" s="220"/>
      <c r="DWD96" s="220"/>
      <c r="DWE96" s="220"/>
      <c r="DWF96" s="220"/>
      <c r="DWG96" s="220"/>
      <c r="DWH96" s="220"/>
      <c r="DWI96" s="220"/>
      <c r="DWJ96" s="220"/>
      <c r="DWK96" s="220"/>
      <c r="DWL96" s="220"/>
      <c r="DWM96" s="220"/>
      <c r="DWN96" s="220"/>
      <c r="DWO96" s="220"/>
      <c r="DWP96" s="220"/>
      <c r="DWQ96" s="220"/>
      <c r="DWR96" s="220"/>
      <c r="DWS96" s="220"/>
      <c r="DWT96" s="220"/>
      <c r="DWU96" s="220"/>
      <c r="DWV96" s="220"/>
      <c r="DWW96" s="220"/>
      <c r="DWX96" s="220"/>
      <c r="DWY96" s="220"/>
      <c r="DWZ96" s="220"/>
      <c r="DXA96" s="220"/>
      <c r="DXB96" s="220"/>
      <c r="DXC96" s="220"/>
      <c r="DXD96" s="220"/>
      <c r="DXE96" s="220"/>
      <c r="DXF96" s="220"/>
      <c r="DXG96" s="220"/>
      <c r="DXH96" s="220"/>
      <c r="DXI96" s="220"/>
      <c r="DXJ96" s="220"/>
      <c r="DXK96" s="220"/>
      <c r="DXL96" s="220"/>
      <c r="DXM96" s="220"/>
      <c r="DXN96" s="220"/>
      <c r="DXO96" s="220"/>
      <c r="DXP96" s="220"/>
      <c r="DXQ96" s="220"/>
      <c r="DXR96" s="220"/>
      <c r="DXS96" s="220"/>
      <c r="DXT96" s="220"/>
      <c r="DXU96" s="220"/>
      <c r="DXV96" s="220"/>
      <c r="DXW96" s="220"/>
      <c r="DXX96" s="220"/>
      <c r="DXY96" s="220"/>
      <c r="DXZ96" s="220"/>
      <c r="DYA96" s="220"/>
      <c r="DYB96" s="220"/>
      <c r="DYC96" s="220"/>
      <c r="DYD96" s="220"/>
      <c r="DYE96" s="220"/>
      <c r="DYF96" s="220"/>
      <c r="DYG96" s="220"/>
      <c r="DYH96" s="220"/>
      <c r="DYI96" s="220"/>
      <c r="DYJ96" s="220"/>
      <c r="DYK96" s="220"/>
      <c r="DYL96" s="220"/>
      <c r="DYM96" s="220"/>
      <c r="DYN96" s="220"/>
      <c r="DYO96" s="220"/>
      <c r="DYP96" s="220"/>
      <c r="DYQ96" s="220"/>
      <c r="DYR96" s="220"/>
      <c r="DYS96" s="220"/>
      <c r="DYT96" s="220"/>
      <c r="DYU96" s="220"/>
      <c r="DYV96" s="220"/>
      <c r="DYW96" s="220"/>
      <c r="DYX96" s="220"/>
      <c r="DYY96" s="220"/>
      <c r="DYZ96" s="220"/>
      <c r="DZA96" s="220"/>
      <c r="DZB96" s="220"/>
      <c r="DZC96" s="220"/>
      <c r="DZD96" s="220"/>
      <c r="DZE96" s="220"/>
      <c r="DZF96" s="220"/>
      <c r="DZG96" s="220"/>
      <c r="DZH96" s="220"/>
      <c r="DZI96" s="220"/>
      <c r="DZJ96" s="220"/>
      <c r="DZK96" s="220"/>
      <c r="DZL96" s="220"/>
      <c r="DZM96" s="220"/>
      <c r="DZN96" s="220"/>
      <c r="DZO96" s="220"/>
      <c r="DZP96" s="220"/>
      <c r="DZQ96" s="220"/>
      <c r="DZR96" s="220"/>
      <c r="DZS96" s="220"/>
      <c r="DZT96" s="220"/>
      <c r="DZU96" s="220"/>
      <c r="DZV96" s="220"/>
      <c r="DZW96" s="220"/>
      <c r="DZX96" s="220"/>
      <c r="DZY96" s="220"/>
      <c r="DZZ96" s="220"/>
      <c r="EAA96" s="220"/>
      <c r="EAB96" s="220"/>
      <c r="EAC96" s="220"/>
      <c r="EAD96" s="220"/>
      <c r="EAE96" s="220"/>
      <c r="EAF96" s="220"/>
      <c r="EAG96" s="220"/>
      <c r="EAH96" s="220"/>
      <c r="EAI96" s="220"/>
      <c r="EAJ96" s="220"/>
      <c r="EAK96" s="220"/>
      <c r="EAL96" s="220"/>
      <c r="EAM96" s="220"/>
      <c r="EAN96" s="220"/>
      <c r="EAO96" s="220"/>
      <c r="EAP96" s="220"/>
      <c r="EAQ96" s="220"/>
      <c r="EAR96" s="220"/>
      <c r="EAS96" s="220"/>
      <c r="EAT96" s="220"/>
      <c r="EAU96" s="220"/>
      <c r="EAV96" s="220"/>
      <c r="EAW96" s="220"/>
      <c r="EAX96" s="220"/>
      <c r="EAY96" s="220"/>
      <c r="EAZ96" s="220"/>
      <c r="EBA96" s="220"/>
      <c r="EBB96" s="220"/>
      <c r="EBC96" s="220"/>
      <c r="EBD96" s="220"/>
      <c r="EBE96" s="220"/>
      <c r="EBF96" s="220"/>
      <c r="EBG96" s="220"/>
      <c r="EBH96" s="220"/>
      <c r="EBI96" s="220"/>
      <c r="EBJ96" s="220"/>
      <c r="EBK96" s="220"/>
      <c r="EBL96" s="220"/>
      <c r="EBM96" s="220"/>
      <c r="EBN96" s="220"/>
      <c r="EBO96" s="220"/>
      <c r="EBP96" s="220"/>
      <c r="EBQ96" s="220"/>
      <c r="EBR96" s="220"/>
      <c r="EBS96" s="220"/>
      <c r="EBT96" s="220"/>
      <c r="EBU96" s="220"/>
      <c r="EBV96" s="220"/>
      <c r="EBW96" s="220"/>
      <c r="EBX96" s="220"/>
      <c r="EBY96" s="220"/>
      <c r="EBZ96" s="220"/>
      <c r="ECA96" s="220"/>
      <c r="ECB96" s="220"/>
      <c r="ECC96" s="220"/>
      <c r="ECD96" s="220"/>
      <c r="ECE96" s="220"/>
      <c r="ECF96" s="220"/>
      <c r="ECG96" s="220"/>
      <c r="ECH96" s="220"/>
      <c r="ECI96" s="220"/>
      <c r="ECJ96" s="220"/>
      <c r="ECK96" s="220"/>
      <c r="ECL96" s="220"/>
      <c r="ECM96" s="220"/>
      <c r="ECN96" s="220"/>
      <c r="ECO96" s="220"/>
      <c r="ECP96" s="220"/>
      <c r="ECQ96" s="220"/>
      <c r="ECR96" s="220"/>
      <c r="ECS96" s="220"/>
      <c r="ECT96" s="220"/>
      <c r="ECU96" s="220"/>
      <c r="ECV96" s="220"/>
      <c r="ECW96" s="220"/>
      <c r="ECX96" s="220"/>
      <c r="ECY96" s="220"/>
      <c r="ECZ96" s="220"/>
      <c r="EDA96" s="220"/>
      <c r="EDB96" s="220"/>
      <c r="EDC96" s="220"/>
      <c r="EDD96" s="220"/>
      <c r="EDE96" s="220"/>
      <c r="EDF96" s="220"/>
      <c r="EDG96" s="220"/>
      <c r="EDH96" s="220"/>
      <c r="EDI96" s="220"/>
      <c r="EDJ96" s="220"/>
      <c r="EDK96" s="220"/>
      <c r="EDL96" s="220"/>
      <c r="EDM96" s="220"/>
      <c r="EDN96" s="220"/>
      <c r="EDO96" s="220"/>
      <c r="EDP96" s="220"/>
      <c r="EDQ96" s="220"/>
      <c r="EDR96" s="220"/>
      <c r="EDS96" s="220"/>
      <c r="EDT96" s="220"/>
      <c r="EDU96" s="220"/>
      <c r="EDV96" s="220"/>
      <c r="EDW96" s="220"/>
      <c r="EDX96" s="220"/>
      <c r="EDY96" s="220"/>
      <c r="EDZ96" s="220"/>
      <c r="EEA96" s="220"/>
      <c r="EEB96" s="220"/>
      <c r="EEC96" s="220"/>
      <c r="EED96" s="220"/>
      <c r="EEE96" s="220"/>
      <c r="EEF96" s="220"/>
      <c r="EEG96" s="220"/>
      <c r="EEH96" s="220"/>
      <c r="EEI96" s="220"/>
      <c r="EEJ96" s="220"/>
      <c r="EEK96" s="220"/>
      <c r="EEL96" s="220"/>
      <c r="EEM96" s="220"/>
      <c r="EEN96" s="220"/>
      <c r="EEO96" s="220"/>
      <c r="EEP96" s="220"/>
      <c r="EEQ96" s="220"/>
      <c r="EER96" s="220"/>
      <c r="EES96" s="220"/>
      <c r="EET96" s="220"/>
      <c r="EEU96" s="220"/>
      <c r="EEV96" s="220"/>
      <c r="EEW96" s="220"/>
      <c r="EEX96" s="220"/>
      <c r="EEY96" s="220"/>
      <c r="EEZ96" s="220"/>
      <c r="EFA96" s="220"/>
      <c r="EFB96" s="220"/>
      <c r="EFC96" s="220"/>
      <c r="EFD96" s="220"/>
      <c r="EFE96" s="220"/>
      <c r="EFF96" s="220"/>
      <c r="EFG96" s="220"/>
      <c r="EFH96" s="220"/>
      <c r="EFI96" s="220"/>
      <c r="EFJ96" s="220"/>
      <c r="EFK96" s="220"/>
      <c r="EFL96" s="220"/>
      <c r="EFM96" s="220"/>
      <c r="EFN96" s="220"/>
      <c r="EFO96" s="220"/>
      <c r="EFP96" s="220"/>
      <c r="EFQ96" s="220"/>
      <c r="EFR96" s="220"/>
      <c r="EFS96" s="220"/>
      <c r="EFT96" s="220"/>
      <c r="EFU96" s="220"/>
      <c r="EFV96" s="220"/>
      <c r="EFW96" s="220"/>
      <c r="EFX96" s="220"/>
      <c r="EFY96" s="220"/>
      <c r="EFZ96" s="220"/>
      <c r="EGA96" s="220"/>
      <c r="EGB96" s="220"/>
      <c r="EGC96" s="220"/>
      <c r="EGD96" s="220"/>
      <c r="EGE96" s="220"/>
      <c r="EGF96" s="220"/>
      <c r="EGG96" s="220"/>
      <c r="EGH96" s="220"/>
      <c r="EGI96" s="220"/>
      <c r="EGJ96" s="220"/>
      <c r="EGK96" s="220"/>
      <c r="EGL96" s="220"/>
      <c r="EGM96" s="220"/>
      <c r="EGN96" s="220"/>
      <c r="EGO96" s="220"/>
      <c r="EGP96" s="220"/>
      <c r="EGQ96" s="220"/>
      <c r="EGR96" s="220"/>
      <c r="EGS96" s="220"/>
      <c r="EGT96" s="220"/>
      <c r="EGU96" s="220"/>
      <c r="EGV96" s="220"/>
      <c r="EGW96" s="220"/>
      <c r="EGX96" s="220"/>
      <c r="EGY96" s="220"/>
      <c r="EGZ96" s="220"/>
      <c r="EHA96" s="220"/>
      <c r="EHB96" s="220"/>
      <c r="EHC96" s="220"/>
      <c r="EHD96" s="220"/>
      <c r="EHE96" s="220"/>
      <c r="EHF96" s="220"/>
      <c r="EHG96" s="220"/>
      <c r="EHH96" s="220"/>
      <c r="EHI96" s="220"/>
      <c r="EHJ96" s="220"/>
      <c r="EHK96" s="220"/>
      <c r="EHL96" s="220"/>
      <c r="EHM96" s="220"/>
      <c r="EHN96" s="220"/>
      <c r="EHO96" s="220"/>
      <c r="EHP96" s="220"/>
      <c r="EHQ96" s="220"/>
      <c r="EHR96" s="220"/>
      <c r="EHS96" s="220"/>
      <c r="EHT96" s="220"/>
      <c r="EHU96" s="220"/>
      <c r="EHV96" s="220"/>
      <c r="EHW96" s="220"/>
      <c r="EHX96" s="220"/>
      <c r="EHY96" s="220"/>
      <c r="EHZ96" s="220"/>
      <c r="EIA96" s="220"/>
      <c r="EIB96" s="220"/>
      <c r="EIC96" s="220"/>
      <c r="EID96" s="220"/>
      <c r="EIE96" s="220"/>
      <c r="EIF96" s="220"/>
      <c r="EIG96" s="220"/>
      <c r="EIH96" s="220"/>
      <c r="EII96" s="220"/>
      <c r="EIJ96" s="220"/>
      <c r="EIK96" s="220"/>
      <c r="EIL96" s="220"/>
      <c r="EIM96" s="220"/>
      <c r="EIN96" s="220"/>
      <c r="EIO96" s="220"/>
      <c r="EIP96" s="220"/>
      <c r="EIQ96" s="220"/>
      <c r="EIR96" s="220"/>
      <c r="EIS96" s="220"/>
      <c r="EIT96" s="220"/>
      <c r="EIU96" s="220"/>
      <c r="EIV96" s="220"/>
      <c r="EIW96" s="220"/>
      <c r="EIX96" s="220"/>
      <c r="EIY96" s="220"/>
      <c r="EIZ96" s="220"/>
      <c r="EJA96" s="220"/>
      <c r="EJB96" s="220"/>
      <c r="EJC96" s="220"/>
      <c r="EJD96" s="220"/>
      <c r="EJE96" s="220"/>
      <c r="EJF96" s="220"/>
      <c r="EJG96" s="220"/>
      <c r="EJH96" s="220"/>
      <c r="EJI96" s="220"/>
      <c r="EJJ96" s="220"/>
      <c r="EJK96" s="220"/>
      <c r="EJL96" s="220"/>
      <c r="EJM96" s="220"/>
      <c r="EJN96" s="220"/>
      <c r="EJO96" s="220"/>
      <c r="EJP96" s="220"/>
      <c r="EJQ96" s="220"/>
      <c r="EJR96" s="220"/>
      <c r="EJS96" s="220"/>
      <c r="EJT96" s="220"/>
      <c r="EJU96" s="220"/>
      <c r="EJV96" s="220"/>
      <c r="EJW96" s="220"/>
      <c r="EJX96" s="220"/>
      <c r="EJY96" s="220"/>
      <c r="EJZ96" s="220"/>
      <c r="EKA96" s="220"/>
      <c r="EKB96" s="220"/>
      <c r="EKC96" s="220"/>
      <c r="EKD96" s="220"/>
      <c r="EKE96" s="220"/>
      <c r="EKF96" s="220"/>
      <c r="EKG96" s="220"/>
      <c r="EKH96" s="220"/>
      <c r="EKI96" s="220"/>
      <c r="EKJ96" s="220"/>
      <c r="EKK96" s="220"/>
      <c r="EKL96" s="220"/>
      <c r="EKM96" s="220"/>
      <c r="EKN96" s="220"/>
      <c r="EKO96" s="220"/>
      <c r="EKP96" s="220"/>
      <c r="EKQ96" s="220"/>
      <c r="EKR96" s="220"/>
      <c r="EKS96" s="220"/>
      <c r="EKT96" s="220"/>
      <c r="EKU96" s="220"/>
      <c r="EKV96" s="220"/>
      <c r="EKW96" s="220"/>
      <c r="EKX96" s="220"/>
      <c r="EKY96" s="220"/>
      <c r="EKZ96" s="220"/>
      <c r="ELA96" s="220"/>
      <c r="ELB96" s="220"/>
      <c r="ELC96" s="220"/>
      <c r="ELD96" s="220"/>
      <c r="ELE96" s="220"/>
      <c r="ELF96" s="220"/>
      <c r="ELG96" s="220"/>
      <c r="ELH96" s="220"/>
      <c r="ELI96" s="220"/>
      <c r="ELJ96" s="220"/>
      <c r="ELK96" s="220"/>
      <c r="ELL96" s="220"/>
      <c r="ELM96" s="220"/>
      <c r="ELN96" s="220"/>
      <c r="ELO96" s="220"/>
      <c r="ELP96" s="220"/>
      <c r="ELQ96" s="220"/>
      <c r="ELR96" s="220"/>
      <c r="ELS96" s="220"/>
      <c r="ELT96" s="220"/>
      <c r="ELU96" s="220"/>
      <c r="ELV96" s="220"/>
      <c r="ELW96" s="220"/>
      <c r="ELX96" s="220"/>
      <c r="ELY96" s="220"/>
      <c r="ELZ96" s="220"/>
      <c r="EMA96" s="220"/>
      <c r="EMB96" s="220"/>
      <c r="EMC96" s="220"/>
      <c r="EMD96" s="220"/>
      <c r="EME96" s="220"/>
      <c r="EMF96" s="220"/>
      <c r="EMG96" s="220"/>
      <c r="EMH96" s="220"/>
      <c r="EMI96" s="220"/>
      <c r="EMJ96" s="220"/>
      <c r="EMK96" s="220"/>
      <c r="EML96" s="220"/>
      <c r="EMM96" s="220"/>
      <c r="EMN96" s="220"/>
      <c r="EMO96" s="220"/>
      <c r="EMP96" s="220"/>
      <c r="EMQ96" s="220"/>
      <c r="EMR96" s="220"/>
      <c r="EMS96" s="220"/>
      <c r="EMT96" s="220"/>
      <c r="EMU96" s="220"/>
      <c r="EMV96" s="220"/>
      <c r="EMW96" s="220"/>
      <c r="EMX96" s="220"/>
      <c r="EMY96" s="220"/>
      <c r="EMZ96" s="220"/>
      <c r="ENA96" s="220"/>
      <c r="ENB96" s="220"/>
      <c r="ENC96" s="220"/>
      <c r="END96" s="220"/>
      <c r="ENE96" s="220"/>
      <c r="ENF96" s="220"/>
      <c r="ENG96" s="220"/>
      <c r="ENH96" s="220"/>
      <c r="ENI96" s="220"/>
      <c r="ENJ96" s="220"/>
      <c r="ENK96" s="220"/>
      <c r="ENL96" s="220"/>
      <c r="ENM96" s="220"/>
      <c r="ENN96" s="220"/>
      <c r="ENO96" s="220"/>
      <c r="ENP96" s="220"/>
      <c r="ENQ96" s="220"/>
      <c r="ENR96" s="220"/>
      <c r="ENS96" s="220"/>
      <c r="ENT96" s="220"/>
      <c r="ENU96" s="220"/>
      <c r="ENV96" s="220"/>
      <c r="ENW96" s="220"/>
      <c r="ENX96" s="220"/>
      <c r="ENY96" s="220"/>
      <c r="ENZ96" s="220"/>
      <c r="EOA96" s="220"/>
      <c r="EOB96" s="220"/>
      <c r="EOC96" s="220"/>
      <c r="EOD96" s="220"/>
      <c r="EOE96" s="220"/>
      <c r="EOF96" s="220"/>
      <c r="EOG96" s="220"/>
      <c r="EOH96" s="220"/>
      <c r="EOI96" s="220"/>
      <c r="EOJ96" s="220"/>
      <c r="EOK96" s="220"/>
      <c r="EOL96" s="220"/>
      <c r="EOM96" s="220"/>
      <c r="EON96" s="220"/>
      <c r="EOO96" s="220"/>
      <c r="EOP96" s="220"/>
      <c r="EOQ96" s="220"/>
      <c r="EOR96" s="220"/>
      <c r="EOS96" s="220"/>
      <c r="EOT96" s="220"/>
      <c r="EOU96" s="220"/>
      <c r="EOV96" s="220"/>
      <c r="EOW96" s="220"/>
      <c r="EOX96" s="220"/>
      <c r="EOY96" s="220"/>
      <c r="EOZ96" s="220"/>
      <c r="EPA96" s="220"/>
      <c r="EPB96" s="220"/>
      <c r="EPC96" s="220"/>
      <c r="EPD96" s="220"/>
      <c r="EPE96" s="220"/>
      <c r="EPF96" s="220"/>
      <c r="EPG96" s="220"/>
      <c r="EPH96" s="220"/>
      <c r="EPI96" s="220"/>
      <c r="EPJ96" s="220"/>
      <c r="EPK96" s="220"/>
      <c r="EPL96" s="220"/>
      <c r="EPM96" s="220"/>
      <c r="EPN96" s="220"/>
      <c r="EPO96" s="220"/>
      <c r="EPP96" s="220"/>
      <c r="EPQ96" s="220"/>
      <c r="EPR96" s="220"/>
      <c r="EPS96" s="220"/>
      <c r="EPT96" s="220"/>
      <c r="EPU96" s="220"/>
      <c r="EPV96" s="220"/>
      <c r="EPW96" s="220"/>
      <c r="EPX96" s="220"/>
      <c r="EPY96" s="220"/>
      <c r="EPZ96" s="220"/>
      <c r="EQA96" s="220"/>
      <c r="EQB96" s="220"/>
      <c r="EQC96" s="220"/>
      <c r="EQD96" s="220"/>
      <c r="EQE96" s="220"/>
      <c r="EQF96" s="220"/>
      <c r="EQG96" s="220"/>
      <c r="EQH96" s="220"/>
      <c r="EQI96" s="220"/>
      <c r="EQJ96" s="220"/>
      <c r="EQK96" s="220"/>
      <c r="EQL96" s="220"/>
      <c r="EQM96" s="220"/>
      <c r="EQN96" s="220"/>
      <c r="EQO96" s="220"/>
      <c r="EQP96" s="220"/>
      <c r="EQQ96" s="220"/>
      <c r="EQR96" s="220"/>
      <c r="EQS96" s="220"/>
      <c r="EQT96" s="220"/>
      <c r="EQU96" s="220"/>
      <c r="EQV96" s="220"/>
      <c r="EQW96" s="220"/>
      <c r="EQX96" s="220"/>
      <c r="EQY96" s="220"/>
      <c r="EQZ96" s="220"/>
      <c r="ERA96" s="220"/>
      <c r="ERB96" s="220"/>
      <c r="ERC96" s="220"/>
      <c r="ERD96" s="220"/>
      <c r="ERE96" s="220"/>
      <c r="ERF96" s="220"/>
      <c r="ERG96" s="220"/>
      <c r="ERH96" s="220"/>
      <c r="ERI96" s="220"/>
      <c r="ERJ96" s="220"/>
      <c r="ERK96" s="220"/>
      <c r="ERL96" s="220"/>
      <c r="ERM96" s="220"/>
      <c r="ERN96" s="220"/>
      <c r="ERO96" s="220"/>
      <c r="ERP96" s="220"/>
      <c r="ERQ96" s="220"/>
      <c r="ERR96" s="220"/>
      <c r="ERS96" s="220"/>
      <c r="ERT96" s="220"/>
      <c r="ERU96" s="220"/>
      <c r="ERV96" s="220"/>
      <c r="ERW96" s="220"/>
      <c r="ERX96" s="220"/>
      <c r="ERY96" s="220"/>
      <c r="ERZ96" s="220"/>
      <c r="ESA96" s="220"/>
      <c r="ESB96" s="220"/>
      <c r="ESC96" s="220"/>
      <c r="ESD96" s="220"/>
      <c r="ESE96" s="220"/>
      <c r="ESF96" s="220"/>
      <c r="ESG96" s="220"/>
      <c r="ESH96" s="220"/>
      <c r="ESI96" s="220"/>
      <c r="ESJ96" s="220"/>
      <c r="ESK96" s="220"/>
      <c r="ESL96" s="220"/>
      <c r="ESM96" s="220"/>
      <c r="ESN96" s="220"/>
      <c r="ESO96" s="220"/>
      <c r="ESP96" s="220"/>
      <c r="ESQ96" s="220"/>
      <c r="ESR96" s="220"/>
      <c r="ESS96" s="220"/>
      <c r="EST96" s="220"/>
      <c r="ESU96" s="220"/>
      <c r="ESV96" s="220"/>
      <c r="ESW96" s="220"/>
      <c r="ESX96" s="220"/>
      <c r="ESY96" s="220"/>
      <c r="ESZ96" s="220"/>
      <c r="ETA96" s="220"/>
      <c r="ETB96" s="220"/>
      <c r="ETC96" s="220"/>
      <c r="ETD96" s="220"/>
      <c r="ETE96" s="220"/>
      <c r="ETF96" s="220"/>
      <c r="ETG96" s="220"/>
      <c r="ETH96" s="220"/>
      <c r="ETI96" s="220"/>
      <c r="ETJ96" s="220"/>
      <c r="ETK96" s="220"/>
      <c r="ETL96" s="220"/>
      <c r="ETM96" s="220"/>
      <c r="ETN96" s="220"/>
      <c r="ETO96" s="220"/>
      <c r="ETP96" s="220"/>
      <c r="ETQ96" s="220"/>
      <c r="ETR96" s="220"/>
      <c r="ETS96" s="220"/>
      <c r="ETT96" s="220"/>
      <c r="ETU96" s="220"/>
      <c r="ETV96" s="220"/>
      <c r="ETW96" s="220"/>
      <c r="ETX96" s="220"/>
      <c r="ETY96" s="220"/>
      <c r="ETZ96" s="220"/>
      <c r="EUA96" s="220"/>
      <c r="EUB96" s="220"/>
      <c r="EUC96" s="220"/>
      <c r="EUD96" s="220"/>
      <c r="EUE96" s="220"/>
      <c r="EUF96" s="220"/>
      <c r="EUG96" s="220"/>
      <c r="EUH96" s="220"/>
      <c r="EUI96" s="220"/>
      <c r="EUJ96" s="220"/>
      <c r="EUK96" s="220"/>
      <c r="EUL96" s="220"/>
      <c r="EUM96" s="220"/>
      <c r="EUN96" s="220"/>
      <c r="EUO96" s="220"/>
      <c r="EUP96" s="220"/>
      <c r="EUQ96" s="220"/>
      <c r="EUR96" s="220"/>
      <c r="EUS96" s="220"/>
      <c r="EUT96" s="220"/>
      <c r="EUU96" s="220"/>
      <c r="EUV96" s="220"/>
      <c r="EUW96" s="220"/>
      <c r="EUX96" s="220"/>
      <c r="EUY96" s="220"/>
      <c r="EUZ96" s="220"/>
      <c r="EVA96" s="220"/>
      <c r="EVB96" s="220"/>
      <c r="EVC96" s="220"/>
      <c r="EVD96" s="220"/>
      <c r="EVE96" s="220"/>
      <c r="EVF96" s="220"/>
      <c r="EVG96" s="220"/>
      <c r="EVH96" s="220"/>
      <c r="EVI96" s="220"/>
      <c r="EVJ96" s="220"/>
      <c r="EVK96" s="220"/>
      <c r="EVL96" s="220"/>
      <c r="EVM96" s="220"/>
      <c r="EVN96" s="220"/>
      <c r="EVO96" s="220"/>
      <c r="EVP96" s="220"/>
      <c r="EVQ96" s="220"/>
      <c r="EVR96" s="220"/>
      <c r="EVS96" s="220"/>
      <c r="EVT96" s="220"/>
      <c r="EVU96" s="220"/>
      <c r="EVV96" s="220"/>
      <c r="EVW96" s="220"/>
      <c r="EVX96" s="220"/>
      <c r="EVY96" s="220"/>
      <c r="EVZ96" s="220"/>
      <c r="EWA96" s="220"/>
      <c r="EWB96" s="220"/>
      <c r="EWC96" s="220"/>
      <c r="EWD96" s="220"/>
      <c r="EWE96" s="220"/>
      <c r="EWF96" s="220"/>
      <c r="EWG96" s="220"/>
      <c r="EWH96" s="220"/>
      <c r="EWI96" s="220"/>
      <c r="EWJ96" s="220"/>
      <c r="EWK96" s="220"/>
      <c r="EWL96" s="220"/>
      <c r="EWM96" s="220"/>
      <c r="EWN96" s="220"/>
      <c r="EWO96" s="220"/>
      <c r="EWP96" s="220"/>
      <c r="EWQ96" s="220"/>
      <c r="EWR96" s="220"/>
      <c r="EWS96" s="220"/>
      <c r="EWT96" s="220"/>
      <c r="EWU96" s="220"/>
      <c r="EWV96" s="220"/>
      <c r="EWW96" s="220"/>
      <c r="EWX96" s="220"/>
      <c r="EWY96" s="220"/>
      <c r="EWZ96" s="220"/>
      <c r="EXA96" s="220"/>
      <c r="EXB96" s="220"/>
      <c r="EXC96" s="220"/>
      <c r="EXD96" s="220"/>
      <c r="EXE96" s="220"/>
      <c r="EXF96" s="220"/>
      <c r="EXG96" s="220"/>
      <c r="EXH96" s="220"/>
      <c r="EXI96" s="220"/>
      <c r="EXJ96" s="220"/>
      <c r="EXK96" s="220"/>
      <c r="EXL96" s="220"/>
      <c r="EXM96" s="220"/>
      <c r="EXN96" s="220"/>
      <c r="EXO96" s="220"/>
      <c r="EXP96" s="220"/>
      <c r="EXQ96" s="220"/>
      <c r="EXR96" s="220"/>
      <c r="EXS96" s="220"/>
      <c r="EXT96" s="220"/>
      <c r="EXU96" s="220"/>
      <c r="EXV96" s="220"/>
      <c r="EXW96" s="220"/>
      <c r="EXX96" s="220"/>
      <c r="EXY96" s="220"/>
      <c r="EXZ96" s="220"/>
      <c r="EYA96" s="220"/>
      <c r="EYB96" s="220"/>
      <c r="EYC96" s="220"/>
      <c r="EYD96" s="220"/>
      <c r="EYE96" s="220"/>
      <c r="EYF96" s="220"/>
      <c r="EYG96" s="220"/>
      <c r="EYH96" s="220"/>
      <c r="EYI96" s="220"/>
      <c r="EYJ96" s="220"/>
      <c r="EYK96" s="220"/>
      <c r="EYL96" s="220"/>
      <c r="EYM96" s="220"/>
      <c r="EYN96" s="220"/>
      <c r="EYO96" s="220"/>
      <c r="EYP96" s="220"/>
      <c r="EYQ96" s="220"/>
      <c r="EYR96" s="220"/>
      <c r="EYS96" s="220"/>
      <c r="EYT96" s="220"/>
      <c r="EYU96" s="220"/>
      <c r="EYV96" s="220"/>
      <c r="EYW96" s="220"/>
      <c r="EYX96" s="220"/>
      <c r="EYY96" s="220"/>
      <c r="EYZ96" s="220"/>
      <c r="EZA96" s="220"/>
      <c r="EZB96" s="220"/>
      <c r="EZC96" s="220"/>
      <c r="EZD96" s="220"/>
      <c r="EZE96" s="220"/>
      <c r="EZF96" s="220"/>
      <c r="EZG96" s="220"/>
      <c r="EZH96" s="220"/>
      <c r="EZI96" s="220"/>
      <c r="EZJ96" s="220"/>
      <c r="EZK96" s="220"/>
      <c r="EZL96" s="220"/>
      <c r="EZM96" s="220"/>
      <c r="EZN96" s="220"/>
      <c r="EZO96" s="220"/>
      <c r="EZP96" s="220"/>
      <c r="EZQ96" s="220"/>
      <c r="EZR96" s="220"/>
      <c r="EZS96" s="220"/>
      <c r="EZT96" s="220"/>
      <c r="EZU96" s="220"/>
      <c r="EZV96" s="220"/>
      <c r="EZW96" s="220"/>
      <c r="EZX96" s="220"/>
      <c r="EZY96" s="220"/>
      <c r="EZZ96" s="220"/>
      <c r="FAA96" s="220"/>
      <c r="FAB96" s="220"/>
      <c r="FAC96" s="220"/>
      <c r="FAD96" s="220"/>
      <c r="FAE96" s="220"/>
      <c r="FAF96" s="220"/>
      <c r="FAG96" s="220"/>
      <c r="FAH96" s="220"/>
      <c r="FAI96" s="220"/>
      <c r="FAJ96" s="220"/>
      <c r="FAK96" s="220"/>
      <c r="FAL96" s="220"/>
      <c r="FAM96" s="220"/>
      <c r="FAN96" s="220"/>
      <c r="FAO96" s="220"/>
      <c r="FAP96" s="220"/>
      <c r="FAQ96" s="220"/>
      <c r="FAR96" s="220"/>
      <c r="FAS96" s="220"/>
      <c r="FAT96" s="220"/>
      <c r="FAU96" s="220"/>
      <c r="FAV96" s="220"/>
      <c r="FAW96" s="220"/>
      <c r="FAX96" s="220"/>
      <c r="FAY96" s="220"/>
      <c r="FAZ96" s="220"/>
      <c r="FBA96" s="220"/>
      <c r="FBB96" s="220"/>
      <c r="FBC96" s="220"/>
      <c r="FBD96" s="220"/>
      <c r="FBE96" s="220"/>
      <c r="FBF96" s="220"/>
      <c r="FBG96" s="220"/>
      <c r="FBH96" s="220"/>
      <c r="FBI96" s="220"/>
      <c r="FBJ96" s="220"/>
      <c r="FBK96" s="220"/>
      <c r="FBL96" s="220"/>
      <c r="FBM96" s="220"/>
      <c r="FBN96" s="220"/>
      <c r="FBO96" s="220"/>
      <c r="FBP96" s="220"/>
      <c r="FBQ96" s="220"/>
      <c r="FBR96" s="220"/>
      <c r="FBS96" s="220"/>
      <c r="FBT96" s="220"/>
      <c r="FBU96" s="220"/>
      <c r="FBV96" s="220"/>
      <c r="FBW96" s="220"/>
      <c r="FBX96" s="220"/>
      <c r="FBY96" s="220"/>
      <c r="FBZ96" s="220"/>
      <c r="FCA96" s="220"/>
      <c r="FCB96" s="220"/>
      <c r="FCC96" s="220"/>
      <c r="FCD96" s="220"/>
      <c r="FCE96" s="220"/>
      <c r="FCF96" s="220"/>
      <c r="FCG96" s="220"/>
      <c r="FCH96" s="220"/>
      <c r="FCI96" s="220"/>
      <c r="FCJ96" s="220"/>
      <c r="FCK96" s="220"/>
      <c r="FCL96" s="220"/>
      <c r="FCM96" s="220"/>
      <c r="FCN96" s="220"/>
      <c r="FCO96" s="220"/>
      <c r="FCP96" s="220"/>
      <c r="FCQ96" s="220"/>
      <c r="FCR96" s="220"/>
      <c r="FCS96" s="220"/>
      <c r="FCT96" s="220"/>
      <c r="FCU96" s="220"/>
      <c r="FCV96" s="220"/>
      <c r="FCW96" s="220"/>
      <c r="FCX96" s="220"/>
      <c r="FCY96" s="220"/>
      <c r="FCZ96" s="220"/>
      <c r="FDA96" s="220"/>
      <c r="FDB96" s="220"/>
      <c r="FDC96" s="220"/>
      <c r="FDD96" s="220"/>
      <c r="FDE96" s="220"/>
      <c r="FDF96" s="220"/>
      <c r="FDG96" s="220"/>
      <c r="FDH96" s="220"/>
      <c r="FDI96" s="220"/>
      <c r="FDJ96" s="220"/>
      <c r="FDK96" s="220"/>
      <c r="FDL96" s="220"/>
      <c r="FDM96" s="220"/>
      <c r="FDN96" s="220"/>
      <c r="FDO96" s="220"/>
      <c r="FDP96" s="220"/>
      <c r="FDQ96" s="220"/>
      <c r="FDR96" s="220"/>
      <c r="FDS96" s="220"/>
      <c r="FDT96" s="220"/>
      <c r="FDU96" s="220"/>
      <c r="FDV96" s="220"/>
      <c r="FDW96" s="220"/>
      <c r="FDX96" s="220"/>
      <c r="FDY96" s="220"/>
      <c r="FDZ96" s="220"/>
      <c r="FEA96" s="220"/>
      <c r="FEB96" s="220"/>
      <c r="FEC96" s="220"/>
      <c r="FED96" s="220"/>
      <c r="FEE96" s="220"/>
      <c r="FEF96" s="220"/>
      <c r="FEG96" s="220"/>
      <c r="FEH96" s="220"/>
      <c r="FEI96" s="220"/>
      <c r="FEJ96" s="220"/>
      <c r="FEK96" s="220"/>
      <c r="FEL96" s="220"/>
      <c r="FEM96" s="220"/>
      <c r="FEN96" s="220"/>
      <c r="FEO96" s="220"/>
      <c r="FEP96" s="220"/>
      <c r="FEQ96" s="220"/>
      <c r="FER96" s="220"/>
      <c r="FES96" s="220"/>
      <c r="FET96" s="220"/>
      <c r="FEU96" s="220"/>
      <c r="FEV96" s="220"/>
      <c r="FEW96" s="220"/>
      <c r="FEX96" s="220"/>
      <c r="FEY96" s="220"/>
      <c r="FEZ96" s="220"/>
      <c r="FFA96" s="220"/>
      <c r="FFB96" s="220"/>
      <c r="FFC96" s="220"/>
      <c r="FFD96" s="220"/>
      <c r="FFE96" s="220"/>
      <c r="FFF96" s="220"/>
      <c r="FFG96" s="220"/>
      <c r="FFH96" s="220"/>
      <c r="FFI96" s="220"/>
      <c r="FFJ96" s="220"/>
      <c r="FFK96" s="220"/>
      <c r="FFL96" s="220"/>
      <c r="FFM96" s="220"/>
      <c r="FFN96" s="220"/>
      <c r="FFO96" s="220"/>
      <c r="FFP96" s="220"/>
      <c r="FFQ96" s="220"/>
      <c r="FFR96" s="220"/>
      <c r="FFS96" s="220"/>
      <c r="FFT96" s="220"/>
      <c r="FFU96" s="220"/>
      <c r="FFV96" s="220"/>
      <c r="FFW96" s="220"/>
      <c r="FFX96" s="220"/>
      <c r="FFY96" s="220"/>
      <c r="FFZ96" s="220"/>
      <c r="FGA96" s="220"/>
      <c r="FGB96" s="220"/>
      <c r="FGC96" s="220"/>
      <c r="FGD96" s="220"/>
      <c r="FGE96" s="220"/>
      <c r="FGF96" s="220"/>
      <c r="FGG96" s="220"/>
      <c r="FGH96" s="220"/>
      <c r="FGI96" s="220"/>
      <c r="FGJ96" s="220"/>
      <c r="FGK96" s="220"/>
      <c r="FGL96" s="220"/>
      <c r="FGM96" s="220"/>
      <c r="FGN96" s="220"/>
      <c r="FGO96" s="220"/>
      <c r="FGP96" s="220"/>
      <c r="FGQ96" s="220"/>
      <c r="FGR96" s="220"/>
      <c r="FGS96" s="220"/>
      <c r="FGT96" s="220"/>
      <c r="FGU96" s="220"/>
      <c r="FGV96" s="220"/>
      <c r="FGW96" s="220"/>
      <c r="FGX96" s="220"/>
      <c r="FGY96" s="220"/>
      <c r="FGZ96" s="220"/>
      <c r="FHA96" s="220"/>
      <c r="FHB96" s="220"/>
      <c r="FHC96" s="220"/>
      <c r="FHD96" s="220"/>
      <c r="FHE96" s="220"/>
      <c r="FHF96" s="220"/>
      <c r="FHG96" s="220"/>
      <c r="FHH96" s="220"/>
      <c r="FHI96" s="220"/>
      <c r="FHJ96" s="220"/>
      <c r="FHK96" s="220"/>
      <c r="FHL96" s="220"/>
      <c r="FHM96" s="220"/>
      <c r="FHN96" s="220"/>
      <c r="FHO96" s="220"/>
      <c r="FHP96" s="220"/>
      <c r="FHQ96" s="220"/>
      <c r="FHR96" s="220"/>
      <c r="FHS96" s="220"/>
      <c r="FHT96" s="220"/>
      <c r="FHU96" s="220"/>
      <c r="FHV96" s="220"/>
      <c r="FHW96" s="220"/>
      <c r="FHX96" s="220"/>
      <c r="FHY96" s="220"/>
      <c r="FHZ96" s="220"/>
      <c r="FIA96" s="220"/>
      <c r="FIB96" s="220"/>
      <c r="FIC96" s="220"/>
      <c r="FID96" s="220"/>
      <c r="FIE96" s="220"/>
      <c r="FIF96" s="220"/>
      <c r="FIG96" s="220"/>
      <c r="FIH96" s="220"/>
      <c r="FII96" s="220"/>
      <c r="FIJ96" s="220"/>
      <c r="FIK96" s="220"/>
      <c r="FIL96" s="220"/>
      <c r="FIM96" s="220"/>
      <c r="FIN96" s="220"/>
      <c r="FIO96" s="220"/>
      <c r="FIP96" s="220"/>
      <c r="FIQ96" s="220"/>
      <c r="FIR96" s="220"/>
      <c r="FIS96" s="220"/>
      <c r="FIT96" s="220"/>
      <c r="FIU96" s="220"/>
      <c r="FIV96" s="220"/>
      <c r="FIW96" s="220"/>
      <c r="FIX96" s="220"/>
      <c r="FIY96" s="220"/>
      <c r="FIZ96" s="220"/>
      <c r="FJA96" s="220"/>
      <c r="FJB96" s="220"/>
      <c r="FJC96" s="220"/>
      <c r="FJD96" s="220"/>
      <c r="FJE96" s="220"/>
      <c r="FJF96" s="220"/>
      <c r="FJG96" s="220"/>
      <c r="FJH96" s="220"/>
      <c r="FJI96" s="220"/>
      <c r="FJJ96" s="220"/>
      <c r="FJK96" s="220"/>
      <c r="FJL96" s="220"/>
      <c r="FJM96" s="220"/>
      <c r="FJN96" s="220"/>
      <c r="FJO96" s="220"/>
      <c r="FJP96" s="220"/>
      <c r="FJQ96" s="220"/>
      <c r="FJR96" s="220"/>
      <c r="FJS96" s="220"/>
      <c r="FJT96" s="220"/>
      <c r="FJU96" s="220"/>
      <c r="FJV96" s="220"/>
      <c r="FJW96" s="220"/>
      <c r="FJX96" s="220"/>
      <c r="FJY96" s="220"/>
      <c r="FJZ96" s="220"/>
      <c r="FKA96" s="220"/>
      <c r="FKB96" s="220"/>
      <c r="FKC96" s="220"/>
      <c r="FKD96" s="220"/>
      <c r="FKE96" s="220"/>
      <c r="FKF96" s="220"/>
      <c r="FKG96" s="220"/>
      <c r="FKH96" s="220"/>
      <c r="FKI96" s="220"/>
      <c r="FKJ96" s="220"/>
      <c r="FKK96" s="220"/>
      <c r="FKL96" s="220"/>
      <c r="FKM96" s="220"/>
      <c r="FKN96" s="220"/>
      <c r="FKO96" s="220"/>
      <c r="FKP96" s="220"/>
      <c r="FKQ96" s="220"/>
      <c r="FKR96" s="220"/>
      <c r="FKS96" s="220"/>
      <c r="FKT96" s="220"/>
      <c r="FKU96" s="220"/>
      <c r="FKV96" s="220"/>
      <c r="FKW96" s="220"/>
      <c r="FKX96" s="220"/>
      <c r="FKY96" s="220"/>
      <c r="FKZ96" s="220"/>
      <c r="FLA96" s="220"/>
      <c r="FLB96" s="220"/>
      <c r="FLC96" s="220"/>
      <c r="FLD96" s="220"/>
      <c r="FLE96" s="220"/>
      <c r="FLF96" s="220"/>
      <c r="FLG96" s="220"/>
      <c r="FLH96" s="220"/>
      <c r="FLI96" s="220"/>
      <c r="FLJ96" s="220"/>
      <c r="FLK96" s="220"/>
      <c r="FLL96" s="220"/>
      <c r="FLM96" s="220"/>
      <c r="FLN96" s="220"/>
      <c r="FLO96" s="220"/>
      <c r="FLP96" s="220"/>
      <c r="FLQ96" s="220"/>
      <c r="FLR96" s="220"/>
      <c r="FLS96" s="220"/>
      <c r="FLT96" s="220"/>
      <c r="FLU96" s="220"/>
      <c r="FLV96" s="220"/>
      <c r="FLW96" s="220"/>
      <c r="FLX96" s="220"/>
      <c r="FLY96" s="220"/>
      <c r="FLZ96" s="220"/>
      <c r="FMA96" s="220"/>
      <c r="FMB96" s="220"/>
      <c r="FMC96" s="220"/>
      <c r="FMD96" s="220"/>
      <c r="FME96" s="220"/>
      <c r="FMF96" s="220"/>
      <c r="FMG96" s="220"/>
      <c r="FMH96" s="220"/>
      <c r="FMI96" s="220"/>
      <c r="FMJ96" s="220"/>
      <c r="FMK96" s="220"/>
      <c r="FML96" s="220"/>
      <c r="FMM96" s="220"/>
      <c r="FMN96" s="220"/>
      <c r="FMO96" s="220"/>
      <c r="FMP96" s="220"/>
      <c r="FMQ96" s="220"/>
      <c r="FMR96" s="220"/>
      <c r="FMS96" s="220"/>
      <c r="FMT96" s="220"/>
      <c r="FMU96" s="220"/>
      <c r="FMV96" s="220"/>
      <c r="FMW96" s="220"/>
      <c r="FMX96" s="220"/>
      <c r="FMY96" s="220"/>
      <c r="FMZ96" s="220"/>
      <c r="FNA96" s="220"/>
      <c r="FNB96" s="220"/>
      <c r="FNC96" s="220"/>
      <c r="FND96" s="220"/>
      <c r="FNE96" s="220"/>
      <c r="FNF96" s="220"/>
      <c r="FNG96" s="220"/>
      <c r="FNH96" s="220"/>
      <c r="FNI96" s="220"/>
      <c r="FNJ96" s="220"/>
      <c r="FNK96" s="220"/>
      <c r="FNL96" s="220"/>
      <c r="FNM96" s="220"/>
      <c r="FNN96" s="220"/>
      <c r="FNO96" s="220"/>
      <c r="FNP96" s="220"/>
      <c r="FNQ96" s="220"/>
      <c r="FNR96" s="220"/>
      <c r="FNS96" s="220"/>
      <c r="FNT96" s="220"/>
      <c r="FNU96" s="220"/>
      <c r="FNV96" s="220"/>
      <c r="FNW96" s="220"/>
      <c r="FNX96" s="220"/>
      <c r="FNY96" s="220"/>
      <c r="FNZ96" s="220"/>
      <c r="FOA96" s="220"/>
      <c r="FOB96" s="220"/>
      <c r="FOC96" s="220"/>
      <c r="FOD96" s="220"/>
      <c r="FOE96" s="220"/>
      <c r="FOF96" s="220"/>
      <c r="FOG96" s="220"/>
      <c r="FOH96" s="220"/>
      <c r="FOI96" s="220"/>
      <c r="FOJ96" s="220"/>
      <c r="FOK96" s="220"/>
      <c r="FOL96" s="220"/>
      <c r="FOM96" s="220"/>
      <c r="FON96" s="220"/>
      <c r="FOO96" s="220"/>
      <c r="FOP96" s="220"/>
      <c r="FOQ96" s="220"/>
      <c r="FOR96" s="220"/>
      <c r="FOS96" s="220"/>
      <c r="FOT96" s="220"/>
      <c r="FOU96" s="220"/>
      <c r="FOV96" s="220"/>
      <c r="FOW96" s="220"/>
      <c r="FOX96" s="220"/>
      <c r="FOY96" s="220"/>
      <c r="FOZ96" s="220"/>
      <c r="FPA96" s="220"/>
      <c r="FPB96" s="220"/>
      <c r="FPC96" s="220"/>
      <c r="FPD96" s="220"/>
      <c r="FPE96" s="220"/>
      <c r="FPF96" s="220"/>
      <c r="FPG96" s="220"/>
      <c r="FPH96" s="220"/>
      <c r="FPI96" s="220"/>
      <c r="FPJ96" s="220"/>
      <c r="FPK96" s="220"/>
      <c r="FPL96" s="220"/>
      <c r="FPM96" s="220"/>
      <c r="FPN96" s="220"/>
      <c r="FPO96" s="220"/>
      <c r="FPP96" s="220"/>
      <c r="FPQ96" s="220"/>
      <c r="FPR96" s="220"/>
      <c r="FPS96" s="220"/>
      <c r="FPT96" s="220"/>
      <c r="FPU96" s="220"/>
      <c r="FPV96" s="220"/>
      <c r="FPW96" s="220"/>
      <c r="FPX96" s="220"/>
      <c r="FPY96" s="220"/>
      <c r="FPZ96" s="220"/>
      <c r="FQA96" s="220"/>
      <c r="FQB96" s="220"/>
      <c r="FQC96" s="220"/>
      <c r="FQD96" s="220"/>
      <c r="FQE96" s="220"/>
      <c r="FQF96" s="220"/>
      <c r="FQG96" s="220"/>
      <c r="FQH96" s="220"/>
      <c r="FQI96" s="220"/>
      <c r="FQJ96" s="220"/>
      <c r="FQK96" s="220"/>
      <c r="FQL96" s="220"/>
      <c r="FQM96" s="220"/>
      <c r="FQN96" s="220"/>
      <c r="FQO96" s="220"/>
      <c r="FQP96" s="220"/>
      <c r="FQQ96" s="220"/>
      <c r="FQR96" s="220"/>
      <c r="FQS96" s="220"/>
      <c r="FQT96" s="220"/>
      <c r="FQU96" s="220"/>
      <c r="FQV96" s="220"/>
      <c r="FQW96" s="220"/>
      <c r="FQX96" s="220"/>
      <c r="FQY96" s="220"/>
      <c r="FQZ96" s="220"/>
      <c r="FRA96" s="220"/>
      <c r="FRB96" s="220"/>
      <c r="FRC96" s="220"/>
      <c r="FRD96" s="220"/>
      <c r="FRE96" s="220"/>
      <c r="FRF96" s="220"/>
      <c r="FRG96" s="220"/>
      <c r="FRH96" s="220"/>
      <c r="FRI96" s="220"/>
      <c r="FRJ96" s="220"/>
      <c r="FRK96" s="220"/>
      <c r="FRL96" s="220"/>
      <c r="FRM96" s="220"/>
      <c r="FRN96" s="220"/>
      <c r="FRO96" s="220"/>
      <c r="FRP96" s="220"/>
      <c r="FRQ96" s="220"/>
      <c r="FRR96" s="220"/>
      <c r="FRS96" s="220"/>
      <c r="FRT96" s="220"/>
      <c r="FRU96" s="220"/>
      <c r="FRV96" s="220"/>
      <c r="FRW96" s="220"/>
      <c r="FRX96" s="220"/>
      <c r="FRY96" s="220"/>
      <c r="FRZ96" s="220"/>
      <c r="FSA96" s="220"/>
      <c r="FSB96" s="220"/>
      <c r="FSC96" s="220"/>
      <c r="FSD96" s="220"/>
      <c r="FSE96" s="220"/>
      <c r="FSF96" s="220"/>
      <c r="FSG96" s="220"/>
      <c r="FSH96" s="220"/>
      <c r="FSI96" s="220"/>
      <c r="FSJ96" s="220"/>
      <c r="FSK96" s="220"/>
      <c r="FSL96" s="220"/>
      <c r="FSM96" s="220"/>
      <c r="FSN96" s="220"/>
      <c r="FSO96" s="220"/>
      <c r="FSP96" s="220"/>
      <c r="FSQ96" s="220"/>
      <c r="FSR96" s="220"/>
      <c r="FSS96" s="220"/>
      <c r="FST96" s="220"/>
      <c r="FSU96" s="220"/>
      <c r="FSV96" s="220"/>
      <c r="FSW96" s="220"/>
      <c r="FSX96" s="220"/>
      <c r="FSY96" s="220"/>
      <c r="FSZ96" s="220"/>
      <c r="FTA96" s="220"/>
      <c r="FTB96" s="220"/>
      <c r="FTC96" s="220"/>
      <c r="FTD96" s="220"/>
      <c r="FTE96" s="220"/>
      <c r="FTF96" s="220"/>
      <c r="FTG96" s="220"/>
      <c r="FTH96" s="220"/>
      <c r="FTI96" s="220"/>
      <c r="FTJ96" s="220"/>
      <c r="FTK96" s="220"/>
      <c r="FTL96" s="220"/>
      <c r="FTM96" s="220"/>
      <c r="FTN96" s="220"/>
      <c r="FTO96" s="220"/>
      <c r="FTP96" s="220"/>
      <c r="FTQ96" s="220"/>
      <c r="FTR96" s="220"/>
      <c r="FTS96" s="220"/>
      <c r="FTT96" s="220"/>
      <c r="FTU96" s="220"/>
      <c r="FTV96" s="220"/>
      <c r="FTW96" s="220"/>
      <c r="FTX96" s="220"/>
      <c r="FTY96" s="220"/>
      <c r="FTZ96" s="220"/>
      <c r="FUA96" s="220"/>
      <c r="FUB96" s="220"/>
      <c r="FUC96" s="220"/>
      <c r="FUD96" s="220"/>
      <c r="FUE96" s="220"/>
      <c r="FUF96" s="220"/>
      <c r="FUG96" s="220"/>
      <c r="FUH96" s="220"/>
      <c r="FUI96" s="220"/>
      <c r="FUJ96" s="220"/>
      <c r="FUK96" s="220"/>
      <c r="FUL96" s="220"/>
      <c r="FUM96" s="220"/>
      <c r="FUN96" s="220"/>
      <c r="FUO96" s="220"/>
      <c r="FUP96" s="220"/>
      <c r="FUQ96" s="220"/>
      <c r="FUR96" s="220"/>
      <c r="FUS96" s="220"/>
      <c r="FUT96" s="220"/>
      <c r="FUU96" s="220"/>
      <c r="FUV96" s="220"/>
      <c r="FUW96" s="220"/>
      <c r="FUX96" s="220"/>
      <c r="FUY96" s="220"/>
      <c r="FUZ96" s="220"/>
      <c r="FVA96" s="220"/>
      <c r="FVB96" s="220"/>
      <c r="FVC96" s="220"/>
      <c r="FVD96" s="220"/>
      <c r="FVE96" s="220"/>
      <c r="FVF96" s="220"/>
      <c r="FVG96" s="220"/>
      <c r="FVH96" s="220"/>
      <c r="FVI96" s="220"/>
      <c r="FVJ96" s="220"/>
      <c r="FVK96" s="220"/>
      <c r="FVL96" s="220"/>
      <c r="FVM96" s="220"/>
      <c r="FVN96" s="220"/>
      <c r="FVO96" s="220"/>
      <c r="FVP96" s="220"/>
      <c r="FVQ96" s="220"/>
      <c r="FVR96" s="220"/>
      <c r="FVS96" s="220"/>
      <c r="FVT96" s="220"/>
      <c r="FVU96" s="220"/>
      <c r="FVV96" s="220"/>
      <c r="FVW96" s="220"/>
      <c r="FVX96" s="220"/>
      <c r="FVY96" s="220"/>
      <c r="FVZ96" s="220"/>
      <c r="FWA96" s="220"/>
      <c r="FWB96" s="220"/>
      <c r="FWC96" s="220"/>
      <c r="FWD96" s="220"/>
      <c r="FWE96" s="220"/>
      <c r="FWF96" s="220"/>
      <c r="FWG96" s="220"/>
      <c r="FWH96" s="220"/>
      <c r="FWI96" s="220"/>
      <c r="FWJ96" s="220"/>
      <c r="FWK96" s="220"/>
      <c r="FWL96" s="220"/>
      <c r="FWM96" s="220"/>
      <c r="FWN96" s="220"/>
      <c r="FWO96" s="220"/>
      <c r="FWP96" s="220"/>
      <c r="FWQ96" s="220"/>
      <c r="FWR96" s="220"/>
      <c r="FWS96" s="220"/>
      <c r="FWT96" s="220"/>
      <c r="FWU96" s="220"/>
      <c r="FWV96" s="220"/>
      <c r="FWW96" s="220"/>
      <c r="FWX96" s="220"/>
      <c r="FWY96" s="220"/>
      <c r="FWZ96" s="220"/>
      <c r="FXA96" s="220"/>
      <c r="FXB96" s="220"/>
      <c r="FXC96" s="220"/>
      <c r="FXD96" s="220"/>
      <c r="FXE96" s="220"/>
      <c r="FXF96" s="220"/>
      <c r="FXG96" s="220"/>
      <c r="FXH96" s="220"/>
      <c r="FXI96" s="220"/>
      <c r="FXJ96" s="220"/>
      <c r="FXK96" s="220"/>
      <c r="FXL96" s="220"/>
      <c r="FXM96" s="220"/>
      <c r="FXN96" s="220"/>
      <c r="FXO96" s="220"/>
      <c r="FXP96" s="220"/>
      <c r="FXQ96" s="220"/>
      <c r="FXR96" s="220"/>
      <c r="FXS96" s="220"/>
      <c r="FXT96" s="220"/>
      <c r="FXU96" s="220"/>
      <c r="FXV96" s="220"/>
      <c r="FXW96" s="220"/>
      <c r="FXX96" s="220"/>
      <c r="FXY96" s="220"/>
      <c r="FXZ96" s="220"/>
      <c r="FYA96" s="220"/>
      <c r="FYB96" s="220"/>
      <c r="FYC96" s="220"/>
      <c r="FYD96" s="220"/>
      <c r="FYE96" s="220"/>
      <c r="FYF96" s="220"/>
      <c r="FYG96" s="220"/>
      <c r="FYH96" s="220"/>
      <c r="FYI96" s="220"/>
      <c r="FYJ96" s="220"/>
      <c r="FYK96" s="220"/>
      <c r="FYL96" s="220"/>
      <c r="FYM96" s="220"/>
      <c r="FYN96" s="220"/>
      <c r="FYO96" s="220"/>
      <c r="FYP96" s="220"/>
      <c r="FYQ96" s="220"/>
      <c r="FYR96" s="220"/>
      <c r="FYS96" s="220"/>
      <c r="FYT96" s="220"/>
      <c r="FYU96" s="220"/>
      <c r="FYV96" s="220"/>
      <c r="FYW96" s="220"/>
      <c r="FYX96" s="220"/>
      <c r="FYY96" s="220"/>
      <c r="FYZ96" s="220"/>
      <c r="FZA96" s="220"/>
      <c r="FZB96" s="220"/>
      <c r="FZC96" s="220"/>
      <c r="FZD96" s="220"/>
      <c r="FZE96" s="220"/>
      <c r="FZF96" s="220"/>
      <c r="FZG96" s="220"/>
      <c r="FZH96" s="220"/>
      <c r="FZI96" s="220"/>
      <c r="FZJ96" s="220"/>
      <c r="FZK96" s="220"/>
      <c r="FZL96" s="220"/>
      <c r="FZM96" s="220"/>
      <c r="FZN96" s="220"/>
      <c r="FZO96" s="220"/>
      <c r="FZP96" s="220"/>
      <c r="FZQ96" s="220"/>
      <c r="FZR96" s="220"/>
      <c r="FZS96" s="220"/>
      <c r="FZT96" s="220"/>
      <c r="FZU96" s="220"/>
      <c r="FZV96" s="220"/>
      <c r="FZW96" s="220"/>
      <c r="FZX96" s="220"/>
      <c r="FZY96" s="220"/>
      <c r="FZZ96" s="220"/>
      <c r="GAA96" s="220"/>
      <c r="GAB96" s="220"/>
      <c r="GAC96" s="220"/>
      <c r="GAD96" s="220"/>
      <c r="GAE96" s="220"/>
      <c r="GAF96" s="220"/>
      <c r="GAG96" s="220"/>
      <c r="GAH96" s="220"/>
      <c r="GAI96" s="220"/>
      <c r="GAJ96" s="220"/>
      <c r="GAK96" s="220"/>
      <c r="GAL96" s="220"/>
      <c r="GAM96" s="220"/>
      <c r="GAN96" s="220"/>
      <c r="GAO96" s="220"/>
      <c r="GAP96" s="220"/>
      <c r="GAQ96" s="220"/>
      <c r="GAR96" s="220"/>
      <c r="GAS96" s="220"/>
      <c r="GAT96" s="220"/>
      <c r="GAU96" s="220"/>
      <c r="GAV96" s="220"/>
      <c r="GAW96" s="220"/>
      <c r="GAX96" s="220"/>
      <c r="GAY96" s="220"/>
      <c r="GAZ96" s="220"/>
      <c r="GBA96" s="220"/>
      <c r="GBB96" s="220"/>
      <c r="GBC96" s="220"/>
      <c r="GBD96" s="220"/>
      <c r="GBE96" s="220"/>
      <c r="GBF96" s="220"/>
      <c r="GBG96" s="220"/>
      <c r="GBH96" s="220"/>
      <c r="GBI96" s="220"/>
      <c r="GBJ96" s="220"/>
      <c r="GBK96" s="220"/>
      <c r="GBL96" s="220"/>
      <c r="GBM96" s="220"/>
      <c r="GBN96" s="220"/>
      <c r="GBO96" s="220"/>
      <c r="GBP96" s="220"/>
      <c r="GBQ96" s="220"/>
      <c r="GBR96" s="220"/>
      <c r="GBS96" s="220"/>
      <c r="GBT96" s="220"/>
      <c r="GBU96" s="220"/>
      <c r="GBV96" s="220"/>
      <c r="GBW96" s="220"/>
      <c r="GBX96" s="220"/>
      <c r="GBY96" s="220"/>
      <c r="GBZ96" s="220"/>
      <c r="GCA96" s="220"/>
      <c r="GCB96" s="220"/>
      <c r="GCC96" s="220"/>
      <c r="GCD96" s="220"/>
      <c r="GCE96" s="220"/>
      <c r="GCF96" s="220"/>
      <c r="GCG96" s="220"/>
      <c r="GCH96" s="220"/>
      <c r="GCI96" s="220"/>
      <c r="GCJ96" s="220"/>
      <c r="GCK96" s="220"/>
      <c r="GCL96" s="220"/>
      <c r="GCM96" s="220"/>
      <c r="GCN96" s="220"/>
      <c r="GCO96" s="220"/>
      <c r="GCP96" s="220"/>
      <c r="GCQ96" s="220"/>
      <c r="GCR96" s="220"/>
      <c r="GCS96" s="220"/>
      <c r="GCT96" s="220"/>
      <c r="GCU96" s="220"/>
      <c r="GCV96" s="220"/>
      <c r="GCW96" s="220"/>
      <c r="GCX96" s="220"/>
      <c r="GCY96" s="220"/>
      <c r="GCZ96" s="220"/>
      <c r="GDA96" s="220"/>
      <c r="GDB96" s="220"/>
      <c r="GDC96" s="220"/>
      <c r="GDD96" s="220"/>
      <c r="GDE96" s="220"/>
      <c r="GDF96" s="220"/>
      <c r="GDG96" s="220"/>
      <c r="GDH96" s="220"/>
      <c r="GDI96" s="220"/>
      <c r="GDJ96" s="220"/>
      <c r="GDK96" s="220"/>
      <c r="GDL96" s="220"/>
      <c r="GDM96" s="220"/>
      <c r="GDN96" s="220"/>
      <c r="GDO96" s="220"/>
      <c r="GDP96" s="220"/>
      <c r="GDQ96" s="220"/>
      <c r="GDR96" s="220"/>
      <c r="GDS96" s="220"/>
      <c r="GDT96" s="220"/>
      <c r="GDU96" s="220"/>
      <c r="GDV96" s="220"/>
      <c r="GDW96" s="220"/>
      <c r="GDX96" s="220"/>
      <c r="GDY96" s="220"/>
      <c r="GDZ96" s="220"/>
      <c r="GEA96" s="220"/>
      <c r="GEB96" s="220"/>
      <c r="GEC96" s="220"/>
      <c r="GED96" s="220"/>
      <c r="GEE96" s="220"/>
      <c r="GEF96" s="220"/>
      <c r="GEG96" s="220"/>
      <c r="GEH96" s="220"/>
      <c r="GEI96" s="220"/>
      <c r="GEJ96" s="220"/>
      <c r="GEK96" s="220"/>
      <c r="GEL96" s="220"/>
      <c r="GEM96" s="220"/>
      <c r="GEN96" s="220"/>
      <c r="GEO96" s="220"/>
      <c r="GEP96" s="220"/>
      <c r="GEQ96" s="220"/>
      <c r="GER96" s="220"/>
      <c r="GES96" s="220"/>
      <c r="GET96" s="220"/>
      <c r="GEU96" s="220"/>
      <c r="GEV96" s="220"/>
      <c r="GEW96" s="220"/>
      <c r="GEX96" s="220"/>
      <c r="GEY96" s="220"/>
      <c r="GEZ96" s="220"/>
      <c r="GFA96" s="220"/>
      <c r="GFB96" s="220"/>
      <c r="GFC96" s="220"/>
      <c r="GFD96" s="220"/>
      <c r="GFE96" s="220"/>
      <c r="GFF96" s="220"/>
      <c r="GFG96" s="220"/>
      <c r="GFH96" s="220"/>
      <c r="GFI96" s="220"/>
      <c r="GFJ96" s="220"/>
      <c r="GFK96" s="220"/>
      <c r="GFL96" s="220"/>
      <c r="GFM96" s="220"/>
      <c r="GFN96" s="220"/>
      <c r="GFO96" s="220"/>
      <c r="GFP96" s="220"/>
      <c r="GFQ96" s="220"/>
      <c r="GFR96" s="220"/>
      <c r="GFS96" s="220"/>
      <c r="GFT96" s="220"/>
      <c r="GFU96" s="220"/>
      <c r="GFV96" s="220"/>
      <c r="GFW96" s="220"/>
      <c r="GFX96" s="220"/>
      <c r="GFY96" s="220"/>
      <c r="GFZ96" s="220"/>
      <c r="GGA96" s="220"/>
      <c r="GGB96" s="220"/>
      <c r="GGC96" s="220"/>
      <c r="GGD96" s="220"/>
      <c r="GGE96" s="220"/>
      <c r="GGF96" s="220"/>
      <c r="GGG96" s="220"/>
      <c r="GGH96" s="220"/>
      <c r="GGI96" s="220"/>
      <c r="GGJ96" s="220"/>
      <c r="GGK96" s="220"/>
      <c r="GGL96" s="220"/>
      <c r="GGM96" s="220"/>
      <c r="GGN96" s="220"/>
      <c r="GGO96" s="220"/>
      <c r="GGP96" s="220"/>
      <c r="GGQ96" s="220"/>
      <c r="GGR96" s="220"/>
      <c r="GGS96" s="220"/>
      <c r="GGT96" s="220"/>
      <c r="GGU96" s="220"/>
      <c r="GGV96" s="220"/>
      <c r="GGW96" s="220"/>
      <c r="GGX96" s="220"/>
      <c r="GGY96" s="220"/>
      <c r="GGZ96" s="220"/>
      <c r="GHA96" s="220"/>
      <c r="GHB96" s="220"/>
      <c r="GHC96" s="220"/>
      <c r="GHD96" s="220"/>
      <c r="GHE96" s="220"/>
      <c r="GHF96" s="220"/>
      <c r="GHG96" s="220"/>
      <c r="GHH96" s="220"/>
      <c r="GHI96" s="220"/>
      <c r="GHJ96" s="220"/>
      <c r="GHK96" s="220"/>
      <c r="GHL96" s="220"/>
      <c r="GHM96" s="220"/>
      <c r="GHN96" s="220"/>
      <c r="GHO96" s="220"/>
      <c r="GHP96" s="220"/>
      <c r="GHQ96" s="220"/>
      <c r="GHR96" s="220"/>
      <c r="GHS96" s="220"/>
      <c r="GHT96" s="220"/>
      <c r="GHU96" s="220"/>
      <c r="GHV96" s="220"/>
      <c r="GHW96" s="220"/>
      <c r="GHX96" s="220"/>
      <c r="GHY96" s="220"/>
      <c r="GHZ96" s="220"/>
      <c r="GIA96" s="220"/>
      <c r="GIB96" s="220"/>
      <c r="GIC96" s="220"/>
      <c r="GID96" s="220"/>
      <c r="GIE96" s="220"/>
      <c r="GIF96" s="220"/>
      <c r="GIG96" s="220"/>
      <c r="GIH96" s="220"/>
      <c r="GII96" s="220"/>
      <c r="GIJ96" s="220"/>
      <c r="GIK96" s="220"/>
      <c r="GIL96" s="220"/>
      <c r="GIM96" s="220"/>
      <c r="GIN96" s="220"/>
      <c r="GIO96" s="220"/>
      <c r="GIP96" s="220"/>
      <c r="GIQ96" s="220"/>
      <c r="GIR96" s="220"/>
      <c r="GIS96" s="220"/>
      <c r="GIT96" s="220"/>
      <c r="GIU96" s="220"/>
      <c r="GIV96" s="220"/>
      <c r="GIW96" s="220"/>
      <c r="GIX96" s="220"/>
      <c r="GIY96" s="220"/>
      <c r="GIZ96" s="220"/>
      <c r="GJA96" s="220"/>
      <c r="GJB96" s="220"/>
      <c r="GJC96" s="220"/>
      <c r="GJD96" s="220"/>
      <c r="GJE96" s="220"/>
      <c r="GJF96" s="220"/>
      <c r="GJG96" s="220"/>
      <c r="GJH96" s="220"/>
      <c r="GJI96" s="220"/>
      <c r="GJJ96" s="220"/>
      <c r="GJK96" s="220"/>
      <c r="GJL96" s="220"/>
      <c r="GJM96" s="220"/>
      <c r="GJN96" s="220"/>
      <c r="GJO96" s="220"/>
      <c r="GJP96" s="220"/>
      <c r="GJQ96" s="220"/>
      <c r="GJR96" s="220"/>
      <c r="GJS96" s="220"/>
      <c r="GJT96" s="220"/>
      <c r="GJU96" s="220"/>
      <c r="GJV96" s="220"/>
      <c r="GJW96" s="220"/>
      <c r="GJX96" s="220"/>
      <c r="GJY96" s="220"/>
      <c r="GJZ96" s="220"/>
      <c r="GKA96" s="220"/>
      <c r="GKB96" s="220"/>
      <c r="GKC96" s="220"/>
      <c r="GKD96" s="220"/>
      <c r="GKE96" s="220"/>
      <c r="GKF96" s="220"/>
      <c r="GKG96" s="220"/>
      <c r="GKH96" s="220"/>
      <c r="GKI96" s="220"/>
      <c r="GKJ96" s="220"/>
      <c r="GKK96" s="220"/>
      <c r="GKL96" s="220"/>
      <c r="GKM96" s="220"/>
      <c r="GKN96" s="220"/>
      <c r="GKO96" s="220"/>
      <c r="GKP96" s="220"/>
      <c r="GKQ96" s="220"/>
      <c r="GKR96" s="220"/>
      <c r="GKS96" s="220"/>
      <c r="GKT96" s="220"/>
      <c r="GKU96" s="220"/>
      <c r="GKV96" s="220"/>
      <c r="GKW96" s="220"/>
      <c r="GKX96" s="220"/>
      <c r="GKY96" s="220"/>
      <c r="GKZ96" s="220"/>
      <c r="GLA96" s="220"/>
      <c r="GLB96" s="220"/>
      <c r="GLC96" s="220"/>
      <c r="GLD96" s="220"/>
      <c r="GLE96" s="220"/>
      <c r="GLF96" s="220"/>
      <c r="GLG96" s="220"/>
      <c r="GLH96" s="220"/>
      <c r="GLI96" s="220"/>
      <c r="GLJ96" s="220"/>
      <c r="GLK96" s="220"/>
      <c r="GLL96" s="220"/>
      <c r="GLM96" s="220"/>
      <c r="GLN96" s="220"/>
      <c r="GLO96" s="220"/>
      <c r="GLP96" s="220"/>
      <c r="GLQ96" s="220"/>
      <c r="GLR96" s="220"/>
      <c r="GLS96" s="220"/>
      <c r="GLT96" s="220"/>
      <c r="GLU96" s="220"/>
      <c r="GLV96" s="220"/>
      <c r="GLW96" s="220"/>
      <c r="GLX96" s="220"/>
      <c r="GLY96" s="220"/>
      <c r="GLZ96" s="220"/>
      <c r="GMA96" s="220"/>
      <c r="GMB96" s="220"/>
      <c r="GMC96" s="220"/>
      <c r="GMD96" s="220"/>
      <c r="GME96" s="220"/>
      <c r="GMF96" s="220"/>
      <c r="GMG96" s="220"/>
      <c r="GMH96" s="220"/>
      <c r="GMI96" s="220"/>
      <c r="GMJ96" s="220"/>
      <c r="GMK96" s="220"/>
      <c r="GML96" s="220"/>
      <c r="GMM96" s="220"/>
      <c r="GMN96" s="220"/>
      <c r="GMO96" s="220"/>
      <c r="GMP96" s="220"/>
      <c r="GMQ96" s="220"/>
      <c r="GMR96" s="220"/>
      <c r="GMS96" s="220"/>
      <c r="GMT96" s="220"/>
      <c r="GMU96" s="220"/>
      <c r="GMV96" s="220"/>
      <c r="GMW96" s="220"/>
      <c r="GMX96" s="220"/>
      <c r="GMY96" s="220"/>
      <c r="GMZ96" s="220"/>
      <c r="GNA96" s="220"/>
      <c r="GNB96" s="220"/>
      <c r="GNC96" s="220"/>
      <c r="GND96" s="220"/>
      <c r="GNE96" s="220"/>
      <c r="GNF96" s="220"/>
      <c r="GNG96" s="220"/>
      <c r="GNH96" s="220"/>
      <c r="GNI96" s="220"/>
      <c r="GNJ96" s="220"/>
      <c r="GNK96" s="220"/>
      <c r="GNL96" s="220"/>
      <c r="GNM96" s="220"/>
      <c r="GNN96" s="220"/>
      <c r="GNO96" s="220"/>
      <c r="GNP96" s="220"/>
      <c r="GNQ96" s="220"/>
      <c r="GNR96" s="220"/>
      <c r="GNS96" s="220"/>
      <c r="GNT96" s="220"/>
      <c r="GNU96" s="220"/>
      <c r="GNV96" s="220"/>
      <c r="GNW96" s="220"/>
      <c r="GNX96" s="220"/>
      <c r="GNY96" s="220"/>
      <c r="GNZ96" s="220"/>
      <c r="GOA96" s="220"/>
      <c r="GOB96" s="220"/>
      <c r="GOC96" s="220"/>
      <c r="GOD96" s="220"/>
      <c r="GOE96" s="220"/>
      <c r="GOF96" s="220"/>
      <c r="GOG96" s="220"/>
      <c r="GOH96" s="220"/>
      <c r="GOI96" s="220"/>
      <c r="GOJ96" s="220"/>
      <c r="GOK96" s="220"/>
      <c r="GOL96" s="220"/>
      <c r="GOM96" s="220"/>
      <c r="GON96" s="220"/>
      <c r="GOO96" s="220"/>
      <c r="GOP96" s="220"/>
      <c r="GOQ96" s="220"/>
      <c r="GOR96" s="220"/>
      <c r="GOS96" s="220"/>
      <c r="GOT96" s="220"/>
      <c r="GOU96" s="220"/>
      <c r="GOV96" s="220"/>
      <c r="GOW96" s="220"/>
      <c r="GOX96" s="220"/>
      <c r="GOY96" s="220"/>
      <c r="GOZ96" s="220"/>
      <c r="GPA96" s="220"/>
      <c r="GPB96" s="220"/>
      <c r="GPC96" s="220"/>
      <c r="GPD96" s="220"/>
      <c r="GPE96" s="220"/>
      <c r="GPF96" s="220"/>
      <c r="GPG96" s="220"/>
      <c r="GPH96" s="220"/>
      <c r="GPI96" s="220"/>
      <c r="GPJ96" s="220"/>
      <c r="GPK96" s="220"/>
      <c r="GPL96" s="220"/>
      <c r="GPM96" s="220"/>
      <c r="GPN96" s="220"/>
      <c r="GPO96" s="220"/>
      <c r="GPP96" s="220"/>
      <c r="GPQ96" s="220"/>
      <c r="GPR96" s="220"/>
      <c r="GPS96" s="220"/>
      <c r="GPT96" s="220"/>
      <c r="GPU96" s="220"/>
      <c r="GPV96" s="220"/>
      <c r="GPW96" s="220"/>
      <c r="GPX96" s="220"/>
      <c r="GPY96" s="220"/>
      <c r="GPZ96" s="220"/>
      <c r="GQA96" s="220"/>
      <c r="GQB96" s="220"/>
      <c r="GQC96" s="220"/>
      <c r="GQD96" s="220"/>
      <c r="GQE96" s="220"/>
      <c r="GQF96" s="220"/>
      <c r="GQG96" s="220"/>
      <c r="GQH96" s="220"/>
      <c r="GQI96" s="220"/>
      <c r="GQJ96" s="220"/>
      <c r="GQK96" s="220"/>
      <c r="GQL96" s="220"/>
      <c r="GQM96" s="220"/>
      <c r="GQN96" s="220"/>
      <c r="GQO96" s="220"/>
      <c r="GQP96" s="220"/>
      <c r="GQQ96" s="220"/>
      <c r="GQR96" s="220"/>
      <c r="GQS96" s="220"/>
      <c r="GQT96" s="220"/>
      <c r="GQU96" s="220"/>
      <c r="GQV96" s="220"/>
      <c r="GQW96" s="220"/>
      <c r="GQX96" s="220"/>
      <c r="GQY96" s="220"/>
      <c r="GQZ96" s="220"/>
      <c r="GRA96" s="220"/>
      <c r="GRB96" s="220"/>
      <c r="GRC96" s="220"/>
      <c r="GRD96" s="220"/>
      <c r="GRE96" s="220"/>
      <c r="GRF96" s="220"/>
      <c r="GRG96" s="220"/>
      <c r="GRH96" s="220"/>
      <c r="GRI96" s="220"/>
      <c r="GRJ96" s="220"/>
      <c r="GRK96" s="220"/>
      <c r="GRL96" s="220"/>
      <c r="GRM96" s="220"/>
      <c r="GRN96" s="220"/>
      <c r="GRO96" s="220"/>
      <c r="GRP96" s="220"/>
      <c r="GRQ96" s="220"/>
      <c r="GRR96" s="220"/>
      <c r="GRS96" s="220"/>
      <c r="GRT96" s="220"/>
      <c r="GRU96" s="220"/>
      <c r="GRV96" s="220"/>
      <c r="GRW96" s="220"/>
      <c r="GRX96" s="220"/>
      <c r="GRY96" s="220"/>
      <c r="GRZ96" s="220"/>
      <c r="GSA96" s="220"/>
      <c r="GSB96" s="220"/>
      <c r="GSC96" s="220"/>
      <c r="GSD96" s="220"/>
      <c r="GSE96" s="220"/>
      <c r="GSF96" s="220"/>
      <c r="GSG96" s="220"/>
      <c r="GSH96" s="220"/>
      <c r="GSI96" s="220"/>
      <c r="GSJ96" s="220"/>
      <c r="GSK96" s="220"/>
      <c r="GSL96" s="220"/>
      <c r="GSM96" s="220"/>
      <c r="GSN96" s="220"/>
      <c r="GSO96" s="220"/>
      <c r="GSP96" s="220"/>
      <c r="GSQ96" s="220"/>
      <c r="GSR96" s="220"/>
      <c r="GSS96" s="220"/>
      <c r="GST96" s="220"/>
      <c r="GSU96" s="220"/>
      <c r="GSV96" s="220"/>
      <c r="GSW96" s="220"/>
      <c r="GSX96" s="220"/>
      <c r="GSY96" s="220"/>
      <c r="GSZ96" s="220"/>
      <c r="GTA96" s="220"/>
      <c r="GTB96" s="220"/>
      <c r="GTC96" s="220"/>
      <c r="GTD96" s="220"/>
      <c r="GTE96" s="220"/>
      <c r="GTF96" s="220"/>
      <c r="GTG96" s="220"/>
      <c r="GTH96" s="220"/>
      <c r="GTI96" s="220"/>
      <c r="GTJ96" s="220"/>
      <c r="GTK96" s="220"/>
      <c r="GTL96" s="220"/>
      <c r="GTM96" s="220"/>
      <c r="GTN96" s="220"/>
      <c r="GTO96" s="220"/>
      <c r="GTP96" s="220"/>
      <c r="GTQ96" s="220"/>
      <c r="GTR96" s="220"/>
      <c r="GTS96" s="220"/>
      <c r="GTT96" s="220"/>
      <c r="GTU96" s="220"/>
      <c r="GTV96" s="220"/>
      <c r="GTW96" s="220"/>
      <c r="GTX96" s="220"/>
      <c r="GTY96" s="220"/>
      <c r="GTZ96" s="220"/>
      <c r="GUA96" s="220"/>
      <c r="GUB96" s="220"/>
      <c r="GUC96" s="220"/>
      <c r="GUD96" s="220"/>
      <c r="GUE96" s="220"/>
      <c r="GUF96" s="220"/>
      <c r="GUG96" s="220"/>
      <c r="GUH96" s="220"/>
      <c r="GUI96" s="220"/>
      <c r="GUJ96" s="220"/>
      <c r="GUK96" s="220"/>
      <c r="GUL96" s="220"/>
      <c r="GUM96" s="220"/>
      <c r="GUN96" s="220"/>
      <c r="GUO96" s="220"/>
      <c r="GUP96" s="220"/>
      <c r="GUQ96" s="220"/>
      <c r="GUR96" s="220"/>
      <c r="GUS96" s="220"/>
      <c r="GUT96" s="220"/>
      <c r="GUU96" s="220"/>
      <c r="GUV96" s="220"/>
      <c r="GUW96" s="220"/>
      <c r="GUX96" s="220"/>
      <c r="GUY96" s="220"/>
      <c r="GUZ96" s="220"/>
      <c r="GVA96" s="220"/>
      <c r="GVB96" s="220"/>
      <c r="GVC96" s="220"/>
      <c r="GVD96" s="220"/>
      <c r="GVE96" s="220"/>
      <c r="GVF96" s="220"/>
      <c r="GVG96" s="220"/>
      <c r="GVH96" s="220"/>
      <c r="GVI96" s="220"/>
      <c r="GVJ96" s="220"/>
      <c r="GVK96" s="220"/>
      <c r="GVL96" s="220"/>
      <c r="GVM96" s="220"/>
      <c r="GVN96" s="220"/>
      <c r="GVO96" s="220"/>
      <c r="GVP96" s="220"/>
      <c r="GVQ96" s="220"/>
      <c r="GVR96" s="220"/>
      <c r="GVS96" s="220"/>
      <c r="GVT96" s="220"/>
      <c r="GVU96" s="220"/>
      <c r="GVV96" s="220"/>
      <c r="GVW96" s="220"/>
      <c r="GVX96" s="220"/>
      <c r="GVY96" s="220"/>
      <c r="GVZ96" s="220"/>
      <c r="GWA96" s="220"/>
      <c r="GWB96" s="220"/>
      <c r="GWC96" s="220"/>
      <c r="GWD96" s="220"/>
      <c r="GWE96" s="220"/>
      <c r="GWF96" s="220"/>
      <c r="GWG96" s="220"/>
      <c r="GWH96" s="220"/>
      <c r="GWI96" s="220"/>
      <c r="GWJ96" s="220"/>
      <c r="GWK96" s="220"/>
      <c r="GWL96" s="220"/>
      <c r="GWM96" s="220"/>
      <c r="GWN96" s="220"/>
      <c r="GWO96" s="220"/>
      <c r="GWP96" s="220"/>
      <c r="GWQ96" s="220"/>
      <c r="GWR96" s="220"/>
      <c r="GWS96" s="220"/>
      <c r="GWT96" s="220"/>
      <c r="GWU96" s="220"/>
      <c r="GWV96" s="220"/>
      <c r="GWW96" s="220"/>
      <c r="GWX96" s="220"/>
      <c r="GWY96" s="220"/>
      <c r="GWZ96" s="220"/>
      <c r="GXA96" s="220"/>
      <c r="GXB96" s="220"/>
      <c r="GXC96" s="220"/>
      <c r="GXD96" s="220"/>
      <c r="GXE96" s="220"/>
      <c r="GXF96" s="220"/>
      <c r="GXG96" s="220"/>
      <c r="GXH96" s="220"/>
      <c r="GXI96" s="220"/>
      <c r="GXJ96" s="220"/>
      <c r="GXK96" s="220"/>
      <c r="GXL96" s="220"/>
      <c r="GXM96" s="220"/>
      <c r="GXN96" s="220"/>
      <c r="GXO96" s="220"/>
      <c r="GXP96" s="220"/>
      <c r="GXQ96" s="220"/>
      <c r="GXR96" s="220"/>
      <c r="GXS96" s="220"/>
      <c r="GXT96" s="220"/>
      <c r="GXU96" s="220"/>
      <c r="GXV96" s="220"/>
      <c r="GXW96" s="220"/>
      <c r="GXX96" s="220"/>
      <c r="GXY96" s="220"/>
      <c r="GXZ96" s="220"/>
      <c r="GYA96" s="220"/>
      <c r="GYB96" s="220"/>
      <c r="GYC96" s="220"/>
      <c r="GYD96" s="220"/>
      <c r="GYE96" s="220"/>
      <c r="GYF96" s="220"/>
      <c r="GYG96" s="220"/>
      <c r="GYH96" s="220"/>
      <c r="GYI96" s="220"/>
      <c r="GYJ96" s="220"/>
      <c r="GYK96" s="220"/>
      <c r="GYL96" s="220"/>
      <c r="GYM96" s="220"/>
      <c r="GYN96" s="220"/>
      <c r="GYO96" s="220"/>
      <c r="GYP96" s="220"/>
      <c r="GYQ96" s="220"/>
      <c r="GYR96" s="220"/>
      <c r="GYS96" s="220"/>
      <c r="GYT96" s="220"/>
      <c r="GYU96" s="220"/>
      <c r="GYV96" s="220"/>
      <c r="GYW96" s="220"/>
      <c r="GYX96" s="220"/>
      <c r="GYY96" s="220"/>
      <c r="GYZ96" s="220"/>
      <c r="GZA96" s="220"/>
      <c r="GZB96" s="220"/>
      <c r="GZC96" s="220"/>
      <c r="GZD96" s="220"/>
      <c r="GZE96" s="220"/>
      <c r="GZF96" s="220"/>
      <c r="GZG96" s="220"/>
      <c r="GZH96" s="220"/>
      <c r="GZI96" s="220"/>
      <c r="GZJ96" s="220"/>
      <c r="GZK96" s="220"/>
      <c r="GZL96" s="220"/>
      <c r="GZM96" s="220"/>
      <c r="GZN96" s="220"/>
      <c r="GZO96" s="220"/>
      <c r="GZP96" s="220"/>
      <c r="GZQ96" s="220"/>
      <c r="GZR96" s="220"/>
      <c r="GZS96" s="220"/>
      <c r="GZT96" s="220"/>
      <c r="GZU96" s="220"/>
      <c r="GZV96" s="220"/>
      <c r="GZW96" s="220"/>
      <c r="GZX96" s="220"/>
      <c r="GZY96" s="220"/>
      <c r="GZZ96" s="220"/>
      <c r="HAA96" s="220"/>
      <c r="HAB96" s="220"/>
      <c r="HAC96" s="220"/>
      <c r="HAD96" s="220"/>
      <c r="HAE96" s="220"/>
      <c r="HAF96" s="220"/>
      <c r="HAG96" s="220"/>
      <c r="HAH96" s="220"/>
      <c r="HAI96" s="220"/>
      <c r="HAJ96" s="220"/>
      <c r="HAK96" s="220"/>
      <c r="HAL96" s="220"/>
      <c r="HAM96" s="220"/>
      <c r="HAN96" s="220"/>
      <c r="HAO96" s="220"/>
      <c r="HAP96" s="220"/>
      <c r="HAQ96" s="220"/>
      <c r="HAR96" s="220"/>
      <c r="HAS96" s="220"/>
      <c r="HAT96" s="220"/>
      <c r="HAU96" s="220"/>
      <c r="HAV96" s="220"/>
      <c r="HAW96" s="220"/>
      <c r="HAX96" s="220"/>
      <c r="HAY96" s="220"/>
      <c r="HAZ96" s="220"/>
      <c r="HBA96" s="220"/>
      <c r="HBB96" s="220"/>
      <c r="HBC96" s="220"/>
      <c r="HBD96" s="220"/>
      <c r="HBE96" s="220"/>
      <c r="HBF96" s="220"/>
      <c r="HBG96" s="220"/>
      <c r="HBH96" s="220"/>
      <c r="HBI96" s="220"/>
      <c r="HBJ96" s="220"/>
      <c r="HBK96" s="220"/>
      <c r="HBL96" s="220"/>
      <c r="HBM96" s="220"/>
      <c r="HBN96" s="220"/>
      <c r="HBO96" s="220"/>
      <c r="HBP96" s="220"/>
      <c r="HBQ96" s="220"/>
      <c r="HBR96" s="220"/>
      <c r="HBS96" s="220"/>
      <c r="HBT96" s="220"/>
      <c r="HBU96" s="220"/>
      <c r="HBV96" s="220"/>
      <c r="HBW96" s="220"/>
      <c r="HBX96" s="220"/>
      <c r="HBY96" s="220"/>
      <c r="HBZ96" s="220"/>
      <c r="HCA96" s="220"/>
      <c r="HCB96" s="220"/>
      <c r="HCC96" s="220"/>
      <c r="HCD96" s="220"/>
      <c r="HCE96" s="220"/>
      <c r="HCF96" s="220"/>
      <c r="HCG96" s="220"/>
      <c r="HCH96" s="220"/>
      <c r="HCI96" s="220"/>
      <c r="HCJ96" s="220"/>
      <c r="HCK96" s="220"/>
      <c r="HCL96" s="220"/>
      <c r="HCM96" s="220"/>
      <c r="HCN96" s="220"/>
      <c r="HCO96" s="220"/>
      <c r="HCP96" s="220"/>
      <c r="HCQ96" s="220"/>
      <c r="HCR96" s="220"/>
      <c r="HCS96" s="220"/>
      <c r="HCT96" s="220"/>
      <c r="HCU96" s="220"/>
      <c r="HCV96" s="220"/>
      <c r="HCW96" s="220"/>
      <c r="HCX96" s="220"/>
      <c r="HCY96" s="220"/>
      <c r="HCZ96" s="220"/>
      <c r="HDA96" s="220"/>
      <c r="HDB96" s="220"/>
      <c r="HDC96" s="220"/>
      <c r="HDD96" s="220"/>
      <c r="HDE96" s="220"/>
      <c r="HDF96" s="220"/>
      <c r="HDG96" s="220"/>
      <c r="HDH96" s="220"/>
      <c r="HDI96" s="220"/>
      <c r="HDJ96" s="220"/>
      <c r="HDK96" s="220"/>
      <c r="HDL96" s="220"/>
      <c r="HDM96" s="220"/>
      <c r="HDN96" s="220"/>
      <c r="HDO96" s="220"/>
      <c r="HDP96" s="220"/>
      <c r="HDQ96" s="220"/>
      <c r="HDR96" s="220"/>
      <c r="HDS96" s="220"/>
      <c r="HDT96" s="220"/>
      <c r="HDU96" s="220"/>
      <c r="HDV96" s="220"/>
      <c r="HDW96" s="220"/>
      <c r="HDX96" s="220"/>
      <c r="HDY96" s="220"/>
      <c r="HDZ96" s="220"/>
      <c r="HEA96" s="220"/>
      <c r="HEB96" s="220"/>
      <c r="HEC96" s="220"/>
      <c r="HED96" s="220"/>
      <c r="HEE96" s="220"/>
      <c r="HEF96" s="220"/>
      <c r="HEG96" s="220"/>
      <c r="HEH96" s="220"/>
      <c r="HEI96" s="220"/>
      <c r="HEJ96" s="220"/>
      <c r="HEK96" s="220"/>
      <c r="HEL96" s="220"/>
      <c r="HEM96" s="220"/>
      <c r="HEN96" s="220"/>
      <c r="HEO96" s="220"/>
      <c r="HEP96" s="220"/>
      <c r="HEQ96" s="220"/>
      <c r="HER96" s="220"/>
      <c r="HES96" s="220"/>
      <c r="HET96" s="220"/>
      <c r="HEU96" s="220"/>
      <c r="HEV96" s="220"/>
      <c r="HEW96" s="220"/>
      <c r="HEX96" s="220"/>
      <c r="HEY96" s="220"/>
      <c r="HEZ96" s="220"/>
      <c r="HFA96" s="220"/>
      <c r="HFB96" s="220"/>
      <c r="HFC96" s="220"/>
      <c r="HFD96" s="220"/>
      <c r="HFE96" s="220"/>
      <c r="HFF96" s="220"/>
      <c r="HFG96" s="220"/>
      <c r="HFH96" s="220"/>
      <c r="HFI96" s="220"/>
      <c r="HFJ96" s="220"/>
      <c r="HFK96" s="220"/>
      <c r="HFL96" s="220"/>
      <c r="HFM96" s="220"/>
      <c r="HFN96" s="220"/>
      <c r="HFO96" s="220"/>
      <c r="HFP96" s="220"/>
      <c r="HFQ96" s="220"/>
      <c r="HFR96" s="220"/>
      <c r="HFS96" s="220"/>
      <c r="HFT96" s="220"/>
      <c r="HFU96" s="220"/>
      <c r="HFV96" s="220"/>
      <c r="HFW96" s="220"/>
      <c r="HFX96" s="220"/>
      <c r="HFY96" s="220"/>
      <c r="HFZ96" s="220"/>
      <c r="HGA96" s="220"/>
      <c r="HGB96" s="220"/>
      <c r="HGC96" s="220"/>
      <c r="HGD96" s="220"/>
      <c r="HGE96" s="220"/>
      <c r="HGF96" s="220"/>
      <c r="HGG96" s="220"/>
      <c r="HGH96" s="220"/>
      <c r="HGI96" s="220"/>
      <c r="HGJ96" s="220"/>
      <c r="HGK96" s="220"/>
      <c r="HGL96" s="220"/>
      <c r="HGM96" s="220"/>
      <c r="HGN96" s="220"/>
      <c r="HGO96" s="220"/>
      <c r="HGP96" s="220"/>
      <c r="HGQ96" s="220"/>
      <c r="HGR96" s="220"/>
      <c r="HGS96" s="220"/>
      <c r="HGT96" s="220"/>
      <c r="HGU96" s="220"/>
      <c r="HGV96" s="220"/>
      <c r="HGW96" s="220"/>
      <c r="HGX96" s="220"/>
      <c r="HGY96" s="220"/>
      <c r="HGZ96" s="220"/>
      <c r="HHA96" s="220"/>
      <c r="HHB96" s="220"/>
      <c r="HHC96" s="220"/>
      <c r="HHD96" s="220"/>
      <c r="HHE96" s="220"/>
      <c r="HHF96" s="220"/>
      <c r="HHG96" s="220"/>
      <c r="HHH96" s="220"/>
      <c r="HHI96" s="220"/>
      <c r="HHJ96" s="220"/>
      <c r="HHK96" s="220"/>
      <c r="HHL96" s="220"/>
      <c r="HHM96" s="220"/>
      <c r="HHN96" s="220"/>
      <c r="HHO96" s="220"/>
      <c r="HHP96" s="220"/>
      <c r="HHQ96" s="220"/>
      <c r="HHR96" s="220"/>
      <c r="HHS96" s="220"/>
      <c r="HHT96" s="220"/>
      <c r="HHU96" s="220"/>
      <c r="HHV96" s="220"/>
      <c r="HHW96" s="220"/>
      <c r="HHX96" s="220"/>
      <c r="HHY96" s="220"/>
      <c r="HHZ96" s="220"/>
      <c r="HIA96" s="220"/>
      <c r="HIB96" s="220"/>
      <c r="HIC96" s="220"/>
      <c r="HID96" s="220"/>
      <c r="HIE96" s="220"/>
      <c r="HIF96" s="220"/>
      <c r="HIG96" s="220"/>
      <c r="HIH96" s="220"/>
      <c r="HII96" s="220"/>
      <c r="HIJ96" s="220"/>
      <c r="HIK96" s="220"/>
      <c r="HIL96" s="220"/>
      <c r="HIM96" s="220"/>
      <c r="HIN96" s="220"/>
      <c r="HIO96" s="220"/>
      <c r="HIP96" s="220"/>
      <c r="HIQ96" s="220"/>
      <c r="HIR96" s="220"/>
      <c r="HIS96" s="220"/>
      <c r="HIT96" s="220"/>
      <c r="HIU96" s="220"/>
      <c r="HIV96" s="220"/>
      <c r="HIW96" s="220"/>
      <c r="HIX96" s="220"/>
      <c r="HIY96" s="220"/>
      <c r="HIZ96" s="220"/>
      <c r="HJA96" s="220"/>
      <c r="HJB96" s="220"/>
      <c r="HJC96" s="220"/>
      <c r="HJD96" s="220"/>
      <c r="HJE96" s="220"/>
      <c r="HJF96" s="220"/>
      <c r="HJG96" s="220"/>
      <c r="HJH96" s="220"/>
      <c r="HJI96" s="220"/>
      <c r="HJJ96" s="220"/>
      <c r="HJK96" s="220"/>
      <c r="HJL96" s="220"/>
      <c r="HJM96" s="220"/>
      <c r="HJN96" s="220"/>
      <c r="HJO96" s="220"/>
      <c r="HJP96" s="220"/>
      <c r="HJQ96" s="220"/>
      <c r="HJR96" s="220"/>
      <c r="HJS96" s="220"/>
      <c r="HJT96" s="220"/>
      <c r="HJU96" s="220"/>
      <c r="HJV96" s="220"/>
      <c r="HJW96" s="220"/>
      <c r="HJX96" s="220"/>
      <c r="HJY96" s="220"/>
      <c r="HJZ96" s="220"/>
      <c r="HKA96" s="220"/>
      <c r="HKB96" s="220"/>
      <c r="HKC96" s="220"/>
      <c r="HKD96" s="220"/>
      <c r="HKE96" s="220"/>
      <c r="HKF96" s="220"/>
      <c r="HKG96" s="220"/>
      <c r="HKH96" s="220"/>
      <c r="HKI96" s="220"/>
      <c r="HKJ96" s="220"/>
      <c r="HKK96" s="220"/>
      <c r="HKL96" s="220"/>
      <c r="HKM96" s="220"/>
      <c r="HKN96" s="220"/>
      <c r="HKO96" s="220"/>
      <c r="HKP96" s="220"/>
      <c r="HKQ96" s="220"/>
      <c r="HKR96" s="220"/>
      <c r="HKS96" s="220"/>
      <c r="HKT96" s="220"/>
      <c r="HKU96" s="220"/>
      <c r="HKV96" s="220"/>
      <c r="HKW96" s="220"/>
      <c r="HKX96" s="220"/>
      <c r="HKY96" s="220"/>
      <c r="HKZ96" s="220"/>
      <c r="HLA96" s="220"/>
      <c r="HLB96" s="220"/>
      <c r="HLC96" s="220"/>
      <c r="HLD96" s="220"/>
      <c r="HLE96" s="220"/>
      <c r="HLF96" s="220"/>
      <c r="HLG96" s="220"/>
      <c r="HLH96" s="220"/>
      <c r="HLI96" s="220"/>
      <c r="HLJ96" s="220"/>
      <c r="HLK96" s="220"/>
      <c r="HLL96" s="220"/>
      <c r="HLM96" s="220"/>
      <c r="HLN96" s="220"/>
      <c r="HLO96" s="220"/>
      <c r="HLP96" s="220"/>
      <c r="HLQ96" s="220"/>
      <c r="HLR96" s="220"/>
      <c r="HLS96" s="220"/>
      <c r="HLT96" s="220"/>
      <c r="HLU96" s="220"/>
      <c r="HLV96" s="220"/>
      <c r="HLW96" s="220"/>
      <c r="HLX96" s="220"/>
      <c r="HLY96" s="220"/>
      <c r="HLZ96" s="220"/>
      <c r="HMA96" s="220"/>
      <c r="HMB96" s="220"/>
      <c r="HMC96" s="220"/>
      <c r="HMD96" s="220"/>
      <c r="HME96" s="220"/>
      <c r="HMF96" s="220"/>
      <c r="HMG96" s="220"/>
      <c r="HMH96" s="220"/>
      <c r="HMI96" s="220"/>
      <c r="HMJ96" s="220"/>
      <c r="HMK96" s="220"/>
      <c r="HML96" s="220"/>
      <c r="HMM96" s="220"/>
      <c r="HMN96" s="220"/>
      <c r="HMO96" s="220"/>
      <c r="HMP96" s="220"/>
      <c r="HMQ96" s="220"/>
      <c r="HMR96" s="220"/>
      <c r="HMS96" s="220"/>
      <c r="HMT96" s="220"/>
      <c r="HMU96" s="220"/>
      <c r="HMV96" s="220"/>
      <c r="HMW96" s="220"/>
      <c r="HMX96" s="220"/>
      <c r="HMY96" s="220"/>
      <c r="HMZ96" s="220"/>
      <c r="HNA96" s="220"/>
      <c r="HNB96" s="220"/>
      <c r="HNC96" s="220"/>
      <c r="HND96" s="220"/>
      <c r="HNE96" s="220"/>
      <c r="HNF96" s="220"/>
      <c r="HNG96" s="220"/>
      <c r="HNH96" s="220"/>
      <c r="HNI96" s="220"/>
      <c r="HNJ96" s="220"/>
      <c r="HNK96" s="220"/>
      <c r="HNL96" s="220"/>
      <c r="HNM96" s="220"/>
      <c r="HNN96" s="220"/>
      <c r="HNO96" s="220"/>
      <c r="HNP96" s="220"/>
      <c r="HNQ96" s="220"/>
      <c r="HNR96" s="220"/>
      <c r="HNS96" s="220"/>
      <c r="HNT96" s="220"/>
      <c r="HNU96" s="220"/>
      <c r="HNV96" s="220"/>
      <c r="HNW96" s="220"/>
      <c r="HNX96" s="220"/>
      <c r="HNY96" s="220"/>
      <c r="HNZ96" s="220"/>
      <c r="HOA96" s="220"/>
      <c r="HOB96" s="220"/>
      <c r="HOC96" s="220"/>
      <c r="HOD96" s="220"/>
      <c r="HOE96" s="220"/>
      <c r="HOF96" s="220"/>
      <c r="HOG96" s="220"/>
      <c r="HOH96" s="220"/>
      <c r="HOI96" s="220"/>
      <c r="HOJ96" s="220"/>
      <c r="HOK96" s="220"/>
      <c r="HOL96" s="220"/>
      <c r="HOM96" s="220"/>
      <c r="HON96" s="220"/>
      <c r="HOO96" s="220"/>
      <c r="HOP96" s="220"/>
      <c r="HOQ96" s="220"/>
      <c r="HOR96" s="220"/>
      <c r="HOS96" s="220"/>
      <c r="HOT96" s="220"/>
      <c r="HOU96" s="220"/>
      <c r="HOV96" s="220"/>
      <c r="HOW96" s="220"/>
      <c r="HOX96" s="220"/>
      <c r="HOY96" s="220"/>
      <c r="HOZ96" s="220"/>
      <c r="HPA96" s="220"/>
      <c r="HPB96" s="220"/>
      <c r="HPC96" s="220"/>
      <c r="HPD96" s="220"/>
      <c r="HPE96" s="220"/>
      <c r="HPF96" s="220"/>
      <c r="HPG96" s="220"/>
      <c r="HPH96" s="220"/>
      <c r="HPI96" s="220"/>
      <c r="HPJ96" s="220"/>
      <c r="HPK96" s="220"/>
      <c r="HPL96" s="220"/>
      <c r="HPM96" s="220"/>
      <c r="HPN96" s="220"/>
      <c r="HPO96" s="220"/>
      <c r="HPP96" s="220"/>
      <c r="HPQ96" s="220"/>
      <c r="HPR96" s="220"/>
      <c r="HPS96" s="220"/>
      <c r="HPT96" s="220"/>
      <c r="HPU96" s="220"/>
      <c r="HPV96" s="220"/>
      <c r="HPW96" s="220"/>
      <c r="HPX96" s="220"/>
      <c r="HPY96" s="220"/>
      <c r="HPZ96" s="220"/>
      <c r="HQA96" s="220"/>
      <c r="HQB96" s="220"/>
      <c r="HQC96" s="220"/>
      <c r="HQD96" s="220"/>
      <c r="HQE96" s="220"/>
      <c r="HQF96" s="220"/>
      <c r="HQG96" s="220"/>
      <c r="HQH96" s="220"/>
      <c r="HQI96" s="220"/>
      <c r="HQJ96" s="220"/>
      <c r="HQK96" s="220"/>
      <c r="HQL96" s="220"/>
      <c r="HQM96" s="220"/>
      <c r="HQN96" s="220"/>
      <c r="HQO96" s="220"/>
      <c r="HQP96" s="220"/>
      <c r="HQQ96" s="220"/>
      <c r="HQR96" s="220"/>
      <c r="HQS96" s="220"/>
      <c r="HQT96" s="220"/>
      <c r="HQU96" s="220"/>
      <c r="HQV96" s="220"/>
      <c r="HQW96" s="220"/>
      <c r="HQX96" s="220"/>
      <c r="HQY96" s="220"/>
      <c r="HQZ96" s="220"/>
      <c r="HRA96" s="220"/>
      <c r="HRB96" s="220"/>
      <c r="HRC96" s="220"/>
      <c r="HRD96" s="220"/>
      <c r="HRE96" s="220"/>
      <c r="HRF96" s="220"/>
      <c r="HRG96" s="220"/>
      <c r="HRH96" s="220"/>
      <c r="HRI96" s="220"/>
      <c r="HRJ96" s="220"/>
      <c r="HRK96" s="220"/>
      <c r="HRL96" s="220"/>
      <c r="HRM96" s="220"/>
      <c r="HRN96" s="220"/>
      <c r="HRO96" s="220"/>
      <c r="HRP96" s="220"/>
      <c r="HRQ96" s="220"/>
      <c r="HRR96" s="220"/>
      <c r="HRS96" s="220"/>
      <c r="HRT96" s="220"/>
      <c r="HRU96" s="220"/>
      <c r="HRV96" s="220"/>
      <c r="HRW96" s="220"/>
      <c r="HRX96" s="220"/>
      <c r="HRY96" s="220"/>
      <c r="HRZ96" s="220"/>
      <c r="HSA96" s="220"/>
      <c r="HSB96" s="220"/>
      <c r="HSC96" s="220"/>
      <c r="HSD96" s="220"/>
      <c r="HSE96" s="220"/>
      <c r="HSF96" s="220"/>
      <c r="HSG96" s="220"/>
      <c r="HSH96" s="220"/>
      <c r="HSI96" s="220"/>
      <c r="HSJ96" s="220"/>
      <c r="HSK96" s="220"/>
      <c r="HSL96" s="220"/>
      <c r="HSM96" s="220"/>
      <c r="HSN96" s="220"/>
      <c r="HSO96" s="220"/>
      <c r="HSP96" s="220"/>
      <c r="HSQ96" s="220"/>
      <c r="HSR96" s="220"/>
      <c r="HSS96" s="220"/>
      <c r="HST96" s="220"/>
      <c r="HSU96" s="220"/>
      <c r="HSV96" s="220"/>
      <c r="HSW96" s="220"/>
      <c r="HSX96" s="220"/>
      <c r="HSY96" s="220"/>
      <c r="HSZ96" s="220"/>
      <c r="HTA96" s="220"/>
      <c r="HTB96" s="220"/>
      <c r="HTC96" s="220"/>
      <c r="HTD96" s="220"/>
      <c r="HTE96" s="220"/>
      <c r="HTF96" s="220"/>
      <c r="HTG96" s="220"/>
      <c r="HTH96" s="220"/>
      <c r="HTI96" s="220"/>
      <c r="HTJ96" s="220"/>
      <c r="HTK96" s="220"/>
      <c r="HTL96" s="220"/>
      <c r="HTM96" s="220"/>
      <c r="HTN96" s="220"/>
      <c r="HTO96" s="220"/>
      <c r="HTP96" s="220"/>
      <c r="HTQ96" s="220"/>
      <c r="HTR96" s="220"/>
      <c r="HTS96" s="220"/>
      <c r="HTT96" s="220"/>
      <c r="HTU96" s="220"/>
      <c r="HTV96" s="220"/>
      <c r="HTW96" s="220"/>
      <c r="HTX96" s="220"/>
      <c r="HTY96" s="220"/>
      <c r="HTZ96" s="220"/>
      <c r="HUA96" s="220"/>
      <c r="HUB96" s="220"/>
      <c r="HUC96" s="220"/>
      <c r="HUD96" s="220"/>
      <c r="HUE96" s="220"/>
      <c r="HUF96" s="220"/>
      <c r="HUG96" s="220"/>
      <c r="HUH96" s="220"/>
      <c r="HUI96" s="220"/>
      <c r="HUJ96" s="220"/>
      <c r="HUK96" s="220"/>
      <c r="HUL96" s="220"/>
      <c r="HUM96" s="220"/>
      <c r="HUN96" s="220"/>
      <c r="HUO96" s="220"/>
      <c r="HUP96" s="220"/>
      <c r="HUQ96" s="220"/>
      <c r="HUR96" s="220"/>
      <c r="HUS96" s="220"/>
      <c r="HUT96" s="220"/>
      <c r="HUU96" s="220"/>
      <c r="HUV96" s="220"/>
      <c r="HUW96" s="220"/>
      <c r="HUX96" s="220"/>
      <c r="HUY96" s="220"/>
      <c r="HUZ96" s="220"/>
      <c r="HVA96" s="220"/>
      <c r="HVB96" s="220"/>
      <c r="HVC96" s="220"/>
      <c r="HVD96" s="220"/>
      <c r="HVE96" s="220"/>
      <c r="HVF96" s="220"/>
      <c r="HVG96" s="220"/>
      <c r="HVH96" s="220"/>
      <c r="HVI96" s="220"/>
      <c r="HVJ96" s="220"/>
      <c r="HVK96" s="220"/>
      <c r="HVL96" s="220"/>
      <c r="HVM96" s="220"/>
      <c r="HVN96" s="220"/>
      <c r="HVO96" s="220"/>
      <c r="HVP96" s="220"/>
      <c r="HVQ96" s="220"/>
      <c r="HVR96" s="220"/>
      <c r="HVS96" s="220"/>
      <c r="HVT96" s="220"/>
      <c r="HVU96" s="220"/>
      <c r="HVV96" s="220"/>
      <c r="HVW96" s="220"/>
      <c r="HVX96" s="220"/>
      <c r="HVY96" s="220"/>
      <c r="HVZ96" s="220"/>
      <c r="HWA96" s="220"/>
      <c r="HWB96" s="220"/>
      <c r="HWC96" s="220"/>
      <c r="HWD96" s="220"/>
      <c r="HWE96" s="220"/>
      <c r="HWF96" s="220"/>
      <c r="HWG96" s="220"/>
      <c r="HWH96" s="220"/>
      <c r="HWI96" s="220"/>
      <c r="HWJ96" s="220"/>
      <c r="HWK96" s="220"/>
      <c r="HWL96" s="220"/>
      <c r="HWM96" s="220"/>
      <c r="HWN96" s="220"/>
      <c r="HWO96" s="220"/>
      <c r="HWP96" s="220"/>
      <c r="HWQ96" s="220"/>
      <c r="HWR96" s="220"/>
      <c r="HWS96" s="220"/>
      <c r="HWT96" s="220"/>
      <c r="HWU96" s="220"/>
      <c r="HWV96" s="220"/>
      <c r="HWW96" s="220"/>
      <c r="HWX96" s="220"/>
      <c r="HWY96" s="220"/>
      <c r="HWZ96" s="220"/>
      <c r="HXA96" s="220"/>
      <c r="HXB96" s="220"/>
      <c r="HXC96" s="220"/>
      <c r="HXD96" s="220"/>
      <c r="HXE96" s="220"/>
      <c r="HXF96" s="220"/>
      <c r="HXG96" s="220"/>
      <c r="HXH96" s="220"/>
      <c r="HXI96" s="220"/>
      <c r="HXJ96" s="220"/>
      <c r="HXK96" s="220"/>
      <c r="HXL96" s="220"/>
      <c r="HXM96" s="220"/>
      <c r="HXN96" s="220"/>
      <c r="HXO96" s="220"/>
      <c r="HXP96" s="220"/>
      <c r="HXQ96" s="220"/>
      <c r="HXR96" s="220"/>
      <c r="HXS96" s="220"/>
      <c r="HXT96" s="220"/>
      <c r="HXU96" s="220"/>
      <c r="HXV96" s="220"/>
      <c r="HXW96" s="220"/>
      <c r="HXX96" s="220"/>
      <c r="HXY96" s="220"/>
      <c r="HXZ96" s="220"/>
      <c r="HYA96" s="220"/>
      <c r="HYB96" s="220"/>
      <c r="HYC96" s="220"/>
      <c r="HYD96" s="220"/>
      <c r="HYE96" s="220"/>
      <c r="HYF96" s="220"/>
      <c r="HYG96" s="220"/>
      <c r="HYH96" s="220"/>
      <c r="HYI96" s="220"/>
      <c r="HYJ96" s="220"/>
      <c r="HYK96" s="220"/>
      <c r="HYL96" s="220"/>
      <c r="HYM96" s="220"/>
      <c r="HYN96" s="220"/>
      <c r="HYO96" s="220"/>
      <c r="HYP96" s="220"/>
      <c r="HYQ96" s="220"/>
      <c r="HYR96" s="220"/>
      <c r="HYS96" s="220"/>
      <c r="HYT96" s="220"/>
      <c r="HYU96" s="220"/>
      <c r="HYV96" s="220"/>
      <c r="HYW96" s="220"/>
      <c r="HYX96" s="220"/>
      <c r="HYY96" s="220"/>
      <c r="HYZ96" s="220"/>
      <c r="HZA96" s="220"/>
      <c r="HZB96" s="220"/>
      <c r="HZC96" s="220"/>
      <c r="HZD96" s="220"/>
      <c r="HZE96" s="220"/>
      <c r="HZF96" s="220"/>
      <c r="HZG96" s="220"/>
      <c r="HZH96" s="220"/>
      <c r="HZI96" s="220"/>
      <c r="HZJ96" s="220"/>
      <c r="HZK96" s="220"/>
      <c r="HZL96" s="220"/>
      <c r="HZM96" s="220"/>
      <c r="HZN96" s="220"/>
      <c r="HZO96" s="220"/>
      <c r="HZP96" s="220"/>
      <c r="HZQ96" s="220"/>
      <c r="HZR96" s="220"/>
      <c r="HZS96" s="220"/>
      <c r="HZT96" s="220"/>
      <c r="HZU96" s="220"/>
      <c r="HZV96" s="220"/>
      <c r="HZW96" s="220"/>
      <c r="HZX96" s="220"/>
      <c r="HZY96" s="220"/>
      <c r="HZZ96" s="220"/>
      <c r="IAA96" s="220"/>
      <c r="IAB96" s="220"/>
      <c r="IAC96" s="220"/>
      <c r="IAD96" s="220"/>
      <c r="IAE96" s="220"/>
      <c r="IAF96" s="220"/>
      <c r="IAG96" s="220"/>
      <c r="IAH96" s="220"/>
      <c r="IAI96" s="220"/>
      <c r="IAJ96" s="220"/>
      <c r="IAK96" s="220"/>
      <c r="IAL96" s="220"/>
      <c r="IAM96" s="220"/>
      <c r="IAN96" s="220"/>
      <c r="IAO96" s="220"/>
      <c r="IAP96" s="220"/>
      <c r="IAQ96" s="220"/>
      <c r="IAR96" s="220"/>
      <c r="IAS96" s="220"/>
      <c r="IAT96" s="220"/>
      <c r="IAU96" s="220"/>
      <c r="IAV96" s="220"/>
      <c r="IAW96" s="220"/>
      <c r="IAX96" s="220"/>
      <c r="IAY96" s="220"/>
      <c r="IAZ96" s="220"/>
      <c r="IBA96" s="220"/>
      <c r="IBB96" s="220"/>
      <c r="IBC96" s="220"/>
      <c r="IBD96" s="220"/>
      <c r="IBE96" s="220"/>
      <c r="IBF96" s="220"/>
      <c r="IBG96" s="220"/>
      <c r="IBH96" s="220"/>
      <c r="IBI96" s="220"/>
      <c r="IBJ96" s="220"/>
      <c r="IBK96" s="220"/>
      <c r="IBL96" s="220"/>
      <c r="IBM96" s="220"/>
      <c r="IBN96" s="220"/>
      <c r="IBO96" s="220"/>
      <c r="IBP96" s="220"/>
      <c r="IBQ96" s="220"/>
      <c r="IBR96" s="220"/>
      <c r="IBS96" s="220"/>
      <c r="IBT96" s="220"/>
      <c r="IBU96" s="220"/>
      <c r="IBV96" s="220"/>
      <c r="IBW96" s="220"/>
      <c r="IBX96" s="220"/>
      <c r="IBY96" s="220"/>
      <c r="IBZ96" s="220"/>
      <c r="ICA96" s="220"/>
      <c r="ICB96" s="220"/>
      <c r="ICC96" s="220"/>
      <c r="ICD96" s="220"/>
      <c r="ICE96" s="220"/>
      <c r="ICF96" s="220"/>
      <c r="ICG96" s="220"/>
      <c r="ICH96" s="220"/>
      <c r="ICI96" s="220"/>
      <c r="ICJ96" s="220"/>
      <c r="ICK96" s="220"/>
      <c r="ICL96" s="220"/>
      <c r="ICM96" s="220"/>
      <c r="ICN96" s="220"/>
      <c r="ICO96" s="220"/>
      <c r="ICP96" s="220"/>
      <c r="ICQ96" s="220"/>
      <c r="ICR96" s="220"/>
      <c r="ICS96" s="220"/>
      <c r="ICT96" s="220"/>
      <c r="ICU96" s="220"/>
      <c r="ICV96" s="220"/>
      <c r="ICW96" s="220"/>
      <c r="ICX96" s="220"/>
      <c r="ICY96" s="220"/>
      <c r="ICZ96" s="220"/>
      <c r="IDA96" s="220"/>
      <c r="IDB96" s="220"/>
      <c r="IDC96" s="220"/>
      <c r="IDD96" s="220"/>
      <c r="IDE96" s="220"/>
      <c r="IDF96" s="220"/>
      <c r="IDG96" s="220"/>
      <c r="IDH96" s="220"/>
      <c r="IDI96" s="220"/>
      <c r="IDJ96" s="220"/>
      <c r="IDK96" s="220"/>
      <c r="IDL96" s="220"/>
      <c r="IDM96" s="220"/>
      <c r="IDN96" s="220"/>
      <c r="IDO96" s="220"/>
      <c r="IDP96" s="220"/>
      <c r="IDQ96" s="220"/>
      <c r="IDR96" s="220"/>
      <c r="IDS96" s="220"/>
      <c r="IDT96" s="220"/>
      <c r="IDU96" s="220"/>
      <c r="IDV96" s="220"/>
      <c r="IDW96" s="220"/>
      <c r="IDX96" s="220"/>
      <c r="IDY96" s="220"/>
      <c r="IDZ96" s="220"/>
      <c r="IEA96" s="220"/>
      <c r="IEB96" s="220"/>
      <c r="IEC96" s="220"/>
      <c r="IED96" s="220"/>
      <c r="IEE96" s="220"/>
      <c r="IEF96" s="220"/>
      <c r="IEG96" s="220"/>
      <c r="IEH96" s="220"/>
      <c r="IEI96" s="220"/>
      <c r="IEJ96" s="220"/>
      <c r="IEK96" s="220"/>
      <c r="IEL96" s="220"/>
      <c r="IEM96" s="220"/>
      <c r="IEN96" s="220"/>
      <c r="IEO96" s="220"/>
      <c r="IEP96" s="220"/>
      <c r="IEQ96" s="220"/>
      <c r="IER96" s="220"/>
      <c r="IES96" s="220"/>
      <c r="IET96" s="220"/>
      <c r="IEU96" s="220"/>
      <c r="IEV96" s="220"/>
      <c r="IEW96" s="220"/>
      <c r="IEX96" s="220"/>
      <c r="IEY96" s="220"/>
      <c r="IEZ96" s="220"/>
      <c r="IFA96" s="220"/>
      <c r="IFB96" s="220"/>
      <c r="IFC96" s="220"/>
      <c r="IFD96" s="220"/>
      <c r="IFE96" s="220"/>
      <c r="IFF96" s="220"/>
      <c r="IFG96" s="220"/>
      <c r="IFH96" s="220"/>
      <c r="IFI96" s="220"/>
      <c r="IFJ96" s="220"/>
      <c r="IFK96" s="220"/>
      <c r="IFL96" s="220"/>
      <c r="IFM96" s="220"/>
      <c r="IFN96" s="220"/>
      <c r="IFO96" s="220"/>
      <c r="IFP96" s="220"/>
      <c r="IFQ96" s="220"/>
      <c r="IFR96" s="220"/>
      <c r="IFS96" s="220"/>
      <c r="IFT96" s="220"/>
      <c r="IFU96" s="220"/>
      <c r="IFV96" s="220"/>
      <c r="IFW96" s="220"/>
      <c r="IFX96" s="220"/>
      <c r="IFY96" s="220"/>
      <c r="IFZ96" s="220"/>
      <c r="IGA96" s="220"/>
      <c r="IGB96" s="220"/>
      <c r="IGC96" s="220"/>
      <c r="IGD96" s="220"/>
      <c r="IGE96" s="220"/>
      <c r="IGF96" s="220"/>
      <c r="IGG96" s="220"/>
      <c r="IGH96" s="220"/>
      <c r="IGI96" s="220"/>
      <c r="IGJ96" s="220"/>
      <c r="IGK96" s="220"/>
      <c r="IGL96" s="220"/>
      <c r="IGM96" s="220"/>
      <c r="IGN96" s="220"/>
      <c r="IGO96" s="220"/>
      <c r="IGP96" s="220"/>
      <c r="IGQ96" s="220"/>
      <c r="IGR96" s="220"/>
      <c r="IGS96" s="220"/>
      <c r="IGT96" s="220"/>
      <c r="IGU96" s="220"/>
      <c r="IGV96" s="220"/>
      <c r="IGW96" s="220"/>
      <c r="IGX96" s="220"/>
      <c r="IGY96" s="220"/>
      <c r="IGZ96" s="220"/>
      <c r="IHA96" s="220"/>
      <c r="IHB96" s="220"/>
      <c r="IHC96" s="220"/>
      <c r="IHD96" s="220"/>
      <c r="IHE96" s="220"/>
      <c r="IHF96" s="220"/>
      <c r="IHG96" s="220"/>
      <c r="IHH96" s="220"/>
      <c r="IHI96" s="220"/>
      <c r="IHJ96" s="220"/>
      <c r="IHK96" s="220"/>
      <c r="IHL96" s="220"/>
      <c r="IHM96" s="220"/>
      <c r="IHN96" s="220"/>
      <c r="IHO96" s="220"/>
      <c r="IHP96" s="220"/>
      <c r="IHQ96" s="220"/>
      <c r="IHR96" s="220"/>
      <c r="IHS96" s="220"/>
      <c r="IHT96" s="220"/>
      <c r="IHU96" s="220"/>
      <c r="IHV96" s="220"/>
      <c r="IHW96" s="220"/>
      <c r="IHX96" s="220"/>
      <c r="IHY96" s="220"/>
      <c r="IHZ96" s="220"/>
      <c r="IIA96" s="220"/>
      <c r="IIB96" s="220"/>
      <c r="IIC96" s="220"/>
      <c r="IID96" s="220"/>
      <c r="IIE96" s="220"/>
      <c r="IIF96" s="220"/>
      <c r="IIG96" s="220"/>
      <c r="IIH96" s="220"/>
      <c r="III96" s="220"/>
      <c r="IIJ96" s="220"/>
      <c r="IIK96" s="220"/>
      <c r="IIL96" s="220"/>
      <c r="IIM96" s="220"/>
      <c r="IIN96" s="220"/>
      <c r="IIO96" s="220"/>
      <c r="IIP96" s="220"/>
      <c r="IIQ96" s="220"/>
      <c r="IIR96" s="220"/>
      <c r="IIS96" s="220"/>
      <c r="IIT96" s="220"/>
      <c r="IIU96" s="220"/>
      <c r="IIV96" s="220"/>
      <c r="IIW96" s="220"/>
      <c r="IIX96" s="220"/>
      <c r="IIY96" s="220"/>
      <c r="IIZ96" s="220"/>
      <c r="IJA96" s="220"/>
      <c r="IJB96" s="220"/>
      <c r="IJC96" s="220"/>
      <c r="IJD96" s="220"/>
      <c r="IJE96" s="220"/>
      <c r="IJF96" s="220"/>
      <c r="IJG96" s="220"/>
      <c r="IJH96" s="220"/>
      <c r="IJI96" s="220"/>
      <c r="IJJ96" s="220"/>
      <c r="IJK96" s="220"/>
      <c r="IJL96" s="220"/>
      <c r="IJM96" s="220"/>
      <c r="IJN96" s="220"/>
      <c r="IJO96" s="220"/>
      <c r="IJP96" s="220"/>
      <c r="IJQ96" s="220"/>
      <c r="IJR96" s="220"/>
      <c r="IJS96" s="220"/>
      <c r="IJT96" s="220"/>
      <c r="IJU96" s="220"/>
      <c r="IJV96" s="220"/>
      <c r="IJW96" s="220"/>
      <c r="IJX96" s="220"/>
      <c r="IJY96" s="220"/>
      <c r="IJZ96" s="220"/>
      <c r="IKA96" s="220"/>
      <c r="IKB96" s="220"/>
      <c r="IKC96" s="220"/>
      <c r="IKD96" s="220"/>
      <c r="IKE96" s="220"/>
      <c r="IKF96" s="220"/>
      <c r="IKG96" s="220"/>
      <c r="IKH96" s="220"/>
      <c r="IKI96" s="220"/>
      <c r="IKJ96" s="220"/>
      <c r="IKK96" s="220"/>
      <c r="IKL96" s="220"/>
      <c r="IKM96" s="220"/>
      <c r="IKN96" s="220"/>
      <c r="IKO96" s="220"/>
      <c r="IKP96" s="220"/>
      <c r="IKQ96" s="220"/>
      <c r="IKR96" s="220"/>
      <c r="IKS96" s="220"/>
      <c r="IKT96" s="220"/>
      <c r="IKU96" s="220"/>
      <c r="IKV96" s="220"/>
      <c r="IKW96" s="220"/>
      <c r="IKX96" s="220"/>
      <c r="IKY96" s="220"/>
      <c r="IKZ96" s="220"/>
      <c r="ILA96" s="220"/>
      <c r="ILB96" s="220"/>
      <c r="ILC96" s="220"/>
      <c r="ILD96" s="220"/>
      <c r="ILE96" s="220"/>
      <c r="ILF96" s="220"/>
      <c r="ILG96" s="220"/>
      <c r="ILH96" s="220"/>
      <c r="ILI96" s="220"/>
      <c r="ILJ96" s="220"/>
      <c r="ILK96" s="220"/>
      <c r="ILL96" s="220"/>
      <c r="ILM96" s="220"/>
      <c r="ILN96" s="220"/>
      <c r="ILO96" s="220"/>
      <c r="ILP96" s="220"/>
      <c r="ILQ96" s="220"/>
      <c r="ILR96" s="220"/>
      <c r="ILS96" s="220"/>
      <c r="ILT96" s="220"/>
      <c r="ILU96" s="220"/>
      <c r="ILV96" s="220"/>
      <c r="ILW96" s="220"/>
      <c r="ILX96" s="220"/>
      <c r="ILY96" s="220"/>
      <c r="ILZ96" s="220"/>
      <c r="IMA96" s="220"/>
      <c r="IMB96" s="220"/>
      <c r="IMC96" s="220"/>
      <c r="IMD96" s="220"/>
      <c r="IME96" s="220"/>
      <c r="IMF96" s="220"/>
      <c r="IMG96" s="220"/>
      <c r="IMH96" s="220"/>
      <c r="IMI96" s="220"/>
      <c r="IMJ96" s="220"/>
      <c r="IMK96" s="220"/>
      <c r="IML96" s="220"/>
      <c r="IMM96" s="220"/>
      <c r="IMN96" s="220"/>
      <c r="IMO96" s="220"/>
      <c r="IMP96" s="220"/>
      <c r="IMQ96" s="220"/>
      <c r="IMR96" s="220"/>
      <c r="IMS96" s="220"/>
      <c r="IMT96" s="220"/>
      <c r="IMU96" s="220"/>
      <c r="IMV96" s="220"/>
      <c r="IMW96" s="220"/>
      <c r="IMX96" s="220"/>
      <c r="IMY96" s="220"/>
      <c r="IMZ96" s="220"/>
      <c r="INA96" s="220"/>
      <c r="INB96" s="220"/>
      <c r="INC96" s="220"/>
      <c r="IND96" s="220"/>
      <c r="INE96" s="220"/>
      <c r="INF96" s="220"/>
      <c r="ING96" s="220"/>
      <c r="INH96" s="220"/>
      <c r="INI96" s="220"/>
      <c r="INJ96" s="220"/>
      <c r="INK96" s="220"/>
      <c r="INL96" s="220"/>
      <c r="INM96" s="220"/>
      <c r="INN96" s="220"/>
      <c r="INO96" s="220"/>
      <c r="INP96" s="220"/>
      <c r="INQ96" s="220"/>
      <c r="INR96" s="220"/>
      <c r="INS96" s="220"/>
      <c r="INT96" s="220"/>
      <c r="INU96" s="220"/>
      <c r="INV96" s="220"/>
      <c r="INW96" s="220"/>
      <c r="INX96" s="220"/>
      <c r="INY96" s="220"/>
      <c r="INZ96" s="220"/>
      <c r="IOA96" s="220"/>
      <c r="IOB96" s="220"/>
      <c r="IOC96" s="220"/>
      <c r="IOD96" s="220"/>
      <c r="IOE96" s="220"/>
      <c r="IOF96" s="220"/>
      <c r="IOG96" s="220"/>
      <c r="IOH96" s="220"/>
      <c r="IOI96" s="220"/>
      <c r="IOJ96" s="220"/>
      <c r="IOK96" s="220"/>
      <c r="IOL96" s="220"/>
      <c r="IOM96" s="220"/>
      <c r="ION96" s="220"/>
      <c r="IOO96" s="220"/>
      <c r="IOP96" s="220"/>
      <c r="IOQ96" s="220"/>
      <c r="IOR96" s="220"/>
      <c r="IOS96" s="220"/>
      <c r="IOT96" s="220"/>
      <c r="IOU96" s="220"/>
      <c r="IOV96" s="220"/>
      <c r="IOW96" s="220"/>
      <c r="IOX96" s="220"/>
      <c r="IOY96" s="220"/>
      <c r="IOZ96" s="220"/>
      <c r="IPA96" s="220"/>
      <c r="IPB96" s="220"/>
      <c r="IPC96" s="220"/>
      <c r="IPD96" s="220"/>
      <c r="IPE96" s="220"/>
      <c r="IPF96" s="220"/>
      <c r="IPG96" s="220"/>
      <c r="IPH96" s="220"/>
      <c r="IPI96" s="220"/>
      <c r="IPJ96" s="220"/>
      <c r="IPK96" s="220"/>
      <c r="IPL96" s="220"/>
      <c r="IPM96" s="220"/>
      <c r="IPN96" s="220"/>
      <c r="IPO96" s="220"/>
      <c r="IPP96" s="220"/>
      <c r="IPQ96" s="220"/>
      <c r="IPR96" s="220"/>
      <c r="IPS96" s="220"/>
      <c r="IPT96" s="220"/>
      <c r="IPU96" s="220"/>
      <c r="IPV96" s="220"/>
      <c r="IPW96" s="220"/>
      <c r="IPX96" s="220"/>
      <c r="IPY96" s="220"/>
      <c r="IPZ96" s="220"/>
      <c r="IQA96" s="220"/>
      <c r="IQB96" s="220"/>
      <c r="IQC96" s="220"/>
      <c r="IQD96" s="220"/>
      <c r="IQE96" s="220"/>
      <c r="IQF96" s="220"/>
      <c r="IQG96" s="220"/>
      <c r="IQH96" s="220"/>
      <c r="IQI96" s="220"/>
      <c r="IQJ96" s="220"/>
      <c r="IQK96" s="220"/>
      <c r="IQL96" s="220"/>
      <c r="IQM96" s="220"/>
      <c r="IQN96" s="220"/>
      <c r="IQO96" s="220"/>
      <c r="IQP96" s="220"/>
      <c r="IQQ96" s="220"/>
      <c r="IQR96" s="220"/>
      <c r="IQS96" s="220"/>
      <c r="IQT96" s="220"/>
      <c r="IQU96" s="220"/>
      <c r="IQV96" s="220"/>
      <c r="IQW96" s="220"/>
      <c r="IQX96" s="220"/>
      <c r="IQY96" s="220"/>
      <c r="IQZ96" s="220"/>
      <c r="IRA96" s="220"/>
      <c r="IRB96" s="220"/>
      <c r="IRC96" s="220"/>
      <c r="IRD96" s="220"/>
      <c r="IRE96" s="220"/>
      <c r="IRF96" s="220"/>
      <c r="IRG96" s="220"/>
      <c r="IRH96" s="220"/>
      <c r="IRI96" s="220"/>
      <c r="IRJ96" s="220"/>
      <c r="IRK96" s="220"/>
      <c r="IRL96" s="220"/>
      <c r="IRM96" s="220"/>
      <c r="IRN96" s="220"/>
      <c r="IRO96" s="220"/>
      <c r="IRP96" s="220"/>
      <c r="IRQ96" s="220"/>
      <c r="IRR96" s="220"/>
      <c r="IRS96" s="220"/>
      <c r="IRT96" s="220"/>
      <c r="IRU96" s="220"/>
      <c r="IRV96" s="220"/>
      <c r="IRW96" s="220"/>
      <c r="IRX96" s="220"/>
      <c r="IRY96" s="220"/>
      <c r="IRZ96" s="220"/>
      <c r="ISA96" s="220"/>
      <c r="ISB96" s="220"/>
      <c r="ISC96" s="220"/>
      <c r="ISD96" s="220"/>
      <c r="ISE96" s="220"/>
      <c r="ISF96" s="220"/>
      <c r="ISG96" s="220"/>
      <c r="ISH96" s="220"/>
      <c r="ISI96" s="220"/>
      <c r="ISJ96" s="220"/>
      <c r="ISK96" s="220"/>
      <c r="ISL96" s="220"/>
      <c r="ISM96" s="220"/>
      <c r="ISN96" s="220"/>
      <c r="ISO96" s="220"/>
      <c r="ISP96" s="220"/>
      <c r="ISQ96" s="220"/>
      <c r="ISR96" s="220"/>
      <c r="ISS96" s="220"/>
      <c r="IST96" s="220"/>
      <c r="ISU96" s="220"/>
      <c r="ISV96" s="220"/>
      <c r="ISW96" s="220"/>
      <c r="ISX96" s="220"/>
      <c r="ISY96" s="220"/>
      <c r="ISZ96" s="220"/>
      <c r="ITA96" s="220"/>
      <c r="ITB96" s="220"/>
      <c r="ITC96" s="220"/>
      <c r="ITD96" s="220"/>
      <c r="ITE96" s="220"/>
      <c r="ITF96" s="220"/>
      <c r="ITG96" s="220"/>
      <c r="ITH96" s="220"/>
      <c r="ITI96" s="220"/>
      <c r="ITJ96" s="220"/>
      <c r="ITK96" s="220"/>
      <c r="ITL96" s="220"/>
      <c r="ITM96" s="220"/>
      <c r="ITN96" s="220"/>
      <c r="ITO96" s="220"/>
      <c r="ITP96" s="220"/>
      <c r="ITQ96" s="220"/>
      <c r="ITR96" s="220"/>
      <c r="ITS96" s="220"/>
      <c r="ITT96" s="220"/>
      <c r="ITU96" s="220"/>
      <c r="ITV96" s="220"/>
      <c r="ITW96" s="220"/>
      <c r="ITX96" s="220"/>
      <c r="ITY96" s="220"/>
      <c r="ITZ96" s="220"/>
      <c r="IUA96" s="220"/>
      <c r="IUB96" s="220"/>
      <c r="IUC96" s="220"/>
      <c r="IUD96" s="220"/>
      <c r="IUE96" s="220"/>
      <c r="IUF96" s="220"/>
      <c r="IUG96" s="220"/>
      <c r="IUH96" s="220"/>
      <c r="IUI96" s="220"/>
      <c r="IUJ96" s="220"/>
      <c r="IUK96" s="220"/>
      <c r="IUL96" s="220"/>
      <c r="IUM96" s="220"/>
      <c r="IUN96" s="220"/>
      <c r="IUO96" s="220"/>
      <c r="IUP96" s="220"/>
      <c r="IUQ96" s="220"/>
      <c r="IUR96" s="220"/>
      <c r="IUS96" s="220"/>
      <c r="IUT96" s="220"/>
      <c r="IUU96" s="220"/>
      <c r="IUV96" s="220"/>
      <c r="IUW96" s="220"/>
      <c r="IUX96" s="220"/>
      <c r="IUY96" s="220"/>
      <c r="IUZ96" s="220"/>
      <c r="IVA96" s="220"/>
      <c r="IVB96" s="220"/>
      <c r="IVC96" s="220"/>
      <c r="IVD96" s="220"/>
      <c r="IVE96" s="220"/>
      <c r="IVF96" s="220"/>
      <c r="IVG96" s="220"/>
      <c r="IVH96" s="220"/>
      <c r="IVI96" s="220"/>
      <c r="IVJ96" s="220"/>
      <c r="IVK96" s="220"/>
      <c r="IVL96" s="220"/>
      <c r="IVM96" s="220"/>
      <c r="IVN96" s="220"/>
      <c r="IVO96" s="220"/>
      <c r="IVP96" s="220"/>
      <c r="IVQ96" s="220"/>
      <c r="IVR96" s="220"/>
      <c r="IVS96" s="220"/>
      <c r="IVT96" s="220"/>
      <c r="IVU96" s="220"/>
      <c r="IVV96" s="220"/>
      <c r="IVW96" s="220"/>
      <c r="IVX96" s="220"/>
      <c r="IVY96" s="220"/>
      <c r="IVZ96" s="220"/>
      <c r="IWA96" s="220"/>
      <c r="IWB96" s="220"/>
      <c r="IWC96" s="220"/>
      <c r="IWD96" s="220"/>
      <c r="IWE96" s="220"/>
      <c r="IWF96" s="220"/>
      <c r="IWG96" s="220"/>
      <c r="IWH96" s="220"/>
      <c r="IWI96" s="220"/>
      <c r="IWJ96" s="220"/>
      <c r="IWK96" s="220"/>
      <c r="IWL96" s="220"/>
      <c r="IWM96" s="220"/>
      <c r="IWN96" s="220"/>
      <c r="IWO96" s="220"/>
      <c r="IWP96" s="220"/>
      <c r="IWQ96" s="220"/>
      <c r="IWR96" s="220"/>
      <c r="IWS96" s="220"/>
      <c r="IWT96" s="220"/>
      <c r="IWU96" s="220"/>
      <c r="IWV96" s="220"/>
      <c r="IWW96" s="220"/>
      <c r="IWX96" s="220"/>
      <c r="IWY96" s="220"/>
      <c r="IWZ96" s="220"/>
      <c r="IXA96" s="220"/>
      <c r="IXB96" s="220"/>
      <c r="IXC96" s="220"/>
      <c r="IXD96" s="220"/>
      <c r="IXE96" s="220"/>
      <c r="IXF96" s="220"/>
      <c r="IXG96" s="220"/>
      <c r="IXH96" s="220"/>
      <c r="IXI96" s="220"/>
      <c r="IXJ96" s="220"/>
      <c r="IXK96" s="220"/>
      <c r="IXL96" s="220"/>
      <c r="IXM96" s="220"/>
      <c r="IXN96" s="220"/>
      <c r="IXO96" s="220"/>
      <c r="IXP96" s="220"/>
      <c r="IXQ96" s="220"/>
      <c r="IXR96" s="220"/>
      <c r="IXS96" s="220"/>
      <c r="IXT96" s="220"/>
      <c r="IXU96" s="220"/>
      <c r="IXV96" s="220"/>
      <c r="IXW96" s="220"/>
      <c r="IXX96" s="220"/>
      <c r="IXY96" s="220"/>
      <c r="IXZ96" s="220"/>
      <c r="IYA96" s="220"/>
      <c r="IYB96" s="220"/>
      <c r="IYC96" s="220"/>
      <c r="IYD96" s="220"/>
      <c r="IYE96" s="220"/>
      <c r="IYF96" s="220"/>
      <c r="IYG96" s="220"/>
      <c r="IYH96" s="220"/>
      <c r="IYI96" s="220"/>
      <c r="IYJ96" s="220"/>
      <c r="IYK96" s="220"/>
      <c r="IYL96" s="220"/>
      <c r="IYM96" s="220"/>
      <c r="IYN96" s="220"/>
      <c r="IYO96" s="220"/>
      <c r="IYP96" s="220"/>
      <c r="IYQ96" s="220"/>
      <c r="IYR96" s="220"/>
      <c r="IYS96" s="220"/>
      <c r="IYT96" s="220"/>
      <c r="IYU96" s="220"/>
      <c r="IYV96" s="220"/>
      <c r="IYW96" s="220"/>
      <c r="IYX96" s="220"/>
      <c r="IYY96" s="220"/>
      <c r="IYZ96" s="220"/>
      <c r="IZA96" s="220"/>
      <c r="IZB96" s="220"/>
      <c r="IZC96" s="220"/>
      <c r="IZD96" s="220"/>
      <c r="IZE96" s="220"/>
      <c r="IZF96" s="220"/>
      <c r="IZG96" s="220"/>
      <c r="IZH96" s="220"/>
      <c r="IZI96" s="220"/>
      <c r="IZJ96" s="220"/>
      <c r="IZK96" s="220"/>
      <c r="IZL96" s="220"/>
      <c r="IZM96" s="220"/>
      <c r="IZN96" s="220"/>
      <c r="IZO96" s="220"/>
      <c r="IZP96" s="220"/>
      <c r="IZQ96" s="220"/>
      <c r="IZR96" s="220"/>
      <c r="IZS96" s="220"/>
      <c r="IZT96" s="220"/>
      <c r="IZU96" s="220"/>
      <c r="IZV96" s="220"/>
      <c r="IZW96" s="220"/>
      <c r="IZX96" s="220"/>
      <c r="IZY96" s="220"/>
      <c r="IZZ96" s="220"/>
      <c r="JAA96" s="220"/>
      <c r="JAB96" s="220"/>
      <c r="JAC96" s="220"/>
      <c r="JAD96" s="220"/>
      <c r="JAE96" s="220"/>
      <c r="JAF96" s="220"/>
      <c r="JAG96" s="220"/>
      <c r="JAH96" s="220"/>
      <c r="JAI96" s="220"/>
      <c r="JAJ96" s="220"/>
      <c r="JAK96" s="220"/>
      <c r="JAL96" s="220"/>
      <c r="JAM96" s="220"/>
      <c r="JAN96" s="220"/>
      <c r="JAO96" s="220"/>
      <c r="JAP96" s="220"/>
      <c r="JAQ96" s="220"/>
      <c r="JAR96" s="220"/>
      <c r="JAS96" s="220"/>
      <c r="JAT96" s="220"/>
      <c r="JAU96" s="220"/>
      <c r="JAV96" s="220"/>
      <c r="JAW96" s="220"/>
      <c r="JAX96" s="220"/>
      <c r="JAY96" s="220"/>
      <c r="JAZ96" s="220"/>
      <c r="JBA96" s="220"/>
      <c r="JBB96" s="220"/>
      <c r="JBC96" s="220"/>
      <c r="JBD96" s="220"/>
      <c r="JBE96" s="220"/>
      <c r="JBF96" s="220"/>
      <c r="JBG96" s="220"/>
      <c r="JBH96" s="220"/>
      <c r="JBI96" s="220"/>
      <c r="JBJ96" s="220"/>
      <c r="JBK96" s="220"/>
      <c r="JBL96" s="220"/>
      <c r="JBM96" s="220"/>
      <c r="JBN96" s="220"/>
      <c r="JBO96" s="220"/>
      <c r="JBP96" s="220"/>
      <c r="JBQ96" s="220"/>
      <c r="JBR96" s="220"/>
      <c r="JBS96" s="220"/>
      <c r="JBT96" s="220"/>
      <c r="JBU96" s="220"/>
      <c r="JBV96" s="220"/>
      <c r="JBW96" s="220"/>
      <c r="JBX96" s="220"/>
      <c r="JBY96" s="220"/>
      <c r="JBZ96" s="220"/>
      <c r="JCA96" s="220"/>
      <c r="JCB96" s="220"/>
      <c r="JCC96" s="220"/>
      <c r="JCD96" s="220"/>
      <c r="JCE96" s="220"/>
      <c r="JCF96" s="220"/>
      <c r="JCG96" s="220"/>
      <c r="JCH96" s="220"/>
      <c r="JCI96" s="220"/>
      <c r="JCJ96" s="220"/>
      <c r="JCK96" s="220"/>
      <c r="JCL96" s="220"/>
      <c r="JCM96" s="220"/>
      <c r="JCN96" s="220"/>
      <c r="JCO96" s="220"/>
      <c r="JCP96" s="220"/>
      <c r="JCQ96" s="220"/>
      <c r="JCR96" s="220"/>
      <c r="JCS96" s="220"/>
      <c r="JCT96" s="220"/>
      <c r="JCU96" s="220"/>
      <c r="JCV96" s="220"/>
      <c r="JCW96" s="220"/>
      <c r="JCX96" s="220"/>
      <c r="JCY96" s="220"/>
      <c r="JCZ96" s="220"/>
      <c r="JDA96" s="220"/>
      <c r="JDB96" s="220"/>
      <c r="JDC96" s="220"/>
      <c r="JDD96" s="220"/>
      <c r="JDE96" s="220"/>
      <c r="JDF96" s="220"/>
      <c r="JDG96" s="220"/>
      <c r="JDH96" s="220"/>
      <c r="JDI96" s="220"/>
      <c r="JDJ96" s="220"/>
      <c r="JDK96" s="220"/>
      <c r="JDL96" s="220"/>
      <c r="JDM96" s="220"/>
      <c r="JDN96" s="220"/>
      <c r="JDO96" s="220"/>
      <c r="JDP96" s="220"/>
      <c r="JDQ96" s="220"/>
      <c r="JDR96" s="220"/>
      <c r="JDS96" s="220"/>
      <c r="JDT96" s="220"/>
      <c r="JDU96" s="220"/>
      <c r="JDV96" s="220"/>
      <c r="JDW96" s="220"/>
      <c r="JDX96" s="220"/>
      <c r="JDY96" s="220"/>
      <c r="JDZ96" s="220"/>
      <c r="JEA96" s="220"/>
      <c r="JEB96" s="220"/>
      <c r="JEC96" s="220"/>
      <c r="JED96" s="220"/>
      <c r="JEE96" s="220"/>
      <c r="JEF96" s="220"/>
      <c r="JEG96" s="220"/>
      <c r="JEH96" s="220"/>
      <c r="JEI96" s="220"/>
      <c r="JEJ96" s="220"/>
      <c r="JEK96" s="220"/>
      <c r="JEL96" s="220"/>
      <c r="JEM96" s="220"/>
      <c r="JEN96" s="220"/>
      <c r="JEO96" s="220"/>
      <c r="JEP96" s="220"/>
      <c r="JEQ96" s="220"/>
      <c r="JER96" s="220"/>
      <c r="JES96" s="220"/>
      <c r="JET96" s="220"/>
      <c r="JEU96" s="220"/>
      <c r="JEV96" s="220"/>
      <c r="JEW96" s="220"/>
      <c r="JEX96" s="220"/>
      <c r="JEY96" s="220"/>
      <c r="JEZ96" s="220"/>
      <c r="JFA96" s="220"/>
      <c r="JFB96" s="220"/>
      <c r="JFC96" s="220"/>
      <c r="JFD96" s="220"/>
      <c r="JFE96" s="220"/>
      <c r="JFF96" s="220"/>
      <c r="JFG96" s="220"/>
      <c r="JFH96" s="220"/>
      <c r="JFI96" s="220"/>
      <c r="JFJ96" s="220"/>
      <c r="JFK96" s="220"/>
      <c r="JFL96" s="220"/>
      <c r="JFM96" s="220"/>
      <c r="JFN96" s="220"/>
      <c r="JFO96" s="220"/>
      <c r="JFP96" s="220"/>
      <c r="JFQ96" s="220"/>
      <c r="JFR96" s="220"/>
      <c r="JFS96" s="220"/>
      <c r="JFT96" s="220"/>
      <c r="JFU96" s="220"/>
      <c r="JFV96" s="220"/>
      <c r="JFW96" s="220"/>
      <c r="JFX96" s="220"/>
      <c r="JFY96" s="220"/>
      <c r="JFZ96" s="220"/>
      <c r="JGA96" s="220"/>
      <c r="JGB96" s="220"/>
      <c r="JGC96" s="220"/>
      <c r="JGD96" s="220"/>
      <c r="JGE96" s="220"/>
      <c r="JGF96" s="220"/>
      <c r="JGG96" s="220"/>
      <c r="JGH96" s="220"/>
      <c r="JGI96" s="220"/>
      <c r="JGJ96" s="220"/>
      <c r="JGK96" s="220"/>
      <c r="JGL96" s="220"/>
      <c r="JGM96" s="220"/>
      <c r="JGN96" s="220"/>
      <c r="JGO96" s="220"/>
      <c r="JGP96" s="220"/>
      <c r="JGQ96" s="220"/>
      <c r="JGR96" s="220"/>
      <c r="JGS96" s="220"/>
      <c r="JGT96" s="220"/>
      <c r="JGU96" s="220"/>
      <c r="JGV96" s="220"/>
      <c r="JGW96" s="220"/>
      <c r="JGX96" s="220"/>
      <c r="JGY96" s="220"/>
      <c r="JGZ96" s="220"/>
      <c r="JHA96" s="220"/>
      <c r="JHB96" s="220"/>
      <c r="JHC96" s="220"/>
      <c r="JHD96" s="220"/>
      <c r="JHE96" s="220"/>
      <c r="JHF96" s="220"/>
      <c r="JHG96" s="220"/>
      <c r="JHH96" s="220"/>
      <c r="JHI96" s="220"/>
      <c r="JHJ96" s="220"/>
      <c r="JHK96" s="220"/>
      <c r="JHL96" s="220"/>
      <c r="JHM96" s="220"/>
      <c r="JHN96" s="220"/>
      <c r="JHO96" s="220"/>
      <c r="JHP96" s="220"/>
      <c r="JHQ96" s="220"/>
      <c r="JHR96" s="220"/>
      <c r="JHS96" s="220"/>
      <c r="JHT96" s="220"/>
      <c r="JHU96" s="220"/>
      <c r="JHV96" s="220"/>
      <c r="JHW96" s="220"/>
      <c r="JHX96" s="220"/>
      <c r="JHY96" s="220"/>
      <c r="JHZ96" s="220"/>
      <c r="JIA96" s="220"/>
      <c r="JIB96" s="220"/>
      <c r="JIC96" s="220"/>
      <c r="JID96" s="220"/>
      <c r="JIE96" s="220"/>
      <c r="JIF96" s="220"/>
      <c r="JIG96" s="220"/>
      <c r="JIH96" s="220"/>
      <c r="JII96" s="220"/>
      <c r="JIJ96" s="220"/>
      <c r="JIK96" s="220"/>
      <c r="JIL96" s="220"/>
      <c r="JIM96" s="220"/>
      <c r="JIN96" s="220"/>
      <c r="JIO96" s="220"/>
      <c r="JIP96" s="220"/>
      <c r="JIQ96" s="220"/>
      <c r="JIR96" s="220"/>
      <c r="JIS96" s="220"/>
      <c r="JIT96" s="220"/>
      <c r="JIU96" s="220"/>
      <c r="JIV96" s="220"/>
      <c r="JIW96" s="220"/>
      <c r="JIX96" s="220"/>
      <c r="JIY96" s="220"/>
      <c r="JIZ96" s="220"/>
      <c r="JJA96" s="220"/>
      <c r="JJB96" s="220"/>
      <c r="JJC96" s="220"/>
      <c r="JJD96" s="220"/>
      <c r="JJE96" s="220"/>
      <c r="JJF96" s="220"/>
      <c r="JJG96" s="220"/>
      <c r="JJH96" s="220"/>
      <c r="JJI96" s="220"/>
      <c r="JJJ96" s="220"/>
      <c r="JJK96" s="220"/>
      <c r="JJL96" s="220"/>
      <c r="JJM96" s="220"/>
      <c r="JJN96" s="220"/>
      <c r="JJO96" s="220"/>
      <c r="JJP96" s="220"/>
      <c r="JJQ96" s="220"/>
      <c r="JJR96" s="220"/>
      <c r="JJS96" s="220"/>
      <c r="JJT96" s="220"/>
      <c r="JJU96" s="220"/>
      <c r="JJV96" s="220"/>
      <c r="JJW96" s="220"/>
      <c r="JJX96" s="220"/>
      <c r="JJY96" s="220"/>
      <c r="JJZ96" s="220"/>
      <c r="JKA96" s="220"/>
      <c r="JKB96" s="220"/>
      <c r="JKC96" s="220"/>
      <c r="JKD96" s="220"/>
      <c r="JKE96" s="220"/>
      <c r="JKF96" s="220"/>
      <c r="JKG96" s="220"/>
      <c r="JKH96" s="220"/>
      <c r="JKI96" s="220"/>
      <c r="JKJ96" s="220"/>
      <c r="JKK96" s="220"/>
      <c r="JKL96" s="220"/>
      <c r="JKM96" s="220"/>
      <c r="JKN96" s="220"/>
      <c r="JKO96" s="220"/>
      <c r="JKP96" s="220"/>
      <c r="JKQ96" s="220"/>
      <c r="JKR96" s="220"/>
      <c r="JKS96" s="220"/>
      <c r="JKT96" s="220"/>
      <c r="JKU96" s="220"/>
      <c r="JKV96" s="220"/>
      <c r="JKW96" s="220"/>
      <c r="JKX96" s="220"/>
      <c r="JKY96" s="220"/>
      <c r="JKZ96" s="220"/>
      <c r="JLA96" s="220"/>
      <c r="JLB96" s="220"/>
      <c r="JLC96" s="220"/>
      <c r="JLD96" s="220"/>
      <c r="JLE96" s="220"/>
      <c r="JLF96" s="220"/>
      <c r="JLG96" s="220"/>
      <c r="JLH96" s="220"/>
      <c r="JLI96" s="220"/>
      <c r="JLJ96" s="220"/>
      <c r="JLK96" s="220"/>
      <c r="JLL96" s="220"/>
      <c r="JLM96" s="220"/>
      <c r="JLN96" s="220"/>
      <c r="JLO96" s="220"/>
      <c r="JLP96" s="220"/>
      <c r="JLQ96" s="220"/>
      <c r="JLR96" s="220"/>
      <c r="JLS96" s="220"/>
      <c r="JLT96" s="220"/>
      <c r="JLU96" s="220"/>
      <c r="JLV96" s="220"/>
      <c r="JLW96" s="220"/>
      <c r="JLX96" s="220"/>
      <c r="JLY96" s="220"/>
      <c r="JLZ96" s="220"/>
      <c r="JMA96" s="220"/>
      <c r="JMB96" s="220"/>
      <c r="JMC96" s="220"/>
      <c r="JMD96" s="220"/>
      <c r="JME96" s="220"/>
      <c r="JMF96" s="220"/>
      <c r="JMG96" s="220"/>
      <c r="JMH96" s="220"/>
      <c r="JMI96" s="220"/>
      <c r="JMJ96" s="220"/>
      <c r="JMK96" s="220"/>
      <c r="JML96" s="220"/>
      <c r="JMM96" s="220"/>
      <c r="JMN96" s="220"/>
      <c r="JMO96" s="220"/>
      <c r="JMP96" s="220"/>
      <c r="JMQ96" s="220"/>
      <c r="JMR96" s="220"/>
      <c r="JMS96" s="220"/>
      <c r="JMT96" s="220"/>
      <c r="JMU96" s="220"/>
      <c r="JMV96" s="220"/>
      <c r="JMW96" s="220"/>
      <c r="JMX96" s="220"/>
      <c r="JMY96" s="220"/>
      <c r="JMZ96" s="220"/>
      <c r="JNA96" s="220"/>
      <c r="JNB96" s="220"/>
      <c r="JNC96" s="220"/>
      <c r="JND96" s="220"/>
      <c r="JNE96" s="220"/>
      <c r="JNF96" s="220"/>
      <c r="JNG96" s="220"/>
      <c r="JNH96" s="220"/>
      <c r="JNI96" s="220"/>
      <c r="JNJ96" s="220"/>
      <c r="JNK96" s="220"/>
      <c r="JNL96" s="220"/>
      <c r="JNM96" s="220"/>
      <c r="JNN96" s="220"/>
      <c r="JNO96" s="220"/>
      <c r="JNP96" s="220"/>
      <c r="JNQ96" s="220"/>
      <c r="JNR96" s="220"/>
      <c r="JNS96" s="220"/>
      <c r="JNT96" s="220"/>
      <c r="JNU96" s="220"/>
      <c r="JNV96" s="220"/>
      <c r="JNW96" s="220"/>
      <c r="JNX96" s="220"/>
      <c r="JNY96" s="220"/>
      <c r="JNZ96" s="220"/>
      <c r="JOA96" s="220"/>
      <c r="JOB96" s="220"/>
      <c r="JOC96" s="220"/>
      <c r="JOD96" s="220"/>
      <c r="JOE96" s="220"/>
      <c r="JOF96" s="220"/>
      <c r="JOG96" s="220"/>
      <c r="JOH96" s="220"/>
      <c r="JOI96" s="220"/>
      <c r="JOJ96" s="220"/>
      <c r="JOK96" s="220"/>
      <c r="JOL96" s="220"/>
      <c r="JOM96" s="220"/>
      <c r="JON96" s="220"/>
      <c r="JOO96" s="220"/>
      <c r="JOP96" s="220"/>
      <c r="JOQ96" s="220"/>
      <c r="JOR96" s="220"/>
      <c r="JOS96" s="220"/>
      <c r="JOT96" s="220"/>
      <c r="JOU96" s="220"/>
      <c r="JOV96" s="220"/>
      <c r="JOW96" s="220"/>
      <c r="JOX96" s="220"/>
      <c r="JOY96" s="220"/>
      <c r="JOZ96" s="220"/>
      <c r="JPA96" s="220"/>
      <c r="JPB96" s="220"/>
      <c r="JPC96" s="220"/>
      <c r="JPD96" s="220"/>
      <c r="JPE96" s="220"/>
      <c r="JPF96" s="220"/>
      <c r="JPG96" s="220"/>
      <c r="JPH96" s="220"/>
      <c r="JPI96" s="220"/>
      <c r="JPJ96" s="220"/>
      <c r="JPK96" s="220"/>
      <c r="JPL96" s="220"/>
      <c r="JPM96" s="220"/>
      <c r="JPN96" s="220"/>
      <c r="JPO96" s="220"/>
      <c r="JPP96" s="220"/>
      <c r="JPQ96" s="220"/>
      <c r="JPR96" s="220"/>
      <c r="JPS96" s="220"/>
      <c r="JPT96" s="220"/>
      <c r="JPU96" s="220"/>
      <c r="JPV96" s="220"/>
      <c r="JPW96" s="220"/>
      <c r="JPX96" s="220"/>
      <c r="JPY96" s="220"/>
      <c r="JPZ96" s="220"/>
      <c r="JQA96" s="220"/>
      <c r="JQB96" s="220"/>
      <c r="JQC96" s="220"/>
      <c r="JQD96" s="220"/>
      <c r="JQE96" s="220"/>
      <c r="JQF96" s="220"/>
      <c r="JQG96" s="220"/>
      <c r="JQH96" s="220"/>
      <c r="JQI96" s="220"/>
      <c r="JQJ96" s="220"/>
      <c r="JQK96" s="220"/>
      <c r="JQL96" s="220"/>
      <c r="JQM96" s="220"/>
      <c r="JQN96" s="220"/>
      <c r="JQO96" s="220"/>
      <c r="JQP96" s="220"/>
      <c r="JQQ96" s="220"/>
      <c r="JQR96" s="220"/>
      <c r="JQS96" s="220"/>
      <c r="JQT96" s="220"/>
      <c r="JQU96" s="220"/>
      <c r="JQV96" s="220"/>
      <c r="JQW96" s="220"/>
      <c r="JQX96" s="220"/>
      <c r="JQY96" s="220"/>
      <c r="JQZ96" s="220"/>
      <c r="JRA96" s="220"/>
      <c r="JRB96" s="220"/>
      <c r="JRC96" s="220"/>
      <c r="JRD96" s="220"/>
      <c r="JRE96" s="220"/>
      <c r="JRF96" s="220"/>
      <c r="JRG96" s="220"/>
      <c r="JRH96" s="220"/>
      <c r="JRI96" s="220"/>
      <c r="JRJ96" s="220"/>
      <c r="JRK96" s="220"/>
      <c r="JRL96" s="220"/>
      <c r="JRM96" s="220"/>
      <c r="JRN96" s="220"/>
      <c r="JRO96" s="220"/>
      <c r="JRP96" s="220"/>
      <c r="JRQ96" s="220"/>
      <c r="JRR96" s="220"/>
      <c r="JRS96" s="220"/>
      <c r="JRT96" s="220"/>
      <c r="JRU96" s="220"/>
      <c r="JRV96" s="220"/>
      <c r="JRW96" s="220"/>
      <c r="JRX96" s="220"/>
      <c r="JRY96" s="220"/>
      <c r="JRZ96" s="220"/>
      <c r="JSA96" s="220"/>
      <c r="JSB96" s="220"/>
      <c r="JSC96" s="220"/>
      <c r="JSD96" s="220"/>
      <c r="JSE96" s="220"/>
      <c r="JSF96" s="220"/>
      <c r="JSG96" s="220"/>
      <c r="JSH96" s="220"/>
      <c r="JSI96" s="220"/>
      <c r="JSJ96" s="220"/>
      <c r="JSK96" s="220"/>
      <c r="JSL96" s="220"/>
      <c r="JSM96" s="220"/>
      <c r="JSN96" s="220"/>
      <c r="JSO96" s="220"/>
      <c r="JSP96" s="220"/>
      <c r="JSQ96" s="220"/>
      <c r="JSR96" s="220"/>
      <c r="JSS96" s="220"/>
      <c r="JST96" s="220"/>
      <c r="JSU96" s="220"/>
      <c r="JSV96" s="220"/>
      <c r="JSW96" s="220"/>
      <c r="JSX96" s="220"/>
      <c r="JSY96" s="220"/>
      <c r="JSZ96" s="220"/>
      <c r="JTA96" s="220"/>
      <c r="JTB96" s="220"/>
      <c r="JTC96" s="220"/>
      <c r="JTD96" s="220"/>
      <c r="JTE96" s="220"/>
      <c r="JTF96" s="220"/>
      <c r="JTG96" s="220"/>
      <c r="JTH96" s="220"/>
      <c r="JTI96" s="220"/>
      <c r="JTJ96" s="220"/>
      <c r="JTK96" s="220"/>
      <c r="JTL96" s="220"/>
      <c r="JTM96" s="220"/>
      <c r="JTN96" s="220"/>
      <c r="JTO96" s="220"/>
      <c r="JTP96" s="220"/>
      <c r="JTQ96" s="220"/>
      <c r="JTR96" s="220"/>
      <c r="JTS96" s="220"/>
      <c r="JTT96" s="220"/>
      <c r="JTU96" s="220"/>
      <c r="JTV96" s="220"/>
      <c r="JTW96" s="220"/>
      <c r="JTX96" s="220"/>
      <c r="JTY96" s="220"/>
      <c r="JTZ96" s="220"/>
      <c r="JUA96" s="220"/>
      <c r="JUB96" s="220"/>
      <c r="JUC96" s="220"/>
      <c r="JUD96" s="220"/>
      <c r="JUE96" s="220"/>
      <c r="JUF96" s="220"/>
      <c r="JUG96" s="220"/>
      <c r="JUH96" s="220"/>
      <c r="JUI96" s="220"/>
      <c r="JUJ96" s="220"/>
      <c r="JUK96" s="220"/>
      <c r="JUL96" s="220"/>
      <c r="JUM96" s="220"/>
      <c r="JUN96" s="220"/>
      <c r="JUO96" s="220"/>
      <c r="JUP96" s="220"/>
      <c r="JUQ96" s="220"/>
      <c r="JUR96" s="220"/>
      <c r="JUS96" s="220"/>
      <c r="JUT96" s="220"/>
      <c r="JUU96" s="220"/>
      <c r="JUV96" s="220"/>
      <c r="JUW96" s="220"/>
      <c r="JUX96" s="220"/>
      <c r="JUY96" s="220"/>
      <c r="JUZ96" s="220"/>
      <c r="JVA96" s="220"/>
      <c r="JVB96" s="220"/>
      <c r="JVC96" s="220"/>
      <c r="JVD96" s="220"/>
      <c r="JVE96" s="220"/>
      <c r="JVF96" s="220"/>
      <c r="JVG96" s="220"/>
      <c r="JVH96" s="220"/>
      <c r="JVI96" s="220"/>
      <c r="JVJ96" s="220"/>
      <c r="JVK96" s="220"/>
      <c r="JVL96" s="220"/>
      <c r="JVM96" s="220"/>
      <c r="JVN96" s="220"/>
      <c r="JVO96" s="220"/>
      <c r="JVP96" s="220"/>
      <c r="JVQ96" s="220"/>
      <c r="JVR96" s="220"/>
      <c r="JVS96" s="220"/>
      <c r="JVT96" s="220"/>
      <c r="JVU96" s="220"/>
      <c r="JVV96" s="220"/>
      <c r="JVW96" s="220"/>
      <c r="JVX96" s="220"/>
      <c r="JVY96" s="220"/>
      <c r="JVZ96" s="220"/>
      <c r="JWA96" s="220"/>
      <c r="JWB96" s="220"/>
      <c r="JWC96" s="220"/>
      <c r="JWD96" s="220"/>
      <c r="JWE96" s="220"/>
      <c r="JWF96" s="220"/>
      <c r="JWG96" s="220"/>
      <c r="JWH96" s="220"/>
      <c r="JWI96" s="220"/>
      <c r="JWJ96" s="220"/>
      <c r="JWK96" s="220"/>
      <c r="JWL96" s="220"/>
      <c r="JWM96" s="220"/>
      <c r="JWN96" s="220"/>
      <c r="JWO96" s="220"/>
      <c r="JWP96" s="220"/>
      <c r="JWQ96" s="220"/>
      <c r="JWR96" s="220"/>
      <c r="JWS96" s="220"/>
      <c r="JWT96" s="220"/>
      <c r="JWU96" s="220"/>
      <c r="JWV96" s="220"/>
      <c r="JWW96" s="220"/>
      <c r="JWX96" s="220"/>
      <c r="JWY96" s="220"/>
      <c r="JWZ96" s="220"/>
      <c r="JXA96" s="220"/>
      <c r="JXB96" s="220"/>
      <c r="JXC96" s="220"/>
      <c r="JXD96" s="220"/>
      <c r="JXE96" s="220"/>
      <c r="JXF96" s="220"/>
      <c r="JXG96" s="220"/>
      <c r="JXH96" s="220"/>
      <c r="JXI96" s="220"/>
      <c r="JXJ96" s="220"/>
      <c r="JXK96" s="220"/>
      <c r="JXL96" s="220"/>
      <c r="JXM96" s="220"/>
      <c r="JXN96" s="220"/>
      <c r="JXO96" s="220"/>
      <c r="JXP96" s="220"/>
      <c r="JXQ96" s="220"/>
      <c r="JXR96" s="220"/>
      <c r="JXS96" s="220"/>
      <c r="JXT96" s="220"/>
      <c r="JXU96" s="220"/>
      <c r="JXV96" s="220"/>
      <c r="JXW96" s="220"/>
      <c r="JXX96" s="220"/>
      <c r="JXY96" s="220"/>
      <c r="JXZ96" s="220"/>
      <c r="JYA96" s="220"/>
      <c r="JYB96" s="220"/>
      <c r="JYC96" s="220"/>
      <c r="JYD96" s="220"/>
      <c r="JYE96" s="220"/>
      <c r="JYF96" s="220"/>
      <c r="JYG96" s="220"/>
      <c r="JYH96" s="220"/>
      <c r="JYI96" s="220"/>
      <c r="JYJ96" s="220"/>
      <c r="JYK96" s="220"/>
      <c r="JYL96" s="220"/>
      <c r="JYM96" s="220"/>
      <c r="JYN96" s="220"/>
      <c r="JYO96" s="220"/>
      <c r="JYP96" s="220"/>
      <c r="JYQ96" s="220"/>
      <c r="JYR96" s="220"/>
      <c r="JYS96" s="220"/>
      <c r="JYT96" s="220"/>
      <c r="JYU96" s="220"/>
      <c r="JYV96" s="220"/>
      <c r="JYW96" s="220"/>
      <c r="JYX96" s="220"/>
      <c r="JYY96" s="220"/>
      <c r="JYZ96" s="220"/>
      <c r="JZA96" s="220"/>
      <c r="JZB96" s="220"/>
      <c r="JZC96" s="220"/>
      <c r="JZD96" s="220"/>
      <c r="JZE96" s="220"/>
      <c r="JZF96" s="220"/>
      <c r="JZG96" s="220"/>
      <c r="JZH96" s="220"/>
      <c r="JZI96" s="220"/>
      <c r="JZJ96" s="220"/>
      <c r="JZK96" s="220"/>
      <c r="JZL96" s="220"/>
      <c r="JZM96" s="220"/>
      <c r="JZN96" s="220"/>
      <c r="JZO96" s="220"/>
      <c r="JZP96" s="220"/>
      <c r="JZQ96" s="220"/>
      <c r="JZR96" s="220"/>
      <c r="JZS96" s="220"/>
      <c r="JZT96" s="220"/>
      <c r="JZU96" s="220"/>
      <c r="JZV96" s="220"/>
      <c r="JZW96" s="220"/>
      <c r="JZX96" s="220"/>
      <c r="JZY96" s="220"/>
      <c r="JZZ96" s="220"/>
      <c r="KAA96" s="220"/>
      <c r="KAB96" s="220"/>
      <c r="KAC96" s="220"/>
      <c r="KAD96" s="220"/>
      <c r="KAE96" s="220"/>
      <c r="KAF96" s="220"/>
      <c r="KAG96" s="220"/>
      <c r="KAH96" s="220"/>
      <c r="KAI96" s="220"/>
      <c r="KAJ96" s="220"/>
      <c r="KAK96" s="220"/>
      <c r="KAL96" s="220"/>
      <c r="KAM96" s="220"/>
      <c r="KAN96" s="220"/>
      <c r="KAO96" s="220"/>
      <c r="KAP96" s="220"/>
      <c r="KAQ96" s="220"/>
      <c r="KAR96" s="220"/>
      <c r="KAS96" s="220"/>
      <c r="KAT96" s="220"/>
      <c r="KAU96" s="220"/>
      <c r="KAV96" s="220"/>
      <c r="KAW96" s="220"/>
      <c r="KAX96" s="220"/>
      <c r="KAY96" s="220"/>
      <c r="KAZ96" s="220"/>
      <c r="KBA96" s="220"/>
      <c r="KBB96" s="220"/>
      <c r="KBC96" s="220"/>
      <c r="KBD96" s="220"/>
      <c r="KBE96" s="220"/>
      <c r="KBF96" s="220"/>
      <c r="KBG96" s="220"/>
      <c r="KBH96" s="220"/>
      <c r="KBI96" s="220"/>
      <c r="KBJ96" s="220"/>
      <c r="KBK96" s="220"/>
      <c r="KBL96" s="220"/>
      <c r="KBM96" s="220"/>
      <c r="KBN96" s="220"/>
      <c r="KBO96" s="220"/>
      <c r="KBP96" s="220"/>
      <c r="KBQ96" s="220"/>
      <c r="KBR96" s="220"/>
      <c r="KBS96" s="220"/>
      <c r="KBT96" s="220"/>
      <c r="KBU96" s="220"/>
      <c r="KBV96" s="220"/>
      <c r="KBW96" s="220"/>
      <c r="KBX96" s="220"/>
      <c r="KBY96" s="220"/>
      <c r="KBZ96" s="220"/>
      <c r="KCA96" s="220"/>
      <c r="KCB96" s="220"/>
      <c r="KCC96" s="220"/>
      <c r="KCD96" s="220"/>
      <c r="KCE96" s="220"/>
      <c r="KCF96" s="220"/>
      <c r="KCG96" s="220"/>
      <c r="KCH96" s="220"/>
      <c r="KCI96" s="220"/>
      <c r="KCJ96" s="220"/>
      <c r="KCK96" s="220"/>
      <c r="KCL96" s="220"/>
      <c r="KCM96" s="220"/>
      <c r="KCN96" s="220"/>
      <c r="KCO96" s="220"/>
      <c r="KCP96" s="220"/>
      <c r="KCQ96" s="220"/>
      <c r="KCR96" s="220"/>
      <c r="KCS96" s="220"/>
      <c r="KCT96" s="220"/>
      <c r="KCU96" s="220"/>
      <c r="KCV96" s="220"/>
      <c r="KCW96" s="220"/>
      <c r="KCX96" s="220"/>
      <c r="KCY96" s="220"/>
      <c r="KCZ96" s="220"/>
      <c r="KDA96" s="220"/>
      <c r="KDB96" s="220"/>
      <c r="KDC96" s="220"/>
      <c r="KDD96" s="220"/>
      <c r="KDE96" s="220"/>
      <c r="KDF96" s="220"/>
      <c r="KDG96" s="220"/>
      <c r="KDH96" s="220"/>
      <c r="KDI96" s="220"/>
      <c r="KDJ96" s="220"/>
      <c r="KDK96" s="220"/>
      <c r="KDL96" s="220"/>
      <c r="KDM96" s="220"/>
      <c r="KDN96" s="220"/>
      <c r="KDO96" s="220"/>
      <c r="KDP96" s="220"/>
      <c r="KDQ96" s="220"/>
      <c r="KDR96" s="220"/>
      <c r="KDS96" s="220"/>
      <c r="KDT96" s="220"/>
      <c r="KDU96" s="220"/>
      <c r="KDV96" s="220"/>
      <c r="KDW96" s="220"/>
      <c r="KDX96" s="220"/>
      <c r="KDY96" s="220"/>
      <c r="KDZ96" s="220"/>
      <c r="KEA96" s="220"/>
      <c r="KEB96" s="220"/>
      <c r="KEC96" s="220"/>
      <c r="KED96" s="220"/>
      <c r="KEE96" s="220"/>
      <c r="KEF96" s="220"/>
      <c r="KEG96" s="220"/>
      <c r="KEH96" s="220"/>
      <c r="KEI96" s="220"/>
      <c r="KEJ96" s="220"/>
      <c r="KEK96" s="220"/>
      <c r="KEL96" s="220"/>
      <c r="KEM96" s="220"/>
      <c r="KEN96" s="220"/>
      <c r="KEO96" s="220"/>
      <c r="KEP96" s="220"/>
      <c r="KEQ96" s="220"/>
      <c r="KER96" s="220"/>
      <c r="KES96" s="220"/>
      <c r="KET96" s="220"/>
      <c r="KEU96" s="220"/>
      <c r="KEV96" s="220"/>
      <c r="KEW96" s="220"/>
      <c r="KEX96" s="220"/>
      <c r="KEY96" s="220"/>
      <c r="KEZ96" s="220"/>
      <c r="KFA96" s="220"/>
      <c r="KFB96" s="220"/>
      <c r="KFC96" s="220"/>
      <c r="KFD96" s="220"/>
      <c r="KFE96" s="220"/>
      <c r="KFF96" s="220"/>
      <c r="KFG96" s="220"/>
      <c r="KFH96" s="220"/>
      <c r="KFI96" s="220"/>
      <c r="KFJ96" s="220"/>
      <c r="KFK96" s="220"/>
      <c r="KFL96" s="220"/>
      <c r="KFM96" s="220"/>
      <c r="KFN96" s="220"/>
      <c r="KFO96" s="220"/>
      <c r="KFP96" s="220"/>
      <c r="KFQ96" s="220"/>
      <c r="KFR96" s="220"/>
      <c r="KFS96" s="220"/>
      <c r="KFT96" s="220"/>
      <c r="KFU96" s="220"/>
      <c r="KFV96" s="220"/>
      <c r="KFW96" s="220"/>
      <c r="KFX96" s="220"/>
      <c r="KFY96" s="220"/>
      <c r="KFZ96" s="220"/>
      <c r="KGA96" s="220"/>
      <c r="KGB96" s="220"/>
      <c r="KGC96" s="220"/>
      <c r="KGD96" s="220"/>
      <c r="KGE96" s="220"/>
      <c r="KGF96" s="220"/>
      <c r="KGG96" s="220"/>
      <c r="KGH96" s="220"/>
      <c r="KGI96" s="220"/>
      <c r="KGJ96" s="220"/>
      <c r="KGK96" s="220"/>
      <c r="KGL96" s="220"/>
      <c r="KGM96" s="220"/>
      <c r="KGN96" s="220"/>
      <c r="KGO96" s="220"/>
      <c r="KGP96" s="220"/>
      <c r="KGQ96" s="220"/>
      <c r="KGR96" s="220"/>
      <c r="KGS96" s="220"/>
      <c r="KGT96" s="220"/>
      <c r="KGU96" s="220"/>
      <c r="KGV96" s="220"/>
      <c r="KGW96" s="220"/>
      <c r="KGX96" s="220"/>
      <c r="KGY96" s="220"/>
      <c r="KGZ96" s="220"/>
      <c r="KHA96" s="220"/>
      <c r="KHB96" s="220"/>
      <c r="KHC96" s="220"/>
      <c r="KHD96" s="220"/>
      <c r="KHE96" s="220"/>
      <c r="KHF96" s="220"/>
      <c r="KHG96" s="220"/>
      <c r="KHH96" s="220"/>
      <c r="KHI96" s="220"/>
      <c r="KHJ96" s="220"/>
      <c r="KHK96" s="220"/>
      <c r="KHL96" s="220"/>
      <c r="KHM96" s="220"/>
      <c r="KHN96" s="220"/>
      <c r="KHO96" s="220"/>
      <c r="KHP96" s="220"/>
      <c r="KHQ96" s="220"/>
      <c r="KHR96" s="220"/>
      <c r="KHS96" s="220"/>
      <c r="KHT96" s="220"/>
      <c r="KHU96" s="220"/>
      <c r="KHV96" s="220"/>
      <c r="KHW96" s="220"/>
      <c r="KHX96" s="220"/>
      <c r="KHY96" s="220"/>
      <c r="KHZ96" s="220"/>
      <c r="KIA96" s="220"/>
      <c r="KIB96" s="220"/>
      <c r="KIC96" s="220"/>
      <c r="KID96" s="220"/>
      <c r="KIE96" s="220"/>
      <c r="KIF96" s="220"/>
      <c r="KIG96" s="220"/>
      <c r="KIH96" s="220"/>
      <c r="KII96" s="220"/>
      <c r="KIJ96" s="220"/>
      <c r="KIK96" s="220"/>
      <c r="KIL96" s="220"/>
      <c r="KIM96" s="220"/>
      <c r="KIN96" s="220"/>
      <c r="KIO96" s="220"/>
      <c r="KIP96" s="220"/>
      <c r="KIQ96" s="220"/>
      <c r="KIR96" s="220"/>
      <c r="KIS96" s="220"/>
      <c r="KIT96" s="220"/>
      <c r="KIU96" s="220"/>
      <c r="KIV96" s="220"/>
      <c r="KIW96" s="220"/>
      <c r="KIX96" s="220"/>
      <c r="KIY96" s="220"/>
      <c r="KIZ96" s="220"/>
      <c r="KJA96" s="220"/>
      <c r="KJB96" s="220"/>
      <c r="KJC96" s="220"/>
      <c r="KJD96" s="220"/>
      <c r="KJE96" s="220"/>
      <c r="KJF96" s="220"/>
      <c r="KJG96" s="220"/>
      <c r="KJH96" s="220"/>
      <c r="KJI96" s="220"/>
      <c r="KJJ96" s="220"/>
      <c r="KJK96" s="220"/>
      <c r="KJL96" s="220"/>
      <c r="KJM96" s="220"/>
      <c r="KJN96" s="220"/>
      <c r="KJO96" s="220"/>
      <c r="KJP96" s="220"/>
      <c r="KJQ96" s="220"/>
      <c r="KJR96" s="220"/>
      <c r="KJS96" s="220"/>
      <c r="KJT96" s="220"/>
      <c r="KJU96" s="220"/>
      <c r="KJV96" s="220"/>
      <c r="KJW96" s="220"/>
      <c r="KJX96" s="220"/>
      <c r="KJY96" s="220"/>
      <c r="KJZ96" s="220"/>
      <c r="KKA96" s="220"/>
      <c r="KKB96" s="220"/>
      <c r="KKC96" s="220"/>
      <c r="KKD96" s="220"/>
      <c r="KKE96" s="220"/>
      <c r="KKF96" s="220"/>
      <c r="KKG96" s="220"/>
      <c r="KKH96" s="220"/>
      <c r="KKI96" s="220"/>
      <c r="KKJ96" s="220"/>
      <c r="KKK96" s="220"/>
      <c r="KKL96" s="220"/>
      <c r="KKM96" s="220"/>
      <c r="KKN96" s="220"/>
      <c r="KKO96" s="220"/>
      <c r="KKP96" s="220"/>
      <c r="KKQ96" s="220"/>
      <c r="KKR96" s="220"/>
      <c r="KKS96" s="220"/>
      <c r="KKT96" s="220"/>
      <c r="KKU96" s="220"/>
      <c r="KKV96" s="220"/>
      <c r="KKW96" s="220"/>
      <c r="KKX96" s="220"/>
      <c r="KKY96" s="220"/>
      <c r="KKZ96" s="220"/>
      <c r="KLA96" s="220"/>
      <c r="KLB96" s="220"/>
      <c r="KLC96" s="220"/>
      <c r="KLD96" s="220"/>
      <c r="KLE96" s="220"/>
      <c r="KLF96" s="220"/>
      <c r="KLG96" s="220"/>
      <c r="KLH96" s="220"/>
      <c r="KLI96" s="220"/>
      <c r="KLJ96" s="220"/>
      <c r="KLK96" s="220"/>
      <c r="KLL96" s="220"/>
      <c r="KLM96" s="220"/>
      <c r="KLN96" s="220"/>
      <c r="KLO96" s="220"/>
      <c r="KLP96" s="220"/>
      <c r="KLQ96" s="220"/>
      <c r="KLR96" s="220"/>
      <c r="KLS96" s="220"/>
      <c r="KLT96" s="220"/>
      <c r="KLU96" s="220"/>
      <c r="KLV96" s="220"/>
      <c r="KLW96" s="220"/>
      <c r="KLX96" s="220"/>
      <c r="KLY96" s="220"/>
      <c r="KLZ96" s="220"/>
      <c r="KMA96" s="220"/>
      <c r="KMB96" s="220"/>
      <c r="KMC96" s="220"/>
      <c r="KMD96" s="220"/>
      <c r="KME96" s="220"/>
      <c r="KMF96" s="220"/>
      <c r="KMG96" s="220"/>
      <c r="KMH96" s="220"/>
      <c r="KMI96" s="220"/>
      <c r="KMJ96" s="220"/>
      <c r="KMK96" s="220"/>
      <c r="KML96" s="220"/>
      <c r="KMM96" s="220"/>
      <c r="KMN96" s="220"/>
      <c r="KMO96" s="220"/>
      <c r="KMP96" s="220"/>
      <c r="KMQ96" s="220"/>
      <c r="KMR96" s="220"/>
      <c r="KMS96" s="220"/>
      <c r="KMT96" s="220"/>
      <c r="KMU96" s="220"/>
      <c r="KMV96" s="220"/>
      <c r="KMW96" s="220"/>
      <c r="KMX96" s="220"/>
      <c r="KMY96" s="220"/>
      <c r="KMZ96" s="220"/>
      <c r="KNA96" s="220"/>
      <c r="KNB96" s="220"/>
      <c r="KNC96" s="220"/>
      <c r="KND96" s="220"/>
      <c r="KNE96" s="220"/>
      <c r="KNF96" s="220"/>
      <c r="KNG96" s="220"/>
      <c r="KNH96" s="220"/>
      <c r="KNI96" s="220"/>
      <c r="KNJ96" s="220"/>
      <c r="KNK96" s="220"/>
      <c r="KNL96" s="220"/>
      <c r="KNM96" s="220"/>
      <c r="KNN96" s="220"/>
      <c r="KNO96" s="220"/>
      <c r="KNP96" s="220"/>
      <c r="KNQ96" s="220"/>
      <c r="KNR96" s="220"/>
      <c r="KNS96" s="220"/>
      <c r="KNT96" s="220"/>
      <c r="KNU96" s="220"/>
      <c r="KNV96" s="220"/>
      <c r="KNW96" s="220"/>
      <c r="KNX96" s="220"/>
      <c r="KNY96" s="220"/>
      <c r="KNZ96" s="220"/>
      <c r="KOA96" s="220"/>
      <c r="KOB96" s="220"/>
      <c r="KOC96" s="220"/>
      <c r="KOD96" s="220"/>
      <c r="KOE96" s="220"/>
      <c r="KOF96" s="220"/>
      <c r="KOG96" s="220"/>
      <c r="KOH96" s="220"/>
      <c r="KOI96" s="220"/>
      <c r="KOJ96" s="220"/>
      <c r="KOK96" s="220"/>
      <c r="KOL96" s="220"/>
      <c r="KOM96" s="220"/>
      <c r="KON96" s="220"/>
      <c r="KOO96" s="220"/>
      <c r="KOP96" s="220"/>
      <c r="KOQ96" s="220"/>
      <c r="KOR96" s="220"/>
      <c r="KOS96" s="220"/>
      <c r="KOT96" s="220"/>
      <c r="KOU96" s="220"/>
      <c r="KOV96" s="220"/>
      <c r="KOW96" s="220"/>
      <c r="KOX96" s="220"/>
      <c r="KOY96" s="220"/>
      <c r="KOZ96" s="220"/>
      <c r="KPA96" s="220"/>
      <c r="KPB96" s="220"/>
      <c r="KPC96" s="220"/>
      <c r="KPD96" s="220"/>
      <c r="KPE96" s="220"/>
      <c r="KPF96" s="220"/>
      <c r="KPG96" s="220"/>
      <c r="KPH96" s="220"/>
      <c r="KPI96" s="220"/>
      <c r="KPJ96" s="220"/>
      <c r="KPK96" s="220"/>
      <c r="KPL96" s="220"/>
      <c r="KPM96" s="220"/>
      <c r="KPN96" s="220"/>
      <c r="KPO96" s="220"/>
      <c r="KPP96" s="220"/>
      <c r="KPQ96" s="220"/>
      <c r="KPR96" s="220"/>
      <c r="KPS96" s="220"/>
      <c r="KPT96" s="220"/>
      <c r="KPU96" s="220"/>
      <c r="KPV96" s="220"/>
      <c r="KPW96" s="220"/>
      <c r="KPX96" s="220"/>
      <c r="KPY96" s="220"/>
      <c r="KPZ96" s="220"/>
      <c r="KQA96" s="220"/>
      <c r="KQB96" s="220"/>
      <c r="KQC96" s="220"/>
      <c r="KQD96" s="220"/>
      <c r="KQE96" s="220"/>
      <c r="KQF96" s="220"/>
      <c r="KQG96" s="220"/>
      <c r="KQH96" s="220"/>
      <c r="KQI96" s="220"/>
      <c r="KQJ96" s="220"/>
      <c r="KQK96" s="220"/>
      <c r="KQL96" s="220"/>
      <c r="KQM96" s="220"/>
      <c r="KQN96" s="220"/>
      <c r="KQO96" s="220"/>
      <c r="KQP96" s="220"/>
      <c r="KQQ96" s="220"/>
      <c r="KQR96" s="220"/>
      <c r="KQS96" s="220"/>
      <c r="KQT96" s="220"/>
      <c r="KQU96" s="220"/>
      <c r="KQV96" s="220"/>
      <c r="KQW96" s="220"/>
      <c r="KQX96" s="220"/>
      <c r="KQY96" s="220"/>
      <c r="KQZ96" s="220"/>
      <c r="KRA96" s="220"/>
      <c r="KRB96" s="220"/>
      <c r="KRC96" s="220"/>
      <c r="KRD96" s="220"/>
      <c r="KRE96" s="220"/>
      <c r="KRF96" s="220"/>
      <c r="KRG96" s="220"/>
      <c r="KRH96" s="220"/>
      <c r="KRI96" s="220"/>
      <c r="KRJ96" s="220"/>
      <c r="KRK96" s="220"/>
      <c r="KRL96" s="220"/>
      <c r="KRM96" s="220"/>
      <c r="KRN96" s="220"/>
      <c r="KRO96" s="220"/>
      <c r="KRP96" s="220"/>
      <c r="KRQ96" s="220"/>
      <c r="KRR96" s="220"/>
      <c r="KRS96" s="220"/>
      <c r="KRT96" s="220"/>
      <c r="KRU96" s="220"/>
      <c r="KRV96" s="220"/>
      <c r="KRW96" s="220"/>
      <c r="KRX96" s="220"/>
      <c r="KRY96" s="220"/>
      <c r="KRZ96" s="220"/>
      <c r="KSA96" s="220"/>
      <c r="KSB96" s="220"/>
      <c r="KSC96" s="220"/>
      <c r="KSD96" s="220"/>
      <c r="KSE96" s="220"/>
      <c r="KSF96" s="220"/>
      <c r="KSG96" s="220"/>
      <c r="KSH96" s="220"/>
      <c r="KSI96" s="220"/>
      <c r="KSJ96" s="220"/>
      <c r="KSK96" s="220"/>
      <c r="KSL96" s="220"/>
      <c r="KSM96" s="220"/>
      <c r="KSN96" s="220"/>
      <c r="KSO96" s="220"/>
      <c r="KSP96" s="220"/>
      <c r="KSQ96" s="220"/>
      <c r="KSR96" s="220"/>
      <c r="KSS96" s="220"/>
      <c r="KST96" s="220"/>
      <c r="KSU96" s="220"/>
      <c r="KSV96" s="220"/>
      <c r="KSW96" s="220"/>
      <c r="KSX96" s="220"/>
      <c r="KSY96" s="220"/>
      <c r="KSZ96" s="220"/>
      <c r="KTA96" s="220"/>
      <c r="KTB96" s="220"/>
      <c r="KTC96" s="220"/>
      <c r="KTD96" s="220"/>
      <c r="KTE96" s="220"/>
      <c r="KTF96" s="220"/>
      <c r="KTG96" s="220"/>
      <c r="KTH96" s="220"/>
      <c r="KTI96" s="220"/>
      <c r="KTJ96" s="220"/>
      <c r="KTK96" s="220"/>
      <c r="KTL96" s="220"/>
      <c r="KTM96" s="220"/>
      <c r="KTN96" s="220"/>
      <c r="KTO96" s="220"/>
      <c r="KTP96" s="220"/>
      <c r="KTQ96" s="220"/>
      <c r="KTR96" s="220"/>
      <c r="KTS96" s="220"/>
      <c r="KTT96" s="220"/>
      <c r="KTU96" s="220"/>
      <c r="KTV96" s="220"/>
      <c r="KTW96" s="220"/>
      <c r="KTX96" s="220"/>
      <c r="KTY96" s="220"/>
      <c r="KTZ96" s="220"/>
      <c r="KUA96" s="220"/>
      <c r="KUB96" s="220"/>
      <c r="KUC96" s="220"/>
      <c r="KUD96" s="220"/>
      <c r="KUE96" s="220"/>
      <c r="KUF96" s="220"/>
      <c r="KUG96" s="220"/>
      <c r="KUH96" s="220"/>
      <c r="KUI96" s="220"/>
      <c r="KUJ96" s="220"/>
      <c r="KUK96" s="220"/>
      <c r="KUL96" s="220"/>
      <c r="KUM96" s="220"/>
      <c r="KUN96" s="220"/>
      <c r="KUO96" s="220"/>
      <c r="KUP96" s="220"/>
      <c r="KUQ96" s="220"/>
      <c r="KUR96" s="220"/>
      <c r="KUS96" s="220"/>
      <c r="KUT96" s="220"/>
      <c r="KUU96" s="220"/>
      <c r="KUV96" s="220"/>
      <c r="KUW96" s="220"/>
      <c r="KUX96" s="220"/>
      <c r="KUY96" s="220"/>
      <c r="KUZ96" s="220"/>
      <c r="KVA96" s="220"/>
      <c r="KVB96" s="220"/>
      <c r="KVC96" s="220"/>
      <c r="KVD96" s="220"/>
      <c r="KVE96" s="220"/>
      <c r="KVF96" s="220"/>
      <c r="KVG96" s="220"/>
      <c r="KVH96" s="220"/>
      <c r="KVI96" s="220"/>
      <c r="KVJ96" s="220"/>
      <c r="KVK96" s="220"/>
      <c r="KVL96" s="220"/>
      <c r="KVM96" s="220"/>
      <c r="KVN96" s="220"/>
      <c r="KVO96" s="220"/>
      <c r="KVP96" s="220"/>
      <c r="KVQ96" s="220"/>
      <c r="KVR96" s="220"/>
      <c r="KVS96" s="220"/>
      <c r="KVT96" s="220"/>
      <c r="KVU96" s="220"/>
      <c r="KVV96" s="220"/>
      <c r="KVW96" s="220"/>
      <c r="KVX96" s="220"/>
      <c r="KVY96" s="220"/>
      <c r="KVZ96" s="220"/>
      <c r="KWA96" s="220"/>
      <c r="KWB96" s="220"/>
      <c r="KWC96" s="220"/>
      <c r="KWD96" s="220"/>
      <c r="KWE96" s="220"/>
      <c r="KWF96" s="220"/>
      <c r="KWG96" s="220"/>
      <c r="KWH96" s="220"/>
      <c r="KWI96" s="220"/>
      <c r="KWJ96" s="220"/>
      <c r="KWK96" s="220"/>
      <c r="KWL96" s="220"/>
      <c r="KWM96" s="220"/>
      <c r="KWN96" s="220"/>
      <c r="KWO96" s="220"/>
      <c r="KWP96" s="220"/>
      <c r="KWQ96" s="220"/>
      <c r="KWR96" s="220"/>
      <c r="KWS96" s="220"/>
      <c r="KWT96" s="220"/>
      <c r="KWU96" s="220"/>
      <c r="KWV96" s="220"/>
      <c r="KWW96" s="220"/>
      <c r="KWX96" s="220"/>
      <c r="KWY96" s="220"/>
      <c r="KWZ96" s="220"/>
      <c r="KXA96" s="220"/>
      <c r="KXB96" s="220"/>
      <c r="KXC96" s="220"/>
      <c r="KXD96" s="220"/>
      <c r="KXE96" s="220"/>
      <c r="KXF96" s="220"/>
      <c r="KXG96" s="220"/>
      <c r="KXH96" s="220"/>
      <c r="KXI96" s="220"/>
      <c r="KXJ96" s="220"/>
      <c r="KXK96" s="220"/>
      <c r="KXL96" s="220"/>
      <c r="KXM96" s="220"/>
      <c r="KXN96" s="220"/>
      <c r="KXO96" s="220"/>
      <c r="KXP96" s="220"/>
      <c r="KXQ96" s="220"/>
      <c r="KXR96" s="220"/>
      <c r="KXS96" s="220"/>
      <c r="KXT96" s="220"/>
      <c r="KXU96" s="220"/>
      <c r="KXV96" s="220"/>
      <c r="KXW96" s="220"/>
      <c r="KXX96" s="220"/>
      <c r="KXY96" s="220"/>
      <c r="KXZ96" s="220"/>
      <c r="KYA96" s="220"/>
      <c r="KYB96" s="220"/>
      <c r="KYC96" s="220"/>
      <c r="KYD96" s="220"/>
      <c r="KYE96" s="220"/>
      <c r="KYF96" s="220"/>
      <c r="KYG96" s="220"/>
      <c r="KYH96" s="220"/>
      <c r="KYI96" s="220"/>
      <c r="KYJ96" s="220"/>
      <c r="KYK96" s="220"/>
      <c r="KYL96" s="220"/>
      <c r="KYM96" s="220"/>
      <c r="KYN96" s="220"/>
      <c r="KYO96" s="220"/>
      <c r="KYP96" s="220"/>
      <c r="KYQ96" s="220"/>
      <c r="KYR96" s="220"/>
      <c r="KYS96" s="220"/>
      <c r="KYT96" s="220"/>
      <c r="KYU96" s="220"/>
      <c r="KYV96" s="220"/>
      <c r="KYW96" s="220"/>
      <c r="KYX96" s="220"/>
      <c r="KYY96" s="220"/>
      <c r="KYZ96" s="220"/>
      <c r="KZA96" s="220"/>
      <c r="KZB96" s="220"/>
      <c r="KZC96" s="220"/>
      <c r="KZD96" s="220"/>
      <c r="KZE96" s="220"/>
      <c r="KZF96" s="220"/>
      <c r="KZG96" s="220"/>
      <c r="KZH96" s="220"/>
      <c r="KZI96" s="220"/>
      <c r="KZJ96" s="220"/>
      <c r="KZK96" s="220"/>
      <c r="KZL96" s="220"/>
      <c r="KZM96" s="220"/>
      <c r="KZN96" s="220"/>
      <c r="KZO96" s="220"/>
      <c r="KZP96" s="220"/>
      <c r="KZQ96" s="220"/>
      <c r="KZR96" s="220"/>
      <c r="KZS96" s="220"/>
      <c r="KZT96" s="220"/>
      <c r="KZU96" s="220"/>
      <c r="KZV96" s="220"/>
      <c r="KZW96" s="220"/>
      <c r="KZX96" s="220"/>
      <c r="KZY96" s="220"/>
      <c r="KZZ96" s="220"/>
      <c r="LAA96" s="220"/>
      <c r="LAB96" s="220"/>
      <c r="LAC96" s="220"/>
      <c r="LAD96" s="220"/>
      <c r="LAE96" s="220"/>
      <c r="LAF96" s="220"/>
      <c r="LAG96" s="220"/>
      <c r="LAH96" s="220"/>
      <c r="LAI96" s="220"/>
      <c r="LAJ96" s="220"/>
      <c r="LAK96" s="220"/>
      <c r="LAL96" s="220"/>
      <c r="LAM96" s="220"/>
      <c r="LAN96" s="220"/>
      <c r="LAO96" s="220"/>
      <c r="LAP96" s="220"/>
      <c r="LAQ96" s="220"/>
      <c r="LAR96" s="220"/>
      <c r="LAS96" s="220"/>
      <c r="LAT96" s="220"/>
      <c r="LAU96" s="220"/>
      <c r="LAV96" s="220"/>
      <c r="LAW96" s="220"/>
      <c r="LAX96" s="220"/>
      <c r="LAY96" s="220"/>
      <c r="LAZ96" s="220"/>
      <c r="LBA96" s="220"/>
      <c r="LBB96" s="220"/>
      <c r="LBC96" s="220"/>
      <c r="LBD96" s="220"/>
      <c r="LBE96" s="220"/>
      <c r="LBF96" s="220"/>
      <c r="LBG96" s="220"/>
      <c r="LBH96" s="220"/>
      <c r="LBI96" s="220"/>
      <c r="LBJ96" s="220"/>
      <c r="LBK96" s="220"/>
      <c r="LBL96" s="220"/>
      <c r="LBM96" s="220"/>
      <c r="LBN96" s="220"/>
      <c r="LBO96" s="220"/>
      <c r="LBP96" s="220"/>
      <c r="LBQ96" s="220"/>
      <c r="LBR96" s="220"/>
      <c r="LBS96" s="220"/>
      <c r="LBT96" s="220"/>
      <c r="LBU96" s="220"/>
      <c r="LBV96" s="220"/>
      <c r="LBW96" s="220"/>
      <c r="LBX96" s="220"/>
      <c r="LBY96" s="220"/>
      <c r="LBZ96" s="220"/>
      <c r="LCA96" s="220"/>
      <c r="LCB96" s="220"/>
      <c r="LCC96" s="220"/>
      <c r="LCD96" s="220"/>
      <c r="LCE96" s="220"/>
      <c r="LCF96" s="220"/>
      <c r="LCG96" s="220"/>
      <c r="LCH96" s="220"/>
      <c r="LCI96" s="220"/>
      <c r="LCJ96" s="220"/>
      <c r="LCK96" s="220"/>
      <c r="LCL96" s="220"/>
      <c r="LCM96" s="220"/>
      <c r="LCN96" s="220"/>
      <c r="LCO96" s="220"/>
      <c r="LCP96" s="220"/>
      <c r="LCQ96" s="220"/>
      <c r="LCR96" s="220"/>
      <c r="LCS96" s="220"/>
      <c r="LCT96" s="220"/>
      <c r="LCU96" s="220"/>
      <c r="LCV96" s="220"/>
      <c r="LCW96" s="220"/>
      <c r="LCX96" s="220"/>
      <c r="LCY96" s="220"/>
      <c r="LCZ96" s="220"/>
      <c r="LDA96" s="220"/>
      <c r="LDB96" s="220"/>
      <c r="LDC96" s="220"/>
      <c r="LDD96" s="220"/>
      <c r="LDE96" s="220"/>
      <c r="LDF96" s="220"/>
      <c r="LDG96" s="220"/>
      <c r="LDH96" s="220"/>
      <c r="LDI96" s="220"/>
      <c r="LDJ96" s="220"/>
      <c r="LDK96" s="220"/>
      <c r="LDL96" s="220"/>
      <c r="LDM96" s="220"/>
      <c r="LDN96" s="220"/>
      <c r="LDO96" s="220"/>
      <c r="LDP96" s="220"/>
      <c r="LDQ96" s="220"/>
      <c r="LDR96" s="220"/>
      <c r="LDS96" s="220"/>
      <c r="LDT96" s="220"/>
      <c r="LDU96" s="220"/>
      <c r="LDV96" s="220"/>
      <c r="LDW96" s="220"/>
      <c r="LDX96" s="220"/>
      <c r="LDY96" s="220"/>
      <c r="LDZ96" s="220"/>
      <c r="LEA96" s="220"/>
      <c r="LEB96" s="220"/>
      <c r="LEC96" s="220"/>
      <c r="LED96" s="220"/>
      <c r="LEE96" s="220"/>
      <c r="LEF96" s="220"/>
      <c r="LEG96" s="220"/>
      <c r="LEH96" s="220"/>
      <c r="LEI96" s="220"/>
      <c r="LEJ96" s="220"/>
      <c r="LEK96" s="220"/>
      <c r="LEL96" s="220"/>
      <c r="LEM96" s="220"/>
      <c r="LEN96" s="220"/>
      <c r="LEO96" s="220"/>
      <c r="LEP96" s="220"/>
      <c r="LEQ96" s="220"/>
      <c r="LER96" s="220"/>
      <c r="LES96" s="220"/>
      <c r="LET96" s="220"/>
      <c r="LEU96" s="220"/>
      <c r="LEV96" s="220"/>
      <c r="LEW96" s="220"/>
      <c r="LEX96" s="220"/>
      <c r="LEY96" s="220"/>
      <c r="LEZ96" s="220"/>
      <c r="LFA96" s="220"/>
      <c r="LFB96" s="220"/>
      <c r="LFC96" s="220"/>
      <c r="LFD96" s="220"/>
      <c r="LFE96" s="220"/>
      <c r="LFF96" s="220"/>
      <c r="LFG96" s="220"/>
      <c r="LFH96" s="220"/>
      <c r="LFI96" s="220"/>
      <c r="LFJ96" s="220"/>
      <c r="LFK96" s="220"/>
      <c r="LFL96" s="220"/>
      <c r="LFM96" s="220"/>
      <c r="LFN96" s="220"/>
      <c r="LFO96" s="220"/>
      <c r="LFP96" s="220"/>
      <c r="LFQ96" s="220"/>
      <c r="LFR96" s="220"/>
      <c r="LFS96" s="220"/>
      <c r="LFT96" s="220"/>
      <c r="LFU96" s="220"/>
      <c r="LFV96" s="220"/>
      <c r="LFW96" s="220"/>
      <c r="LFX96" s="220"/>
      <c r="LFY96" s="220"/>
      <c r="LFZ96" s="220"/>
      <c r="LGA96" s="220"/>
      <c r="LGB96" s="220"/>
      <c r="LGC96" s="220"/>
      <c r="LGD96" s="220"/>
      <c r="LGE96" s="220"/>
      <c r="LGF96" s="220"/>
      <c r="LGG96" s="220"/>
      <c r="LGH96" s="220"/>
      <c r="LGI96" s="220"/>
      <c r="LGJ96" s="220"/>
      <c r="LGK96" s="220"/>
      <c r="LGL96" s="220"/>
      <c r="LGM96" s="220"/>
      <c r="LGN96" s="220"/>
      <c r="LGO96" s="220"/>
      <c r="LGP96" s="220"/>
      <c r="LGQ96" s="220"/>
      <c r="LGR96" s="220"/>
      <c r="LGS96" s="220"/>
      <c r="LGT96" s="220"/>
      <c r="LGU96" s="220"/>
      <c r="LGV96" s="220"/>
      <c r="LGW96" s="220"/>
      <c r="LGX96" s="220"/>
      <c r="LGY96" s="220"/>
      <c r="LGZ96" s="220"/>
      <c r="LHA96" s="220"/>
      <c r="LHB96" s="220"/>
      <c r="LHC96" s="220"/>
      <c r="LHD96" s="220"/>
      <c r="LHE96" s="220"/>
      <c r="LHF96" s="220"/>
      <c r="LHG96" s="220"/>
      <c r="LHH96" s="220"/>
      <c r="LHI96" s="220"/>
      <c r="LHJ96" s="220"/>
      <c r="LHK96" s="220"/>
      <c r="LHL96" s="220"/>
      <c r="LHM96" s="220"/>
      <c r="LHN96" s="220"/>
      <c r="LHO96" s="220"/>
      <c r="LHP96" s="220"/>
      <c r="LHQ96" s="220"/>
      <c r="LHR96" s="220"/>
      <c r="LHS96" s="220"/>
      <c r="LHT96" s="220"/>
      <c r="LHU96" s="220"/>
      <c r="LHV96" s="220"/>
      <c r="LHW96" s="220"/>
      <c r="LHX96" s="220"/>
      <c r="LHY96" s="220"/>
      <c r="LHZ96" s="220"/>
      <c r="LIA96" s="220"/>
      <c r="LIB96" s="220"/>
      <c r="LIC96" s="220"/>
      <c r="LID96" s="220"/>
      <c r="LIE96" s="220"/>
      <c r="LIF96" s="220"/>
      <c r="LIG96" s="220"/>
      <c r="LIH96" s="220"/>
      <c r="LII96" s="220"/>
      <c r="LIJ96" s="220"/>
      <c r="LIK96" s="220"/>
      <c r="LIL96" s="220"/>
      <c r="LIM96" s="220"/>
      <c r="LIN96" s="220"/>
      <c r="LIO96" s="220"/>
      <c r="LIP96" s="220"/>
      <c r="LIQ96" s="220"/>
      <c r="LIR96" s="220"/>
      <c r="LIS96" s="220"/>
      <c r="LIT96" s="220"/>
      <c r="LIU96" s="220"/>
      <c r="LIV96" s="220"/>
      <c r="LIW96" s="220"/>
      <c r="LIX96" s="220"/>
      <c r="LIY96" s="220"/>
      <c r="LIZ96" s="220"/>
      <c r="LJA96" s="220"/>
      <c r="LJB96" s="220"/>
      <c r="LJC96" s="220"/>
      <c r="LJD96" s="220"/>
      <c r="LJE96" s="220"/>
      <c r="LJF96" s="220"/>
      <c r="LJG96" s="220"/>
      <c r="LJH96" s="220"/>
      <c r="LJI96" s="220"/>
      <c r="LJJ96" s="220"/>
      <c r="LJK96" s="220"/>
      <c r="LJL96" s="220"/>
      <c r="LJM96" s="220"/>
      <c r="LJN96" s="220"/>
      <c r="LJO96" s="220"/>
      <c r="LJP96" s="220"/>
      <c r="LJQ96" s="220"/>
      <c r="LJR96" s="220"/>
      <c r="LJS96" s="220"/>
      <c r="LJT96" s="220"/>
      <c r="LJU96" s="220"/>
      <c r="LJV96" s="220"/>
      <c r="LJW96" s="220"/>
      <c r="LJX96" s="220"/>
      <c r="LJY96" s="220"/>
      <c r="LJZ96" s="220"/>
      <c r="LKA96" s="220"/>
      <c r="LKB96" s="220"/>
      <c r="LKC96" s="220"/>
      <c r="LKD96" s="220"/>
      <c r="LKE96" s="220"/>
      <c r="LKF96" s="220"/>
      <c r="LKG96" s="220"/>
      <c r="LKH96" s="220"/>
      <c r="LKI96" s="220"/>
      <c r="LKJ96" s="220"/>
      <c r="LKK96" s="220"/>
      <c r="LKL96" s="220"/>
      <c r="LKM96" s="220"/>
      <c r="LKN96" s="220"/>
      <c r="LKO96" s="220"/>
      <c r="LKP96" s="220"/>
      <c r="LKQ96" s="220"/>
      <c r="LKR96" s="220"/>
      <c r="LKS96" s="220"/>
      <c r="LKT96" s="220"/>
      <c r="LKU96" s="220"/>
      <c r="LKV96" s="220"/>
      <c r="LKW96" s="220"/>
      <c r="LKX96" s="220"/>
      <c r="LKY96" s="220"/>
      <c r="LKZ96" s="220"/>
      <c r="LLA96" s="220"/>
      <c r="LLB96" s="220"/>
      <c r="LLC96" s="220"/>
      <c r="LLD96" s="220"/>
      <c r="LLE96" s="220"/>
      <c r="LLF96" s="220"/>
      <c r="LLG96" s="220"/>
      <c r="LLH96" s="220"/>
      <c r="LLI96" s="220"/>
      <c r="LLJ96" s="220"/>
      <c r="LLK96" s="220"/>
      <c r="LLL96" s="220"/>
      <c r="LLM96" s="220"/>
      <c r="LLN96" s="220"/>
      <c r="LLO96" s="220"/>
      <c r="LLP96" s="220"/>
      <c r="LLQ96" s="220"/>
      <c r="LLR96" s="220"/>
      <c r="LLS96" s="220"/>
      <c r="LLT96" s="220"/>
      <c r="LLU96" s="220"/>
      <c r="LLV96" s="220"/>
      <c r="LLW96" s="220"/>
      <c r="LLX96" s="220"/>
      <c r="LLY96" s="220"/>
      <c r="LLZ96" s="220"/>
      <c r="LMA96" s="220"/>
      <c r="LMB96" s="220"/>
      <c r="LMC96" s="220"/>
      <c r="LMD96" s="220"/>
      <c r="LME96" s="220"/>
      <c r="LMF96" s="220"/>
      <c r="LMG96" s="220"/>
      <c r="LMH96" s="220"/>
      <c r="LMI96" s="220"/>
      <c r="LMJ96" s="220"/>
      <c r="LMK96" s="220"/>
      <c r="LML96" s="220"/>
      <c r="LMM96" s="220"/>
      <c r="LMN96" s="220"/>
      <c r="LMO96" s="220"/>
      <c r="LMP96" s="220"/>
      <c r="LMQ96" s="220"/>
      <c r="LMR96" s="220"/>
      <c r="LMS96" s="220"/>
      <c r="LMT96" s="220"/>
      <c r="LMU96" s="220"/>
      <c r="LMV96" s="220"/>
      <c r="LMW96" s="220"/>
      <c r="LMX96" s="220"/>
      <c r="LMY96" s="220"/>
      <c r="LMZ96" s="220"/>
      <c r="LNA96" s="220"/>
      <c r="LNB96" s="220"/>
      <c r="LNC96" s="220"/>
      <c r="LND96" s="220"/>
      <c r="LNE96" s="220"/>
      <c r="LNF96" s="220"/>
      <c r="LNG96" s="220"/>
      <c r="LNH96" s="220"/>
      <c r="LNI96" s="220"/>
      <c r="LNJ96" s="220"/>
      <c r="LNK96" s="220"/>
      <c r="LNL96" s="220"/>
      <c r="LNM96" s="220"/>
      <c r="LNN96" s="220"/>
      <c r="LNO96" s="220"/>
      <c r="LNP96" s="220"/>
      <c r="LNQ96" s="220"/>
      <c r="LNR96" s="220"/>
      <c r="LNS96" s="220"/>
      <c r="LNT96" s="220"/>
      <c r="LNU96" s="220"/>
      <c r="LNV96" s="220"/>
      <c r="LNW96" s="220"/>
      <c r="LNX96" s="220"/>
      <c r="LNY96" s="220"/>
      <c r="LNZ96" s="220"/>
      <c r="LOA96" s="220"/>
      <c r="LOB96" s="220"/>
      <c r="LOC96" s="220"/>
      <c r="LOD96" s="220"/>
      <c r="LOE96" s="220"/>
      <c r="LOF96" s="220"/>
      <c r="LOG96" s="220"/>
      <c r="LOH96" s="220"/>
      <c r="LOI96" s="220"/>
      <c r="LOJ96" s="220"/>
      <c r="LOK96" s="220"/>
      <c r="LOL96" s="220"/>
      <c r="LOM96" s="220"/>
      <c r="LON96" s="220"/>
      <c r="LOO96" s="220"/>
      <c r="LOP96" s="220"/>
      <c r="LOQ96" s="220"/>
      <c r="LOR96" s="220"/>
      <c r="LOS96" s="220"/>
      <c r="LOT96" s="220"/>
      <c r="LOU96" s="220"/>
      <c r="LOV96" s="220"/>
      <c r="LOW96" s="220"/>
      <c r="LOX96" s="220"/>
      <c r="LOY96" s="220"/>
      <c r="LOZ96" s="220"/>
      <c r="LPA96" s="220"/>
      <c r="LPB96" s="220"/>
      <c r="LPC96" s="220"/>
      <c r="LPD96" s="220"/>
      <c r="LPE96" s="220"/>
      <c r="LPF96" s="220"/>
      <c r="LPG96" s="220"/>
      <c r="LPH96" s="220"/>
      <c r="LPI96" s="220"/>
      <c r="LPJ96" s="220"/>
      <c r="LPK96" s="220"/>
      <c r="LPL96" s="220"/>
      <c r="LPM96" s="220"/>
      <c r="LPN96" s="220"/>
      <c r="LPO96" s="220"/>
      <c r="LPP96" s="220"/>
      <c r="LPQ96" s="220"/>
      <c r="LPR96" s="220"/>
      <c r="LPS96" s="220"/>
      <c r="LPT96" s="220"/>
      <c r="LPU96" s="220"/>
      <c r="LPV96" s="220"/>
      <c r="LPW96" s="220"/>
      <c r="LPX96" s="220"/>
      <c r="LPY96" s="220"/>
      <c r="LPZ96" s="220"/>
      <c r="LQA96" s="220"/>
      <c r="LQB96" s="220"/>
      <c r="LQC96" s="220"/>
      <c r="LQD96" s="220"/>
      <c r="LQE96" s="220"/>
      <c r="LQF96" s="220"/>
      <c r="LQG96" s="220"/>
      <c r="LQH96" s="220"/>
      <c r="LQI96" s="220"/>
      <c r="LQJ96" s="220"/>
      <c r="LQK96" s="220"/>
      <c r="LQL96" s="220"/>
      <c r="LQM96" s="220"/>
      <c r="LQN96" s="220"/>
      <c r="LQO96" s="220"/>
      <c r="LQP96" s="220"/>
      <c r="LQQ96" s="220"/>
      <c r="LQR96" s="220"/>
      <c r="LQS96" s="220"/>
      <c r="LQT96" s="220"/>
      <c r="LQU96" s="220"/>
      <c r="LQV96" s="220"/>
      <c r="LQW96" s="220"/>
      <c r="LQX96" s="220"/>
      <c r="LQY96" s="220"/>
      <c r="LQZ96" s="220"/>
      <c r="LRA96" s="220"/>
      <c r="LRB96" s="220"/>
      <c r="LRC96" s="220"/>
      <c r="LRD96" s="220"/>
      <c r="LRE96" s="220"/>
      <c r="LRF96" s="220"/>
      <c r="LRG96" s="220"/>
      <c r="LRH96" s="220"/>
      <c r="LRI96" s="220"/>
      <c r="LRJ96" s="220"/>
      <c r="LRK96" s="220"/>
      <c r="LRL96" s="220"/>
      <c r="LRM96" s="220"/>
      <c r="LRN96" s="220"/>
      <c r="LRO96" s="220"/>
      <c r="LRP96" s="220"/>
      <c r="LRQ96" s="220"/>
      <c r="LRR96" s="220"/>
      <c r="LRS96" s="220"/>
      <c r="LRT96" s="220"/>
      <c r="LRU96" s="220"/>
      <c r="LRV96" s="220"/>
      <c r="LRW96" s="220"/>
      <c r="LRX96" s="220"/>
      <c r="LRY96" s="220"/>
      <c r="LRZ96" s="220"/>
      <c r="LSA96" s="220"/>
      <c r="LSB96" s="220"/>
      <c r="LSC96" s="220"/>
      <c r="LSD96" s="220"/>
      <c r="LSE96" s="220"/>
      <c r="LSF96" s="220"/>
      <c r="LSG96" s="220"/>
      <c r="LSH96" s="220"/>
      <c r="LSI96" s="220"/>
      <c r="LSJ96" s="220"/>
      <c r="LSK96" s="220"/>
      <c r="LSL96" s="220"/>
      <c r="LSM96" s="220"/>
      <c r="LSN96" s="220"/>
      <c r="LSO96" s="220"/>
      <c r="LSP96" s="220"/>
      <c r="LSQ96" s="220"/>
      <c r="LSR96" s="220"/>
      <c r="LSS96" s="220"/>
      <c r="LST96" s="220"/>
      <c r="LSU96" s="220"/>
      <c r="LSV96" s="220"/>
      <c r="LSW96" s="220"/>
      <c r="LSX96" s="220"/>
      <c r="LSY96" s="220"/>
      <c r="LSZ96" s="220"/>
      <c r="LTA96" s="220"/>
      <c r="LTB96" s="220"/>
      <c r="LTC96" s="220"/>
      <c r="LTD96" s="220"/>
      <c r="LTE96" s="220"/>
      <c r="LTF96" s="220"/>
      <c r="LTG96" s="220"/>
      <c r="LTH96" s="220"/>
      <c r="LTI96" s="220"/>
      <c r="LTJ96" s="220"/>
      <c r="LTK96" s="220"/>
      <c r="LTL96" s="220"/>
      <c r="LTM96" s="220"/>
      <c r="LTN96" s="220"/>
      <c r="LTO96" s="220"/>
      <c r="LTP96" s="220"/>
      <c r="LTQ96" s="220"/>
      <c r="LTR96" s="220"/>
      <c r="LTS96" s="220"/>
      <c r="LTT96" s="220"/>
      <c r="LTU96" s="220"/>
      <c r="LTV96" s="220"/>
      <c r="LTW96" s="220"/>
      <c r="LTX96" s="220"/>
      <c r="LTY96" s="220"/>
      <c r="LTZ96" s="220"/>
      <c r="LUA96" s="220"/>
      <c r="LUB96" s="220"/>
      <c r="LUC96" s="220"/>
      <c r="LUD96" s="220"/>
      <c r="LUE96" s="220"/>
      <c r="LUF96" s="220"/>
      <c r="LUG96" s="220"/>
      <c r="LUH96" s="220"/>
      <c r="LUI96" s="220"/>
      <c r="LUJ96" s="220"/>
      <c r="LUK96" s="220"/>
      <c r="LUL96" s="220"/>
      <c r="LUM96" s="220"/>
      <c r="LUN96" s="220"/>
      <c r="LUO96" s="220"/>
      <c r="LUP96" s="220"/>
      <c r="LUQ96" s="220"/>
      <c r="LUR96" s="220"/>
      <c r="LUS96" s="220"/>
      <c r="LUT96" s="220"/>
      <c r="LUU96" s="220"/>
      <c r="LUV96" s="220"/>
      <c r="LUW96" s="220"/>
      <c r="LUX96" s="220"/>
      <c r="LUY96" s="220"/>
      <c r="LUZ96" s="220"/>
      <c r="LVA96" s="220"/>
      <c r="LVB96" s="220"/>
      <c r="LVC96" s="220"/>
      <c r="LVD96" s="220"/>
      <c r="LVE96" s="220"/>
      <c r="LVF96" s="220"/>
      <c r="LVG96" s="220"/>
      <c r="LVH96" s="220"/>
      <c r="LVI96" s="220"/>
      <c r="LVJ96" s="220"/>
      <c r="LVK96" s="220"/>
      <c r="LVL96" s="220"/>
      <c r="LVM96" s="220"/>
      <c r="LVN96" s="220"/>
      <c r="LVO96" s="220"/>
      <c r="LVP96" s="220"/>
      <c r="LVQ96" s="220"/>
      <c r="LVR96" s="220"/>
      <c r="LVS96" s="220"/>
      <c r="LVT96" s="220"/>
      <c r="LVU96" s="220"/>
      <c r="LVV96" s="220"/>
      <c r="LVW96" s="220"/>
      <c r="LVX96" s="220"/>
      <c r="LVY96" s="220"/>
      <c r="LVZ96" s="220"/>
      <c r="LWA96" s="220"/>
      <c r="LWB96" s="220"/>
      <c r="LWC96" s="220"/>
      <c r="LWD96" s="220"/>
      <c r="LWE96" s="220"/>
      <c r="LWF96" s="220"/>
      <c r="LWG96" s="220"/>
      <c r="LWH96" s="220"/>
      <c r="LWI96" s="220"/>
      <c r="LWJ96" s="220"/>
      <c r="LWK96" s="220"/>
      <c r="LWL96" s="220"/>
      <c r="LWM96" s="220"/>
      <c r="LWN96" s="220"/>
      <c r="LWO96" s="220"/>
      <c r="LWP96" s="220"/>
      <c r="LWQ96" s="220"/>
      <c r="LWR96" s="220"/>
      <c r="LWS96" s="220"/>
      <c r="LWT96" s="220"/>
      <c r="LWU96" s="220"/>
      <c r="LWV96" s="220"/>
      <c r="LWW96" s="220"/>
      <c r="LWX96" s="220"/>
      <c r="LWY96" s="220"/>
      <c r="LWZ96" s="220"/>
      <c r="LXA96" s="220"/>
      <c r="LXB96" s="220"/>
      <c r="LXC96" s="220"/>
      <c r="LXD96" s="220"/>
      <c r="LXE96" s="220"/>
      <c r="LXF96" s="220"/>
      <c r="LXG96" s="220"/>
      <c r="LXH96" s="220"/>
      <c r="LXI96" s="220"/>
      <c r="LXJ96" s="220"/>
      <c r="LXK96" s="220"/>
      <c r="LXL96" s="220"/>
      <c r="LXM96" s="220"/>
      <c r="LXN96" s="220"/>
      <c r="LXO96" s="220"/>
      <c r="LXP96" s="220"/>
      <c r="LXQ96" s="220"/>
      <c r="LXR96" s="220"/>
      <c r="LXS96" s="220"/>
      <c r="LXT96" s="220"/>
      <c r="LXU96" s="220"/>
      <c r="LXV96" s="220"/>
      <c r="LXW96" s="220"/>
      <c r="LXX96" s="220"/>
      <c r="LXY96" s="220"/>
      <c r="LXZ96" s="220"/>
      <c r="LYA96" s="220"/>
      <c r="LYB96" s="220"/>
      <c r="LYC96" s="220"/>
      <c r="LYD96" s="220"/>
      <c r="LYE96" s="220"/>
      <c r="LYF96" s="220"/>
      <c r="LYG96" s="220"/>
      <c r="LYH96" s="220"/>
      <c r="LYI96" s="220"/>
      <c r="LYJ96" s="220"/>
      <c r="LYK96" s="220"/>
      <c r="LYL96" s="220"/>
      <c r="LYM96" s="220"/>
      <c r="LYN96" s="220"/>
      <c r="LYO96" s="220"/>
      <c r="LYP96" s="220"/>
      <c r="LYQ96" s="220"/>
      <c r="LYR96" s="220"/>
      <c r="LYS96" s="220"/>
      <c r="LYT96" s="220"/>
      <c r="LYU96" s="220"/>
      <c r="LYV96" s="220"/>
      <c r="LYW96" s="220"/>
      <c r="LYX96" s="220"/>
      <c r="LYY96" s="220"/>
      <c r="LYZ96" s="220"/>
      <c r="LZA96" s="220"/>
      <c r="LZB96" s="220"/>
      <c r="LZC96" s="220"/>
      <c r="LZD96" s="220"/>
      <c r="LZE96" s="220"/>
      <c r="LZF96" s="220"/>
      <c r="LZG96" s="220"/>
      <c r="LZH96" s="220"/>
      <c r="LZI96" s="220"/>
      <c r="LZJ96" s="220"/>
      <c r="LZK96" s="220"/>
      <c r="LZL96" s="220"/>
      <c r="LZM96" s="220"/>
      <c r="LZN96" s="220"/>
      <c r="LZO96" s="220"/>
      <c r="LZP96" s="220"/>
      <c r="LZQ96" s="220"/>
      <c r="LZR96" s="220"/>
      <c r="LZS96" s="220"/>
      <c r="LZT96" s="220"/>
      <c r="LZU96" s="220"/>
      <c r="LZV96" s="220"/>
      <c r="LZW96" s="220"/>
      <c r="LZX96" s="220"/>
      <c r="LZY96" s="220"/>
      <c r="LZZ96" s="220"/>
      <c r="MAA96" s="220"/>
      <c r="MAB96" s="220"/>
      <c r="MAC96" s="220"/>
      <c r="MAD96" s="220"/>
      <c r="MAE96" s="220"/>
      <c r="MAF96" s="220"/>
      <c r="MAG96" s="220"/>
      <c r="MAH96" s="220"/>
      <c r="MAI96" s="220"/>
      <c r="MAJ96" s="220"/>
      <c r="MAK96" s="220"/>
      <c r="MAL96" s="220"/>
      <c r="MAM96" s="220"/>
      <c r="MAN96" s="220"/>
      <c r="MAO96" s="220"/>
      <c r="MAP96" s="220"/>
      <c r="MAQ96" s="220"/>
      <c r="MAR96" s="220"/>
      <c r="MAS96" s="220"/>
      <c r="MAT96" s="220"/>
      <c r="MAU96" s="220"/>
      <c r="MAV96" s="220"/>
      <c r="MAW96" s="220"/>
      <c r="MAX96" s="220"/>
      <c r="MAY96" s="220"/>
      <c r="MAZ96" s="220"/>
      <c r="MBA96" s="220"/>
      <c r="MBB96" s="220"/>
      <c r="MBC96" s="220"/>
      <c r="MBD96" s="220"/>
      <c r="MBE96" s="220"/>
      <c r="MBF96" s="220"/>
      <c r="MBG96" s="220"/>
      <c r="MBH96" s="220"/>
      <c r="MBI96" s="220"/>
      <c r="MBJ96" s="220"/>
      <c r="MBK96" s="220"/>
      <c r="MBL96" s="220"/>
      <c r="MBM96" s="220"/>
      <c r="MBN96" s="220"/>
      <c r="MBO96" s="220"/>
      <c r="MBP96" s="220"/>
      <c r="MBQ96" s="220"/>
      <c r="MBR96" s="220"/>
      <c r="MBS96" s="220"/>
      <c r="MBT96" s="220"/>
      <c r="MBU96" s="220"/>
      <c r="MBV96" s="220"/>
      <c r="MBW96" s="220"/>
      <c r="MBX96" s="220"/>
      <c r="MBY96" s="220"/>
      <c r="MBZ96" s="220"/>
      <c r="MCA96" s="220"/>
      <c r="MCB96" s="220"/>
      <c r="MCC96" s="220"/>
      <c r="MCD96" s="220"/>
      <c r="MCE96" s="220"/>
      <c r="MCF96" s="220"/>
      <c r="MCG96" s="220"/>
      <c r="MCH96" s="220"/>
      <c r="MCI96" s="220"/>
      <c r="MCJ96" s="220"/>
      <c r="MCK96" s="220"/>
      <c r="MCL96" s="220"/>
      <c r="MCM96" s="220"/>
      <c r="MCN96" s="220"/>
      <c r="MCO96" s="220"/>
      <c r="MCP96" s="220"/>
      <c r="MCQ96" s="220"/>
      <c r="MCR96" s="220"/>
      <c r="MCS96" s="220"/>
      <c r="MCT96" s="220"/>
      <c r="MCU96" s="220"/>
      <c r="MCV96" s="220"/>
      <c r="MCW96" s="220"/>
      <c r="MCX96" s="220"/>
      <c r="MCY96" s="220"/>
      <c r="MCZ96" s="220"/>
      <c r="MDA96" s="220"/>
      <c r="MDB96" s="220"/>
      <c r="MDC96" s="220"/>
      <c r="MDD96" s="220"/>
      <c r="MDE96" s="220"/>
      <c r="MDF96" s="220"/>
      <c r="MDG96" s="220"/>
      <c r="MDH96" s="220"/>
      <c r="MDI96" s="220"/>
      <c r="MDJ96" s="220"/>
      <c r="MDK96" s="220"/>
      <c r="MDL96" s="220"/>
      <c r="MDM96" s="220"/>
      <c r="MDN96" s="220"/>
      <c r="MDO96" s="220"/>
      <c r="MDP96" s="220"/>
      <c r="MDQ96" s="220"/>
      <c r="MDR96" s="220"/>
      <c r="MDS96" s="220"/>
      <c r="MDT96" s="220"/>
      <c r="MDU96" s="220"/>
      <c r="MDV96" s="220"/>
      <c r="MDW96" s="220"/>
      <c r="MDX96" s="220"/>
      <c r="MDY96" s="220"/>
      <c r="MDZ96" s="220"/>
      <c r="MEA96" s="220"/>
      <c r="MEB96" s="220"/>
      <c r="MEC96" s="220"/>
      <c r="MED96" s="220"/>
      <c r="MEE96" s="220"/>
      <c r="MEF96" s="220"/>
      <c r="MEG96" s="220"/>
      <c r="MEH96" s="220"/>
      <c r="MEI96" s="220"/>
      <c r="MEJ96" s="220"/>
      <c r="MEK96" s="220"/>
      <c r="MEL96" s="220"/>
      <c r="MEM96" s="220"/>
      <c r="MEN96" s="220"/>
      <c r="MEO96" s="220"/>
      <c r="MEP96" s="220"/>
      <c r="MEQ96" s="220"/>
      <c r="MER96" s="220"/>
      <c r="MES96" s="220"/>
      <c r="MET96" s="220"/>
      <c r="MEU96" s="220"/>
      <c r="MEV96" s="220"/>
      <c r="MEW96" s="220"/>
      <c r="MEX96" s="220"/>
      <c r="MEY96" s="220"/>
      <c r="MEZ96" s="220"/>
      <c r="MFA96" s="220"/>
      <c r="MFB96" s="220"/>
      <c r="MFC96" s="220"/>
      <c r="MFD96" s="220"/>
      <c r="MFE96" s="220"/>
      <c r="MFF96" s="220"/>
      <c r="MFG96" s="220"/>
      <c r="MFH96" s="220"/>
      <c r="MFI96" s="220"/>
      <c r="MFJ96" s="220"/>
      <c r="MFK96" s="220"/>
      <c r="MFL96" s="220"/>
      <c r="MFM96" s="220"/>
      <c r="MFN96" s="220"/>
      <c r="MFO96" s="220"/>
      <c r="MFP96" s="220"/>
      <c r="MFQ96" s="220"/>
      <c r="MFR96" s="220"/>
      <c r="MFS96" s="220"/>
      <c r="MFT96" s="220"/>
      <c r="MFU96" s="220"/>
      <c r="MFV96" s="220"/>
      <c r="MFW96" s="220"/>
      <c r="MFX96" s="220"/>
      <c r="MFY96" s="220"/>
      <c r="MFZ96" s="220"/>
      <c r="MGA96" s="220"/>
      <c r="MGB96" s="220"/>
      <c r="MGC96" s="220"/>
      <c r="MGD96" s="220"/>
      <c r="MGE96" s="220"/>
      <c r="MGF96" s="220"/>
      <c r="MGG96" s="220"/>
      <c r="MGH96" s="220"/>
      <c r="MGI96" s="220"/>
      <c r="MGJ96" s="220"/>
      <c r="MGK96" s="220"/>
      <c r="MGL96" s="220"/>
      <c r="MGM96" s="220"/>
      <c r="MGN96" s="220"/>
      <c r="MGO96" s="220"/>
      <c r="MGP96" s="220"/>
      <c r="MGQ96" s="220"/>
      <c r="MGR96" s="220"/>
      <c r="MGS96" s="220"/>
      <c r="MGT96" s="220"/>
      <c r="MGU96" s="220"/>
      <c r="MGV96" s="220"/>
      <c r="MGW96" s="220"/>
      <c r="MGX96" s="220"/>
      <c r="MGY96" s="220"/>
      <c r="MGZ96" s="220"/>
      <c r="MHA96" s="220"/>
      <c r="MHB96" s="220"/>
      <c r="MHC96" s="220"/>
      <c r="MHD96" s="220"/>
      <c r="MHE96" s="220"/>
      <c r="MHF96" s="220"/>
      <c r="MHG96" s="220"/>
      <c r="MHH96" s="220"/>
      <c r="MHI96" s="220"/>
      <c r="MHJ96" s="220"/>
      <c r="MHK96" s="220"/>
      <c r="MHL96" s="220"/>
      <c r="MHM96" s="220"/>
      <c r="MHN96" s="220"/>
      <c r="MHO96" s="220"/>
      <c r="MHP96" s="220"/>
      <c r="MHQ96" s="220"/>
      <c r="MHR96" s="220"/>
      <c r="MHS96" s="220"/>
      <c r="MHT96" s="220"/>
      <c r="MHU96" s="220"/>
      <c r="MHV96" s="220"/>
      <c r="MHW96" s="220"/>
      <c r="MHX96" s="220"/>
      <c r="MHY96" s="220"/>
      <c r="MHZ96" s="220"/>
      <c r="MIA96" s="220"/>
      <c r="MIB96" s="220"/>
      <c r="MIC96" s="220"/>
      <c r="MID96" s="220"/>
      <c r="MIE96" s="220"/>
      <c r="MIF96" s="220"/>
      <c r="MIG96" s="220"/>
      <c r="MIH96" s="220"/>
      <c r="MII96" s="220"/>
      <c r="MIJ96" s="220"/>
      <c r="MIK96" s="220"/>
      <c r="MIL96" s="220"/>
      <c r="MIM96" s="220"/>
      <c r="MIN96" s="220"/>
      <c r="MIO96" s="220"/>
      <c r="MIP96" s="220"/>
      <c r="MIQ96" s="220"/>
      <c r="MIR96" s="220"/>
      <c r="MIS96" s="220"/>
      <c r="MIT96" s="220"/>
      <c r="MIU96" s="220"/>
      <c r="MIV96" s="220"/>
      <c r="MIW96" s="220"/>
      <c r="MIX96" s="220"/>
      <c r="MIY96" s="220"/>
      <c r="MIZ96" s="220"/>
      <c r="MJA96" s="220"/>
      <c r="MJB96" s="220"/>
      <c r="MJC96" s="220"/>
      <c r="MJD96" s="220"/>
      <c r="MJE96" s="220"/>
      <c r="MJF96" s="220"/>
      <c r="MJG96" s="220"/>
      <c r="MJH96" s="220"/>
      <c r="MJI96" s="220"/>
      <c r="MJJ96" s="220"/>
      <c r="MJK96" s="220"/>
      <c r="MJL96" s="220"/>
      <c r="MJM96" s="220"/>
      <c r="MJN96" s="220"/>
      <c r="MJO96" s="220"/>
      <c r="MJP96" s="220"/>
      <c r="MJQ96" s="220"/>
      <c r="MJR96" s="220"/>
      <c r="MJS96" s="220"/>
      <c r="MJT96" s="220"/>
      <c r="MJU96" s="220"/>
      <c r="MJV96" s="220"/>
      <c r="MJW96" s="220"/>
      <c r="MJX96" s="220"/>
      <c r="MJY96" s="220"/>
      <c r="MJZ96" s="220"/>
      <c r="MKA96" s="220"/>
      <c r="MKB96" s="220"/>
      <c r="MKC96" s="220"/>
      <c r="MKD96" s="220"/>
      <c r="MKE96" s="220"/>
      <c r="MKF96" s="220"/>
      <c r="MKG96" s="220"/>
      <c r="MKH96" s="220"/>
      <c r="MKI96" s="220"/>
      <c r="MKJ96" s="220"/>
      <c r="MKK96" s="220"/>
      <c r="MKL96" s="220"/>
      <c r="MKM96" s="220"/>
      <c r="MKN96" s="220"/>
      <c r="MKO96" s="220"/>
      <c r="MKP96" s="220"/>
      <c r="MKQ96" s="220"/>
      <c r="MKR96" s="220"/>
      <c r="MKS96" s="220"/>
      <c r="MKT96" s="220"/>
      <c r="MKU96" s="220"/>
      <c r="MKV96" s="220"/>
      <c r="MKW96" s="220"/>
      <c r="MKX96" s="220"/>
      <c r="MKY96" s="220"/>
      <c r="MKZ96" s="220"/>
      <c r="MLA96" s="220"/>
      <c r="MLB96" s="220"/>
      <c r="MLC96" s="220"/>
      <c r="MLD96" s="220"/>
      <c r="MLE96" s="220"/>
      <c r="MLF96" s="220"/>
      <c r="MLG96" s="220"/>
      <c r="MLH96" s="220"/>
      <c r="MLI96" s="220"/>
      <c r="MLJ96" s="220"/>
      <c r="MLK96" s="220"/>
      <c r="MLL96" s="220"/>
      <c r="MLM96" s="220"/>
      <c r="MLN96" s="220"/>
      <c r="MLO96" s="220"/>
      <c r="MLP96" s="220"/>
      <c r="MLQ96" s="220"/>
      <c r="MLR96" s="220"/>
      <c r="MLS96" s="220"/>
      <c r="MLT96" s="220"/>
      <c r="MLU96" s="220"/>
      <c r="MLV96" s="220"/>
      <c r="MLW96" s="220"/>
      <c r="MLX96" s="220"/>
      <c r="MLY96" s="220"/>
      <c r="MLZ96" s="220"/>
      <c r="MMA96" s="220"/>
      <c r="MMB96" s="220"/>
      <c r="MMC96" s="220"/>
      <c r="MMD96" s="220"/>
      <c r="MME96" s="220"/>
      <c r="MMF96" s="220"/>
      <c r="MMG96" s="220"/>
      <c r="MMH96" s="220"/>
      <c r="MMI96" s="220"/>
      <c r="MMJ96" s="220"/>
      <c r="MMK96" s="220"/>
      <c r="MML96" s="220"/>
      <c r="MMM96" s="220"/>
      <c r="MMN96" s="220"/>
      <c r="MMO96" s="220"/>
      <c r="MMP96" s="220"/>
      <c r="MMQ96" s="220"/>
      <c r="MMR96" s="220"/>
      <c r="MMS96" s="220"/>
      <c r="MMT96" s="220"/>
      <c r="MMU96" s="220"/>
      <c r="MMV96" s="220"/>
      <c r="MMW96" s="220"/>
      <c r="MMX96" s="220"/>
      <c r="MMY96" s="220"/>
      <c r="MMZ96" s="220"/>
      <c r="MNA96" s="220"/>
      <c r="MNB96" s="220"/>
      <c r="MNC96" s="220"/>
      <c r="MND96" s="220"/>
      <c r="MNE96" s="220"/>
      <c r="MNF96" s="220"/>
      <c r="MNG96" s="220"/>
      <c r="MNH96" s="220"/>
      <c r="MNI96" s="220"/>
      <c r="MNJ96" s="220"/>
      <c r="MNK96" s="220"/>
      <c r="MNL96" s="220"/>
      <c r="MNM96" s="220"/>
      <c r="MNN96" s="220"/>
      <c r="MNO96" s="220"/>
      <c r="MNP96" s="220"/>
      <c r="MNQ96" s="220"/>
      <c r="MNR96" s="220"/>
      <c r="MNS96" s="220"/>
      <c r="MNT96" s="220"/>
      <c r="MNU96" s="220"/>
      <c r="MNV96" s="220"/>
      <c r="MNW96" s="220"/>
      <c r="MNX96" s="220"/>
      <c r="MNY96" s="220"/>
      <c r="MNZ96" s="220"/>
      <c r="MOA96" s="220"/>
      <c r="MOB96" s="220"/>
      <c r="MOC96" s="220"/>
      <c r="MOD96" s="220"/>
      <c r="MOE96" s="220"/>
      <c r="MOF96" s="220"/>
      <c r="MOG96" s="220"/>
      <c r="MOH96" s="220"/>
      <c r="MOI96" s="220"/>
      <c r="MOJ96" s="220"/>
      <c r="MOK96" s="220"/>
      <c r="MOL96" s="220"/>
      <c r="MOM96" s="220"/>
      <c r="MON96" s="220"/>
      <c r="MOO96" s="220"/>
      <c r="MOP96" s="220"/>
      <c r="MOQ96" s="220"/>
      <c r="MOR96" s="220"/>
      <c r="MOS96" s="220"/>
      <c r="MOT96" s="220"/>
      <c r="MOU96" s="220"/>
      <c r="MOV96" s="220"/>
      <c r="MOW96" s="220"/>
      <c r="MOX96" s="220"/>
      <c r="MOY96" s="220"/>
      <c r="MOZ96" s="220"/>
      <c r="MPA96" s="220"/>
      <c r="MPB96" s="220"/>
      <c r="MPC96" s="220"/>
      <c r="MPD96" s="220"/>
      <c r="MPE96" s="220"/>
      <c r="MPF96" s="220"/>
      <c r="MPG96" s="220"/>
      <c r="MPH96" s="220"/>
      <c r="MPI96" s="220"/>
      <c r="MPJ96" s="220"/>
      <c r="MPK96" s="220"/>
      <c r="MPL96" s="220"/>
      <c r="MPM96" s="220"/>
      <c r="MPN96" s="220"/>
      <c r="MPO96" s="220"/>
      <c r="MPP96" s="220"/>
      <c r="MPQ96" s="220"/>
      <c r="MPR96" s="220"/>
      <c r="MPS96" s="220"/>
      <c r="MPT96" s="220"/>
      <c r="MPU96" s="220"/>
      <c r="MPV96" s="220"/>
      <c r="MPW96" s="220"/>
      <c r="MPX96" s="220"/>
      <c r="MPY96" s="220"/>
      <c r="MPZ96" s="220"/>
      <c r="MQA96" s="220"/>
      <c r="MQB96" s="220"/>
      <c r="MQC96" s="220"/>
      <c r="MQD96" s="220"/>
      <c r="MQE96" s="220"/>
      <c r="MQF96" s="220"/>
      <c r="MQG96" s="220"/>
      <c r="MQH96" s="220"/>
      <c r="MQI96" s="220"/>
      <c r="MQJ96" s="220"/>
      <c r="MQK96" s="220"/>
      <c r="MQL96" s="220"/>
      <c r="MQM96" s="220"/>
      <c r="MQN96" s="220"/>
      <c r="MQO96" s="220"/>
      <c r="MQP96" s="220"/>
      <c r="MQQ96" s="220"/>
      <c r="MQR96" s="220"/>
      <c r="MQS96" s="220"/>
      <c r="MQT96" s="220"/>
      <c r="MQU96" s="220"/>
      <c r="MQV96" s="220"/>
      <c r="MQW96" s="220"/>
      <c r="MQX96" s="220"/>
      <c r="MQY96" s="220"/>
      <c r="MQZ96" s="220"/>
      <c r="MRA96" s="220"/>
      <c r="MRB96" s="220"/>
      <c r="MRC96" s="220"/>
      <c r="MRD96" s="220"/>
      <c r="MRE96" s="220"/>
      <c r="MRF96" s="220"/>
      <c r="MRG96" s="220"/>
      <c r="MRH96" s="220"/>
      <c r="MRI96" s="220"/>
      <c r="MRJ96" s="220"/>
      <c r="MRK96" s="220"/>
      <c r="MRL96" s="220"/>
      <c r="MRM96" s="220"/>
      <c r="MRN96" s="220"/>
      <c r="MRO96" s="220"/>
      <c r="MRP96" s="220"/>
      <c r="MRQ96" s="220"/>
      <c r="MRR96" s="220"/>
      <c r="MRS96" s="220"/>
      <c r="MRT96" s="220"/>
      <c r="MRU96" s="220"/>
      <c r="MRV96" s="220"/>
      <c r="MRW96" s="220"/>
      <c r="MRX96" s="220"/>
      <c r="MRY96" s="220"/>
      <c r="MRZ96" s="220"/>
      <c r="MSA96" s="220"/>
      <c r="MSB96" s="220"/>
      <c r="MSC96" s="220"/>
      <c r="MSD96" s="220"/>
      <c r="MSE96" s="220"/>
      <c r="MSF96" s="220"/>
      <c r="MSG96" s="220"/>
      <c r="MSH96" s="220"/>
      <c r="MSI96" s="220"/>
      <c r="MSJ96" s="220"/>
      <c r="MSK96" s="220"/>
      <c r="MSL96" s="220"/>
      <c r="MSM96" s="220"/>
      <c r="MSN96" s="220"/>
      <c r="MSO96" s="220"/>
      <c r="MSP96" s="220"/>
      <c r="MSQ96" s="220"/>
      <c r="MSR96" s="220"/>
      <c r="MSS96" s="220"/>
      <c r="MST96" s="220"/>
      <c r="MSU96" s="220"/>
      <c r="MSV96" s="220"/>
      <c r="MSW96" s="220"/>
      <c r="MSX96" s="220"/>
      <c r="MSY96" s="220"/>
      <c r="MSZ96" s="220"/>
      <c r="MTA96" s="220"/>
      <c r="MTB96" s="220"/>
      <c r="MTC96" s="220"/>
      <c r="MTD96" s="220"/>
      <c r="MTE96" s="220"/>
      <c r="MTF96" s="220"/>
      <c r="MTG96" s="220"/>
      <c r="MTH96" s="220"/>
      <c r="MTI96" s="220"/>
      <c r="MTJ96" s="220"/>
      <c r="MTK96" s="220"/>
      <c r="MTL96" s="220"/>
      <c r="MTM96" s="220"/>
      <c r="MTN96" s="220"/>
      <c r="MTO96" s="220"/>
      <c r="MTP96" s="220"/>
      <c r="MTQ96" s="220"/>
      <c r="MTR96" s="220"/>
      <c r="MTS96" s="220"/>
      <c r="MTT96" s="220"/>
      <c r="MTU96" s="220"/>
      <c r="MTV96" s="220"/>
      <c r="MTW96" s="220"/>
      <c r="MTX96" s="220"/>
      <c r="MTY96" s="220"/>
      <c r="MTZ96" s="220"/>
      <c r="MUA96" s="220"/>
      <c r="MUB96" s="220"/>
      <c r="MUC96" s="220"/>
      <c r="MUD96" s="220"/>
      <c r="MUE96" s="220"/>
      <c r="MUF96" s="220"/>
      <c r="MUG96" s="220"/>
      <c r="MUH96" s="220"/>
      <c r="MUI96" s="220"/>
      <c r="MUJ96" s="220"/>
      <c r="MUK96" s="220"/>
      <c r="MUL96" s="220"/>
      <c r="MUM96" s="220"/>
      <c r="MUN96" s="220"/>
      <c r="MUO96" s="220"/>
      <c r="MUP96" s="220"/>
      <c r="MUQ96" s="220"/>
      <c r="MUR96" s="220"/>
      <c r="MUS96" s="220"/>
      <c r="MUT96" s="220"/>
      <c r="MUU96" s="220"/>
      <c r="MUV96" s="220"/>
      <c r="MUW96" s="220"/>
      <c r="MUX96" s="220"/>
      <c r="MUY96" s="220"/>
      <c r="MUZ96" s="220"/>
      <c r="MVA96" s="220"/>
      <c r="MVB96" s="220"/>
      <c r="MVC96" s="220"/>
      <c r="MVD96" s="220"/>
      <c r="MVE96" s="220"/>
      <c r="MVF96" s="220"/>
      <c r="MVG96" s="220"/>
      <c r="MVH96" s="220"/>
      <c r="MVI96" s="220"/>
      <c r="MVJ96" s="220"/>
      <c r="MVK96" s="220"/>
      <c r="MVL96" s="220"/>
      <c r="MVM96" s="220"/>
      <c r="MVN96" s="220"/>
      <c r="MVO96" s="220"/>
      <c r="MVP96" s="220"/>
      <c r="MVQ96" s="220"/>
      <c r="MVR96" s="220"/>
      <c r="MVS96" s="220"/>
      <c r="MVT96" s="220"/>
      <c r="MVU96" s="220"/>
      <c r="MVV96" s="220"/>
      <c r="MVW96" s="220"/>
      <c r="MVX96" s="220"/>
      <c r="MVY96" s="220"/>
      <c r="MVZ96" s="220"/>
      <c r="MWA96" s="220"/>
      <c r="MWB96" s="220"/>
      <c r="MWC96" s="220"/>
      <c r="MWD96" s="220"/>
      <c r="MWE96" s="220"/>
      <c r="MWF96" s="220"/>
      <c r="MWG96" s="220"/>
      <c r="MWH96" s="220"/>
      <c r="MWI96" s="220"/>
      <c r="MWJ96" s="220"/>
      <c r="MWK96" s="220"/>
      <c r="MWL96" s="220"/>
      <c r="MWM96" s="220"/>
      <c r="MWN96" s="220"/>
      <c r="MWO96" s="220"/>
      <c r="MWP96" s="220"/>
      <c r="MWQ96" s="220"/>
      <c r="MWR96" s="220"/>
      <c r="MWS96" s="220"/>
      <c r="MWT96" s="220"/>
      <c r="MWU96" s="220"/>
      <c r="MWV96" s="220"/>
      <c r="MWW96" s="220"/>
      <c r="MWX96" s="220"/>
      <c r="MWY96" s="220"/>
      <c r="MWZ96" s="220"/>
      <c r="MXA96" s="220"/>
      <c r="MXB96" s="220"/>
      <c r="MXC96" s="220"/>
      <c r="MXD96" s="220"/>
      <c r="MXE96" s="220"/>
      <c r="MXF96" s="220"/>
      <c r="MXG96" s="220"/>
      <c r="MXH96" s="220"/>
      <c r="MXI96" s="220"/>
      <c r="MXJ96" s="220"/>
      <c r="MXK96" s="220"/>
      <c r="MXL96" s="220"/>
      <c r="MXM96" s="220"/>
      <c r="MXN96" s="220"/>
      <c r="MXO96" s="220"/>
      <c r="MXP96" s="220"/>
      <c r="MXQ96" s="220"/>
      <c r="MXR96" s="220"/>
      <c r="MXS96" s="220"/>
      <c r="MXT96" s="220"/>
      <c r="MXU96" s="220"/>
      <c r="MXV96" s="220"/>
      <c r="MXW96" s="220"/>
      <c r="MXX96" s="220"/>
      <c r="MXY96" s="220"/>
      <c r="MXZ96" s="220"/>
      <c r="MYA96" s="220"/>
      <c r="MYB96" s="220"/>
      <c r="MYC96" s="220"/>
      <c r="MYD96" s="220"/>
      <c r="MYE96" s="220"/>
      <c r="MYF96" s="220"/>
      <c r="MYG96" s="220"/>
      <c r="MYH96" s="220"/>
      <c r="MYI96" s="220"/>
      <c r="MYJ96" s="220"/>
      <c r="MYK96" s="220"/>
      <c r="MYL96" s="220"/>
      <c r="MYM96" s="220"/>
      <c r="MYN96" s="220"/>
      <c r="MYO96" s="220"/>
      <c r="MYP96" s="220"/>
      <c r="MYQ96" s="220"/>
      <c r="MYR96" s="220"/>
      <c r="MYS96" s="220"/>
      <c r="MYT96" s="220"/>
      <c r="MYU96" s="220"/>
      <c r="MYV96" s="220"/>
      <c r="MYW96" s="220"/>
      <c r="MYX96" s="220"/>
      <c r="MYY96" s="220"/>
      <c r="MYZ96" s="220"/>
      <c r="MZA96" s="220"/>
      <c r="MZB96" s="220"/>
      <c r="MZC96" s="220"/>
      <c r="MZD96" s="220"/>
      <c r="MZE96" s="220"/>
      <c r="MZF96" s="220"/>
      <c r="MZG96" s="220"/>
      <c r="MZH96" s="220"/>
      <c r="MZI96" s="220"/>
      <c r="MZJ96" s="220"/>
      <c r="MZK96" s="220"/>
      <c r="MZL96" s="220"/>
      <c r="MZM96" s="220"/>
      <c r="MZN96" s="220"/>
      <c r="MZO96" s="220"/>
      <c r="MZP96" s="220"/>
      <c r="MZQ96" s="220"/>
      <c r="MZR96" s="220"/>
      <c r="MZS96" s="220"/>
      <c r="MZT96" s="220"/>
      <c r="MZU96" s="220"/>
      <c r="MZV96" s="220"/>
      <c r="MZW96" s="220"/>
      <c r="MZX96" s="220"/>
      <c r="MZY96" s="220"/>
      <c r="MZZ96" s="220"/>
      <c r="NAA96" s="220"/>
      <c r="NAB96" s="220"/>
      <c r="NAC96" s="220"/>
      <c r="NAD96" s="220"/>
      <c r="NAE96" s="220"/>
      <c r="NAF96" s="220"/>
      <c r="NAG96" s="220"/>
      <c r="NAH96" s="220"/>
      <c r="NAI96" s="220"/>
      <c r="NAJ96" s="220"/>
      <c r="NAK96" s="220"/>
      <c r="NAL96" s="220"/>
      <c r="NAM96" s="220"/>
      <c r="NAN96" s="220"/>
      <c r="NAO96" s="220"/>
      <c r="NAP96" s="220"/>
      <c r="NAQ96" s="220"/>
      <c r="NAR96" s="220"/>
      <c r="NAS96" s="220"/>
      <c r="NAT96" s="220"/>
      <c r="NAU96" s="220"/>
      <c r="NAV96" s="220"/>
      <c r="NAW96" s="220"/>
      <c r="NAX96" s="220"/>
      <c r="NAY96" s="220"/>
      <c r="NAZ96" s="220"/>
      <c r="NBA96" s="220"/>
      <c r="NBB96" s="220"/>
      <c r="NBC96" s="220"/>
      <c r="NBD96" s="220"/>
      <c r="NBE96" s="220"/>
      <c r="NBF96" s="220"/>
      <c r="NBG96" s="220"/>
      <c r="NBH96" s="220"/>
      <c r="NBI96" s="220"/>
      <c r="NBJ96" s="220"/>
      <c r="NBK96" s="220"/>
      <c r="NBL96" s="220"/>
      <c r="NBM96" s="220"/>
      <c r="NBN96" s="220"/>
      <c r="NBO96" s="220"/>
      <c r="NBP96" s="220"/>
      <c r="NBQ96" s="220"/>
      <c r="NBR96" s="220"/>
      <c r="NBS96" s="220"/>
      <c r="NBT96" s="220"/>
      <c r="NBU96" s="220"/>
      <c r="NBV96" s="220"/>
      <c r="NBW96" s="220"/>
      <c r="NBX96" s="220"/>
      <c r="NBY96" s="220"/>
      <c r="NBZ96" s="220"/>
      <c r="NCA96" s="220"/>
      <c r="NCB96" s="220"/>
      <c r="NCC96" s="220"/>
      <c r="NCD96" s="220"/>
      <c r="NCE96" s="220"/>
      <c r="NCF96" s="220"/>
      <c r="NCG96" s="220"/>
      <c r="NCH96" s="220"/>
      <c r="NCI96" s="220"/>
      <c r="NCJ96" s="220"/>
      <c r="NCK96" s="220"/>
      <c r="NCL96" s="220"/>
      <c r="NCM96" s="220"/>
      <c r="NCN96" s="220"/>
      <c r="NCO96" s="220"/>
      <c r="NCP96" s="220"/>
      <c r="NCQ96" s="220"/>
      <c r="NCR96" s="220"/>
      <c r="NCS96" s="220"/>
      <c r="NCT96" s="220"/>
      <c r="NCU96" s="220"/>
      <c r="NCV96" s="220"/>
      <c r="NCW96" s="220"/>
      <c r="NCX96" s="220"/>
      <c r="NCY96" s="220"/>
      <c r="NCZ96" s="220"/>
      <c r="NDA96" s="220"/>
      <c r="NDB96" s="220"/>
      <c r="NDC96" s="220"/>
      <c r="NDD96" s="220"/>
      <c r="NDE96" s="220"/>
      <c r="NDF96" s="220"/>
      <c r="NDG96" s="220"/>
      <c r="NDH96" s="220"/>
      <c r="NDI96" s="220"/>
      <c r="NDJ96" s="220"/>
      <c r="NDK96" s="220"/>
      <c r="NDL96" s="220"/>
      <c r="NDM96" s="220"/>
      <c r="NDN96" s="220"/>
      <c r="NDO96" s="220"/>
      <c r="NDP96" s="220"/>
      <c r="NDQ96" s="220"/>
      <c r="NDR96" s="220"/>
      <c r="NDS96" s="220"/>
      <c r="NDT96" s="220"/>
      <c r="NDU96" s="220"/>
      <c r="NDV96" s="220"/>
      <c r="NDW96" s="220"/>
      <c r="NDX96" s="220"/>
      <c r="NDY96" s="220"/>
      <c r="NDZ96" s="220"/>
      <c r="NEA96" s="220"/>
      <c r="NEB96" s="220"/>
      <c r="NEC96" s="220"/>
      <c r="NED96" s="220"/>
      <c r="NEE96" s="220"/>
      <c r="NEF96" s="220"/>
      <c r="NEG96" s="220"/>
      <c r="NEH96" s="220"/>
      <c r="NEI96" s="220"/>
      <c r="NEJ96" s="220"/>
      <c r="NEK96" s="220"/>
      <c r="NEL96" s="220"/>
      <c r="NEM96" s="220"/>
      <c r="NEN96" s="220"/>
      <c r="NEO96" s="220"/>
      <c r="NEP96" s="220"/>
      <c r="NEQ96" s="220"/>
      <c r="NER96" s="220"/>
      <c r="NES96" s="220"/>
      <c r="NET96" s="220"/>
      <c r="NEU96" s="220"/>
      <c r="NEV96" s="220"/>
      <c r="NEW96" s="220"/>
      <c r="NEX96" s="220"/>
      <c r="NEY96" s="220"/>
      <c r="NEZ96" s="220"/>
      <c r="NFA96" s="220"/>
      <c r="NFB96" s="220"/>
      <c r="NFC96" s="220"/>
      <c r="NFD96" s="220"/>
      <c r="NFE96" s="220"/>
      <c r="NFF96" s="220"/>
      <c r="NFG96" s="220"/>
      <c r="NFH96" s="220"/>
      <c r="NFI96" s="220"/>
      <c r="NFJ96" s="220"/>
      <c r="NFK96" s="220"/>
      <c r="NFL96" s="220"/>
      <c r="NFM96" s="220"/>
      <c r="NFN96" s="220"/>
      <c r="NFO96" s="220"/>
      <c r="NFP96" s="220"/>
      <c r="NFQ96" s="220"/>
      <c r="NFR96" s="220"/>
      <c r="NFS96" s="220"/>
      <c r="NFT96" s="220"/>
      <c r="NFU96" s="220"/>
      <c r="NFV96" s="220"/>
      <c r="NFW96" s="220"/>
      <c r="NFX96" s="220"/>
      <c r="NFY96" s="220"/>
      <c r="NFZ96" s="220"/>
      <c r="NGA96" s="220"/>
      <c r="NGB96" s="220"/>
      <c r="NGC96" s="220"/>
      <c r="NGD96" s="220"/>
      <c r="NGE96" s="220"/>
      <c r="NGF96" s="220"/>
      <c r="NGG96" s="220"/>
      <c r="NGH96" s="220"/>
      <c r="NGI96" s="220"/>
      <c r="NGJ96" s="220"/>
      <c r="NGK96" s="220"/>
      <c r="NGL96" s="220"/>
      <c r="NGM96" s="220"/>
      <c r="NGN96" s="220"/>
      <c r="NGO96" s="220"/>
      <c r="NGP96" s="220"/>
      <c r="NGQ96" s="220"/>
      <c r="NGR96" s="220"/>
      <c r="NGS96" s="220"/>
      <c r="NGT96" s="220"/>
      <c r="NGU96" s="220"/>
      <c r="NGV96" s="220"/>
      <c r="NGW96" s="220"/>
      <c r="NGX96" s="220"/>
      <c r="NGY96" s="220"/>
      <c r="NGZ96" s="220"/>
      <c r="NHA96" s="220"/>
      <c r="NHB96" s="220"/>
      <c r="NHC96" s="220"/>
      <c r="NHD96" s="220"/>
      <c r="NHE96" s="220"/>
      <c r="NHF96" s="220"/>
      <c r="NHG96" s="220"/>
      <c r="NHH96" s="220"/>
      <c r="NHI96" s="220"/>
      <c r="NHJ96" s="220"/>
      <c r="NHK96" s="220"/>
      <c r="NHL96" s="220"/>
      <c r="NHM96" s="220"/>
      <c r="NHN96" s="220"/>
      <c r="NHO96" s="220"/>
      <c r="NHP96" s="220"/>
      <c r="NHQ96" s="220"/>
      <c r="NHR96" s="220"/>
      <c r="NHS96" s="220"/>
      <c r="NHT96" s="220"/>
      <c r="NHU96" s="220"/>
      <c r="NHV96" s="220"/>
      <c r="NHW96" s="220"/>
      <c r="NHX96" s="220"/>
      <c r="NHY96" s="220"/>
      <c r="NHZ96" s="220"/>
      <c r="NIA96" s="220"/>
      <c r="NIB96" s="220"/>
      <c r="NIC96" s="220"/>
      <c r="NID96" s="220"/>
      <c r="NIE96" s="220"/>
      <c r="NIF96" s="220"/>
      <c r="NIG96" s="220"/>
      <c r="NIH96" s="220"/>
      <c r="NII96" s="220"/>
      <c r="NIJ96" s="220"/>
      <c r="NIK96" s="220"/>
      <c r="NIL96" s="220"/>
      <c r="NIM96" s="220"/>
      <c r="NIN96" s="220"/>
      <c r="NIO96" s="220"/>
      <c r="NIP96" s="220"/>
      <c r="NIQ96" s="220"/>
      <c r="NIR96" s="220"/>
      <c r="NIS96" s="220"/>
      <c r="NIT96" s="220"/>
      <c r="NIU96" s="220"/>
      <c r="NIV96" s="220"/>
      <c r="NIW96" s="220"/>
      <c r="NIX96" s="220"/>
      <c r="NIY96" s="220"/>
      <c r="NIZ96" s="220"/>
      <c r="NJA96" s="220"/>
      <c r="NJB96" s="220"/>
      <c r="NJC96" s="220"/>
      <c r="NJD96" s="220"/>
      <c r="NJE96" s="220"/>
      <c r="NJF96" s="220"/>
      <c r="NJG96" s="220"/>
      <c r="NJH96" s="220"/>
      <c r="NJI96" s="220"/>
      <c r="NJJ96" s="220"/>
      <c r="NJK96" s="220"/>
      <c r="NJL96" s="220"/>
      <c r="NJM96" s="220"/>
      <c r="NJN96" s="220"/>
      <c r="NJO96" s="220"/>
      <c r="NJP96" s="220"/>
      <c r="NJQ96" s="220"/>
      <c r="NJR96" s="220"/>
      <c r="NJS96" s="220"/>
      <c r="NJT96" s="220"/>
      <c r="NJU96" s="220"/>
      <c r="NJV96" s="220"/>
      <c r="NJW96" s="220"/>
      <c r="NJX96" s="220"/>
      <c r="NJY96" s="220"/>
      <c r="NJZ96" s="220"/>
      <c r="NKA96" s="220"/>
      <c r="NKB96" s="220"/>
      <c r="NKC96" s="220"/>
      <c r="NKD96" s="220"/>
      <c r="NKE96" s="220"/>
      <c r="NKF96" s="220"/>
      <c r="NKG96" s="220"/>
      <c r="NKH96" s="220"/>
      <c r="NKI96" s="220"/>
      <c r="NKJ96" s="220"/>
      <c r="NKK96" s="220"/>
      <c r="NKL96" s="220"/>
      <c r="NKM96" s="220"/>
      <c r="NKN96" s="220"/>
      <c r="NKO96" s="220"/>
      <c r="NKP96" s="220"/>
      <c r="NKQ96" s="220"/>
      <c r="NKR96" s="220"/>
      <c r="NKS96" s="220"/>
      <c r="NKT96" s="220"/>
      <c r="NKU96" s="220"/>
      <c r="NKV96" s="220"/>
      <c r="NKW96" s="220"/>
      <c r="NKX96" s="220"/>
      <c r="NKY96" s="220"/>
      <c r="NKZ96" s="220"/>
      <c r="NLA96" s="220"/>
      <c r="NLB96" s="220"/>
      <c r="NLC96" s="220"/>
      <c r="NLD96" s="220"/>
      <c r="NLE96" s="220"/>
      <c r="NLF96" s="220"/>
      <c r="NLG96" s="220"/>
      <c r="NLH96" s="220"/>
      <c r="NLI96" s="220"/>
      <c r="NLJ96" s="220"/>
      <c r="NLK96" s="220"/>
      <c r="NLL96" s="220"/>
      <c r="NLM96" s="220"/>
      <c r="NLN96" s="220"/>
      <c r="NLO96" s="220"/>
      <c r="NLP96" s="220"/>
      <c r="NLQ96" s="220"/>
      <c r="NLR96" s="220"/>
      <c r="NLS96" s="220"/>
      <c r="NLT96" s="220"/>
      <c r="NLU96" s="220"/>
      <c r="NLV96" s="220"/>
      <c r="NLW96" s="220"/>
      <c r="NLX96" s="220"/>
      <c r="NLY96" s="220"/>
      <c r="NLZ96" s="220"/>
      <c r="NMA96" s="220"/>
      <c r="NMB96" s="220"/>
      <c r="NMC96" s="220"/>
      <c r="NMD96" s="220"/>
      <c r="NME96" s="220"/>
      <c r="NMF96" s="220"/>
      <c r="NMG96" s="220"/>
      <c r="NMH96" s="220"/>
      <c r="NMI96" s="220"/>
      <c r="NMJ96" s="220"/>
      <c r="NMK96" s="220"/>
      <c r="NML96" s="220"/>
      <c r="NMM96" s="220"/>
      <c r="NMN96" s="220"/>
      <c r="NMO96" s="220"/>
      <c r="NMP96" s="220"/>
      <c r="NMQ96" s="220"/>
      <c r="NMR96" s="220"/>
      <c r="NMS96" s="220"/>
      <c r="NMT96" s="220"/>
      <c r="NMU96" s="220"/>
      <c r="NMV96" s="220"/>
      <c r="NMW96" s="220"/>
      <c r="NMX96" s="220"/>
      <c r="NMY96" s="220"/>
      <c r="NMZ96" s="220"/>
      <c r="NNA96" s="220"/>
      <c r="NNB96" s="220"/>
      <c r="NNC96" s="220"/>
      <c r="NND96" s="220"/>
      <c r="NNE96" s="220"/>
      <c r="NNF96" s="220"/>
      <c r="NNG96" s="220"/>
      <c r="NNH96" s="220"/>
      <c r="NNI96" s="220"/>
      <c r="NNJ96" s="220"/>
      <c r="NNK96" s="220"/>
      <c r="NNL96" s="220"/>
      <c r="NNM96" s="220"/>
      <c r="NNN96" s="220"/>
      <c r="NNO96" s="220"/>
      <c r="NNP96" s="220"/>
      <c r="NNQ96" s="220"/>
      <c r="NNR96" s="220"/>
      <c r="NNS96" s="220"/>
      <c r="NNT96" s="220"/>
      <c r="NNU96" s="220"/>
      <c r="NNV96" s="220"/>
      <c r="NNW96" s="220"/>
      <c r="NNX96" s="220"/>
      <c r="NNY96" s="220"/>
      <c r="NNZ96" s="220"/>
      <c r="NOA96" s="220"/>
      <c r="NOB96" s="220"/>
      <c r="NOC96" s="220"/>
      <c r="NOD96" s="220"/>
      <c r="NOE96" s="220"/>
      <c r="NOF96" s="220"/>
      <c r="NOG96" s="220"/>
      <c r="NOH96" s="220"/>
      <c r="NOI96" s="220"/>
      <c r="NOJ96" s="220"/>
      <c r="NOK96" s="220"/>
      <c r="NOL96" s="220"/>
      <c r="NOM96" s="220"/>
      <c r="NON96" s="220"/>
      <c r="NOO96" s="220"/>
      <c r="NOP96" s="220"/>
      <c r="NOQ96" s="220"/>
      <c r="NOR96" s="220"/>
      <c r="NOS96" s="220"/>
      <c r="NOT96" s="220"/>
      <c r="NOU96" s="220"/>
      <c r="NOV96" s="220"/>
      <c r="NOW96" s="220"/>
      <c r="NOX96" s="220"/>
      <c r="NOY96" s="220"/>
      <c r="NOZ96" s="220"/>
      <c r="NPA96" s="220"/>
      <c r="NPB96" s="220"/>
      <c r="NPC96" s="220"/>
      <c r="NPD96" s="220"/>
      <c r="NPE96" s="220"/>
      <c r="NPF96" s="220"/>
      <c r="NPG96" s="220"/>
      <c r="NPH96" s="220"/>
      <c r="NPI96" s="220"/>
      <c r="NPJ96" s="220"/>
      <c r="NPK96" s="220"/>
      <c r="NPL96" s="220"/>
      <c r="NPM96" s="220"/>
      <c r="NPN96" s="220"/>
      <c r="NPO96" s="220"/>
      <c r="NPP96" s="220"/>
      <c r="NPQ96" s="220"/>
      <c r="NPR96" s="220"/>
      <c r="NPS96" s="220"/>
      <c r="NPT96" s="220"/>
      <c r="NPU96" s="220"/>
      <c r="NPV96" s="220"/>
      <c r="NPW96" s="220"/>
      <c r="NPX96" s="220"/>
      <c r="NPY96" s="220"/>
      <c r="NPZ96" s="220"/>
      <c r="NQA96" s="220"/>
      <c r="NQB96" s="220"/>
      <c r="NQC96" s="220"/>
      <c r="NQD96" s="220"/>
      <c r="NQE96" s="220"/>
      <c r="NQF96" s="220"/>
      <c r="NQG96" s="220"/>
      <c r="NQH96" s="220"/>
      <c r="NQI96" s="220"/>
      <c r="NQJ96" s="220"/>
      <c r="NQK96" s="220"/>
      <c r="NQL96" s="220"/>
      <c r="NQM96" s="220"/>
      <c r="NQN96" s="220"/>
      <c r="NQO96" s="220"/>
      <c r="NQP96" s="220"/>
      <c r="NQQ96" s="220"/>
      <c r="NQR96" s="220"/>
      <c r="NQS96" s="220"/>
      <c r="NQT96" s="220"/>
      <c r="NQU96" s="220"/>
      <c r="NQV96" s="220"/>
      <c r="NQW96" s="220"/>
      <c r="NQX96" s="220"/>
      <c r="NQY96" s="220"/>
      <c r="NQZ96" s="220"/>
      <c r="NRA96" s="220"/>
      <c r="NRB96" s="220"/>
      <c r="NRC96" s="220"/>
      <c r="NRD96" s="220"/>
      <c r="NRE96" s="220"/>
      <c r="NRF96" s="220"/>
      <c r="NRG96" s="220"/>
      <c r="NRH96" s="220"/>
      <c r="NRI96" s="220"/>
      <c r="NRJ96" s="220"/>
      <c r="NRK96" s="220"/>
      <c r="NRL96" s="220"/>
      <c r="NRM96" s="220"/>
      <c r="NRN96" s="220"/>
      <c r="NRO96" s="220"/>
      <c r="NRP96" s="220"/>
      <c r="NRQ96" s="220"/>
      <c r="NRR96" s="220"/>
      <c r="NRS96" s="220"/>
      <c r="NRT96" s="220"/>
      <c r="NRU96" s="220"/>
      <c r="NRV96" s="220"/>
      <c r="NRW96" s="220"/>
      <c r="NRX96" s="220"/>
      <c r="NRY96" s="220"/>
      <c r="NRZ96" s="220"/>
      <c r="NSA96" s="220"/>
      <c r="NSB96" s="220"/>
      <c r="NSC96" s="220"/>
      <c r="NSD96" s="220"/>
      <c r="NSE96" s="220"/>
      <c r="NSF96" s="220"/>
      <c r="NSG96" s="220"/>
      <c r="NSH96" s="220"/>
      <c r="NSI96" s="220"/>
      <c r="NSJ96" s="220"/>
      <c r="NSK96" s="220"/>
      <c r="NSL96" s="220"/>
      <c r="NSM96" s="220"/>
      <c r="NSN96" s="220"/>
      <c r="NSO96" s="220"/>
      <c r="NSP96" s="220"/>
      <c r="NSQ96" s="220"/>
      <c r="NSR96" s="220"/>
      <c r="NSS96" s="220"/>
      <c r="NST96" s="220"/>
      <c r="NSU96" s="220"/>
      <c r="NSV96" s="220"/>
      <c r="NSW96" s="220"/>
      <c r="NSX96" s="220"/>
      <c r="NSY96" s="220"/>
      <c r="NSZ96" s="220"/>
      <c r="NTA96" s="220"/>
      <c r="NTB96" s="220"/>
      <c r="NTC96" s="220"/>
      <c r="NTD96" s="220"/>
      <c r="NTE96" s="220"/>
      <c r="NTF96" s="220"/>
      <c r="NTG96" s="220"/>
      <c r="NTH96" s="220"/>
      <c r="NTI96" s="220"/>
      <c r="NTJ96" s="220"/>
      <c r="NTK96" s="220"/>
      <c r="NTL96" s="220"/>
      <c r="NTM96" s="220"/>
      <c r="NTN96" s="220"/>
      <c r="NTO96" s="220"/>
      <c r="NTP96" s="220"/>
      <c r="NTQ96" s="220"/>
      <c r="NTR96" s="220"/>
      <c r="NTS96" s="220"/>
      <c r="NTT96" s="220"/>
      <c r="NTU96" s="220"/>
      <c r="NTV96" s="220"/>
      <c r="NTW96" s="220"/>
      <c r="NTX96" s="220"/>
      <c r="NTY96" s="220"/>
      <c r="NTZ96" s="220"/>
      <c r="NUA96" s="220"/>
      <c r="NUB96" s="220"/>
      <c r="NUC96" s="220"/>
      <c r="NUD96" s="220"/>
      <c r="NUE96" s="220"/>
      <c r="NUF96" s="220"/>
      <c r="NUG96" s="220"/>
      <c r="NUH96" s="220"/>
      <c r="NUI96" s="220"/>
      <c r="NUJ96" s="220"/>
      <c r="NUK96" s="220"/>
      <c r="NUL96" s="220"/>
      <c r="NUM96" s="220"/>
      <c r="NUN96" s="220"/>
      <c r="NUO96" s="220"/>
      <c r="NUP96" s="220"/>
      <c r="NUQ96" s="220"/>
      <c r="NUR96" s="220"/>
      <c r="NUS96" s="220"/>
      <c r="NUT96" s="220"/>
      <c r="NUU96" s="220"/>
      <c r="NUV96" s="220"/>
      <c r="NUW96" s="220"/>
      <c r="NUX96" s="220"/>
      <c r="NUY96" s="220"/>
      <c r="NUZ96" s="220"/>
      <c r="NVA96" s="220"/>
      <c r="NVB96" s="220"/>
      <c r="NVC96" s="220"/>
      <c r="NVD96" s="220"/>
      <c r="NVE96" s="220"/>
      <c r="NVF96" s="220"/>
      <c r="NVG96" s="220"/>
      <c r="NVH96" s="220"/>
      <c r="NVI96" s="220"/>
      <c r="NVJ96" s="220"/>
      <c r="NVK96" s="220"/>
      <c r="NVL96" s="220"/>
      <c r="NVM96" s="220"/>
      <c r="NVN96" s="220"/>
      <c r="NVO96" s="220"/>
      <c r="NVP96" s="220"/>
      <c r="NVQ96" s="220"/>
      <c r="NVR96" s="220"/>
      <c r="NVS96" s="220"/>
      <c r="NVT96" s="220"/>
      <c r="NVU96" s="220"/>
      <c r="NVV96" s="220"/>
      <c r="NVW96" s="220"/>
      <c r="NVX96" s="220"/>
      <c r="NVY96" s="220"/>
      <c r="NVZ96" s="220"/>
      <c r="NWA96" s="220"/>
      <c r="NWB96" s="220"/>
      <c r="NWC96" s="220"/>
      <c r="NWD96" s="220"/>
      <c r="NWE96" s="220"/>
      <c r="NWF96" s="220"/>
      <c r="NWG96" s="220"/>
      <c r="NWH96" s="220"/>
      <c r="NWI96" s="220"/>
      <c r="NWJ96" s="220"/>
      <c r="NWK96" s="220"/>
      <c r="NWL96" s="220"/>
      <c r="NWM96" s="220"/>
      <c r="NWN96" s="220"/>
      <c r="NWO96" s="220"/>
      <c r="NWP96" s="220"/>
      <c r="NWQ96" s="220"/>
      <c r="NWR96" s="220"/>
      <c r="NWS96" s="220"/>
      <c r="NWT96" s="220"/>
      <c r="NWU96" s="220"/>
      <c r="NWV96" s="220"/>
      <c r="NWW96" s="220"/>
      <c r="NWX96" s="220"/>
      <c r="NWY96" s="220"/>
      <c r="NWZ96" s="220"/>
      <c r="NXA96" s="220"/>
      <c r="NXB96" s="220"/>
      <c r="NXC96" s="220"/>
      <c r="NXD96" s="220"/>
      <c r="NXE96" s="220"/>
      <c r="NXF96" s="220"/>
      <c r="NXG96" s="220"/>
      <c r="NXH96" s="220"/>
      <c r="NXI96" s="220"/>
      <c r="NXJ96" s="220"/>
      <c r="NXK96" s="220"/>
      <c r="NXL96" s="220"/>
      <c r="NXM96" s="220"/>
      <c r="NXN96" s="220"/>
      <c r="NXO96" s="220"/>
      <c r="NXP96" s="220"/>
      <c r="NXQ96" s="220"/>
      <c r="NXR96" s="220"/>
      <c r="NXS96" s="220"/>
      <c r="NXT96" s="220"/>
      <c r="NXU96" s="220"/>
      <c r="NXV96" s="220"/>
      <c r="NXW96" s="220"/>
      <c r="NXX96" s="220"/>
      <c r="NXY96" s="220"/>
      <c r="NXZ96" s="220"/>
      <c r="NYA96" s="220"/>
      <c r="NYB96" s="220"/>
      <c r="NYC96" s="220"/>
      <c r="NYD96" s="220"/>
      <c r="NYE96" s="220"/>
      <c r="NYF96" s="220"/>
      <c r="NYG96" s="220"/>
      <c r="NYH96" s="220"/>
      <c r="NYI96" s="220"/>
      <c r="NYJ96" s="220"/>
      <c r="NYK96" s="220"/>
      <c r="NYL96" s="220"/>
      <c r="NYM96" s="220"/>
      <c r="NYN96" s="220"/>
      <c r="NYO96" s="220"/>
      <c r="NYP96" s="220"/>
      <c r="NYQ96" s="220"/>
      <c r="NYR96" s="220"/>
      <c r="NYS96" s="220"/>
      <c r="NYT96" s="220"/>
      <c r="NYU96" s="220"/>
      <c r="NYV96" s="220"/>
      <c r="NYW96" s="220"/>
      <c r="NYX96" s="220"/>
      <c r="NYY96" s="220"/>
      <c r="NYZ96" s="220"/>
      <c r="NZA96" s="220"/>
      <c r="NZB96" s="220"/>
      <c r="NZC96" s="220"/>
      <c r="NZD96" s="220"/>
      <c r="NZE96" s="220"/>
      <c r="NZF96" s="220"/>
      <c r="NZG96" s="220"/>
      <c r="NZH96" s="220"/>
      <c r="NZI96" s="220"/>
      <c r="NZJ96" s="220"/>
      <c r="NZK96" s="220"/>
      <c r="NZL96" s="220"/>
      <c r="NZM96" s="220"/>
      <c r="NZN96" s="220"/>
      <c r="NZO96" s="220"/>
      <c r="NZP96" s="220"/>
      <c r="NZQ96" s="220"/>
      <c r="NZR96" s="220"/>
      <c r="NZS96" s="220"/>
      <c r="NZT96" s="220"/>
      <c r="NZU96" s="220"/>
      <c r="NZV96" s="220"/>
      <c r="NZW96" s="220"/>
      <c r="NZX96" s="220"/>
      <c r="NZY96" s="220"/>
      <c r="NZZ96" s="220"/>
      <c r="OAA96" s="220"/>
      <c r="OAB96" s="220"/>
      <c r="OAC96" s="220"/>
      <c r="OAD96" s="220"/>
      <c r="OAE96" s="220"/>
      <c r="OAF96" s="220"/>
      <c r="OAG96" s="220"/>
      <c r="OAH96" s="220"/>
      <c r="OAI96" s="220"/>
      <c r="OAJ96" s="220"/>
      <c r="OAK96" s="220"/>
      <c r="OAL96" s="220"/>
      <c r="OAM96" s="220"/>
      <c r="OAN96" s="220"/>
      <c r="OAO96" s="220"/>
      <c r="OAP96" s="220"/>
      <c r="OAQ96" s="220"/>
      <c r="OAR96" s="220"/>
      <c r="OAS96" s="220"/>
      <c r="OAT96" s="220"/>
      <c r="OAU96" s="220"/>
      <c r="OAV96" s="220"/>
      <c r="OAW96" s="220"/>
      <c r="OAX96" s="220"/>
      <c r="OAY96" s="220"/>
      <c r="OAZ96" s="220"/>
      <c r="OBA96" s="220"/>
      <c r="OBB96" s="220"/>
      <c r="OBC96" s="220"/>
      <c r="OBD96" s="220"/>
      <c r="OBE96" s="220"/>
      <c r="OBF96" s="220"/>
      <c r="OBG96" s="220"/>
      <c r="OBH96" s="220"/>
      <c r="OBI96" s="220"/>
      <c r="OBJ96" s="220"/>
      <c r="OBK96" s="220"/>
      <c r="OBL96" s="220"/>
      <c r="OBM96" s="220"/>
      <c r="OBN96" s="220"/>
      <c r="OBO96" s="220"/>
      <c r="OBP96" s="220"/>
      <c r="OBQ96" s="220"/>
      <c r="OBR96" s="220"/>
      <c r="OBS96" s="220"/>
      <c r="OBT96" s="220"/>
      <c r="OBU96" s="220"/>
      <c r="OBV96" s="220"/>
      <c r="OBW96" s="220"/>
      <c r="OBX96" s="220"/>
      <c r="OBY96" s="220"/>
      <c r="OBZ96" s="220"/>
      <c r="OCA96" s="220"/>
      <c r="OCB96" s="220"/>
      <c r="OCC96" s="220"/>
      <c r="OCD96" s="220"/>
      <c r="OCE96" s="220"/>
      <c r="OCF96" s="220"/>
      <c r="OCG96" s="220"/>
      <c r="OCH96" s="220"/>
      <c r="OCI96" s="220"/>
      <c r="OCJ96" s="220"/>
      <c r="OCK96" s="220"/>
      <c r="OCL96" s="220"/>
      <c r="OCM96" s="220"/>
      <c r="OCN96" s="220"/>
      <c r="OCO96" s="220"/>
      <c r="OCP96" s="220"/>
      <c r="OCQ96" s="220"/>
      <c r="OCR96" s="220"/>
      <c r="OCS96" s="220"/>
      <c r="OCT96" s="220"/>
      <c r="OCU96" s="220"/>
      <c r="OCV96" s="220"/>
      <c r="OCW96" s="220"/>
      <c r="OCX96" s="220"/>
      <c r="OCY96" s="220"/>
      <c r="OCZ96" s="220"/>
      <c r="ODA96" s="220"/>
      <c r="ODB96" s="220"/>
      <c r="ODC96" s="220"/>
      <c r="ODD96" s="220"/>
      <c r="ODE96" s="220"/>
      <c r="ODF96" s="220"/>
      <c r="ODG96" s="220"/>
      <c r="ODH96" s="220"/>
      <c r="ODI96" s="220"/>
      <c r="ODJ96" s="220"/>
      <c r="ODK96" s="220"/>
      <c r="ODL96" s="220"/>
      <c r="ODM96" s="220"/>
      <c r="ODN96" s="220"/>
      <c r="ODO96" s="220"/>
      <c r="ODP96" s="220"/>
      <c r="ODQ96" s="220"/>
      <c r="ODR96" s="220"/>
      <c r="ODS96" s="220"/>
      <c r="ODT96" s="220"/>
      <c r="ODU96" s="220"/>
      <c r="ODV96" s="220"/>
      <c r="ODW96" s="220"/>
      <c r="ODX96" s="220"/>
      <c r="ODY96" s="220"/>
      <c r="ODZ96" s="220"/>
      <c r="OEA96" s="220"/>
      <c r="OEB96" s="220"/>
      <c r="OEC96" s="220"/>
      <c r="OED96" s="220"/>
      <c r="OEE96" s="220"/>
      <c r="OEF96" s="220"/>
      <c r="OEG96" s="220"/>
      <c r="OEH96" s="220"/>
      <c r="OEI96" s="220"/>
      <c r="OEJ96" s="220"/>
      <c r="OEK96" s="220"/>
      <c r="OEL96" s="220"/>
      <c r="OEM96" s="220"/>
      <c r="OEN96" s="220"/>
      <c r="OEO96" s="220"/>
      <c r="OEP96" s="220"/>
      <c r="OEQ96" s="220"/>
      <c r="OER96" s="220"/>
      <c r="OES96" s="220"/>
      <c r="OET96" s="220"/>
      <c r="OEU96" s="220"/>
      <c r="OEV96" s="220"/>
      <c r="OEW96" s="220"/>
      <c r="OEX96" s="220"/>
      <c r="OEY96" s="220"/>
      <c r="OEZ96" s="220"/>
      <c r="OFA96" s="220"/>
      <c r="OFB96" s="220"/>
      <c r="OFC96" s="220"/>
      <c r="OFD96" s="220"/>
      <c r="OFE96" s="220"/>
      <c r="OFF96" s="220"/>
      <c r="OFG96" s="220"/>
      <c r="OFH96" s="220"/>
      <c r="OFI96" s="220"/>
      <c r="OFJ96" s="220"/>
      <c r="OFK96" s="220"/>
      <c r="OFL96" s="220"/>
      <c r="OFM96" s="220"/>
      <c r="OFN96" s="220"/>
      <c r="OFO96" s="220"/>
      <c r="OFP96" s="220"/>
      <c r="OFQ96" s="220"/>
      <c r="OFR96" s="220"/>
      <c r="OFS96" s="220"/>
      <c r="OFT96" s="220"/>
      <c r="OFU96" s="220"/>
      <c r="OFV96" s="220"/>
      <c r="OFW96" s="220"/>
      <c r="OFX96" s="220"/>
      <c r="OFY96" s="220"/>
      <c r="OFZ96" s="220"/>
      <c r="OGA96" s="220"/>
      <c r="OGB96" s="220"/>
      <c r="OGC96" s="220"/>
      <c r="OGD96" s="220"/>
      <c r="OGE96" s="220"/>
      <c r="OGF96" s="220"/>
      <c r="OGG96" s="220"/>
      <c r="OGH96" s="220"/>
      <c r="OGI96" s="220"/>
      <c r="OGJ96" s="220"/>
      <c r="OGK96" s="220"/>
      <c r="OGL96" s="220"/>
      <c r="OGM96" s="220"/>
      <c r="OGN96" s="220"/>
      <c r="OGO96" s="220"/>
      <c r="OGP96" s="220"/>
      <c r="OGQ96" s="220"/>
      <c r="OGR96" s="220"/>
      <c r="OGS96" s="220"/>
      <c r="OGT96" s="220"/>
      <c r="OGU96" s="220"/>
      <c r="OGV96" s="220"/>
      <c r="OGW96" s="220"/>
      <c r="OGX96" s="220"/>
      <c r="OGY96" s="220"/>
      <c r="OGZ96" s="220"/>
      <c r="OHA96" s="220"/>
      <c r="OHB96" s="220"/>
      <c r="OHC96" s="220"/>
      <c r="OHD96" s="220"/>
      <c r="OHE96" s="220"/>
      <c r="OHF96" s="220"/>
      <c r="OHG96" s="220"/>
      <c r="OHH96" s="220"/>
      <c r="OHI96" s="220"/>
      <c r="OHJ96" s="220"/>
      <c r="OHK96" s="220"/>
      <c r="OHL96" s="220"/>
      <c r="OHM96" s="220"/>
      <c r="OHN96" s="220"/>
      <c r="OHO96" s="220"/>
      <c r="OHP96" s="220"/>
      <c r="OHQ96" s="220"/>
      <c r="OHR96" s="220"/>
      <c r="OHS96" s="220"/>
      <c r="OHT96" s="220"/>
      <c r="OHU96" s="220"/>
      <c r="OHV96" s="220"/>
      <c r="OHW96" s="220"/>
      <c r="OHX96" s="220"/>
      <c r="OHY96" s="220"/>
      <c r="OHZ96" s="220"/>
      <c r="OIA96" s="220"/>
      <c r="OIB96" s="220"/>
      <c r="OIC96" s="220"/>
      <c r="OID96" s="220"/>
      <c r="OIE96" s="220"/>
      <c r="OIF96" s="220"/>
      <c r="OIG96" s="220"/>
      <c r="OIH96" s="220"/>
      <c r="OII96" s="220"/>
      <c r="OIJ96" s="220"/>
      <c r="OIK96" s="220"/>
      <c r="OIL96" s="220"/>
      <c r="OIM96" s="220"/>
      <c r="OIN96" s="220"/>
      <c r="OIO96" s="220"/>
      <c r="OIP96" s="220"/>
      <c r="OIQ96" s="220"/>
      <c r="OIR96" s="220"/>
      <c r="OIS96" s="220"/>
      <c r="OIT96" s="220"/>
      <c r="OIU96" s="220"/>
      <c r="OIV96" s="220"/>
      <c r="OIW96" s="220"/>
      <c r="OIX96" s="220"/>
      <c r="OIY96" s="220"/>
      <c r="OIZ96" s="220"/>
      <c r="OJA96" s="220"/>
      <c r="OJB96" s="220"/>
      <c r="OJC96" s="220"/>
      <c r="OJD96" s="220"/>
      <c r="OJE96" s="220"/>
      <c r="OJF96" s="220"/>
      <c r="OJG96" s="220"/>
      <c r="OJH96" s="220"/>
      <c r="OJI96" s="220"/>
      <c r="OJJ96" s="220"/>
      <c r="OJK96" s="220"/>
      <c r="OJL96" s="220"/>
      <c r="OJM96" s="220"/>
      <c r="OJN96" s="220"/>
      <c r="OJO96" s="220"/>
      <c r="OJP96" s="220"/>
      <c r="OJQ96" s="220"/>
      <c r="OJR96" s="220"/>
      <c r="OJS96" s="220"/>
      <c r="OJT96" s="220"/>
      <c r="OJU96" s="220"/>
      <c r="OJV96" s="220"/>
      <c r="OJW96" s="220"/>
      <c r="OJX96" s="220"/>
      <c r="OJY96" s="220"/>
      <c r="OJZ96" s="220"/>
      <c r="OKA96" s="220"/>
      <c r="OKB96" s="220"/>
      <c r="OKC96" s="220"/>
      <c r="OKD96" s="220"/>
      <c r="OKE96" s="220"/>
      <c r="OKF96" s="220"/>
      <c r="OKG96" s="220"/>
      <c r="OKH96" s="220"/>
      <c r="OKI96" s="220"/>
      <c r="OKJ96" s="220"/>
      <c r="OKK96" s="220"/>
      <c r="OKL96" s="220"/>
      <c r="OKM96" s="220"/>
      <c r="OKN96" s="220"/>
      <c r="OKO96" s="220"/>
      <c r="OKP96" s="220"/>
      <c r="OKQ96" s="220"/>
      <c r="OKR96" s="220"/>
      <c r="OKS96" s="220"/>
      <c r="OKT96" s="220"/>
      <c r="OKU96" s="220"/>
      <c r="OKV96" s="220"/>
      <c r="OKW96" s="220"/>
      <c r="OKX96" s="220"/>
      <c r="OKY96" s="220"/>
      <c r="OKZ96" s="220"/>
      <c r="OLA96" s="220"/>
      <c r="OLB96" s="220"/>
      <c r="OLC96" s="220"/>
      <c r="OLD96" s="220"/>
      <c r="OLE96" s="220"/>
      <c r="OLF96" s="220"/>
      <c r="OLG96" s="220"/>
      <c r="OLH96" s="220"/>
      <c r="OLI96" s="220"/>
      <c r="OLJ96" s="220"/>
      <c r="OLK96" s="220"/>
      <c r="OLL96" s="220"/>
      <c r="OLM96" s="220"/>
      <c r="OLN96" s="220"/>
      <c r="OLO96" s="220"/>
      <c r="OLP96" s="220"/>
      <c r="OLQ96" s="220"/>
      <c r="OLR96" s="220"/>
      <c r="OLS96" s="220"/>
      <c r="OLT96" s="220"/>
      <c r="OLU96" s="220"/>
      <c r="OLV96" s="220"/>
      <c r="OLW96" s="220"/>
      <c r="OLX96" s="220"/>
      <c r="OLY96" s="220"/>
      <c r="OLZ96" s="220"/>
      <c r="OMA96" s="220"/>
      <c r="OMB96" s="220"/>
      <c r="OMC96" s="220"/>
      <c r="OMD96" s="220"/>
      <c r="OME96" s="220"/>
      <c r="OMF96" s="220"/>
      <c r="OMG96" s="220"/>
      <c r="OMH96" s="220"/>
      <c r="OMI96" s="220"/>
      <c r="OMJ96" s="220"/>
      <c r="OMK96" s="220"/>
      <c r="OML96" s="220"/>
      <c r="OMM96" s="220"/>
      <c r="OMN96" s="220"/>
      <c r="OMO96" s="220"/>
      <c r="OMP96" s="220"/>
      <c r="OMQ96" s="220"/>
      <c r="OMR96" s="220"/>
      <c r="OMS96" s="220"/>
      <c r="OMT96" s="220"/>
      <c r="OMU96" s="220"/>
      <c r="OMV96" s="220"/>
      <c r="OMW96" s="220"/>
      <c r="OMX96" s="220"/>
      <c r="OMY96" s="220"/>
      <c r="OMZ96" s="220"/>
      <c r="ONA96" s="220"/>
      <c r="ONB96" s="220"/>
      <c r="ONC96" s="220"/>
      <c r="OND96" s="220"/>
      <c r="ONE96" s="220"/>
      <c r="ONF96" s="220"/>
      <c r="ONG96" s="220"/>
      <c r="ONH96" s="220"/>
      <c r="ONI96" s="220"/>
      <c r="ONJ96" s="220"/>
      <c r="ONK96" s="220"/>
      <c r="ONL96" s="220"/>
      <c r="ONM96" s="220"/>
      <c r="ONN96" s="220"/>
      <c r="ONO96" s="220"/>
      <c r="ONP96" s="220"/>
      <c r="ONQ96" s="220"/>
      <c r="ONR96" s="220"/>
      <c r="ONS96" s="220"/>
      <c r="ONT96" s="220"/>
      <c r="ONU96" s="220"/>
      <c r="ONV96" s="220"/>
      <c r="ONW96" s="220"/>
      <c r="ONX96" s="220"/>
      <c r="ONY96" s="220"/>
      <c r="ONZ96" s="220"/>
      <c r="OOA96" s="220"/>
      <c r="OOB96" s="220"/>
      <c r="OOC96" s="220"/>
      <c r="OOD96" s="220"/>
      <c r="OOE96" s="220"/>
      <c r="OOF96" s="220"/>
      <c r="OOG96" s="220"/>
      <c r="OOH96" s="220"/>
      <c r="OOI96" s="220"/>
      <c r="OOJ96" s="220"/>
      <c r="OOK96" s="220"/>
      <c r="OOL96" s="220"/>
      <c r="OOM96" s="220"/>
      <c r="OON96" s="220"/>
      <c r="OOO96" s="220"/>
      <c r="OOP96" s="220"/>
      <c r="OOQ96" s="220"/>
      <c r="OOR96" s="220"/>
      <c r="OOS96" s="220"/>
      <c r="OOT96" s="220"/>
      <c r="OOU96" s="220"/>
      <c r="OOV96" s="220"/>
      <c r="OOW96" s="220"/>
      <c r="OOX96" s="220"/>
      <c r="OOY96" s="220"/>
      <c r="OOZ96" s="220"/>
      <c r="OPA96" s="220"/>
      <c r="OPB96" s="220"/>
      <c r="OPC96" s="220"/>
      <c r="OPD96" s="220"/>
      <c r="OPE96" s="220"/>
      <c r="OPF96" s="220"/>
      <c r="OPG96" s="220"/>
      <c r="OPH96" s="220"/>
      <c r="OPI96" s="220"/>
      <c r="OPJ96" s="220"/>
      <c r="OPK96" s="220"/>
      <c r="OPL96" s="220"/>
      <c r="OPM96" s="220"/>
      <c r="OPN96" s="220"/>
      <c r="OPO96" s="220"/>
      <c r="OPP96" s="220"/>
      <c r="OPQ96" s="220"/>
      <c r="OPR96" s="220"/>
      <c r="OPS96" s="220"/>
      <c r="OPT96" s="220"/>
      <c r="OPU96" s="220"/>
      <c r="OPV96" s="220"/>
      <c r="OPW96" s="220"/>
      <c r="OPX96" s="220"/>
      <c r="OPY96" s="220"/>
      <c r="OPZ96" s="220"/>
      <c r="OQA96" s="220"/>
      <c r="OQB96" s="220"/>
      <c r="OQC96" s="220"/>
      <c r="OQD96" s="220"/>
      <c r="OQE96" s="220"/>
      <c r="OQF96" s="220"/>
      <c r="OQG96" s="220"/>
      <c r="OQH96" s="220"/>
      <c r="OQI96" s="220"/>
      <c r="OQJ96" s="220"/>
      <c r="OQK96" s="220"/>
      <c r="OQL96" s="220"/>
      <c r="OQM96" s="220"/>
      <c r="OQN96" s="220"/>
      <c r="OQO96" s="220"/>
      <c r="OQP96" s="220"/>
      <c r="OQQ96" s="220"/>
      <c r="OQR96" s="220"/>
      <c r="OQS96" s="220"/>
      <c r="OQT96" s="220"/>
      <c r="OQU96" s="220"/>
      <c r="OQV96" s="220"/>
      <c r="OQW96" s="220"/>
      <c r="OQX96" s="220"/>
      <c r="OQY96" s="220"/>
      <c r="OQZ96" s="220"/>
      <c r="ORA96" s="220"/>
      <c r="ORB96" s="220"/>
      <c r="ORC96" s="220"/>
      <c r="ORD96" s="220"/>
      <c r="ORE96" s="220"/>
      <c r="ORF96" s="220"/>
      <c r="ORG96" s="220"/>
      <c r="ORH96" s="220"/>
      <c r="ORI96" s="220"/>
      <c r="ORJ96" s="220"/>
      <c r="ORK96" s="220"/>
      <c r="ORL96" s="220"/>
      <c r="ORM96" s="220"/>
      <c r="ORN96" s="220"/>
      <c r="ORO96" s="220"/>
      <c r="ORP96" s="220"/>
      <c r="ORQ96" s="220"/>
      <c r="ORR96" s="220"/>
      <c r="ORS96" s="220"/>
      <c r="ORT96" s="220"/>
      <c r="ORU96" s="220"/>
      <c r="ORV96" s="220"/>
      <c r="ORW96" s="220"/>
      <c r="ORX96" s="220"/>
      <c r="ORY96" s="220"/>
      <c r="ORZ96" s="220"/>
      <c r="OSA96" s="220"/>
      <c r="OSB96" s="220"/>
      <c r="OSC96" s="220"/>
      <c r="OSD96" s="220"/>
      <c r="OSE96" s="220"/>
      <c r="OSF96" s="220"/>
      <c r="OSG96" s="220"/>
      <c r="OSH96" s="220"/>
      <c r="OSI96" s="220"/>
      <c r="OSJ96" s="220"/>
      <c r="OSK96" s="220"/>
      <c r="OSL96" s="220"/>
      <c r="OSM96" s="220"/>
      <c r="OSN96" s="220"/>
      <c r="OSO96" s="220"/>
      <c r="OSP96" s="220"/>
      <c r="OSQ96" s="220"/>
      <c r="OSR96" s="220"/>
      <c r="OSS96" s="220"/>
      <c r="OST96" s="220"/>
      <c r="OSU96" s="220"/>
      <c r="OSV96" s="220"/>
      <c r="OSW96" s="220"/>
      <c r="OSX96" s="220"/>
      <c r="OSY96" s="220"/>
      <c r="OSZ96" s="220"/>
      <c r="OTA96" s="220"/>
      <c r="OTB96" s="220"/>
      <c r="OTC96" s="220"/>
      <c r="OTD96" s="220"/>
      <c r="OTE96" s="220"/>
      <c r="OTF96" s="220"/>
      <c r="OTG96" s="220"/>
      <c r="OTH96" s="220"/>
      <c r="OTI96" s="220"/>
      <c r="OTJ96" s="220"/>
      <c r="OTK96" s="220"/>
      <c r="OTL96" s="220"/>
      <c r="OTM96" s="220"/>
      <c r="OTN96" s="220"/>
      <c r="OTO96" s="220"/>
      <c r="OTP96" s="220"/>
      <c r="OTQ96" s="220"/>
      <c r="OTR96" s="220"/>
      <c r="OTS96" s="220"/>
      <c r="OTT96" s="220"/>
      <c r="OTU96" s="220"/>
      <c r="OTV96" s="220"/>
      <c r="OTW96" s="220"/>
      <c r="OTX96" s="220"/>
      <c r="OTY96" s="220"/>
      <c r="OTZ96" s="220"/>
      <c r="OUA96" s="220"/>
      <c r="OUB96" s="220"/>
      <c r="OUC96" s="220"/>
      <c r="OUD96" s="220"/>
      <c r="OUE96" s="220"/>
      <c r="OUF96" s="220"/>
      <c r="OUG96" s="220"/>
      <c r="OUH96" s="220"/>
      <c r="OUI96" s="220"/>
      <c r="OUJ96" s="220"/>
      <c r="OUK96" s="220"/>
      <c r="OUL96" s="220"/>
      <c r="OUM96" s="220"/>
      <c r="OUN96" s="220"/>
      <c r="OUO96" s="220"/>
      <c r="OUP96" s="220"/>
      <c r="OUQ96" s="220"/>
      <c r="OUR96" s="220"/>
      <c r="OUS96" s="220"/>
      <c r="OUT96" s="220"/>
      <c r="OUU96" s="220"/>
      <c r="OUV96" s="220"/>
      <c r="OUW96" s="220"/>
      <c r="OUX96" s="220"/>
      <c r="OUY96" s="220"/>
      <c r="OUZ96" s="220"/>
      <c r="OVA96" s="220"/>
      <c r="OVB96" s="220"/>
      <c r="OVC96" s="220"/>
      <c r="OVD96" s="220"/>
      <c r="OVE96" s="220"/>
      <c r="OVF96" s="220"/>
      <c r="OVG96" s="220"/>
      <c r="OVH96" s="220"/>
      <c r="OVI96" s="220"/>
      <c r="OVJ96" s="220"/>
      <c r="OVK96" s="220"/>
      <c r="OVL96" s="220"/>
      <c r="OVM96" s="220"/>
      <c r="OVN96" s="220"/>
      <c r="OVO96" s="220"/>
      <c r="OVP96" s="220"/>
      <c r="OVQ96" s="220"/>
      <c r="OVR96" s="220"/>
      <c r="OVS96" s="220"/>
      <c r="OVT96" s="220"/>
      <c r="OVU96" s="220"/>
      <c r="OVV96" s="220"/>
      <c r="OVW96" s="220"/>
      <c r="OVX96" s="220"/>
      <c r="OVY96" s="220"/>
      <c r="OVZ96" s="220"/>
      <c r="OWA96" s="220"/>
      <c r="OWB96" s="220"/>
      <c r="OWC96" s="220"/>
      <c r="OWD96" s="220"/>
      <c r="OWE96" s="220"/>
      <c r="OWF96" s="220"/>
      <c r="OWG96" s="220"/>
      <c r="OWH96" s="220"/>
      <c r="OWI96" s="220"/>
      <c r="OWJ96" s="220"/>
      <c r="OWK96" s="220"/>
      <c r="OWL96" s="220"/>
      <c r="OWM96" s="220"/>
      <c r="OWN96" s="220"/>
      <c r="OWO96" s="220"/>
      <c r="OWP96" s="220"/>
      <c r="OWQ96" s="220"/>
      <c r="OWR96" s="220"/>
      <c r="OWS96" s="220"/>
      <c r="OWT96" s="220"/>
      <c r="OWU96" s="220"/>
      <c r="OWV96" s="220"/>
      <c r="OWW96" s="220"/>
      <c r="OWX96" s="220"/>
      <c r="OWY96" s="220"/>
      <c r="OWZ96" s="220"/>
      <c r="OXA96" s="220"/>
      <c r="OXB96" s="220"/>
      <c r="OXC96" s="220"/>
      <c r="OXD96" s="220"/>
      <c r="OXE96" s="220"/>
      <c r="OXF96" s="220"/>
      <c r="OXG96" s="220"/>
      <c r="OXH96" s="220"/>
      <c r="OXI96" s="220"/>
      <c r="OXJ96" s="220"/>
      <c r="OXK96" s="220"/>
      <c r="OXL96" s="220"/>
      <c r="OXM96" s="220"/>
      <c r="OXN96" s="220"/>
      <c r="OXO96" s="220"/>
      <c r="OXP96" s="220"/>
      <c r="OXQ96" s="220"/>
      <c r="OXR96" s="220"/>
      <c r="OXS96" s="220"/>
      <c r="OXT96" s="220"/>
      <c r="OXU96" s="220"/>
      <c r="OXV96" s="220"/>
      <c r="OXW96" s="220"/>
      <c r="OXX96" s="220"/>
      <c r="OXY96" s="220"/>
      <c r="OXZ96" s="220"/>
      <c r="OYA96" s="220"/>
      <c r="OYB96" s="220"/>
      <c r="OYC96" s="220"/>
      <c r="OYD96" s="220"/>
      <c r="OYE96" s="220"/>
      <c r="OYF96" s="220"/>
      <c r="OYG96" s="220"/>
      <c r="OYH96" s="220"/>
      <c r="OYI96" s="220"/>
      <c r="OYJ96" s="220"/>
      <c r="OYK96" s="220"/>
      <c r="OYL96" s="220"/>
      <c r="OYM96" s="220"/>
      <c r="OYN96" s="220"/>
      <c r="OYO96" s="220"/>
      <c r="OYP96" s="220"/>
      <c r="OYQ96" s="220"/>
      <c r="OYR96" s="220"/>
      <c r="OYS96" s="220"/>
      <c r="OYT96" s="220"/>
      <c r="OYU96" s="220"/>
      <c r="OYV96" s="220"/>
      <c r="OYW96" s="220"/>
      <c r="OYX96" s="220"/>
      <c r="OYY96" s="220"/>
      <c r="OYZ96" s="220"/>
      <c r="OZA96" s="220"/>
      <c r="OZB96" s="220"/>
      <c r="OZC96" s="220"/>
      <c r="OZD96" s="220"/>
      <c r="OZE96" s="220"/>
      <c r="OZF96" s="220"/>
      <c r="OZG96" s="220"/>
      <c r="OZH96" s="220"/>
      <c r="OZI96" s="220"/>
      <c r="OZJ96" s="220"/>
      <c r="OZK96" s="220"/>
      <c r="OZL96" s="220"/>
      <c r="OZM96" s="220"/>
      <c r="OZN96" s="220"/>
      <c r="OZO96" s="220"/>
      <c r="OZP96" s="220"/>
      <c r="OZQ96" s="220"/>
      <c r="OZR96" s="220"/>
      <c r="OZS96" s="220"/>
      <c r="OZT96" s="220"/>
      <c r="OZU96" s="220"/>
      <c r="OZV96" s="220"/>
      <c r="OZW96" s="220"/>
      <c r="OZX96" s="220"/>
      <c r="OZY96" s="220"/>
      <c r="OZZ96" s="220"/>
      <c r="PAA96" s="220"/>
      <c r="PAB96" s="220"/>
      <c r="PAC96" s="220"/>
      <c r="PAD96" s="220"/>
      <c r="PAE96" s="220"/>
      <c r="PAF96" s="220"/>
      <c r="PAG96" s="220"/>
      <c r="PAH96" s="220"/>
      <c r="PAI96" s="220"/>
      <c r="PAJ96" s="220"/>
      <c r="PAK96" s="220"/>
      <c r="PAL96" s="220"/>
      <c r="PAM96" s="220"/>
      <c r="PAN96" s="220"/>
      <c r="PAO96" s="220"/>
      <c r="PAP96" s="220"/>
      <c r="PAQ96" s="220"/>
      <c r="PAR96" s="220"/>
      <c r="PAS96" s="220"/>
      <c r="PAT96" s="220"/>
      <c r="PAU96" s="220"/>
      <c r="PAV96" s="220"/>
      <c r="PAW96" s="220"/>
      <c r="PAX96" s="220"/>
      <c r="PAY96" s="220"/>
      <c r="PAZ96" s="220"/>
      <c r="PBA96" s="220"/>
      <c r="PBB96" s="220"/>
      <c r="PBC96" s="220"/>
      <c r="PBD96" s="220"/>
      <c r="PBE96" s="220"/>
      <c r="PBF96" s="220"/>
      <c r="PBG96" s="220"/>
      <c r="PBH96" s="220"/>
      <c r="PBI96" s="220"/>
      <c r="PBJ96" s="220"/>
      <c r="PBK96" s="220"/>
      <c r="PBL96" s="220"/>
      <c r="PBM96" s="220"/>
      <c r="PBN96" s="220"/>
      <c r="PBO96" s="220"/>
      <c r="PBP96" s="220"/>
      <c r="PBQ96" s="220"/>
      <c r="PBR96" s="220"/>
      <c r="PBS96" s="220"/>
      <c r="PBT96" s="220"/>
      <c r="PBU96" s="220"/>
      <c r="PBV96" s="220"/>
      <c r="PBW96" s="220"/>
      <c r="PBX96" s="220"/>
      <c r="PBY96" s="220"/>
      <c r="PBZ96" s="220"/>
      <c r="PCA96" s="220"/>
      <c r="PCB96" s="220"/>
      <c r="PCC96" s="220"/>
      <c r="PCD96" s="220"/>
      <c r="PCE96" s="220"/>
      <c r="PCF96" s="220"/>
      <c r="PCG96" s="220"/>
      <c r="PCH96" s="220"/>
      <c r="PCI96" s="220"/>
      <c r="PCJ96" s="220"/>
      <c r="PCK96" s="220"/>
      <c r="PCL96" s="220"/>
      <c r="PCM96" s="220"/>
      <c r="PCN96" s="220"/>
      <c r="PCO96" s="220"/>
      <c r="PCP96" s="220"/>
      <c r="PCQ96" s="220"/>
      <c r="PCR96" s="220"/>
      <c r="PCS96" s="220"/>
      <c r="PCT96" s="220"/>
      <c r="PCU96" s="220"/>
      <c r="PCV96" s="220"/>
      <c r="PCW96" s="220"/>
      <c r="PCX96" s="220"/>
      <c r="PCY96" s="220"/>
      <c r="PCZ96" s="220"/>
      <c r="PDA96" s="220"/>
      <c r="PDB96" s="220"/>
      <c r="PDC96" s="220"/>
      <c r="PDD96" s="220"/>
      <c r="PDE96" s="220"/>
      <c r="PDF96" s="220"/>
      <c r="PDG96" s="220"/>
      <c r="PDH96" s="220"/>
      <c r="PDI96" s="220"/>
      <c r="PDJ96" s="220"/>
      <c r="PDK96" s="220"/>
      <c r="PDL96" s="220"/>
      <c r="PDM96" s="220"/>
      <c r="PDN96" s="220"/>
      <c r="PDO96" s="220"/>
      <c r="PDP96" s="220"/>
      <c r="PDQ96" s="220"/>
      <c r="PDR96" s="220"/>
      <c r="PDS96" s="220"/>
      <c r="PDT96" s="220"/>
      <c r="PDU96" s="220"/>
      <c r="PDV96" s="220"/>
      <c r="PDW96" s="220"/>
      <c r="PDX96" s="220"/>
      <c r="PDY96" s="220"/>
      <c r="PDZ96" s="220"/>
      <c r="PEA96" s="220"/>
      <c r="PEB96" s="220"/>
      <c r="PEC96" s="220"/>
      <c r="PED96" s="220"/>
      <c r="PEE96" s="220"/>
      <c r="PEF96" s="220"/>
      <c r="PEG96" s="220"/>
      <c r="PEH96" s="220"/>
      <c r="PEI96" s="220"/>
      <c r="PEJ96" s="220"/>
      <c r="PEK96" s="220"/>
      <c r="PEL96" s="220"/>
      <c r="PEM96" s="220"/>
      <c r="PEN96" s="220"/>
      <c r="PEO96" s="220"/>
      <c r="PEP96" s="220"/>
      <c r="PEQ96" s="220"/>
      <c r="PER96" s="220"/>
      <c r="PES96" s="220"/>
      <c r="PET96" s="220"/>
      <c r="PEU96" s="220"/>
      <c r="PEV96" s="220"/>
      <c r="PEW96" s="220"/>
      <c r="PEX96" s="220"/>
      <c r="PEY96" s="220"/>
      <c r="PEZ96" s="220"/>
      <c r="PFA96" s="220"/>
      <c r="PFB96" s="220"/>
      <c r="PFC96" s="220"/>
      <c r="PFD96" s="220"/>
      <c r="PFE96" s="220"/>
      <c r="PFF96" s="220"/>
      <c r="PFG96" s="220"/>
      <c r="PFH96" s="220"/>
      <c r="PFI96" s="220"/>
      <c r="PFJ96" s="220"/>
      <c r="PFK96" s="220"/>
      <c r="PFL96" s="220"/>
      <c r="PFM96" s="220"/>
      <c r="PFN96" s="220"/>
      <c r="PFO96" s="220"/>
      <c r="PFP96" s="220"/>
      <c r="PFQ96" s="220"/>
      <c r="PFR96" s="220"/>
      <c r="PFS96" s="220"/>
      <c r="PFT96" s="220"/>
      <c r="PFU96" s="220"/>
      <c r="PFV96" s="220"/>
      <c r="PFW96" s="220"/>
      <c r="PFX96" s="220"/>
      <c r="PFY96" s="220"/>
      <c r="PFZ96" s="220"/>
      <c r="PGA96" s="220"/>
      <c r="PGB96" s="220"/>
      <c r="PGC96" s="220"/>
      <c r="PGD96" s="220"/>
      <c r="PGE96" s="220"/>
      <c r="PGF96" s="220"/>
      <c r="PGG96" s="220"/>
      <c r="PGH96" s="220"/>
      <c r="PGI96" s="220"/>
      <c r="PGJ96" s="220"/>
      <c r="PGK96" s="220"/>
      <c r="PGL96" s="220"/>
      <c r="PGM96" s="220"/>
      <c r="PGN96" s="220"/>
      <c r="PGO96" s="220"/>
      <c r="PGP96" s="220"/>
      <c r="PGQ96" s="220"/>
      <c r="PGR96" s="220"/>
      <c r="PGS96" s="220"/>
      <c r="PGT96" s="220"/>
      <c r="PGU96" s="220"/>
      <c r="PGV96" s="220"/>
      <c r="PGW96" s="220"/>
      <c r="PGX96" s="220"/>
      <c r="PGY96" s="220"/>
      <c r="PGZ96" s="220"/>
      <c r="PHA96" s="220"/>
      <c r="PHB96" s="220"/>
      <c r="PHC96" s="220"/>
      <c r="PHD96" s="220"/>
      <c r="PHE96" s="220"/>
      <c r="PHF96" s="220"/>
      <c r="PHG96" s="220"/>
      <c r="PHH96" s="220"/>
      <c r="PHI96" s="220"/>
      <c r="PHJ96" s="220"/>
      <c r="PHK96" s="220"/>
      <c r="PHL96" s="220"/>
      <c r="PHM96" s="220"/>
      <c r="PHN96" s="220"/>
      <c r="PHO96" s="220"/>
      <c r="PHP96" s="220"/>
      <c r="PHQ96" s="220"/>
      <c r="PHR96" s="220"/>
      <c r="PHS96" s="220"/>
      <c r="PHT96" s="220"/>
      <c r="PHU96" s="220"/>
      <c r="PHV96" s="220"/>
      <c r="PHW96" s="220"/>
      <c r="PHX96" s="220"/>
      <c r="PHY96" s="220"/>
      <c r="PHZ96" s="220"/>
      <c r="PIA96" s="220"/>
      <c r="PIB96" s="220"/>
      <c r="PIC96" s="220"/>
      <c r="PID96" s="220"/>
      <c r="PIE96" s="220"/>
      <c r="PIF96" s="220"/>
      <c r="PIG96" s="220"/>
      <c r="PIH96" s="220"/>
      <c r="PII96" s="220"/>
      <c r="PIJ96" s="220"/>
      <c r="PIK96" s="220"/>
      <c r="PIL96" s="220"/>
      <c r="PIM96" s="220"/>
      <c r="PIN96" s="220"/>
      <c r="PIO96" s="220"/>
      <c r="PIP96" s="220"/>
      <c r="PIQ96" s="220"/>
      <c r="PIR96" s="220"/>
      <c r="PIS96" s="220"/>
      <c r="PIT96" s="220"/>
      <c r="PIU96" s="220"/>
      <c r="PIV96" s="220"/>
      <c r="PIW96" s="220"/>
      <c r="PIX96" s="220"/>
      <c r="PIY96" s="220"/>
      <c r="PIZ96" s="220"/>
      <c r="PJA96" s="220"/>
      <c r="PJB96" s="220"/>
      <c r="PJC96" s="220"/>
      <c r="PJD96" s="220"/>
      <c r="PJE96" s="220"/>
      <c r="PJF96" s="220"/>
      <c r="PJG96" s="220"/>
      <c r="PJH96" s="220"/>
      <c r="PJI96" s="220"/>
      <c r="PJJ96" s="220"/>
      <c r="PJK96" s="220"/>
      <c r="PJL96" s="220"/>
      <c r="PJM96" s="220"/>
      <c r="PJN96" s="220"/>
      <c r="PJO96" s="220"/>
      <c r="PJP96" s="220"/>
      <c r="PJQ96" s="220"/>
      <c r="PJR96" s="220"/>
      <c r="PJS96" s="220"/>
      <c r="PJT96" s="220"/>
      <c r="PJU96" s="220"/>
      <c r="PJV96" s="220"/>
      <c r="PJW96" s="220"/>
      <c r="PJX96" s="220"/>
      <c r="PJY96" s="220"/>
      <c r="PJZ96" s="220"/>
      <c r="PKA96" s="220"/>
      <c r="PKB96" s="220"/>
      <c r="PKC96" s="220"/>
      <c r="PKD96" s="220"/>
      <c r="PKE96" s="220"/>
      <c r="PKF96" s="220"/>
      <c r="PKG96" s="220"/>
      <c r="PKH96" s="220"/>
      <c r="PKI96" s="220"/>
      <c r="PKJ96" s="220"/>
      <c r="PKK96" s="220"/>
      <c r="PKL96" s="220"/>
      <c r="PKM96" s="220"/>
      <c r="PKN96" s="220"/>
      <c r="PKO96" s="220"/>
      <c r="PKP96" s="220"/>
      <c r="PKQ96" s="220"/>
      <c r="PKR96" s="220"/>
      <c r="PKS96" s="220"/>
      <c r="PKT96" s="220"/>
      <c r="PKU96" s="220"/>
      <c r="PKV96" s="220"/>
      <c r="PKW96" s="220"/>
      <c r="PKX96" s="220"/>
      <c r="PKY96" s="220"/>
      <c r="PKZ96" s="220"/>
      <c r="PLA96" s="220"/>
      <c r="PLB96" s="220"/>
      <c r="PLC96" s="220"/>
      <c r="PLD96" s="220"/>
      <c r="PLE96" s="220"/>
      <c r="PLF96" s="220"/>
      <c r="PLG96" s="220"/>
      <c r="PLH96" s="220"/>
      <c r="PLI96" s="220"/>
      <c r="PLJ96" s="220"/>
      <c r="PLK96" s="220"/>
      <c r="PLL96" s="220"/>
      <c r="PLM96" s="220"/>
      <c r="PLN96" s="220"/>
      <c r="PLO96" s="220"/>
      <c r="PLP96" s="220"/>
      <c r="PLQ96" s="220"/>
      <c r="PLR96" s="220"/>
      <c r="PLS96" s="220"/>
      <c r="PLT96" s="220"/>
      <c r="PLU96" s="220"/>
      <c r="PLV96" s="220"/>
      <c r="PLW96" s="220"/>
      <c r="PLX96" s="220"/>
      <c r="PLY96" s="220"/>
      <c r="PLZ96" s="220"/>
      <c r="PMA96" s="220"/>
      <c r="PMB96" s="220"/>
      <c r="PMC96" s="220"/>
      <c r="PMD96" s="220"/>
      <c r="PME96" s="220"/>
      <c r="PMF96" s="220"/>
      <c r="PMG96" s="220"/>
      <c r="PMH96" s="220"/>
      <c r="PMI96" s="220"/>
      <c r="PMJ96" s="220"/>
      <c r="PMK96" s="220"/>
      <c r="PML96" s="220"/>
      <c r="PMM96" s="220"/>
      <c r="PMN96" s="220"/>
      <c r="PMO96" s="220"/>
      <c r="PMP96" s="220"/>
      <c r="PMQ96" s="220"/>
      <c r="PMR96" s="220"/>
      <c r="PMS96" s="220"/>
      <c r="PMT96" s="220"/>
      <c r="PMU96" s="220"/>
      <c r="PMV96" s="220"/>
      <c r="PMW96" s="220"/>
      <c r="PMX96" s="220"/>
      <c r="PMY96" s="220"/>
      <c r="PMZ96" s="220"/>
      <c r="PNA96" s="220"/>
      <c r="PNB96" s="220"/>
      <c r="PNC96" s="220"/>
      <c r="PND96" s="220"/>
      <c r="PNE96" s="220"/>
      <c r="PNF96" s="220"/>
      <c r="PNG96" s="220"/>
      <c r="PNH96" s="220"/>
      <c r="PNI96" s="220"/>
      <c r="PNJ96" s="220"/>
      <c r="PNK96" s="220"/>
      <c r="PNL96" s="220"/>
      <c r="PNM96" s="220"/>
      <c r="PNN96" s="220"/>
      <c r="PNO96" s="220"/>
      <c r="PNP96" s="220"/>
      <c r="PNQ96" s="220"/>
      <c r="PNR96" s="220"/>
      <c r="PNS96" s="220"/>
      <c r="PNT96" s="220"/>
      <c r="PNU96" s="220"/>
      <c r="PNV96" s="220"/>
      <c r="PNW96" s="220"/>
      <c r="PNX96" s="220"/>
      <c r="PNY96" s="220"/>
      <c r="PNZ96" s="220"/>
      <c r="POA96" s="220"/>
      <c r="POB96" s="220"/>
      <c r="POC96" s="220"/>
      <c r="POD96" s="220"/>
      <c r="POE96" s="220"/>
      <c r="POF96" s="220"/>
      <c r="POG96" s="220"/>
      <c r="POH96" s="220"/>
      <c r="POI96" s="220"/>
      <c r="POJ96" s="220"/>
      <c r="POK96" s="220"/>
      <c r="POL96" s="220"/>
      <c r="POM96" s="220"/>
      <c r="PON96" s="220"/>
      <c r="POO96" s="220"/>
      <c r="POP96" s="220"/>
      <c r="POQ96" s="220"/>
      <c r="POR96" s="220"/>
      <c r="POS96" s="220"/>
      <c r="POT96" s="220"/>
      <c r="POU96" s="220"/>
      <c r="POV96" s="220"/>
      <c r="POW96" s="220"/>
      <c r="POX96" s="220"/>
      <c r="POY96" s="220"/>
      <c r="POZ96" s="220"/>
      <c r="PPA96" s="220"/>
      <c r="PPB96" s="220"/>
      <c r="PPC96" s="220"/>
      <c r="PPD96" s="220"/>
      <c r="PPE96" s="220"/>
      <c r="PPF96" s="220"/>
      <c r="PPG96" s="220"/>
      <c r="PPH96" s="220"/>
      <c r="PPI96" s="220"/>
      <c r="PPJ96" s="220"/>
      <c r="PPK96" s="220"/>
      <c r="PPL96" s="220"/>
      <c r="PPM96" s="220"/>
      <c r="PPN96" s="220"/>
      <c r="PPO96" s="220"/>
      <c r="PPP96" s="220"/>
      <c r="PPQ96" s="220"/>
      <c r="PPR96" s="220"/>
      <c r="PPS96" s="220"/>
      <c r="PPT96" s="220"/>
      <c r="PPU96" s="220"/>
      <c r="PPV96" s="220"/>
      <c r="PPW96" s="220"/>
      <c r="PPX96" s="220"/>
      <c r="PPY96" s="220"/>
      <c r="PPZ96" s="220"/>
      <c r="PQA96" s="220"/>
      <c r="PQB96" s="220"/>
      <c r="PQC96" s="220"/>
      <c r="PQD96" s="220"/>
      <c r="PQE96" s="220"/>
      <c r="PQF96" s="220"/>
      <c r="PQG96" s="220"/>
      <c r="PQH96" s="220"/>
      <c r="PQI96" s="220"/>
      <c r="PQJ96" s="220"/>
      <c r="PQK96" s="220"/>
      <c r="PQL96" s="220"/>
      <c r="PQM96" s="220"/>
      <c r="PQN96" s="220"/>
      <c r="PQO96" s="220"/>
      <c r="PQP96" s="220"/>
      <c r="PQQ96" s="220"/>
      <c r="PQR96" s="220"/>
      <c r="PQS96" s="220"/>
      <c r="PQT96" s="220"/>
      <c r="PQU96" s="220"/>
      <c r="PQV96" s="220"/>
      <c r="PQW96" s="220"/>
      <c r="PQX96" s="220"/>
      <c r="PQY96" s="220"/>
      <c r="PQZ96" s="220"/>
      <c r="PRA96" s="220"/>
      <c r="PRB96" s="220"/>
      <c r="PRC96" s="220"/>
      <c r="PRD96" s="220"/>
      <c r="PRE96" s="220"/>
      <c r="PRF96" s="220"/>
      <c r="PRG96" s="220"/>
      <c r="PRH96" s="220"/>
      <c r="PRI96" s="220"/>
      <c r="PRJ96" s="220"/>
      <c r="PRK96" s="220"/>
      <c r="PRL96" s="220"/>
      <c r="PRM96" s="220"/>
      <c r="PRN96" s="220"/>
      <c r="PRO96" s="220"/>
      <c r="PRP96" s="220"/>
      <c r="PRQ96" s="220"/>
      <c r="PRR96" s="220"/>
      <c r="PRS96" s="220"/>
      <c r="PRT96" s="220"/>
      <c r="PRU96" s="220"/>
      <c r="PRV96" s="220"/>
      <c r="PRW96" s="220"/>
      <c r="PRX96" s="220"/>
      <c r="PRY96" s="220"/>
      <c r="PRZ96" s="220"/>
      <c r="PSA96" s="220"/>
      <c r="PSB96" s="220"/>
      <c r="PSC96" s="220"/>
      <c r="PSD96" s="220"/>
      <c r="PSE96" s="220"/>
      <c r="PSF96" s="220"/>
      <c r="PSG96" s="220"/>
      <c r="PSH96" s="220"/>
      <c r="PSI96" s="220"/>
      <c r="PSJ96" s="220"/>
      <c r="PSK96" s="220"/>
      <c r="PSL96" s="220"/>
      <c r="PSM96" s="220"/>
      <c r="PSN96" s="220"/>
      <c r="PSO96" s="220"/>
      <c r="PSP96" s="220"/>
      <c r="PSQ96" s="220"/>
      <c r="PSR96" s="220"/>
      <c r="PSS96" s="220"/>
      <c r="PST96" s="220"/>
      <c r="PSU96" s="220"/>
      <c r="PSV96" s="220"/>
      <c r="PSW96" s="220"/>
      <c r="PSX96" s="220"/>
      <c r="PSY96" s="220"/>
      <c r="PSZ96" s="220"/>
      <c r="PTA96" s="220"/>
      <c r="PTB96" s="220"/>
      <c r="PTC96" s="220"/>
      <c r="PTD96" s="220"/>
      <c r="PTE96" s="220"/>
      <c r="PTF96" s="220"/>
      <c r="PTG96" s="220"/>
      <c r="PTH96" s="220"/>
      <c r="PTI96" s="220"/>
      <c r="PTJ96" s="220"/>
      <c r="PTK96" s="220"/>
      <c r="PTL96" s="220"/>
      <c r="PTM96" s="220"/>
      <c r="PTN96" s="220"/>
      <c r="PTO96" s="220"/>
      <c r="PTP96" s="220"/>
      <c r="PTQ96" s="220"/>
      <c r="PTR96" s="220"/>
      <c r="PTS96" s="220"/>
      <c r="PTT96" s="220"/>
      <c r="PTU96" s="220"/>
      <c r="PTV96" s="220"/>
      <c r="PTW96" s="220"/>
      <c r="PTX96" s="220"/>
      <c r="PTY96" s="220"/>
      <c r="PTZ96" s="220"/>
      <c r="PUA96" s="220"/>
      <c r="PUB96" s="220"/>
      <c r="PUC96" s="220"/>
      <c r="PUD96" s="220"/>
      <c r="PUE96" s="220"/>
      <c r="PUF96" s="220"/>
      <c r="PUG96" s="220"/>
      <c r="PUH96" s="220"/>
      <c r="PUI96" s="220"/>
      <c r="PUJ96" s="220"/>
      <c r="PUK96" s="220"/>
      <c r="PUL96" s="220"/>
      <c r="PUM96" s="220"/>
      <c r="PUN96" s="220"/>
      <c r="PUO96" s="220"/>
      <c r="PUP96" s="220"/>
      <c r="PUQ96" s="220"/>
      <c r="PUR96" s="220"/>
      <c r="PUS96" s="220"/>
      <c r="PUT96" s="220"/>
      <c r="PUU96" s="220"/>
      <c r="PUV96" s="220"/>
      <c r="PUW96" s="220"/>
      <c r="PUX96" s="220"/>
      <c r="PUY96" s="220"/>
      <c r="PUZ96" s="220"/>
      <c r="PVA96" s="220"/>
      <c r="PVB96" s="220"/>
      <c r="PVC96" s="220"/>
      <c r="PVD96" s="220"/>
      <c r="PVE96" s="220"/>
      <c r="PVF96" s="220"/>
      <c r="PVG96" s="220"/>
      <c r="PVH96" s="220"/>
      <c r="PVI96" s="220"/>
      <c r="PVJ96" s="220"/>
      <c r="PVK96" s="220"/>
      <c r="PVL96" s="220"/>
      <c r="PVM96" s="220"/>
      <c r="PVN96" s="220"/>
      <c r="PVO96" s="220"/>
      <c r="PVP96" s="220"/>
      <c r="PVQ96" s="220"/>
      <c r="PVR96" s="220"/>
      <c r="PVS96" s="220"/>
      <c r="PVT96" s="220"/>
      <c r="PVU96" s="220"/>
      <c r="PVV96" s="220"/>
      <c r="PVW96" s="220"/>
      <c r="PVX96" s="220"/>
      <c r="PVY96" s="220"/>
      <c r="PVZ96" s="220"/>
      <c r="PWA96" s="220"/>
      <c r="PWB96" s="220"/>
      <c r="PWC96" s="220"/>
      <c r="PWD96" s="220"/>
      <c r="PWE96" s="220"/>
      <c r="PWF96" s="220"/>
      <c r="PWG96" s="220"/>
      <c r="PWH96" s="220"/>
      <c r="PWI96" s="220"/>
      <c r="PWJ96" s="220"/>
      <c r="PWK96" s="220"/>
      <c r="PWL96" s="220"/>
      <c r="PWM96" s="220"/>
      <c r="PWN96" s="220"/>
      <c r="PWO96" s="220"/>
      <c r="PWP96" s="220"/>
      <c r="PWQ96" s="220"/>
      <c r="PWR96" s="220"/>
      <c r="PWS96" s="220"/>
      <c r="PWT96" s="220"/>
      <c r="PWU96" s="220"/>
      <c r="PWV96" s="220"/>
      <c r="PWW96" s="220"/>
      <c r="PWX96" s="220"/>
      <c r="PWY96" s="220"/>
      <c r="PWZ96" s="220"/>
      <c r="PXA96" s="220"/>
      <c r="PXB96" s="220"/>
      <c r="PXC96" s="220"/>
      <c r="PXD96" s="220"/>
      <c r="PXE96" s="220"/>
      <c r="PXF96" s="220"/>
      <c r="PXG96" s="220"/>
      <c r="PXH96" s="220"/>
      <c r="PXI96" s="220"/>
      <c r="PXJ96" s="220"/>
      <c r="PXK96" s="220"/>
      <c r="PXL96" s="220"/>
      <c r="PXM96" s="220"/>
      <c r="PXN96" s="220"/>
      <c r="PXO96" s="220"/>
      <c r="PXP96" s="220"/>
      <c r="PXQ96" s="220"/>
      <c r="PXR96" s="220"/>
      <c r="PXS96" s="220"/>
      <c r="PXT96" s="220"/>
      <c r="PXU96" s="220"/>
      <c r="PXV96" s="220"/>
      <c r="PXW96" s="220"/>
      <c r="PXX96" s="220"/>
      <c r="PXY96" s="220"/>
      <c r="PXZ96" s="220"/>
      <c r="PYA96" s="220"/>
      <c r="PYB96" s="220"/>
      <c r="PYC96" s="220"/>
      <c r="PYD96" s="220"/>
      <c r="PYE96" s="220"/>
      <c r="PYF96" s="220"/>
      <c r="PYG96" s="220"/>
      <c r="PYH96" s="220"/>
      <c r="PYI96" s="220"/>
      <c r="PYJ96" s="220"/>
      <c r="PYK96" s="220"/>
      <c r="PYL96" s="220"/>
      <c r="PYM96" s="220"/>
      <c r="PYN96" s="220"/>
      <c r="PYO96" s="220"/>
      <c r="PYP96" s="220"/>
      <c r="PYQ96" s="220"/>
      <c r="PYR96" s="220"/>
      <c r="PYS96" s="220"/>
      <c r="PYT96" s="220"/>
      <c r="PYU96" s="220"/>
      <c r="PYV96" s="220"/>
      <c r="PYW96" s="220"/>
      <c r="PYX96" s="220"/>
      <c r="PYY96" s="220"/>
      <c r="PYZ96" s="220"/>
      <c r="PZA96" s="220"/>
      <c r="PZB96" s="220"/>
      <c r="PZC96" s="220"/>
      <c r="PZD96" s="220"/>
      <c r="PZE96" s="220"/>
      <c r="PZF96" s="220"/>
      <c r="PZG96" s="220"/>
      <c r="PZH96" s="220"/>
      <c r="PZI96" s="220"/>
      <c r="PZJ96" s="220"/>
      <c r="PZK96" s="220"/>
      <c r="PZL96" s="220"/>
      <c r="PZM96" s="220"/>
      <c r="PZN96" s="220"/>
      <c r="PZO96" s="220"/>
      <c r="PZP96" s="220"/>
      <c r="PZQ96" s="220"/>
      <c r="PZR96" s="220"/>
      <c r="PZS96" s="220"/>
      <c r="PZT96" s="220"/>
      <c r="PZU96" s="220"/>
      <c r="PZV96" s="220"/>
      <c r="PZW96" s="220"/>
      <c r="PZX96" s="220"/>
      <c r="PZY96" s="220"/>
      <c r="PZZ96" s="220"/>
      <c r="QAA96" s="220"/>
      <c r="QAB96" s="220"/>
      <c r="QAC96" s="220"/>
      <c r="QAD96" s="220"/>
      <c r="QAE96" s="220"/>
      <c r="QAF96" s="220"/>
      <c r="QAG96" s="220"/>
      <c r="QAH96" s="220"/>
      <c r="QAI96" s="220"/>
      <c r="QAJ96" s="220"/>
      <c r="QAK96" s="220"/>
      <c r="QAL96" s="220"/>
      <c r="QAM96" s="220"/>
      <c r="QAN96" s="220"/>
      <c r="QAO96" s="220"/>
      <c r="QAP96" s="220"/>
      <c r="QAQ96" s="220"/>
      <c r="QAR96" s="220"/>
      <c r="QAS96" s="220"/>
      <c r="QAT96" s="220"/>
      <c r="QAU96" s="220"/>
      <c r="QAV96" s="220"/>
      <c r="QAW96" s="220"/>
      <c r="QAX96" s="220"/>
      <c r="QAY96" s="220"/>
      <c r="QAZ96" s="220"/>
      <c r="QBA96" s="220"/>
      <c r="QBB96" s="220"/>
      <c r="QBC96" s="220"/>
      <c r="QBD96" s="220"/>
      <c r="QBE96" s="220"/>
      <c r="QBF96" s="220"/>
      <c r="QBG96" s="220"/>
      <c r="QBH96" s="220"/>
      <c r="QBI96" s="220"/>
      <c r="QBJ96" s="220"/>
      <c r="QBK96" s="220"/>
      <c r="QBL96" s="220"/>
      <c r="QBM96" s="220"/>
      <c r="QBN96" s="220"/>
      <c r="QBO96" s="220"/>
      <c r="QBP96" s="220"/>
      <c r="QBQ96" s="220"/>
      <c r="QBR96" s="220"/>
      <c r="QBS96" s="220"/>
      <c r="QBT96" s="220"/>
      <c r="QBU96" s="220"/>
      <c r="QBV96" s="220"/>
      <c r="QBW96" s="220"/>
      <c r="QBX96" s="220"/>
      <c r="QBY96" s="220"/>
      <c r="QBZ96" s="220"/>
      <c r="QCA96" s="220"/>
      <c r="QCB96" s="220"/>
      <c r="QCC96" s="220"/>
      <c r="QCD96" s="220"/>
      <c r="QCE96" s="220"/>
      <c r="QCF96" s="220"/>
      <c r="QCG96" s="220"/>
      <c r="QCH96" s="220"/>
      <c r="QCI96" s="220"/>
      <c r="QCJ96" s="220"/>
      <c r="QCK96" s="220"/>
      <c r="QCL96" s="220"/>
      <c r="QCM96" s="220"/>
      <c r="QCN96" s="220"/>
      <c r="QCO96" s="220"/>
      <c r="QCP96" s="220"/>
      <c r="QCQ96" s="220"/>
      <c r="QCR96" s="220"/>
      <c r="QCS96" s="220"/>
      <c r="QCT96" s="220"/>
      <c r="QCU96" s="220"/>
      <c r="QCV96" s="220"/>
      <c r="QCW96" s="220"/>
      <c r="QCX96" s="220"/>
      <c r="QCY96" s="220"/>
      <c r="QCZ96" s="220"/>
      <c r="QDA96" s="220"/>
      <c r="QDB96" s="220"/>
      <c r="QDC96" s="220"/>
      <c r="QDD96" s="220"/>
      <c r="QDE96" s="220"/>
      <c r="QDF96" s="220"/>
      <c r="QDG96" s="220"/>
      <c r="QDH96" s="220"/>
      <c r="QDI96" s="220"/>
      <c r="QDJ96" s="220"/>
      <c r="QDK96" s="220"/>
      <c r="QDL96" s="220"/>
      <c r="QDM96" s="220"/>
      <c r="QDN96" s="220"/>
      <c r="QDO96" s="220"/>
      <c r="QDP96" s="220"/>
      <c r="QDQ96" s="220"/>
      <c r="QDR96" s="220"/>
      <c r="QDS96" s="220"/>
      <c r="QDT96" s="220"/>
      <c r="QDU96" s="220"/>
      <c r="QDV96" s="220"/>
      <c r="QDW96" s="220"/>
      <c r="QDX96" s="220"/>
      <c r="QDY96" s="220"/>
      <c r="QDZ96" s="220"/>
      <c r="QEA96" s="220"/>
      <c r="QEB96" s="220"/>
      <c r="QEC96" s="220"/>
      <c r="QED96" s="220"/>
      <c r="QEE96" s="220"/>
      <c r="QEF96" s="220"/>
      <c r="QEG96" s="220"/>
      <c r="QEH96" s="220"/>
      <c r="QEI96" s="220"/>
      <c r="QEJ96" s="220"/>
      <c r="QEK96" s="220"/>
      <c r="QEL96" s="220"/>
      <c r="QEM96" s="220"/>
      <c r="QEN96" s="220"/>
      <c r="QEO96" s="220"/>
      <c r="QEP96" s="220"/>
      <c r="QEQ96" s="220"/>
      <c r="QER96" s="220"/>
      <c r="QES96" s="220"/>
      <c r="QET96" s="220"/>
      <c r="QEU96" s="220"/>
      <c r="QEV96" s="220"/>
      <c r="QEW96" s="220"/>
      <c r="QEX96" s="220"/>
      <c r="QEY96" s="220"/>
      <c r="QEZ96" s="220"/>
      <c r="QFA96" s="220"/>
      <c r="QFB96" s="220"/>
      <c r="QFC96" s="220"/>
      <c r="QFD96" s="220"/>
      <c r="QFE96" s="220"/>
      <c r="QFF96" s="220"/>
      <c r="QFG96" s="220"/>
      <c r="QFH96" s="220"/>
      <c r="QFI96" s="220"/>
      <c r="QFJ96" s="220"/>
      <c r="QFK96" s="220"/>
      <c r="QFL96" s="220"/>
      <c r="QFM96" s="220"/>
      <c r="QFN96" s="220"/>
      <c r="QFO96" s="220"/>
      <c r="QFP96" s="220"/>
      <c r="QFQ96" s="220"/>
      <c r="QFR96" s="220"/>
      <c r="QFS96" s="220"/>
      <c r="QFT96" s="220"/>
      <c r="QFU96" s="220"/>
      <c r="QFV96" s="220"/>
      <c r="QFW96" s="220"/>
      <c r="QFX96" s="220"/>
      <c r="QFY96" s="220"/>
      <c r="QFZ96" s="220"/>
      <c r="QGA96" s="220"/>
      <c r="QGB96" s="220"/>
      <c r="QGC96" s="220"/>
      <c r="QGD96" s="220"/>
      <c r="QGE96" s="220"/>
      <c r="QGF96" s="220"/>
      <c r="QGG96" s="220"/>
      <c r="QGH96" s="220"/>
      <c r="QGI96" s="220"/>
      <c r="QGJ96" s="220"/>
      <c r="QGK96" s="220"/>
      <c r="QGL96" s="220"/>
      <c r="QGM96" s="220"/>
      <c r="QGN96" s="220"/>
      <c r="QGO96" s="220"/>
      <c r="QGP96" s="220"/>
      <c r="QGQ96" s="220"/>
      <c r="QGR96" s="220"/>
      <c r="QGS96" s="220"/>
      <c r="QGT96" s="220"/>
      <c r="QGU96" s="220"/>
      <c r="QGV96" s="220"/>
      <c r="QGW96" s="220"/>
      <c r="QGX96" s="220"/>
      <c r="QGY96" s="220"/>
      <c r="QGZ96" s="220"/>
      <c r="QHA96" s="220"/>
      <c r="QHB96" s="220"/>
      <c r="QHC96" s="220"/>
      <c r="QHD96" s="220"/>
      <c r="QHE96" s="220"/>
      <c r="QHF96" s="220"/>
      <c r="QHG96" s="220"/>
      <c r="QHH96" s="220"/>
      <c r="QHI96" s="220"/>
      <c r="QHJ96" s="220"/>
      <c r="QHK96" s="220"/>
      <c r="QHL96" s="220"/>
      <c r="QHM96" s="220"/>
      <c r="QHN96" s="220"/>
      <c r="QHO96" s="220"/>
      <c r="QHP96" s="220"/>
      <c r="QHQ96" s="220"/>
      <c r="QHR96" s="220"/>
      <c r="QHS96" s="220"/>
      <c r="QHT96" s="220"/>
      <c r="QHU96" s="220"/>
      <c r="QHV96" s="220"/>
      <c r="QHW96" s="220"/>
      <c r="QHX96" s="220"/>
      <c r="QHY96" s="220"/>
      <c r="QHZ96" s="220"/>
      <c r="QIA96" s="220"/>
      <c r="QIB96" s="220"/>
      <c r="QIC96" s="220"/>
      <c r="QID96" s="220"/>
      <c r="QIE96" s="220"/>
      <c r="QIF96" s="220"/>
      <c r="QIG96" s="220"/>
      <c r="QIH96" s="220"/>
      <c r="QII96" s="220"/>
      <c r="QIJ96" s="220"/>
      <c r="QIK96" s="220"/>
      <c r="QIL96" s="220"/>
      <c r="QIM96" s="220"/>
      <c r="QIN96" s="220"/>
      <c r="QIO96" s="220"/>
      <c r="QIP96" s="220"/>
      <c r="QIQ96" s="220"/>
      <c r="QIR96" s="220"/>
      <c r="QIS96" s="220"/>
      <c r="QIT96" s="220"/>
      <c r="QIU96" s="220"/>
      <c r="QIV96" s="220"/>
      <c r="QIW96" s="220"/>
      <c r="QIX96" s="220"/>
      <c r="QIY96" s="220"/>
      <c r="QIZ96" s="220"/>
      <c r="QJA96" s="220"/>
      <c r="QJB96" s="220"/>
      <c r="QJC96" s="220"/>
      <c r="QJD96" s="220"/>
      <c r="QJE96" s="220"/>
      <c r="QJF96" s="220"/>
      <c r="QJG96" s="220"/>
      <c r="QJH96" s="220"/>
      <c r="QJI96" s="220"/>
      <c r="QJJ96" s="220"/>
      <c r="QJK96" s="220"/>
      <c r="QJL96" s="220"/>
      <c r="QJM96" s="220"/>
      <c r="QJN96" s="220"/>
      <c r="QJO96" s="220"/>
      <c r="QJP96" s="220"/>
      <c r="QJQ96" s="220"/>
      <c r="QJR96" s="220"/>
      <c r="QJS96" s="220"/>
      <c r="QJT96" s="220"/>
      <c r="QJU96" s="220"/>
      <c r="QJV96" s="220"/>
      <c r="QJW96" s="220"/>
      <c r="QJX96" s="220"/>
      <c r="QJY96" s="220"/>
      <c r="QJZ96" s="220"/>
      <c r="QKA96" s="220"/>
      <c r="QKB96" s="220"/>
      <c r="QKC96" s="220"/>
      <c r="QKD96" s="220"/>
      <c r="QKE96" s="220"/>
      <c r="QKF96" s="220"/>
      <c r="QKG96" s="220"/>
      <c r="QKH96" s="220"/>
      <c r="QKI96" s="220"/>
      <c r="QKJ96" s="220"/>
      <c r="QKK96" s="220"/>
      <c r="QKL96" s="220"/>
      <c r="QKM96" s="220"/>
      <c r="QKN96" s="220"/>
      <c r="QKO96" s="220"/>
      <c r="QKP96" s="220"/>
      <c r="QKQ96" s="220"/>
      <c r="QKR96" s="220"/>
      <c r="QKS96" s="220"/>
      <c r="QKT96" s="220"/>
      <c r="QKU96" s="220"/>
      <c r="QKV96" s="220"/>
      <c r="QKW96" s="220"/>
      <c r="QKX96" s="220"/>
      <c r="QKY96" s="220"/>
      <c r="QKZ96" s="220"/>
      <c r="QLA96" s="220"/>
      <c r="QLB96" s="220"/>
      <c r="QLC96" s="220"/>
      <c r="QLD96" s="220"/>
      <c r="QLE96" s="220"/>
      <c r="QLF96" s="220"/>
      <c r="QLG96" s="220"/>
      <c r="QLH96" s="220"/>
      <c r="QLI96" s="220"/>
      <c r="QLJ96" s="220"/>
      <c r="QLK96" s="220"/>
      <c r="QLL96" s="220"/>
      <c r="QLM96" s="220"/>
      <c r="QLN96" s="220"/>
      <c r="QLO96" s="220"/>
      <c r="QLP96" s="220"/>
      <c r="QLQ96" s="220"/>
      <c r="QLR96" s="220"/>
      <c r="QLS96" s="220"/>
      <c r="QLT96" s="220"/>
      <c r="QLU96" s="220"/>
      <c r="QLV96" s="220"/>
      <c r="QLW96" s="220"/>
      <c r="QLX96" s="220"/>
      <c r="QLY96" s="220"/>
      <c r="QLZ96" s="220"/>
      <c r="QMA96" s="220"/>
      <c r="QMB96" s="220"/>
      <c r="QMC96" s="220"/>
      <c r="QMD96" s="220"/>
      <c r="QME96" s="220"/>
      <c r="QMF96" s="220"/>
      <c r="QMG96" s="220"/>
      <c r="QMH96" s="220"/>
      <c r="QMI96" s="220"/>
      <c r="QMJ96" s="220"/>
      <c r="QMK96" s="220"/>
      <c r="QML96" s="220"/>
      <c r="QMM96" s="220"/>
      <c r="QMN96" s="220"/>
      <c r="QMO96" s="220"/>
      <c r="QMP96" s="220"/>
      <c r="QMQ96" s="220"/>
      <c r="QMR96" s="220"/>
      <c r="QMS96" s="220"/>
      <c r="QMT96" s="220"/>
      <c r="QMU96" s="220"/>
      <c r="QMV96" s="220"/>
      <c r="QMW96" s="220"/>
      <c r="QMX96" s="220"/>
      <c r="QMY96" s="220"/>
      <c r="QMZ96" s="220"/>
      <c r="QNA96" s="220"/>
      <c r="QNB96" s="220"/>
      <c r="QNC96" s="220"/>
      <c r="QND96" s="220"/>
      <c r="QNE96" s="220"/>
      <c r="QNF96" s="220"/>
      <c r="QNG96" s="220"/>
      <c r="QNH96" s="220"/>
      <c r="QNI96" s="220"/>
      <c r="QNJ96" s="220"/>
      <c r="QNK96" s="220"/>
      <c r="QNL96" s="220"/>
      <c r="QNM96" s="220"/>
      <c r="QNN96" s="220"/>
      <c r="QNO96" s="220"/>
      <c r="QNP96" s="220"/>
      <c r="QNQ96" s="220"/>
      <c r="QNR96" s="220"/>
      <c r="QNS96" s="220"/>
      <c r="QNT96" s="220"/>
      <c r="QNU96" s="220"/>
      <c r="QNV96" s="220"/>
      <c r="QNW96" s="220"/>
      <c r="QNX96" s="220"/>
      <c r="QNY96" s="220"/>
      <c r="QNZ96" s="220"/>
      <c r="QOA96" s="220"/>
      <c r="QOB96" s="220"/>
      <c r="QOC96" s="220"/>
      <c r="QOD96" s="220"/>
      <c r="QOE96" s="220"/>
      <c r="QOF96" s="220"/>
      <c r="QOG96" s="220"/>
      <c r="QOH96" s="220"/>
      <c r="QOI96" s="220"/>
      <c r="QOJ96" s="220"/>
      <c r="QOK96" s="220"/>
      <c r="QOL96" s="220"/>
      <c r="QOM96" s="220"/>
      <c r="QON96" s="220"/>
      <c r="QOO96" s="220"/>
      <c r="QOP96" s="220"/>
      <c r="QOQ96" s="220"/>
      <c r="QOR96" s="220"/>
      <c r="QOS96" s="220"/>
      <c r="QOT96" s="220"/>
      <c r="QOU96" s="220"/>
      <c r="QOV96" s="220"/>
      <c r="QOW96" s="220"/>
      <c r="QOX96" s="220"/>
      <c r="QOY96" s="220"/>
      <c r="QOZ96" s="220"/>
      <c r="QPA96" s="220"/>
      <c r="QPB96" s="220"/>
      <c r="QPC96" s="220"/>
      <c r="QPD96" s="220"/>
      <c r="QPE96" s="220"/>
      <c r="QPF96" s="220"/>
      <c r="QPG96" s="220"/>
      <c r="QPH96" s="220"/>
      <c r="QPI96" s="220"/>
      <c r="QPJ96" s="220"/>
      <c r="QPK96" s="220"/>
      <c r="QPL96" s="220"/>
      <c r="QPM96" s="220"/>
      <c r="QPN96" s="220"/>
      <c r="QPO96" s="220"/>
      <c r="QPP96" s="220"/>
      <c r="QPQ96" s="220"/>
      <c r="QPR96" s="220"/>
      <c r="QPS96" s="220"/>
      <c r="QPT96" s="220"/>
      <c r="QPU96" s="220"/>
      <c r="QPV96" s="220"/>
      <c r="QPW96" s="220"/>
      <c r="QPX96" s="220"/>
      <c r="QPY96" s="220"/>
      <c r="QPZ96" s="220"/>
      <c r="QQA96" s="220"/>
      <c r="QQB96" s="220"/>
      <c r="QQC96" s="220"/>
      <c r="QQD96" s="220"/>
      <c r="QQE96" s="220"/>
      <c r="QQF96" s="220"/>
      <c r="QQG96" s="220"/>
      <c r="QQH96" s="220"/>
      <c r="QQI96" s="220"/>
      <c r="QQJ96" s="220"/>
      <c r="QQK96" s="220"/>
      <c r="QQL96" s="220"/>
      <c r="QQM96" s="220"/>
      <c r="QQN96" s="220"/>
      <c r="QQO96" s="220"/>
      <c r="QQP96" s="220"/>
      <c r="QQQ96" s="220"/>
      <c r="QQR96" s="220"/>
      <c r="QQS96" s="220"/>
      <c r="QQT96" s="220"/>
      <c r="QQU96" s="220"/>
      <c r="QQV96" s="220"/>
      <c r="QQW96" s="220"/>
      <c r="QQX96" s="220"/>
      <c r="QQY96" s="220"/>
      <c r="QQZ96" s="220"/>
      <c r="QRA96" s="220"/>
      <c r="QRB96" s="220"/>
      <c r="QRC96" s="220"/>
      <c r="QRD96" s="220"/>
      <c r="QRE96" s="220"/>
      <c r="QRF96" s="220"/>
      <c r="QRG96" s="220"/>
      <c r="QRH96" s="220"/>
      <c r="QRI96" s="220"/>
      <c r="QRJ96" s="220"/>
      <c r="QRK96" s="220"/>
      <c r="QRL96" s="220"/>
      <c r="QRM96" s="220"/>
      <c r="QRN96" s="220"/>
      <c r="QRO96" s="220"/>
      <c r="QRP96" s="220"/>
      <c r="QRQ96" s="220"/>
      <c r="QRR96" s="220"/>
      <c r="QRS96" s="220"/>
      <c r="QRT96" s="220"/>
      <c r="QRU96" s="220"/>
      <c r="QRV96" s="220"/>
      <c r="QRW96" s="220"/>
      <c r="QRX96" s="220"/>
      <c r="QRY96" s="220"/>
      <c r="QRZ96" s="220"/>
      <c r="QSA96" s="220"/>
      <c r="QSB96" s="220"/>
      <c r="QSC96" s="220"/>
      <c r="QSD96" s="220"/>
      <c r="QSE96" s="220"/>
      <c r="QSF96" s="220"/>
      <c r="QSG96" s="220"/>
      <c r="QSH96" s="220"/>
      <c r="QSI96" s="220"/>
      <c r="QSJ96" s="220"/>
      <c r="QSK96" s="220"/>
      <c r="QSL96" s="220"/>
      <c r="QSM96" s="220"/>
      <c r="QSN96" s="220"/>
      <c r="QSO96" s="220"/>
      <c r="QSP96" s="220"/>
      <c r="QSQ96" s="220"/>
      <c r="QSR96" s="220"/>
      <c r="QSS96" s="220"/>
      <c r="QST96" s="220"/>
      <c r="QSU96" s="220"/>
      <c r="QSV96" s="220"/>
      <c r="QSW96" s="220"/>
      <c r="QSX96" s="220"/>
      <c r="QSY96" s="220"/>
      <c r="QSZ96" s="220"/>
      <c r="QTA96" s="220"/>
      <c r="QTB96" s="220"/>
      <c r="QTC96" s="220"/>
      <c r="QTD96" s="220"/>
      <c r="QTE96" s="220"/>
      <c r="QTF96" s="220"/>
      <c r="QTG96" s="220"/>
      <c r="QTH96" s="220"/>
      <c r="QTI96" s="220"/>
      <c r="QTJ96" s="220"/>
      <c r="QTK96" s="220"/>
      <c r="QTL96" s="220"/>
      <c r="QTM96" s="220"/>
      <c r="QTN96" s="220"/>
      <c r="QTO96" s="220"/>
      <c r="QTP96" s="220"/>
      <c r="QTQ96" s="220"/>
      <c r="QTR96" s="220"/>
      <c r="QTS96" s="220"/>
      <c r="QTT96" s="220"/>
      <c r="QTU96" s="220"/>
      <c r="QTV96" s="220"/>
      <c r="QTW96" s="220"/>
      <c r="QTX96" s="220"/>
      <c r="QTY96" s="220"/>
      <c r="QTZ96" s="220"/>
      <c r="QUA96" s="220"/>
      <c r="QUB96" s="220"/>
      <c r="QUC96" s="220"/>
      <c r="QUD96" s="220"/>
      <c r="QUE96" s="220"/>
      <c r="QUF96" s="220"/>
      <c r="QUG96" s="220"/>
      <c r="QUH96" s="220"/>
      <c r="QUI96" s="220"/>
      <c r="QUJ96" s="220"/>
      <c r="QUK96" s="220"/>
      <c r="QUL96" s="220"/>
      <c r="QUM96" s="220"/>
      <c r="QUN96" s="220"/>
      <c r="QUO96" s="220"/>
      <c r="QUP96" s="220"/>
      <c r="QUQ96" s="220"/>
      <c r="QUR96" s="220"/>
      <c r="QUS96" s="220"/>
      <c r="QUT96" s="220"/>
      <c r="QUU96" s="220"/>
      <c r="QUV96" s="220"/>
      <c r="QUW96" s="220"/>
      <c r="QUX96" s="220"/>
      <c r="QUY96" s="220"/>
      <c r="QUZ96" s="220"/>
      <c r="QVA96" s="220"/>
      <c r="QVB96" s="220"/>
      <c r="QVC96" s="220"/>
      <c r="QVD96" s="220"/>
      <c r="QVE96" s="220"/>
      <c r="QVF96" s="220"/>
      <c r="QVG96" s="220"/>
      <c r="QVH96" s="220"/>
      <c r="QVI96" s="220"/>
      <c r="QVJ96" s="220"/>
      <c r="QVK96" s="220"/>
      <c r="QVL96" s="220"/>
      <c r="QVM96" s="220"/>
      <c r="QVN96" s="220"/>
      <c r="QVO96" s="220"/>
      <c r="QVP96" s="220"/>
      <c r="QVQ96" s="220"/>
      <c r="QVR96" s="220"/>
      <c r="QVS96" s="220"/>
      <c r="QVT96" s="220"/>
      <c r="QVU96" s="220"/>
      <c r="QVV96" s="220"/>
      <c r="QVW96" s="220"/>
      <c r="QVX96" s="220"/>
      <c r="QVY96" s="220"/>
      <c r="QVZ96" s="220"/>
      <c r="QWA96" s="220"/>
      <c r="QWB96" s="220"/>
      <c r="QWC96" s="220"/>
      <c r="QWD96" s="220"/>
      <c r="QWE96" s="220"/>
      <c r="QWF96" s="220"/>
      <c r="QWG96" s="220"/>
      <c r="QWH96" s="220"/>
      <c r="QWI96" s="220"/>
      <c r="QWJ96" s="220"/>
      <c r="QWK96" s="220"/>
      <c r="QWL96" s="220"/>
      <c r="QWM96" s="220"/>
      <c r="QWN96" s="220"/>
      <c r="QWO96" s="220"/>
      <c r="QWP96" s="220"/>
      <c r="QWQ96" s="220"/>
      <c r="QWR96" s="220"/>
      <c r="QWS96" s="220"/>
      <c r="QWT96" s="220"/>
      <c r="QWU96" s="220"/>
      <c r="QWV96" s="220"/>
      <c r="QWW96" s="220"/>
      <c r="QWX96" s="220"/>
      <c r="QWY96" s="220"/>
      <c r="QWZ96" s="220"/>
      <c r="QXA96" s="220"/>
      <c r="QXB96" s="220"/>
      <c r="QXC96" s="220"/>
      <c r="QXD96" s="220"/>
      <c r="QXE96" s="220"/>
      <c r="QXF96" s="220"/>
      <c r="QXG96" s="220"/>
      <c r="QXH96" s="220"/>
      <c r="QXI96" s="220"/>
      <c r="QXJ96" s="220"/>
      <c r="QXK96" s="220"/>
      <c r="QXL96" s="220"/>
      <c r="QXM96" s="220"/>
      <c r="QXN96" s="220"/>
      <c r="QXO96" s="220"/>
      <c r="QXP96" s="220"/>
      <c r="QXQ96" s="220"/>
      <c r="QXR96" s="220"/>
      <c r="QXS96" s="220"/>
      <c r="QXT96" s="220"/>
      <c r="QXU96" s="220"/>
      <c r="QXV96" s="220"/>
      <c r="QXW96" s="220"/>
      <c r="QXX96" s="220"/>
      <c r="QXY96" s="220"/>
      <c r="QXZ96" s="220"/>
      <c r="QYA96" s="220"/>
      <c r="QYB96" s="220"/>
      <c r="QYC96" s="220"/>
      <c r="QYD96" s="220"/>
      <c r="QYE96" s="220"/>
      <c r="QYF96" s="220"/>
      <c r="QYG96" s="220"/>
      <c r="QYH96" s="220"/>
      <c r="QYI96" s="220"/>
      <c r="QYJ96" s="220"/>
      <c r="QYK96" s="220"/>
      <c r="QYL96" s="220"/>
      <c r="QYM96" s="220"/>
      <c r="QYN96" s="220"/>
      <c r="QYO96" s="220"/>
      <c r="QYP96" s="220"/>
      <c r="QYQ96" s="220"/>
      <c r="QYR96" s="220"/>
      <c r="QYS96" s="220"/>
      <c r="QYT96" s="220"/>
      <c r="QYU96" s="220"/>
      <c r="QYV96" s="220"/>
      <c r="QYW96" s="220"/>
      <c r="QYX96" s="220"/>
      <c r="QYY96" s="220"/>
      <c r="QYZ96" s="220"/>
      <c r="QZA96" s="220"/>
      <c r="QZB96" s="220"/>
      <c r="QZC96" s="220"/>
      <c r="QZD96" s="220"/>
      <c r="QZE96" s="220"/>
      <c r="QZF96" s="220"/>
      <c r="QZG96" s="220"/>
      <c r="QZH96" s="220"/>
      <c r="QZI96" s="220"/>
      <c r="QZJ96" s="220"/>
      <c r="QZK96" s="220"/>
      <c r="QZL96" s="220"/>
      <c r="QZM96" s="220"/>
      <c r="QZN96" s="220"/>
      <c r="QZO96" s="220"/>
      <c r="QZP96" s="220"/>
      <c r="QZQ96" s="220"/>
      <c r="QZR96" s="220"/>
      <c r="QZS96" s="220"/>
      <c r="QZT96" s="220"/>
      <c r="QZU96" s="220"/>
      <c r="QZV96" s="220"/>
      <c r="QZW96" s="220"/>
      <c r="QZX96" s="220"/>
      <c r="QZY96" s="220"/>
      <c r="QZZ96" s="220"/>
      <c r="RAA96" s="220"/>
      <c r="RAB96" s="220"/>
      <c r="RAC96" s="220"/>
      <c r="RAD96" s="220"/>
      <c r="RAE96" s="220"/>
      <c r="RAF96" s="220"/>
      <c r="RAG96" s="220"/>
      <c r="RAH96" s="220"/>
      <c r="RAI96" s="220"/>
      <c r="RAJ96" s="220"/>
      <c r="RAK96" s="220"/>
      <c r="RAL96" s="220"/>
      <c r="RAM96" s="220"/>
      <c r="RAN96" s="220"/>
      <c r="RAO96" s="220"/>
      <c r="RAP96" s="220"/>
      <c r="RAQ96" s="220"/>
      <c r="RAR96" s="220"/>
      <c r="RAS96" s="220"/>
      <c r="RAT96" s="220"/>
      <c r="RAU96" s="220"/>
      <c r="RAV96" s="220"/>
      <c r="RAW96" s="220"/>
      <c r="RAX96" s="220"/>
      <c r="RAY96" s="220"/>
      <c r="RAZ96" s="220"/>
      <c r="RBA96" s="220"/>
      <c r="RBB96" s="220"/>
      <c r="RBC96" s="220"/>
      <c r="RBD96" s="220"/>
      <c r="RBE96" s="220"/>
      <c r="RBF96" s="220"/>
      <c r="RBG96" s="220"/>
      <c r="RBH96" s="220"/>
      <c r="RBI96" s="220"/>
      <c r="RBJ96" s="220"/>
      <c r="RBK96" s="220"/>
      <c r="RBL96" s="220"/>
      <c r="RBM96" s="220"/>
      <c r="RBN96" s="220"/>
      <c r="RBO96" s="220"/>
      <c r="RBP96" s="220"/>
      <c r="RBQ96" s="220"/>
      <c r="RBR96" s="220"/>
      <c r="RBS96" s="220"/>
      <c r="RBT96" s="220"/>
      <c r="RBU96" s="220"/>
      <c r="RBV96" s="220"/>
      <c r="RBW96" s="220"/>
      <c r="RBX96" s="220"/>
      <c r="RBY96" s="220"/>
      <c r="RBZ96" s="220"/>
      <c r="RCA96" s="220"/>
      <c r="RCB96" s="220"/>
      <c r="RCC96" s="220"/>
      <c r="RCD96" s="220"/>
      <c r="RCE96" s="220"/>
      <c r="RCF96" s="220"/>
      <c r="RCG96" s="220"/>
      <c r="RCH96" s="220"/>
      <c r="RCI96" s="220"/>
      <c r="RCJ96" s="220"/>
      <c r="RCK96" s="220"/>
      <c r="RCL96" s="220"/>
      <c r="RCM96" s="220"/>
      <c r="RCN96" s="220"/>
      <c r="RCO96" s="220"/>
      <c r="RCP96" s="220"/>
      <c r="RCQ96" s="220"/>
      <c r="RCR96" s="220"/>
      <c r="RCS96" s="220"/>
      <c r="RCT96" s="220"/>
      <c r="RCU96" s="220"/>
      <c r="RCV96" s="220"/>
      <c r="RCW96" s="220"/>
      <c r="RCX96" s="220"/>
      <c r="RCY96" s="220"/>
      <c r="RCZ96" s="220"/>
      <c r="RDA96" s="220"/>
      <c r="RDB96" s="220"/>
      <c r="RDC96" s="220"/>
      <c r="RDD96" s="220"/>
      <c r="RDE96" s="220"/>
      <c r="RDF96" s="220"/>
      <c r="RDG96" s="220"/>
      <c r="RDH96" s="220"/>
      <c r="RDI96" s="220"/>
      <c r="RDJ96" s="220"/>
      <c r="RDK96" s="220"/>
      <c r="RDL96" s="220"/>
      <c r="RDM96" s="220"/>
      <c r="RDN96" s="220"/>
      <c r="RDO96" s="220"/>
      <c r="RDP96" s="220"/>
      <c r="RDQ96" s="220"/>
      <c r="RDR96" s="220"/>
      <c r="RDS96" s="220"/>
      <c r="RDT96" s="220"/>
      <c r="RDU96" s="220"/>
      <c r="RDV96" s="220"/>
      <c r="RDW96" s="220"/>
      <c r="RDX96" s="220"/>
      <c r="RDY96" s="220"/>
      <c r="RDZ96" s="220"/>
      <c r="REA96" s="220"/>
      <c r="REB96" s="220"/>
      <c r="REC96" s="220"/>
      <c r="RED96" s="220"/>
      <c r="REE96" s="220"/>
      <c r="REF96" s="220"/>
      <c r="REG96" s="220"/>
      <c r="REH96" s="220"/>
      <c r="REI96" s="220"/>
      <c r="REJ96" s="220"/>
      <c r="REK96" s="220"/>
      <c r="REL96" s="220"/>
      <c r="REM96" s="220"/>
      <c r="REN96" s="220"/>
      <c r="REO96" s="220"/>
      <c r="REP96" s="220"/>
      <c r="REQ96" s="220"/>
      <c r="RER96" s="220"/>
      <c r="RES96" s="220"/>
      <c r="RET96" s="220"/>
      <c r="REU96" s="220"/>
      <c r="REV96" s="220"/>
      <c r="REW96" s="220"/>
      <c r="REX96" s="220"/>
      <c r="REY96" s="220"/>
      <c r="REZ96" s="220"/>
      <c r="RFA96" s="220"/>
      <c r="RFB96" s="220"/>
      <c r="RFC96" s="220"/>
      <c r="RFD96" s="220"/>
      <c r="RFE96" s="220"/>
      <c r="RFF96" s="220"/>
      <c r="RFG96" s="220"/>
      <c r="RFH96" s="220"/>
      <c r="RFI96" s="220"/>
      <c r="RFJ96" s="220"/>
      <c r="RFK96" s="220"/>
      <c r="RFL96" s="220"/>
      <c r="RFM96" s="220"/>
      <c r="RFN96" s="220"/>
      <c r="RFO96" s="220"/>
      <c r="RFP96" s="220"/>
      <c r="RFQ96" s="220"/>
      <c r="RFR96" s="220"/>
      <c r="RFS96" s="220"/>
      <c r="RFT96" s="220"/>
      <c r="RFU96" s="220"/>
      <c r="RFV96" s="220"/>
      <c r="RFW96" s="220"/>
      <c r="RFX96" s="220"/>
      <c r="RFY96" s="220"/>
      <c r="RFZ96" s="220"/>
      <c r="RGA96" s="220"/>
      <c r="RGB96" s="220"/>
      <c r="RGC96" s="220"/>
      <c r="RGD96" s="220"/>
      <c r="RGE96" s="220"/>
      <c r="RGF96" s="220"/>
      <c r="RGG96" s="220"/>
      <c r="RGH96" s="220"/>
      <c r="RGI96" s="220"/>
      <c r="RGJ96" s="220"/>
      <c r="RGK96" s="220"/>
      <c r="RGL96" s="220"/>
      <c r="RGM96" s="220"/>
      <c r="RGN96" s="220"/>
      <c r="RGO96" s="220"/>
      <c r="RGP96" s="220"/>
      <c r="RGQ96" s="220"/>
      <c r="RGR96" s="220"/>
      <c r="RGS96" s="220"/>
      <c r="RGT96" s="220"/>
      <c r="RGU96" s="220"/>
      <c r="RGV96" s="220"/>
      <c r="RGW96" s="220"/>
      <c r="RGX96" s="220"/>
      <c r="RGY96" s="220"/>
      <c r="RGZ96" s="220"/>
      <c r="RHA96" s="220"/>
      <c r="RHB96" s="220"/>
      <c r="RHC96" s="220"/>
      <c r="RHD96" s="220"/>
      <c r="RHE96" s="220"/>
      <c r="RHF96" s="220"/>
      <c r="RHG96" s="220"/>
      <c r="RHH96" s="220"/>
      <c r="RHI96" s="220"/>
      <c r="RHJ96" s="220"/>
      <c r="RHK96" s="220"/>
      <c r="RHL96" s="220"/>
      <c r="RHM96" s="220"/>
      <c r="RHN96" s="220"/>
      <c r="RHO96" s="220"/>
      <c r="RHP96" s="220"/>
      <c r="RHQ96" s="220"/>
      <c r="RHR96" s="220"/>
      <c r="RHS96" s="220"/>
      <c r="RHT96" s="220"/>
      <c r="RHU96" s="220"/>
      <c r="RHV96" s="220"/>
      <c r="RHW96" s="220"/>
      <c r="RHX96" s="220"/>
      <c r="RHY96" s="220"/>
      <c r="RHZ96" s="220"/>
      <c r="RIA96" s="220"/>
      <c r="RIB96" s="220"/>
      <c r="RIC96" s="220"/>
      <c r="RID96" s="220"/>
      <c r="RIE96" s="220"/>
      <c r="RIF96" s="220"/>
      <c r="RIG96" s="220"/>
      <c r="RIH96" s="220"/>
      <c r="RII96" s="220"/>
      <c r="RIJ96" s="220"/>
      <c r="RIK96" s="220"/>
      <c r="RIL96" s="220"/>
      <c r="RIM96" s="220"/>
      <c r="RIN96" s="220"/>
      <c r="RIO96" s="220"/>
      <c r="RIP96" s="220"/>
      <c r="RIQ96" s="220"/>
      <c r="RIR96" s="220"/>
      <c r="RIS96" s="220"/>
      <c r="RIT96" s="220"/>
      <c r="RIU96" s="220"/>
      <c r="RIV96" s="220"/>
      <c r="RIW96" s="220"/>
      <c r="RIX96" s="220"/>
      <c r="RIY96" s="220"/>
      <c r="RIZ96" s="220"/>
      <c r="RJA96" s="220"/>
      <c r="RJB96" s="220"/>
      <c r="RJC96" s="220"/>
      <c r="RJD96" s="220"/>
      <c r="RJE96" s="220"/>
      <c r="RJF96" s="220"/>
      <c r="RJG96" s="220"/>
      <c r="RJH96" s="220"/>
      <c r="RJI96" s="220"/>
      <c r="RJJ96" s="220"/>
      <c r="RJK96" s="220"/>
      <c r="RJL96" s="220"/>
      <c r="RJM96" s="220"/>
      <c r="RJN96" s="220"/>
      <c r="RJO96" s="220"/>
      <c r="RJP96" s="220"/>
      <c r="RJQ96" s="220"/>
      <c r="RJR96" s="220"/>
      <c r="RJS96" s="220"/>
      <c r="RJT96" s="220"/>
      <c r="RJU96" s="220"/>
      <c r="RJV96" s="220"/>
      <c r="RJW96" s="220"/>
      <c r="RJX96" s="220"/>
      <c r="RJY96" s="220"/>
      <c r="RJZ96" s="220"/>
      <c r="RKA96" s="220"/>
      <c r="RKB96" s="220"/>
      <c r="RKC96" s="220"/>
      <c r="RKD96" s="220"/>
      <c r="RKE96" s="220"/>
      <c r="RKF96" s="220"/>
      <c r="RKG96" s="220"/>
      <c r="RKH96" s="220"/>
      <c r="RKI96" s="220"/>
      <c r="RKJ96" s="220"/>
      <c r="RKK96" s="220"/>
      <c r="RKL96" s="220"/>
      <c r="RKM96" s="220"/>
      <c r="RKN96" s="220"/>
      <c r="RKO96" s="220"/>
      <c r="RKP96" s="220"/>
      <c r="RKQ96" s="220"/>
      <c r="RKR96" s="220"/>
      <c r="RKS96" s="220"/>
      <c r="RKT96" s="220"/>
      <c r="RKU96" s="220"/>
      <c r="RKV96" s="220"/>
      <c r="RKW96" s="220"/>
      <c r="RKX96" s="220"/>
      <c r="RKY96" s="220"/>
      <c r="RKZ96" s="220"/>
      <c r="RLA96" s="220"/>
      <c r="RLB96" s="220"/>
      <c r="RLC96" s="220"/>
      <c r="RLD96" s="220"/>
      <c r="RLE96" s="220"/>
      <c r="RLF96" s="220"/>
      <c r="RLG96" s="220"/>
      <c r="RLH96" s="220"/>
      <c r="RLI96" s="220"/>
      <c r="RLJ96" s="220"/>
      <c r="RLK96" s="220"/>
      <c r="RLL96" s="220"/>
      <c r="RLM96" s="220"/>
      <c r="RLN96" s="220"/>
      <c r="RLO96" s="220"/>
      <c r="RLP96" s="220"/>
      <c r="RLQ96" s="220"/>
      <c r="RLR96" s="220"/>
      <c r="RLS96" s="220"/>
      <c r="RLT96" s="220"/>
      <c r="RLU96" s="220"/>
      <c r="RLV96" s="220"/>
      <c r="RLW96" s="220"/>
      <c r="RLX96" s="220"/>
      <c r="RLY96" s="220"/>
      <c r="RLZ96" s="220"/>
      <c r="RMA96" s="220"/>
      <c r="RMB96" s="220"/>
      <c r="RMC96" s="220"/>
      <c r="RMD96" s="220"/>
      <c r="RME96" s="220"/>
      <c r="RMF96" s="220"/>
      <c r="RMG96" s="220"/>
      <c r="RMH96" s="220"/>
      <c r="RMI96" s="220"/>
      <c r="RMJ96" s="220"/>
      <c r="RMK96" s="220"/>
      <c r="RML96" s="220"/>
      <c r="RMM96" s="220"/>
      <c r="RMN96" s="220"/>
      <c r="RMO96" s="220"/>
      <c r="RMP96" s="220"/>
      <c r="RMQ96" s="220"/>
      <c r="RMR96" s="220"/>
      <c r="RMS96" s="220"/>
      <c r="RMT96" s="220"/>
      <c r="RMU96" s="220"/>
      <c r="RMV96" s="220"/>
      <c r="RMW96" s="220"/>
      <c r="RMX96" s="220"/>
      <c r="RMY96" s="220"/>
      <c r="RMZ96" s="220"/>
      <c r="RNA96" s="220"/>
      <c r="RNB96" s="220"/>
      <c r="RNC96" s="220"/>
      <c r="RND96" s="220"/>
      <c r="RNE96" s="220"/>
      <c r="RNF96" s="220"/>
      <c r="RNG96" s="220"/>
      <c r="RNH96" s="220"/>
      <c r="RNI96" s="220"/>
      <c r="RNJ96" s="220"/>
      <c r="RNK96" s="220"/>
      <c r="RNL96" s="220"/>
      <c r="RNM96" s="220"/>
      <c r="RNN96" s="220"/>
      <c r="RNO96" s="220"/>
      <c r="RNP96" s="220"/>
      <c r="RNQ96" s="220"/>
      <c r="RNR96" s="220"/>
      <c r="RNS96" s="220"/>
      <c r="RNT96" s="220"/>
      <c r="RNU96" s="220"/>
      <c r="RNV96" s="220"/>
      <c r="RNW96" s="220"/>
      <c r="RNX96" s="220"/>
      <c r="RNY96" s="220"/>
      <c r="RNZ96" s="220"/>
      <c r="ROA96" s="220"/>
      <c r="ROB96" s="220"/>
      <c r="ROC96" s="220"/>
      <c r="ROD96" s="220"/>
      <c r="ROE96" s="220"/>
      <c r="ROF96" s="220"/>
      <c r="ROG96" s="220"/>
      <c r="ROH96" s="220"/>
      <c r="ROI96" s="220"/>
      <c r="ROJ96" s="220"/>
      <c r="ROK96" s="220"/>
      <c r="ROL96" s="220"/>
      <c r="ROM96" s="220"/>
      <c r="RON96" s="220"/>
      <c r="ROO96" s="220"/>
      <c r="ROP96" s="220"/>
      <c r="ROQ96" s="220"/>
      <c r="ROR96" s="220"/>
      <c r="ROS96" s="220"/>
      <c r="ROT96" s="220"/>
      <c r="ROU96" s="220"/>
      <c r="ROV96" s="220"/>
      <c r="ROW96" s="220"/>
      <c r="ROX96" s="220"/>
      <c r="ROY96" s="220"/>
      <c r="ROZ96" s="220"/>
      <c r="RPA96" s="220"/>
      <c r="RPB96" s="220"/>
      <c r="RPC96" s="220"/>
      <c r="RPD96" s="220"/>
      <c r="RPE96" s="220"/>
      <c r="RPF96" s="220"/>
      <c r="RPG96" s="220"/>
      <c r="RPH96" s="220"/>
      <c r="RPI96" s="220"/>
      <c r="RPJ96" s="220"/>
      <c r="RPK96" s="220"/>
      <c r="RPL96" s="220"/>
      <c r="RPM96" s="220"/>
      <c r="RPN96" s="220"/>
      <c r="RPO96" s="220"/>
      <c r="RPP96" s="220"/>
      <c r="RPQ96" s="220"/>
      <c r="RPR96" s="220"/>
      <c r="RPS96" s="220"/>
      <c r="RPT96" s="220"/>
      <c r="RPU96" s="220"/>
      <c r="RPV96" s="220"/>
      <c r="RPW96" s="220"/>
      <c r="RPX96" s="220"/>
      <c r="RPY96" s="220"/>
      <c r="RPZ96" s="220"/>
      <c r="RQA96" s="220"/>
      <c r="RQB96" s="220"/>
      <c r="RQC96" s="220"/>
      <c r="RQD96" s="220"/>
      <c r="RQE96" s="220"/>
      <c r="RQF96" s="220"/>
      <c r="RQG96" s="220"/>
      <c r="RQH96" s="220"/>
      <c r="RQI96" s="220"/>
      <c r="RQJ96" s="220"/>
      <c r="RQK96" s="220"/>
      <c r="RQL96" s="220"/>
      <c r="RQM96" s="220"/>
      <c r="RQN96" s="220"/>
      <c r="RQO96" s="220"/>
      <c r="RQP96" s="220"/>
      <c r="RQQ96" s="220"/>
      <c r="RQR96" s="220"/>
      <c r="RQS96" s="220"/>
      <c r="RQT96" s="220"/>
      <c r="RQU96" s="220"/>
      <c r="RQV96" s="220"/>
      <c r="RQW96" s="220"/>
      <c r="RQX96" s="220"/>
      <c r="RQY96" s="220"/>
      <c r="RQZ96" s="220"/>
      <c r="RRA96" s="220"/>
      <c r="RRB96" s="220"/>
      <c r="RRC96" s="220"/>
      <c r="RRD96" s="220"/>
      <c r="RRE96" s="220"/>
      <c r="RRF96" s="220"/>
      <c r="RRG96" s="220"/>
      <c r="RRH96" s="220"/>
      <c r="RRI96" s="220"/>
      <c r="RRJ96" s="220"/>
      <c r="RRK96" s="220"/>
      <c r="RRL96" s="220"/>
      <c r="RRM96" s="220"/>
      <c r="RRN96" s="220"/>
      <c r="RRO96" s="220"/>
      <c r="RRP96" s="220"/>
      <c r="RRQ96" s="220"/>
      <c r="RRR96" s="220"/>
      <c r="RRS96" s="220"/>
      <c r="RRT96" s="220"/>
      <c r="RRU96" s="220"/>
      <c r="RRV96" s="220"/>
      <c r="RRW96" s="220"/>
      <c r="RRX96" s="220"/>
      <c r="RRY96" s="220"/>
      <c r="RRZ96" s="220"/>
      <c r="RSA96" s="220"/>
      <c r="RSB96" s="220"/>
      <c r="RSC96" s="220"/>
      <c r="RSD96" s="220"/>
      <c r="RSE96" s="220"/>
      <c r="RSF96" s="220"/>
      <c r="RSG96" s="220"/>
      <c r="RSH96" s="220"/>
      <c r="RSI96" s="220"/>
      <c r="RSJ96" s="220"/>
      <c r="RSK96" s="220"/>
      <c r="RSL96" s="220"/>
      <c r="RSM96" s="220"/>
      <c r="RSN96" s="220"/>
      <c r="RSO96" s="220"/>
      <c r="RSP96" s="220"/>
      <c r="RSQ96" s="220"/>
      <c r="RSR96" s="220"/>
      <c r="RSS96" s="220"/>
      <c r="RST96" s="220"/>
      <c r="RSU96" s="220"/>
      <c r="RSV96" s="220"/>
      <c r="RSW96" s="220"/>
      <c r="RSX96" s="220"/>
      <c r="RSY96" s="220"/>
      <c r="RSZ96" s="220"/>
      <c r="RTA96" s="220"/>
      <c r="RTB96" s="220"/>
      <c r="RTC96" s="220"/>
      <c r="RTD96" s="220"/>
      <c r="RTE96" s="220"/>
      <c r="RTF96" s="220"/>
      <c r="RTG96" s="220"/>
      <c r="RTH96" s="220"/>
      <c r="RTI96" s="220"/>
      <c r="RTJ96" s="220"/>
      <c r="RTK96" s="220"/>
      <c r="RTL96" s="220"/>
      <c r="RTM96" s="220"/>
      <c r="RTN96" s="220"/>
      <c r="RTO96" s="220"/>
      <c r="RTP96" s="220"/>
      <c r="RTQ96" s="220"/>
      <c r="RTR96" s="220"/>
      <c r="RTS96" s="220"/>
      <c r="RTT96" s="220"/>
      <c r="RTU96" s="220"/>
      <c r="RTV96" s="220"/>
      <c r="RTW96" s="220"/>
      <c r="RTX96" s="220"/>
      <c r="RTY96" s="220"/>
      <c r="RTZ96" s="220"/>
      <c r="RUA96" s="220"/>
      <c r="RUB96" s="220"/>
      <c r="RUC96" s="220"/>
      <c r="RUD96" s="220"/>
      <c r="RUE96" s="220"/>
      <c r="RUF96" s="220"/>
      <c r="RUG96" s="220"/>
      <c r="RUH96" s="220"/>
      <c r="RUI96" s="220"/>
      <c r="RUJ96" s="220"/>
      <c r="RUK96" s="220"/>
      <c r="RUL96" s="220"/>
      <c r="RUM96" s="220"/>
      <c r="RUN96" s="220"/>
      <c r="RUO96" s="220"/>
      <c r="RUP96" s="220"/>
      <c r="RUQ96" s="220"/>
      <c r="RUR96" s="220"/>
      <c r="RUS96" s="220"/>
      <c r="RUT96" s="220"/>
      <c r="RUU96" s="220"/>
      <c r="RUV96" s="220"/>
      <c r="RUW96" s="220"/>
      <c r="RUX96" s="220"/>
      <c r="RUY96" s="220"/>
      <c r="RUZ96" s="220"/>
      <c r="RVA96" s="220"/>
      <c r="RVB96" s="220"/>
      <c r="RVC96" s="220"/>
      <c r="RVD96" s="220"/>
      <c r="RVE96" s="220"/>
      <c r="RVF96" s="220"/>
      <c r="RVG96" s="220"/>
      <c r="RVH96" s="220"/>
      <c r="RVI96" s="220"/>
      <c r="RVJ96" s="220"/>
      <c r="RVK96" s="220"/>
      <c r="RVL96" s="220"/>
      <c r="RVM96" s="220"/>
      <c r="RVN96" s="220"/>
      <c r="RVO96" s="220"/>
      <c r="RVP96" s="220"/>
      <c r="RVQ96" s="220"/>
      <c r="RVR96" s="220"/>
      <c r="RVS96" s="220"/>
      <c r="RVT96" s="220"/>
      <c r="RVU96" s="220"/>
      <c r="RVV96" s="220"/>
      <c r="RVW96" s="220"/>
      <c r="RVX96" s="220"/>
      <c r="RVY96" s="220"/>
      <c r="RVZ96" s="220"/>
      <c r="RWA96" s="220"/>
      <c r="RWB96" s="220"/>
      <c r="RWC96" s="220"/>
      <c r="RWD96" s="220"/>
      <c r="RWE96" s="220"/>
      <c r="RWF96" s="220"/>
      <c r="RWG96" s="220"/>
      <c r="RWH96" s="220"/>
      <c r="RWI96" s="220"/>
      <c r="RWJ96" s="220"/>
      <c r="RWK96" s="220"/>
      <c r="RWL96" s="220"/>
      <c r="RWM96" s="220"/>
      <c r="RWN96" s="220"/>
      <c r="RWO96" s="220"/>
      <c r="RWP96" s="220"/>
      <c r="RWQ96" s="220"/>
      <c r="RWR96" s="220"/>
      <c r="RWS96" s="220"/>
      <c r="RWT96" s="220"/>
      <c r="RWU96" s="220"/>
      <c r="RWV96" s="220"/>
      <c r="RWW96" s="220"/>
      <c r="RWX96" s="220"/>
      <c r="RWY96" s="220"/>
      <c r="RWZ96" s="220"/>
      <c r="RXA96" s="220"/>
      <c r="RXB96" s="220"/>
      <c r="RXC96" s="220"/>
      <c r="RXD96" s="220"/>
      <c r="RXE96" s="220"/>
      <c r="RXF96" s="220"/>
      <c r="RXG96" s="220"/>
      <c r="RXH96" s="220"/>
      <c r="RXI96" s="220"/>
      <c r="RXJ96" s="220"/>
      <c r="RXK96" s="220"/>
      <c r="RXL96" s="220"/>
      <c r="RXM96" s="220"/>
      <c r="RXN96" s="220"/>
      <c r="RXO96" s="220"/>
      <c r="RXP96" s="220"/>
      <c r="RXQ96" s="220"/>
      <c r="RXR96" s="220"/>
      <c r="RXS96" s="220"/>
      <c r="RXT96" s="220"/>
      <c r="RXU96" s="220"/>
      <c r="RXV96" s="220"/>
      <c r="RXW96" s="220"/>
      <c r="RXX96" s="220"/>
      <c r="RXY96" s="220"/>
      <c r="RXZ96" s="220"/>
      <c r="RYA96" s="220"/>
      <c r="RYB96" s="220"/>
      <c r="RYC96" s="220"/>
      <c r="RYD96" s="220"/>
      <c r="RYE96" s="220"/>
      <c r="RYF96" s="220"/>
      <c r="RYG96" s="220"/>
      <c r="RYH96" s="220"/>
      <c r="RYI96" s="220"/>
      <c r="RYJ96" s="220"/>
      <c r="RYK96" s="220"/>
      <c r="RYL96" s="220"/>
      <c r="RYM96" s="220"/>
      <c r="RYN96" s="220"/>
      <c r="RYO96" s="220"/>
      <c r="RYP96" s="220"/>
      <c r="RYQ96" s="220"/>
      <c r="RYR96" s="220"/>
      <c r="RYS96" s="220"/>
      <c r="RYT96" s="220"/>
      <c r="RYU96" s="220"/>
      <c r="RYV96" s="220"/>
      <c r="RYW96" s="220"/>
      <c r="RYX96" s="220"/>
      <c r="RYY96" s="220"/>
      <c r="RYZ96" s="220"/>
      <c r="RZA96" s="220"/>
      <c r="RZB96" s="220"/>
      <c r="RZC96" s="220"/>
      <c r="RZD96" s="220"/>
      <c r="RZE96" s="220"/>
      <c r="RZF96" s="220"/>
      <c r="RZG96" s="220"/>
      <c r="RZH96" s="220"/>
      <c r="RZI96" s="220"/>
      <c r="RZJ96" s="220"/>
      <c r="RZK96" s="220"/>
      <c r="RZL96" s="220"/>
      <c r="RZM96" s="220"/>
      <c r="RZN96" s="220"/>
      <c r="RZO96" s="220"/>
      <c r="RZP96" s="220"/>
      <c r="RZQ96" s="220"/>
      <c r="RZR96" s="220"/>
      <c r="RZS96" s="220"/>
      <c r="RZT96" s="220"/>
      <c r="RZU96" s="220"/>
      <c r="RZV96" s="220"/>
      <c r="RZW96" s="220"/>
      <c r="RZX96" s="220"/>
      <c r="RZY96" s="220"/>
      <c r="RZZ96" s="220"/>
      <c r="SAA96" s="220"/>
      <c r="SAB96" s="220"/>
      <c r="SAC96" s="220"/>
      <c r="SAD96" s="220"/>
      <c r="SAE96" s="220"/>
      <c r="SAF96" s="220"/>
      <c r="SAG96" s="220"/>
      <c r="SAH96" s="220"/>
      <c r="SAI96" s="220"/>
      <c r="SAJ96" s="220"/>
      <c r="SAK96" s="220"/>
      <c r="SAL96" s="220"/>
      <c r="SAM96" s="220"/>
      <c r="SAN96" s="220"/>
      <c r="SAO96" s="220"/>
      <c r="SAP96" s="220"/>
      <c r="SAQ96" s="220"/>
      <c r="SAR96" s="220"/>
      <c r="SAS96" s="220"/>
      <c r="SAT96" s="220"/>
      <c r="SAU96" s="220"/>
      <c r="SAV96" s="220"/>
      <c r="SAW96" s="220"/>
      <c r="SAX96" s="220"/>
      <c r="SAY96" s="220"/>
      <c r="SAZ96" s="220"/>
      <c r="SBA96" s="220"/>
      <c r="SBB96" s="220"/>
      <c r="SBC96" s="220"/>
      <c r="SBD96" s="220"/>
      <c r="SBE96" s="220"/>
      <c r="SBF96" s="220"/>
      <c r="SBG96" s="220"/>
      <c r="SBH96" s="220"/>
      <c r="SBI96" s="220"/>
      <c r="SBJ96" s="220"/>
      <c r="SBK96" s="220"/>
      <c r="SBL96" s="220"/>
      <c r="SBM96" s="220"/>
      <c r="SBN96" s="220"/>
      <c r="SBO96" s="220"/>
      <c r="SBP96" s="220"/>
      <c r="SBQ96" s="220"/>
      <c r="SBR96" s="220"/>
      <c r="SBS96" s="220"/>
      <c r="SBT96" s="220"/>
      <c r="SBU96" s="220"/>
      <c r="SBV96" s="220"/>
      <c r="SBW96" s="220"/>
      <c r="SBX96" s="220"/>
      <c r="SBY96" s="220"/>
      <c r="SBZ96" s="220"/>
      <c r="SCA96" s="220"/>
      <c r="SCB96" s="220"/>
      <c r="SCC96" s="220"/>
      <c r="SCD96" s="220"/>
      <c r="SCE96" s="220"/>
      <c r="SCF96" s="220"/>
      <c r="SCG96" s="220"/>
      <c r="SCH96" s="220"/>
      <c r="SCI96" s="220"/>
      <c r="SCJ96" s="220"/>
      <c r="SCK96" s="220"/>
      <c r="SCL96" s="220"/>
      <c r="SCM96" s="220"/>
      <c r="SCN96" s="220"/>
      <c r="SCO96" s="220"/>
      <c r="SCP96" s="220"/>
      <c r="SCQ96" s="220"/>
      <c r="SCR96" s="220"/>
      <c r="SCS96" s="220"/>
      <c r="SCT96" s="220"/>
      <c r="SCU96" s="220"/>
      <c r="SCV96" s="220"/>
      <c r="SCW96" s="220"/>
      <c r="SCX96" s="220"/>
      <c r="SCY96" s="220"/>
      <c r="SCZ96" s="220"/>
      <c r="SDA96" s="220"/>
      <c r="SDB96" s="220"/>
      <c r="SDC96" s="220"/>
      <c r="SDD96" s="220"/>
      <c r="SDE96" s="220"/>
      <c r="SDF96" s="220"/>
      <c r="SDG96" s="220"/>
      <c r="SDH96" s="220"/>
      <c r="SDI96" s="220"/>
      <c r="SDJ96" s="220"/>
      <c r="SDK96" s="220"/>
      <c r="SDL96" s="220"/>
      <c r="SDM96" s="220"/>
      <c r="SDN96" s="220"/>
      <c r="SDO96" s="220"/>
      <c r="SDP96" s="220"/>
      <c r="SDQ96" s="220"/>
      <c r="SDR96" s="220"/>
      <c r="SDS96" s="220"/>
      <c r="SDT96" s="220"/>
      <c r="SDU96" s="220"/>
      <c r="SDV96" s="220"/>
      <c r="SDW96" s="220"/>
      <c r="SDX96" s="220"/>
      <c r="SDY96" s="220"/>
      <c r="SDZ96" s="220"/>
      <c r="SEA96" s="220"/>
      <c r="SEB96" s="220"/>
      <c r="SEC96" s="220"/>
      <c r="SED96" s="220"/>
      <c r="SEE96" s="220"/>
      <c r="SEF96" s="220"/>
      <c r="SEG96" s="220"/>
      <c r="SEH96" s="220"/>
      <c r="SEI96" s="220"/>
      <c r="SEJ96" s="220"/>
      <c r="SEK96" s="220"/>
      <c r="SEL96" s="220"/>
      <c r="SEM96" s="220"/>
      <c r="SEN96" s="220"/>
      <c r="SEO96" s="220"/>
      <c r="SEP96" s="220"/>
      <c r="SEQ96" s="220"/>
      <c r="SER96" s="220"/>
      <c r="SES96" s="220"/>
      <c r="SET96" s="220"/>
      <c r="SEU96" s="220"/>
      <c r="SEV96" s="220"/>
      <c r="SEW96" s="220"/>
      <c r="SEX96" s="220"/>
      <c r="SEY96" s="220"/>
      <c r="SEZ96" s="220"/>
      <c r="SFA96" s="220"/>
      <c r="SFB96" s="220"/>
      <c r="SFC96" s="220"/>
      <c r="SFD96" s="220"/>
      <c r="SFE96" s="220"/>
      <c r="SFF96" s="220"/>
      <c r="SFG96" s="220"/>
      <c r="SFH96" s="220"/>
      <c r="SFI96" s="220"/>
      <c r="SFJ96" s="220"/>
      <c r="SFK96" s="220"/>
      <c r="SFL96" s="220"/>
      <c r="SFM96" s="220"/>
      <c r="SFN96" s="220"/>
      <c r="SFO96" s="220"/>
      <c r="SFP96" s="220"/>
      <c r="SFQ96" s="220"/>
      <c r="SFR96" s="220"/>
      <c r="SFS96" s="220"/>
      <c r="SFT96" s="220"/>
      <c r="SFU96" s="220"/>
      <c r="SFV96" s="220"/>
      <c r="SFW96" s="220"/>
      <c r="SFX96" s="220"/>
      <c r="SFY96" s="220"/>
      <c r="SFZ96" s="220"/>
      <c r="SGA96" s="220"/>
      <c r="SGB96" s="220"/>
      <c r="SGC96" s="220"/>
      <c r="SGD96" s="220"/>
      <c r="SGE96" s="220"/>
      <c r="SGF96" s="220"/>
      <c r="SGG96" s="220"/>
      <c r="SGH96" s="220"/>
      <c r="SGI96" s="220"/>
      <c r="SGJ96" s="220"/>
      <c r="SGK96" s="220"/>
      <c r="SGL96" s="220"/>
      <c r="SGM96" s="220"/>
      <c r="SGN96" s="220"/>
      <c r="SGO96" s="220"/>
      <c r="SGP96" s="220"/>
      <c r="SGQ96" s="220"/>
      <c r="SGR96" s="220"/>
      <c r="SGS96" s="220"/>
      <c r="SGT96" s="220"/>
      <c r="SGU96" s="220"/>
      <c r="SGV96" s="220"/>
      <c r="SGW96" s="220"/>
      <c r="SGX96" s="220"/>
      <c r="SGY96" s="220"/>
      <c r="SGZ96" s="220"/>
      <c r="SHA96" s="220"/>
      <c r="SHB96" s="220"/>
      <c r="SHC96" s="220"/>
      <c r="SHD96" s="220"/>
      <c r="SHE96" s="220"/>
      <c r="SHF96" s="220"/>
      <c r="SHG96" s="220"/>
      <c r="SHH96" s="220"/>
      <c r="SHI96" s="220"/>
      <c r="SHJ96" s="220"/>
      <c r="SHK96" s="220"/>
      <c r="SHL96" s="220"/>
      <c r="SHM96" s="220"/>
      <c r="SHN96" s="220"/>
      <c r="SHO96" s="220"/>
      <c r="SHP96" s="220"/>
      <c r="SHQ96" s="220"/>
      <c r="SHR96" s="220"/>
      <c r="SHS96" s="220"/>
      <c r="SHT96" s="220"/>
      <c r="SHU96" s="220"/>
      <c r="SHV96" s="220"/>
      <c r="SHW96" s="220"/>
      <c r="SHX96" s="220"/>
      <c r="SHY96" s="220"/>
      <c r="SHZ96" s="220"/>
      <c r="SIA96" s="220"/>
      <c r="SIB96" s="220"/>
      <c r="SIC96" s="220"/>
      <c r="SID96" s="220"/>
      <c r="SIE96" s="220"/>
      <c r="SIF96" s="220"/>
      <c r="SIG96" s="220"/>
      <c r="SIH96" s="220"/>
      <c r="SII96" s="220"/>
      <c r="SIJ96" s="220"/>
      <c r="SIK96" s="220"/>
      <c r="SIL96" s="220"/>
      <c r="SIM96" s="220"/>
      <c r="SIN96" s="220"/>
      <c r="SIO96" s="220"/>
      <c r="SIP96" s="220"/>
      <c r="SIQ96" s="220"/>
      <c r="SIR96" s="220"/>
      <c r="SIS96" s="220"/>
      <c r="SIT96" s="220"/>
      <c r="SIU96" s="220"/>
      <c r="SIV96" s="220"/>
      <c r="SIW96" s="220"/>
      <c r="SIX96" s="220"/>
      <c r="SIY96" s="220"/>
      <c r="SIZ96" s="220"/>
      <c r="SJA96" s="220"/>
      <c r="SJB96" s="220"/>
      <c r="SJC96" s="220"/>
      <c r="SJD96" s="220"/>
      <c r="SJE96" s="220"/>
      <c r="SJF96" s="220"/>
      <c r="SJG96" s="220"/>
      <c r="SJH96" s="220"/>
      <c r="SJI96" s="220"/>
      <c r="SJJ96" s="220"/>
      <c r="SJK96" s="220"/>
      <c r="SJL96" s="220"/>
      <c r="SJM96" s="220"/>
      <c r="SJN96" s="220"/>
      <c r="SJO96" s="220"/>
      <c r="SJP96" s="220"/>
      <c r="SJQ96" s="220"/>
      <c r="SJR96" s="220"/>
      <c r="SJS96" s="220"/>
      <c r="SJT96" s="220"/>
      <c r="SJU96" s="220"/>
      <c r="SJV96" s="220"/>
      <c r="SJW96" s="220"/>
      <c r="SJX96" s="220"/>
      <c r="SJY96" s="220"/>
      <c r="SJZ96" s="220"/>
      <c r="SKA96" s="220"/>
      <c r="SKB96" s="220"/>
      <c r="SKC96" s="220"/>
      <c r="SKD96" s="220"/>
      <c r="SKE96" s="220"/>
      <c r="SKF96" s="220"/>
      <c r="SKG96" s="220"/>
      <c r="SKH96" s="220"/>
      <c r="SKI96" s="220"/>
      <c r="SKJ96" s="220"/>
      <c r="SKK96" s="220"/>
      <c r="SKL96" s="220"/>
      <c r="SKM96" s="220"/>
      <c r="SKN96" s="220"/>
      <c r="SKO96" s="220"/>
      <c r="SKP96" s="220"/>
      <c r="SKQ96" s="220"/>
      <c r="SKR96" s="220"/>
      <c r="SKS96" s="220"/>
      <c r="SKT96" s="220"/>
      <c r="SKU96" s="220"/>
      <c r="SKV96" s="220"/>
      <c r="SKW96" s="220"/>
      <c r="SKX96" s="220"/>
      <c r="SKY96" s="220"/>
      <c r="SKZ96" s="220"/>
      <c r="SLA96" s="220"/>
      <c r="SLB96" s="220"/>
      <c r="SLC96" s="220"/>
      <c r="SLD96" s="220"/>
      <c r="SLE96" s="220"/>
      <c r="SLF96" s="220"/>
      <c r="SLG96" s="220"/>
      <c r="SLH96" s="220"/>
      <c r="SLI96" s="220"/>
      <c r="SLJ96" s="220"/>
      <c r="SLK96" s="220"/>
      <c r="SLL96" s="220"/>
      <c r="SLM96" s="220"/>
      <c r="SLN96" s="220"/>
      <c r="SLO96" s="220"/>
      <c r="SLP96" s="220"/>
      <c r="SLQ96" s="220"/>
      <c r="SLR96" s="220"/>
      <c r="SLS96" s="220"/>
      <c r="SLT96" s="220"/>
      <c r="SLU96" s="220"/>
      <c r="SLV96" s="220"/>
      <c r="SLW96" s="220"/>
      <c r="SLX96" s="220"/>
      <c r="SLY96" s="220"/>
      <c r="SLZ96" s="220"/>
      <c r="SMA96" s="220"/>
      <c r="SMB96" s="220"/>
      <c r="SMC96" s="220"/>
      <c r="SMD96" s="220"/>
      <c r="SME96" s="220"/>
      <c r="SMF96" s="220"/>
      <c r="SMG96" s="220"/>
      <c r="SMH96" s="220"/>
      <c r="SMI96" s="220"/>
      <c r="SMJ96" s="220"/>
      <c r="SMK96" s="220"/>
      <c r="SML96" s="220"/>
      <c r="SMM96" s="220"/>
      <c r="SMN96" s="220"/>
      <c r="SMO96" s="220"/>
      <c r="SMP96" s="220"/>
      <c r="SMQ96" s="220"/>
      <c r="SMR96" s="220"/>
      <c r="SMS96" s="220"/>
      <c r="SMT96" s="220"/>
      <c r="SMU96" s="220"/>
      <c r="SMV96" s="220"/>
      <c r="SMW96" s="220"/>
      <c r="SMX96" s="220"/>
      <c r="SMY96" s="220"/>
      <c r="SMZ96" s="220"/>
      <c r="SNA96" s="220"/>
      <c r="SNB96" s="220"/>
      <c r="SNC96" s="220"/>
      <c r="SND96" s="220"/>
      <c r="SNE96" s="220"/>
      <c r="SNF96" s="220"/>
      <c r="SNG96" s="220"/>
      <c r="SNH96" s="220"/>
      <c r="SNI96" s="220"/>
      <c r="SNJ96" s="220"/>
      <c r="SNK96" s="220"/>
      <c r="SNL96" s="220"/>
      <c r="SNM96" s="220"/>
      <c r="SNN96" s="220"/>
      <c r="SNO96" s="220"/>
      <c r="SNP96" s="220"/>
      <c r="SNQ96" s="220"/>
      <c r="SNR96" s="220"/>
      <c r="SNS96" s="220"/>
      <c r="SNT96" s="220"/>
      <c r="SNU96" s="220"/>
      <c r="SNV96" s="220"/>
      <c r="SNW96" s="220"/>
      <c r="SNX96" s="220"/>
      <c r="SNY96" s="220"/>
      <c r="SNZ96" s="220"/>
      <c r="SOA96" s="220"/>
      <c r="SOB96" s="220"/>
      <c r="SOC96" s="220"/>
      <c r="SOD96" s="220"/>
      <c r="SOE96" s="220"/>
      <c r="SOF96" s="220"/>
      <c r="SOG96" s="220"/>
      <c r="SOH96" s="220"/>
      <c r="SOI96" s="220"/>
      <c r="SOJ96" s="220"/>
      <c r="SOK96" s="220"/>
      <c r="SOL96" s="220"/>
      <c r="SOM96" s="220"/>
      <c r="SON96" s="220"/>
      <c r="SOO96" s="220"/>
      <c r="SOP96" s="220"/>
      <c r="SOQ96" s="220"/>
      <c r="SOR96" s="220"/>
      <c r="SOS96" s="220"/>
      <c r="SOT96" s="220"/>
      <c r="SOU96" s="220"/>
      <c r="SOV96" s="220"/>
      <c r="SOW96" s="220"/>
      <c r="SOX96" s="220"/>
      <c r="SOY96" s="220"/>
      <c r="SOZ96" s="220"/>
      <c r="SPA96" s="220"/>
      <c r="SPB96" s="220"/>
      <c r="SPC96" s="220"/>
      <c r="SPD96" s="220"/>
      <c r="SPE96" s="220"/>
      <c r="SPF96" s="220"/>
      <c r="SPG96" s="220"/>
      <c r="SPH96" s="220"/>
      <c r="SPI96" s="220"/>
      <c r="SPJ96" s="220"/>
      <c r="SPK96" s="220"/>
      <c r="SPL96" s="220"/>
      <c r="SPM96" s="220"/>
      <c r="SPN96" s="220"/>
      <c r="SPO96" s="220"/>
      <c r="SPP96" s="220"/>
      <c r="SPQ96" s="220"/>
      <c r="SPR96" s="220"/>
      <c r="SPS96" s="220"/>
      <c r="SPT96" s="220"/>
      <c r="SPU96" s="220"/>
      <c r="SPV96" s="220"/>
      <c r="SPW96" s="220"/>
      <c r="SPX96" s="220"/>
      <c r="SPY96" s="220"/>
      <c r="SPZ96" s="220"/>
      <c r="SQA96" s="220"/>
      <c r="SQB96" s="220"/>
      <c r="SQC96" s="220"/>
      <c r="SQD96" s="220"/>
      <c r="SQE96" s="220"/>
      <c r="SQF96" s="220"/>
      <c r="SQG96" s="220"/>
      <c r="SQH96" s="220"/>
      <c r="SQI96" s="220"/>
      <c r="SQJ96" s="220"/>
      <c r="SQK96" s="220"/>
      <c r="SQL96" s="220"/>
      <c r="SQM96" s="220"/>
      <c r="SQN96" s="220"/>
      <c r="SQO96" s="220"/>
      <c r="SQP96" s="220"/>
      <c r="SQQ96" s="220"/>
      <c r="SQR96" s="220"/>
      <c r="SQS96" s="220"/>
      <c r="SQT96" s="220"/>
      <c r="SQU96" s="220"/>
      <c r="SQV96" s="220"/>
      <c r="SQW96" s="220"/>
      <c r="SQX96" s="220"/>
      <c r="SQY96" s="220"/>
      <c r="SQZ96" s="220"/>
      <c r="SRA96" s="220"/>
      <c r="SRB96" s="220"/>
      <c r="SRC96" s="220"/>
      <c r="SRD96" s="220"/>
      <c r="SRE96" s="220"/>
      <c r="SRF96" s="220"/>
      <c r="SRG96" s="220"/>
      <c r="SRH96" s="220"/>
      <c r="SRI96" s="220"/>
      <c r="SRJ96" s="220"/>
      <c r="SRK96" s="220"/>
      <c r="SRL96" s="220"/>
      <c r="SRM96" s="220"/>
      <c r="SRN96" s="220"/>
      <c r="SRO96" s="220"/>
      <c r="SRP96" s="220"/>
      <c r="SRQ96" s="220"/>
      <c r="SRR96" s="220"/>
      <c r="SRS96" s="220"/>
      <c r="SRT96" s="220"/>
      <c r="SRU96" s="220"/>
      <c r="SRV96" s="220"/>
      <c r="SRW96" s="220"/>
      <c r="SRX96" s="220"/>
      <c r="SRY96" s="220"/>
      <c r="SRZ96" s="220"/>
      <c r="SSA96" s="220"/>
      <c r="SSB96" s="220"/>
      <c r="SSC96" s="220"/>
      <c r="SSD96" s="220"/>
      <c r="SSE96" s="220"/>
      <c r="SSF96" s="220"/>
      <c r="SSG96" s="220"/>
      <c r="SSH96" s="220"/>
      <c r="SSI96" s="220"/>
      <c r="SSJ96" s="220"/>
      <c r="SSK96" s="220"/>
      <c r="SSL96" s="220"/>
      <c r="SSM96" s="220"/>
      <c r="SSN96" s="220"/>
      <c r="SSO96" s="220"/>
      <c r="SSP96" s="220"/>
      <c r="SSQ96" s="220"/>
      <c r="SSR96" s="220"/>
      <c r="SSS96" s="220"/>
      <c r="SST96" s="220"/>
      <c r="SSU96" s="220"/>
      <c r="SSV96" s="220"/>
      <c r="SSW96" s="220"/>
      <c r="SSX96" s="220"/>
      <c r="SSY96" s="220"/>
      <c r="SSZ96" s="220"/>
      <c r="STA96" s="220"/>
      <c r="STB96" s="220"/>
      <c r="STC96" s="220"/>
      <c r="STD96" s="220"/>
      <c r="STE96" s="220"/>
      <c r="STF96" s="220"/>
      <c r="STG96" s="220"/>
      <c r="STH96" s="220"/>
      <c r="STI96" s="220"/>
      <c r="STJ96" s="220"/>
      <c r="STK96" s="220"/>
      <c r="STL96" s="220"/>
      <c r="STM96" s="220"/>
      <c r="STN96" s="220"/>
      <c r="STO96" s="220"/>
      <c r="STP96" s="220"/>
      <c r="STQ96" s="220"/>
      <c r="STR96" s="220"/>
      <c r="STS96" s="220"/>
      <c r="STT96" s="220"/>
      <c r="STU96" s="220"/>
      <c r="STV96" s="220"/>
      <c r="STW96" s="220"/>
      <c r="STX96" s="220"/>
      <c r="STY96" s="220"/>
      <c r="STZ96" s="220"/>
      <c r="SUA96" s="220"/>
      <c r="SUB96" s="220"/>
      <c r="SUC96" s="220"/>
      <c r="SUD96" s="220"/>
      <c r="SUE96" s="220"/>
      <c r="SUF96" s="220"/>
      <c r="SUG96" s="220"/>
      <c r="SUH96" s="220"/>
      <c r="SUI96" s="220"/>
      <c r="SUJ96" s="220"/>
      <c r="SUK96" s="220"/>
      <c r="SUL96" s="220"/>
      <c r="SUM96" s="220"/>
      <c r="SUN96" s="220"/>
      <c r="SUO96" s="220"/>
      <c r="SUP96" s="220"/>
      <c r="SUQ96" s="220"/>
      <c r="SUR96" s="220"/>
      <c r="SUS96" s="220"/>
      <c r="SUT96" s="220"/>
      <c r="SUU96" s="220"/>
      <c r="SUV96" s="220"/>
      <c r="SUW96" s="220"/>
      <c r="SUX96" s="220"/>
      <c r="SUY96" s="220"/>
      <c r="SUZ96" s="220"/>
      <c r="SVA96" s="220"/>
      <c r="SVB96" s="220"/>
      <c r="SVC96" s="220"/>
      <c r="SVD96" s="220"/>
      <c r="SVE96" s="220"/>
      <c r="SVF96" s="220"/>
      <c r="SVG96" s="220"/>
      <c r="SVH96" s="220"/>
      <c r="SVI96" s="220"/>
      <c r="SVJ96" s="220"/>
      <c r="SVK96" s="220"/>
      <c r="SVL96" s="220"/>
      <c r="SVM96" s="220"/>
      <c r="SVN96" s="220"/>
      <c r="SVO96" s="220"/>
      <c r="SVP96" s="220"/>
      <c r="SVQ96" s="220"/>
      <c r="SVR96" s="220"/>
      <c r="SVS96" s="220"/>
      <c r="SVT96" s="220"/>
      <c r="SVU96" s="220"/>
      <c r="SVV96" s="220"/>
      <c r="SVW96" s="220"/>
      <c r="SVX96" s="220"/>
      <c r="SVY96" s="220"/>
      <c r="SVZ96" s="220"/>
      <c r="SWA96" s="220"/>
      <c r="SWB96" s="220"/>
      <c r="SWC96" s="220"/>
      <c r="SWD96" s="220"/>
      <c r="SWE96" s="220"/>
      <c r="SWF96" s="220"/>
      <c r="SWG96" s="220"/>
      <c r="SWH96" s="220"/>
      <c r="SWI96" s="220"/>
      <c r="SWJ96" s="220"/>
      <c r="SWK96" s="220"/>
      <c r="SWL96" s="220"/>
      <c r="SWM96" s="220"/>
      <c r="SWN96" s="220"/>
      <c r="SWO96" s="220"/>
      <c r="SWP96" s="220"/>
      <c r="SWQ96" s="220"/>
      <c r="SWR96" s="220"/>
      <c r="SWS96" s="220"/>
      <c r="SWT96" s="220"/>
      <c r="SWU96" s="220"/>
      <c r="SWV96" s="220"/>
      <c r="SWW96" s="220"/>
      <c r="SWX96" s="220"/>
      <c r="SWY96" s="220"/>
      <c r="SWZ96" s="220"/>
      <c r="SXA96" s="220"/>
      <c r="SXB96" s="220"/>
      <c r="SXC96" s="220"/>
      <c r="SXD96" s="220"/>
      <c r="SXE96" s="220"/>
      <c r="SXF96" s="220"/>
      <c r="SXG96" s="220"/>
      <c r="SXH96" s="220"/>
      <c r="SXI96" s="220"/>
      <c r="SXJ96" s="220"/>
      <c r="SXK96" s="220"/>
      <c r="SXL96" s="220"/>
      <c r="SXM96" s="220"/>
      <c r="SXN96" s="220"/>
      <c r="SXO96" s="220"/>
      <c r="SXP96" s="220"/>
      <c r="SXQ96" s="220"/>
      <c r="SXR96" s="220"/>
      <c r="SXS96" s="220"/>
      <c r="SXT96" s="220"/>
      <c r="SXU96" s="220"/>
      <c r="SXV96" s="220"/>
      <c r="SXW96" s="220"/>
      <c r="SXX96" s="220"/>
      <c r="SXY96" s="220"/>
      <c r="SXZ96" s="220"/>
      <c r="SYA96" s="220"/>
      <c r="SYB96" s="220"/>
      <c r="SYC96" s="220"/>
      <c r="SYD96" s="220"/>
      <c r="SYE96" s="220"/>
      <c r="SYF96" s="220"/>
      <c r="SYG96" s="220"/>
      <c r="SYH96" s="220"/>
      <c r="SYI96" s="220"/>
      <c r="SYJ96" s="220"/>
      <c r="SYK96" s="220"/>
      <c r="SYL96" s="220"/>
      <c r="SYM96" s="220"/>
      <c r="SYN96" s="220"/>
      <c r="SYO96" s="220"/>
      <c r="SYP96" s="220"/>
      <c r="SYQ96" s="220"/>
      <c r="SYR96" s="220"/>
      <c r="SYS96" s="220"/>
      <c r="SYT96" s="220"/>
      <c r="SYU96" s="220"/>
      <c r="SYV96" s="220"/>
      <c r="SYW96" s="220"/>
      <c r="SYX96" s="220"/>
      <c r="SYY96" s="220"/>
      <c r="SYZ96" s="220"/>
      <c r="SZA96" s="220"/>
      <c r="SZB96" s="220"/>
      <c r="SZC96" s="220"/>
      <c r="SZD96" s="220"/>
      <c r="SZE96" s="220"/>
      <c r="SZF96" s="220"/>
      <c r="SZG96" s="220"/>
      <c r="SZH96" s="220"/>
      <c r="SZI96" s="220"/>
      <c r="SZJ96" s="220"/>
      <c r="SZK96" s="220"/>
      <c r="SZL96" s="220"/>
      <c r="SZM96" s="220"/>
      <c r="SZN96" s="220"/>
      <c r="SZO96" s="220"/>
      <c r="SZP96" s="220"/>
      <c r="SZQ96" s="220"/>
      <c r="SZR96" s="220"/>
      <c r="SZS96" s="220"/>
      <c r="SZT96" s="220"/>
      <c r="SZU96" s="220"/>
      <c r="SZV96" s="220"/>
      <c r="SZW96" s="220"/>
      <c r="SZX96" s="220"/>
      <c r="SZY96" s="220"/>
      <c r="SZZ96" s="220"/>
      <c r="TAA96" s="220"/>
      <c r="TAB96" s="220"/>
      <c r="TAC96" s="220"/>
      <c r="TAD96" s="220"/>
      <c r="TAE96" s="220"/>
      <c r="TAF96" s="220"/>
      <c r="TAG96" s="220"/>
      <c r="TAH96" s="220"/>
      <c r="TAI96" s="220"/>
      <c r="TAJ96" s="220"/>
      <c r="TAK96" s="220"/>
      <c r="TAL96" s="220"/>
      <c r="TAM96" s="220"/>
      <c r="TAN96" s="220"/>
      <c r="TAO96" s="220"/>
      <c r="TAP96" s="220"/>
      <c r="TAQ96" s="220"/>
      <c r="TAR96" s="220"/>
      <c r="TAS96" s="220"/>
      <c r="TAT96" s="220"/>
      <c r="TAU96" s="220"/>
      <c r="TAV96" s="220"/>
      <c r="TAW96" s="220"/>
      <c r="TAX96" s="220"/>
      <c r="TAY96" s="220"/>
      <c r="TAZ96" s="220"/>
      <c r="TBA96" s="220"/>
      <c r="TBB96" s="220"/>
      <c r="TBC96" s="220"/>
      <c r="TBD96" s="220"/>
      <c r="TBE96" s="220"/>
      <c r="TBF96" s="220"/>
      <c r="TBG96" s="220"/>
      <c r="TBH96" s="220"/>
      <c r="TBI96" s="220"/>
      <c r="TBJ96" s="220"/>
      <c r="TBK96" s="220"/>
      <c r="TBL96" s="220"/>
      <c r="TBM96" s="220"/>
      <c r="TBN96" s="220"/>
      <c r="TBO96" s="220"/>
      <c r="TBP96" s="220"/>
      <c r="TBQ96" s="220"/>
      <c r="TBR96" s="220"/>
      <c r="TBS96" s="220"/>
      <c r="TBT96" s="220"/>
      <c r="TBU96" s="220"/>
      <c r="TBV96" s="220"/>
      <c r="TBW96" s="220"/>
      <c r="TBX96" s="220"/>
      <c r="TBY96" s="220"/>
      <c r="TBZ96" s="220"/>
      <c r="TCA96" s="220"/>
      <c r="TCB96" s="220"/>
      <c r="TCC96" s="220"/>
      <c r="TCD96" s="220"/>
      <c r="TCE96" s="220"/>
      <c r="TCF96" s="220"/>
      <c r="TCG96" s="220"/>
      <c r="TCH96" s="220"/>
      <c r="TCI96" s="220"/>
      <c r="TCJ96" s="220"/>
      <c r="TCK96" s="220"/>
      <c r="TCL96" s="220"/>
      <c r="TCM96" s="220"/>
      <c r="TCN96" s="220"/>
      <c r="TCO96" s="220"/>
      <c r="TCP96" s="220"/>
      <c r="TCQ96" s="220"/>
      <c r="TCR96" s="220"/>
      <c r="TCS96" s="220"/>
      <c r="TCT96" s="220"/>
      <c r="TCU96" s="220"/>
      <c r="TCV96" s="220"/>
      <c r="TCW96" s="220"/>
      <c r="TCX96" s="220"/>
      <c r="TCY96" s="220"/>
      <c r="TCZ96" s="220"/>
      <c r="TDA96" s="220"/>
      <c r="TDB96" s="220"/>
      <c r="TDC96" s="220"/>
      <c r="TDD96" s="220"/>
      <c r="TDE96" s="220"/>
      <c r="TDF96" s="220"/>
      <c r="TDG96" s="220"/>
      <c r="TDH96" s="220"/>
      <c r="TDI96" s="220"/>
      <c r="TDJ96" s="220"/>
      <c r="TDK96" s="220"/>
      <c r="TDL96" s="220"/>
      <c r="TDM96" s="220"/>
      <c r="TDN96" s="220"/>
      <c r="TDO96" s="220"/>
      <c r="TDP96" s="220"/>
      <c r="TDQ96" s="220"/>
      <c r="TDR96" s="220"/>
      <c r="TDS96" s="220"/>
      <c r="TDT96" s="220"/>
      <c r="TDU96" s="220"/>
      <c r="TDV96" s="220"/>
      <c r="TDW96" s="220"/>
      <c r="TDX96" s="220"/>
      <c r="TDY96" s="220"/>
      <c r="TDZ96" s="220"/>
      <c r="TEA96" s="220"/>
      <c r="TEB96" s="220"/>
      <c r="TEC96" s="220"/>
      <c r="TED96" s="220"/>
      <c r="TEE96" s="220"/>
      <c r="TEF96" s="220"/>
      <c r="TEG96" s="220"/>
      <c r="TEH96" s="220"/>
      <c r="TEI96" s="220"/>
      <c r="TEJ96" s="220"/>
      <c r="TEK96" s="220"/>
      <c r="TEL96" s="220"/>
      <c r="TEM96" s="220"/>
      <c r="TEN96" s="220"/>
      <c r="TEO96" s="220"/>
      <c r="TEP96" s="220"/>
      <c r="TEQ96" s="220"/>
      <c r="TER96" s="220"/>
      <c r="TES96" s="220"/>
      <c r="TET96" s="220"/>
      <c r="TEU96" s="220"/>
      <c r="TEV96" s="220"/>
      <c r="TEW96" s="220"/>
      <c r="TEX96" s="220"/>
      <c r="TEY96" s="220"/>
      <c r="TEZ96" s="220"/>
      <c r="TFA96" s="220"/>
      <c r="TFB96" s="220"/>
      <c r="TFC96" s="220"/>
      <c r="TFD96" s="220"/>
      <c r="TFE96" s="220"/>
      <c r="TFF96" s="220"/>
      <c r="TFG96" s="220"/>
      <c r="TFH96" s="220"/>
      <c r="TFI96" s="220"/>
      <c r="TFJ96" s="220"/>
      <c r="TFK96" s="220"/>
      <c r="TFL96" s="220"/>
      <c r="TFM96" s="220"/>
      <c r="TFN96" s="220"/>
      <c r="TFO96" s="220"/>
      <c r="TFP96" s="220"/>
      <c r="TFQ96" s="220"/>
      <c r="TFR96" s="220"/>
      <c r="TFS96" s="220"/>
      <c r="TFT96" s="220"/>
      <c r="TFU96" s="220"/>
      <c r="TFV96" s="220"/>
      <c r="TFW96" s="220"/>
      <c r="TFX96" s="220"/>
      <c r="TFY96" s="220"/>
      <c r="TFZ96" s="220"/>
      <c r="TGA96" s="220"/>
      <c r="TGB96" s="220"/>
      <c r="TGC96" s="220"/>
      <c r="TGD96" s="220"/>
      <c r="TGE96" s="220"/>
      <c r="TGF96" s="220"/>
      <c r="TGG96" s="220"/>
      <c r="TGH96" s="220"/>
      <c r="TGI96" s="220"/>
      <c r="TGJ96" s="220"/>
      <c r="TGK96" s="220"/>
      <c r="TGL96" s="220"/>
      <c r="TGM96" s="220"/>
      <c r="TGN96" s="220"/>
      <c r="TGO96" s="220"/>
      <c r="TGP96" s="220"/>
      <c r="TGQ96" s="220"/>
      <c r="TGR96" s="220"/>
      <c r="TGS96" s="220"/>
      <c r="TGT96" s="220"/>
      <c r="TGU96" s="220"/>
      <c r="TGV96" s="220"/>
      <c r="TGW96" s="220"/>
      <c r="TGX96" s="220"/>
      <c r="TGY96" s="220"/>
      <c r="TGZ96" s="220"/>
      <c r="THA96" s="220"/>
      <c r="THB96" s="220"/>
      <c r="THC96" s="220"/>
      <c r="THD96" s="220"/>
      <c r="THE96" s="220"/>
      <c r="THF96" s="220"/>
      <c r="THG96" s="220"/>
      <c r="THH96" s="220"/>
      <c r="THI96" s="220"/>
      <c r="THJ96" s="220"/>
      <c r="THK96" s="220"/>
      <c r="THL96" s="220"/>
      <c r="THM96" s="220"/>
      <c r="THN96" s="220"/>
      <c r="THO96" s="220"/>
      <c r="THP96" s="220"/>
      <c r="THQ96" s="220"/>
      <c r="THR96" s="220"/>
      <c r="THS96" s="220"/>
      <c r="THT96" s="220"/>
      <c r="THU96" s="220"/>
      <c r="THV96" s="220"/>
      <c r="THW96" s="220"/>
      <c r="THX96" s="220"/>
      <c r="THY96" s="220"/>
      <c r="THZ96" s="220"/>
      <c r="TIA96" s="220"/>
      <c r="TIB96" s="220"/>
      <c r="TIC96" s="220"/>
      <c r="TID96" s="220"/>
      <c r="TIE96" s="220"/>
      <c r="TIF96" s="220"/>
      <c r="TIG96" s="220"/>
      <c r="TIH96" s="220"/>
      <c r="TII96" s="220"/>
      <c r="TIJ96" s="220"/>
      <c r="TIK96" s="220"/>
      <c r="TIL96" s="220"/>
      <c r="TIM96" s="220"/>
      <c r="TIN96" s="220"/>
      <c r="TIO96" s="220"/>
      <c r="TIP96" s="220"/>
      <c r="TIQ96" s="220"/>
      <c r="TIR96" s="220"/>
      <c r="TIS96" s="220"/>
      <c r="TIT96" s="220"/>
      <c r="TIU96" s="220"/>
      <c r="TIV96" s="220"/>
      <c r="TIW96" s="220"/>
      <c r="TIX96" s="220"/>
      <c r="TIY96" s="220"/>
      <c r="TIZ96" s="220"/>
      <c r="TJA96" s="220"/>
      <c r="TJB96" s="220"/>
      <c r="TJC96" s="220"/>
      <c r="TJD96" s="220"/>
      <c r="TJE96" s="220"/>
      <c r="TJF96" s="220"/>
      <c r="TJG96" s="220"/>
      <c r="TJH96" s="220"/>
      <c r="TJI96" s="220"/>
      <c r="TJJ96" s="220"/>
      <c r="TJK96" s="220"/>
      <c r="TJL96" s="220"/>
      <c r="TJM96" s="220"/>
      <c r="TJN96" s="220"/>
      <c r="TJO96" s="220"/>
      <c r="TJP96" s="220"/>
      <c r="TJQ96" s="220"/>
      <c r="TJR96" s="220"/>
      <c r="TJS96" s="220"/>
      <c r="TJT96" s="220"/>
      <c r="TJU96" s="220"/>
      <c r="TJV96" s="220"/>
      <c r="TJW96" s="220"/>
      <c r="TJX96" s="220"/>
      <c r="TJY96" s="220"/>
      <c r="TJZ96" s="220"/>
      <c r="TKA96" s="220"/>
      <c r="TKB96" s="220"/>
      <c r="TKC96" s="220"/>
      <c r="TKD96" s="220"/>
      <c r="TKE96" s="220"/>
      <c r="TKF96" s="220"/>
      <c r="TKG96" s="220"/>
      <c r="TKH96" s="220"/>
      <c r="TKI96" s="220"/>
      <c r="TKJ96" s="220"/>
      <c r="TKK96" s="220"/>
      <c r="TKL96" s="220"/>
      <c r="TKM96" s="220"/>
      <c r="TKN96" s="220"/>
      <c r="TKO96" s="220"/>
      <c r="TKP96" s="220"/>
      <c r="TKQ96" s="220"/>
      <c r="TKR96" s="220"/>
      <c r="TKS96" s="220"/>
      <c r="TKT96" s="220"/>
      <c r="TKU96" s="220"/>
      <c r="TKV96" s="220"/>
      <c r="TKW96" s="220"/>
      <c r="TKX96" s="220"/>
      <c r="TKY96" s="220"/>
      <c r="TKZ96" s="220"/>
      <c r="TLA96" s="220"/>
      <c r="TLB96" s="220"/>
      <c r="TLC96" s="220"/>
      <c r="TLD96" s="220"/>
      <c r="TLE96" s="220"/>
      <c r="TLF96" s="220"/>
      <c r="TLG96" s="220"/>
      <c r="TLH96" s="220"/>
      <c r="TLI96" s="220"/>
      <c r="TLJ96" s="220"/>
      <c r="TLK96" s="220"/>
      <c r="TLL96" s="220"/>
      <c r="TLM96" s="220"/>
      <c r="TLN96" s="220"/>
      <c r="TLO96" s="220"/>
      <c r="TLP96" s="220"/>
      <c r="TLQ96" s="220"/>
      <c r="TLR96" s="220"/>
      <c r="TLS96" s="220"/>
      <c r="TLT96" s="220"/>
      <c r="TLU96" s="220"/>
      <c r="TLV96" s="220"/>
      <c r="TLW96" s="220"/>
      <c r="TLX96" s="220"/>
      <c r="TLY96" s="220"/>
      <c r="TLZ96" s="220"/>
      <c r="TMA96" s="220"/>
      <c r="TMB96" s="220"/>
      <c r="TMC96" s="220"/>
      <c r="TMD96" s="220"/>
      <c r="TME96" s="220"/>
      <c r="TMF96" s="220"/>
      <c r="TMG96" s="220"/>
      <c r="TMH96" s="220"/>
      <c r="TMI96" s="220"/>
      <c r="TMJ96" s="220"/>
      <c r="TMK96" s="220"/>
      <c r="TML96" s="220"/>
      <c r="TMM96" s="220"/>
      <c r="TMN96" s="220"/>
      <c r="TMO96" s="220"/>
      <c r="TMP96" s="220"/>
      <c r="TMQ96" s="220"/>
      <c r="TMR96" s="220"/>
      <c r="TMS96" s="220"/>
      <c r="TMT96" s="220"/>
      <c r="TMU96" s="220"/>
      <c r="TMV96" s="220"/>
      <c r="TMW96" s="220"/>
      <c r="TMX96" s="220"/>
      <c r="TMY96" s="220"/>
      <c r="TMZ96" s="220"/>
      <c r="TNA96" s="220"/>
      <c r="TNB96" s="220"/>
      <c r="TNC96" s="220"/>
      <c r="TND96" s="220"/>
      <c r="TNE96" s="220"/>
      <c r="TNF96" s="220"/>
      <c r="TNG96" s="220"/>
      <c r="TNH96" s="220"/>
      <c r="TNI96" s="220"/>
      <c r="TNJ96" s="220"/>
      <c r="TNK96" s="220"/>
      <c r="TNL96" s="220"/>
      <c r="TNM96" s="220"/>
      <c r="TNN96" s="220"/>
      <c r="TNO96" s="220"/>
      <c r="TNP96" s="220"/>
      <c r="TNQ96" s="220"/>
      <c r="TNR96" s="220"/>
      <c r="TNS96" s="220"/>
      <c r="TNT96" s="220"/>
      <c r="TNU96" s="220"/>
      <c r="TNV96" s="220"/>
      <c r="TNW96" s="220"/>
      <c r="TNX96" s="220"/>
      <c r="TNY96" s="220"/>
      <c r="TNZ96" s="220"/>
      <c r="TOA96" s="220"/>
      <c r="TOB96" s="220"/>
      <c r="TOC96" s="220"/>
      <c r="TOD96" s="220"/>
      <c r="TOE96" s="220"/>
      <c r="TOF96" s="220"/>
      <c r="TOG96" s="220"/>
      <c r="TOH96" s="220"/>
      <c r="TOI96" s="220"/>
      <c r="TOJ96" s="220"/>
      <c r="TOK96" s="220"/>
      <c r="TOL96" s="220"/>
      <c r="TOM96" s="220"/>
      <c r="TON96" s="220"/>
      <c r="TOO96" s="220"/>
      <c r="TOP96" s="220"/>
      <c r="TOQ96" s="220"/>
      <c r="TOR96" s="220"/>
      <c r="TOS96" s="220"/>
      <c r="TOT96" s="220"/>
      <c r="TOU96" s="220"/>
      <c r="TOV96" s="220"/>
      <c r="TOW96" s="220"/>
      <c r="TOX96" s="220"/>
      <c r="TOY96" s="220"/>
      <c r="TOZ96" s="220"/>
      <c r="TPA96" s="220"/>
      <c r="TPB96" s="220"/>
      <c r="TPC96" s="220"/>
      <c r="TPD96" s="220"/>
      <c r="TPE96" s="220"/>
      <c r="TPF96" s="220"/>
      <c r="TPG96" s="220"/>
      <c r="TPH96" s="220"/>
      <c r="TPI96" s="220"/>
      <c r="TPJ96" s="220"/>
      <c r="TPK96" s="220"/>
      <c r="TPL96" s="220"/>
      <c r="TPM96" s="220"/>
      <c r="TPN96" s="220"/>
      <c r="TPO96" s="220"/>
      <c r="TPP96" s="220"/>
      <c r="TPQ96" s="220"/>
      <c r="TPR96" s="220"/>
      <c r="TPS96" s="220"/>
      <c r="TPT96" s="220"/>
      <c r="TPU96" s="220"/>
      <c r="TPV96" s="220"/>
      <c r="TPW96" s="220"/>
      <c r="TPX96" s="220"/>
      <c r="TPY96" s="220"/>
      <c r="TPZ96" s="220"/>
      <c r="TQA96" s="220"/>
      <c r="TQB96" s="220"/>
      <c r="TQC96" s="220"/>
      <c r="TQD96" s="220"/>
      <c r="TQE96" s="220"/>
      <c r="TQF96" s="220"/>
      <c r="TQG96" s="220"/>
      <c r="TQH96" s="220"/>
      <c r="TQI96" s="220"/>
      <c r="TQJ96" s="220"/>
      <c r="TQK96" s="220"/>
      <c r="TQL96" s="220"/>
      <c r="TQM96" s="220"/>
      <c r="TQN96" s="220"/>
      <c r="TQO96" s="220"/>
      <c r="TQP96" s="220"/>
      <c r="TQQ96" s="220"/>
      <c r="TQR96" s="220"/>
      <c r="TQS96" s="220"/>
      <c r="TQT96" s="220"/>
      <c r="TQU96" s="220"/>
      <c r="TQV96" s="220"/>
      <c r="TQW96" s="220"/>
      <c r="TQX96" s="220"/>
      <c r="TQY96" s="220"/>
      <c r="TQZ96" s="220"/>
      <c r="TRA96" s="220"/>
      <c r="TRB96" s="220"/>
      <c r="TRC96" s="220"/>
      <c r="TRD96" s="220"/>
      <c r="TRE96" s="220"/>
      <c r="TRF96" s="220"/>
      <c r="TRG96" s="220"/>
      <c r="TRH96" s="220"/>
      <c r="TRI96" s="220"/>
      <c r="TRJ96" s="220"/>
      <c r="TRK96" s="220"/>
      <c r="TRL96" s="220"/>
      <c r="TRM96" s="220"/>
      <c r="TRN96" s="220"/>
      <c r="TRO96" s="220"/>
      <c r="TRP96" s="220"/>
      <c r="TRQ96" s="220"/>
      <c r="TRR96" s="220"/>
      <c r="TRS96" s="220"/>
      <c r="TRT96" s="220"/>
      <c r="TRU96" s="220"/>
      <c r="TRV96" s="220"/>
      <c r="TRW96" s="220"/>
      <c r="TRX96" s="220"/>
      <c r="TRY96" s="220"/>
      <c r="TRZ96" s="220"/>
      <c r="TSA96" s="220"/>
      <c r="TSB96" s="220"/>
      <c r="TSC96" s="220"/>
      <c r="TSD96" s="220"/>
      <c r="TSE96" s="220"/>
      <c r="TSF96" s="220"/>
      <c r="TSG96" s="220"/>
      <c r="TSH96" s="220"/>
      <c r="TSI96" s="220"/>
      <c r="TSJ96" s="220"/>
      <c r="TSK96" s="220"/>
      <c r="TSL96" s="220"/>
      <c r="TSM96" s="220"/>
      <c r="TSN96" s="220"/>
      <c r="TSO96" s="220"/>
      <c r="TSP96" s="220"/>
      <c r="TSQ96" s="220"/>
      <c r="TSR96" s="220"/>
      <c r="TSS96" s="220"/>
      <c r="TST96" s="220"/>
      <c r="TSU96" s="220"/>
      <c r="TSV96" s="220"/>
      <c r="TSW96" s="220"/>
      <c r="TSX96" s="220"/>
      <c r="TSY96" s="220"/>
      <c r="TSZ96" s="220"/>
      <c r="TTA96" s="220"/>
      <c r="TTB96" s="220"/>
      <c r="TTC96" s="220"/>
      <c r="TTD96" s="220"/>
      <c r="TTE96" s="220"/>
      <c r="TTF96" s="220"/>
      <c r="TTG96" s="220"/>
      <c r="TTH96" s="220"/>
      <c r="TTI96" s="220"/>
      <c r="TTJ96" s="220"/>
      <c r="TTK96" s="220"/>
      <c r="TTL96" s="220"/>
      <c r="TTM96" s="220"/>
      <c r="TTN96" s="220"/>
      <c r="TTO96" s="220"/>
      <c r="TTP96" s="220"/>
      <c r="TTQ96" s="220"/>
      <c r="TTR96" s="220"/>
      <c r="TTS96" s="220"/>
      <c r="TTT96" s="220"/>
      <c r="TTU96" s="220"/>
      <c r="TTV96" s="220"/>
      <c r="TTW96" s="220"/>
      <c r="TTX96" s="220"/>
      <c r="TTY96" s="220"/>
      <c r="TTZ96" s="220"/>
      <c r="TUA96" s="220"/>
      <c r="TUB96" s="220"/>
      <c r="TUC96" s="220"/>
      <c r="TUD96" s="220"/>
      <c r="TUE96" s="220"/>
      <c r="TUF96" s="220"/>
      <c r="TUG96" s="220"/>
      <c r="TUH96" s="220"/>
      <c r="TUI96" s="220"/>
      <c r="TUJ96" s="220"/>
      <c r="TUK96" s="220"/>
      <c r="TUL96" s="220"/>
      <c r="TUM96" s="220"/>
      <c r="TUN96" s="220"/>
      <c r="TUO96" s="220"/>
      <c r="TUP96" s="220"/>
      <c r="TUQ96" s="220"/>
      <c r="TUR96" s="220"/>
      <c r="TUS96" s="220"/>
      <c r="TUT96" s="220"/>
      <c r="TUU96" s="220"/>
      <c r="TUV96" s="220"/>
      <c r="TUW96" s="220"/>
      <c r="TUX96" s="220"/>
      <c r="TUY96" s="220"/>
      <c r="TUZ96" s="220"/>
      <c r="TVA96" s="220"/>
      <c r="TVB96" s="220"/>
      <c r="TVC96" s="220"/>
      <c r="TVD96" s="220"/>
      <c r="TVE96" s="220"/>
      <c r="TVF96" s="220"/>
      <c r="TVG96" s="220"/>
      <c r="TVH96" s="220"/>
      <c r="TVI96" s="220"/>
      <c r="TVJ96" s="220"/>
      <c r="TVK96" s="220"/>
      <c r="TVL96" s="220"/>
      <c r="TVM96" s="220"/>
      <c r="TVN96" s="220"/>
      <c r="TVO96" s="220"/>
      <c r="TVP96" s="220"/>
      <c r="TVQ96" s="220"/>
      <c r="TVR96" s="220"/>
      <c r="TVS96" s="220"/>
      <c r="TVT96" s="220"/>
      <c r="TVU96" s="220"/>
      <c r="TVV96" s="220"/>
      <c r="TVW96" s="220"/>
      <c r="TVX96" s="220"/>
      <c r="TVY96" s="220"/>
      <c r="TVZ96" s="220"/>
      <c r="TWA96" s="220"/>
      <c r="TWB96" s="220"/>
      <c r="TWC96" s="220"/>
      <c r="TWD96" s="220"/>
      <c r="TWE96" s="220"/>
      <c r="TWF96" s="220"/>
      <c r="TWG96" s="220"/>
      <c r="TWH96" s="220"/>
      <c r="TWI96" s="220"/>
      <c r="TWJ96" s="220"/>
      <c r="TWK96" s="220"/>
      <c r="TWL96" s="220"/>
      <c r="TWM96" s="220"/>
      <c r="TWN96" s="220"/>
      <c r="TWO96" s="220"/>
      <c r="TWP96" s="220"/>
      <c r="TWQ96" s="220"/>
      <c r="TWR96" s="220"/>
      <c r="TWS96" s="220"/>
      <c r="TWT96" s="220"/>
      <c r="TWU96" s="220"/>
      <c r="TWV96" s="220"/>
      <c r="TWW96" s="220"/>
      <c r="TWX96" s="220"/>
      <c r="TWY96" s="220"/>
      <c r="TWZ96" s="220"/>
      <c r="TXA96" s="220"/>
      <c r="TXB96" s="220"/>
      <c r="TXC96" s="220"/>
      <c r="TXD96" s="220"/>
      <c r="TXE96" s="220"/>
      <c r="TXF96" s="220"/>
      <c r="TXG96" s="220"/>
      <c r="TXH96" s="220"/>
      <c r="TXI96" s="220"/>
      <c r="TXJ96" s="220"/>
      <c r="TXK96" s="220"/>
      <c r="TXL96" s="220"/>
      <c r="TXM96" s="220"/>
      <c r="TXN96" s="220"/>
      <c r="TXO96" s="220"/>
      <c r="TXP96" s="220"/>
      <c r="TXQ96" s="220"/>
      <c r="TXR96" s="220"/>
      <c r="TXS96" s="220"/>
      <c r="TXT96" s="220"/>
      <c r="TXU96" s="220"/>
      <c r="TXV96" s="220"/>
      <c r="TXW96" s="220"/>
      <c r="TXX96" s="220"/>
      <c r="TXY96" s="220"/>
      <c r="TXZ96" s="220"/>
      <c r="TYA96" s="220"/>
      <c r="TYB96" s="220"/>
      <c r="TYC96" s="220"/>
      <c r="TYD96" s="220"/>
      <c r="TYE96" s="220"/>
      <c r="TYF96" s="220"/>
      <c r="TYG96" s="220"/>
      <c r="TYH96" s="220"/>
      <c r="TYI96" s="220"/>
      <c r="TYJ96" s="220"/>
      <c r="TYK96" s="220"/>
      <c r="TYL96" s="220"/>
      <c r="TYM96" s="220"/>
      <c r="TYN96" s="220"/>
      <c r="TYO96" s="220"/>
      <c r="TYP96" s="220"/>
      <c r="TYQ96" s="220"/>
      <c r="TYR96" s="220"/>
      <c r="TYS96" s="220"/>
      <c r="TYT96" s="220"/>
      <c r="TYU96" s="220"/>
      <c r="TYV96" s="220"/>
      <c r="TYW96" s="220"/>
      <c r="TYX96" s="220"/>
      <c r="TYY96" s="220"/>
      <c r="TYZ96" s="220"/>
      <c r="TZA96" s="220"/>
      <c r="TZB96" s="220"/>
      <c r="TZC96" s="220"/>
      <c r="TZD96" s="220"/>
      <c r="TZE96" s="220"/>
      <c r="TZF96" s="220"/>
      <c r="TZG96" s="220"/>
      <c r="TZH96" s="220"/>
      <c r="TZI96" s="220"/>
      <c r="TZJ96" s="220"/>
      <c r="TZK96" s="220"/>
      <c r="TZL96" s="220"/>
      <c r="TZM96" s="220"/>
      <c r="TZN96" s="220"/>
      <c r="TZO96" s="220"/>
      <c r="TZP96" s="220"/>
      <c r="TZQ96" s="220"/>
      <c r="TZR96" s="220"/>
      <c r="TZS96" s="220"/>
      <c r="TZT96" s="220"/>
      <c r="TZU96" s="220"/>
      <c r="TZV96" s="220"/>
      <c r="TZW96" s="220"/>
      <c r="TZX96" s="220"/>
      <c r="TZY96" s="220"/>
      <c r="TZZ96" s="220"/>
      <c r="UAA96" s="220"/>
      <c r="UAB96" s="220"/>
      <c r="UAC96" s="220"/>
      <c r="UAD96" s="220"/>
      <c r="UAE96" s="220"/>
      <c r="UAF96" s="220"/>
      <c r="UAG96" s="220"/>
      <c r="UAH96" s="220"/>
      <c r="UAI96" s="220"/>
      <c r="UAJ96" s="220"/>
      <c r="UAK96" s="220"/>
      <c r="UAL96" s="220"/>
      <c r="UAM96" s="220"/>
      <c r="UAN96" s="220"/>
      <c r="UAO96" s="220"/>
      <c r="UAP96" s="220"/>
      <c r="UAQ96" s="220"/>
      <c r="UAR96" s="220"/>
      <c r="UAS96" s="220"/>
      <c r="UAT96" s="220"/>
      <c r="UAU96" s="220"/>
      <c r="UAV96" s="220"/>
      <c r="UAW96" s="220"/>
      <c r="UAX96" s="220"/>
      <c r="UAY96" s="220"/>
      <c r="UAZ96" s="220"/>
      <c r="UBA96" s="220"/>
      <c r="UBB96" s="220"/>
      <c r="UBC96" s="220"/>
      <c r="UBD96" s="220"/>
      <c r="UBE96" s="220"/>
      <c r="UBF96" s="220"/>
      <c r="UBG96" s="220"/>
      <c r="UBH96" s="220"/>
      <c r="UBI96" s="220"/>
      <c r="UBJ96" s="220"/>
      <c r="UBK96" s="220"/>
      <c r="UBL96" s="220"/>
      <c r="UBM96" s="220"/>
      <c r="UBN96" s="220"/>
      <c r="UBO96" s="220"/>
      <c r="UBP96" s="220"/>
      <c r="UBQ96" s="220"/>
      <c r="UBR96" s="220"/>
      <c r="UBS96" s="220"/>
      <c r="UBT96" s="220"/>
      <c r="UBU96" s="220"/>
      <c r="UBV96" s="220"/>
      <c r="UBW96" s="220"/>
      <c r="UBX96" s="220"/>
      <c r="UBY96" s="220"/>
      <c r="UBZ96" s="220"/>
      <c r="UCA96" s="220"/>
      <c r="UCB96" s="220"/>
      <c r="UCC96" s="220"/>
      <c r="UCD96" s="220"/>
      <c r="UCE96" s="220"/>
      <c r="UCF96" s="220"/>
      <c r="UCG96" s="220"/>
      <c r="UCH96" s="220"/>
      <c r="UCI96" s="220"/>
      <c r="UCJ96" s="220"/>
      <c r="UCK96" s="220"/>
      <c r="UCL96" s="220"/>
      <c r="UCM96" s="220"/>
      <c r="UCN96" s="220"/>
      <c r="UCO96" s="220"/>
      <c r="UCP96" s="220"/>
      <c r="UCQ96" s="220"/>
      <c r="UCR96" s="220"/>
      <c r="UCS96" s="220"/>
      <c r="UCT96" s="220"/>
      <c r="UCU96" s="220"/>
      <c r="UCV96" s="220"/>
      <c r="UCW96" s="220"/>
      <c r="UCX96" s="220"/>
      <c r="UCY96" s="220"/>
      <c r="UCZ96" s="220"/>
      <c r="UDA96" s="220"/>
      <c r="UDB96" s="220"/>
      <c r="UDC96" s="220"/>
      <c r="UDD96" s="220"/>
      <c r="UDE96" s="220"/>
      <c r="UDF96" s="220"/>
      <c r="UDG96" s="220"/>
      <c r="UDH96" s="220"/>
      <c r="UDI96" s="220"/>
      <c r="UDJ96" s="220"/>
      <c r="UDK96" s="220"/>
      <c r="UDL96" s="220"/>
      <c r="UDM96" s="220"/>
      <c r="UDN96" s="220"/>
      <c r="UDO96" s="220"/>
      <c r="UDP96" s="220"/>
      <c r="UDQ96" s="220"/>
      <c r="UDR96" s="220"/>
      <c r="UDS96" s="220"/>
      <c r="UDT96" s="220"/>
      <c r="UDU96" s="220"/>
      <c r="UDV96" s="220"/>
      <c r="UDW96" s="220"/>
      <c r="UDX96" s="220"/>
      <c r="UDY96" s="220"/>
      <c r="UDZ96" s="220"/>
      <c r="UEA96" s="220"/>
      <c r="UEB96" s="220"/>
      <c r="UEC96" s="220"/>
      <c r="UED96" s="220"/>
      <c r="UEE96" s="220"/>
      <c r="UEF96" s="220"/>
      <c r="UEG96" s="220"/>
      <c r="UEH96" s="220"/>
      <c r="UEI96" s="220"/>
      <c r="UEJ96" s="220"/>
      <c r="UEK96" s="220"/>
      <c r="UEL96" s="220"/>
      <c r="UEM96" s="220"/>
      <c r="UEN96" s="220"/>
      <c r="UEO96" s="220"/>
      <c r="UEP96" s="220"/>
      <c r="UEQ96" s="220"/>
      <c r="UER96" s="220"/>
      <c r="UES96" s="220"/>
      <c r="UET96" s="220"/>
      <c r="UEU96" s="220"/>
      <c r="UEV96" s="220"/>
      <c r="UEW96" s="220"/>
      <c r="UEX96" s="220"/>
      <c r="UEY96" s="220"/>
      <c r="UEZ96" s="220"/>
      <c r="UFA96" s="220"/>
      <c r="UFB96" s="220"/>
      <c r="UFC96" s="220"/>
      <c r="UFD96" s="220"/>
      <c r="UFE96" s="220"/>
      <c r="UFF96" s="220"/>
      <c r="UFG96" s="220"/>
      <c r="UFH96" s="220"/>
      <c r="UFI96" s="220"/>
      <c r="UFJ96" s="220"/>
      <c r="UFK96" s="220"/>
      <c r="UFL96" s="220"/>
      <c r="UFM96" s="220"/>
      <c r="UFN96" s="220"/>
      <c r="UFO96" s="220"/>
      <c r="UFP96" s="220"/>
      <c r="UFQ96" s="220"/>
      <c r="UFR96" s="220"/>
      <c r="UFS96" s="220"/>
      <c r="UFT96" s="220"/>
      <c r="UFU96" s="220"/>
      <c r="UFV96" s="220"/>
      <c r="UFW96" s="220"/>
      <c r="UFX96" s="220"/>
      <c r="UFY96" s="220"/>
      <c r="UFZ96" s="220"/>
      <c r="UGA96" s="220"/>
      <c r="UGB96" s="220"/>
      <c r="UGC96" s="220"/>
      <c r="UGD96" s="220"/>
      <c r="UGE96" s="220"/>
      <c r="UGF96" s="220"/>
      <c r="UGG96" s="220"/>
      <c r="UGH96" s="220"/>
      <c r="UGI96" s="220"/>
      <c r="UGJ96" s="220"/>
      <c r="UGK96" s="220"/>
      <c r="UGL96" s="220"/>
      <c r="UGM96" s="220"/>
      <c r="UGN96" s="220"/>
      <c r="UGO96" s="220"/>
      <c r="UGP96" s="220"/>
      <c r="UGQ96" s="220"/>
      <c r="UGR96" s="220"/>
      <c r="UGS96" s="220"/>
      <c r="UGT96" s="220"/>
      <c r="UGU96" s="220"/>
      <c r="UGV96" s="220"/>
      <c r="UGW96" s="220"/>
      <c r="UGX96" s="220"/>
      <c r="UGY96" s="220"/>
      <c r="UGZ96" s="220"/>
      <c r="UHA96" s="220"/>
      <c r="UHB96" s="220"/>
      <c r="UHC96" s="220"/>
      <c r="UHD96" s="220"/>
      <c r="UHE96" s="220"/>
      <c r="UHF96" s="220"/>
      <c r="UHG96" s="220"/>
      <c r="UHH96" s="220"/>
      <c r="UHI96" s="220"/>
      <c r="UHJ96" s="220"/>
      <c r="UHK96" s="220"/>
      <c r="UHL96" s="220"/>
      <c r="UHM96" s="220"/>
      <c r="UHN96" s="220"/>
      <c r="UHO96" s="220"/>
      <c r="UHP96" s="220"/>
      <c r="UHQ96" s="220"/>
      <c r="UHR96" s="220"/>
      <c r="UHS96" s="220"/>
      <c r="UHT96" s="220"/>
      <c r="UHU96" s="220"/>
      <c r="UHV96" s="220"/>
      <c r="UHW96" s="220"/>
      <c r="UHX96" s="220"/>
      <c r="UHY96" s="220"/>
      <c r="UHZ96" s="220"/>
      <c r="UIA96" s="220"/>
      <c r="UIB96" s="220"/>
      <c r="UIC96" s="220"/>
      <c r="UID96" s="220"/>
      <c r="UIE96" s="220"/>
      <c r="UIF96" s="220"/>
      <c r="UIG96" s="220"/>
      <c r="UIH96" s="220"/>
      <c r="UII96" s="220"/>
      <c r="UIJ96" s="220"/>
      <c r="UIK96" s="220"/>
      <c r="UIL96" s="220"/>
      <c r="UIM96" s="220"/>
      <c r="UIN96" s="220"/>
      <c r="UIO96" s="220"/>
      <c r="UIP96" s="220"/>
      <c r="UIQ96" s="220"/>
      <c r="UIR96" s="220"/>
      <c r="UIS96" s="220"/>
      <c r="UIT96" s="220"/>
      <c r="UIU96" s="220"/>
      <c r="UIV96" s="220"/>
      <c r="UIW96" s="220"/>
      <c r="UIX96" s="220"/>
      <c r="UIY96" s="220"/>
      <c r="UIZ96" s="220"/>
      <c r="UJA96" s="220"/>
      <c r="UJB96" s="220"/>
      <c r="UJC96" s="220"/>
      <c r="UJD96" s="220"/>
      <c r="UJE96" s="220"/>
      <c r="UJF96" s="220"/>
      <c r="UJG96" s="220"/>
      <c r="UJH96" s="220"/>
      <c r="UJI96" s="220"/>
      <c r="UJJ96" s="220"/>
      <c r="UJK96" s="220"/>
      <c r="UJL96" s="220"/>
      <c r="UJM96" s="220"/>
      <c r="UJN96" s="220"/>
      <c r="UJO96" s="220"/>
      <c r="UJP96" s="220"/>
      <c r="UJQ96" s="220"/>
      <c r="UJR96" s="220"/>
      <c r="UJS96" s="220"/>
      <c r="UJT96" s="220"/>
      <c r="UJU96" s="220"/>
      <c r="UJV96" s="220"/>
      <c r="UJW96" s="220"/>
      <c r="UJX96" s="220"/>
      <c r="UJY96" s="220"/>
      <c r="UJZ96" s="220"/>
      <c r="UKA96" s="220"/>
      <c r="UKB96" s="220"/>
      <c r="UKC96" s="220"/>
      <c r="UKD96" s="220"/>
      <c r="UKE96" s="220"/>
      <c r="UKF96" s="220"/>
      <c r="UKG96" s="220"/>
      <c r="UKH96" s="220"/>
      <c r="UKI96" s="220"/>
      <c r="UKJ96" s="220"/>
      <c r="UKK96" s="220"/>
      <c r="UKL96" s="220"/>
      <c r="UKM96" s="220"/>
      <c r="UKN96" s="220"/>
      <c r="UKO96" s="220"/>
      <c r="UKP96" s="220"/>
      <c r="UKQ96" s="220"/>
      <c r="UKR96" s="220"/>
      <c r="UKS96" s="220"/>
      <c r="UKT96" s="220"/>
      <c r="UKU96" s="220"/>
      <c r="UKV96" s="220"/>
      <c r="UKW96" s="220"/>
      <c r="UKX96" s="220"/>
      <c r="UKY96" s="220"/>
      <c r="UKZ96" s="220"/>
      <c r="ULA96" s="220"/>
      <c r="ULB96" s="220"/>
      <c r="ULC96" s="220"/>
      <c r="ULD96" s="220"/>
      <c r="ULE96" s="220"/>
      <c r="ULF96" s="220"/>
      <c r="ULG96" s="220"/>
      <c r="ULH96" s="220"/>
      <c r="ULI96" s="220"/>
      <c r="ULJ96" s="220"/>
      <c r="ULK96" s="220"/>
      <c r="ULL96" s="220"/>
      <c r="ULM96" s="220"/>
      <c r="ULN96" s="220"/>
      <c r="ULO96" s="220"/>
      <c r="ULP96" s="220"/>
      <c r="ULQ96" s="220"/>
      <c r="ULR96" s="220"/>
      <c r="ULS96" s="220"/>
      <c r="ULT96" s="220"/>
      <c r="ULU96" s="220"/>
      <c r="ULV96" s="220"/>
      <c r="ULW96" s="220"/>
      <c r="ULX96" s="220"/>
      <c r="ULY96" s="220"/>
      <c r="ULZ96" s="220"/>
      <c r="UMA96" s="220"/>
      <c r="UMB96" s="220"/>
      <c r="UMC96" s="220"/>
      <c r="UMD96" s="220"/>
      <c r="UME96" s="220"/>
      <c r="UMF96" s="220"/>
      <c r="UMG96" s="220"/>
      <c r="UMH96" s="220"/>
      <c r="UMI96" s="220"/>
      <c r="UMJ96" s="220"/>
      <c r="UMK96" s="220"/>
      <c r="UML96" s="220"/>
      <c r="UMM96" s="220"/>
      <c r="UMN96" s="220"/>
      <c r="UMO96" s="220"/>
      <c r="UMP96" s="220"/>
      <c r="UMQ96" s="220"/>
      <c r="UMR96" s="220"/>
      <c r="UMS96" s="220"/>
      <c r="UMT96" s="220"/>
      <c r="UMU96" s="220"/>
      <c r="UMV96" s="220"/>
      <c r="UMW96" s="220"/>
      <c r="UMX96" s="220"/>
      <c r="UMY96" s="220"/>
      <c r="UMZ96" s="220"/>
      <c r="UNA96" s="220"/>
      <c r="UNB96" s="220"/>
      <c r="UNC96" s="220"/>
      <c r="UND96" s="220"/>
      <c r="UNE96" s="220"/>
      <c r="UNF96" s="220"/>
      <c r="UNG96" s="220"/>
      <c r="UNH96" s="220"/>
      <c r="UNI96" s="220"/>
      <c r="UNJ96" s="220"/>
      <c r="UNK96" s="220"/>
      <c r="UNL96" s="220"/>
      <c r="UNM96" s="220"/>
      <c r="UNN96" s="220"/>
      <c r="UNO96" s="220"/>
      <c r="UNP96" s="220"/>
      <c r="UNQ96" s="220"/>
      <c r="UNR96" s="220"/>
      <c r="UNS96" s="220"/>
      <c r="UNT96" s="220"/>
      <c r="UNU96" s="220"/>
      <c r="UNV96" s="220"/>
      <c r="UNW96" s="220"/>
      <c r="UNX96" s="220"/>
      <c r="UNY96" s="220"/>
      <c r="UNZ96" s="220"/>
      <c r="UOA96" s="220"/>
      <c r="UOB96" s="220"/>
      <c r="UOC96" s="220"/>
      <c r="UOD96" s="220"/>
      <c r="UOE96" s="220"/>
      <c r="UOF96" s="220"/>
      <c r="UOG96" s="220"/>
      <c r="UOH96" s="220"/>
      <c r="UOI96" s="220"/>
      <c r="UOJ96" s="220"/>
      <c r="UOK96" s="220"/>
      <c r="UOL96" s="220"/>
      <c r="UOM96" s="220"/>
      <c r="UON96" s="220"/>
      <c r="UOO96" s="220"/>
      <c r="UOP96" s="220"/>
      <c r="UOQ96" s="220"/>
      <c r="UOR96" s="220"/>
      <c r="UOS96" s="220"/>
      <c r="UOT96" s="220"/>
      <c r="UOU96" s="220"/>
      <c r="UOV96" s="220"/>
      <c r="UOW96" s="220"/>
      <c r="UOX96" s="220"/>
      <c r="UOY96" s="220"/>
      <c r="UOZ96" s="220"/>
      <c r="UPA96" s="220"/>
      <c r="UPB96" s="220"/>
      <c r="UPC96" s="220"/>
      <c r="UPD96" s="220"/>
      <c r="UPE96" s="220"/>
      <c r="UPF96" s="220"/>
      <c r="UPG96" s="220"/>
      <c r="UPH96" s="220"/>
      <c r="UPI96" s="220"/>
      <c r="UPJ96" s="220"/>
      <c r="UPK96" s="220"/>
      <c r="UPL96" s="220"/>
      <c r="UPM96" s="220"/>
      <c r="UPN96" s="220"/>
      <c r="UPO96" s="220"/>
      <c r="UPP96" s="220"/>
      <c r="UPQ96" s="220"/>
      <c r="UPR96" s="220"/>
      <c r="UPS96" s="220"/>
      <c r="UPT96" s="220"/>
      <c r="UPU96" s="220"/>
      <c r="UPV96" s="220"/>
      <c r="UPW96" s="220"/>
      <c r="UPX96" s="220"/>
      <c r="UPY96" s="220"/>
      <c r="UPZ96" s="220"/>
      <c r="UQA96" s="220"/>
      <c r="UQB96" s="220"/>
      <c r="UQC96" s="220"/>
      <c r="UQD96" s="220"/>
      <c r="UQE96" s="220"/>
      <c r="UQF96" s="220"/>
      <c r="UQG96" s="220"/>
      <c r="UQH96" s="220"/>
      <c r="UQI96" s="220"/>
      <c r="UQJ96" s="220"/>
      <c r="UQK96" s="220"/>
      <c r="UQL96" s="220"/>
      <c r="UQM96" s="220"/>
      <c r="UQN96" s="220"/>
      <c r="UQO96" s="220"/>
      <c r="UQP96" s="220"/>
      <c r="UQQ96" s="220"/>
      <c r="UQR96" s="220"/>
      <c r="UQS96" s="220"/>
      <c r="UQT96" s="220"/>
      <c r="UQU96" s="220"/>
      <c r="UQV96" s="220"/>
      <c r="UQW96" s="220"/>
      <c r="UQX96" s="220"/>
      <c r="UQY96" s="220"/>
      <c r="UQZ96" s="220"/>
      <c r="URA96" s="220"/>
      <c r="URB96" s="220"/>
      <c r="URC96" s="220"/>
      <c r="URD96" s="220"/>
      <c r="URE96" s="220"/>
      <c r="URF96" s="220"/>
      <c r="URG96" s="220"/>
      <c r="URH96" s="220"/>
      <c r="URI96" s="220"/>
      <c r="URJ96" s="220"/>
      <c r="URK96" s="220"/>
      <c r="URL96" s="220"/>
      <c r="URM96" s="220"/>
      <c r="URN96" s="220"/>
      <c r="URO96" s="220"/>
      <c r="URP96" s="220"/>
      <c r="URQ96" s="220"/>
      <c r="URR96" s="220"/>
      <c r="URS96" s="220"/>
      <c r="URT96" s="220"/>
      <c r="URU96" s="220"/>
      <c r="URV96" s="220"/>
      <c r="URW96" s="220"/>
      <c r="URX96" s="220"/>
      <c r="URY96" s="220"/>
      <c r="URZ96" s="220"/>
      <c r="USA96" s="220"/>
      <c r="USB96" s="220"/>
      <c r="USC96" s="220"/>
      <c r="USD96" s="220"/>
      <c r="USE96" s="220"/>
      <c r="USF96" s="220"/>
      <c r="USG96" s="220"/>
      <c r="USH96" s="220"/>
      <c r="USI96" s="220"/>
      <c r="USJ96" s="220"/>
      <c r="USK96" s="220"/>
      <c r="USL96" s="220"/>
      <c r="USM96" s="220"/>
      <c r="USN96" s="220"/>
      <c r="USO96" s="220"/>
      <c r="USP96" s="220"/>
      <c r="USQ96" s="220"/>
      <c r="USR96" s="220"/>
      <c r="USS96" s="220"/>
      <c r="UST96" s="220"/>
      <c r="USU96" s="220"/>
      <c r="USV96" s="220"/>
      <c r="USW96" s="220"/>
      <c r="USX96" s="220"/>
      <c r="USY96" s="220"/>
      <c r="USZ96" s="220"/>
      <c r="UTA96" s="220"/>
      <c r="UTB96" s="220"/>
      <c r="UTC96" s="220"/>
      <c r="UTD96" s="220"/>
      <c r="UTE96" s="220"/>
      <c r="UTF96" s="220"/>
      <c r="UTG96" s="220"/>
      <c r="UTH96" s="220"/>
      <c r="UTI96" s="220"/>
      <c r="UTJ96" s="220"/>
      <c r="UTK96" s="220"/>
      <c r="UTL96" s="220"/>
      <c r="UTM96" s="220"/>
      <c r="UTN96" s="220"/>
      <c r="UTO96" s="220"/>
      <c r="UTP96" s="220"/>
      <c r="UTQ96" s="220"/>
      <c r="UTR96" s="220"/>
      <c r="UTS96" s="220"/>
      <c r="UTT96" s="220"/>
      <c r="UTU96" s="220"/>
      <c r="UTV96" s="220"/>
      <c r="UTW96" s="220"/>
      <c r="UTX96" s="220"/>
      <c r="UTY96" s="220"/>
      <c r="UTZ96" s="220"/>
      <c r="UUA96" s="220"/>
      <c r="UUB96" s="220"/>
      <c r="UUC96" s="220"/>
      <c r="UUD96" s="220"/>
      <c r="UUE96" s="220"/>
      <c r="UUF96" s="220"/>
      <c r="UUG96" s="220"/>
      <c r="UUH96" s="220"/>
      <c r="UUI96" s="220"/>
      <c r="UUJ96" s="220"/>
      <c r="UUK96" s="220"/>
      <c r="UUL96" s="220"/>
      <c r="UUM96" s="220"/>
      <c r="UUN96" s="220"/>
      <c r="UUO96" s="220"/>
      <c r="UUP96" s="220"/>
      <c r="UUQ96" s="220"/>
      <c r="UUR96" s="220"/>
      <c r="UUS96" s="220"/>
      <c r="UUT96" s="220"/>
      <c r="UUU96" s="220"/>
      <c r="UUV96" s="220"/>
      <c r="UUW96" s="220"/>
      <c r="UUX96" s="220"/>
      <c r="UUY96" s="220"/>
      <c r="UUZ96" s="220"/>
      <c r="UVA96" s="220"/>
      <c r="UVB96" s="220"/>
      <c r="UVC96" s="220"/>
      <c r="UVD96" s="220"/>
      <c r="UVE96" s="220"/>
      <c r="UVF96" s="220"/>
      <c r="UVG96" s="220"/>
      <c r="UVH96" s="220"/>
      <c r="UVI96" s="220"/>
      <c r="UVJ96" s="220"/>
      <c r="UVK96" s="220"/>
      <c r="UVL96" s="220"/>
      <c r="UVM96" s="220"/>
      <c r="UVN96" s="220"/>
      <c r="UVO96" s="220"/>
      <c r="UVP96" s="220"/>
      <c r="UVQ96" s="220"/>
      <c r="UVR96" s="220"/>
      <c r="UVS96" s="220"/>
      <c r="UVT96" s="220"/>
      <c r="UVU96" s="220"/>
      <c r="UVV96" s="220"/>
      <c r="UVW96" s="220"/>
      <c r="UVX96" s="220"/>
      <c r="UVY96" s="220"/>
      <c r="UVZ96" s="220"/>
      <c r="UWA96" s="220"/>
      <c r="UWB96" s="220"/>
      <c r="UWC96" s="220"/>
      <c r="UWD96" s="220"/>
      <c r="UWE96" s="220"/>
      <c r="UWF96" s="220"/>
      <c r="UWG96" s="220"/>
      <c r="UWH96" s="220"/>
      <c r="UWI96" s="220"/>
      <c r="UWJ96" s="220"/>
      <c r="UWK96" s="220"/>
      <c r="UWL96" s="220"/>
      <c r="UWM96" s="220"/>
      <c r="UWN96" s="220"/>
      <c r="UWO96" s="220"/>
      <c r="UWP96" s="220"/>
      <c r="UWQ96" s="220"/>
      <c r="UWR96" s="220"/>
      <c r="UWS96" s="220"/>
      <c r="UWT96" s="220"/>
      <c r="UWU96" s="220"/>
      <c r="UWV96" s="220"/>
      <c r="UWW96" s="220"/>
      <c r="UWX96" s="220"/>
      <c r="UWY96" s="220"/>
      <c r="UWZ96" s="220"/>
      <c r="UXA96" s="220"/>
      <c r="UXB96" s="220"/>
      <c r="UXC96" s="220"/>
      <c r="UXD96" s="220"/>
      <c r="UXE96" s="220"/>
      <c r="UXF96" s="220"/>
      <c r="UXG96" s="220"/>
      <c r="UXH96" s="220"/>
      <c r="UXI96" s="220"/>
      <c r="UXJ96" s="220"/>
      <c r="UXK96" s="220"/>
      <c r="UXL96" s="220"/>
      <c r="UXM96" s="220"/>
      <c r="UXN96" s="220"/>
      <c r="UXO96" s="220"/>
      <c r="UXP96" s="220"/>
      <c r="UXQ96" s="220"/>
      <c r="UXR96" s="220"/>
      <c r="UXS96" s="220"/>
      <c r="UXT96" s="220"/>
      <c r="UXU96" s="220"/>
      <c r="UXV96" s="220"/>
      <c r="UXW96" s="220"/>
      <c r="UXX96" s="220"/>
      <c r="UXY96" s="220"/>
      <c r="UXZ96" s="220"/>
      <c r="UYA96" s="220"/>
      <c r="UYB96" s="220"/>
      <c r="UYC96" s="220"/>
      <c r="UYD96" s="220"/>
      <c r="UYE96" s="220"/>
      <c r="UYF96" s="220"/>
      <c r="UYG96" s="220"/>
      <c r="UYH96" s="220"/>
      <c r="UYI96" s="220"/>
      <c r="UYJ96" s="220"/>
      <c r="UYK96" s="220"/>
      <c r="UYL96" s="220"/>
      <c r="UYM96" s="220"/>
      <c r="UYN96" s="220"/>
      <c r="UYO96" s="220"/>
      <c r="UYP96" s="220"/>
      <c r="UYQ96" s="220"/>
      <c r="UYR96" s="220"/>
      <c r="UYS96" s="220"/>
      <c r="UYT96" s="220"/>
      <c r="UYU96" s="220"/>
      <c r="UYV96" s="220"/>
      <c r="UYW96" s="220"/>
      <c r="UYX96" s="220"/>
      <c r="UYY96" s="220"/>
      <c r="UYZ96" s="220"/>
      <c r="UZA96" s="220"/>
      <c r="UZB96" s="220"/>
      <c r="UZC96" s="220"/>
      <c r="UZD96" s="220"/>
      <c r="UZE96" s="220"/>
      <c r="UZF96" s="220"/>
      <c r="UZG96" s="220"/>
      <c r="UZH96" s="220"/>
      <c r="UZI96" s="220"/>
      <c r="UZJ96" s="220"/>
      <c r="UZK96" s="220"/>
      <c r="UZL96" s="220"/>
      <c r="UZM96" s="220"/>
      <c r="UZN96" s="220"/>
      <c r="UZO96" s="220"/>
      <c r="UZP96" s="220"/>
      <c r="UZQ96" s="220"/>
      <c r="UZR96" s="220"/>
      <c r="UZS96" s="220"/>
      <c r="UZT96" s="220"/>
      <c r="UZU96" s="220"/>
      <c r="UZV96" s="220"/>
      <c r="UZW96" s="220"/>
      <c r="UZX96" s="220"/>
      <c r="UZY96" s="220"/>
      <c r="UZZ96" s="220"/>
      <c r="VAA96" s="220"/>
      <c r="VAB96" s="220"/>
      <c r="VAC96" s="220"/>
      <c r="VAD96" s="220"/>
      <c r="VAE96" s="220"/>
      <c r="VAF96" s="220"/>
      <c r="VAG96" s="220"/>
      <c r="VAH96" s="220"/>
      <c r="VAI96" s="220"/>
      <c r="VAJ96" s="220"/>
      <c r="VAK96" s="220"/>
      <c r="VAL96" s="220"/>
      <c r="VAM96" s="220"/>
      <c r="VAN96" s="220"/>
      <c r="VAO96" s="220"/>
      <c r="VAP96" s="220"/>
      <c r="VAQ96" s="220"/>
      <c r="VAR96" s="220"/>
      <c r="VAS96" s="220"/>
      <c r="VAT96" s="220"/>
      <c r="VAU96" s="220"/>
      <c r="VAV96" s="220"/>
      <c r="VAW96" s="220"/>
      <c r="VAX96" s="220"/>
      <c r="VAY96" s="220"/>
      <c r="VAZ96" s="220"/>
      <c r="VBA96" s="220"/>
      <c r="VBB96" s="220"/>
      <c r="VBC96" s="220"/>
      <c r="VBD96" s="220"/>
      <c r="VBE96" s="220"/>
      <c r="VBF96" s="220"/>
      <c r="VBG96" s="220"/>
      <c r="VBH96" s="220"/>
      <c r="VBI96" s="220"/>
      <c r="VBJ96" s="220"/>
      <c r="VBK96" s="220"/>
      <c r="VBL96" s="220"/>
      <c r="VBM96" s="220"/>
      <c r="VBN96" s="220"/>
      <c r="VBO96" s="220"/>
      <c r="VBP96" s="220"/>
      <c r="VBQ96" s="220"/>
      <c r="VBR96" s="220"/>
      <c r="VBS96" s="220"/>
      <c r="VBT96" s="220"/>
      <c r="VBU96" s="220"/>
      <c r="VBV96" s="220"/>
      <c r="VBW96" s="220"/>
      <c r="VBX96" s="220"/>
      <c r="VBY96" s="220"/>
      <c r="VBZ96" s="220"/>
      <c r="VCA96" s="220"/>
      <c r="VCB96" s="220"/>
      <c r="VCC96" s="220"/>
      <c r="VCD96" s="220"/>
      <c r="VCE96" s="220"/>
      <c r="VCF96" s="220"/>
      <c r="VCG96" s="220"/>
      <c r="VCH96" s="220"/>
      <c r="VCI96" s="220"/>
      <c r="VCJ96" s="220"/>
      <c r="VCK96" s="220"/>
      <c r="VCL96" s="220"/>
      <c r="VCM96" s="220"/>
      <c r="VCN96" s="220"/>
      <c r="VCO96" s="220"/>
      <c r="VCP96" s="220"/>
      <c r="VCQ96" s="220"/>
      <c r="VCR96" s="220"/>
      <c r="VCS96" s="220"/>
      <c r="VCT96" s="220"/>
      <c r="VCU96" s="220"/>
      <c r="VCV96" s="220"/>
      <c r="VCW96" s="220"/>
      <c r="VCX96" s="220"/>
      <c r="VCY96" s="220"/>
      <c r="VCZ96" s="220"/>
      <c r="VDA96" s="220"/>
      <c r="VDB96" s="220"/>
      <c r="VDC96" s="220"/>
      <c r="VDD96" s="220"/>
      <c r="VDE96" s="220"/>
      <c r="VDF96" s="220"/>
      <c r="VDG96" s="220"/>
      <c r="VDH96" s="220"/>
      <c r="VDI96" s="220"/>
      <c r="VDJ96" s="220"/>
      <c r="VDK96" s="220"/>
      <c r="VDL96" s="220"/>
      <c r="VDM96" s="220"/>
      <c r="VDN96" s="220"/>
      <c r="VDO96" s="220"/>
      <c r="VDP96" s="220"/>
      <c r="VDQ96" s="220"/>
      <c r="VDR96" s="220"/>
      <c r="VDS96" s="220"/>
      <c r="VDT96" s="220"/>
      <c r="VDU96" s="220"/>
      <c r="VDV96" s="220"/>
      <c r="VDW96" s="220"/>
      <c r="VDX96" s="220"/>
      <c r="VDY96" s="220"/>
      <c r="VDZ96" s="220"/>
      <c r="VEA96" s="220"/>
      <c r="VEB96" s="220"/>
      <c r="VEC96" s="220"/>
      <c r="VED96" s="220"/>
      <c r="VEE96" s="220"/>
      <c r="VEF96" s="220"/>
      <c r="VEG96" s="220"/>
      <c r="VEH96" s="220"/>
      <c r="VEI96" s="220"/>
      <c r="VEJ96" s="220"/>
      <c r="VEK96" s="220"/>
      <c r="VEL96" s="220"/>
      <c r="VEM96" s="220"/>
      <c r="VEN96" s="220"/>
      <c r="VEO96" s="220"/>
      <c r="VEP96" s="220"/>
      <c r="VEQ96" s="220"/>
      <c r="VER96" s="220"/>
      <c r="VES96" s="220"/>
      <c r="VET96" s="220"/>
      <c r="VEU96" s="220"/>
      <c r="VEV96" s="220"/>
      <c r="VEW96" s="220"/>
      <c r="VEX96" s="220"/>
      <c r="VEY96" s="220"/>
      <c r="VEZ96" s="220"/>
      <c r="VFA96" s="220"/>
      <c r="VFB96" s="220"/>
      <c r="VFC96" s="220"/>
      <c r="VFD96" s="220"/>
      <c r="VFE96" s="220"/>
      <c r="VFF96" s="220"/>
      <c r="VFG96" s="220"/>
      <c r="VFH96" s="220"/>
      <c r="VFI96" s="220"/>
      <c r="VFJ96" s="220"/>
      <c r="VFK96" s="220"/>
      <c r="VFL96" s="220"/>
      <c r="VFM96" s="220"/>
      <c r="VFN96" s="220"/>
      <c r="VFO96" s="220"/>
      <c r="VFP96" s="220"/>
      <c r="VFQ96" s="220"/>
      <c r="VFR96" s="220"/>
      <c r="VFS96" s="220"/>
      <c r="VFT96" s="220"/>
      <c r="VFU96" s="220"/>
      <c r="VFV96" s="220"/>
      <c r="VFW96" s="220"/>
      <c r="VFX96" s="220"/>
      <c r="VFY96" s="220"/>
      <c r="VFZ96" s="220"/>
      <c r="VGA96" s="220"/>
      <c r="VGB96" s="220"/>
      <c r="VGC96" s="220"/>
      <c r="VGD96" s="220"/>
      <c r="VGE96" s="220"/>
      <c r="VGF96" s="220"/>
      <c r="VGG96" s="220"/>
      <c r="VGH96" s="220"/>
      <c r="VGI96" s="220"/>
      <c r="VGJ96" s="220"/>
      <c r="VGK96" s="220"/>
      <c r="VGL96" s="220"/>
      <c r="VGM96" s="220"/>
      <c r="VGN96" s="220"/>
      <c r="VGO96" s="220"/>
      <c r="VGP96" s="220"/>
      <c r="VGQ96" s="220"/>
      <c r="VGR96" s="220"/>
      <c r="VGS96" s="220"/>
      <c r="VGT96" s="220"/>
      <c r="VGU96" s="220"/>
      <c r="VGV96" s="220"/>
      <c r="VGW96" s="220"/>
      <c r="VGX96" s="220"/>
      <c r="VGY96" s="220"/>
      <c r="VGZ96" s="220"/>
      <c r="VHA96" s="220"/>
      <c r="VHB96" s="220"/>
      <c r="VHC96" s="220"/>
      <c r="VHD96" s="220"/>
      <c r="VHE96" s="220"/>
      <c r="VHF96" s="220"/>
      <c r="VHG96" s="220"/>
      <c r="VHH96" s="220"/>
      <c r="VHI96" s="220"/>
      <c r="VHJ96" s="220"/>
      <c r="VHK96" s="220"/>
      <c r="VHL96" s="220"/>
      <c r="VHM96" s="220"/>
      <c r="VHN96" s="220"/>
      <c r="VHO96" s="220"/>
      <c r="VHP96" s="220"/>
      <c r="VHQ96" s="220"/>
      <c r="VHR96" s="220"/>
      <c r="VHS96" s="220"/>
      <c r="VHT96" s="220"/>
      <c r="VHU96" s="220"/>
      <c r="VHV96" s="220"/>
      <c r="VHW96" s="220"/>
      <c r="VHX96" s="220"/>
      <c r="VHY96" s="220"/>
      <c r="VHZ96" s="220"/>
      <c r="VIA96" s="220"/>
      <c r="VIB96" s="220"/>
      <c r="VIC96" s="220"/>
      <c r="VID96" s="220"/>
      <c r="VIE96" s="220"/>
      <c r="VIF96" s="220"/>
      <c r="VIG96" s="220"/>
      <c r="VIH96" s="220"/>
      <c r="VII96" s="220"/>
      <c r="VIJ96" s="220"/>
      <c r="VIK96" s="220"/>
      <c r="VIL96" s="220"/>
      <c r="VIM96" s="220"/>
      <c r="VIN96" s="220"/>
      <c r="VIO96" s="220"/>
      <c r="VIP96" s="220"/>
      <c r="VIQ96" s="220"/>
      <c r="VIR96" s="220"/>
      <c r="VIS96" s="220"/>
      <c r="VIT96" s="220"/>
      <c r="VIU96" s="220"/>
      <c r="VIV96" s="220"/>
      <c r="VIW96" s="220"/>
      <c r="VIX96" s="220"/>
      <c r="VIY96" s="220"/>
      <c r="VIZ96" s="220"/>
      <c r="VJA96" s="220"/>
      <c r="VJB96" s="220"/>
      <c r="VJC96" s="220"/>
      <c r="VJD96" s="220"/>
      <c r="VJE96" s="220"/>
      <c r="VJF96" s="220"/>
      <c r="VJG96" s="220"/>
      <c r="VJH96" s="220"/>
      <c r="VJI96" s="220"/>
      <c r="VJJ96" s="220"/>
      <c r="VJK96" s="220"/>
      <c r="VJL96" s="220"/>
      <c r="VJM96" s="220"/>
      <c r="VJN96" s="220"/>
      <c r="VJO96" s="220"/>
      <c r="VJP96" s="220"/>
      <c r="VJQ96" s="220"/>
      <c r="VJR96" s="220"/>
      <c r="VJS96" s="220"/>
      <c r="VJT96" s="220"/>
      <c r="VJU96" s="220"/>
      <c r="VJV96" s="220"/>
      <c r="VJW96" s="220"/>
      <c r="VJX96" s="220"/>
      <c r="VJY96" s="220"/>
      <c r="VJZ96" s="220"/>
      <c r="VKA96" s="220"/>
      <c r="VKB96" s="220"/>
      <c r="VKC96" s="220"/>
      <c r="VKD96" s="220"/>
      <c r="VKE96" s="220"/>
      <c r="VKF96" s="220"/>
      <c r="VKG96" s="220"/>
      <c r="VKH96" s="220"/>
      <c r="VKI96" s="220"/>
      <c r="VKJ96" s="220"/>
      <c r="VKK96" s="220"/>
      <c r="VKL96" s="220"/>
      <c r="VKM96" s="220"/>
      <c r="VKN96" s="220"/>
      <c r="VKO96" s="220"/>
      <c r="VKP96" s="220"/>
      <c r="VKQ96" s="220"/>
      <c r="VKR96" s="220"/>
      <c r="VKS96" s="220"/>
      <c r="VKT96" s="220"/>
      <c r="VKU96" s="220"/>
      <c r="VKV96" s="220"/>
      <c r="VKW96" s="220"/>
      <c r="VKX96" s="220"/>
      <c r="VKY96" s="220"/>
      <c r="VKZ96" s="220"/>
      <c r="VLA96" s="220"/>
      <c r="VLB96" s="220"/>
      <c r="VLC96" s="220"/>
      <c r="VLD96" s="220"/>
      <c r="VLE96" s="220"/>
      <c r="VLF96" s="220"/>
      <c r="VLG96" s="220"/>
      <c r="VLH96" s="220"/>
      <c r="VLI96" s="220"/>
      <c r="VLJ96" s="220"/>
      <c r="VLK96" s="220"/>
      <c r="VLL96" s="220"/>
      <c r="VLM96" s="220"/>
      <c r="VLN96" s="220"/>
      <c r="VLO96" s="220"/>
      <c r="VLP96" s="220"/>
      <c r="VLQ96" s="220"/>
      <c r="VLR96" s="220"/>
      <c r="VLS96" s="220"/>
      <c r="VLT96" s="220"/>
      <c r="VLU96" s="220"/>
      <c r="VLV96" s="220"/>
      <c r="VLW96" s="220"/>
      <c r="VLX96" s="220"/>
      <c r="VLY96" s="220"/>
      <c r="VLZ96" s="220"/>
      <c r="VMA96" s="220"/>
      <c r="VMB96" s="220"/>
      <c r="VMC96" s="220"/>
      <c r="VMD96" s="220"/>
      <c r="VME96" s="220"/>
      <c r="VMF96" s="220"/>
      <c r="VMG96" s="220"/>
      <c r="VMH96" s="220"/>
      <c r="VMI96" s="220"/>
      <c r="VMJ96" s="220"/>
      <c r="VMK96" s="220"/>
      <c r="VML96" s="220"/>
      <c r="VMM96" s="220"/>
      <c r="VMN96" s="220"/>
      <c r="VMO96" s="220"/>
      <c r="VMP96" s="220"/>
      <c r="VMQ96" s="220"/>
      <c r="VMR96" s="220"/>
      <c r="VMS96" s="220"/>
      <c r="VMT96" s="220"/>
      <c r="VMU96" s="220"/>
      <c r="VMV96" s="220"/>
      <c r="VMW96" s="220"/>
      <c r="VMX96" s="220"/>
      <c r="VMY96" s="220"/>
      <c r="VMZ96" s="220"/>
      <c r="VNA96" s="220"/>
      <c r="VNB96" s="220"/>
      <c r="VNC96" s="220"/>
      <c r="VND96" s="220"/>
      <c r="VNE96" s="220"/>
      <c r="VNF96" s="220"/>
      <c r="VNG96" s="220"/>
      <c r="VNH96" s="220"/>
      <c r="VNI96" s="220"/>
      <c r="VNJ96" s="220"/>
      <c r="VNK96" s="220"/>
      <c r="VNL96" s="220"/>
      <c r="VNM96" s="220"/>
      <c r="VNN96" s="220"/>
      <c r="VNO96" s="220"/>
      <c r="VNP96" s="220"/>
      <c r="VNQ96" s="220"/>
      <c r="VNR96" s="220"/>
      <c r="VNS96" s="220"/>
      <c r="VNT96" s="220"/>
      <c r="VNU96" s="220"/>
      <c r="VNV96" s="220"/>
      <c r="VNW96" s="220"/>
      <c r="VNX96" s="220"/>
      <c r="VNY96" s="220"/>
      <c r="VNZ96" s="220"/>
      <c r="VOA96" s="220"/>
      <c r="VOB96" s="220"/>
      <c r="VOC96" s="220"/>
      <c r="VOD96" s="220"/>
      <c r="VOE96" s="220"/>
      <c r="VOF96" s="220"/>
      <c r="VOG96" s="220"/>
      <c r="VOH96" s="220"/>
      <c r="VOI96" s="220"/>
      <c r="VOJ96" s="220"/>
      <c r="VOK96" s="220"/>
      <c r="VOL96" s="220"/>
      <c r="VOM96" s="220"/>
      <c r="VON96" s="220"/>
      <c r="VOO96" s="220"/>
      <c r="VOP96" s="220"/>
      <c r="VOQ96" s="220"/>
      <c r="VOR96" s="220"/>
      <c r="VOS96" s="220"/>
      <c r="VOT96" s="220"/>
      <c r="VOU96" s="220"/>
      <c r="VOV96" s="220"/>
      <c r="VOW96" s="220"/>
      <c r="VOX96" s="220"/>
      <c r="VOY96" s="220"/>
      <c r="VOZ96" s="220"/>
      <c r="VPA96" s="220"/>
      <c r="VPB96" s="220"/>
      <c r="VPC96" s="220"/>
      <c r="VPD96" s="220"/>
      <c r="VPE96" s="220"/>
      <c r="VPF96" s="220"/>
      <c r="VPG96" s="220"/>
      <c r="VPH96" s="220"/>
      <c r="VPI96" s="220"/>
      <c r="VPJ96" s="220"/>
      <c r="VPK96" s="220"/>
      <c r="VPL96" s="220"/>
      <c r="VPM96" s="220"/>
      <c r="VPN96" s="220"/>
      <c r="VPO96" s="220"/>
      <c r="VPP96" s="220"/>
      <c r="VPQ96" s="220"/>
      <c r="VPR96" s="220"/>
      <c r="VPS96" s="220"/>
      <c r="VPT96" s="220"/>
      <c r="VPU96" s="220"/>
      <c r="VPV96" s="220"/>
      <c r="VPW96" s="220"/>
      <c r="VPX96" s="220"/>
      <c r="VPY96" s="220"/>
      <c r="VPZ96" s="220"/>
      <c r="VQA96" s="220"/>
      <c r="VQB96" s="220"/>
      <c r="VQC96" s="220"/>
      <c r="VQD96" s="220"/>
      <c r="VQE96" s="220"/>
      <c r="VQF96" s="220"/>
      <c r="VQG96" s="220"/>
      <c r="VQH96" s="220"/>
      <c r="VQI96" s="220"/>
      <c r="VQJ96" s="220"/>
      <c r="VQK96" s="220"/>
      <c r="VQL96" s="220"/>
      <c r="VQM96" s="220"/>
      <c r="VQN96" s="220"/>
      <c r="VQO96" s="220"/>
      <c r="VQP96" s="220"/>
      <c r="VQQ96" s="220"/>
      <c r="VQR96" s="220"/>
      <c r="VQS96" s="220"/>
      <c r="VQT96" s="220"/>
      <c r="VQU96" s="220"/>
      <c r="VQV96" s="220"/>
      <c r="VQW96" s="220"/>
      <c r="VQX96" s="220"/>
      <c r="VQY96" s="220"/>
      <c r="VQZ96" s="220"/>
      <c r="VRA96" s="220"/>
      <c r="VRB96" s="220"/>
      <c r="VRC96" s="220"/>
      <c r="VRD96" s="220"/>
      <c r="VRE96" s="220"/>
      <c r="VRF96" s="220"/>
      <c r="VRG96" s="220"/>
      <c r="VRH96" s="220"/>
      <c r="VRI96" s="220"/>
      <c r="VRJ96" s="220"/>
      <c r="VRK96" s="220"/>
      <c r="VRL96" s="220"/>
      <c r="VRM96" s="220"/>
      <c r="VRN96" s="220"/>
      <c r="VRO96" s="220"/>
      <c r="VRP96" s="220"/>
      <c r="VRQ96" s="220"/>
      <c r="VRR96" s="220"/>
      <c r="VRS96" s="220"/>
      <c r="VRT96" s="220"/>
      <c r="VRU96" s="220"/>
      <c r="VRV96" s="220"/>
      <c r="VRW96" s="220"/>
      <c r="VRX96" s="220"/>
      <c r="VRY96" s="220"/>
      <c r="VRZ96" s="220"/>
      <c r="VSA96" s="220"/>
      <c r="VSB96" s="220"/>
      <c r="VSC96" s="220"/>
      <c r="VSD96" s="220"/>
      <c r="VSE96" s="220"/>
      <c r="VSF96" s="220"/>
      <c r="VSG96" s="220"/>
      <c r="VSH96" s="220"/>
      <c r="VSI96" s="220"/>
      <c r="VSJ96" s="220"/>
      <c r="VSK96" s="220"/>
      <c r="VSL96" s="220"/>
      <c r="VSM96" s="220"/>
      <c r="VSN96" s="220"/>
      <c r="VSO96" s="220"/>
      <c r="VSP96" s="220"/>
      <c r="VSQ96" s="220"/>
      <c r="VSR96" s="220"/>
      <c r="VSS96" s="220"/>
      <c r="VST96" s="220"/>
      <c r="VSU96" s="220"/>
      <c r="VSV96" s="220"/>
      <c r="VSW96" s="220"/>
      <c r="VSX96" s="220"/>
      <c r="VSY96" s="220"/>
      <c r="VSZ96" s="220"/>
      <c r="VTA96" s="220"/>
      <c r="VTB96" s="220"/>
      <c r="VTC96" s="220"/>
      <c r="VTD96" s="220"/>
      <c r="VTE96" s="220"/>
      <c r="VTF96" s="220"/>
      <c r="VTG96" s="220"/>
      <c r="VTH96" s="220"/>
      <c r="VTI96" s="220"/>
      <c r="VTJ96" s="220"/>
      <c r="VTK96" s="220"/>
      <c r="VTL96" s="220"/>
      <c r="VTM96" s="220"/>
      <c r="VTN96" s="220"/>
      <c r="VTO96" s="220"/>
      <c r="VTP96" s="220"/>
      <c r="VTQ96" s="220"/>
      <c r="VTR96" s="220"/>
      <c r="VTS96" s="220"/>
      <c r="VTT96" s="220"/>
      <c r="VTU96" s="220"/>
      <c r="VTV96" s="220"/>
      <c r="VTW96" s="220"/>
      <c r="VTX96" s="220"/>
      <c r="VTY96" s="220"/>
      <c r="VTZ96" s="220"/>
      <c r="VUA96" s="220"/>
      <c r="VUB96" s="220"/>
      <c r="VUC96" s="220"/>
      <c r="VUD96" s="220"/>
      <c r="VUE96" s="220"/>
      <c r="VUF96" s="220"/>
      <c r="VUG96" s="220"/>
      <c r="VUH96" s="220"/>
      <c r="VUI96" s="220"/>
      <c r="VUJ96" s="220"/>
      <c r="VUK96" s="220"/>
      <c r="VUL96" s="220"/>
      <c r="VUM96" s="220"/>
      <c r="VUN96" s="220"/>
      <c r="VUO96" s="220"/>
      <c r="VUP96" s="220"/>
      <c r="VUQ96" s="220"/>
      <c r="VUR96" s="220"/>
      <c r="VUS96" s="220"/>
      <c r="VUT96" s="220"/>
      <c r="VUU96" s="220"/>
      <c r="VUV96" s="220"/>
      <c r="VUW96" s="220"/>
      <c r="VUX96" s="220"/>
      <c r="VUY96" s="220"/>
      <c r="VUZ96" s="220"/>
      <c r="VVA96" s="220"/>
      <c r="VVB96" s="220"/>
      <c r="VVC96" s="220"/>
      <c r="VVD96" s="220"/>
      <c r="VVE96" s="220"/>
      <c r="VVF96" s="220"/>
      <c r="VVG96" s="220"/>
      <c r="VVH96" s="220"/>
      <c r="VVI96" s="220"/>
      <c r="VVJ96" s="220"/>
      <c r="VVK96" s="220"/>
      <c r="VVL96" s="220"/>
      <c r="VVM96" s="220"/>
      <c r="VVN96" s="220"/>
      <c r="VVO96" s="220"/>
      <c r="VVP96" s="220"/>
      <c r="VVQ96" s="220"/>
      <c r="VVR96" s="220"/>
      <c r="VVS96" s="220"/>
      <c r="VVT96" s="220"/>
      <c r="VVU96" s="220"/>
      <c r="VVV96" s="220"/>
      <c r="VVW96" s="220"/>
      <c r="VVX96" s="220"/>
      <c r="VVY96" s="220"/>
      <c r="VVZ96" s="220"/>
      <c r="VWA96" s="220"/>
      <c r="VWB96" s="220"/>
      <c r="VWC96" s="220"/>
      <c r="VWD96" s="220"/>
      <c r="VWE96" s="220"/>
      <c r="VWF96" s="220"/>
      <c r="VWG96" s="220"/>
      <c r="VWH96" s="220"/>
      <c r="VWI96" s="220"/>
      <c r="VWJ96" s="220"/>
      <c r="VWK96" s="220"/>
      <c r="VWL96" s="220"/>
      <c r="VWM96" s="220"/>
      <c r="VWN96" s="220"/>
      <c r="VWO96" s="220"/>
      <c r="VWP96" s="220"/>
      <c r="VWQ96" s="220"/>
      <c r="VWR96" s="220"/>
      <c r="VWS96" s="220"/>
      <c r="VWT96" s="220"/>
      <c r="VWU96" s="220"/>
      <c r="VWV96" s="220"/>
      <c r="VWW96" s="220"/>
      <c r="VWX96" s="220"/>
      <c r="VWY96" s="220"/>
      <c r="VWZ96" s="220"/>
      <c r="VXA96" s="220"/>
      <c r="VXB96" s="220"/>
      <c r="VXC96" s="220"/>
      <c r="VXD96" s="220"/>
      <c r="VXE96" s="220"/>
      <c r="VXF96" s="220"/>
      <c r="VXG96" s="220"/>
      <c r="VXH96" s="220"/>
      <c r="VXI96" s="220"/>
      <c r="VXJ96" s="220"/>
      <c r="VXK96" s="220"/>
      <c r="VXL96" s="220"/>
      <c r="VXM96" s="220"/>
      <c r="VXN96" s="220"/>
      <c r="VXO96" s="220"/>
      <c r="VXP96" s="220"/>
      <c r="VXQ96" s="220"/>
      <c r="VXR96" s="220"/>
      <c r="VXS96" s="220"/>
      <c r="VXT96" s="220"/>
      <c r="VXU96" s="220"/>
      <c r="VXV96" s="220"/>
      <c r="VXW96" s="220"/>
      <c r="VXX96" s="220"/>
      <c r="VXY96" s="220"/>
      <c r="VXZ96" s="220"/>
      <c r="VYA96" s="220"/>
      <c r="VYB96" s="220"/>
      <c r="VYC96" s="220"/>
      <c r="VYD96" s="220"/>
      <c r="VYE96" s="220"/>
      <c r="VYF96" s="220"/>
      <c r="VYG96" s="220"/>
      <c r="VYH96" s="220"/>
      <c r="VYI96" s="220"/>
      <c r="VYJ96" s="220"/>
      <c r="VYK96" s="220"/>
      <c r="VYL96" s="220"/>
      <c r="VYM96" s="220"/>
      <c r="VYN96" s="220"/>
      <c r="VYO96" s="220"/>
      <c r="VYP96" s="220"/>
      <c r="VYQ96" s="220"/>
      <c r="VYR96" s="220"/>
      <c r="VYS96" s="220"/>
      <c r="VYT96" s="220"/>
      <c r="VYU96" s="220"/>
      <c r="VYV96" s="220"/>
      <c r="VYW96" s="220"/>
      <c r="VYX96" s="220"/>
      <c r="VYY96" s="220"/>
      <c r="VYZ96" s="220"/>
      <c r="VZA96" s="220"/>
      <c r="VZB96" s="220"/>
      <c r="VZC96" s="220"/>
      <c r="VZD96" s="220"/>
      <c r="VZE96" s="220"/>
      <c r="VZF96" s="220"/>
      <c r="VZG96" s="220"/>
      <c r="VZH96" s="220"/>
      <c r="VZI96" s="220"/>
      <c r="VZJ96" s="220"/>
      <c r="VZK96" s="220"/>
      <c r="VZL96" s="220"/>
      <c r="VZM96" s="220"/>
      <c r="VZN96" s="220"/>
      <c r="VZO96" s="220"/>
      <c r="VZP96" s="220"/>
      <c r="VZQ96" s="220"/>
      <c r="VZR96" s="220"/>
      <c r="VZS96" s="220"/>
      <c r="VZT96" s="220"/>
      <c r="VZU96" s="220"/>
      <c r="VZV96" s="220"/>
      <c r="VZW96" s="220"/>
      <c r="VZX96" s="220"/>
      <c r="VZY96" s="220"/>
      <c r="VZZ96" s="220"/>
      <c r="WAA96" s="220"/>
      <c r="WAB96" s="220"/>
      <c r="WAC96" s="220"/>
      <c r="WAD96" s="220"/>
      <c r="WAE96" s="220"/>
      <c r="WAF96" s="220"/>
      <c r="WAG96" s="220"/>
      <c r="WAH96" s="220"/>
      <c r="WAI96" s="220"/>
      <c r="WAJ96" s="220"/>
      <c r="WAK96" s="220"/>
      <c r="WAL96" s="220"/>
      <c r="WAM96" s="220"/>
      <c r="WAN96" s="220"/>
      <c r="WAO96" s="220"/>
      <c r="WAP96" s="220"/>
      <c r="WAQ96" s="220"/>
      <c r="WAR96" s="220"/>
      <c r="WAS96" s="220"/>
      <c r="WAT96" s="220"/>
      <c r="WAU96" s="220"/>
      <c r="WAV96" s="220"/>
      <c r="WAW96" s="220"/>
      <c r="WAX96" s="220"/>
      <c r="WAY96" s="220"/>
      <c r="WAZ96" s="220"/>
      <c r="WBA96" s="220"/>
      <c r="WBB96" s="220"/>
      <c r="WBC96" s="220"/>
      <c r="WBD96" s="220"/>
      <c r="WBE96" s="220"/>
      <c r="WBF96" s="220"/>
      <c r="WBG96" s="220"/>
      <c r="WBH96" s="220"/>
      <c r="WBI96" s="220"/>
      <c r="WBJ96" s="220"/>
      <c r="WBK96" s="220"/>
      <c r="WBL96" s="220"/>
      <c r="WBM96" s="220"/>
      <c r="WBN96" s="220"/>
      <c r="WBO96" s="220"/>
      <c r="WBP96" s="220"/>
      <c r="WBQ96" s="220"/>
      <c r="WBR96" s="220"/>
      <c r="WBS96" s="220"/>
      <c r="WBT96" s="220"/>
      <c r="WBU96" s="220"/>
      <c r="WBV96" s="220"/>
      <c r="WBW96" s="220"/>
      <c r="WBX96" s="220"/>
      <c r="WBY96" s="220"/>
      <c r="WBZ96" s="220"/>
      <c r="WCA96" s="220"/>
      <c r="WCB96" s="220"/>
      <c r="WCC96" s="220"/>
      <c r="WCD96" s="220"/>
      <c r="WCE96" s="220"/>
      <c r="WCF96" s="220"/>
      <c r="WCG96" s="220"/>
      <c r="WCH96" s="220"/>
      <c r="WCI96" s="220"/>
      <c r="WCJ96" s="220"/>
      <c r="WCK96" s="220"/>
      <c r="WCL96" s="220"/>
      <c r="WCM96" s="220"/>
      <c r="WCN96" s="220"/>
      <c r="WCO96" s="220"/>
      <c r="WCP96" s="220"/>
      <c r="WCQ96" s="220"/>
      <c r="WCR96" s="220"/>
      <c r="WCS96" s="220"/>
      <c r="WCT96" s="220"/>
      <c r="WCU96" s="220"/>
      <c r="WCV96" s="220"/>
      <c r="WCW96" s="220"/>
      <c r="WCX96" s="220"/>
      <c r="WCY96" s="220"/>
      <c r="WCZ96" s="220"/>
      <c r="WDA96" s="220"/>
      <c r="WDB96" s="220"/>
      <c r="WDC96" s="220"/>
      <c r="WDD96" s="220"/>
      <c r="WDE96" s="220"/>
      <c r="WDF96" s="220"/>
      <c r="WDG96" s="220"/>
      <c r="WDH96" s="220"/>
      <c r="WDI96" s="220"/>
      <c r="WDJ96" s="220"/>
      <c r="WDK96" s="220"/>
      <c r="WDL96" s="220"/>
      <c r="WDM96" s="220"/>
      <c r="WDN96" s="220"/>
      <c r="WDO96" s="220"/>
      <c r="WDP96" s="220"/>
      <c r="WDQ96" s="220"/>
      <c r="WDR96" s="220"/>
      <c r="WDS96" s="220"/>
      <c r="WDT96" s="220"/>
      <c r="WDU96" s="220"/>
      <c r="WDV96" s="220"/>
      <c r="WDW96" s="220"/>
      <c r="WDX96" s="220"/>
      <c r="WDY96" s="220"/>
      <c r="WDZ96" s="220"/>
      <c r="WEA96" s="220"/>
      <c r="WEB96" s="220"/>
      <c r="WEC96" s="220"/>
      <c r="WED96" s="220"/>
      <c r="WEE96" s="220"/>
      <c r="WEF96" s="220"/>
      <c r="WEG96" s="220"/>
      <c r="WEH96" s="220"/>
      <c r="WEI96" s="220"/>
      <c r="WEJ96" s="220"/>
      <c r="WEK96" s="220"/>
      <c r="WEL96" s="220"/>
      <c r="WEM96" s="220"/>
      <c r="WEN96" s="220"/>
      <c r="WEO96" s="220"/>
      <c r="WEP96" s="220"/>
      <c r="WEQ96" s="220"/>
      <c r="WER96" s="220"/>
      <c r="WES96" s="220"/>
      <c r="WET96" s="220"/>
      <c r="WEU96" s="220"/>
      <c r="WEV96" s="220"/>
      <c r="WEW96" s="220"/>
      <c r="WEX96" s="220"/>
      <c r="WEY96" s="220"/>
      <c r="WEZ96" s="220"/>
      <c r="WFA96" s="220"/>
      <c r="WFB96" s="220"/>
      <c r="WFC96" s="220"/>
      <c r="WFD96" s="220"/>
      <c r="WFE96" s="220"/>
      <c r="WFF96" s="220"/>
      <c r="WFG96" s="220"/>
      <c r="WFH96" s="220"/>
      <c r="WFI96" s="220"/>
      <c r="WFJ96" s="220"/>
      <c r="WFK96" s="220"/>
      <c r="WFL96" s="220"/>
      <c r="WFM96" s="220"/>
      <c r="WFN96" s="220"/>
      <c r="WFO96" s="220"/>
      <c r="WFP96" s="220"/>
      <c r="WFQ96" s="220"/>
      <c r="WFR96" s="220"/>
      <c r="WFS96" s="220"/>
      <c r="WFT96" s="220"/>
      <c r="WFU96" s="220"/>
      <c r="WFV96" s="220"/>
      <c r="WFW96" s="220"/>
      <c r="WFX96" s="220"/>
      <c r="WFY96" s="220"/>
      <c r="WFZ96" s="220"/>
      <c r="WGA96" s="220"/>
      <c r="WGB96" s="220"/>
      <c r="WGC96" s="220"/>
      <c r="WGD96" s="220"/>
      <c r="WGE96" s="220"/>
      <c r="WGF96" s="220"/>
      <c r="WGG96" s="220"/>
      <c r="WGH96" s="220"/>
      <c r="WGI96" s="220"/>
      <c r="WGJ96" s="220"/>
      <c r="WGK96" s="220"/>
      <c r="WGL96" s="220"/>
      <c r="WGM96" s="220"/>
      <c r="WGN96" s="220"/>
      <c r="WGO96" s="220"/>
      <c r="WGP96" s="220"/>
      <c r="WGQ96" s="220"/>
      <c r="WGR96" s="220"/>
      <c r="WGS96" s="220"/>
      <c r="WGT96" s="220"/>
      <c r="WGU96" s="220"/>
      <c r="WGV96" s="220"/>
      <c r="WGW96" s="220"/>
      <c r="WGX96" s="220"/>
      <c r="WGY96" s="220"/>
      <c r="WGZ96" s="220"/>
      <c r="WHA96" s="220"/>
      <c r="WHB96" s="220"/>
      <c r="WHC96" s="220"/>
      <c r="WHD96" s="220"/>
      <c r="WHE96" s="220"/>
      <c r="WHF96" s="220"/>
      <c r="WHG96" s="220"/>
      <c r="WHH96" s="220"/>
      <c r="WHI96" s="220"/>
      <c r="WHJ96" s="220"/>
      <c r="WHK96" s="220"/>
      <c r="WHL96" s="220"/>
      <c r="WHM96" s="220"/>
      <c r="WHN96" s="220"/>
      <c r="WHO96" s="220"/>
      <c r="WHP96" s="220"/>
      <c r="WHQ96" s="220"/>
      <c r="WHR96" s="220"/>
      <c r="WHS96" s="220"/>
      <c r="WHT96" s="220"/>
      <c r="WHU96" s="220"/>
      <c r="WHV96" s="220"/>
      <c r="WHW96" s="220"/>
      <c r="WHX96" s="220"/>
      <c r="WHY96" s="220"/>
      <c r="WHZ96" s="220"/>
      <c r="WIA96" s="220"/>
      <c r="WIB96" s="220"/>
      <c r="WIC96" s="220"/>
      <c r="WID96" s="220"/>
      <c r="WIE96" s="220"/>
      <c r="WIF96" s="220"/>
      <c r="WIG96" s="220"/>
      <c r="WIH96" s="220"/>
      <c r="WII96" s="220"/>
      <c r="WIJ96" s="220"/>
      <c r="WIK96" s="220"/>
      <c r="WIL96" s="220"/>
      <c r="WIM96" s="220"/>
      <c r="WIN96" s="220"/>
      <c r="WIO96" s="220"/>
      <c r="WIP96" s="220"/>
      <c r="WIQ96" s="220"/>
      <c r="WIR96" s="220"/>
      <c r="WIS96" s="220"/>
      <c r="WIT96" s="220"/>
      <c r="WIU96" s="220"/>
      <c r="WIV96" s="220"/>
      <c r="WIW96" s="220"/>
      <c r="WIX96" s="220"/>
      <c r="WIY96" s="220"/>
      <c r="WIZ96" s="220"/>
      <c r="WJA96" s="220"/>
      <c r="WJB96" s="220"/>
      <c r="WJC96" s="220"/>
      <c r="WJD96" s="220"/>
      <c r="WJE96" s="220"/>
      <c r="WJF96" s="220"/>
      <c r="WJG96" s="220"/>
      <c r="WJH96" s="220"/>
      <c r="WJI96" s="220"/>
      <c r="WJJ96" s="220"/>
      <c r="WJK96" s="220"/>
      <c r="WJL96" s="220"/>
      <c r="WJM96" s="220"/>
      <c r="WJN96" s="220"/>
      <c r="WJO96" s="220"/>
      <c r="WJP96" s="220"/>
      <c r="WJQ96" s="220"/>
      <c r="WJR96" s="220"/>
      <c r="WJS96" s="220"/>
      <c r="WJT96" s="220"/>
      <c r="WJU96" s="220"/>
      <c r="WJV96" s="220"/>
      <c r="WJW96" s="220"/>
      <c r="WJX96" s="220"/>
      <c r="WJY96" s="220"/>
      <c r="WJZ96" s="220"/>
      <c r="WKA96" s="220"/>
      <c r="WKB96" s="220"/>
      <c r="WKC96" s="220"/>
      <c r="WKD96" s="220"/>
      <c r="WKE96" s="220"/>
      <c r="WKF96" s="220"/>
      <c r="WKG96" s="220"/>
      <c r="WKH96" s="220"/>
      <c r="WKI96" s="220"/>
      <c r="WKJ96" s="220"/>
      <c r="WKK96" s="220"/>
      <c r="WKL96" s="220"/>
      <c r="WKM96" s="220"/>
      <c r="WKN96" s="220"/>
      <c r="WKO96" s="220"/>
      <c r="WKP96" s="220"/>
      <c r="WKQ96" s="220"/>
      <c r="WKR96" s="220"/>
      <c r="WKS96" s="220"/>
      <c r="WKT96" s="220"/>
      <c r="WKU96" s="220"/>
      <c r="WKV96" s="220"/>
      <c r="WKW96" s="220"/>
      <c r="WKX96" s="220"/>
      <c r="WKY96" s="220"/>
      <c r="WKZ96" s="220"/>
      <c r="WLA96" s="220"/>
      <c r="WLB96" s="220"/>
      <c r="WLC96" s="220"/>
      <c r="WLD96" s="220"/>
      <c r="WLE96" s="220"/>
      <c r="WLF96" s="220"/>
      <c r="WLG96" s="220"/>
      <c r="WLH96" s="220"/>
      <c r="WLI96" s="220"/>
      <c r="WLJ96" s="220"/>
      <c r="WLK96" s="220"/>
      <c r="WLL96" s="220"/>
      <c r="WLM96" s="220"/>
      <c r="WLN96" s="220"/>
      <c r="WLO96" s="220"/>
      <c r="WLP96" s="220"/>
      <c r="WLQ96" s="220"/>
      <c r="WLR96" s="220"/>
      <c r="WLS96" s="220"/>
      <c r="WLT96" s="220"/>
      <c r="WLU96" s="220"/>
      <c r="WLV96" s="220"/>
      <c r="WLW96" s="220"/>
      <c r="WLX96" s="220"/>
      <c r="WLY96" s="220"/>
      <c r="WLZ96" s="220"/>
      <c r="WMA96" s="220"/>
      <c r="WMB96" s="220"/>
      <c r="WMC96" s="220"/>
      <c r="WMD96" s="220"/>
      <c r="WME96" s="220"/>
      <c r="WMF96" s="220"/>
      <c r="WMG96" s="220"/>
      <c r="WMH96" s="220"/>
      <c r="WMI96" s="220"/>
      <c r="WMJ96" s="220"/>
      <c r="WMK96" s="220"/>
      <c r="WML96" s="220"/>
      <c r="WMM96" s="220"/>
      <c r="WMN96" s="220"/>
      <c r="WMO96" s="220"/>
      <c r="WMP96" s="220"/>
      <c r="WMQ96" s="220"/>
      <c r="WMR96" s="220"/>
      <c r="WMS96" s="220"/>
      <c r="WMT96" s="220"/>
      <c r="WMU96" s="220"/>
      <c r="WMV96" s="220"/>
      <c r="WMW96" s="220"/>
      <c r="WMX96" s="220"/>
      <c r="WMY96" s="220"/>
      <c r="WMZ96" s="220"/>
      <c r="WNA96" s="220"/>
      <c r="WNB96" s="220"/>
      <c r="WNC96" s="220"/>
      <c r="WND96" s="220"/>
      <c r="WNE96" s="220"/>
      <c r="WNF96" s="220"/>
      <c r="WNG96" s="220"/>
      <c r="WNH96" s="220"/>
      <c r="WNI96" s="220"/>
      <c r="WNJ96" s="220"/>
      <c r="WNK96" s="220"/>
      <c r="WNL96" s="220"/>
      <c r="WNM96" s="220"/>
      <c r="WNN96" s="220"/>
      <c r="WNO96" s="220"/>
      <c r="WNP96" s="220"/>
      <c r="WNQ96" s="220"/>
      <c r="WNR96" s="220"/>
      <c r="WNS96" s="220"/>
      <c r="WNT96" s="220"/>
      <c r="WNU96" s="220"/>
      <c r="WNV96" s="220"/>
      <c r="WNW96" s="220"/>
      <c r="WNX96" s="220"/>
      <c r="WNY96" s="220"/>
      <c r="WNZ96" s="220"/>
      <c r="WOA96" s="220"/>
      <c r="WOB96" s="220"/>
      <c r="WOC96" s="220"/>
      <c r="WOD96" s="220"/>
      <c r="WOE96" s="220"/>
      <c r="WOF96" s="220"/>
      <c r="WOG96" s="220"/>
      <c r="WOH96" s="220"/>
      <c r="WOI96" s="220"/>
      <c r="WOJ96" s="220"/>
      <c r="WOK96" s="220"/>
      <c r="WOL96" s="220"/>
      <c r="WOM96" s="220"/>
      <c r="WON96" s="220"/>
      <c r="WOO96" s="220"/>
      <c r="WOP96" s="220"/>
      <c r="WOQ96" s="220"/>
      <c r="WOR96" s="220"/>
      <c r="WOS96" s="220"/>
      <c r="WOT96" s="220"/>
      <c r="WOU96" s="220"/>
      <c r="WOV96" s="220"/>
      <c r="WOW96" s="220"/>
      <c r="WOX96" s="220"/>
      <c r="WOY96" s="220"/>
      <c r="WOZ96" s="220"/>
      <c r="WPA96" s="220"/>
      <c r="WPB96" s="220"/>
      <c r="WPC96" s="220"/>
      <c r="WPD96" s="220"/>
      <c r="WPE96" s="220"/>
      <c r="WPF96" s="220"/>
      <c r="WPG96" s="220"/>
      <c r="WPH96" s="220"/>
      <c r="WPI96" s="220"/>
      <c r="WPJ96" s="220"/>
      <c r="WPK96" s="220"/>
      <c r="WPL96" s="220"/>
      <c r="WPM96" s="220"/>
      <c r="WPN96" s="220"/>
      <c r="WPO96" s="220"/>
      <c r="WPP96" s="220"/>
      <c r="WPQ96" s="220"/>
      <c r="WPR96" s="220"/>
      <c r="WPS96" s="220"/>
      <c r="WPT96" s="220"/>
      <c r="WPU96" s="220"/>
      <c r="WPV96" s="220"/>
      <c r="WPW96" s="220"/>
      <c r="WPX96" s="220"/>
      <c r="WPY96" s="220"/>
      <c r="WPZ96" s="220"/>
      <c r="WQA96" s="220"/>
      <c r="WQB96" s="220"/>
      <c r="WQC96" s="220"/>
      <c r="WQD96" s="220"/>
      <c r="WQE96" s="220"/>
      <c r="WQF96" s="220"/>
      <c r="WQG96" s="220"/>
      <c r="WQH96" s="220"/>
      <c r="WQI96" s="220"/>
      <c r="WQJ96" s="220"/>
      <c r="WQK96" s="220"/>
      <c r="WQL96" s="220"/>
      <c r="WQM96" s="220"/>
      <c r="WQN96" s="220"/>
      <c r="WQO96" s="220"/>
      <c r="WQP96" s="220"/>
      <c r="WQQ96" s="220"/>
      <c r="WQR96" s="220"/>
      <c r="WQS96" s="220"/>
      <c r="WQT96" s="220"/>
      <c r="WQU96" s="220"/>
      <c r="WQV96" s="220"/>
      <c r="WQW96" s="220"/>
      <c r="WQX96" s="220"/>
      <c r="WQY96" s="220"/>
      <c r="WQZ96" s="220"/>
      <c r="WRA96" s="220"/>
      <c r="WRB96" s="220"/>
      <c r="WRC96" s="220"/>
      <c r="WRD96" s="220"/>
      <c r="WRE96" s="220"/>
      <c r="WRF96" s="220"/>
      <c r="WRG96" s="220"/>
      <c r="WRH96" s="220"/>
      <c r="WRI96" s="220"/>
      <c r="WRJ96" s="220"/>
      <c r="WRK96" s="220"/>
      <c r="WRL96" s="220"/>
      <c r="WRM96" s="220"/>
      <c r="WRN96" s="220"/>
      <c r="WRO96" s="220"/>
      <c r="WRP96" s="220"/>
      <c r="WRQ96" s="220"/>
      <c r="WRR96" s="220"/>
      <c r="WRS96" s="220"/>
      <c r="WRT96" s="220"/>
      <c r="WRU96" s="220"/>
      <c r="WRV96" s="220"/>
      <c r="WRW96" s="220"/>
      <c r="WRX96" s="220"/>
      <c r="WRY96" s="220"/>
      <c r="WRZ96" s="220"/>
      <c r="WSA96" s="220"/>
      <c r="WSB96" s="220"/>
      <c r="WSC96" s="220"/>
      <c r="WSD96" s="220"/>
      <c r="WSE96" s="220"/>
      <c r="WSF96" s="220"/>
      <c r="WSG96" s="220"/>
      <c r="WSH96" s="220"/>
      <c r="WSI96" s="220"/>
      <c r="WSJ96" s="220"/>
      <c r="WSK96" s="220"/>
      <c r="WSL96" s="220"/>
      <c r="WSM96" s="220"/>
      <c r="WSN96" s="220"/>
      <c r="WSO96" s="220"/>
      <c r="WSP96" s="220"/>
      <c r="WSQ96" s="220"/>
      <c r="WSR96" s="220"/>
      <c r="WSS96" s="220"/>
      <c r="WST96" s="220"/>
      <c r="WSU96" s="220"/>
      <c r="WSV96" s="220"/>
      <c r="WSW96" s="220"/>
      <c r="WSX96" s="220"/>
      <c r="WSY96" s="220"/>
      <c r="WSZ96" s="220"/>
      <c r="WTA96" s="220"/>
      <c r="WTB96" s="220"/>
      <c r="WTC96" s="220"/>
      <c r="WTD96" s="220"/>
      <c r="WTE96" s="220"/>
      <c r="WTF96" s="220"/>
      <c r="WTG96" s="220"/>
      <c r="WTH96" s="220"/>
      <c r="WTI96" s="220"/>
      <c r="WTJ96" s="220"/>
      <c r="WTK96" s="220"/>
      <c r="WTL96" s="220"/>
      <c r="WTM96" s="220"/>
      <c r="WTN96" s="220"/>
      <c r="WTO96" s="220"/>
      <c r="WTP96" s="220"/>
      <c r="WTQ96" s="220"/>
      <c r="WTR96" s="220"/>
      <c r="WTS96" s="220"/>
      <c r="WTT96" s="220"/>
      <c r="WTU96" s="220"/>
      <c r="WTV96" s="220"/>
      <c r="WTW96" s="220"/>
      <c r="WTX96" s="220"/>
      <c r="WTY96" s="220"/>
      <c r="WTZ96" s="220"/>
      <c r="WUA96" s="220"/>
      <c r="WUB96" s="220"/>
      <c r="WUC96" s="220"/>
      <c r="WUD96" s="220"/>
      <c r="WUE96" s="220"/>
      <c r="WUF96" s="220"/>
      <c r="WUG96" s="220"/>
      <c r="WUH96" s="220"/>
      <c r="WUI96" s="220"/>
      <c r="WUJ96" s="220"/>
      <c r="WUK96" s="220"/>
      <c r="WUL96" s="220"/>
      <c r="WUM96" s="220"/>
      <c r="WUN96" s="220"/>
      <c r="WUO96" s="220"/>
      <c r="WUP96" s="220"/>
      <c r="WUQ96" s="220"/>
      <c r="WUR96" s="220"/>
      <c r="WUS96" s="220"/>
      <c r="WUT96" s="220"/>
      <c r="WUU96" s="220"/>
      <c r="WUV96" s="220"/>
      <c r="WUW96" s="220"/>
      <c r="WUX96" s="220"/>
      <c r="WUY96" s="220"/>
      <c r="WUZ96" s="220"/>
      <c r="WVA96" s="220"/>
      <c r="WVB96" s="220"/>
      <c r="WVC96" s="220"/>
      <c r="WVD96" s="220"/>
      <c r="WVE96" s="220"/>
      <c r="WVF96" s="220"/>
      <c r="WVG96" s="220"/>
      <c r="WVH96" s="220"/>
      <c r="WVI96" s="220"/>
      <c r="WVJ96" s="220"/>
      <c r="WVK96" s="220"/>
      <c r="WVL96" s="220"/>
      <c r="WVM96" s="220"/>
      <c r="WVN96" s="220"/>
      <c r="WVO96" s="220"/>
      <c r="WVP96" s="220"/>
      <c r="WVQ96" s="220"/>
      <c r="WVR96" s="220"/>
      <c r="WVS96" s="220"/>
      <c r="WVT96" s="220"/>
      <c r="WVU96" s="220"/>
      <c r="WVV96" s="220"/>
      <c r="WVW96" s="220"/>
      <c r="WVX96" s="220"/>
      <c r="WVY96" s="220"/>
      <c r="WVZ96" s="220"/>
      <c r="WWA96" s="220"/>
      <c r="WWB96" s="220"/>
      <c r="WWC96" s="220"/>
      <c r="WWD96" s="220"/>
      <c r="WWE96" s="220"/>
      <c r="WWF96" s="220"/>
      <c r="WWG96" s="220"/>
      <c r="WWH96" s="220"/>
      <c r="WWI96" s="220"/>
      <c r="WWJ96" s="220"/>
      <c r="WWK96" s="220"/>
      <c r="WWL96" s="220"/>
      <c r="WWM96" s="220"/>
      <c r="WWN96" s="220"/>
      <c r="WWO96" s="220"/>
      <c r="WWP96" s="220"/>
      <c r="WWQ96" s="220"/>
      <c r="WWR96" s="220"/>
      <c r="WWS96" s="220"/>
      <c r="WWT96" s="220"/>
      <c r="WWU96" s="220"/>
      <c r="WWV96" s="220"/>
      <c r="WWW96" s="220"/>
      <c r="WWX96" s="220"/>
      <c r="WWY96" s="220"/>
      <c r="WWZ96" s="220"/>
      <c r="WXA96" s="220"/>
      <c r="WXB96" s="220"/>
      <c r="WXC96" s="220"/>
      <c r="WXD96" s="220"/>
      <c r="WXE96" s="220"/>
      <c r="WXF96" s="220"/>
      <c r="WXG96" s="220"/>
      <c r="WXH96" s="220"/>
      <c r="WXI96" s="220"/>
      <c r="WXJ96" s="220"/>
      <c r="WXK96" s="220"/>
      <c r="WXL96" s="220"/>
      <c r="WXM96" s="220"/>
      <c r="WXN96" s="220"/>
      <c r="WXO96" s="220"/>
      <c r="WXP96" s="220"/>
      <c r="WXQ96" s="220"/>
      <c r="WXR96" s="220"/>
      <c r="WXS96" s="220"/>
      <c r="WXT96" s="220"/>
      <c r="WXU96" s="220"/>
      <c r="WXV96" s="220"/>
      <c r="WXW96" s="220"/>
      <c r="WXX96" s="220"/>
      <c r="WXY96" s="220"/>
      <c r="WXZ96" s="220"/>
      <c r="WYA96" s="220"/>
      <c r="WYB96" s="220"/>
      <c r="WYC96" s="220"/>
      <c r="WYD96" s="220"/>
      <c r="WYE96" s="220"/>
      <c r="WYF96" s="220"/>
      <c r="WYG96" s="220"/>
      <c r="WYH96" s="220"/>
      <c r="WYI96" s="220"/>
      <c r="WYJ96" s="220"/>
      <c r="WYK96" s="220"/>
      <c r="WYL96" s="220"/>
      <c r="WYM96" s="220"/>
      <c r="WYN96" s="220"/>
      <c r="WYO96" s="220"/>
      <c r="WYP96" s="220"/>
      <c r="WYQ96" s="220"/>
      <c r="WYR96" s="220"/>
      <c r="WYS96" s="220"/>
      <c r="WYT96" s="220"/>
      <c r="WYU96" s="220"/>
      <c r="WYV96" s="220"/>
      <c r="WYW96" s="220"/>
      <c r="WYX96" s="220"/>
      <c r="WYY96" s="220"/>
      <c r="WYZ96" s="220"/>
      <c r="WZA96" s="220"/>
      <c r="WZB96" s="220"/>
      <c r="WZC96" s="220"/>
      <c r="WZD96" s="220"/>
      <c r="WZE96" s="220"/>
      <c r="WZF96" s="220"/>
      <c r="WZG96" s="220"/>
      <c r="WZH96" s="220"/>
      <c r="WZI96" s="220"/>
      <c r="WZJ96" s="220"/>
      <c r="WZK96" s="220"/>
      <c r="WZL96" s="220"/>
      <c r="WZM96" s="220"/>
      <c r="WZN96" s="220"/>
      <c r="WZO96" s="220"/>
      <c r="WZP96" s="220"/>
      <c r="WZQ96" s="220"/>
      <c r="WZR96" s="220"/>
      <c r="WZS96" s="220"/>
      <c r="WZT96" s="220"/>
      <c r="WZU96" s="220"/>
      <c r="WZV96" s="220"/>
      <c r="WZW96" s="220"/>
      <c r="WZX96" s="220"/>
      <c r="WZY96" s="220"/>
      <c r="WZZ96" s="220"/>
      <c r="XAA96" s="220"/>
      <c r="XAB96" s="220"/>
      <c r="XAC96" s="220"/>
      <c r="XAD96" s="220"/>
      <c r="XAE96" s="220"/>
      <c r="XAF96" s="220"/>
      <c r="XAG96" s="220"/>
      <c r="XAH96" s="220"/>
      <c r="XAI96" s="220"/>
      <c r="XAJ96" s="220"/>
      <c r="XAK96" s="220"/>
      <c r="XAL96" s="220"/>
      <c r="XAM96" s="220"/>
      <c r="XAN96" s="220"/>
      <c r="XAO96" s="220"/>
      <c r="XAP96" s="220"/>
      <c r="XAQ96" s="220"/>
      <c r="XAR96" s="220"/>
      <c r="XAS96" s="220"/>
      <c r="XAT96" s="220"/>
      <c r="XAU96" s="220"/>
      <c r="XAV96" s="220"/>
      <c r="XAW96" s="220"/>
      <c r="XAX96" s="220"/>
      <c r="XAY96" s="220"/>
      <c r="XAZ96" s="220"/>
      <c r="XBA96" s="220"/>
      <c r="XBB96" s="220"/>
      <c r="XBC96" s="220"/>
      <c r="XBD96" s="220"/>
      <c r="XBE96" s="220"/>
      <c r="XBF96" s="220"/>
      <c r="XBG96" s="220"/>
      <c r="XBH96" s="220"/>
      <c r="XBI96" s="220"/>
      <c r="XBJ96" s="220"/>
      <c r="XBK96" s="220"/>
      <c r="XBL96" s="220"/>
      <c r="XBM96" s="220"/>
      <c r="XBN96" s="220"/>
      <c r="XBO96" s="220"/>
      <c r="XBP96" s="220"/>
      <c r="XBQ96" s="220"/>
      <c r="XBR96" s="220"/>
      <c r="XBS96" s="220"/>
      <c r="XBT96" s="220"/>
      <c r="XBU96" s="220"/>
      <c r="XBV96" s="220"/>
      <c r="XBW96" s="220"/>
      <c r="XBX96" s="220"/>
      <c r="XBY96" s="220"/>
      <c r="XBZ96" s="220"/>
      <c r="XCA96" s="220"/>
      <c r="XCB96" s="220"/>
      <c r="XCC96" s="220"/>
      <c r="XCD96" s="220"/>
      <c r="XCE96" s="220"/>
      <c r="XCF96" s="220"/>
      <c r="XCG96" s="220"/>
      <c r="XCH96" s="220"/>
      <c r="XCI96" s="220"/>
      <c r="XCJ96" s="220"/>
      <c r="XCK96" s="220"/>
      <c r="XCL96" s="220"/>
      <c r="XCM96" s="220"/>
      <c r="XCN96" s="220"/>
      <c r="XCO96" s="220"/>
      <c r="XCP96" s="220"/>
      <c r="XCQ96" s="220"/>
      <c r="XCR96" s="220"/>
      <c r="XCS96" s="220"/>
      <c r="XCT96" s="220"/>
      <c r="XCU96" s="220"/>
      <c r="XCV96" s="220"/>
      <c r="XCW96" s="220"/>
      <c r="XCX96" s="220"/>
      <c r="XCY96" s="220"/>
      <c r="XCZ96" s="220"/>
      <c r="XDA96" s="220"/>
      <c r="XDB96" s="220"/>
      <c r="XDC96" s="220"/>
      <c r="XDD96" s="220"/>
      <c r="XDE96" s="220"/>
      <c r="XDF96" s="220"/>
      <c r="XDG96" s="220"/>
      <c r="XDH96" s="220"/>
      <c r="XDI96" s="220"/>
      <c r="XDJ96" s="220"/>
      <c r="XDK96" s="220"/>
      <c r="XDL96" s="220"/>
      <c r="XDM96" s="220"/>
      <c r="XDN96" s="220"/>
      <c r="XDO96" s="220"/>
      <c r="XDP96" s="220"/>
      <c r="XDQ96" s="220"/>
      <c r="XDR96" s="220"/>
      <c r="XDS96" s="220"/>
      <c r="XDT96" s="220"/>
      <c r="XDU96" s="220"/>
      <c r="XDV96" s="220"/>
      <c r="XDW96" s="220"/>
      <c r="XDX96" s="220"/>
      <c r="XDY96" s="220"/>
      <c r="XDZ96" s="220"/>
      <c r="XEA96" s="220"/>
      <c r="XEB96" s="220"/>
      <c r="XEC96" s="220"/>
      <c r="XED96" s="220"/>
      <c r="XEE96" s="220"/>
      <c r="XEF96" s="220"/>
      <c r="XEG96" s="220"/>
      <c r="XEH96" s="220"/>
      <c r="XEI96" s="220"/>
      <c r="XEJ96" s="220"/>
      <c r="XEK96" s="220"/>
      <c r="XEL96" s="220"/>
      <c r="XEM96" s="220"/>
      <c r="XEN96" s="220"/>
      <c r="XEO96" s="220"/>
      <c r="XEP96" s="220"/>
      <c r="XEQ96" s="220"/>
      <c r="XER96" s="220"/>
      <c r="XES96" s="220"/>
      <c r="XET96" s="220"/>
      <c r="XEU96" s="220"/>
      <c r="XEV96" s="220"/>
      <c r="XEW96" s="220"/>
      <c r="XEX96" s="220"/>
      <c r="XEY96" s="220"/>
      <c r="XEZ96" s="220"/>
      <c r="XFA96" s="220"/>
      <c r="XFB96" s="220"/>
      <c r="XFC96" s="220"/>
      <c r="XFD96" s="220"/>
    </row>
    <row r="97" spans="1:16384" ht="45" x14ac:dyDescent="0.2">
      <c r="A97" s="25" t="s">
        <v>313</v>
      </c>
      <c r="B97" s="158" t="s">
        <v>1305</v>
      </c>
      <c r="C97" s="159" t="s">
        <v>995</v>
      </c>
      <c r="D97" s="159" t="s">
        <v>96</v>
      </c>
      <c r="E97" s="215" t="s">
        <v>1327</v>
      </c>
      <c r="F97" s="216" t="s">
        <v>176</v>
      </c>
      <c r="G97" s="161" t="b">
        <v>1</v>
      </c>
      <c r="H97" s="217">
        <v>42551</v>
      </c>
      <c r="I97" s="216">
        <f t="shared" si="4"/>
        <v>181</v>
      </c>
      <c r="J97" s="217">
        <v>42370</v>
      </c>
      <c r="K97" s="218">
        <v>0</v>
      </c>
      <c r="L97" s="161" t="b">
        <v>1</v>
      </c>
      <c r="M97" s="216" t="s">
        <v>660</v>
      </c>
      <c r="N97" s="216" t="s">
        <v>412</v>
      </c>
      <c r="O97" s="161" t="s">
        <v>449</v>
      </c>
      <c r="P97" s="216"/>
      <c r="Q97" s="216"/>
      <c r="R97" s="216"/>
      <c r="S97" s="216"/>
      <c r="T97" s="216"/>
      <c r="U97" s="216"/>
      <c r="V97" s="216" t="s">
        <v>303</v>
      </c>
      <c r="W97" s="216"/>
      <c r="X97" s="216"/>
      <c r="Y97" s="216"/>
      <c r="Z97" s="216" t="s">
        <v>303</v>
      </c>
      <c r="AA97" s="216"/>
      <c r="AB97" s="216"/>
      <c r="AC97" s="216"/>
      <c r="AD97" s="216"/>
      <c r="AE97" s="216"/>
      <c r="AF97" s="216"/>
      <c r="AG97" s="216"/>
      <c r="AH97" s="216"/>
      <c r="AI97" s="216"/>
      <c r="AJ97" s="216"/>
      <c r="AK97" s="219"/>
      <c r="AL97" s="219"/>
      <c r="AM97" s="219"/>
      <c r="AN97" s="219"/>
      <c r="AO97" s="219"/>
      <c r="AP97" s="219"/>
      <c r="AQ97" s="219"/>
      <c r="AR97" s="219"/>
      <c r="AS97" s="219"/>
      <c r="AT97" s="219"/>
      <c r="AU97" s="219"/>
      <c r="AV97" s="214"/>
      <c r="AW97" s="220"/>
      <c r="AX97" s="220"/>
      <c r="AY97" s="220"/>
      <c r="AZ97" s="220"/>
      <c r="BA97" s="220"/>
      <c r="BB97" s="220"/>
      <c r="BC97" s="220"/>
      <c r="BD97" s="220"/>
      <c r="BE97" s="220"/>
      <c r="BF97" s="220"/>
      <c r="BG97" s="220"/>
      <c r="BH97" s="220"/>
      <c r="BI97" s="220"/>
      <c r="BJ97" s="220"/>
      <c r="BK97" s="220"/>
      <c r="BL97" s="220"/>
      <c r="BM97" s="220"/>
      <c r="BN97" s="220"/>
      <c r="BO97" s="220"/>
      <c r="BP97" s="220"/>
      <c r="BQ97" s="220"/>
      <c r="BR97" s="220"/>
      <c r="BS97" s="220"/>
      <c r="BT97" s="220"/>
      <c r="BU97" s="220"/>
      <c r="BV97" s="220"/>
      <c r="BW97" s="220"/>
      <c r="BX97" s="220"/>
      <c r="BY97" s="220"/>
      <c r="BZ97" s="220"/>
      <c r="CA97" s="220"/>
      <c r="CB97" s="220"/>
      <c r="CC97" s="220"/>
      <c r="CD97" s="220"/>
      <c r="CE97" s="220"/>
      <c r="CF97" s="220"/>
      <c r="CG97" s="220"/>
      <c r="CH97" s="220"/>
      <c r="CI97" s="220"/>
      <c r="CJ97" s="220"/>
      <c r="CK97" s="220"/>
      <c r="CL97" s="220"/>
      <c r="CM97" s="220"/>
      <c r="CN97" s="220"/>
      <c r="CO97" s="220"/>
      <c r="CP97" s="220"/>
      <c r="CQ97" s="220"/>
      <c r="CR97" s="220"/>
      <c r="CS97" s="220"/>
      <c r="CT97" s="220"/>
      <c r="CU97" s="220"/>
      <c r="CV97" s="220"/>
      <c r="CW97" s="220"/>
      <c r="CX97" s="220"/>
      <c r="CY97" s="220"/>
      <c r="CZ97" s="220"/>
      <c r="DA97" s="220"/>
      <c r="DB97" s="220"/>
      <c r="DC97" s="220"/>
      <c r="DD97" s="220"/>
      <c r="DE97" s="220"/>
      <c r="DF97" s="220"/>
      <c r="DG97" s="220"/>
      <c r="DH97" s="220"/>
      <c r="DI97" s="220"/>
      <c r="DJ97" s="220"/>
      <c r="DK97" s="220"/>
      <c r="DL97" s="220"/>
      <c r="DM97" s="220"/>
      <c r="DN97" s="220"/>
      <c r="DO97" s="220"/>
      <c r="DP97" s="220"/>
      <c r="DQ97" s="220"/>
      <c r="DR97" s="220"/>
      <c r="DS97" s="220"/>
      <c r="DT97" s="220"/>
      <c r="DU97" s="220"/>
      <c r="DV97" s="220"/>
      <c r="DW97" s="220"/>
      <c r="DX97" s="220"/>
      <c r="DY97" s="220"/>
      <c r="DZ97" s="220"/>
      <c r="EA97" s="220"/>
      <c r="EB97" s="220"/>
      <c r="EC97" s="220"/>
      <c r="ED97" s="220"/>
      <c r="EE97" s="220"/>
      <c r="EF97" s="220"/>
      <c r="EG97" s="220"/>
      <c r="EH97" s="220"/>
      <c r="EI97" s="220"/>
      <c r="EJ97" s="220"/>
      <c r="EK97" s="220"/>
      <c r="EL97" s="220"/>
      <c r="EM97" s="220"/>
      <c r="EN97" s="220"/>
      <c r="EO97" s="220"/>
      <c r="EP97" s="220"/>
      <c r="EQ97" s="220"/>
      <c r="ER97" s="220"/>
      <c r="ES97" s="220"/>
      <c r="ET97" s="220"/>
      <c r="EU97" s="220"/>
      <c r="EV97" s="220"/>
      <c r="EW97" s="220"/>
      <c r="EX97" s="220"/>
      <c r="EY97" s="220"/>
      <c r="EZ97" s="220"/>
      <c r="FA97" s="220"/>
      <c r="FB97" s="220"/>
      <c r="FC97" s="220"/>
      <c r="FD97" s="220"/>
      <c r="FE97" s="220"/>
      <c r="FF97" s="220"/>
      <c r="FG97" s="220"/>
      <c r="FH97" s="220"/>
      <c r="FI97" s="220"/>
      <c r="FJ97" s="220"/>
      <c r="FK97" s="220"/>
      <c r="FL97" s="220"/>
      <c r="FM97" s="220"/>
      <c r="FN97" s="220"/>
      <c r="FO97" s="220"/>
      <c r="FP97" s="220"/>
      <c r="FQ97" s="220"/>
      <c r="FR97" s="220"/>
      <c r="FS97" s="220"/>
      <c r="FT97" s="220"/>
      <c r="FU97" s="220"/>
      <c r="FV97" s="220"/>
      <c r="FW97" s="220"/>
      <c r="FX97" s="220"/>
      <c r="FY97" s="220"/>
      <c r="FZ97" s="220"/>
      <c r="GA97" s="220"/>
      <c r="GB97" s="220"/>
      <c r="GC97" s="220"/>
      <c r="GD97" s="220"/>
      <c r="GE97" s="220"/>
      <c r="GF97" s="220"/>
      <c r="GG97" s="220"/>
      <c r="GH97" s="220"/>
      <c r="GI97" s="220"/>
      <c r="GJ97" s="220"/>
      <c r="GK97" s="220"/>
      <c r="GL97" s="220"/>
      <c r="GM97" s="220"/>
      <c r="GN97" s="220"/>
      <c r="GO97" s="220"/>
      <c r="GP97" s="220"/>
      <c r="GQ97" s="220"/>
      <c r="GR97" s="220"/>
      <c r="GS97" s="220"/>
      <c r="GT97" s="220"/>
      <c r="GU97" s="220"/>
      <c r="GV97" s="220"/>
      <c r="GW97" s="220"/>
      <c r="GX97" s="220"/>
      <c r="GY97" s="220"/>
      <c r="GZ97" s="220"/>
      <c r="HA97" s="220"/>
      <c r="HB97" s="220"/>
      <c r="HC97" s="220"/>
      <c r="HD97" s="220"/>
      <c r="HE97" s="220"/>
      <c r="HF97" s="220"/>
      <c r="HG97" s="220"/>
      <c r="HH97" s="220"/>
      <c r="HI97" s="220"/>
      <c r="HJ97" s="220"/>
      <c r="HK97" s="220"/>
      <c r="HL97" s="220"/>
      <c r="HM97" s="220"/>
      <c r="HN97" s="220"/>
      <c r="HO97" s="220"/>
      <c r="HP97" s="220"/>
      <c r="HQ97" s="220"/>
      <c r="HR97" s="220"/>
      <c r="HS97" s="220"/>
      <c r="HT97" s="220"/>
      <c r="HU97" s="220"/>
      <c r="HV97" s="220"/>
      <c r="HW97" s="220"/>
      <c r="HX97" s="220"/>
      <c r="HY97" s="220"/>
      <c r="HZ97" s="220"/>
      <c r="IA97" s="220"/>
      <c r="IB97" s="220"/>
      <c r="IC97" s="220"/>
      <c r="ID97" s="220"/>
      <c r="IE97" s="220"/>
      <c r="IF97" s="220"/>
      <c r="IG97" s="220"/>
      <c r="IH97" s="220"/>
      <c r="II97" s="220"/>
      <c r="IJ97" s="220"/>
      <c r="IK97" s="220"/>
      <c r="IL97" s="220"/>
      <c r="IM97" s="220"/>
      <c r="IN97" s="220"/>
      <c r="IO97" s="220"/>
      <c r="IP97" s="220"/>
      <c r="IQ97" s="220"/>
      <c r="IR97" s="220"/>
      <c r="IS97" s="220"/>
      <c r="IT97" s="220"/>
      <c r="IU97" s="220"/>
      <c r="IV97" s="220"/>
      <c r="IW97" s="220"/>
      <c r="IX97" s="220"/>
      <c r="IY97" s="220"/>
      <c r="IZ97" s="220"/>
      <c r="JA97" s="220"/>
      <c r="JB97" s="220"/>
      <c r="JC97" s="220"/>
      <c r="JD97" s="220"/>
      <c r="JE97" s="220"/>
      <c r="JF97" s="220"/>
      <c r="JG97" s="220"/>
      <c r="JH97" s="220"/>
      <c r="JI97" s="220"/>
      <c r="JJ97" s="220"/>
      <c r="JK97" s="220"/>
      <c r="JL97" s="220"/>
      <c r="JM97" s="220"/>
      <c r="JN97" s="220"/>
      <c r="JO97" s="220"/>
      <c r="JP97" s="220"/>
      <c r="JQ97" s="220"/>
      <c r="JR97" s="220"/>
      <c r="JS97" s="220"/>
      <c r="JT97" s="220"/>
      <c r="JU97" s="220"/>
      <c r="JV97" s="220"/>
      <c r="JW97" s="220"/>
      <c r="JX97" s="220"/>
      <c r="JY97" s="220"/>
      <c r="JZ97" s="220"/>
      <c r="KA97" s="220"/>
      <c r="KB97" s="220"/>
      <c r="KC97" s="220"/>
      <c r="KD97" s="220"/>
      <c r="KE97" s="220"/>
      <c r="KF97" s="220"/>
      <c r="KG97" s="220"/>
      <c r="KH97" s="220"/>
      <c r="KI97" s="220"/>
      <c r="KJ97" s="220"/>
      <c r="KK97" s="220"/>
      <c r="KL97" s="220"/>
      <c r="KM97" s="220"/>
      <c r="KN97" s="220"/>
      <c r="KO97" s="220"/>
      <c r="KP97" s="220"/>
      <c r="KQ97" s="220"/>
      <c r="KR97" s="220"/>
      <c r="KS97" s="220"/>
      <c r="KT97" s="220"/>
      <c r="KU97" s="220"/>
      <c r="KV97" s="220"/>
      <c r="KW97" s="220"/>
      <c r="KX97" s="220"/>
      <c r="KY97" s="220"/>
      <c r="KZ97" s="220"/>
      <c r="LA97" s="220"/>
      <c r="LB97" s="220"/>
      <c r="LC97" s="220"/>
      <c r="LD97" s="220"/>
      <c r="LE97" s="220"/>
      <c r="LF97" s="220"/>
      <c r="LG97" s="220"/>
      <c r="LH97" s="220"/>
      <c r="LI97" s="220"/>
      <c r="LJ97" s="220"/>
      <c r="LK97" s="220"/>
      <c r="LL97" s="220"/>
      <c r="LM97" s="220"/>
      <c r="LN97" s="220"/>
      <c r="LO97" s="220"/>
      <c r="LP97" s="220"/>
      <c r="LQ97" s="220"/>
      <c r="LR97" s="220"/>
      <c r="LS97" s="220"/>
      <c r="LT97" s="220"/>
      <c r="LU97" s="220"/>
      <c r="LV97" s="220"/>
      <c r="LW97" s="220"/>
      <c r="LX97" s="220"/>
      <c r="LY97" s="220"/>
      <c r="LZ97" s="220"/>
      <c r="MA97" s="220"/>
      <c r="MB97" s="220"/>
      <c r="MC97" s="220"/>
      <c r="MD97" s="220"/>
      <c r="ME97" s="220"/>
      <c r="MF97" s="220"/>
      <c r="MG97" s="220"/>
      <c r="MH97" s="220"/>
      <c r="MI97" s="220"/>
      <c r="MJ97" s="220"/>
      <c r="MK97" s="220"/>
      <c r="ML97" s="220"/>
      <c r="MM97" s="220"/>
      <c r="MN97" s="220"/>
      <c r="MO97" s="220"/>
      <c r="MP97" s="220"/>
      <c r="MQ97" s="220"/>
      <c r="MR97" s="220"/>
      <c r="MS97" s="220"/>
      <c r="MT97" s="220"/>
      <c r="MU97" s="220"/>
      <c r="MV97" s="220"/>
      <c r="MW97" s="220"/>
      <c r="MX97" s="220"/>
      <c r="MY97" s="220"/>
      <c r="MZ97" s="220"/>
      <c r="NA97" s="220"/>
      <c r="NB97" s="220"/>
      <c r="NC97" s="220"/>
      <c r="ND97" s="220"/>
      <c r="NE97" s="220"/>
      <c r="NF97" s="220"/>
      <c r="NG97" s="220"/>
      <c r="NH97" s="220"/>
      <c r="NI97" s="220"/>
      <c r="NJ97" s="220"/>
      <c r="NK97" s="220"/>
      <c r="NL97" s="220"/>
      <c r="NM97" s="220"/>
      <c r="NN97" s="220"/>
      <c r="NO97" s="220"/>
      <c r="NP97" s="220"/>
      <c r="NQ97" s="220"/>
      <c r="NR97" s="220"/>
      <c r="NS97" s="220"/>
      <c r="NT97" s="220"/>
      <c r="NU97" s="220"/>
      <c r="NV97" s="220"/>
      <c r="NW97" s="220"/>
      <c r="NX97" s="220"/>
      <c r="NY97" s="220"/>
      <c r="NZ97" s="220"/>
      <c r="OA97" s="220"/>
      <c r="OB97" s="220"/>
      <c r="OC97" s="220"/>
      <c r="OD97" s="220"/>
      <c r="OE97" s="220"/>
      <c r="OF97" s="220"/>
      <c r="OG97" s="220"/>
      <c r="OH97" s="220"/>
      <c r="OI97" s="220"/>
      <c r="OJ97" s="220"/>
      <c r="OK97" s="220"/>
      <c r="OL97" s="220"/>
      <c r="OM97" s="220"/>
      <c r="ON97" s="220"/>
      <c r="OO97" s="220"/>
      <c r="OP97" s="220"/>
      <c r="OQ97" s="220"/>
      <c r="OR97" s="220"/>
      <c r="OS97" s="220"/>
      <c r="OT97" s="220"/>
      <c r="OU97" s="220"/>
      <c r="OV97" s="220"/>
      <c r="OW97" s="220"/>
      <c r="OX97" s="220"/>
      <c r="OY97" s="220"/>
      <c r="OZ97" s="220"/>
      <c r="PA97" s="220"/>
      <c r="PB97" s="220"/>
      <c r="PC97" s="220"/>
      <c r="PD97" s="220"/>
      <c r="PE97" s="220"/>
      <c r="PF97" s="220"/>
      <c r="PG97" s="220"/>
      <c r="PH97" s="220"/>
      <c r="PI97" s="220"/>
      <c r="PJ97" s="220"/>
      <c r="PK97" s="220"/>
      <c r="PL97" s="220"/>
      <c r="PM97" s="220"/>
      <c r="PN97" s="220"/>
      <c r="PO97" s="220"/>
      <c r="PP97" s="220"/>
      <c r="PQ97" s="220"/>
      <c r="PR97" s="220"/>
      <c r="PS97" s="220"/>
      <c r="PT97" s="220"/>
      <c r="PU97" s="220"/>
      <c r="PV97" s="220"/>
      <c r="PW97" s="220"/>
      <c r="PX97" s="220"/>
      <c r="PY97" s="220"/>
      <c r="PZ97" s="220"/>
      <c r="QA97" s="220"/>
      <c r="QB97" s="220"/>
      <c r="QC97" s="220"/>
      <c r="QD97" s="220"/>
      <c r="QE97" s="220"/>
      <c r="QF97" s="220"/>
      <c r="QG97" s="220"/>
      <c r="QH97" s="220"/>
      <c r="QI97" s="220"/>
      <c r="QJ97" s="220"/>
      <c r="QK97" s="220"/>
      <c r="QL97" s="220"/>
      <c r="QM97" s="220"/>
      <c r="QN97" s="220"/>
      <c r="QO97" s="220"/>
      <c r="QP97" s="220"/>
      <c r="QQ97" s="220"/>
      <c r="QR97" s="220"/>
      <c r="QS97" s="220"/>
      <c r="QT97" s="220"/>
      <c r="QU97" s="220"/>
      <c r="QV97" s="220"/>
      <c r="QW97" s="220"/>
      <c r="QX97" s="220"/>
      <c r="QY97" s="220"/>
      <c r="QZ97" s="220"/>
      <c r="RA97" s="220"/>
      <c r="RB97" s="220"/>
      <c r="RC97" s="220"/>
      <c r="RD97" s="220"/>
      <c r="RE97" s="220"/>
      <c r="RF97" s="220"/>
      <c r="RG97" s="220"/>
      <c r="RH97" s="220"/>
      <c r="RI97" s="220"/>
      <c r="RJ97" s="220"/>
      <c r="RK97" s="220"/>
      <c r="RL97" s="220"/>
      <c r="RM97" s="220"/>
      <c r="RN97" s="220"/>
      <c r="RO97" s="220"/>
      <c r="RP97" s="220"/>
      <c r="RQ97" s="220"/>
      <c r="RR97" s="220"/>
      <c r="RS97" s="220"/>
      <c r="RT97" s="220"/>
      <c r="RU97" s="220"/>
      <c r="RV97" s="220"/>
      <c r="RW97" s="220"/>
      <c r="RX97" s="220"/>
      <c r="RY97" s="220"/>
      <c r="RZ97" s="220"/>
      <c r="SA97" s="220"/>
      <c r="SB97" s="220"/>
      <c r="SC97" s="220"/>
      <c r="SD97" s="220"/>
      <c r="SE97" s="220"/>
      <c r="SF97" s="220"/>
      <c r="SG97" s="220"/>
      <c r="SH97" s="220"/>
      <c r="SI97" s="220"/>
      <c r="SJ97" s="220"/>
      <c r="SK97" s="220"/>
      <c r="SL97" s="220"/>
      <c r="SM97" s="220"/>
      <c r="SN97" s="220"/>
      <c r="SO97" s="220"/>
      <c r="SP97" s="220"/>
      <c r="SQ97" s="220"/>
      <c r="SR97" s="220"/>
      <c r="SS97" s="220"/>
      <c r="ST97" s="220"/>
      <c r="SU97" s="220"/>
      <c r="SV97" s="220"/>
      <c r="SW97" s="220"/>
      <c r="SX97" s="220"/>
      <c r="SY97" s="220"/>
      <c r="SZ97" s="220"/>
      <c r="TA97" s="220"/>
      <c r="TB97" s="220"/>
      <c r="TC97" s="220"/>
      <c r="TD97" s="220"/>
      <c r="TE97" s="220"/>
      <c r="TF97" s="220"/>
      <c r="TG97" s="220"/>
      <c r="TH97" s="220"/>
      <c r="TI97" s="220"/>
      <c r="TJ97" s="220"/>
      <c r="TK97" s="220"/>
      <c r="TL97" s="220"/>
      <c r="TM97" s="220"/>
      <c r="TN97" s="220"/>
      <c r="TO97" s="220"/>
      <c r="TP97" s="220"/>
      <c r="TQ97" s="220"/>
      <c r="TR97" s="220"/>
      <c r="TS97" s="220"/>
      <c r="TT97" s="220"/>
      <c r="TU97" s="220"/>
      <c r="TV97" s="220"/>
      <c r="TW97" s="220"/>
      <c r="TX97" s="220"/>
      <c r="TY97" s="220"/>
      <c r="TZ97" s="220"/>
      <c r="UA97" s="220"/>
      <c r="UB97" s="220"/>
      <c r="UC97" s="220"/>
      <c r="UD97" s="220"/>
      <c r="UE97" s="220"/>
      <c r="UF97" s="220"/>
      <c r="UG97" s="220"/>
      <c r="UH97" s="220"/>
      <c r="UI97" s="220"/>
      <c r="UJ97" s="220"/>
      <c r="UK97" s="220"/>
      <c r="UL97" s="220"/>
      <c r="UM97" s="220"/>
      <c r="UN97" s="220"/>
      <c r="UO97" s="220"/>
      <c r="UP97" s="220"/>
      <c r="UQ97" s="220"/>
      <c r="UR97" s="220"/>
      <c r="US97" s="220"/>
      <c r="UT97" s="220"/>
      <c r="UU97" s="220"/>
      <c r="UV97" s="220"/>
      <c r="UW97" s="220"/>
      <c r="UX97" s="220"/>
      <c r="UY97" s="220"/>
      <c r="UZ97" s="220"/>
      <c r="VA97" s="220"/>
      <c r="VB97" s="220"/>
      <c r="VC97" s="220"/>
      <c r="VD97" s="220"/>
      <c r="VE97" s="220"/>
      <c r="VF97" s="220"/>
      <c r="VG97" s="220"/>
      <c r="VH97" s="220"/>
      <c r="VI97" s="220"/>
      <c r="VJ97" s="220"/>
      <c r="VK97" s="220"/>
      <c r="VL97" s="220"/>
      <c r="VM97" s="220"/>
      <c r="VN97" s="220"/>
      <c r="VO97" s="220"/>
      <c r="VP97" s="220"/>
      <c r="VQ97" s="220"/>
      <c r="VR97" s="220"/>
      <c r="VS97" s="220"/>
      <c r="VT97" s="220"/>
      <c r="VU97" s="220"/>
      <c r="VV97" s="220"/>
      <c r="VW97" s="220"/>
      <c r="VX97" s="220"/>
      <c r="VY97" s="220"/>
      <c r="VZ97" s="220"/>
      <c r="WA97" s="220"/>
      <c r="WB97" s="220"/>
      <c r="WC97" s="220"/>
      <c r="WD97" s="220"/>
      <c r="WE97" s="220"/>
      <c r="WF97" s="220"/>
      <c r="WG97" s="220"/>
      <c r="WH97" s="220"/>
      <c r="WI97" s="220"/>
      <c r="WJ97" s="220"/>
      <c r="WK97" s="220"/>
      <c r="WL97" s="220"/>
      <c r="WM97" s="220"/>
      <c r="WN97" s="220"/>
      <c r="WO97" s="220"/>
      <c r="WP97" s="220"/>
      <c r="WQ97" s="220"/>
      <c r="WR97" s="220"/>
      <c r="WS97" s="220"/>
      <c r="WT97" s="220"/>
      <c r="WU97" s="220"/>
      <c r="WV97" s="220"/>
      <c r="WW97" s="220"/>
      <c r="WX97" s="220"/>
      <c r="WY97" s="220"/>
      <c r="WZ97" s="220"/>
      <c r="XA97" s="220"/>
      <c r="XB97" s="220"/>
      <c r="XC97" s="220"/>
      <c r="XD97" s="220"/>
      <c r="XE97" s="220"/>
      <c r="XF97" s="220"/>
      <c r="XG97" s="220"/>
      <c r="XH97" s="220"/>
      <c r="XI97" s="220"/>
      <c r="XJ97" s="220"/>
      <c r="XK97" s="220"/>
      <c r="XL97" s="220"/>
      <c r="XM97" s="220"/>
      <c r="XN97" s="220"/>
      <c r="XO97" s="220"/>
      <c r="XP97" s="220"/>
      <c r="XQ97" s="220"/>
      <c r="XR97" s="220"/>
      <c r="XS97" s="220"/>
      <c r="XT97" s="220"/>
      <c r="XU97" s="220"/>
      <c r="XV97" s="220"/>
      <c r="XW97" s="220"/>
      <c r="XX97" s="220"/>
      <c r="XY97" s="220"/>
      <c r="XZ97" s="220"/>
      <c r="YA97" s="220"/>
      <c r="YB97" s="220"/>
      <c r="YC97" s="220"/>
      <c r="YD97" s="220"/>
      <c r="YE97" s="220"/>
      <c r="YF97" s="220"/>
      <c r="YG97" s="220"/>
      <c r="YH97" s="220"/>
      <c r="YI97" s="220"/>
      <c r="YJ97" s="220"/>
      <c r="YK97" s="220"/>
      <c r="YL97" s="220"/>
      <c r="YM97" s="220"/>
      <c r="YN97" s="220"/>
      <c r="YO97" s="220"/>
      <c r="YP97" s="220"/>
      <c r="YQ97" s="220"/>
      <c r="YR97" s="220"/>
      <c r="YS97" s="220"/>
      <c r="YT97" s="220"/>
      <c r="YU97" s="220"/>
      <c r="YV97" s="220"/>
      <c r="YW97" s="220"/>
      <c r="YX97" s="220"/>
      <c r="YY97" s="220"/>
      <c r="YZ97" s="220"/>
      <c r="ZA97" s="220"/>
      <c r="ZB97" s="220"/>
      <c r="ZC97" s="220"/>
      <c r="ZD97" s="220"/>
      <c r="ZE97" s="220"/>
      <c r="ZF97" s="220"/>
      <c r="ZG97" s="220"/>
      <c r="ZH97" s="220"/>
      <c r="ZI97" s="220"/>
      <c r="ZJ97" s="220"/>
      <c r="ZK97" s="220"/>
      <c r="ZL97" s="220"/>
      <c r="ZM97" s="220"/>
      <c r="ZN97" s="220"/>
      <c r="ZO97" s="220"/>
      <c r="ZP97" s="220"/>
      <c r="ZQ97" s="220"/>
      <c r="ZR97" s="220"/>
      <c r="ZS97" s="220"/>
      <c r="ZT97" s="220"/>
      <c r="ZU97" s="220"/>
      <c r="ZV97" s="220"/>
      <c r="ZW97" s="220"/>
      <c r="ZX97" s="220"/>
      <c r="ZY97" s="220"/>
      <c r="ZZ97" s="220"/>
      <c r="AAA97" s="220"/>
      <c r="AAB97" s="220"/>
      <c r="AAC97" s="220"/>
      <c r="AAD97" s="220"/>
      <c r="AAE97" s="220"/>
      <c r="AAF97" s="220"/>
      <c r="AAG97" s="220"/>
      <c r="AAH97" s="220"/>
      <c r="AAI97" s="220"/>
      <c r="AAJ97" s="220"/>
      <c r="AAK97" s="220"/>
      <c r="AAL97" s="220"/>
      <c r="AAM97" s="220"/>
      <c r="AAN97" s="220"/>
      <c r="AAO97" s="220"/>
      <c r="AAP97" s="220"/>
      <c r="AAQ97" s="220"/>
      <c r="AAR97" s="220"/>
      <c r="AAS97" s="220"/>
      <c r="AAT97" s="220"/>
      <c r="AAU97" s="220"/>
      <c r="AAV97" s="220"/>
      <c r="AAW97" s="220"/>
      <c r="AAX97" s="220"/>
      <c r="AAY97" s="220"/>
      <c r="AAZ97" s="220"/>
      <c r="ABA97" s="220"/>
      <c r="ABB97" s="220"/>
      <c r="ABC97" s="220"/>
      <c r="ABD97" s="220"/>
      <c r="ABE97" s="220"/>
      <c r="ABF97" s="220"/>
      <c r="ABG97" s="220"/>
      <c r="ABH97" s="220"/>
      <c r="ABI97" s="220"/>
      <c r="ABJ97" s="220"/>
      <c r="ABK97" s="220"/>
      <c r="ABL97" s="220"/>
      <c r="ABM97" s="220"/>
      <c r="ABN97" s="220"/>
      <c r="ABO97" s="220"/>
      <c r="ABP97" s="220"/>
      <c r="ABQ97" s="220"/>
      <c r="ABR97" s="220"/>
      <c r="ABS97" s="220"/>
      <c r="ABT97" s="220"/>
      <c r="ABU97" s="220"/>
      <c r="ABV97" s="220"/>
      <c r="ABW97" s="220"/>
      <c r="ABX97" s="220"/>
      <c r="ABY97" s="220"/>
      <c r="ABZ97" s="220"/>
      <c r="ACA97" s="220"/>
      <c r="ACB97" s="220"/>
      <c r="ACC97" s="220"/>
      <c r="ACD97" s="220"/>
      <c r="ACE97" s="220"/>
      <c r="ACF97" s="220"/>
      <c r="ACG97" s="220"/>
      <c r="ACH97" s="220"/>
      <c r="ACI97" s="220"/>
      <c r="ACJ97" s="220"/>
      <c r="ACK97" s="220"/>
      <c r="ACL97" s="220"/>
      <c r="ACM97" s="220"/>
      <c r="ACN97" s="220"/>
      <c r="ACO97" s="220"/>
      <c r="ACP97" s="220"/>
      <c r="ACQ97" s="220"/>
      <c r="ACR97" s="220"/>
      <c r="ACS97" s="220"/>
      <c r="ACT97" s="220"/>
      <c r="ACU97" s="220"/>
      <c r="ACV97" s="220"/>
      <c r="ACW97" s="220"/>
      <c r="ACX97" s="220"/>
      <c r="ACY97" s="220"/>
      <c r="ACZ97" s="220"/>
      <c r="ADA97" s="220"/>
      <c r="ADB97" s="220"/>
      <c r="ADC97" s="220"/>
      <c r="ADD97" s="220"/>
      <c r="ADE97" s="220"/>
      <c r="ADF97" s="220"/>
      <c r="ADG97" s="220"/>
      <c r="ADH97" s="220"/>
      <c r="ADI97" s="220"/>
      <c r="ADJ97" s="220"/>
      <c r="ADK97" s="220"/>
      <c r="ADL97" s="220"/>
      <c r="ADM97" s="220"/>
      <c r="ADN97" s="220"/>
      <c r="ADO97" s="220"/>
      <c r="ADP97" s="220"/>
      <c r="ADQ97" s="220"/>
      <c r="ADR97" s="220"/>
      <c r="ADS97" s="220"/>
      <c r="ADT97" s="220"/>
      <c r="ADU97" s="220"/>
      <c r="ADV97" s="220"/>
      <c r="ADW97" s="220"/>
      <c r="ADX97" s="220"/>
      <c r="ADY97" s="220"/>
      <c r="ADZ97" s="220"/>
      <c r="AEA97" s="220"/>
      <c r="AEB97" s="220"/>
      <c r="AEC97" s="220"/>
      <c r="AED97" s="220"/>
      <c r="AEE97" s="220"/>
      <c r="AEF97" s="220"/>
      <c r="AEG97" s="220"/>
      <c r="AEH97" s="220"/>
      <c r="AEI97" s="220"/>
      <c r="AEJ97" s="220"/>
      <c r="AEK97" s="220"/>
      <c r="AEL97" s="220"/>
      <c r="AEM97" s="220"/>
      <c r="AEN97" s="220"/>
      <c r="AEO97" s="220"/>
      <c r="AEP97" s="220"/>
      <c r="AEQ97" s="220"/>
      <c r="AER97" s="220"/>
      <c r="AES97" s="220"/>
      <c r="AET97" s="220"/>
      <c r="AEU97" s="220"/>
      <c r="AEV97" s="220"/>
      <c r="AEW97" s="220"/>
      <c r="AEX97" s="220"/>
      <c r="AEY97" s="220"/>
      <c r="AEZ97" s="220"/>
      <c r="AFA97" s="220"/>
      <c r="AFB97" s="220"/>
      <c r="AFC97" s="220"/>
      <c r="AFD97" s="220"/>
      <c r="AFE97" s="220"/>
      <c r="AFF97" s="220"/>
      <c r="AFG97" s="220"/>
      <c r="AFH97" s="220"/>
      <c r="AFI97" s="220"/>
      <c r="AFJ97" s="220"/>
      <c r="AFK97" s="220"/>
      <c r="AFL97" s="220"/>
      <c r="AFM97" s="220"/>
      <c r="AFN97" s="220"/>
      <c r="AFO97" s="220"/>
      <c r="AFP97" s="220"/>
      <c r="AFQ97" s="220"/>
      <c r="AFR97" s="220"/>
      <c r="AFS97" s="220"/>
      <c r="AFT97" s="220"/>
      <c r="AFU97" s="220"/>
      <c r="AFV97" s="220"/>
      <c r="AFW97" s="220"/>
      <c r="AFX97" s="220"/>
      <c r="AFY97" s="220"/>
      <c r="AFZ97" s="220"/>
      <c r="AGA97" s="220"/>
      <c r="AGB97" s="220"/>
      <c r="AGC97" s="220"/>
      <c r="AGD97" s="220"/>
      <c r="AGE97" s="220"/>
      <c r="AGF97" s="220"/>
      <c r="AGG97" s="220"/>
      <c r="AGH97" s="220"/>
      <c r="AGI97" s="220"/>
      <c r="AGJ97" s="220"/>
      <c r="AGK97" s="220"/>
      <c r="AGL97" s="220"/>
      <c r="AGM97" s="220"/>
      <c r="AGN97" s="220"/>
      <c r="AGO97" s="220"/>
      <c r="AGP97" s="220"/>
      <c r="AGQ97" s="220"/>
      <c r="AGR97" s="220"/>
      <c r="AGS97" s="220"/>
      <c r="AGT97" s="220"/>
      <c r="AGU97" s="220"/>
      <c r="AGV97" s="220"/>
      <c r="AGW97" s="220"/>
      <c r="AGX97" s="220"/>
      <c r="AGY97" s="220"/>
      <c r="AGZ97" s="220"/>
      <c r="AHA97" s="220"/>
      <c r="AHB97" s="220"/>
      <c r="AHC97" s="220"/>
      <c r="AHD97" s="220"/>
      <c r="AHE97" s="220"/>
      <c r="AHF97" s="220"/>
      <c r="AHG97" s="220"/>
      <c r="AHH97" s="220"/>
      <c r="AHI97" s="220"/>
      <c r="AHJ97" s="220"/>
      <c r="AHK97" s="220"/>
      <c r="AHL97" s="220"/>
      <c r="AHM97" s="220"/>
      <c r="AHN97" s="220"/>
      <c r="AHO97" s="220"/>
      <c r="AHP97" s="220"/>
      <c r="AHQ97" s="220"/>
      <c r="AHR97" s="220"/>
      <c r="AHS97" s="220"/>
      <c r="AHT97" s="220"/>
      <c r="AHU97" s="220"/>
      <c r="AHV97" s="220"/>
      <c r="AHW97" s="220"/>
      <c r="AHX97" s="220"/>
      <c r="AHY97" s="220"/>
      <c r="AHZ97" s="220"/>
      <c r="AIA97" s="220"/>
      <c r="AIB97" s="220"/>
      <c r="AIC97" s="220"/>
      <c r="AID97" s="220"/>
      <c r="AIE97" s="220"/>
      <c r="AIF97" s="220"/>
      <c r="AIG97" s="220"/>
      <c r="AIH97" s="220"/>
      <c r="AII97" s="220"/>
      <c r="AIJ97" s="220"/>
      <c r="AIK97" s="220"/>
      <c r="AIL97" s="220"/>
      <c r="AIM97" s="220"/>
      <c r="AIN97" s="220"/>
      <c r="AIO97" s="220"/>
      <c r="AIP97" s="220"/>
      <c r="AIQ97" s="220"/>
      <c r="AIR97" s="220"/>
      <c r="AIS97" s="220"/>
      <c r="AIT97" s="220"/>
      <c r="AIU97" s="220"/>
      <c r="AIV97" s="220"/>
      <c r="AIW97" s="220"/>
      <c r="AIX97" s="220"/>
      <c r="AIY97" s="220"/>
      <c r="AIZ97" s="220"/>
      <c r="AJA97" s="220"/>
      <c r="AJB97" s="220"/>
      <c r="AJC97" s="220"/>
      <c r="AJD97" s="220"/>
      <c r="AJE97" s="220"/>
      <c r="AJF97" s="220"/>
      <c r="AJG97" s="220"/>
      <c r="AJH97" s="220"/>
      <c r="AJI97" s="220"/>
      <c r="AJJ97" s="220"/>
      <c r="AJK97" s="220"/>
      <c r="AJL97" s="220"/>
      <c r="AJM97" s="220"/>
      <c r="AJN97" s="220"/>
      <c r="AJO97" s="220"/>
      <c r="AJP97" s="220"/>
      <c r="AJQ97" s="220"/>
      <c r="AJR97" s="220"/>
      <c r="AJS97" s="220"/>
      <c r="AJT97" s="220"/>
      <c r="AJU97" s="220"/>
      <c r="AJV97" s="220"/>
      <c r="AJW97" s="220"/>
      <c r="AJX97" s="220"/>
      <c r="AJY97" s="220"/>
      <c r="AJZ97" s="220"/>
      <c r="AKA97" s="220"/>
      <c r="AKB97" s="220"/>
      <c r="AKC97" s="220"/>
      <c r="AKD97" s="220"/>
      <c r="AKE97" s="220"/>
      <c r="AKF97" s="220"/>
      <c r="AKG97" s="220"/>
      <c r="AKH97" s="220"/>
      <c r="AKI97" s="220"/>
      <c r="AKJ97" s="220"/>
      <c r="AKK97" s="220"/>
      <c r="AKL97" s="220"/>
      <c r="AKM97" s="220"/>
      <c r="AKN97" s="220"/>
      <c r="AKO97" s="220"/>
      <c r="AKP97" s="220"/>
      <c r="AKQ97" s="220"/>
      <c r="AKR97" s="220"/>
      <c r="AKS97" s="220"/>
      <c r="AKT97" s="220"/>
      <c r="AKU97" s="220"/>
      <c r="AKV97" s="220"/>
      <c r="AKW97" s="220"/>
      <c r="AKX97" s="220"/>
      <c r="AKY97" s="220"/>
      <c r="AKZ97" s="220"/>
      <c r="ALA97" s="220"/>
      <c r="ALB97" s="220"/>
      <c r="ALC97" s="220"/>
      <c r="ALD97" s="220"/>
      <c r="ALE97" s="220"/>
      <c r="ALF97" s="220"/>
      <c r="ALG97" s="220"/>
      <c r="ALH97" s="220"/>
      <c r="ALI97" s="220"/>
      <c r="ALJ97" s="220"/>
      <c r="ALK97" s="220"/>
      <c r="ALL97" s="220"/>
      <c r="ALM97" s="220"/>
      <c r="ALN97" s="220"/>
      <c r="ALO97" s="220"/>
      <c r="ALP97" s="220"/>
      <c r="ALQ97" s="220"/>
      <c r="ALR97" s="220"/>
      <c r="ALS97" s="220"/>
      <c r="ALT97" s="220"/>
      <c r="ALU97" s="220"/>
      <c r="ALV97" s="220"/>
      <c r="ALW97" s="220"/>
      <c r="ALX97" s="220"/>
      <c r="ALY97" s="220"/>
      <c r="ALZ97" s="220"/>
      <c r="AMA97" s="220"/>
      <c r="AMB97" s="220"/>
      <c r="AMC97" s="220"/>
      <c r="AMD97" s="220"/>
      <c r="AME97" s="220"/>
      <c r="AMF97" s="220"/>
      <c r="AMG97" s="220"/>
      <c r="AMH97" s="220"/>
      <c r="AMI97" s="220"/>
      <c r="AMJ97" s="220"/>
      <c r="AMK97" s="220"/>
      <c r="AML97" s="220"/>
      <c r="AMM97" s="220"/>
      <c r="AMN97" s="220"/>
      <c r="AMO97" s="220"/>
      <c r="AMP97" s="220"/>
      <c r="AMQ97" s="220"/>
      <c r="AMR97" s="220"/>
      <c r="AMS97" s="220"/>
      <c r="AMT97" s="220"/>
      <c r="AMU97" s="220"/>
      <c r="AMV97" s="220"/>
      <c r="AMW97" s="220"/>
      <c r="AMX97" s="220"/>
      <c r="AMY97" s="220"/>
      <c r="AMZ97" s="220"/>
      <c r="ANA97" s="220"/>
      <c r="ANB97" s="220"/>
      <c r="ANC97" s="220"/>
      <c r="AND97" s="220"/>
      <c r="ANE97" s="220"/>
      <c r="ANF97" s="220"/>
      <c r="ANG97" s="220"/>
      <c r="ANH97" s="220"/>
      <c r="ANI97" s="220"/>
      <c r="ANJ97" s="220"/>
      <c r="ANK97" s="220"/>
      <c r="ANL97" s="220"/>
      <c r="ANM97" s="220"/>
      <c r="ANN97" s="220"/>
      <c r="ANO97" s="220"/>
      <c r="ANP97" s="220"/>
      <c r="ANQ97" s="220"/>
      <c r="ANR97" s="220"/>
      <c r="ANS97" s="220"/>
      <c r="ANT97" s="220"/>
      <c r="ANU97" s="220"/>
      <c r="ANV97" s="220"/>
      <c r="ANW97" s="220"/>
      <c r="ANX97" s="220"/>
      <c r="ANY97" s="220"/>
      <c r="ANZ97" s="220"/>
      <c r="AOA97" s="220"/>
      <c r="AOB97" s="220"/>
      <c r="AOC97" s="220"/>
      <c r="AOD97" s="220"/>
      <c r="AOE97" s="220"/>
      <c r="AOF97" s="220"/>
      <c r="AOG97" s="220"/>
      <c r="AOH97" s="220"/>
      <c r="AOI97" s="220"/>
      <c r="AOJ97" s="220"/>
      <c r="AOK97" s="220"/>
      <c r="AOL97" s="220"/>
      <c r="AOM97" s="220"/>
      <c r="AON97" s="220"/>
      <c r="AOO97" s="220"/>
      <c r="AOP97" s="220"/>
      <c r="AOQ97" s="220"/>
      <c r="AOR97" s="220"/>
      <c r="AOS97" s="220"/>
      <c r="AOT97" s="220"/>
      <c r="AOU97" s="220"/>
      <c r="AOV97" s="220"/>
      <c r="AOW97" s="220"/>
      <c r="AOX97" s="220"/>
      <c r="AOY97" s="220"/>
      <c r="AOZ97" s="220"/>
      <c r="APA97" s="220"/>
      <c r="APB97" s="220"/>
      <c r="APC97" s="220"/>
      <c r="APD97" s="220"/>
      <c r="APE97" s="220"/>
      <c r="APF97" s="220"/>
      <c r="APG97" s="220"/>
      <c r="APH97" s="220"/>
      <c r="API97" s="220"/>
      <c r="APJ97" s="220"/>
      <c r="APK97" s="220"/>
      <c r="APL97" s="220"/>
      <c r="APM97" s="220"/>
      <c r="APN97" s="220"/>
      <c r="APO97" s="220"/>
      <c r="APP97" s="220"/>
      <c r="APQ97" s="220"/>
      <c r="APR97" s="220"/>
      <c r="APS97" s="220"/>
      <c r="APT97" s="220"/>
      <c r="APU97" s="220"/>
      <c r="APV97" s="220"/>
      <c r="APW97" s="220"/>
      <c r="APX97" s="220"/>
      <c r="APY97" s="220"/>
      <c r="APZ97" s="220"/>
      <c r="AQA97" s="220"/>
      <c r="AQB97" s="220"/>
      <c r="AQC97" s="220"/>
      <c r="AQD97" s="220"/>
      <c r="AQE97" s="220"/>
      <c r="AQF97" s="220"/>
      <c r="AQG97" s="220"/>
      <c r="AQH97" s="220"/>
      <c r="AQI97" s="220"/>
      <c r="AQJ97" s="220"/>
      <c r="AQK97" s="220"/>
      <c r="AQL97" s="220"/>
      <c r="AQM97" s="220"/>
      <c r="AQN97" s="220"/>
      <c r="AQO97" s="220"/>
      <c r="AQP97" s="220"/>
      <c r="AQQ97" s="220"/>
      <c r="AQR97" s="220"/>
      <c r="AQS97" s="220"/>
      <c r="AQT97" s="220"/>
      <c r="AQU97" s="220"/>
      <c r="AQV97" s="220"/>
      <c r="AQW97" s="220"/>
      <c r="AQX97" s="220"/>
      <c r="AQY97" s="220"/>
      <c r="AQZ97" s="220"/>
      <c r="ARA97" s="220"/>
      <c r="ARB97" s="220"/>
      <c r="ARC97" s="220"/>
      <c r="ARD97" s="220"/>
      <c r="ARE97" s="220"/>
      <c r="ARF97" s="220"/>
      <c r="ARG97" s="220"/>
      <c r="ARH97" s="220"/>
      <c r="ARI97" s="220"/>
      <c r="ARJ97" s="220"/>
      <c r="ARK97" s="220"/>
      <c r="ARL97" s="220"/>
      <c r="ARM97" s="220"/>
      <c r="ARN97" s="220"/>
      <c r="ARO97" s="220"/>
      <c r="ARP97" s="220"/>
      <c r="ARQ97" s="220"/>
      <c r="ARR97" s="220"/>
      <c r="ARS97" s="220"/>
      <c r="ART97" s="220"/>
      <c r="ARU97" s="220"/>
      <c r="ARV97" s="220"/>
      <c r="ARW97" s="220"/>
      <c r="ARX97" s="220"/>
      <c r="ARY97" s="220"/>
      <c r="ARZ97" s="220"/>
      <c r="ASA97" s="220"/>
      <c r="ASB97" s="220"/>
      <c r="ASC97" s="220"/>
      <c r="ASD97" s="220"/>
      <c r="ASE97" s="220"/>
      <c r="ASF97" s="220"/>
      <c r="ASG97" s="220"/>
      <c r="ASH97" s="220"/>
      <c r="ASI97" s="220"/>
      <c r="ASJ97" s="220"/>
      <c r="ASK97" s="220"/>
      <c r="ASL97" s="220"/>
      <c r="ASM97" s="220"/>
      <c r="ASN97" s="220"/>
      <c r="ASO97" s="220"/>
      <c r="ASP97" s="220"/>
      <c r="ASQ97" s="220"/>
      <c r="ASR97" s="220"/>
      <c r="ASS97" s="220"/>
      <c r="AST97" s="220"/>
      <c r="ASU97" s="220"/>
      <c r="ASV97" s="220"/>
      <c r="ASW97" s="220"/>
      <c r="ASX97" s="220"/>
      <c r="ASY97" s="220"/>
      <c r="ASZ97" s="220"/>
      <c r="ATA97" s="220"/>
      <c r="ATB97" s="220"/>
      <c r="ATC97" s="220"/>
      <c r="ATD97" s="220"/>
      <c r="ATE97" s="220"/>
      <c r="ATF97" s="220"/>
      <c r="ATG97" s="220"/>
      <c r="ATH97" s="220"/>
      <c r="ATI97" s="220"/>
      <c r="ATJ97" s="220"/>
      <c r="ATK97" s="220"/>
      <c r="ATL97" s="220"/>
      <c r="ATM97" s="220"/>
      <c r="ATN97" s="220"/>
      <c r="ATO97" s="220"/>
      <c r="ATP97" s="220"/>
      <c r="ATQ97" s="220"/>
      <c r="ATR97" s="220"/>
      <c r="ATS97" s="220"/>
      <c r="ATT97" s="220"/>
      <c r="ATU97" s="220"/>
      <c r="ATV97" s="220"/>
      <c r="ATW97" s="220"/>
      <c r="ATX97" s="220"/>
      <c r="ATY97" s="220"/>
      <c r="ATZ97" s="220"/>
      <c r="AUA97" s="220"/>
      <c r="AUB97" s="220"/>
      <c r="AUC97" s="220"/>
      <c r="AUD97" s="220"/>
      <c r="AUE97" s="220"/>
      <c r="AUF97" s="220"/>
      <c r="AUG97" s="220"/>
      <c r="AUH97" s="220"/>
      <c r="AUI97" s="220"/>
      <c r="AUJ97" s="220"/>
      <c r="AUK97" s="220"/>
      <c r="AUL97" s="220"/>
      <c r="AUM97" s="220"/>
      <c r="AUN97" s="220"/>
      <c r="AUO97" s="220"/>
      <c r="AUP97" s="220"/>
      <c r="AUQ97" s="220"/>
      <c r="AUR97" s="220"/>
      <c r="AUS97" s="220"/>
      <c r="AUT97" s="220"/>
      <c r="AUU97" s="220"/>
      <c r="AUV97" s="220"/>
      <c r="AUW97" s="220"/>
      <c r="AUX97" s="220"/>
      <c r="AUY97" s="220"/>
      <c r="AUZ97" s="220"/>
      <c r="AVA97" s="220"/>
      <c r="AVB97" s="220"/>
      <c r="AVC97" s="220"/>
      <c r="AVD97" s="220"/>
      <c r="AVE97" s="220"/>
      <c r="AVF97" s="220"/>
      <c r="AVG97" s="220"/>
      <c r="AVH97" s="220"/>
      <c r="AVI97" s="220"/>
      <c r="AVJ97" s="220"/>
      <c r="AVK97" s="220"/>
      <c r="AVL97" s="220"/>
      <c r="AVM97" s="220"/>
      <c r="AVN97" s="220"/>
      <c r="AVO97" s="220"/>
      <c r="AVP97" s="220"/>
      <c r="AVQ97" s="220"/>
      <c r="AVR97" s="220"/>
      <c r="AVS97" s="220"/>
      <c r="AVT97" s="220"/>
      <c r="AVU97" s="220"/>
      <c r="AVV97" s="220"/>
      <c r="AVW97" s="220"/>
      <c r="AVX97" s="220"/>
      <c r="AVY97" s="220"/>
      <c r="AVZ97" s="220"/>
      <c r="AWA97" s="220"/>
      <c r="AWB97" s="220"/>
      <c r="AWC97" s="220"/>
      <c r="AWD97" s="220"/>
      <c r="AWE97" s="220"/>
      <c r="AWF97" s="220"/>
      <c r="AWG97" s="220"/>
      <c r="AWH97" s="220"/>
      <c r="AWI97" s="220"/>
      <c r="AWJ97" s="220"/>
      <c r="AWK97" s="220"/>
      <c r="AWL97" s="220"/>
      <c r="AWM97" s="220"/>
      <c r="AWN97" s="220"/>
      <c r="AWO97" s="220"/>
      <c r="AWP97" s="220"/>
      <c r="AWQ97" s="220"/>
      <c r="AWR97" s="220"/>
      <c r="AWS97" s="220"/>
      <c r="AWT97" s="220"/>
      <c r="AWU97" s="220"/>
      <c r="AWV97" s="220"/>
      <c r="AWW97" s="220"/>
      <c r="AWX97" s="220"/>
      <c r="AWY97" s="220"/>
      <c r="AWZ97" s="220"/>
      <c r="AXA97" s="220"/>
      <c r="AXB97" s="220"/>
      <c r="AXC97" s="220"/>
      <c r="AXD97" s="220"/>
      <c r="AXE97" s="220"/>
      <c r="AXF97" s="220"/>
      <c r="AXG97" s="220"/>
      <c r="AXH97" s="220"/>
      <c r="AXI97" s="220"/>
      <c r="AXJ97" s="220"/>
      <c r="AXK97" s="220"/>
      <c r="AXL97" s="220"/>
      <c r="AXM97" s="220"/>
      <c r="AXN97" s="220"/>
      <c r="AXO97" s="220"/>
      <c r="AXP97" s="220"/>
      <c r="AXQ97" s="220"/>
      <c r="AXR97" s="220"/>
      <c r="AXS97" s="220"/>
      <c r="AXT97" s="220"/>
      <c r="AXU97" s="220"/>
      <c r="AXV97" s="220"/>
      <c r="AXW97" s="220"/>
      <c r="AXX97" s="220"/>
      <c r="AXY97" s="220"/>
      <c r="AXZ97" s="220"/>
      <c r="AYA97" s="220"/>
      <c r="AYB97" s="220"/>
      <c r="AYC97" s="220"/>
      <c r="AYD97" s="220"/>
      <c r="AYE97" s="220"/>
      <c r="AYF97" s="220"/>
      <c r="AYG97" s="220"/>
      <c r="AYH97" s="220"/>
      <c r="AYI97" s="220"/>
      <c r="AYJ97" s="220"/>
      <c r="AYK97" s="220"/>
      <c r="AYL97" s="220"/>
      <c r="AYM97" s="220"/>
      <c r="AYN97" s="220"/>
      <c r="AYO97" s="220"/>
      <c r="AYP97" s="220"/>
      <c r="AYQ97" s="220"/>
      <c r="AYR97" s="220"/>
      <c r="AYS97" s="220"/>
      <c r="AYT97" s="220"/>
      <c r="AYU97" s="220"/>
      <c r="AYV97" s="220"/>
      <c r="AYW97" s="220"/>
      <c r="AYX97" s="220"/>
      <c r="AYY97" s="220"/>
      <c r="AYZ97" s="220"/>
      <c r="AZA97" s="220"/>
      <c r="AZB97" s="220"/>
      <c r="AZC97" s="220"/>
      <c r="AZD97" s="220"/>
      <c r="AZE97" s="220"/>
      <c r="AZF97" s="220"/>
      <c r="AZG97" s="220"/>
      <c r="AZH97" s="220"/>
      <c r="AZI97" s="220"/>
      <c r="AZJ97" s="220"/>
      <c r="AZK97" s="220"/>
      <c r="AZL97" s="220"/>
      <c r="AZM97" s="220"/>
      <c r="AZN97" s="220"/>
      <c r="AZO97" s="220"/>
      <c r="AZP97" s="220"/>
      <c r="AZQ97" s="220"/>
      <c r="AZR97" s="220"/>
      <c r="AZS97" s="220"/>
      <c r="AZT97" s="220"/>
      <c r="AZU97" s="220"/>
      <c r="AZV97" s="220"/>
      <c r="AZW97" s="220"/>
      <c r="AZX97" s="220"/>
      <c r="AZY97" s="220"/>
      <c r="AZZ97" s="220"/>
      <c r="BAA97" s="220"/>
      <c r="BAB97" s="220"/>
      <c r="BAC97" s="220"/>
      <c r="BAD97" s="220"/>
      <c r="BAE97" s="220"/>
      <c r="BAF97" s="220"/>
      <c r="BAG97" s="220"/>
      <c r="BAH97" s="220"/>
      <c r="BAI97" s="220"/>
      <c r="BAJ97" s="220"/>
      <c r="BAK97" s="220"/>
      <c r="BAL97" s="220"/>
      <c r="BAM97" s="220"/>
      <c r="BAN97" s="220"/>
      <c r="BAO97" s="220"/>
      <c r="BAP97" s="220"/>
      <c r="BAQ97" s="220"/>
      <c r="BAR97" s="220"/>
      <c r="BAS97" s="220"/>
      <c r="BAT97" s="220"/>
      <c r="BAU97" s="220"/>
      <c r="BAV97" s="220"/>
      <c r="BAW97" s="220"/>
      <c r="BAX97" s="220"/>
      <c r="BAY97" s="220"/>
      <c r="BAZ97" s="220"/>
      <c r="BBA97" s="220"/>
      <c r="BBB97" s="220"/>
      <c r="BBC97" s="220"/>
      <c r="BBD97" s="220"/>
      <c r="BBE97" s="220"/>
      <c r="BBF97" s="220"/>
      <c r="BBG97" s="220"/>
      <c r="BBH97" s="220"/>
      <c r="BBI97" s="220"/>
      <c r="BBJ97" s="220"/>
      <c r="BBK97" s="220"/>
      <c r="BBL97" s="220"/>
      <c r="BBM97" s="220"/>
      <c r="BBN97" s="220"/>
      <c r="BBO97" s="220"/>
      <c r="BBP97" s="220"/>
      <c r="BBQ97" s="220"/>
      <c r="BBR97" s="220"/>
      <c r="BBS97" s="220"/>
      <c r="BBT97" s="220"/>
      <c r="BBU97" s="220"/>
      <c r="BBV97" s="220"/>
      <c r="BBW97" s="220"/>
      <c r="BBX97" s="220"/>
      <c r="BBY97" s="220"/>
      <c r="BBZ97" s="220"/>
      <c r="BCA97" s="220"/>
      <c r="BCB97" s="220"/>
      <c r="BCC97" s="220"/>
      <c r="BCD97" s="220"/>
      <c r="BCE97" s="220"/>
      <c r="BCF97" s="220"/>
      <c r="BCG97" s="220"/>
      <c r="BCH97" s="220"/>
      <c r="BCI97" s="220"/>
      <c r="BCJ97" s="220"/>
      <c r="BCK97" s="220"/>
      <c r="BCL97" s="220"/>
      <c r="BCM97" s="220"/>
      <c r="BCN97" s="220"/>
      <c r="BCO97" s="220"/>
      <c r="BCP97" s="220"/>
      <c r="BCQ97" s="220"/>
      <c r="BCR97" s="220"/>
      <c r="BCS97" s="220"/>
      <c r="BCT97" s="220"/>
      <c r="BCU97" s="220"/>
      <c r="BCV97" s="220"/>
      <c r="BCW97" s="220"/>
      <c r="BCX97" s="220"/>
      <c r="BCY97" s="220"/>
      <c r="BCZ97" s="220"/>
      <c r="BDA97" s="220"/>
      <c r="BDB97" s="220"/>
      <c r="BDC97" s="220"/>
      <c r="BDD97" s="220"/>
      <c r="BDE97" s="220"/>
      <c r="BDF97" s="220"/>
      <c r="BDG97" s="220"/>
      <c r="BDH97" s="220"/>
      <c r="BDI97" s="220"/>
      <c r="BDJ97" s="220"/>
      <c r="BDK97" s="220"/>
      <c r="BDL97" s="220"/>
      <c r="BDM97" s="220"/>
      <c r="BDN97" s="220"/>
      <c r="BDO97" s="220"/>
      <c r="BDP97" s="220"/>
      <c r="BDQ97" s="220"/>
      <c r="BDR97" s="220"/>
      <c r="BDS97" s="220"/>
      <c r="BDT97" s="220"/>
      <c r="BDU97" s="220"/>
      <c r="BDV97" s="220"/>
      <c r="BDW97" s="220"/>
      <c r="BDX97" s="220"/>
      <c r="BDY97" s="220"/>
      <c r="BDZ97" s="220"/>
      <c r="BEA97" s="220"/>
      <c r="BEB97" s="220"/>
      <c r="BEC97" s="220"/>
      <c r="BED97" s="220"/>
      <c r="BEE97" s="220"/>
      <c r="BEF97" s="220"/>
      <c r="BEG97" s="220"/>
      <c r="BEH97" s="220"/>
      <c r="BEI97" s="220"/>
      <c r="BEJ97" s="220"/>
      <c r="BEK97" s="220"/>
      <c r="BEL97" s="220"/>
      <c r="BEM97" s="220"/>
      <c r="BEN97" s="220"/>
      <c r="BEO97" s="220"/>
      <c r="BEP97" s="220"/>
      <c r="BEQ97" s="220"/>
      <c r="BER97" s="220"/>
      <c r="BES97" s="220"/>
      <c r="BET97" s="220"/>
      <c r="BEU97" s="220"/>
      <c r="BEV97" s="220"/>
      <c r="BEW97" s="220"/>
      <c r="BEX97" s="220"/>
      <c r="BEY97" s="220"/>
      <c r="BEZ97" s="220"/>
      <c r="BFA97" s="220"/>
      <c r="BFB97" s="220"/>
      <c r="BFC97" s="220"/>
      <c r="BFD97" s="220"/>
      <c r="BFE97" s="220"/>
      <c r="BFF97" s="220"/>
      <c r="BFG97" s="220"/>
      <c r="BFH97" s="220"/>
      <c r="BFI97" s="220"/>
      <c r="BFJ97" s="220"/>
      <c r="BFK97" s="220"/>
      <c r="BFL97" s="220"/>
      <c r="BFM97" s="220"/>
      <c r="BFN97" s="220"/>
      <c r="BFO97" s="220"/>
      <c r="BFP97" s="220"/>
      <c r="BFQ97" s="220"/>
      <c r="BFR97" s="220"/>
      <c r="BFS97" s="220"/>
      <c r="BFT97" s="220"/>
      <c r="BFU97" s="220"/>
      <c r="BFV97" s="220"/>
      <c r="BFW97" s="220"/>
      <c r="BFX97" s="220"/>
      <c r="BFY97" s="220"/>
      <c r="BFZ97" s="220"/>
      <c r="BGA97" s="220"/>
      <c r="BGB97" s="220"/>
      <c r="BGC97" s="220"/>
      <c r="BGD97" s="220"/>
      <c r="BGE97" s="220"/>
      <c r="BGF97" s="220"/>
      <c r="BGG97" s="220"/>
      <c r="BGH97" s="220"/>
      <c r="BGI97" s="220"/>
      <c r="BGJ97" s="220"/>
      <c r="BGK97" s="220"/>
      <c r="BGL97" s="220"/>
      <c r="BGM97" s="220"/>
      <c r="BGN97" s="220"/>
      <c r="BGO97" s="220"/>
      <c r="BGP97" s="220"/>
      <c r="BGQ97" s="220"/>
      <c r="BGR97" s="220"/>
      <c r="BGS97" s="220"/>
      <c r="BGT97" s="220"/>
      <c r="BGU97" s="220"/>
      <c r="BGV97" s="220"/>
      <c r="BGW97" s="220"/>
      <c r="BGX97" s="220"/>
      <c r="BGY97" s="220"/>
      <c r="BGZ97" s="220"/>
      <c r="BHA97" s="220"/>
      <c r="BHB97" s="220"/>
      <c r="BHC97" s="220"/>
      <c r="BHD97" s="220"/>
      <c r="BHE97" s="220"/>
      <c r="BHF97" s="220"/>
      <c r="BHG97" s="220"/>
      <c r="BHH97" s="220"/>
      <c r="BHI97" s="220"/>
      <c r="BHJ97" s="220"/>
      <c r="BHK97" s="220"/>
      <c r="BHL97" s="220"/>
      <c r="BHM97" s="220"/>
      <c r="BHN97" s="220"/>
      <c r="BHO97" s="220"/>
      <c r="BHP97" s="220"/>
      <c r="BHQ97" s="220"/>
      <c r="BHR97" s="220"/>
      <c r="BHS97" s="220"/>
      <c r="BHT97" s="220"/>
      <c r="BHU97" s="220"/>
      <c r="BHV97" s="220"/>
      <c r="BHW97" s="220"/>
      <c r="BHX97" s="220"/>
      <c r="BHY97" s="220"/>
      <c r="BHZ97" s="220"/>
      <c r="BIA97" s="220"/>
      <c r="BIB97" s="220"/>
      <c r="BIC97" s="220"/>
      <c r="BID97" s="220"/>
      <c r="BIE97" s="220"/>
      <c r="BIF97" s="220"/>
      <c r="BIG97" s="220"/>
      <c r="BIH97" s="220"/>
      <c r="BII97" s="220"/>
      <c r="BIJ97" s="220"/>
      <c r="BIK97" s="220"/>
      <c r="BIL97" s="220"/>
      <c r="BIM97" s="220"/>
      <c r="BIN97" s="220"/>
      <c r="BIO97" s="220"/>
      <c r="BIP97" s="220"/>
      <c r="BIQ97" s="220"/>
      <c r="BIR97" s="220"/>
      <c r="BIS97" s="220"/>
      <c r="BIT97" s="220"/>
      <c r="BIU97" s="220"/>
      <c r="BIV97" s="220"/>
      <c r="BIW97" s="220"/>
      <c r="BIX97" s="220"/>
      <c r="BIY97" s="220"/>
      <c r="BIZ97" s="220"/>
      <c r="BJA97" s="220"/>
      <c r="BJB97" s="220"/>
      <c r="BJC97" s="220"/>
      <c r="BJD97" s="220"/>
      <c r="BJE97" s="220"/>
      <c r="BJF97" s="220"/>
      <c r="BJG97" s="220"/>
      <c r="BJH97" s="220"/>
      <c r="BJI97" s="220"/>
      <c r="BJJ97" s="220"/>
      <c r="BJK97" s="220"/>
      <c r="BJL97" s="220"/>
      <c r="BJM97" s="220"/>
      <c r="BJN97" s="220"/>
      <c r="BJO97" s="220"/>
      <c r="BJP97" s="220"/>
      <c r="BJQ97" s="220"/>
      <c r="BJR97" s="220"/>
      <c r="BJS97" s="220"/>
      <c r="BJT97" s="220"/>
      <c r="BJU97" s="220"/>
      <c r="BJV97" s="220"/>
      <c r="BJW97" s="220"/>
      <c r="BJX97" s="220"/>
      <c r="BJY97" s="220"/>
      <c r="BJZ97" s="220"/>
      <c r="BKA97" s="220"/>
      <c r="BKB97" s="220"/>
      <c r="BKC97" s="220"/>
      <c r="BKD97" s="220"/>
      <c r="BKE97" s="220"/>
      <c r="BKF97" s="220"/>
      <c r="BKG97" s="220"/>
      <c r="BKH97" s="220"/>
      <c r="BKI97" s="220"/>
      <c r="BKJ97" s="220"/>
      <c r="BKK97" s="220"/>
      <c r="BKL97" s="220"/>
      <c r="BKM97" s="220"/>
      <c r="BKN97" s="220"/>
      <c r="BKO97" s="220"/>
      <c r="BKP97" s="220"/>
      <c r="BKQ97" s="220"/>
      <c r="BKR97" s="220"/>
      <c r="BKS97" s="220"/>
      <c r="BKT97" s="220"/>
      <c r="BKU97" s="220"/>
      <c r="BKV97" s="220"/>
      <c r="BKW97" s="220"/>
      <c r="BKX97" s="220"/>
      <c r="BKY97" s="220"/>
      <c r="BKZ97" s="220"/>
      <c r="BLA97" s="220"/>
      <c r="BLB97" s="220"/>
      <c r="BLC97" s="220"/>
      <c r="BLD97" s="220"/>
      <c r="BLE97" s="220"/>
      <c r="BLF97" s="220"/>
      <c r="BLG97" s="220"/>
      <c r="BLH97" s="220"/>
      <c r="BLI97" s="220"/>
      <c r="BLJ97" s="220"/>
      <c r="BLK97" s="220"/>
      <c r="BLL97" s="220"/>
      <c r="BLM97" s="220"/>
      <c r="BLN97" s="220"/>
      <c r="BLO97" s="220"/>
      <c r="BLP97" s="220"/>
      <c r="BLQ97" s="220"/>
      <c r="BLR97" s="220"/>
      <c r="BLS97" s="220"/>
      <c r="BLT97" s="220"/>
      <c r="BLU97" s="220"/>
      <c r="BLV97" s="220"/>
      <c r="BLW97" s="220"/>
      <c r="BLX97" s="220"/>
      <c r="BLY97" s="220"/>
      <c r="BLZ97" s="220"/>
      <c r="BMA97" s="220"/>
      <c r="BMB97" s="220"/>
      <c r="BMC97" s="220"/>
      <c r="BMD97" s="220"/>
      <c r="BME97" s="220"/>
      <c r="BMF97" s="220"/>
      <c r="BMG97" s="220"/>
      <c r="BMH97" s="220"/>
      <c r="BMI97" s="220"/>
      <c r="BMJ97" s="220"/>
      <c r="BMK97" s="220"/>
      <c r="BML97" s="220"/>
      <c r="BMM97" s="220"/>
      <c r="BMN97" s="220"/>
      <c r="BMO97" s="220"/>
      <c r="BMP97" s="220"/>
      <c r="BMQ97" s="220"/>
      <c r="BMR97" s="220"/>
      <c r="BMS97" s="220"/>
      <c r="BMT97" s="220"/>
      <c r="BMU97" s="220"/>
      <c r="BMV97" s="220"/>
      <c r="BMW97" s="220"/>
      <c r="BMX97" s="220"/>
      <c r="BMY97" s="220"/>
      <c r="BMZ97" s="220"/>
      <c r="BNA97" s="220"/>
      <c r="BNB97" s="220"/>
      <c r="BNC97" s="220"/>
      <c r="BND97" s="220"/>
      <c r="BNE97" s="220"/>
      <c r="BNF97" s="220"/>
      <c r="BNG97" s="220"/>
      <c r="BNH97" s="220"/>
      <c r="BNI97" s="220"/>
      <c r="BNJ97" s="220"/>
      <c r="BNK97" s="220"/>
      <c r="BNL97" s="220"/>
      <c r="BNM97" s="220"/>
      <c r="BNN97" s="220"/>
      <c r="BNO97" s="220"/>
      <c r="BNP97" s="220"/>
      <c r="BNQ97" s="220"/>
      <c r="BNR97" s="220"/>
      <c r="BNS97" s="220"/>
      <c r="BNT97" s="220"/>
      <c r="BNU97" s="220"/>
      <c r="BNV97" s="220"/>
      <c r="BNW97" s="220"/>
      <c r="BNX97" s="220"/>
      <c r="BNY97" s="220"/>
      <c r="BNZ97" s="220"/>
      <c r="BOA97" s="220"/>
      <c r="BOB97" s="220"/>
      <c r="BOC97" s="220"/>
      <c r="BOD97" s="220"/>
      <c r="BOE97" s="220"/>
      <c r="BOF97" s="220"/>
      <c r="BOG97" s="220"/>
      <c r="BOH97" s="220"/>
      <c r="BOI97" s="220"/>
      <c r="BOJ97" s="220"/>
      <c r="BOK97" s="220"/>
      <c r="BOL97" s="220"/>
      <c r="BOM97" s="220"/>
      <c r="BON97" s="220"/>
      <c r="BOO97" s="220"/>
      <c r="BOP97" s="220"/>
      <c r="BOQ97" s="220"/>
      <c r="BOR97" s="220"/>
      <c r="BOS97" s="220"/>
      <c r="BOT97" s="220"/>
      <c r="BOU97" s="220"/>
      <c r="BOV97" s="220"/>
      <c r="BOW97" s="220"/>
      <c r="BOX97" s="220"/>
      <c r="BOY97" s="220"/>
      <c r="BOZ97" s="220"/>
      <c r="BPA97" s="220"/>
      <c r="BPB97" s="220"/>
      <c r="BPC97" s="220"/>
      <c r="BPD97" s="220"/>
      <c r="BPE97" s="220"/>
      <c r="BPF97" s="220"/>
      <c r="BPG97" s="220"/>
      <c r="BPH97" s="220"/>
      <c r="BPI97" s="220"/>
      <c r="BPJ97" s="220"/>
      <c r="BPK97" s="220"/>
      <c r="BPL97" s="220"/>
      <c r="BPM97" s="220"/>
      <c r="BPN97" s="220"/>
      <c r="BPO97" s="220"/>
      <c r="BPP97" s="220"/>
      <c r="BPQ97" s="220"/>
      <c r="BPR97" s="220"/>
      <c r="BPS97" s="220"/>
      <c r="BPT97" s="220"/>
      <c r="BPU97" s="220"/>
      <c r="BPV97" s="220"/>
      <c r="BPW97" s="220"/>
      <c r="BPX97" s="220"/>
      <c r="BPY97" s="220"/>
      <c r="BPZ97" s="220"/>
      <c r="BQA97" s="220"/>
      <c r="BQB97" s="220"/>
      <c r="BQC97" s="220"/>
      <c r="BQD97" s="220"/>
      <c r="BQE97" s="220"/>
      <c r="BQF97" s="220"/>
      <c r="BQG97" s="220"/>
      <c r="BQH97" s="220"/>
      <c r="BQI97" s="220"/>
      <c r="BQJ97" s="220"/>
      <c r="BQK97" s="220"/>
      <c r="BQL97" s="220"/>
      <c r="BQM97" s="220"/>
      <c r="BQN97" s="220"/>
      <c r="BQO97" s="220"/>
      <c r="BQP97" s="220"/>
      <c r="BQQ97" s="220"/>
      <c r="BQR97" s="220"/>
      <c r="BQS97" s="220"/>
      <c r="BQT97" s="220"/>
      <c r="BQU97" s="220"/>
      <c r="BQV97" s="220"/>
      <c r="BQW97" s="220"/>
      <c r="BQX97" s="220"/>
      <c r="BQY97" s="220"/>
      <c r="BQZ97" s="220"/>
      <c r="BRA97" s="220"/>
      <c r="BRB97" s="220"/>
      <c r="BRC97" s="220"/>
      <c r="BRD97" s="220"/>
      <c r="BRE97" s="220"/>
      <c r="BRF97" s="220"/>
      <c r="BRG97" s="220"/>
      <c r="BRH97" s="220"/>
      <c r="BRI97" s="220"/>
      <c r="BRJ97" s="220"/>
      <c r="BRK97" s="220"/>
      <c r="BRL97" s="220"/>
      <c r="BRM97" s="220"/>
      <c r="BRN97" s="220"/>
      <c r="BRO97" s="220"/>
      <c r="BRP97" s="220"/>
      <c r="BRQ97" s="220"/>
      <c r="BRR97" s="220"/>
      <c r="BRS97" s="220"/>
      <c r="BRT97" s="220"/>
      <c r="BRU97" s="220"/>
      <c r="BRV97" s="220"/>
      <c r="BRW97" s="220"/>
      <c r="BRX97" s="220"/>
      <c r="BRY97" s="220"/>
      <c r="BRZ97" s="220"/>
      <c r="BSA97" s="220"/>
      <c r="BSB97" s="220"/>
      <c r="BSC97" s="220"/>
      <c r="BSD97" s="220"/>
      <c r="BSE97" s="220"/>
      <c r="BSF97" s="220"/>
      <c r="BSG97" s="220"/>
      <c r="BSH97" s="220"/>
      <c r="BSI97" s="220"/>
      <c r="BSJ97" s="220"/>
      <c r="BSK97" s="220"/>
      <c r="BSL97" s="220"/>
      <c r="BSM97" s="220"/>
      <c r="BSN97" s="220"/>
      <c r="BSO97" s="220"/>
      <c r="BSP97" s="220"/>
      <c r="BSQ97" s="220"/>
      <c r="BSR97" s="220"/>
      <c r="BSS97" s="220"/>
      <c r="BST97" s="220"/>
      <c r="BSU97" s="220"/>
      <c r="BSV97" s="220"/>
      <c r="BSW97" s="220"/>
      <c r="BSX97" s="220"/>
      <c r="BSY97" s="220"/>
      <c r="BSZ97" s="220"/>
      <c r="BTA97" s="220"/>
      <c r="BTB97" s="220"/>
      <c r="BTC97" s="220"/>
      <c r="BTD97" s="220"/>
      <c r="BTE97" s="220"/>
      <c r="BTF97" s="220"/>
      <c r="BTG97" s="220"/>
      <c r="BTH97" s="220"/>
      <c r="BTI97" s="220"/>
      <c r="BTJ97" s="220"/>
      <c r="BTK97" s="220"/>
      <c r="BTL97" s="220"/>
      <c r="BTM97" s="220"/>
      <c r="BTN97" s="220"/>
      <c r="BTO97" s="220"/>
      <c r="BTP97" s="220"/>
      <c r="BTQ97" s="220"/>
      <c r="BTR97" s="220"/>
      <c r="BTS97" s="220"/>
      <c r="BTT97" s="220"/>
      <c r="BTU97" s="220"/>
      <c r="BTV97" s="220"/>
      <c r="BTW97" s="220"/>
      <c r="BTX97" s="220"/>
      <c r="BTY97" s="220"/>
      <c r="BTZ97" s="220"/>
      <c r="BUA97" s="220"/>
      <c r="BUB97" s="220"/>
      <c r="BUC97" s="220"/>
      <c r="BUD97" s="220"/>
      <c r="BUE97" s="220"/>
      <c r="BUF97" s="220"/>
      <c r="BUG97" s="220"/>
      <c r="BUH97" s="220"/>
      <c r="BUI97" s="220"/>
      <c r="BUJ97" s="220"/>
      <c r="BUK97" s="220"/>
      <c r="BUL97" s="220"/>
      <c r="BUM97" s="220"/>
      <c r="BUN97" s="220"/>
      <c r="BUO97" s="220"/>
      <c r="BUP97" s="220"/>
      <c r="BUQ97" s="220"/>
      <c r="BUR97" s="220"/>
      <c r="BUS97" s="220"/>
      <c r="BUT97" s="220"/>
      <c r="BUU97" s="220"/>
      <c r="BUV97" s="220"/>
      <c r="BUW97" s="220"/>
      <c r="BUX97" s="220"/>
      <c r="BUY97" s="220"/>
      <c r="BUZ97" s="220"/>
      <c r="BVA97" s="220"/>
      <c r="BVB97" s="220"/>
      <c r="BVC97" s="220"/>
      <c r="BVD97" s="220"/>
      <c r="BVE97" s="220"/>
      <c r="BVF97" s="220"/>
      <c r="BVG97" s="220"/>
      <c r="BVH97" s="220"/>
      <c r="BVI97" s="220"/>
      <c r="BVJ97" s="220"/>
      <c r="BVK97" s="220"/>
      <c r="BVL97" s="220"/>
      <c r="BVM97" s="220"/>
      <c r="BVN97" s="220"/>
      <c r="BVO97" s="220"/>
      <c r="BVP97" s="220"/>
      <c r="BVQ97" s="220"/>
      <c r="BVR97" s="220"/>
      <c r="BVS97" s="220"/>
      <c r="BVT97" s="220"/>
      <c r="BVU97" s="220"/>
      <c r="BVV97" s="220"/>
      <c r="BVW97" s="220"/>
      <c r="BVX97" s="220"/>
      <c r="BVY97" s="220"/>
      <c r="BVZ97" s="220"/>
      <c r="BWA97" s="220"/>
      <c r="BWB97" s="220"/>
      <c r="BWC97" s="220"/>
      <c r="BWD97" s="220"/>
      <c r="BWE97" s="220"/>
      <c r="BWF97" s="220"/>
      <c r="BWG97" s="220"/>
      <c r="BWH97" s="220"/>
      <c r="BWI97" s="220"/>
      <c r="BWJ97" s="220"/>
      <c r="BWK97" s="220"/>
      <c r="BWL97" s="220"/>
      <c r="BWM97" s="220"/>
      <c r="BWN97" s="220"/>
      <c r="BWO97" s="220"/>
      <c r="BWP97" s="220"/>
      <c r="BWQ97" s="220"/>
      <c r="BWR97" s="220"/>
      <c r="BWS97" s="220"/>
      <c r="BWT97" s="220"/>
      <c r="BWU97" s="220"/>
      <c r="BWV97" s="220"/>
      <c r="BWW97" s="220"/>
      <c r="BWX97" s="220"/>
      <c r="BWY97" s="220"/>
      <c r="BWZ97" s="220"/>
      <c r="BXA97" s="220"/>
      <c r="BXB97" s="220"/>
      <c r="BXC97" s="220"/>
      <c r="BXD97" s="220"/>
      <c r="BXE97" s="220"/>
      <c r="BXF97" s="220"/>
      <c r="BXG97" s="220"/>
      <c r="BXH97" s="220"/>
      <c r="BXI97" s="220"/>
      <c r="BXJ97" s="220"/>
      <c r="BXK97" s="220"/>
      <c r="BXL97" s="220"/>
      <c r="BXM97" s="220"/>
      <c r="BXN97" s="220"/>
      <c r="BXO97" s="220"/>
      <c r="BXP97" s="220"/>
      <c r="BXQ97" s="220"/>
      <c r="BXR97" s="220"/>
      <c r="BXS97" s="220"/>
      <c r="BXT97" s="220"/>
      <c r="BXU97" s="220"/>
      <c r="BXV97" s="220"/>
      <c r="BXW97" s="220"/>
      <c r="BXX97" s="220"/>
      <c r="BXY97" s="220"/>
      <c r="BXZ97" s="220"/>
      <c r="BYA97" s="220"/>
      <c r="BYB97" s="220"/>
      <c r="BYC97" s="220"/>
      <c r="BYD97" s="220"/>
      <c r="BYE97" s="220"/>
      <c r="BYF97" s="220"/>
      <c r="BYG97" s="220"/>
      <c r="BYH97" s="220"/>
      <c r="BYI97" s="220"/>
      <c r="BYJ97" s="220"/>
      <c r="BYK97" s="220"/>
      <c r="BYL97" s="220"/>
      <c r="BYM97" s="220"/>
      <c r="BYN97" s="220"/>
      <c r="BYO97" s="220"/>
      <c r="BYP97" s="220"/>
      <c r="BYQ97" s="220"/>
      <c r="BYR97" s="220"/>
      <c r="BYS97" s="220"/>
      <c r="BYT97" s="220"/>
      <c r="BYU97" s="220"/>
      <c r="BYV97" s="220"/>
      <c r="BYW97" s="220"/>
      <c r="BYX97" s="220"/>
      <c r="BYY97" s="220"/>
      <c r="BYZ97" s="220"/>
      <c r="BZA97" s="220"/>
      <c r="BZB97" s="220"/>
      <c r="BZC97" s="220"/>
      <c r="BZD97" s="220"/>
      <c r="BZE97" s="220"/>
      <c r="BZF97" s="220"/>
      <c r="BZG97" s="220"/>
      <c r="BZH97" s="220"/>
      <c r="BZI97" s="220"/>
      <c r="BZJ97" s="220"/>
      <c r="BZK97" s="220"/>
      <c r="BZL97" s="220"/>
      <c r="BZM97" s="220"/>
      <c r="BZN97" s="220"/>
      <c r="BZO97" s="220"/>
      <c r="BZP97" s="220"/>
      <c r="BZQ97" s="220"/>
      <c r="BZR97" s="220"/>
      <c r="BZS97" s="220"/>
      <c r="BZT97" s="220"/>
      <c r="BZU97" s="220"/>
      <c r="BZV97" s="220"/>
      <c r="BZW97" s="220"/>
      <c r="BZX97" s="220"/>
      <c r="BZY97" s="220"/>
      <c r="BZZ97" s="220"/>
      <c r="CAA97" s="220"/>
      <c r="CAB97" s="220"/>
      <c r="CAC97" s="220"/>
      <c r="CAD97" s="220"/>
      <c r="CAE97" s="220"/>
      <c r="CAF97" s="220"/>
      <c r="CAG97" s="220"/>
      <c r="CAH97" s="220"/>
      <c r="CAI97" s="220"/>
      <c r="CAJ97" s="220"/>
      <c r="CAK97" s="220"/>
      <c r="CAL97" s="220"/>
      <c r="CAM97" s="220"/>
      <c r="CAN97" s="220"/>
      <c r="CAO97" s="220"/>
      <c r="CAP97" s="220"/>
      <c r="CAQ97" s="220"/>
      <c r="CAR97" s="220"/>
      <c r="CAS97" s="220"/>
      <c r="CAT97" s="220"/>
      <c r="CAU97" s="220"/>
      <c r="CAV97" s="220"/>
      <c r="CAW97" s="220"/>
      <c r="CAX97" s="220"/>
      <c r="CAY97" s="220"/>
      <c r="CAZ97" s="220"/>
      <c r="CBA97" s="220"/>
      <c r="CBB97" s="220"/>
      <c r="CBC97" s="220"/>
      <c r="CBD97" s="220"/>
      <c r="CBE97" s="220"/>
      <c r="CBF97" s="220"/>
      <c r="CBG97" s="220"/>
      <c r="CBH97" s="220"/>
      <c r="CBI97" s="220"/>
      <c r="CBJ97" s="220"/>
      <c r="CBK97" s="220"/>
      <c r="CBL97" s="220"/>
      <c r="CBM97" s="220"/>
      <c r="CBN97" s="220"/>
      <c r="CBO97" s="220"/>
      <c r="CBP97" s="220"/>
      <c r="CBQ97" s="220"/>
      <c r="CBR97" s="220"/>
      <c r="CBS97" s="220"/>
      <c r="CBT97" s="220"/>
      <c r="CBU97" s="220"/>
      <c r="CBV97" s="220"/>
      <c r="CBW97" s="220"/>
      <c r="CBX97" s="220"/>
      <c r="CBY97" s="220"/>
      <c r="CBZ97" s="220"/>
      <c r="CCA97" s="220"/>
      <c r="CCB97" s="220"/>
      <c r="CCC97" s="220"/>
      <c r="CCD97" s="220"/>
      <c r="CCE97" s="220"/>
      <c r="CCF97" s="220"/>
      <c r="CCG97" s="220"/>
      <c r="CCH97" s="220"/>
      <c r="CCI97" s="220"/>
      <c r="CCJ97" s="220"/>
      <c r="CCK97" s="220"/>
      <c r="CCL97" s="220"/>
      <c r="CCM97" s="220"/>
      <c r="CCN97" s="220"/>
      <c r="CCO97" s="220"/>
      <c r="CCP97" s="220"/>
      <c r="CCQ97" s="220"/>
      <c r="CCR97" s="220"/>
      <c r="CCS97" s="220"/>
      <c r="CCT97" s="220"/>
      <c r="CCU97" s="220"/>
      <c r="CCV97" s="220"/>
      <c r="CCW97" s="220"/>
      <c r="CCX97" s="220"/>
      <c r="CCY97" s="220"/>
      <c r="CCZ97" s="220"/>
      <c r="CDA97" s="220"/>
      <c r="CDB97" s="220"/>
      <c r="CDC97" s="220"/>
      <c r="CDD97" s="220"/>
      <c r="CDE97" s="220"/>
      <c r="CDF97" s="220"/>
      <c r="CDG97" s="220"/>
      <c r="CDH97" s="220"/>
      <c r="CDI97" s="220"/>
      <c r="CDJ97" s="220"/>
      <c r="CDK97" s="220"/>
      <c r="CDL97" s="220"/>
      <c r="CDM97" s="220"/>
      <c r="CDN97" s="220"/>
      <c r="CDO97" s="220"/>
      <c r="CDP97" s="220"/>
      <c r="CDQ97" s="220"/>
      <c r="CDR97" s="220"/>
      <c r="CDS97" s="220"/>
      <c r="CDT97" s="220"/>
      <c r="CDU97" s="220"/>
      <c r="CDV97" s="220"/>
      <c r="CDW97" s="220"/>
      <c r="CDX97" s="220"/>
      <c r="CDY97" s="220"/>
      <c r="CDZ97" s="220"/>
      <c r="CEA97" s="220"/>
      <c r="CEB97" s="220"/>
      <c r="CEC97" s="220"/>
      <c r="CED97" s="220"/>
      <c r="CEE97" s="220"/>
      <c r="CEF97" s="220"/>
      <c r="CEG97" s="220"/>
      <c r="CEH97" s="220"/>
      <c r="CEI97" s="220"/>
      <c r="CEJ97" s="220"/>
      <c r="CEK97" s="220"/>
      <c r="CEL97" s="220"/>
      <c r="CEM97" s="220"/>
      <c r="CEN97" s="220"/>
      <c r="CEO97" s="220"/>
      <c r="CEP97" s="220"/>
      <c r="CEQ97" s="220"/>
      <c r="CER97" s="220"/>
      <c r="CES97" s="220"/>
      <c r="CET97" s="220"/>
      <c r="CEU97" s="220"/>
      <c r="CEV97" s="220"/>
      <c r="CEW97" s="220"/>
      <c r="CEX97" s="220"/>
      <c r="CEY97" s="220"/>
      <c r="CEZ97" s="220"/>
      <c r="CFA97" s="220"/>
      <c r="CFB97" s="220"/>
      <c r="CFC97" s="220"/>
      <c r="CFD97" s="220"/>
      <c r="CFE97" s="220"/>
      <c r="CFF97" s="220"/>
      <c r="CFG97" s="220"/>
      <c r="CFH97" s="220"/>
      <c r="CFI97" s="220"/>
      <c r="CFJ97" s="220"/>
      <c r="CFK97" s="220"/>
      <c r="CFL97" s="220"/>
      <c r="CFM97" s="220"/>
      <c r="CFN97" s="220"/>
      <c r="CFO97" s="220"/>
      <c r="CFP97" s="220"/>
      <c r="CFQ97" s="220"/>
      <c r="CFR97" s="220"/>
      <c r="CFS97" s="220"/>
      <c r="CFT97" s="220"/>
      <c r="CFU97" s="220"/>
      <c r="CFV97" s="220"/>
      <c r="CFW97" s="220"/>
      <c r="CFX97" s="220"/>
      <c r="CFY97" s="220"/>
      <c r="CFZ97" s="220"/>
      <c r="CGA97" s="220"/>
      <c r="CGB97" s="220"/>
      <c r="CGC97" s="220"/>
      <c r="CGD97" s="220"/>
      <c r="CGE97" s="220"/>
      <c r="CGF97" s="220"/>
      <c r="CGG97" s="220"/>
      <c r="CGH97" s="220"/>
      <c r="CGI97" s="220"/>
      <c r="CGJ97" s="220"/>
      <c r="CGK97" s="220"/>
      <c r="CGL97" s="220"/>
      <c r="CGM97" s="220"/>
      <c r="CGN97" s="220"/>
      <c r="CGO97" s="220"/>
      <c r="CGP97" s="220"/>
      <c r="CGQ97" s="220"/>
      <c r="CGR97" s="220"/>
      <c r="CGS97" s="220"/>
      <c r="CGT97" s="220"/>
      <c r="CGU97" s="220"/>
      <c r="CGV97" s="220"/>
      <c r="CGW97" s="220"/>
      <c r="CGX97" s="220"/>
      <c r="CGY97" s="220"/>
      <c r="CGZ97" s="220"/>
      <c r="CHA97" s="220"/>
      <c r="CHB97" s="220"/>
      <c r="CHC97" s="220"/>
      <c r="CHD97" s="220"/>
      <c r="CHE97" s="220"/>
      <c r="CHF97" s="220"/>
      <c r="CHG97" s="220"/>
      <c r="CHH97" s="220"/>
      <c r="CHI97" s="220"/>
      <c r="CHJ97" s="220"/>
      <c r="CHK97" s="220"/>
      <c r="CHL97" s="220"/>
      <c r="CHM97" s="220"/>
      <c r="CHN97" s="220"/>
      <c r="CHO97" s="220"/>
      <c r="CHP97" s="220"/>
      <c r="CHQ97" s="220"/>
      <c r="CHR97" s="220"/>
      <c r="CHS97" s="220"/>
      <c r="CHT97" s="220"/>
      <c r="CHU97" s="220"/>
      <c r="CHV97" s="220"/>
      <c r="CHW97" s="220"/>
      <c r="CHX97" s="220"/>
      <c r="CHY97" s="220"/>
      <c r="CHZ97" s="220"/>
      <c r="CIA97" s="220"/>
      <c r="CIB97" s="220"/>
      <c r="CIC97" s="220"/>
      <c r="CID97" s="220"/>
      <c r="CIE97" s="220"/>
      <c r="CIF97" s="220"/>
      <c r="CIG97" s="220"/>
      <c r="CIH97" s="220"/>
      <c r="CII97" s="220"/>
      <c r="CIJ97" s="220"/>
      <c r="CIK97" s="220"/>
      <c r="CIL97" s="220"/>
      <c r="CIM97" s="220"/>
      <c r="CIN97" s="220"/>
      <c r="CIO97" s="220"/>
      <c r="CIP97" s="220"/>
      <c r="CIQ97" s="220"/>
      <c r="CIR97" s="220"/>
      <c r="CIS97" s="220"/>
      <c r="CIT97" s="220"/>
      <c r="CIU97" s="220"/>
      <c r="CIV97" s="220"/>
      <c r="CIW97" s="220"/>
      <c r="CIX97" s="220"/>
      <c r="CIY97" s="220"/>
      <c r="CIZ97" s="220"/>
      <c r="CJA97" s="220"/>
      <c r="CJB97" s="220"/>
      <c r="CJC97" s="220"/>
      <c r="CJD97" s="220"/>
      <c r="CJE97" s="220"/>
      <c r="CJF97" s="220"/>
      <c r="CJG97" s="220"/>
      <c r="CJH97" s="220"/>
      <c r="CJI97" s="220"/>
      <c r="CJJ97" s="220"/>
      <c r="CJK97" s="220"/>
      <c r="CJL97" s="220"/>
      <c r="CJM97" s="220"/>
      <c r="CJN97" s="220"/>
      <c r="CJO97" s="220"/>
      <c r="CJP97" s="220"/>
      <c r="CJQ97" s="220"/>
      <c r="CJR97" s="220"/>
      <c r="CJS97" s="220"/>
      <c r="CJT97" s="220"/>
      <c r="CJU97" s="220"/>
      <c r="CJV97" s="220"/>
      <c r="CJW97" s="220"/>
      <c r="CJX97" s="220"/>
      <c r="CJY97" s="220"/>
      <c r="CJZ97" s="220"/>
      <c r="CKA97" s="220"/>
      <c r="CKB97" s="220"/>
      <c r="CKC97" s="220"/>
      <c r="CKD97" s="220"/>
      <c r="CKE97" s="220"/>
      <c r="CKF97" s="220"/>
      <c r="CKG97" s="220"/>
      <c r="CKH97" s="220"/>
      <c r="CKI97" s="220"/>
      <c r="CKJ97" s="220"/>
      <c r="CKK97" s="220"/>
      <c r="CKL97" s="220"/>
      <c r="CKM97" s="220"/>
      <c r="CKN97" s="220"/>
      <c r="CKO97" s="220"/>
      <c r="CKP97" s="220"/>
      <c r="CKQ97" s="220"/>
      <c r="CKR97" s="220"/>
      <c r="CKS97" s="220"/>
      <c r="CKT97" s="220"/>
      <c r="CKU97" s="220"/>
      <c r="CKV97" s="220"/>
      <c r="CKW97" s="220"/>
      <c r="CKX97" s="220"/>
      <c r="CKY97" s="220"/>
      <c r="CKZ97" s="220"/>
      <c r="CLA97" s="220"/>
      <c r="CLB97" s="220"/>
      <c r="CLC97" s="220"/>
      <c r="CLD97" s="220"/>
      <c r="CLE97" s="220"/>
      <c r="CLF97" s="220"/>
      <c r="CLG97" s="220"/>
      <c r="CLH97" s="220"/>
      <c r="CLI97" s="220"/>
      <c r="CLJ97" s="220"/>
      <c r="CLK97" s="220"/>
      <c r="CLL97" s="220"/>
      <c r="CLM97" s="220"/>
      <c r="CLN97" s="220"/>
      <c r="CLO97" s="220"/>
      <c r="CLP97" s="220"/>
      <c r="CLQ97" s="220"/>
      <c r="CLR97" s="220"/>
      <c r="CLS97" s="220"/>
      <c r="CLT97" s="220"/>
      <c r="CLU97" s="220"/>
      <c r="CLV97" s="220"/>
      <c r="CLW97" s="220"/>
      <c r="CLX97" s="220"/>
      <c r="CLY97" s="220"/>
      <c r="CLZ97" s="220"/>
      <c r="CMA97" s="220"/>
      <c r="CMB97" s="220"/>
      <c r="CMC97" s="220"/>
      <c r="CMD97" s="220"/>
      <c r="CME97" s="220"/>
      <c r="CMF97" s="220"/>
      <c r="CMG97" s="220"/>
      <c r="CMH97" s="220"/>
      <c r="CMI97" s="220"/>
      <c r="CMJ97" s="220"/>
      <c r="CMK97" s="220"/>
      <c r="CML97" s="220"/>
      <c r="CMM97" s="220"/>
      <c r="CMN97" s="220"/>
      <c r="CMO97" s="220"/>
      <c r="CMP97" s="220"/>
      <c r="CMQ97" s="220"/>
      <c r="CMR97" s="220"/>
      <c r="CMS97" s="220"/>
      <c r="CMT97" s="220"/>
      <c r="CMU97" s="220"/>
      <c r="CMV97" s="220"/>
      <c r="CMW97" s="220"/>
      <c r="CMX97" s="220"/>
      <c r="CMY97" s="220"/>
      <c r="CMZ97" s="220"/>
      <c r="CNA97" s="220"/>
      <c r="CNB97" s="220"/>
      <c r="CNC97" s="220"/>
      <c r="CND97" s="220"/>
      <c r="CNE97" s="220"/>
      <c r="CNF97" s="220"/>
      <c r="CNG97" s="220"/>
      <c r="CNH97" s="220"/>
      <c r="CNI97" s="220"/>
      <c r="CNJ97" s="220"/>
      <c r="CNK97" s="220"/>
      <c r="CNL97" s="220"/>
      <c r="CNM97" s="220"/>
      <c r="CNN97" s="220"/>
      <c r="CNO97" s="220"/>
      <c r="CNP97" s="220"/>
      <c r="CNQ97" s="220"/>
      <c r="CNR97" s="220"/>
      <c r="CNS97" s="220"/>
      <c r="CNT97" s="220"/>
      <c r="CNU97" s="220"/>
      <c r="CNV97" s="220"/>
      <c r="CNW97" s="220"/>
      <c r="CNX97" s="220"/>
      <c r="CNY97" s="220"/>
      <c r="CNZ97" s="220"/>
      <c r="COA97" s="220"/>
      <c r="COB97" s="220"/>
      <c r="COC97" s="220"/>
      <c r="COD97" s="220"/>
      <c r="COE97" s="220"/>
      <c r="COF97" s="220"/>
      <c r="COG97" s="220"/>
      <c r="COH97" s="220"/>
      <c r="COI97" s="220"/>
      <c r="COJ97" s="220"/>
      <c r="COK97" s="220"/>
      <c r="COL97" s="220"/>
      <c r="COM97" s="220"/>
      <c r="CON97" s="220"/>
      <c r="COO97" s="220"/>
      <c r="COP97" s="220"/>
      <c r="COQ97" s="220"/>
      <c r="COR97" s="220"/>
      <c r="COS97" s="220"/>
      <c r="COT97" s="220"/>
      <c r="COU97" s="220"/>
      <c r="COV97" s="220"/>
      <c r="COW97" s="220"/>
      <c r="COX97" s="220"/>
      <c r="COY97" s="220"/>
      <c r="COZ97" s="220"/>
      <c r="CPA97" s="220"/>
      <c r="CPB97" s="220"/>
      <c r="CPC97" s="220"/>
      <c r="CPD97" s="220"/>
      <c r="CPE97" s="220"/>
      <c r="CPF97" s="220"/>
      <c r="CPG97" s="220"/>
      <c r="CPH97" s="220"/>
      <c r="CPI97" s="220"/>
      <c r="CPJ97" s="220"/>
      <c r="CPK97" s="220"/>
      <c r="CPL97" s="220"/>
      <c r="CPM97" s="220"/>
      <c r="CPN97" s="220"/>
      <c r="CPO97" s="220"/>
      <c r="CPP97" s="220"/>
      <c r="CPQ97" s="220"/>
      <c r="CPR97" s="220"/>
      <c r="CPS97" s="220"/>
      <c r="CPT97" s="220"/>
      <c r="CPU97" s="220"/>
      <c r="CPV97" s="220"/>
      <c r="CPW97" s="220"/>
      <c r="CPX97" s="220"/>
      <c r="CPY97" s="220"/>
      <c r="CPZ97" s="220"/>
      <c r="CQA97" s="220"/>
      <c r="CQB97" s="220"/>
      <c r="CQC97" s="220"/>
      <c r="CQD97" s="220"/>
      <c r="CQE97" s="220"/>
      <c r="CQF97" s="220"/>
      <c r="CQG97" s="220"/>
      <c r="CQH97" s="220"/>
      <c r="CQI97" s="220"/>
      <c r="CQJ97" s="220"/>
      <c r="CQK97" s="220"/>
      <c r="CQL97" s="220"/>
      <c r="CQM97" s="220"/>
      <c r="CQN97" s="220"/>
      <c r="CQO97" s="220"/>
      <c r="CQP97" s="220"/>
      <c r="CQQ97" s="220"/>
      <c r="CQR97" s="220"/>
      <c r="CQS97" s="220"/>
      <c r="CQT97" s="220"/>
      <c r="CQU97" s="220"/>
      <c r="CQV97" s="220"/>
      <c r="CQW97" s="220"/>
      <c r="CQX97" s="220"/>
      <c r="CQY97" s="220"/>
      <c r="CQZ97" s="220"/>
      <c r="CRA97" s="220"/>
      <c r="CRB97" s="220"/>
      <c r="CRC97" s="220"/>
      <c r="CRD97" s="220"/>
      <c r="CRE97" s="220"/>
      <c r="CRF97" s="220"/>
      <c r="CRG97" s="220"/>
      <c r="CRH97" s="220"/>
      <c r="CRI97" s="220"/>
      <c r="CRJ97" s="220"/>
      <c r="CRK97" s="220"/>
      <c r="CRL97" s="220"/>
      <c r="CRM97" s="220"/>
      <c r="CRN97" s="220"/>
      <c r="CRO97" s="220"/>
      <c r="CRP97" s="220"/>
      <c r="CRQ97" s="220"/>
      <c r="CRR97" s="220"/>
      <c r="CRS97" s="220"/>
      <c r="CRT97" s="220"/>
      <c r="CRU97" s="220"/>
      <c r="CRV97" s="220"/>
      <c r="CRW97" s="220"/>
      <c r="CRX97" s="220"/>
      <c r="CRY97" s="220"/>
      <c r="CRZ97" s="220"/>
      <c r="CSA97" s="220"/>
      <c r="CSB97" s="220"/>
      <c r="CSC97" s="220"/>
      <c r="CSD97" s="220"/>
      <c r="CSE97" s="220"/>
      <c r="CSF97" s="220"/>
      <c r="CSG97" s="220"/>
      <c r="CSH97" s="220"/>
      <c r="CSI97" s="220"/>
      <c r="CSJ97" s="220"/>
      <c r="CSK97" s="220"/>
      <c r="CSL97" s="220"/>
      <c r="CSM97" s="220"/>
      <c r="CSN97" s="220"/>
      <c r="CSO97" s="220"/>
      <c r="CSP97" s="220"/>
      <c r="CSQ97" s="220"/>
      <c r="CSR97" s="220"/>
      <c r="CSS97" s="220"/>
      <c r="CST97" s="220"/>
      <c r="CSU97" s="220"/>
      <c r="CSV97" s="220"/>
      <c r="CSW97" s="220"/>
      <c r="CSX97" s="220"/>
      <c r="CSY97" s="220"/>
      <c r="CSZ97" s="220"/>
      <c r="CTA97" s="220"/>
      <c r="CTB97" s="220"/>
      <c r="CTC97" s="220"/>
      <c r="CTD97" s="220"/>
      <c r="CTE97" s="220"/>
      <c r="CTF97" s="220"/>
      <c r="CTG97" s="220"/>
      <c r="CTH97" s="220"/>
      <c r="CTI97" s="220"/>
      <c r="CTJ97" s="220"/>
      <c r="CTK97" s="220"/>
      <c r="CTL97" s="220"/>
      <c r="CTM97" s="220"/>
      <c r="CTN97" s="220"/>
      <c r="CTO97" s="220"/>
      <c r="CTP97" s="220"/>
      <c r="CTQ97" s="220"/>
      <c r="CTR97" s="220"/>
      <c r="CTS97" s="220"/>
      <c r="CTT97" s="220"/>
      <c r="CTU97" s="220"/>
      <c r="CTV97" s="220"/>
      <c r="CTW97" s="220"/>
      <c r="CTX97" s="220"/>
      <c r="CTY97" s="220"/>
      <c r="CTZ97" s="220"/>
      <c r="CUA97" s="220"/>
      <c r="CUB97" s="220"/>
      <c r="CUC97" s="220"/>
      <c r="CUD97" s="220"/>
      <c r="CUE97" s="220"/>
      <c r="CUF97" s="220"/>
      <c r="CUG97" s="220"/>
      <c r="CUH97" s="220"/>
      <c r="CUI97" s="220"/>
      <c r="CUJ97" s="220"/>
      <c r="CUK97" s="220"/>
      <c r="CUL97" s="220"/>
      <c r="CUM97" s="220"/>
      <c r="CUN97" s="220"/>
      <c r="CUO97" s="220"/>
      <c r="CUP97" s="220"/>
      <c r="CUQ97" s="220"/>
      <c r="CUR97" s="220"/>
      <c r="CUS97" s="220"/>
      <c r="CUT97" s="220"/>
      <c r="CUU97" s="220"/>
      <c r="CUV97" s="220"/>
      <c r="CUW97" s="220"/>
      <c r="CUX97" s="220"/>
      <c r="CUY97" s="220"/>
      <c r="CUZ97" s="220"/>
      <c r="CVA97" s="220"/>
      <c r="CVB97" s="220"/>
      <c r="CVC97" s="220"/>
      <c r="CVD97" s="220"/>
      <c r="CVE97" s="220"/>
      <c r="CVF97" s="220"/>
      <c r="CVG97" s="220"/>
      <c r="CVH97" s="220"/>
      <c r="CVI97" s="220"/>
      <c r="CVJ97" s="220"/>
      <c r="CVK97" s="220"/>
      <c r="CVL97" s="220"/>
      <c r="CVM97" s="220"/>
      <c r="CVN97" s="220"/>
      <c r="CVO97" s="220"/>
      <c r="CVP97" s="220"/>
      <c r="CVQ97" s="220"/>
      <c r="CVR97" s="220"/>
      <c r="CVS97" s="220"/>
      <c r="CVT97" s="220"/>
      <c r="CVU97" s="220"/>
      <c r="CVV97" s="220"/>
      <c r="CVW97" s="220"/>
      <c r="CVX97" s="220"/>
      <c r="CVY97" s="220"/>
      <c r="CVZ97" s="220"/>
      <c r="CWA97" s="220"/>
      <c r="CWB97" s="220"/>
      <c r="CWC97" s="220"/>
      <c r="CWD97" s="220"/>
      <c r="CWE97" s="220"/>
      <c r="CWF97" s="220"/>
      <c r="CWG97" s="220"/>
      <c r="CWH97" s="220"/>
      <c r="CWI97" s="220"/>
      <c r="CWJ97" s="220"/>
      <c r="CWK97" s="220"/>
      <c r="CWL97" s="220"/>
      <c r="CWM97" s="220"/>
      <c r="CWN97" s="220"/>
      <c r="CWO97" s="220"/>
      <c r="CWP97" s="220"/>
      <c r="CWQ97" s="220"/>
      <c r="CWR97" s="220"/>
      <c r="CWS97" s="220"/>
      <c r="CWT97" s="220"/>
      <c r="CWU97" s="220"/>
      <c r="CWV97" s="220"/>
      <c r="CWW97" s="220"/>
      <c r="CWX97" s="220"/>
      <c r="CWY97" s="220"/>
      <c r="CWZ97" s="220"/>
      <c r="CXA97" s="220"/>
      <c r="CXB97" s="220"/>
      <c r="CXC97" s="220"/>
      <c r="CXD97" s="220"/>
      <c r="CXE97" s="220"/>
      <c r="CXF97" s="220"/>
      <c r="CXG97" s="220"/>
      <c r="CXH97" s="220"/>
      <c r="CXI97" s="220"/>
      <c r="CXJ97" s="220"/>
      <c r="CXK97" s="220"/>
      <c r="CXL97" s="220"/>
      <c r="CXM97" s="220"/>
      <c r="CXN97" s="220"/>
      <c r="CXO97" s="220"/>
      <c r="CXP97" s="220"/>
      <c r="CXQ97" s="220"/>
      <c r="CXR97" s="220"/>
      <c r="CXS97" s="220"/>
      <c r="CXT97" s="220"/>
      <c r="CXU97" s="220"/>
      <c r="CXV97" s="220"/>
      <c r="CXW97" s="220"/>
      <c r="CXX97" s="220"/>
      <c r="CXY97" s="220"/>
      <c r="CXZ97" s="220"/>
      <c r="CYA97" s="220"/>
      <c r="CYB97" s="220"/>
      <c r="CYC97" s="220"/>
      <c r="CYD97" s="220"/>
      <c r="CYE97" s="220"/>
      <c r="CYF97" s="220"/>
      <c r="CYG97" s="220"/>
      <c r="CYH97" s="220"/>
      <c r="CYI97" s="220"/>
      <c r="CYJ97" s="220"/>
      <c r="CYK97" s="220"/>
      <c r="CYL97" s="220"/>
      <c r="CYM97" s="220"/>
      <c r="CYN97" s="220"/>
      <c r="CYO97" s="220"/>
      <c r="CYP97" s="220"/>
      <c r="CYQ97" s="220"/>
      <c r="CYR97" s="220"/>
      <c r="CYS97" s="220"/>
      <c r="CYT97" s="220"/>
      <c r="CYU97" s="220"/>
      <c r="CYV97" s="220"/>
      <c r="CYW97" s="220"/>
      <c r="CYX97" s="220"/>
      <c r="CYY97" s="220"/>
      <c r="CYZ97" s="220"/>
      <c r="CZA97" s="220"/>
      <c r="CZB97" s="220"/>
      <c r="CZC97" s="220"/>
      <c r="CZD97" s="220"/>
      <c r="CZE97" s="220"/>
      <c r="CZF97" s="220"/>
      <c r="CZG97" s="220"/>
      <c r="CZH97" s="220"/>
      <c r="CZI97" s="220"/>
      <c r="CZJ97" s="220"/>
      <c r="CZK97" s="220"/>
      <c r="CZL97" s="220"/>
      <c r="CZM97" s="220"/>
      <c r="CZN97" s="220"/>
      <c r="CZO97" s="220"/>
      <c r="CZP97" s="220"/>
      <c r="CZQ97" s="220"/>
      <c r="CZR97" s="220"/>
      <c r="CZS97" s="220"/>
      <c r="CZT97" s="220"/>
      <c r="CZU97" s="220"/>
      <c r="CZV97" s="220"/>
      <c r="CZW97" s="220"/>
      <c r="CZX97" s="220"/>
      <c r="CZY97" s="220"/>
      <c r="CZZ97" s="220"/>
      <c r="DAA97" s="220"/>
      <c r="DAB97" s="220"/>
      <c r="DAC97" s="220"/>
      <c r="DAD97" s="220"/>
      <c r="DAE97" s="220"/>
      <c r="DAF97" s="220"/>
      <c r="DAG97" s="220"/>
      <c r="DAH97" s="220"/>
      <c r="DAI97" s="220"/>
      <c r="DAJ97" s="220"/>
      <c r="DAK97" s="220"/>
      <c r="DAL97" s="220"/>
      <c r="DAM97" s="220"/>
      <c r="DAN97" s="220"/>
      <c r="DAO97" s="220"/>
      <c r="DAP97" s="220"/>
      <c r="DAQ97" s="220"/>
      <c r="DAR97" s="220"/>
      <c r="DAS97" s="220"/>
      <c r="DAT97" s="220"/>
      <c r="DAU97" s="220"/>
      <c r="DAV97" s="220"/>
      <c r="DAW97" s="220"/>
      <c r="DAX97" s="220"/>
      <c r="DAY97" s="220"/>
      <c r="DAZ97" s="220"/>
      <c r="DBA97" s="220"/>
      <c r="DBB97" s="220"/>
      <c r="DBC97" s="220"/>
      <c r="DBD97" s="220"/>
      <c r="DBE97" s="220"/>
      <c r="DBF97" s="220"/>
      <c r="DBG97" s="220"/>
      <c r="DBH97" s="220"/>
      <c r="DBI97" s="220"/>
      <c r="DBJ97" s="220"/>
      <c r="DBK97" s="220"/>
      <c r="DBL97" s="220"/>
      <c r="DBM97" s="220"/>
      <c r="DBN97" s="220"/>
      <c r="DBO97" s="220"/>
      <c r="DBP97" s="220"/>
      <c r="DBQ97" s="220"/>
      <c r="DBR97" s="220"/>
      <c r="DBS97" s="220"/>
      <c r="DBT97" s="220"/>
      <c r="DBU97" s="220"/>
      <c r="DBV97" s="220"/>
      <c r="DBW97" s="220"/>
      <c r="DBX97" s="220"/>
      <c r="DBY97" s="220"/>
      <c r="DBZ97" s="220"/>
      <c r="DCA97" s="220"/>
      <c r="DCB97" s="220"/>
      <c r="DCC97" s="220"/>
      <c r="DCD97" s="220"/>
      <c r="DCE97" s="220"/>
      <c r="DCF97" s="220"/>
      <c r="DCG97" s="220"/>
      <c r="DCH97" s="220"/>
      <c r="DCI97" s="220"/>
      <c r="DCJ97" s="220"/>
      <c r="DCK97" s="220"/>
      <c r="DCL97" s="220"/>
      <c r="DCM97" s="220"/>
      <c r="DCN97" s="220"/>
      <c r="DCO97" s="220"/>
      <c r="DCP97" s="220"/>
      <c r="DCQ97" s="220"/>
      <c r="DCR97" s="220"/>
      <c r="DCS97" s="220"/>
      <c r="DCT97" s="220"/>
      <c r="DCU97" s="220"/>
      <c r="DCV97" s="220"/>
      <c r="DCW97" s="220"/>
      <c r="DCX97" s="220"/>
      <c r="DCY97" s="220"/>
      <c r="DCZ97" s="220"/>
      <c r="DDA97" s="220"/>
      <c r="DDB97" s="220"/>
      <c r="DDC97" s="220"/>
      <c r="DDD97" s="220"/>
      <c r="DDE97" s="220"/>
      <c r="DDF97" s="220"/>
      <c r="DDG97" s="220"/>
      <c r="DDH97" s="220"/>
      <c r="DDI97" s="220"/>
      <c r="DDJ97" s="220"/>
      <c r="DDK97" s="220"/>
      <c r="DDL97" s="220"/>
      <c r="DDM97" s="220"/>
      <c r="DDN97" s="220"/>
      <c r="DDO97" s="220"/>
      <c r="DDP97" s="220"/>
      <c r="DDQ97" s="220"/>
      <c r="DDR97" s="220"/>
      <c r="DDS97" s="220"/>
      <c r="DDT97" s="220"/>
      <c r="DDU97" s="220"/>
      <c r="DDV97" s="220"/>
      <c r="DDW97" s="220"/>
      <c r="DDX97" s="220"/>
      <c r="DDY97" s="220"/>
      <c r="DDZ97" s="220"/>
      <c r="DEA97" s="220"/>
      <c r="DEB97" s="220"/>
      <c r="DEC97" s="220"/>
      <c r="DED97" s="220"/>
      <c r="DEE97" s="220"/>
      <c r="DEF97" s="220"/>
      <c r="DEG97" s="220"/>
      <c r="DEH97" s="220"/>
      <c r="DEI97" s="220"/>
      <c r="DEJ97" s="220"/>
      <c r="DEK97" s="220"/>
      <c r="DEL97" s="220"/>
      <c r="DEM97" s="220"/>
      <c r="DEN97" s="220"/>
      <c r="DEO97" s="220"/>
      <c r="DEP97" s="220"/>
      <c r="DEQ97" s="220"/>
      <c r="DER97" s="220"/>
      <c r="DES97" s="220"/>
      <c r="DET97" s="220"/>
      <c r="DEU97" s="220"/>
      <c r="DEV97" s="220"/>
      <c r="DEW97" s="220"/>
      <c r="DEX97" s="220"/>
      <c r="DEY97" s="220"/>
      <c r="DEZ97" s="220"/>
      <c r="DFA97" s="220"/>
      <c r="DFB97" s="220"/>
      <c r="DFC97" s="220"/>
      <c r="DFD97" s="220"/>
      <c r="DFE97" s="220"/>
      <c r="DFF97" s="220"/>
      <c r="DFG97" s="220"/>
      <c r="DFH97" s="220"/>
      <c r="DFI97" s="220"/>
      <c r="DFJ97" s="220"/>
      <c r="DFK97" s="220"/>
      <c r="DFL97" s="220"/>
      <c r="DFM97" s="220"/>
      <c r="DFN97" s="220"/>
      <c r="DFO97" s="220"/>
      <c r="DFP97" s="220"/>
      <c r="DFQ97" s="220"/>
      <c r="DFR97" s="220"/>
      <c r="DFS97" s="220"/>
      <c r="DFT97" s="220"/>
      <c r="DFU97" s="220"/>
      <c r="DFV97" s="220"/>
      <c r="DFW97" s="220"/>
      <c r="DFX97" s="220"/>
      <c r="DFY97" s="220"/>
      <c r="DFZ97" s="220"/>
      <c r="DGA97" s="220"/>
      <c r="DGB97" s="220"/>
      <c r="DGC97" s="220"/>
      <c r="DGD97" s="220"/>
      <c r="DGE97" s="220"/>
      <c r="DGF97" s="220"/>
      <c r="DGG97" s="220"/>
      <c r="DGH97" s="220"/>
      <c r="DGI97" s="220"/>
      <c r="DGJ97" s="220"/>
      <c r="DGK97" s="220"/>
      <c r="DGL97" s="220"/>
      <c r="DGM97" s="220"/>
      <c r="DGN97" s="220"/>
      <c r="DGO97" s="220"/>
      <c r="DGP97" s="220"/>
      <c r="DGQ97" s="220"/>
      <c r="DGR97" s="220"/>
      <c r="DGS97" s="220"/>
      <c r="DGT97" s="220"/>
      <c r="DGU97" s="220"/>
      <c r="DGV97" s="220"/>
      <c r="DGW97" s="220"/>
      <c r="DGX97" s="220"/>
      <c r="DGY97" s="220"/>
      <c r="DGZ97" s="220"/>
      <c r="DHA97" s="220"/>
      <c r="DHB97" s="220"/>
      <c r="DHC97" s="220"/>
      <c r="DHD97" s="220"/>
      <c r="DHE97" s="220"/>
      <c r="DHF97" s="220"/>
      <c r="DHG97" s="220"/>
      <c r="DHH97" s="220"/>
      <c r="DHI97" s="220"/>
      <c r="DHJ97" s="220"/>
      <c r="DHK97" s="220"/>
      <c r="DHL97" s="220"/>
      <c r="DHM97" s="220"/>
      <c r="DHN97" s="220"/>
      <c r="DHO97" s="220"/>
      <c r="DHP97" s="220"/>
      <c r="DHQ97" s="220"/>
      <c r="DHR97" s="220"/>
      <c r="DHS97" s="220"/>
      <c r="DHT97" s="220"/>
      <c r="DHU97" s="220"/>
      <c r="DHV97" s="220"/>
      <c r="DHW97" s="220"/>
      <c r="DHX97" s="220"/>
      <c r="DHY97" s="220"/>
      <c r="DHZ97" s="220"/>
      <c r="DIA97" s="220"/>
      <c r="DIB97" s="220"/>
      <c r="DIC97" s="220"/>
      <c r="DID97" s="220"/>
      <c r="DIE97" s="220"/>
      <c r="DIF97" s="220"/>
      <c r="DIG97" s="220"/>
      <c r="DIH97" s="220"/>
      <c r="DII97" s="220"/>
      <c r="DIJ97" s="220"/>
      <c r="DIK97" s="220"/>
      <c r="DIL97" s="220"/>
      <c r="DIM97" s="220"/>
      <c r="DIN97" s="220"/>
      <c r="DIO97" s="220"/>
      <c r="DIP97" s="220"/>
      <c r="DIQ97" s="220"/>
      <c r="DIR97" s="220"/>
      <c r="DIS97" s="220"/>
      <c r="DIT97" s="220"/>
      <c r="DIU97" s="220"/>
      <c r="DIV97" s="220"/>
      <c r="DIW97" s="220"/>
      <c r="DIX97" s="220"/>
      <c r="DIY97" s="220"/>
      <c r="DIZ97" s="220"/>
      <c r="DJA97" s="220"/>
      <c r="DJB97" s="220"/>
      <c r="DJC97" s="220"/>
      <c r="DJD97" s="220"/>
      <c r="DJE97" s="220"/>
      <c r="DJF97" s="220"/>
      <c r="DJG97" s="220"/>
      <c r="DJH97" s="220"/>
      <c r="DJI97" s="220"/>
      <c r="DJJ97" s="220"/>
      <c r="DJK97" s="220"/>
      <c r="DJL97" s="220"/>
      <c r="DJM97" s="220"/>
      <c r="DJN97" s="220"/>
      <c r="DJO97" s="220"/>
      <c r="DJP97" s="220"/>
      <c r="DJQ97" s="220"/>
      <c r="DJR97" s="220"/>
      <c r="DJS97" s="220"/>
      <c r="DJT97" s="220"/>
      <c r="DJU97" s="220"/>
      <c r="DJV97" s="220"/>
      <c r="DJW97" s="220"/>
      <c r="DJX97" s="220"/>
      <c r="DJY97" s="220"/>
      <c r="DJZ97" s="220"/>
      <c r="DKA97" s="220"/>
      <c r="DKB97" s="220"/>
      <c r="DKC97" s="220"/>
      <c r="DKD97" s="220"/>
      <c r="DKE97" s="220"/>
      <c r="DKF97" s="220"/>
      <c r="DKG97" s="220"/>
      <c r="DKH97" s="220"/>
      <c r="DKI97" s="220"/>
      <c r="DKJ97" s="220"/>
      <c r="DKK97" s="220"/>
      <c r="DKL97" s="220"/>
      <c r="DKM97" s="220"/>
      <c r="DKN97" s="220"/>
      <c r="DKO97" s="220"/>
      <c r="DKP97" s="220"/>
      <c r="DKQ97" s="220"/>
      <c r="DKR97" s="220"/>
      <c r="DKS97" s="220"/>
      <c r="DKT97" s="220"/>
      <c r="DKU97" s="220"/>
      <c r="DKV97" s="220"/>
      <c r="DKW97" s="220"/>
      <c r="DKX97" s="220"/>
      <c r="DKY97" s="220"/>
      <c r="DKZ97" s="220"/>
      <c r="DLA97" s="220"/>
      <c r="DLB97" s="220"/>
      <c r="DLC97" s="220"/>
      <c r="DLD97" s="220"/>
      <c r="DLE97" s="220"/>
      <c r="DLF97" s="220"/>
      <c r="DLG97" s="220"/>
      <c r="DLH97" s="220"/>
      <c r="DLI97" s="220"/>
      <c r="DLJ97" s="220"/>
      <c r="DLK97" s="220"/>
      <c r="DLL97" s="220"/>
      <c r="DLM97" s="220"/>
      <c r="DLN97" s="220"/>
      <c r="DLO97" s="220"/>
      <c r="DLP97" s="220"/>
      <c r="DLQ97" s="220"/>
      <c r="DLR97" s="220"/>
      <c r="DLS97" s="220"/>
      <c r="DLT97" s="220"/>
      <c r="DLU97" s="220"/>
      <c r="DLV97" s="220"/>
      <c r="DLW97" s="220"/>
      <c r="DLX97" s="220"/>
      <c r="DLY97" s="220"/>
      <c r="DLZ97" s="220"/>
      <c r="DMA97" s="220"/>
      <c r="DMB97" s="220"/>
      <c r="DMC97" s="220"/>
      <c r="DMD97" s="220"/>
      <c r="DME97" s="220"/>
      <c r="DMF97" s="220"/>
      <c r="DMG97" s="220"/>
      <c r="DMH97" s="220"/>
      <c r="DMI97" s="220"/>
      <c r="DMJ97" s="220"/>
      <c r="DMK97" s="220"/>
      <c r="DML97" s="220"/>
      <c r="DMM97" s="220"/>
      <c r="DMN97" s="220"/>
      <c r="DMO97" s="220"/>
      <c r="DMP97" s="220"/>
      <c r="DMQ97" s="220"/>
      <c r="DMR97" s="220"/>
      <c r="DMS97" s="220"/>
      <c r="DMT97" s="220"/>
      <c r="DMU97" s="220"/>
      <c r="DMV97" s="220"/>
      <c r="DMW97" s="220"/>
      <c r="DMX97" s="220"/>
      <c r="DMY97" s="220"/>
      <c r="DMZ97" s="220"/>
      <c r="DNA97" s="220"/>
      <c r="DNB97" s="220"/>
      <c r="DNC97" s="220"/>
      <c r="DND97" s="220"/>
      <c r="DNE97" s="220"/>
      <c r="DNF97" s="220"/>
      <c r="DNG97" s="220"/>
      <c r="DNH97" s="220"/>
      <c r="DNI97" s="220"/>
      <c r="DNJ97" s="220"/>
      <c r="DNK97" s="220"/>
      <c r="DNL97" s="220"/>
      <c r="DNM97" s="220"/>
      <c r="DNN97" s="220"/>
      <c r="DNO97" s="220"/>
      <c r="DNP97" s="220"/>
      <c r="DNQ97" s="220"/>
      <c r="DNR97" s="220"/>
      <c r="DNS97" s="220"/>
      <c r="DNT97" s="220"/>
      <c r="DNU97" s="220"/>
      <c r="DNV97" s="220"/>
      <c r="DNW97" s="220"/>
      <c r="DNX97" s="220"/>
      <c r="DNY97" s="220"/>
      <c r="DNZ97" s="220"/>
      <c r="DOA97" s="220"/>
      <c r="DOB97" s="220"/>
      <c r="DOC97" s="220"/>
      <c r="DOD97" s="220"/>
      <c r="DOE97" s="220"/>
      <c r="DOF97" s="220"/>
      <c r="DOG97" s="220"/>
      <c r="DOH97" s="220"/>
      <c r="DOI97" s="220"/>
      <c r="DOJ97" s="220"/>
      <c r="DOK97" s="220"/>
      <c r="DOL97" s="220"/>
      <c r="DOM97" s="220"/>
      <c r="DON97" s="220"/>
      <c r="DOO97" s="220"/>
      <c r="DOP97" s="220"/>
      <c r="DOQ97" s="220"/>
      <c r="DOR97" s="220"/>
      <c r="DOS97" s="220"/>
      <c r="DOT97" s="220"/>
      <c r="DOU97" s="220"/>
      <c r="DOV97" s="220"/>
      <c r="DOW97" s="220"/>
      <c r="DOX97" s="220"/>
      <c r="DOY97" s="220"/>
      <c r="DOZ97" s="220"/>
      <c r="DPA97" s="220"/>
      <c r="DPB97" s="220"/>
      <c r="DPC97" s="220"/>
      <c r="DPD97" s="220"/>
      <c r="DPE97" s="220"/>
      <c r="DPF97" s="220"/>
      <c r="DPG97" s="220"/>
      <c r="DPH97" s="220"/>
      <c r="DPI97" s="220"/>
      <c r="DPJ97" s="220"/>
      <c r="DPK97" s="220"/>
      <c r="DPL97" s="220"/>
      <c r="DPM97" s="220"/>
      <c r="DPN97" s="220"/>
      <c r="DPO97" s="220"/>
      <c r="DPP97" s="220"/>
      <c r="DPQ97" s="220"/>
      <c r="DPR97" s="220"/>
      <c r="DPS97" s="220"/>
      <c r="DPT97" s="220"/>
      <c r="DPU97" s="220"/>
      <c r="DPV97" s="220"/>
      <c r="DPW97" s="220"/>
      <c r="DPX97" s="220"/>
      <c r="DPY97" s="220"/>
      <c r="DPZ97" s="220"/>
      <c r="DQA97" s="220"/>
      <c r="DQB97" s="220"/>
      <c r="DQC97" s="220"/>
      <c r="DQD97" s="220"/>
      <c r="DQE97" s="220"/>
      <c r="DQF97" s="220"/>
      <c r="DQG97" s="220"/>
      <c r="DQH97" s="220"/>
      <c r="DQI97" s="220"/>
      <c r="DQJ97" s="220"/>
      <c r="DQK97" s="220"/>
      <c r="DQL97" s="220"/>
      <c r="DQM97" s="220"/>
      <c r="DQN97" s="220"/>
      <c r="DQO97" s="220"/>
      <c r="DQP97" s="220"/>
      <c r="DQQ97" s="220"/>
      <c r="DQR97" s="220"/>
      <c r="DQS97" s="220"/>
      <c r="DQT97" s="220"/>
      <c r="DQU97" s="220"/>
      <c r="DQV97" s="220"/>
      <c r="DQW97" s="220"/>
      <c r="DQX97" s="220"/>
      <c r="DQY97" s="220"/>
      <c r="DQZ97" s="220"/>
      <c r="DRA97" s="220"/>
      <c r="DRB97" s="220"/>
      <c r="DRC97" s="220"/>
      <c r="DRD97" s="220"/>
      <c r="DRE97" s="220"/>
      <c r="DRF97" s="220"/>
      <c r="DRG97" s="220"/>
      <c r="DRH97" s="220"/>
      <c r="DRI97" s="220"/>
      <c r="DRJ97" s="220"/>
      <c r="DRK97" s="220"/>
      <c r="DRL97" s="220"/>
      <c r="DRM97" s="220"/>
      <c r="DRN97" s="220"/>
      <c r="DRO97" s="220"/>
      <c r="DRP97" s="220"/>
      <c r="DRQ97" s="220"/>
      <c r="DRR97" s="220"/>
      <c r="DRS97" s="220"/>
      <c r="DRT97" s="220"/>
      <c r="DRU97" s="220"/>
      <c r="DRV97" s="220"/>
      <c r="DRW97" s="220"/>
      <c r="DRX97" s="220"/>
      <c r="DRY97" s="220"/>
      <c r="DRZ97" s="220"/>
      <c r="DSA97" s="220"/>
      <c r="DSB97" s="220"/>
      <c r="DSC97" s="220"/>
      <c r="DSD97" s="220"/>
      <c r="DSE97" s="220"/>
      <c r="DSF97" s="220"/>
      <c r="DSG97" s="220"/>
      <c r="DSH97" s="220"/>
      <c r="DSI97" s="220"/>
      <c r="DSJ97" s="220"/>
      <c r="DSK97" s="220"/>
      <c r="DSL97" s="220"/>
      <c r="DSM97" s="220"/>
      <c r="DSN97" s="220"/>
      <c r="DSO97" s="220"/>
      <c r="DSP97" s="220"/>
      <c r="DSQ97" s="220"/>
      <c r="DSR97" s="220"/>
      <c r="DSS97" s="220"/>
      <c r="DST97" s="220"/>
      <c r="DSU97" s="220"/>
      <c r="DSV97" s="220"/>
      <c r="DSW97" s="220"/>
      <c r="DSX97" s="220"/>
      <c r="DSY97" s="220"/>
      <c r="DSZ97" s="220"/>
      <c r="DTA97" s="220"/>
      <c r="DTB97" s="220"/>
      <c r="DTC97" s="220"/>
      <c r="DTD97" s="220"/>
      <c r="DTE97" s="220"/>
      <c r="DTF97" s="220"/>
      <c r="DTG97" s="220"/>
      <c r="DTH97" s="220"/>
      <c r="DTI97" s="220"/>
      <c r="DTJ97" s="220"/>
      <c r="DTK97" s="220"/>
      <c r="DTL97" s="220"/>
      <c r="DTM97" s="220"/>
      <c r="DTN97" s="220"/>
      <c r="DTO97" s="220"/>
      <c r="DTP97" s="220"/>
      <c r="DTQ97" s="220"/>
      <c r="DTR97" s="220"/>
      <c r="DTS97" s="220"/>
      <c r="DTT97" s="220"/>
      <c r="DTU97" s="220"/>
      <c r="DTV97" s="220"/>
      <c r="DTW97" s="220"/>
      <c r="DTX97" s="220"/>
      <c r="DTY97" s="220"/>
      <c r="DTZ97" s="220"/>
      <c r="DUA97" s="220"/>
      <c r="DUB97" s="220"/>
      <c r="DUC97" s="220"/>
      <c r="DUD97" s="220"/>
      <c r="DUE97" s="220"/>
      <c r="DUF97" s="220"/>
      <c r="DUG97" s="220"/>
      <c r="DUH97" s="220"/>
      <c r="DUI97" s="220"/>
      <c r="DUJ97" s="220"/>
      <c r="DUK97" s="220"/>
      <c r="DUL97" s="220"/>
      <c r="DUM97" s="220"/>
      <c r="DUN97" s="220"/>
      <c r="DUO97" s="220"/>
      <c r="DUP97" s="220"/>
      <c r="DUQ97" s="220"/>
      <c r="DUR97" s="220"/>
      <c r="DUS97" s="220"/>
      <c r="DUT97" s="220"/>
      <c r="DUU97" s="220"/>
      <c r="DUV97" s="220"/>
      <c r="DUW97" s="220"/>
      <c r="DUX97" s="220"/>
      <c r="DUY97" s="220"/>
      <c r="DUZ97" s="220"/>
      <c r="DVA97" s="220"/>
      <c r="DVB97" s="220"/>
      <c r="DVC97" s="220"/>
      <c r="DVD97" s="220"/>
      <c r="DVE97" s="220"/>
      <c r="DVF97" s="220"/>
      <c r="DVG97" s="220"/>
      <c r="DVH97" s="220"/>
      <c r="DVI97" s="220"/>
      <c r="DVJ97" s="220"/>
      <c r="DVK97" s="220"/>
      <c r="DVL97" s="220"/>
      <c r="DVM97" s="220"/>
      <c r="DVN97" s="220"/>
      <c r="DVO97" s="220"/>
      <c r="DVP97" s="220"/>
      <c r="DVQ97" s="220"/>
      <c r="DVR97" s="220"/>
      <c r="DVS97" s="220"/>
      <c r="DVT97" s="220"/>
      <c r="DVU97" s="220"/>
      <c r="DVV97" s="220"/>
      <c r="DVW97" s="220"/>
      <c r="DVX97" s="220"/>
      <c r="DVY97" s="220"/>
      <c r="DVZ97" s="220"/>
      <c r="DWA97" s="220"/>
      <c r="DWB97" s="220"/>
      <c r="DWC97" s="220"/>
      <c r="DWD97" s="220"/>
      <c r="DWE97" s="220"/>
      <c r="DWF97" s="220"/>
      <c r="DWG97" s="220"/>
      <c r="DWH97" s="220"/>
      <c r="DWI97" s="220"/>
      <c r="DWJ97" s="220"/>
      <c r="DWK97" s="220"/>
      <c r="DWL97" s="220"/>
      <c r="DWM97" s="220"/>
      <c r="DWN97" s="220"/>
      <c r="DWO97" s="220"/>
      <c r="DWP97" s="220"/>
      <c r="DWQ97" s="220"/>
      <c r="DWR97" s="220"/>
      <c r="DWS97" s="220"/>
      <c r="DWT97" s="220"/>
      <c r="DWU97" s="220"/>
      <c r="DWV97" s="220"/>
      <c r="DWW97" s="220"/>
      <c r="DWX97" s="220"/>
      <c r="DWY97" s="220"/>
      <c r="DWZ97" s="220"/>
      <c r="DXA97" s="220"/>
      <c r="DXB97" s="220"/>
      <c r="DXC97" s="220"/>
      <c r="DXD97" s="220"/>
      <c r="DXE97" s="220"/>
      <c r="DXF97" s="220"/>
      <c r="DXG97" s="220"/>
      <c r="DXH97" s="220"/>
      <c r="DXI97" s="220"/>
      <c r="DXJ97" s="220"/>
      <c r="DXK97" s="220"/>
      <c r="DXL97" s="220"/>
      <c r="DXM97" s="220"/>
      <c r="DXN97" s="220"/>
      <c r="DXO97" s="220"/>
      <c r="DXP97" s="220"/>
      <c r="DXQ97" s="220"/>
      <c r="DXR97" s="220"/>
      <c r="DXS97" s="220"/>
      <c r="DXT97" s="220"/>
      <c r="DXU97" s="220"/>
      <c r="DXV97" s="220"/>
      <c r="DXW97" s="220"/>
      <c r="DXX97" s="220"/>
      <c r="DXY97" s="220"/>
      <c r="DXZ97" s="220"/>
      <c r="DYA97" s="220"/>
      <c r="DYB97" s="220"/>
      <c r="DYC97" s="220"/>
      <c r="DYD97" s="220"/>
      <c r="DYE97" s="220"/>
      <c r="DYF97" s="220"/>
      <c r="DYG97" s="220"/>
      <c r="DYH97" s="220"/>
      <c r="DYI97" s="220"/>
      <c r="DYJ97" s="220"/>
      <c r="DYK97" s="220"/>
      <c r="DYL97" s="220"/>
      <c r="DYM97" s="220"/>
      <c r="DYN97" s="220"/>
      <c r="DYO97" s="220"/>
      <c r="DYP97" s="220"/>
      <c r="DYQ97" s="220"/>
      <c r="DYR97" s="220"/>
      <c r="DYS97" s="220"/>
      <c r="DYT97" s="220"/>
      <c r="DYU97" s="220"/>
      <c r="DYV97" s="220"/>
      <c r="DYW97" s="220"/>
      <c r="DYX97" s="220"/>
      <c r="DYY97" s="220"/>
      <c r="DYZ97" s="220"/>
      <c r="DZA97" s="220"/>
      <c r="DZB97" s="220"/>
      <c r="DZC97" s="220"/>
      <c r="DZD97" s="220"/>
      <c r="DZE97" s="220"/>
      <c r="DZF97" s="220"/>
      <c r="DZG97" s="220"/>
      <c r="DZH97" s="220"/>
      <c r="DZI97" s="220"/>
      <c r="DZJ97" s="220"/>
      <c r="DZK97" s="220"/>
      <c r="DZL97" s="220"/>
      <c r="DZM97" s="220"/>
      <c r="DZN97" s="220"/>
      <c r="DZO97" s="220"/>
      <c r="DZP97" s="220"/>
      <c r="DZQ97" s="220"/>
      <c r="DZR97" s="220"/>
      <c r="DZS97" s="220"/>
      <c r="DZT97" s="220"/>
      <c r="DZU97" s="220"/>
      <c r="DZV97" s="220"/>
      <c r="DZW97" s="220"/>
      <c r="DZX97" s="220"/>
      <c r="DZY97" s="220"/>
      <c r="DZZ97" s="220"/>
      <c r="EAA97" s="220"/>
      <c r="EAB97" s="220"/>
      <c r="EAC97" s="220"/>
      <c r="EAD97" s="220"/>
      <c r="EAE97" s="220"/>
      <c r="EAF97" s="220"/>
      <c r="EAG97" s="220"/>
      <c r="EAH97" s="220"/>
      <c r="EAI97" s="220"/>
      <c r="EAJ97" s="220"/>
      <c r="EAK97" s="220"/>
      <c r="EAL97" s="220"/>
      <c r="EAM97" s="220"/>
      <c r="EAN97" s="220"/>
      <c r="EAO97" s="220"/>
      <c r="EAP97" s="220"/>
      <c r="EAQ97" s="220"/>
      <c r="EAR97" s="220"/>
      <c r="EAS97" s="220"/>
      <c r="EAT97" s="220"/>
      <c r="EAU97" s="220"/>
      <c r="EAV97" s="220"/>
      <c r="EAW97" s="220"/>
      <c r="EAX97" s="220"/>
      <c r="EAY97" s="220"/>
      <c r="EAZ97" s="220"/>
      <c r="EBA97" s="220"/>
      <c r="EBB97" s="220"/>
      <c r="EBC97" s="220"/>
      <c r="EBD97" s="220"/>
      <c r="EBE97" s="220"/>
      <c r="EBF97" s="220"/>
      <c r="EBG97" s="220"/>
      <c r="EBH97" s="220"/>
      <c r="EBI97" s="220"/>
      <c r="EBJ97" s="220"/>
      <c r="EBK97" s="220"/>
      <c r="EBL97" s="220"/>
      <c r="EBM97" s="220"/>
      <c r="EBN97" s="220"/>
      <c r="EBO97" s="220"/>
      <c r="EBP97" s="220"/>
      <c r="EBQ97" s="220"/>
      <c r="EBR97" s="220"/>
      <c r="EBS97" s="220"/>
      <c r="EBT97" s="220"/>
      <c r="EBU97" s="220"/>
      <c r="EBV97" s="220"/>
      <c r="EBW97" s="220"/>
      <c r="EBX97" s="220"/>
      <c r="EBY97" s="220"/>
      <c r="EBZ97" s="220"/>
      <c r="ECA97" s="220"/>
      <c r="ECB97" s="220"/>
      <c r="ECC97" s="220"/>
      <c r="ECD97" s="220"/>
      <c r="ECE97" s="220"/>
      <c r="ECF97" s="220"/>
      <c r="ECG97" s="220"/>
      <c r="ECH97" s="220"/>
      <c r="ECI97" s="220"/>
      <c r="ECJ97" s="220"/>
      <c r="ECK97" s="220"/>
      <c r="ECL97" s="220"/>
      <c r="ECM97" s="220"/>
      <c r="ECN97" s="220"/>
      <c r="ECO97" s="220"/>
      <c r="ECP97" s="220"/>
      <c r="ECQ97" s="220"/>
      <c r="ECR97" s="220"/>
      <c r="ECS97" s="220"/>
      <c r="ECT97" s="220"/>
      <c r="ECU97" s="220"/>
      <c r="ECV97" s="220"/>
      <c r="ECW97" s="220"/>
      <c r="ECX97" s="220"/>
      <c r="ECY97" s="220"/>
      <c r="ECZ97" s="220"/>
      <c r="EDA97" s="220"/>
      <c r="EDB97" s="220"/>
      <c r="EDC97" s="220"/>
      <c r="EDD97" s="220"/>
      <c r="EDE97" s="220"/>
      <c r="EDF97" s="220"/>
      <c r="EDG97" s="220"/>
      <c r="EDH97" s="220"/>
      <c r="EDI97" s="220"/>
      <c r="EDJ97" s="220"/>
      <c r="EDK97" s="220"/>
      <c r="EDL97" s="220"/>
      <c r="EDM97" s="220"/>
      <c r="EDN97" s="220"/>
      <c r="EDO97" s="220"/>
      <c r="EDP97" s="220"/>
      <c r="EDQ97" s="220"/>
      <c r="EDR97" s="220"/>
      <c r="EDS97" s="220"/>
      <c r="EDT97" s="220"/>
      <c r="EDU97" s="220"/>
      <c r="EDV97" s="220"/>
      <c r="EDW97" s="220"/>
      <c r="EDX97" s="220"/>
      <c r="EDY97" s="220"/>
      <c r="EDZ97" s="220"/>
      <c r="EEA97" s="220"/>
      <c r="EEB97" s="220"/>
      <c r="EEC97" s="220"/>
      <c r="EED97" s="220"/>
      <c r="EEE97" s="220"/>
      <c r="EEF97" s="220"/>
      <c r="EEG97" s="220"/>
      <c r="EEH97" s="220"/>
      <c r="EEI97" s="220"/>
      <c r="EEJ97" s="220"/>
      <c r="EEK97" s="220"/>
      <c r="EEL97" s="220"/>
      <c r="EEM97" s="220"/>
      <c r="EEN97" s="220"/>
      <c r="EEO97" s="220"/>
      <c r="EEP97" s="220"/>
      <c r="EEQ97" s="220"/>
      <c r="EER97" s="220"/>
      <c r="EES97" s="220"/>
      <c r="EET97" s="220"/>
      <c r="EEU97" s="220"/>
      <c r="EEV97" s="220"/>
      <c r="EEW97" s="220"/>
      <c r="EEX97" s="220"/>
      <c r="EEY97" s="220"/>
      <c r="EEZ97" s="220"/>
      <c r="EFA97" s="220"/>
      <c r="EFB97" s="220"/>
      <c r="EFC97" s="220"/>
      <c r="EFD97" s="220"/>
      <c r="EFE97" s="220"/>
      <c r="EFF97" s="220"/>
      <c r="EFG97" s="220"/>
      <c r="EFH97" s="220"/>
      <c r="EFI97" s="220"/>
      <c r="EFJ97" s="220"/>
      <c r="EFK97" s="220"/>
      <c r="EFL97" s="220"/>
      <c r="EFM97" s="220"/>
      <c r="EFN97" s="220"/>
      <c r="EFO97" s="220"/>
      <c r="EFP97" s="220"/>
      <c r="EFQ97" s="220"/>
      <c r="EFR97" s="220"/>
      <c r="EFS97" s="220"/>
      <c r="EFT97" s="220"/>
      <c r="EFU97" s="220"/>
      <c r="EFV97" s="220"/>
      <c r="EFW97" s="220"/>
      <c r="EFX97" s="220"/>
      <c r="EFY97" s="220"/>
      <c r="EFZ97" s="220"/>
      <c r="EGA97" s="220"/>
      <c r="EGB97" s="220"/>
      <c r="EGC97" s="220"/>
      <c r="EGD97" s="220"/>
      <c r="EGE97" s="220"/>
      <c r="EGF97" s="220"/>
      <c r="EGG97" s="220"/>
      <c r="EGH97" s="220"/>
      <c r="EGI97" s="220"/>
      <c r="EGJ97" s="220"/>
      <c r="EGK97" s="220"/>
      <c r="EGL97" s="220"/>
      <c r="EGM97" s="220"/>
      <c r="EGN97" s="220"/>
      <c r="EGO97" s="220"/>
      <c r="EGP97" s="220"/>
      <c r="EGQ97" s="220"/>
      <c r="EGR97" s="220"/>
      <c r="EGS97" s="220"/>
      <c r="EGT97" s="220"/>
      <c r="EGU97" s="220"/>
      <c r="EGV97" s="220"/>
      <c r="EGW97" s="220"/>
      <c r="EGX97" s="220"/>
      <c r="EGY97" s="220"/>
      <c r="EGZ97" s="220"/>
      <c r="EHA97" s="220"/>
      <c r="EHB97" s="220"/>
      <c r="EHC97" s="220"/>
      <c r="EHD97" s="220"/>
      <c r="EHE97" s="220"/>
      <c r="EHF97" s="220"/>
      <c r="EHG97" s="220"/>
      <c r="EHH97" s="220"/>
      <c r="EHI97" s="220"/>
      <c r="EHJ97" s="220"/>
      <c r="EHK97" s="220"/>
      <c r="EHL97" s="220"/>
      <c r="EHM97" s="220"/>
      <c r="EHN97" s="220"/>
      <c r="EHO97" s="220"/>
      <c r="EHP97" s="220"/>
      <c r="EHQ97" s="220"/>
      <c r="EHR97" s="220"/>
      <c r="EHS97" s="220"/>
      <c r="EHT97" s="220"/>
      <c r="EHU97" s="220"/>
      <c r="EHV97" s="220"/>
      <c r="EHW97" s="220"/>
      <c r="EHX97" s="220"/>
      <c r="EHY97" s="220"/>
      <c r="EHZ97" s="220"/>
      <c r="EIA97" s="220"/>
      <c r="EIB97" s="220"/>
      <c r="EIC97" s="220"/>
      <c r="EID97" s="220"/>
      <c r="EIE97" s="220"/>
      <c r="EIF97" s="220"/>
      <c r="EIG97" s="220"/>
      <c r="EIH97" s="220"/>
      <c r="EII97" s="220"/>
      <c r="EIJ97" s="220"/>
      <c r="EIK97" s="220"/>
      <c r="EIL97" s="220"/>
      <c r="EIM97" s="220"/>
      <c r="EIN97" s="220"/>
      <c r="EIO97" s="220"/>
      <c r="EIP97" s="220"/>
      <c r="EIQ97" s="220"/>
      <c r="EIR97" s="220"/>
      <c r="EIS97" s="220"/>
      <c r="EIT97" s="220"/>
      <c r="EIU97" s="220"/>
      <c r="EIV97" s="220"/>
      <c r="EIW97" s="220"/>
      <c r="EIX97" s="220"/>
      <c r="EIY97" s="220"/>
      <c r="EIZ97" s="220"/>
      <c r="EJA97" s="220"/>
      <c r="EJB97" s="220"/>
      <c r="EJC97" s="220"/>
      <c r="EJD97" s="220"/>
      <c r="EJE97" s="220"/>
      <c r="EJF97" s="220"/>
      <c r="EJG97" s="220"/>
      <c r="EJH97" s="220"/>
      <c r="EJI97" s="220"/>
      <c r="EJJ97" s="220"/>
      <c r="EJK97" s="220"/>
      <c r="EJL97" s="220"/>
      <c r="EJM97" s="220"/>
      <c r="EJN97" s="220"/>
      <c r="EJO97" s="220"/>
      <c r="EJP97" s="220"/>
      <c r="EJQ97" s="220"/>
      <c r="EJR97" s="220"/>
      <c r="EJS97" s="220"/>
      <c r="EJT97" s="220"/>
      <c r="EJU97" s="220"/>
      <c r="EJV97" s="220"/>
      <c r="EJW97" s="220"/>
      <c r="EJX97" s="220"/>
      <c r="EJY97" s="220"/>
      <c r="EJZ97" s="220"/>
      <c r="EKA97" s="220"/>
      <c r="EKB97" s="220"/>
      <c r="EKC97" s="220"/>
      <c r="EKD97" s="220"/>
      <c r="EKE97" s="220"/>
      <c r="EKF97" s="220"/>
      <c r="EKG97" s="220"/>
      <c r="EKH97" s="220"/>
      <c r="EKI97" s="220"/>
      <c r="EKJ97" s="220"/>
      <c r="EKK97" s="220"/>
      <c r="EKL97" s="220"/>
      <c r="EKM97" s="220"/>
      <c r="EKN97" s="220"/>
      <c r="EKO97" s="220"/>
      <c r="EKP97" s="220"/>
      <c r="EKQ97" s="220"/>
      <c r="EKR97" s="220"/>
      <c r="EKS97" s="220"/>
      <c r="EKT97" s="220"/>
      <c r="EKU97" s="220"/>
      <c r="EKV97" s="220"/>
      <c r="EKW97" s="220"/>
      <c r="EKX97" s="220"/>
      <c r="EKY97" s="220"/>
      <c r="EKZ97" s="220"/>
      <c r="ELA97" s="220"/>
      <c r="ELB97" s="220"/>
      <c r="ELC97" s="220"/>
      <c r="ELD97" s="220"/>
      <c r="ELE97" s="220"/>
      <c r="ELF97" s="220"/>
      <c r="ELG97" s="220"/>
      <c r="ELH97" s="220"/>
      <c r="ELI97" s="220"/>
      <c r="ELJ97" s="220"/>
      <c r="ELK97" s="220"/>
      <c r="ELL97" s="220"/>
      <c r="ELM97" s="220"/>
      <c r="ELN97" s="220"/>
      <c r="ELO97" s="220"/>
      <c r="ELP97" s="220"/>
      <c r="ELQ97" s="220"/>
      <c r="ELR97" s="220"/>
      <c r="ELS97" s="220"/>
      <c r="ELT97" s="220"/>
      <c r="ELU97" s="220"/>
      <c r="ELV97" s="220"/>
      <c r="ELW97" s="220"/>
      <c r="ELX97" s="220"/>
      <c r="ELY97" s="220"/>
      <c r="ELZ97" s="220"/>
      <c r="EMA97" s="220"/>
      <c r="EMB97" s="220"/>
      <c r="EMC97" s="220"/>
      <c r="EMD97" s="220"/>
      <c r="EME97" s="220"/>
      <c r="EMF97" s="220"/>
      <c r="EMG97" s="220"/>
      <c r="EMH97" s="220"/>
      <c r="EMI97" s="220"/>
      <c r="EMJ97" s="220"/>
      <c r="EMK97" s="220"/>
      <c r="EML97" s="220"/>
      <c r="EMM97" s="220"/>
      <c r="EMN97" s="220"/>
      <c r="EMO97" s="220"/>
      <c r="EMP97" s="220"/>
      <c r="EMQ97" s="220"/>
      <c r="EMR97" s="220"/>
      <c r="EMS97" s="220"/>
      <c r="EMT97" s="220"/>
      <c r="EMU97" s="220"/>
      <c r="EMV97" s="220"/>
      <c r="EMW97" s="220"/>
      <c r="EMX97" s="220"/>
      <c r="EMY97" s="220"/>
      <c r="EMZ97" s="220"/>
      <c r="ENA97" s="220"/>
      <c r="ENB97" s="220"/>
      <c r="ENC97" s="220"/>
      <c r="END97" s="220"/>
      <c r="ENE97" s="220"/>
      <c r="ENF97" s="220"/>
      <c r="ENG97" s="220"/>
      <c r="ENH97" s="220"/>
      <c r="ENI97" s="220"/>
      <c r="ENJ97" s="220"/>
      <c r="ENK97" s="220"/>
      <c r="ENL97" s="220"/>
      <c r="ENM97" s="220"/>
      <c r="ENN97" s="220"/>
      <c r="ENO97" s="220"/>
      <c r="ENP97" s="220"/>
      <c r="ENQ97" s="220"/>
      <c r="ENR97" s="220"/>
      <c r="ENS97" s="220"/>
      <c r="ENT97" s="220"/>
      <c r="ENU97" s="220"/>
      <c r="ENV97" s="220"/>
      <c r="ENW97" s="220"/>
      <c r="ENX97" s="220"/>
      <c r="ENY97" s="220"/>
      <c r="ENZ97" s="220"/>
      <c r="EOA97" s="220"/>
      <c r="EOB97" s="220"/>
      <c r="EOC97" s="220"/>
      <c r="EOD97" s="220"/>
      <c r="EOE97" s="220"/>
      <c r="EOF97" s="220"/>
      <c r="EOG97" s="220"/>
      <c r="EOH97" s="220"/>
      <c r="EOI97" s="220"/>
      <c r="EOJ97" s="220"/>
      <c r="EOK97" s="220"/>
      <c r="EOL97" s="220"/>
      <c r="EOM97" s="220"/>
      <c r="EON97" s="220"/>
      <c r="EOO97" s="220"/>
      <c r="EOP97" s="220"/>
      <c r="EOQ97" s="220"/>
      <c r="EOR97" s="220"/>
      <c r="EOS97" s="220"/>
      <c r="EOT97" s="220"/>
      <c r="EOU97" s="220"/>
      <c r="EOV97" s="220"/>
      <c r="EOW97" s="220"/>
      <c r="EOX97" s="220"/>
      <c r="EOY97" s="220"/>
      <c r="EOZ97" s="220"/>
      <c r="EPA97" s="220"/>
      <c r="EPB97" s="220"/>
      <c r="EPC97" s="220"/>
      <c r="EPD97" s="220"/>
      <c r="EPE97" s="220"/>
      <c r="EPF97" s="220"/>
      <c r="EPG97" s="220"/>
      <c r="EPH97" s="220"/>
      <c r="EPI97" s="220"/>
      <c r="EPJ97" s="220"/>
      <c r="EPK97" s="220"/>
      <c r="EPL97" s="220"/>
      <c r="EPM97" s="220"/>
      <c r="EPN97" s="220"/>
      <c r="EPO97" s="220"/>
      <c r="EPP97" s="220"/>
      <c r="EPQ97" s="220"/>
      <c r="EPR97" s="220"/>
      <c r="EPS97" s="220"/>
      <c r="EPT97" s="220"/>
      <c r="EPU97" s="220"/>
      <c r="EPV97" s="220"/>
      <c r="EPW97" s="220"/>
      <c r="EPX97" s="220"/>
      <c r="EPY97" s="220"/>
      <c r="EPZ97" s="220"/>
      <c r="EQA97" s="220"/>
      <c r="EQB97" s="220"/>
      <c r="EQC97" s="220"/>
      <c r="EQD97" s="220"/>
      <c r="EQE97" s="220"/>
      <c r="EQF97" s="220"/>
      <c r="EQG97" s="220"/>
      <c r="EQH97" s="220"/>
      <c r="EQI97" s="220"/>
      <c r="EQJ97" s="220"/>
      <c r="EQK97" s="220"/>
      <c r="EQL97" s="220"/>
      <c r="EQM97" s="220"/>
      <c r="EQN97" s="220"/>
      <c r="EQO97" s="220"/>
      <c r="EQP97" s="220"/>
      <c r="EQQ97" s="220"/>
      <c r="EQR97" s="220"/>
      <c r="EQS97" s="220"/>
      <c r="EQT97" s="220"/>
      <c r="EQU97" s="220"/>
      <c r="EQV97" s="220"/>
      <c r="EQW97" s="220"/>
      <c r="EQX97" s="220"/>
      <c r="EQY97" s="220"/>
      <c r="EQZ97" s="220"/>
      <c r="ERA97" s="220"/>
      <c r="ERB97" s="220"/>
      <c r="ERC97" s="220"/>
      <c r="ERD97" s="220"/>
      <c r="ERE97" s="220"/>
      <c r="ERF97" s="220"/>
      <c r="ERG97" s="220"/>
      <c r="ERH97" s="220"/>
      <c r="ERI97" s="220"/>
      <c r="ERJ97" s="220"/>
      <c r="ERK97" s="220"/>
      <c r="ERL97" s="220"/>
      <c r="ERM97" s="220"/>
      <c r="ERN97" s="220"/>
      <c r="ERO97" s="220"/>
      <c r="ERP97" s="220"/>
      <c r="ERQ97" s="220"/>
      <c r="ERR97" s="220"/>
      <c r="ERS97" s="220"/>
      <c r="ERT97" s="220"/>
      <c r="ERU97" s="220"/>
      <c r="ERV97" s="220"/>
      <c r="ERW97" s="220"/>
      <c r="ERX97" s="220"/>
      <c r="ERY97" s="220"/>
      <c r="ERZ97" s="220"/>
      <c r="ESA97" s="220"/>
      <c r="ESB97" s="220"/>
      <c r="ESC97" s="220"/>
      <c r="ESD97" s="220"/>
      <c r="ESE97" s="220"/>
      <c r="ESF97" s="220"/>
      <c r="ESG97" s="220"/>
      <c r="ESH97" s="220"/>
      <c r="ESI97" s="220"/>
      <c r="ESJ97" s="220"/>
      <c r="ESK97" s="220"/>
      <c r="ESL97" s="220"/>
      <c r="ESM97" s="220"/>
      <c r="ESN97" s="220"/>
      <c r="ESO97" s="220"/>
      <c r="ESP97" s="220"/>
      <c r="ESQ97" s="220"/>
      <c r="ESR97" s="220"/>
      <c r="ESS97" s="220"/>
      <c r="EST97" s="220"/>
      <c r="ESU97" s="220"/>
      <c r="ESV97" s="220"/>
      <c r="ESW97" s="220"/>
      <c r="ESX97" s="220"/>
      <c r="ESY97" s="220"/>
      <c r="ESZ97" s="220"/>
      <c r="ETA97" s="220"/>
      <c r="ETB97" s="220"/>
      <c r="ETC97" s="220"/>
      <c r="ETD97" s="220"/>
      <c r="ETE97" s="220"/>
      <c r="ETF97" s="220"/>
      <c r="ETG97" s="220"/>
      <c r="ETH97" s="220"/>
      <c r="ETI97" s="220"/>
      <c r="ETJ97" s="220"/>
      <c r="ETK97" s="220"/>
      <c r="ETL97" s="220"/>
      <c r="ETM97" s="220"/>
      <c r="ETN97" s="220"/>
      <c r="ETO97" s="220"/>
      <c r="ETP97" s="220"/>
      <c r="ETQ97" s="220"/>
      <c r="ETR97" s="220"/>
      <c r="ETS97" s="220"/>
      <c r="ETT97" s="220"/>
      <c r="ETU97" s="220"/>
      <c r="ETV97" s="220"/>
      <c r="ETW97" s="220"/>
      <c r="ETX97" s="220"/>
      <c r="ETY97" s="220"/>
      <c r="ETZ97" s="220"/>
      <c r="EUA97" s="220"/>
      <c r="EUB97" s="220"/>
      <c r="EUC97" s="220"/>
      <c r="EUD97" s="220"/>
      <c r="EUE97" s="220"/>
      <c r="EUF97" s="220"/>
      <c r="EUG97" s="220"/>
      <c r="EUH97" s="220"/>
      <c r="EUI97" s="220"/>
      <c r="EUJ97" s="220"/>
      <c r="EUK97" s="220"/>
      <c r="EUL97" s="220"/>
      <c r="EUM97" s="220"/>
      <c r="EUN97" s="220"/>
      <c r="EUO97" s="220"/>
      <c r="EUP97" s="220"/>
      <c r="EUQ97" s="220"/>
      <c r="EUR97" s="220"/>
      <c r="EUS97" s="220"/>
      <c r="EUT97" s="220"/>
      <c r="EUU97" s="220"/>
      <c r="EUV97" s="220"/>
      <c r="EUW97" s="220"/>
      <c r="EUX97" s="220"/>
      <c r="EUY97" s="220"/>
      <c r="EUZ97" s="220"/>
      <c r="EVA97" s="220"/>
      <c r="EVB97" s="220"/>
      <c r="EVC97" s="220"/>
      <c r="EVD97" s="220"/>
      <c r="EVE97" s="220"/>
      <c r="EVF97" s="220"/>
      <c r="EVG97" s="220"/>
      <c r="EVH97" s="220"/>
      <c r="EVI97" s="220"/>
      <c r="EVJ97" s="220"/>
      <c r="EVK97" s="220"/>
      <c r="EVL97" s="220"/>
      <c r="EVM97" s="220"/>
      <c r="EVN97" s="220"/>
      <c r="EVO97" s="220"/>
      <c r="EVP97" s="220"/>
      <c r="EVQ97" s="220"/>
      <c r="EVR97" s="220"/>
      <c r="EVS97" s="220"/>
      <c r="EVT97" s="220"/>
      <c r="EVU97" s="220"/>
      <c r="EVV97" s="220"/>
      <c r="EVW97" s="220"/>
      <c r="EVX97" s="220"/>
      <c r="EVY97" s="220"/>
      <c r="EVZ97" s="220"/>
      <c r="EWA97" s="220"/>
      <c r="EWB97" s="220"/>
      <c r="EWC97" s="220"/>
      <c r="EWD97" s="220"/>
      <c r="EWE97" s="220"/>
      <c r="EWF97" s="220"/>
      <c r="EWG97" s="220"/>
      <c r="EWH97" s="220"/>
      <c r="EWI97" s="220"/>
      <c r="EWJ97" s="220"/>
      <c r="EWK97" s="220"/>
      <c r="EWL97" s="220"/>
      <c r="EWM97" s="220"/>
      <c r="EWN97" s="220"/>
      <c r="EWO97" s="220"/>
      <c r="EWP97" s="220"/>
      <c r="EWQ97" s="220"/>
      <c r="EWR97" s="220"/>
      <c r="EWS97" s="220"/>
      <c r="EWT97" s="220"/>
      <c r="EWU97" s="220"/>
      <c r="EWV97" s="220"/>
      <c r="EWW97" s="220"/>
      <c r="EWX97" s="220"/>
      <c r="EWY97" s="220"/>
      <c r="EWZ97" s="220"/>
      <c r="EXA97" s="220"/>
      <c r="EXB97" s="220"/>
      <c r="EXC97" s="220"/>
      <c r="EXD97" s="220"/>
      <c r="EXE97" s="220"/>
      <c r="EXF97" s="220"/>
      <c r="EXG97" s="220"/>
      <c r="EXH97" s="220"/>
      <c r="EXI97" s="220"/>
      <c r="EXJ97" s="220"/>
      <c r="EXK97" s="220"/>
      <c r="EXL97" s="220"/>
      <c r="EXM97" s="220"/>
      <c r="EXN97" s="220"/>
      <c r="EXO97" s="220"/>
      <c r="EXP97" s="220"/>
      <c r="EXQ97" s="220"/>
      <c r="EXR97" s="220"/>
      <c r="EXS97" s="220"/>
      <c r="EXT97" s="220"/>
      <c r="EXU97" s="220"/>
      <c r="EXV97" s="220"/>
      <c r="EXW97" s="220"/>
      <c r="EXX97" s="220"/>
      <c r="EXY97" s="220"/>
      <c r="EXZ97" s="220"/>
      <c r="EYA97" s="220"/>
      <c r="EYB97" s="220"/>
      <c r="EYC97" s="220"/>
      <c r="EYD97" s="220"/>
      <c r="EYE97" s="220"/>
      <c r="EYF97" s="220"/>
      <c r="EYG97" s="220"/>
      <c r="EYH97" s="220"/>
      <c r="EYI97" s="220"/>
      <c r="EYJ97" s="220"/>
      <c r="EYK97" s="220"/>
      <c r="EYL97" s="220"/>
      <c r="EYM97" s="220"/>
      <c r="EYN97" s="220"/>
      <c r="EYO97" s="220"/>
      <c r="EYP97" s="220"/>
      <c r="EYQ97" s="220"/>
      <c r="EYR97" s="220"/>
      <c r="EYS97" s="220"/>
      <c r="EYT97" s="220"/>
      <c r="EYU97" s="220"/>
      <c r="EYV97" s="220"/>
      <c r="EYW97" s="220"/>
      <c r="EYX97" s="220"/>
      <c r="EYY97" s="220"/>
      <c r="EYZ97" s="220"/>
      <c r="EZA97" s="220"/>
      <c r="EZB97" s="220"/>
      <c r="EZC97" s="220"/>
      <c r="EZD97" s="220"/>
      <c r="EZE97" s="220"/>
      <c r="EZF97" s="220"/>
      <c r="EZG97" s="220"/>
      <c r="EZH97" s="220"/>
      <c r="EZI97" s="220"/>
      <c r="EZJ97" s="220"/>
      <c r="EZK97" s="220"/>
      <c r="EZL97" s="220"/>
      <c r="EZM97" s="220"/>
      <c r="EZN97" s="220"/>
      <c r="EZO97" s="220"/>
      <c r="EZP97" s="220"/>
      <c r="EZQ97" s="220"/>
      <c r="EZR97" s="220"/>
      <c r="EZS97" s="220"/>
      <c r="EZT97" s="220"/>
      <c r="EZU97" s="220"/>
      <c r="EZV97" s="220"/>
      <c r="EZW97" s="220"/>
      <c r="EZX97" s="220"/>
      <c r="EZY97" s="220"/>
      <c r="EZZ97" s="220"/>
      <c r="FAA97" s="220"/>
      <c r="FAB97" s="220"/>
      <c r="FAC97" s="220"/>
      <c r="FAD97" s="220"/>
      <c r="FAE97" s="220"/>
      <c r="FAF97" s="220"/>
      <c r="FAG97" s="220"/>
      <c r="FAH97" s="220"/>
      <c r="FAI97" s="220"/>
      <c r="FAJ97" s="220"/>
      <c r="FAK97" s="220"/>
      <c r="FAL97" s="220"/>
      <c r="FAM97" s="220"/>
      <c r="FAN97" s="220"/>
      <c r="FAO97" s="220"/>
      <c r="FAP97" s="220"/>
      <c r="FAQ97" s="220"/>
      <c r="FAR97" s="220"/>
      <c r="FAS97" s="220"/>
      <c r="FAT97" s="220"/>
      <c r="FAU97" s="220"/>
      <c r="FAV97" s="220"/>
      <c r="FAW97" s="220"/>
      <c r="FAX97" s="220"/>
      <c r="FAY97" s="220"/>
      <c r="FAZ97" s="220"/>
      <c r="FBA97" s="220"/>
      <c r="FBB97" s="220"/>
      <c r="FBC97" s="220"/>
      <c r="FBD97" s="220"/>
      <c r="FBE97" s="220"/>
      <c r="FBF97" s="220"/>
      <c r="FBG97" s="220"/>
      <c r="FBH97" s="220"/>
      <c r="FBI97" s="220"/>
      <c r="FBJ97" s="220"/>
      <c r="FBK97" s="220"/>
      <c r="FBL97" s="220"/>
      <c r="FBM97" s="220"/>
      <c r="FBN97" s="220"/>
      <c r="FBO97" s="220"/>
      <c r="FBP97" s="220"/>
      <c r="FBQ97" s="220"/>
      <c r="FBR97" s="220"/>
      <c r="FBS97" s="220"/>
      <c r="FBT97" s="220"/>
      <c r="FBU97" s="220"/>
      <c r="FBV97" s="220"/>
      <c r="FBW97" s="220"/>
      <c r="FBX97" s="220"/>
      <c r="FBY97" s="220"/>
      <c r="FBZ97" s="220"/>
      <c r="FCA97" s="220"/>
      <c r="FCB97" s="220"/>
      <c r="FCC97" s="220"/>
      <c r="FCD97" s="220"/>
      <c r="FCE97" s="220"/>
      <c r="FCF97" s="220"/>
      <c r="FCG97" s="220"/>
      <c r="FCH97" s="220"/>
      <c r="FCI97" s="220"/>
      <c r="FCJ97" s="220"/>
      <c r="FCK97" s="220"/>
      <c r="FCL97" s="220"/>
      <c r="FCM97" s="220"/>
      <c r="FCN97" s="220"/>
      <c r="FCO97" s="220"/>
      <c r="FCP97" s="220"/>
      <c r="FCQ97" s="220"/>
      <c r="FCR97" s="220"/>
      <c r="FCS97" s="220"/>
      <c r="FCT97" s="220"/>
      <c r="FCU97" s="220"/>
      <c r="FCV97" s="220"/>
      <c r="FCW97" s="220"/>
      <c r="FCX97" s="220"/>
      <c r="FCY97" s="220"/>
      <c r="FCZ97" s="220"/>
      <c r="FDA97" s="220"/>
      <c r="FDB97" s="220"/>
      <c r="FDC97" s="220"/>
      <c r="FDD97" s="220"/>
      <c r="FDE97" s="220"/>
      <c r="FDF97" s="220"/>
      <c r="FDG97" s="220"/>
      <c r="FDH97" s="220"/>
      <c r="FDI97" s="220"/>
      <c r="FDJ97" s="220"/>
      <c r="FDK97" s="220"/>
      <c r="FDL97" s="220"/>
      <c r="FDM97" s="220"/>
      <c r="FDN97" s="220"/>
      <c r="FDO97" s="220"/>
      <c r="FDP97" s="220"/>
      <c r="FDQ97" s="220"/>
      <c r="FDR97" s="220"/>
      <c r="FDS97" s="220"/>
      <c r="FDT97" s="220"/>
      <c r="FDU97" s="220"/>
      <c r="FDV97" s="220"/>
      <c r="FDW97" s="220"/>
      <c r="FDX97" s="220"/>
      <c r="FDY97" s="220"/>
      <c r="FDZ97" s="220"/>
      <c r="FEA97" s="220"/>
      <c r="FEB97" s="220"/>
      <c r="FEC97" s="220"/>
      <c r="FED97" s="220"/>
      <c r="FEE97" s="220"/>
      <c r="FEF97" s="220"/>
      <c r="FEG97" s="220"/>
      <c r="FEH97" s="220"/>
      <c r="FEI97" s="220"/>
      <c r="FEJ97" s="220"/>
      <c r="FEK97" s="220"/>
      <c r="FEL97" s="220"/>
      <c r="FEM97" s="220"/>
      <c r="FEN97" s="220"/>
      <c r="FEO97" s="220"/>
      <c r="FEP97" s="220"/>
      <c r="FEQ97" s="220"/>
      <c r="FER97" s="220"/>
      <c r="FES97" s="220"/>
      <c r="FET97" s="220"/>
      <c r="FEU97" s="220"/>
      <c r="FEV97" s="220"/>
      <c r="FEW97" s="220"/>
      <c r="FEX97" s="220"/>
      <c r="FEY97" s="220"/>
      <c r="FEZ97" s="220"/>
      <c r="FFA97" s="220"/>
      <c r="FFB97" s="220"/>
      <c r="FFC97" s="220"/>
      <c r="FFD97" s="220"/>
      <c r="FFE97" s="220"/>
      <c r="FFF97" s="220"/>
      <c r="FFG97" s="220"/>
      <c r="FFH97" s="220"/>
      <c r="FFI97" s="220"/>
      <c r="FFJ97" s="220"/>
      <c r="FFK97" s="220"/>
      <c r="FFL97" s="220"/>
      <c r="FFM97" s="220"/>
      <c r="FFN97" s="220"/>
      <c r="FFO97" s="220"/>
      <c r="FFP97" s="220"/>
      <c r="FFQ97" s="220"/>
      <c r="FFR97" s="220"/>
      <c r="FFS97" s="220"/>
      <c r="FFT97" s="220"/>
      <c r="FFU97" s="220"/>
      <c r="FFV97" s="220"/>
      <c r="FFW97" s="220"/>
      <c r="FFX97" s="220"/>
      <c r="FFY97" s="220"/>
      <c r="FFZ97" s="220"/>
      <c r="FGA97" s="220"/>
      <c r="FGB97" s="220"/>
      <c r="FGC97" s="220"/>
      <c r="FGD97" s="220"/>
      <c r="FGE97" s="220"/>
      <c r="FGF97" s="220"/>
      <c r="FGG97" s="220"/>
      <c r="FGH97" s="220"/>
      <c r="FGI97" s="220"/>
      <c r="FGJ97" s="220"/>
      <c r="FGK97" s="220"/>
      <c r="FGL97" s="220"/>
      <c r="FGM97" s="220"/>
      <c r="FGN97" s="220"/>
      <c r="FGO97" s="220"/>
      <c r="FGP97" s="220"/>
      <c r="FGQ97" s="220"/>
      <c r="FGR97" s="220"/>
      <c r="FGS97" s="220"/>
      <c r="FGT97" s="220"/>
      <c r="FGU97" s="220"/>
      <c r="FGV97" s="220"/>
      <c r="FGW97" s="220"/>
      <c r="FGX97" s="220"/>
      <c r="FGY97" s="220"/>
      <c r="FGZ97" s="220"/>
      <c r="FHA97" s="220"/>
      <c r="FHB97" s="220"/>
      <c r="FHC97" s="220"/>
      <c r="FHD97" s="220"/>
      <c r="FHE97" s="220"/>
      <c r="FHF97" s="220"/>
      <c r="FHG97" s="220"/>
      <c r="FHH97" s="220"/>
      <c r="FHI97" s="220"/>
      <c r="FHJ97" s="220"/>
      <c r="FHK97" s="220"/>
      <c r="FHL97" s="220"/>
      <c r="FHM97" s="220"/>
      <c r="FHN97" s="220"/>
      <c r="FHO97" s="220"/>
      <c r="FHP97" s="220"/>
      <c r="FHQ97" s="220"/>
      <c r="FHR97" s="220"/>
      <c r="FHS97" s="220"/>
      <c r="FHT97" s="220"/>
      <c r="FHU97" s="220"/>
      <c r="FHV97" s="220"/>
      <c r="FHW97" s="220"/>
      <c r="FHX97" s="220"/>
      <c r="FHY97" s="220"/>
      <c r="FHZ97" s="220"/>
      <c r="FIA97" s="220"/>
      <c r="FIB97" s="220"/>
      <c r="FIC97" s="220"/>
      <c r="FID97" s="220"/>
      <c r="FIE97" s="220"/>
      <c r="FIF97" s="220"/>
      <c r="FIG97" s="220"/>
      <c r="FIH97" s="220"/>
      <c r="FII97" s="220"/>
      <c r="FIJ97" s="220"/>
      <c r="FIK97" s="220"/>
      <c r="FIL97" s="220"/>
      <c r="FIM97" s="220"/>
      <c r="FIN97" s="220"/>
      <c r="FIO97" s="220"/>
      <c r="FIP97" s="220"/>
      <c r="FIQ97" s="220"/>
      <c r="FIR97" s="220"/>
      <c r="FIS97" s="220"/>
      <c r="FIT97" s="220"/>
      <c r="FIU97" s="220"/>
      <c r="FIV97" s="220"/>
      <c r="FIW97" s="220"/>
      <c r="FIX97" s="220"/>
      <c r="FIY97" s="220"/>
      <c r="FIZ97" s="220"/>
      <c r="FJA97" s="220"/>
      <c r="FJB97" s="220"/>
      <c r="FJC97" s="220"/>
      <c r="FJD97" s="220"/>
      <c r="FJE97" s="220"/>
      <c r="FJF97" s="220"/>
      <c r="FJG97" s="220"/>
      <c r="FJH97" s="220"/>
      <c r="FJI97" s="220"/>
      <c r="FJJ97" s="220"/>
      <c r="FJK97" s="220"/>
      <c r="FJL97" s="220"/>
      <c r="FJM97" s="220"/>
      <c r="FJN97" s="220"/>
      <c r="FJO97" s="220"/>
      <c r="FJP97" s="220"/>
      <c r="FJQ97" s="220"/>
      <c r="FJR97" s="220"/>
      <c r="FJS97" s="220"/>
      <c r="FJT97" s="220"/>
      <c r="FJU97" s="220"/>
      <c r="FJV97" s="220"/>
      <c r="FJW97" s="220"/>
      <c r="FJX97" s="220"/>
      <c r="FJY97" s="220"/>
      <c r="FJZ97" s="220"/>
      <c r="FKA97" s="220"/>
      <c r="FKB97" s="220"/>
      <c r="FKC97" s="220"/>
      <c r="FKD97" s="220"/>
      <c r="FKE97" s="220"/>
      <c r="FKF97" s="220"/>
      <c r="FKG97" s="220"/>
      <c r="FKH97" s="220"/>
      <c r="FKI97" s="220"/>
      <c r="FKJ97" s="220"/>
      <c r="FKK97" s="220"/>
      <c r="FKL97" s="220"/>
      <c r="FKM97" s="220"/>
      <c r="FKN97" s="220"/>
      <c r="FKO97" s="220"/>
      <c r="FKP97" s="220"/>
      <c r="FKQ97" s="220"/>
      <c r="FKR97" s="220"/>
      <c r="FKS97" s="220"/>
      <c r="FKT97" s="220"/>
      <c r="FKU97" s="220"/>
      <c r="FKV97" s="220"/>
      <c r="FKW97" s="220"/>
      <c r="FKX97" s="220"/>
      <c r="FKY97" s="220"/>
      <c r="FKZ97" s="220"/>
      <c r="FLA97" s="220"/>
      <c r="FLB97" s="220"/>
      <c r="FLC97" s="220"/>
      <c r="FLD97" s="220"/>
      <c r="FLE97" s="220"/>
      <c r="FLF97" s="220"/>
      <c r="FLG97" s="220"/>
      <c r="FLH97" s="220"/>
      <c r="FLI97" s="220"/>
      <c r="FLJ97" s="220"/>
      <c r="FLK97" s="220"/>
      <c r="FLL97" s="220"/>
      <c r="FLM97" s="220"/>
      <c r="FLN97" s="220"/>
      <c r="FLO97" s="220"/>
      <c r="FLP97" s="220"/>
      <c r="FLQ97" s="220"/>
      <c r="FLR97" s="220"/>
      <c r="FLS97" s="220"/>
      <c r="FLT97" s="220"/>
      <c r="FLU97" s="220"/>
      <c r="FLV97" s="220"/>
      <c r="FLW97" s="220"/>
      <c r="FLX97" s="220"/>
      <c r="FLY97" s="220"/>
      <c r="FLZ97" s="220"/>
      <c r="FMA97" s="220"/>
      <c r="FMB97" s="220"/>
      <c r="FMC97" s="220"/>
      <c r="FMD97" s="220"/>
      <c r="FME97" s="220"/>
      <c r="FMF97" s="220"/>
      <c r="FMG97" s="220"/>
      <c r="FMH97" s="220"/>
      <c r="FMI97" s="220"/>
      <c r="FMJ97" s="220"/>
      <c r="FMK97" s="220"/>
      <c r="FML97" s="220"/>
      <c r="FMM97" s="220"/>
      <c r="FMN97" s="220"/>
      <c r="FMO97" s="220"/>
      <c r="FMP97" s="220"/>
      <c r="FMQ97" s="220"/>
      <c r="FMR97" s="220"/>
      <c r="FMS97" s="220"/>
      <c r="FMT97" s="220"/>
      <c r="FMU97" s="220"/>
      <c r="FMV97" s="220"/>
      <c r="FMW97" s="220"/>
      <c r="FMX97" s="220"/>
      <c r="FMY97" s="220"/>
      <c r="FMZ97" s="220"/>
      <c r="FNA97" s="220"/>
      <c r="FNB97" s="220"/>
      <c r="FNC97" s="220"/>
      <c r="FND97" s="220"/>
      <c r="FNE97" s="220"/>
      <c r="FNF97" s="220"/>
      <c r="FNG97" s="220"/>
      <c r="FNH97" s="220"/>
      <c r="FNI97" s="220"/>
      <c r="FNJ97" s="220"/>
      <c r="FNK97" s="220"/>
      <c r="FNL97" s="220"/>
      <c r="FNM97" s="220"/>
      <c r="FNN97" s="220"/>
      <c r="FNO97" s="220"/>
      <c r="FNP97" s="220"/>
      <c r="FNQ97" s="220"/>
      <c r="FNR97" s="220"/>
      <c r="FNS97" s="220"/>
      <c r="FNT97" s="220"/>
      <c r="FNU97" s="220"/>
      <c r="FNV97" s="220"/>
      <c r="FNW97" s="220"/>
      <c r="FNX97" s="220"/>
      <c r="FNY97" s="220"/>
      <c r="FNZ97" s="220"/>
      <c r="FOA97" s="220"/>
      <c r="FOB97" s="220"/>
      <c r="FOC97" s="220"/>
      <c r="FOD97" s="220"/>
      <c r="FOE97" s="220"/>
      <c r="FOF97" s="220"/>
      <c r="FOG97" s="220"/>
      <c r="FOH97" s="220"/>
      <c r="FOI97" s="220"/>
      <c r="FOJ97" s="220"/>
      <c r="FOK97" s="220"/>
      <c r="FOL97" s="220"/>
      <c r="FOM97" s="220"/>
      <c r="FON97" s="220"/>
      <c r="FOO97" s="220"/>
      <c r="FOP97" s="220"/>
      <c r="FOQ97" s="220"/>
      <c r="FOR97" s="220"/>
      <c r="FOS97" s="220"/>
      <c r="FOT97" s="220"/>
      <c r="FOU97" s="220"/>
      <c r="FOV97" s="220"/>
      <c r="FOW97" s="220"/>
      <c r="FOX97" s="220"/>
      <c r="FOY97" s="220"/>
      <c r="FOZ97" s="220"/>
      <c r="FPA97" s="220"/>
      <c r="FPB97" s="220"/>
      <c r="FPC97" s="220"/>
      <c r="FPD97" s="220"/>
      <c r="FPE97" s="220"/>
      <c r="FPF97" s="220"/>
      <c r="FPG97" s="220"/>
      <c r="FPH97" s="220"/>
      <c r="FPI97" s="220"/>
      <c r="FPJ97" s="220"/>
      <c r="FPK97" s="220"/>
      <c r="FPL97" s="220"/>
      <c r="FPM97" s="220"/>
      <c r="FPN97" s="220"/>
      <c r="FPO97" s="220"/>
      <c r="FPP97" s="220"/>
      <c r="FPQ97" s="220"/>
      <c r="FPR97" s="220"/>
      <c r="FPS97" s="220"/>
      <c r="FPT97" s="220"/>
      <c r="FPU97" s="220"/>
      <c r="FPV97" s="220"/>
      <c r="FPW97" s="220"/>
      <c r="FPX97" s="220"/>
      <c r="FPY97" s="220"/>
      <c r="FPZ97" s="220"/>
      <c r="FQA97" s="220"/>
      <c r="FQB97" s="220"/>
      <c r="FQC97" s="220"/>
      <c r="FQD97" s="220"/>
      <c r="FQE97" s="220"/>
      <c r="FQF97" s="220"/>
      <c r="FQG97" s="220"/>
      <c r="FQH97" s="220"/>
      <c r="FQI97" s="220"/>
      <c r="FQJ97" s="220"/>
      <c r="FQK97" s="220"/>
      <c r="FQL97" s="220"/>
      <c r="FQM97" s="220"/>
      <c r="FQN97" s="220"/>
      <c r="FQO97" s="220"/>
      <c r="FQP97" s="220"/>
      <c r="FQQ97" s="220"/>
      <c r="FQR97" s="220"/>
      <c r="FQS97" s="220"/>
      <c r="FQT97" s="220"/>
      <c r="FQU97" s="220"/>
      <c r="FQV97" s="220"/>
      <c r="FQW97" s="220"/>
      <c r="FQX97" s="220"/>
      <c r="FQY97" s="220"/>
      <c r="FQZ97" s="220"/>
      <c r="FRA97" s="220"/>
      <c r="FRB97" s="220"/>
      <c r="FRC97" s="220"/>
      <c r="FRD97" s="220"/>
      <c r="FRE97" s="220"/>
      <c r="FRF97" s="220"/>
      <c r="FRG97" s="220"/>
      <c r="FRH97" s="220"/>
      <c r="FRI97" s="220"/>
      <c r="FRJ97" s="220"/>
      <c r="FRK97" s="220"/>
      <c r="FRL97" s="220"/>
      <c r="FRM97" s="220"/>
      <c r="FRN97" s="220"/>
      <c r="FRO97" s="220"/>
      <c r="FRP97" s="220"/>
      <c r="FRQ97" s="220"/>
      <c r="FRR97" s="220"/>
      <c r="FRS97" s="220"/>
      <c r="FRT97" s="220"/>
      <c r="FRU97" s="220"/>
      <c r="FRV97" s="220"/>
      <c r="FRW97" s="220"/>
      <c r="FRX97" s="220"/>
      <c r="FRY97" s="220"/>
      <c r="FRZ97" s="220"/>
      <c r="FSA97" s="220"/>
      <c r="FSB97" s="220"/>
      <c r="FSC97" s="220"/>
      <c r="FSD97" s="220"/>
      <c r="FSE97" s="220"/>
      <c r="FSF97" s="220"/>
      <c r="FSG97" s="220"/>
      <c r="FSH97" s="220"/>
      <c r="FSI97" s="220"/>
      <c r="FSJ97" s="220"/>
      <c r="FSK97" s="220"/>
      <c r="FSL97" s="220"/>
      <c r="FSM97" s="220"/>
      <c r="FSN97" s="220"/>
      <c r="FSO97" s="220"/>
      <c r="FSP97" s="220"/>
      <c r="FSQ97" s="220"/>
      <c r="FSR97" s="220"/>
      <c r="FSS97" s="220"/>
      <c r="FST97" s="220"/>
      <c r="FSU97" s="220"/>
      <c r="FSV97" s="220"/>
      <c r="FSW97" s="220"/>
      <c r="FSX97" s="220"/>
      <c r="FSY97" s="220"/>
      <c r="FSZ97" s="220"/>
      <c r="FTA97" s="220"/>
      <c r="FTB97" s="220"/>
      <c r="FTC97" s="220"/>
      <c r="FTD97" s="220"/>
      <c r="FTE97" s="220"/>
      <c r="FTF97" s="220"/>
      <c r="FTG97" s="220"/>
      <c r="FTH97" s="220"/>
      <c r="FTI97" s="220"/>
      <c r="FTJ97" s="220"/>
      <c r="FTK97" s="220"/>
      <c r="FTL97" s="220"/>
      <c r="FTM97" s="220"/>
      <c r="FTN97" s="220"/>
      <c r="FTO97" s="220"/>
      <c r="FTP97" s="220"/>
      <c r="FTQ97" s="220"/>
      <c r="FTR97" s="220"/>
      <c r="FTS97" s="220"/>
      <c r="FTT97" s="220"/>
      <c r="FTU97" s="220"/>
      <c r="FTV97" s="220"/>
      <c r="FTW97" s="220"/>
      <c r="FTX97" s="220"/>
      <c r="FTY97" s="220"/>
      <c r="FTZ97" s="220"/>
      <c r="FUA97" s="220"/>
      <c r="FUB97" s="220"/>
      <c r="FUC97" s="220"/>
      <c r="FUD97" s="220"/>
      <c r="FUE97" s="220"/>
      <c r="FUF97" s="220"/>
      <c r="FUG97" s="220"/>
      <c r="FUH97" s="220"/>
      <c r="FUI97" s="220"/>
      <c r="FUJ97" s="220"/>
      <c r="FUK97" s="220"/>
      <c r="FUL97" s="220"/>
      <c r="FUM97" s="220"/>
      <c r="FUN97" s="220"/>
      <c r="FUO97" s="220"/>
      <c r="FUP97" s="220"/>
      <c r="FUQ97" s="220"/>
      <c r="FUR97" s="220"/>
      <c r="FUS97" s="220"/>
      <c r="FUT97" s="220"/>
      <c r="FUU97" s="220"/>
      <c r="FUV97" s="220"/>
      <c r="FUW97" s="220"/>
      <c r="FUX97" s="220"/>
      <c r="FUY97" s="220"/>
      <c r="FUZ97" s="220"/>
      <c r="FVA97" s="220"/>
      <c r="FVB97" s="220"/>
      <c r="FVC97" s="220"/>
      <c r="FVD97" s="220"/>
      <c r="FVE97" s="220"/>
      <c r="FVF97" s="220"/>
      <c r="FVG97" s="220"/>
      <c r="FVH97" s="220"/>
      <c r="FVI97" s="220"/>
      <c r="FVJ97" s="220"/>
      <c r="FVK97" s="220"/>
      <c r="FVL97" s="220"/>
      <c r="FVM97" s="220"/>
      <c r="FVN97" s="220"/>
      <c r="FVO97" s="220"/>
      <c r="FVP97" s="220"/>
      <c r="FVQ97" s="220"/>
      <c r="FVR97" s="220"/>
      <c r="FVS97" s="220"/>
      <c r="FVT97" s="220"/>
      <c r="FVU97" s="220"/>
      <c r="FVV97" s="220"/>
      <c r="FVW97" s="220"/>
      <c r="FVX97" s="220"/>
      <c r="FVY97" s="220"/>
      <c r="FVZ97" s="220"/>
      <c r="FWA97" s="220"/>
      <c r="FWB97" s="220"/>
      <c r="FWC97" s="220"/>
      <c r="FWD97" s="220"/>
      <c r="FWE97" s="220"/>
      <c r="FWF97" s="220"/>
      <c r="FWG97" s="220"/>
      <c r="FWH97" s="220"/>
      <c r="FWI97" s="220"/>
      <c r="FWJ97" s="220"/>
      <c r="FWK97" s="220"/>
      <c r="FWL97" s="220"/>
      <c r="FWM97" s="220"/>
      <c r="FWN97" s="220"/>
      <c r="FWO97" s="220"/>
      <c r="FWP97" s="220"/>
      <c r="FWQ97" s="220"/>
      <c r="FWR97" s="220"/>
      <c r="FWS97" s="220"/>
      <c r="FWT97" s="220"/>
      <c r="FWU97" s="220"/>
      <c r="FWV97" s="220"/>
      <c r="FWW97" s="220"/>
      <c r="FWX97" s="220"/>
      <c r="FWY97" s="220"/>
      <c r="FWZ97" s="220"/>
      <c r="FXA97" s="220"/>
      <c r="FXB97" s="220"/>
      <c r="FXC97" s="220"/>
      <c r="FXD97" s="220"/>
      <c r="FXE97" s="220"/>
      <c r="FXF97" s="220"/>
      <c r="FXG97" s="220"/>
      <c r="FXH97" s="220"/>
      <c r="FXI97" s="220"/>
      <c r="FXJ97" s="220"/>
      <c r="FXK97" s="220"/>
      <c r="FXL97" s="220"/>
      <c r="FXM97" s="220"/>
      <c r="FXN97" s="220"/>
      <c r="FXO97" s="220"/>
      <c r="FXP97" s="220"/>
      <c r="FXQ97" s="220"/>
      <c r="FXR97" s="220"/>
      <c r="FXS97" s="220"/>
      <c r="FXT97" s="220"/>
      <c r="FXU97" s="220"/>
      <c r="FXV97" s="220"/>
      <c r="FXW97" s="220"/>
      <c r="FXX97" s="220"/>
      <c r="FXY97" s="220"/>
      <c r="FXZ97" s="220"/>
      <c r="FYA97" s="220"/>
      <c r="FYB97" s="220"/>
      <c r="FYC97" s="220"/>
      <c r="FYD97" s="220"/>
      <c r="FYE97" s="220"/>
      <c r="FYF97" s="220"/>
      <c r="FYG97" s="220"/>
      <c r="FYH97" s="220"/>
      <c r="FYI97" s="220"/>
      <c r="FYJ97" s="220"/>
      <c r="FYK97" s="220"/>
      <c r="FYL97" s="220"/>
      <c r="FYM97" s="220"/>
      <c r="FYN97" s="220"/>
      <c r="FYO97" s="220"/>
      <c r="FYP97" s="220"/>
      <c r="FYQ97" s="220"/>
      <c r="FYR97" s="220"/>
      <c r="FYS97" s="220"/>
      <c r="FYT97" s="220"/>
      <c r="FYU97" s="220"/>
      <c r="FYV97" s="220"/>
      <c r="FYW97" s="220"/>
      <c r="FYX97" s="220"/>
      <c r="FYY97" s="220"/>
      <c r="FYZ97" s="220"/>
      <c r="FZA97" s="220"/>
      <c r="FZB97" s="220"/>
      <c r="FZC97" s="220"/>
      <c r="FZD97" s="220"/>
      <c r="FZE97" s="220"/>
      <c r="FZF97" s="220"/>
      <c r="FZG97" s="220"/>
      <c r="FZH97" s="220"/>
      <c r="FZI97" s="220"/>
      <c r="FZJ97" s="220"/>
      <c r="FZK97" s="220"/>
      <c r="FZL97" s="220"/>
      <c r="FZM97" s="220"/>
      <c r="FZN97" s="220"/>
      <c r="FZO97" s="220"/>
      <c r="FZP97" s="220"/>
      <c r="FZQ97" s="220"/>
      <c r="FZR97" s="220"/>
      <c r="FZS97" s="220"/>
      <c r="FZT97" s="220"/>
      <c r="FZU97" s="220"/>
      <c r="FZV97" s="220"/>
      <c r="FZW97" s="220"/>
      <c r="FZX97" s="220"/>
      <c r="FZY97" s="220"/>
      <c r="FZZ97" s="220"/>
      <c r="GAA97" s="220"/>
      <c r="GAB97" s="220"/>
      <c r="GAC97" s="220"/>
      <c r="GAD97" s="220"/>
      <c r="GAE97" s="220"/>
      <c r="GAF97" s="220"/>
      <c r="GAG97" s="220"/>
      <c r="GAH97" s="220"/>
      <c r="GAI97" s="220"/>
      <c r="GAJ97" s="220"/>
      <c r="GAK97" s="220"/>
      <c r="GAL97" s="220"/>
      <c r="GAM97" s="220"/>
      <c r="GAN97" s="220"/>
      <c r="GAO97" s="220"/>
      <c r="GAP97" s="220"/>
      <c r="GAQ97" s="220"/>
      <c r="GAR97" s="220"/>
      <c r="GAS97" s="220"/>
      <c r="GAT97" s="220"/>
      <c r="GAU97" s="220"/>
      <c r="GAV97" s="220"/>
      <c r="GAW97" s="220"/>
      <c r="GAX97" s="220"/>
      <c r="GAY97" s="220"/>
      <c r="GAZ97" s="220"/>
      <c r="GBA97" s="220"/>
      <c r="GBB97" s="220"/>
      <c r="GBC97" s="220"/>
      <c r="GBD97" s="220"/>
      <c r="GBE97" s="220"/>
      <c r="GBF97" s="220"/>
      <c r="GBG97" s="220"/>
      <c r="GBH97" s="220"/>
      <c r="GBI97" s="220"/>
      <c r="GBJ97" s="220"/>
      <c r="GBK97" s="220"/>
      <c r="GBL97" s="220"/>
      <c r="GBM97" s="220"/>
      <c r="GBN97" s="220"/>
      <c r="GBO97" s="220"/>
      <c r="GBP97" s="220"/>
      <c r="GBQ97" s="220"/>
      <c r="GBR97" s="220"/>
      <c r="GBS97" s="220"/>
      <c r="GBT97" s="220"/>
      <c r="GBU97" s="220"/>
      <c r="GBV97" s="220"/>
      <c r="GBW97" s="220"/>
      <c r="GBX97" s="220"/>
      <c r="GBY97" s="220"/>
      <c r="GBZ97" s="220"/>
      <c r="GCA97" s="220"/>
      <c r="GCB97" s="220"/>
      <c r="GCC97" s="220"/>
      <c r="GCD97" s="220"/>
      <c r="GCE97" s="220"/>
      <c r="GCF97" s="220"/>
      <c r="GCG97" s="220"/>
      <c r="GCH97" s="220"/>
      <c r="GCI97" s="220"/>
      <c r="GCJ97" s="220"/>
      <c r="GCK97" s="220"/>
      <c r="GCL97" s="220"/>
      <c r="GCM97" s="220"/>
      <c r="GCN97" s="220"/>
      <c r="GCO97" s="220"/>
      <c r="GCP97" s="220"/>
      <c r="GCQ97" s="220"/>
      <c r="GCR97" s="220"/>
      <c r="GCS97" s="220"/>
      <c r="GCT97" s="220"/>
      <c r="GCU97" s="220"/>
      <c r="GCV97" s="220"/>
      <c r="GCW97" s="220"/>
      <c r="GCX97" s="220"/>
      <c r="GCY97" s="220"/>
      <c r="GCZ97" s="220"/>
      <c r="GDA97" s="220"/>
      <c r="GDB97" s="220"/>
      <c r="GDC97" s="220"/>
      <c r="GDD97" s="220"/>
      <c r="GDE97" s="220"/>
      <c r="GDF97" s="220"/>
      <c r="GDG97" s="220"/>
      <c r="GDH97" s="220"/>
      <c r="GDI97" s="220"/>
      <c r="GDJ97" s="220"/>
      <c r="GDK97" s="220"/>
      <c r="GDL97" s="220"/>
      <c r="GDM97" s="220"/>
      <c r="GDN97" s="220"/>
      <c r="GDO97" s="220"/>
      <c r="GDP97" s="220"/>
      <c r="GDQ97" s="220"/>
      <c r="GDR97" s="220"/>
      <c r="GDS97" s="220"/>
      <c r="GDT97" s="220"/>
      <c r="GDU97" s="220"/>
      <c r="GDV97" s="220"/>
      <c r="GDW97" s="220"/>
      <c r="GDX97" s="220"/>
      <c r="GDY97" s="220"/>
      <c r="GDZ97" s="220"/>
      <c r="GEA97" s="220"/>
      <c r="GEB97" s="220"/>
      <c r="GEC97" s="220"/>
      <c r="GED97" s="220"/>
      <c r="GEE97" s="220"/>
      <c r="GEF97" s="220"/>
      <c r="GEG97" s="220"/>
      <c r="GEH97" s="220"/>
      <c r="GEI97" s="220"/>
      <c r="GEJ97" s="220"/>
      <c r="GEK97" s="220"/>
      <c r="GEL97" s="220"/>
      <c r="GEM97" s="220"/>
      <c r="GEN97" s="220"/>
      <c r="GEO97" s="220"/>
      <c r="GEP97" s="220"/>
      <c r="GEQ97" s="220"/>
      <c r="GER97" s="220"/>
      <c r="GES97" s="220"/>
      <c r="GET97" s="220"/>
      <c r="GEU97" s="220"/>
      <c r="GEV97" s="220"/>
      <c r="GEW97" s="220"/>
      <c r="GEX97" s="220"/>
      <c r="GEY97" s="220"/>
      <c r="GEZ97" s="220"/>
      <c r="GFA97" s="220"/>
      <c r="GFB97" s="220"/>
      <c r="GFC97" s="220"/>
      <c r="GFD97" s="220"/>
      <c r="GFE97" s="220"/>
      <c r="GFF97" s="220"/>
      <c r="GFG97" s="220"/>
      <c r="GFH97" s="220"/>
      <c r="GFI97" s="220"/>
      <c r="GFJ97" s="220"/>
      <c r="GFK97" s="220"/>
      <c r="GFL97" s="220"/>
      <c r="GFM97" s="220"/>
      <c r="GFN97" s="220"/>
      <c r="GFO97" s="220"/>
      <c r="GFP97" s="220"/>
      <c r="GFQ97" s="220"/>
      <c r="GFR97" s="220"/>
      <c r="GFS97" s="220"/>
      <c r="GFT97" s="220"/>
      <c r="GFU97" s="220"/>
      <c r="GFV97" s="220"/>
      <c r="GFW97" s="220"/>
      <c r="GFX97" s="220"/>
      <c r="GFY97" s="220"/>
      <c r="GFZ97" s="220"/>
      <c r="GGA97" s="220"/>
      <c r="GGB97" s="220"/>
      <c r="GGC97" s="220"/>
      <c r="GGD97" s="220"/>
      <c r="GGE97" s="220"/>
      <c r="GGF97" s="220"/>
      <c r="GGG97" s="220"/>
      <c r="GGH97" s="220"/>
      <c r="GGI97" s="220"/>
      <c r="GGJ97" s="220"/>
      <c r="GGK97" s="220"/>
      <c r="GGL97" s="220"/>
      <c r="GGM97" s="220"/>
      <c r="GGN97" s="220"/>
      <c r="GGO97" s="220"/>
      <c r="GGP97" s="220"/>
      <c r="GGQ97" s="220"/>
      <c r="GGR97" s="220"/>
      <c r="GGS97" s="220"/>
      <c r="GGT97" s="220"/>
      <c r="GGU97" s="220"/>
      <c r="GGV97" s="220"/>
      <c r="GGW97" s="220"/>
      <c r="GGX97" s="220"/>
      <c r="GGY97" s="220"/>
      <c r="GGZ97" s="220"/>
      <c r="GHA97" s="220"/>
      <c r="GHB97" s="220"/>
      <c r="GHC97" s="220"/>
      <c r="GHD97" s="220"/>
      <c r="GHE97" s="220"/>
      <c r="GHF97" s="220"/>
      <c r="GHG97" s="220"/>
      <c r="GHH97" s="220"/>
      <c r="GHI97" s="220"/>
      <c r="GHJ97" s="220"/>
      <c r="GHK97" s="220"/>
      <c r="GHL97" s="220"/>
      <c r="GHM97" s="220"/>
      <c r="GHN97" s="220"/>
      <c r="GHO97" s="220"/>
      <c r="GHP97" s="220"/>
      <c r="GHQ97" s="220"/>
      <c r="GHR97" s="220"/>
      <c r="GHS97" s="220"/>
      <c r="GHT97" s="220"/>
      <c r="GHU97" s="220"/>
      <c r="GHV97" s="220"/>
      <c r="GHW97" s="220"/>
      <c r="GHX97" s="220"/>
      <c r="GHY97" s="220"/>
      <c r="GHZ97" s="220"/>
      <c r="GIA97" s="220"/>
      <c r="GIB97" s="220"/>
      <c r="GIC97" s="220"/>
      <c r="GID97" s="220"/>
      <c r="GIE97" s="220"/>
      <c r="GIF97" s="220"/>
      <c r="GIG97" s="220"/>
      <c r="GIH97" s="220"/>
      <c r="GII97" s="220"/>
      <c r="GIJ97" s="220"/>
      <c r="GIK97" s="220"/>
      <c r="GIL97" s="220"/>
      <c r="GIM97" s="220"/>
      <c r="GIN97" s="220"/>
      <c r="GIO97" s="220"/>
      <c r="GIP97" s="220"/>
      <c r="GIQ97" s="220"/>
      <c r="GIR97" s="220"/>
      <c r="GIS97" s="220"/>
      <c r="GIT97" s="220"/>
      <c r="GIU97" s="220"/>
      <c r="GIV97" s="220"/>
      <c r="GIW97" s="220"/>
      <c r="GIX97" s="220"/>
      <c r="GIY97" s="220"/>
      <c r="GIZ97" s="220"/>
      <c r="GJA97" s="220"/>
      <c r="GJB97" s="220"/>
      <c r="GJC97" s="220"/>
      <c r="GJD97" s="220"/>
      <c r="GJE97" s="220"/>
      <c r="GJF97" s="220"/>
      <c r="GJG97" s="220"/>
      <c r="GJH97" s="220"/>
      <c r="GJI97" s="220"/>
      <c r="GJJ97" s="220"/>
      <c r="GJK97" s="220"/>
      <c r="GJL97" s="220"/>
      <c r="GJM97" s="220"/>
      <c r="GJN97" s="220"/>
      <c r="GJO97" s="220"/>
      <c r="GJP97" s="220"/>
      <c r="GJQ97" s="220"/>
      <c r="GJR97" s="220"/>
      <c r="GJS97" s="220"/>
      <c r="GJT97" s="220"/>
      <c r="GJU97" s="220"/>
      <c r="GJV97" s="220"/>
      <c r="GJW97" s="220"/>
      <c r="GJX97" s="220"/>
      <c r="GJY97" s="220"/>
      <c r="GJZ97" s="220"/>
      <c r="GKA97" s="220"/>
      <c r="GKB97" s="220"/>
      <c r="GKC97" s="220"/>
      <c r="GKD97" s="220"/>
      <c r="GKE97" s="220"/>
      <c r="GKF97" s="220"/>
      <c r="GKG97" s="220"/>
      <c r="GKH97" s="220"/>
      <c r="GKI97" s="220"/>
      <c r="GKJ97" s="220"/>
      <c r="GKK97" s="220"/>
      <c r="GKL97" s="220"/>
      <c r="GKM97" s="220"/>
      <c r="GKN97" s="220"/>
      <c r="GKO97" s="220"/>
      <c r="GKP97" s="220"/>
      <c r="GKQ97" s="220"/>
      <c r="GKR97" s="220"/>
      <c r="GKS97" s="220"/>
      <c r="GKT97" s="220"/>
      <c r="GKU97" s="220"/>
      <c r="GKV97" s="220"/>
      <c r="GKW97" s="220"/>
      <c r="GKX97" s="220"/>
      <c r="GKY97" s="220"/>
      <c r="GKZ97" s="220"/>
      <c r="GLA97" s="220"/>
      <c r="GLB97" s="220"/>
      <c r="GLC97" s="220"/>
      <c r="GLD97" s="220"/>
      <c r="GLE97" s="220"/>
      <c r="GLF97" s="220"/>
      <c r="GLG97" s="220"/>
      <c r="GLH97" s="220"/>
      <c r="GLI97" s="220"/>
      <c r="GLJ97" s="220"/>
      <c r="GLK97" s="220"/>
      <c r="GLL97" s="220"/>
      <c r="GLM97" s="220"/>
      <c r="GLN97" s="220"/>
      <c r="GLO97" s="220"/>
      <c r="GLP97" s="220"/>
      <c r="GLQ97" s="220"/>
      <c r="GLR97" s="220"/>
      <c r="GLS97" s="220"/>
      <c r="GLT97" s="220"/>
      <c r="GLU97" s="220"/>
      <c r="GLV97" s="220"/>
      <c r="GLW97" s="220"/>
      <c r="GLX97" s="220"/>
      <c r="GLY97" s="220"/>
      <c r="GLZ97" s="220"/>
      <c r="GMA97" s="220"/>
      <c r="GMB97" s="220"/>
      <c r="GMC97" s="220"/>
      <c r="GMD97" s="220"/>
      <c r="GME97" s="220"/>
      <c r="GMF97" s="220"/>
      <c r="GMG97" s="220"/>
      <c r="GMH97" s="220"/>
      <c r="GMI97" s="220"/>
      <c r="GMJ97" s="220"/>
      <c r="GMK97" s="220"/>
      <c r="GML97" s="220"/>
      <c r="GMM97" s="220"/>
      <c r="GMN97" s="220"/>
      <c r="GMO97" s="220"/>
      <c r="GMP97" s="220"/>
      <c r="GMQ97" s="220"/>
      <c r="GMR97" s="220"/>
      <c r="GMS97" s="220"/>
      <c r="GMT97" s="220"/>
      <c r="GMU97" s="220"/>
      <c r="GMV97" s="220"/>
      <c r="GMW97" s="220"/>
      <c r="GMX97" s="220"/>
      <c r="GMY97" s="220"/>
      <c r="GMZ97" s="220"/>
      <c r="GNA97" s="220"/>
      <c r="GNB97" s="220"/>
      <c r="GNC97" s="220"/>
      <c r="GND97" s="220"/>
      <c r="GNE97" s="220"/>
      <c r="GNF97" s="220"/>
      <c r="GNG97" s="220"/>
      <c r="GNH97" s="220"/>
      <c r="GNI97" s="220"/>
      <c r="GNJ97" s="220"/>
      <c r="GNK97" s="220"/>
      <c r="GNL97" s="220"/>
      <c r="GNM97" s="220"/>
      <c r="GNN97" s="220"/>
      <c r="GNO97" s="220"/>
      <c r="GNP97" s="220"/>
      <c r="GNQ97" s="220"/>
      <c r="GNR97" s="220"/>
      <c r="GNS97" s="220"/>
      <c r="GNT97" s="220"/>
      <c r="GNU97" s="220"/>
      <c r="GNV97" s="220"/>
      <c r="GNW97" s="220"/>
      <c r="GNX97" s="220"/>
      <c r="GNY97" s="220"/>
      <c r="GNZ97" s="220"/>
      <c r="GOA97" s="220"/>
      <c r="GOB97" s="220"/>
      <c r="GOC97" s="220"/>
      <c r="GOD97" s="220"/>
      <c r="GOE97" s="220"/>
      <c r="GOF97" s="220"/>
      <c r="GOG97" s="220"/>
      <c r="GOH97" s="220"/>
      <c r="GOI97" s="220"/>
      <c r="GOJ97" s="220"/>
      <c r="GOK97" s="220"/>
      <c r="GOL97" s="220"/>
      <c r="GOM97" s="220"/>
      <c r="GON97" s="220"/>
      <c r="GOO97" s="220"/>
      <c r="GOP97" s="220"/>
      <c r="GOQ97" s="220"/>
      <c r="GOR97" s="220"/>
      <c r="GOS97" s="220"/>
      <c r="GOT97" s="220"/>
      <c r="GOU97" s="220"/>
      <c r="GOV97" s="220"/>
      <c r="GOW97" s="220"/>
      <c r="GOX97" s="220"/>
      <c r="GOY97" s="220"/>
      <c r="GOZ97" s="220"/>
      <c r="GPA97" s="220"/>
      <c r="GPB97" s="220"/>
      <c r="GPC97" s="220"/>
      <c r="GPD97" s="220"/>
      <c r="GPE97" s="220"/>
      <c r="GPF97" s="220"/>
      <c r="GPG97" s="220"/>
      <c r="GPH97" s="220"/>
      <c r="GPI97" s="220"/>
      <c r="GPJ97" s="220"/>
      <c r="GPK97" s="220"/>
      <c r="GPL97" s="220"/>
      <c r="GPM97" s="220"/>
      <c r="GPN97" s="220"/>
      <c r="GPO97" s="220"/>
      <c r="GPP97" s="220"/>
      <c r="GPQ97" s="220"/>
      <c r="GPR97" s="220"/>
      <c r="GPS97" s="220"/>
      <c r="GPT97" s="220"/>
      <c r="GPU97" s="220"/>
      <c r="GPV97" s="220"/>
      <c r="GPW97" s="220"/>
      <c r="GPX97" s="220"/>
      <c r="GPY97" s="220"/>
      <c r="GPZ97" s="220"/>
      <c r="GQA97" s="220"/>
      <c r="GQB97" s="220"/>
      <c r="GQC97" s="220"/>
      <c r="GQD97" s="220"/>
      <c r="GQE97" s="220"/>
      <c r="GQF97" s="220"/>
      <c r="GQG97" s="220"/>
      <c r="GQH97" s="220"/>
      <c r="GQI97" s="220"/>
      <c r="GQJ97" s="220"/>
      <c r="GQK97" s="220"/>
      <c r="GQL97" s="220"/>
      <c r="GQM97" s="220"/>
      <c r="GQN97" s="220"/>
      <c r="GQO97" s="220"/>
      <c r="GQP97" s="220"/>
      <c r="GQQ97" s="220"/>
      <c r="GQR97" s="220"/>
      <c r="GQS97" s="220"/>
      <c r="GQT97" s="220"/>
      <c r="GQU97" s="220"/>
      <c r="GQV97" s="220"/>
      <c r="GQW97" s="220"/>
      <c r="GQX97" s="220"/>
      <c r="GQY97" s="220"/>
      <c r="GQZ97" s="220"/>
      <c r="GRA97" s="220"/>
      <c r="GRB97" s="220"/>
      <c r="GRC97" s="220"/>
      <c r="GRD97" s="220"/>
      <c r="GRE97" s="220"/>
      <c r="GRF97" s="220"/>
      <c r="GRG97" s="220"/>
      <c r="GRH97" s="220"/>
      <c r="GRI97" s="220"/>
      <c r="GRJ97" s="220"/>
      <c r="GRK97" s="220"/>
      <c r="GRL97" s="220"/>
      <c r="GRM97" s="220"/>
      <c r="GRN97" s="220"/>
      <c r="GRO97" s="220"/>
      <c r="GRP97" s="220"/>
      <c r="GRQ97" s="220"/>
      <c r="GRR97" s="220"/>
      <c r="GRS97" s="220"/>
      <c r="GRT97" s="220"/>
      <c r="GRU97" s="220"/>
      <c r="GRV97" s="220"/>
      <c r="GRW97" s="220"/>
      <c r="GRX97" s="220"/>
      <c r="GRY97" s="220"/>
      <c r="GRZ97" s="220"/>
      <c r="GSA97" s="220"/>
      <c r="GSB97" s="220"/>
      <c r="GSC97" s="220"/>
      <c r="GSD97" s="220"/>
      <c r="GSE97" s="220"/>
      <c r="GSF97" s="220"/>
      <c r="GSG97" s="220"/>
      <c r="GSH97" s="220"/>
      <c r="GSI97" s="220"/>
      <c r="GSJ97" s="220"/>
      <c r="GSK97" s="220"/>
      <c r="GSL97" s="220"/>
      <c r="GSM97" s="220"/>
      <c r="GSN97" s="220"/>
      <c r="GSO97" s="220"/>
      <c r="GSP97" s="220"/>
      <c r="GSQ97" s="220"/>
      <c r="GSR97" s="220"/>
      <c r="GSS97" s="220"/>
      <c r="GST97" s="220"/>
      <c r="GSU97" s="220"/>
      <c r="GSV97" s="220"/>
      <c r="GSW97" s="220"/>
      <c r="GSX97" s="220"/>
      <c r="GSY97" s="220"/>
      <c r="GSZ97" s="220"/>
      <c r="GTA97" s="220"/>
      <c r="GTB97" s="220"/>
      <c r="GTC97" s="220"/>
      <c r="GTD97" s="220"/>
      <c r="GTE97" s="220"/>
      <c r="GTF97" s="220"/>
      <c r="GTG97" s="220"/>
      <c r="GTH97" s="220"/>
      <c r="GTI97" s="220"/>
      <c r="GTJ97" s="220"/>
      <c r="GTK97" s="220"/>
      <c r="GTL97" s="220"/>
      <c r="GTM97" s="220"/>
      <c r="GTN97" s="220"/>
      <c r="GTO97" s="220"/>
      <c r="GTP97" s="220"/>
      <c r="GTQ97" s="220"/>
      <c r="GTR97" s="220"/>
      <c r="GTS97" s="220"/>
      <c r="GTT97" s="220"/>
      <c r="GTU97" s="220"/>
      <c r="GTV97" s="220"/>
      <c r="GTW97" s="220"/>
      <c r="GTX97" s="220"/>
      <c r="GTY97" s="220"/>
      <c r="GTZ97" s="220"/>
      <c r="GUA97" s="220"/>
      <c r="GUB97" s="220"/>
      <c r="GUC97" s="220"/>
      <c r="GUD97" s="220"/>
      <c r="GUE97" s="220"/>
      <c r="GUF97" s="220"/>
      <c r="GUG97" s="220"/>
      <c r="GUH97" s="220"/>
      <c r="GUI97" s="220"/>
      <c r="GUJ97" s="220"/>
      <c r="GUK97" s="220"/>
      <c r="GUL97" s="220"/>
      <c r="GUM97" s="220"/>
      <c r="GUN97" s="220"/>
      <c r="GUO97" s="220"/>
      <c r="GUP97" s="220"/>
      <c r="GUQ97" s="220"/>
      <c r="GUR97" s="220"/>
      <c r="GUS97" s="220"/>
      <c r="GUT97" s="220"/>
      <c r="GUU97" s="220"/>
      <c r="GUV97" s="220"/>
      <c r="GUW97" s="220"/>
      <c r="GUX97" s="220"/>
      <c r="GUY97" s="220"/>
      <c r="GUZ97" s="220"/>
      <c r="GVA97" s="220"/>
      <c r="GVB97" s="220"/>
      <c r="GVC97" s="220"/>
      <c r="GVD97" s="220"/>
      <c r="GVE97" s="220"/>
      <c r="GVF97" s="220"/>
      <c r="GVG97" s="220"/>
      <c r="GVH97" s="220"/>
      <c r="GVI97" s="220"/>
      <c r="GVJ97" s="220"/>
      <c r="GVK97" s="220"/>
      <c r="GVL97" s="220"/>
      <c r="GVM97" s="220"/>
      <c r="GVN97" s="220"/>
      <c r="GVO97" s="220"/>
      <c r="GVP97" s="220"/>
      <c r="GVQ97" s="220"/>
      <c r="GVR97" s="220"/>
      <c r="GVS97" s="220"/>
      <c r="GVT97" s="220"/>
      <c r="GVU97" s="220"/>
      <c r="GVV97" s="220"/>
      <c r="GVW97" s="220"/>
      <c r="GVX97" s="220"/>
      <c r="GVY97" s="220"/>
      <c r="GVZ97" s="220"/>
      <c r="GWA97" s="220"/>
      <c r="GWB97" s="220"/>
      <c r="GWC97" s="220"/>
      <c r="GWD97" s="220"/>
      <c r="GWE97" s="220"/>
      <c r="GWF97" s="220"/>
      <c r="GWG97" s="220"/>
      <c r="GWH97" s="220"/>
      <c r="GWI97" s="220"/>
      <c r="GWJ97" s="220"/>
      <c r="GWK97" s="220"/>
      <c r="GWL97" s="220"/>
      <c r="GWM97" s="220"/>
      <c r="GWN97" s="220"/>
      <c r="GWO97" s="220"/>
      <c r="GWP97" s="220"/>
      <c r="GWQ97" s="220"/>
      <c r="GWR97" s="220"/>
      <c r="GWS97" s="220"/>
      <c r="GWT97" s="220"/>
      <c r="GWU97" s="220"/>
      <c r="GWV97" s="220"/>
      <c r="GWW97" s="220"/>
      <c r="GWX97" s="220"/>
      <c r="GWY97" s="220"/>
      <c r="GWZ97" s="220"/>
      <c r="GXA97" s="220"/>
      <c r="GXB97" s="220"/>
      <c r="GXC97" s="220"/>
      <c r="GXD97" s="220"/>
      <c r="GXE97" s="220"/>
      <c r="GXF97" s="220"/>
      <c r="GXG97" s="220"/>
      <c r="GXH97" s="220"/>
      <c r="GXI97" s="220"/>
      <c r="GXJ97" s="220"/>
      <c r="GXK97" s="220"/>
      <c r="GXL97" s="220"/>
      <c r="GXM97" s="220"/>
      <c r="GXN97" s="220"/>
      <c r="GXO97" s="220"/>
      <c r="GXP97" s="220"/>
      <c r="GXQ97" s="220"/>
      <c r="GXR97" s="220"/>
      <c r="GXS97" s="220"/>
      <c r="GXT97" s="220"/>
      <c r="GXU97" s="220"/>
      <c r="GXV97" s="220"/>
      <c r="GXW97" s="220"/>
      <c r="GXX97" s="220"/>
      <c r="GXY97" s="220"/>
      <c r="GXZ97" s="220"/>
      <c r="GYA97" s="220"/>
      <c r="GYB97" s="220"/>
      <c r="GYC97" s="220"/>
      <c r="GYD97" s="220"/>
      <c r="GYE97" s="220"/>
      <c r="GYF97" s="220"/>
      <c r="GYG97" s="220"/>
      <c r="GYH97" s="220"/>
      <c r="GYI97" s="220"/>
      <c r="GYJ97" s="220"/>
      <c r="GYK97" s="220"/>
      <c r="GYL97" s="220"/>
      <c r="GYM97" s="220"/>
      <c r="GYN97" s="220"/>
      <c r="GYO97" s="220"/>
      <c r="GYP97" s="220"/>
      <c r="GYQ97" s="220"/>
      <c r="GYR97" s="220"/>
      <c r="GYS97" s="220"/>
      <c r="GYT97" s="220"/>
      <c r="GYU97" s="220"/>
      <c r="GYV97" s="220"/>
      <c r="GYW97" s="220"/>
      <c r="GYX97" s="220"/>
      <c r="GYY97" s="220"/>
      <c r="GYZ97" s="220"/>
      <c r="GZA97" s="220"/>
      <c r="GZB97" s="220"/>
      <c r="GZC97" s="220"/>
      <c r="GZD97" s="220"/>
      <c r="GZE97" s="220"/>
      <c r="GZF97" s="220"/>
      <c r="GZG97" s="220"/>
      <c r="GZH97" s="220"/>
      <c r="GZI97" s="220"/>
      <c r="GZJ97" s="220"/>
      <c r="GZK97" s="220"/>
      <c r="GZL97" s="220"/>
      <c r="GZM97" s="220"/>
      <c r="GZN97" s="220"/>
      <c r="GZO97" s="220"/>
      <c r="GZP97" s="220"/>
      <c r="GZQ97" s="220"/>
      <c r="GZR97" s="220"/>
      <c r="GZS97" s="220"/>
      <c r="GZT97" s="220"/>
      <c r="GZU97" s="220"/>
      <c r="GZV97" s="220"/>
      <c r="GZW97" s="220"/>
      <c r="GZX97" s="220"/>
      <c r="GZY97" s="220"/>
      <c r="GZZ97" s="220"/>
      <c r="HAA97" s="220"/>
      <c r="HAB97" s="220"/>
      <c r="HAC97" s="220"/>
      <c r="HAD97" s="220"/>
      <c r="HAE97" s="220"/>
      <c r="HAF97" s="220"/>
      <c r="HAG97" s="220"/>
      <c r="HAH97" s="220"/>
      <c r="HAI97" s="220"/>
      <c r="HAJ97" s="220"/>
      <c r="HAK97" s="220"/>
      <c r="HAL97" s="220"/>
      <c r="HAM97" s="220"/>
      <c r="HAN97" s="220"/>
      <c r="HAO97" s="220"/>
      <c r="HAP97" s="220"/>
      <c r="HAQ97" s="220"/>
      <c r="HAR97" s="220"/>
      <c r="HAS97" s="220"/>
      <c r="HAT97" s="220"/>
      <c r="HAU97" s="220"/>
      <c r="HAV97" s="220"/>
      <c r="HAW97" s="220"/>
      <c r="HAX97" s="220"/>
      <c r="HAY97" s="220"/>
      <c r="HAZ97" s="220"/>
      <c r="HBA97" s="220"/>
      <c r="HBB97" s="220"/>
      <c r="HBC97" s="220"/>
      <c r="HBD97" s="220"/>
      <c r="HBE97" s="220"/>
      <c r="HBF97" s="220"/>
      <c r="HBG97" s="220"/>
      <c r="HBH97" s="220"/>
      <c r="HBI97" s="220"/>
      <c r="HBJ97" s="220"/>
      <c r="HBK97" s="220"/>
      <c r="HBL97" s="220"/>
      <c r="HBM97" s="220"/>
      <c r="HBN97" s="220"/>
      <c r="HBO97" s="220"/>
      <c r="HBP97" s="220"/>
      <c r="HBQ97" s="220"/>
      <c r="HBR97" s="220"/>
      <c r="HBS97" s="220"/>
      <c r="HBT97" s="220"/>
      <c r="HBU97" s="220"/>
      <c r="HBV97" s="220"/>
      <c r="HBW97" s="220"/>
      <c r="HBX97" s="220"/>
      <c r="HBY97" s="220"/>
      <c r="HBZ97" s="220"/>
      <c r="HCA97" s="220"/>
      <c r="HCB97" s="220"/>
      <c r="HCC97" s="220"/>
      <c r="HCD97" s="220"/>
      <c r="HCE97" s="220"/>
      <c r="HCF97" s="220"/>
      <c r="HCG97" s="220"/>
      <c r="HCH97" s="220"/>
      <c r="HCI97" s="220"/>
      <c r="HCJ97" s="220"/>
      <c r="HCK97" s="220"/>
      <c r="HCL97" s="220"/>
      <c r="HCM97" s="220"/>
      <c r="HCN97" s="220"/>
      <c r="HCO97" s="220"/>
      <c r="HCP97" s="220"/>
      <c r="HCQ97" s="220"/>
      <c r="HCR97" s="220"/>
      <c r="HCS97" s="220"/>
      <c r="HCT97" s="220"/>
      <c r="HCU97" s="220"/>
      <c r="HCV97" s="220"/>
      <c r="HCW97" s="220"/>
      <c r="HCX97" s="220"/>
      <c r="HCY97" s="220"/>
      <c r="HCZ97" s="220"/>
      <c r="HDA97" s="220"/>
      <c r="HDB97" s="220"/>
      <c r="HDC97" s="220"/>
      <c r="HDD97" s="220"/>
      <c r="HDE97" s="220"/>
      <c r="HDF97" s="220"/>
      <c r="HDG97" s="220"/>
      <c r="HDH97" s="220"/>
      <c r="HDI97" s="220"/>
      <c r="HDJ97" s="220"/>
      <c r="HDK97" s="220"/>
      <c r="HDL97" s="220"/>
      <c r="HDM97" s="220"/>
      <c r="HDN97" s="220"/>
      <c r="HDO97" s="220"/>
      <c r="HDP97" s="220"/>
      <c r="HDQ97" s="220"/>
      <c r="HDR97" s="220"/>
      <c r="HDS97" s="220"/>
      <c r="HDT97" s="220"/>
      <c r="HDU97" s="220"/>
      <c r="HDV97" s="220"/>
      <c r="HDW97" s="220"/>
      <c r="HDX97" s="220"/>
      <c r="HDY97" s="220"/>
      <c r="HDZ97" s="220"/>
      <c r="HEA97" s="220"/>
      <c r="HEB97" s="220"/>
      <c r="HEC97" s="220"/>
      <c r="HED97" s="220"/>
      <c r="HEE97" s="220"/>
      <c r="HEF97" s="220"/>
      <c r="HEG97" s="220"/>
      <c r="HEH97" s="220"/>
      <c r="HEI97" s="220"/>
      <c r="HEJ97" s="220"/>
      <c r="HEK97" s="220"/>
      <c r="HEL97" s="220"/>
      <c r="HEM97" s="220"/>
      <c r="HEN97" s="220"/>
      <c r="HEO97" s="220"/>
      <c r="HEP97" s="220"/>
      <c r="HEQ97" s="220"/>
      <c r="HER97" s="220"/>
      <c r="HES97" s="220"/>
      <c r="HET97" s="220"/>
      <c r="HEU97" s="220"/>
      <c r="HEV97" s="220"/>
      <c r="HEW97" s="220"/>
      <c r="HEX97" s="220"/>
      <c r="HEY97" s="220"/>
      <c r="HEZ97" s="220"/>
      <c r="HFA97" s="220"/>
      <c r="HFB97" s="220"/>
      <c r="HFC97" s="220"/>
      <c r="HFD97" s="220"/>
      <c r="HFE97" s="220"/>
      <c r="HFF97" s="220"/>
      <c r="HFG97" s="220"/>
      <c r="HFH97" s="220"/>
      <c r="HFI97" s="220"/>
      <c r="HFJ97" s="220"/>
      <c r="HFK97" s="220"/>
      <c r="HFL97" s="220"/>
      <c r="HFM97" s="220"/>
      <c r="HFN97" s="220"/>
      <c r="HFO97" s="220"/>
      <c r="HFP97" s="220"/>
      <c r="HFQ97" s="220"/>
      <c r="HFR97" s="220"/>
      <c r="HFS97" s="220"/>
      <c r="HFT97" s="220"/>
      <c r="HFU97" s="220"/>
      <c r="HFV97" s="220"/>
      <c r="HFW97" s="220"/>
      <c r="HFX97" s="220"/>
      <c r="HFY97" s="220"/>
      <c r="HFZ97" s="220"/>
      <c r="HGA97" s="220"/>
      <c r="HGB97" s="220"/>
      <c r="HGC97" s="220"/>
      <c r="HGD97" s="220"/>
      <c r="HGE97" s="220"/>
      <c r="HGF97" s="220"/>
      <c r="HGG97" s="220"/>
      <c r="HGH97" s="220"/>
      <c r="HGI97" s="220"/>
      <c r="HGJ97" s="220"/>
      <c r="HGK97" s="220"/>
      <c r="HGL97" s="220"/>
      <c r="HGM97" s="220"/>
      <c r="HGN97" s="220"/>
      <c r="HGO97" s="220"/>
      <c r="HGP97" s="220"/>
      <c r="HGQ97" s="220"/>
      <c r="HGR97" s="220"/>
      <c r="HGS97" s="220"/>
      <c r="HGT97" s="220"/>
      <c r="HGU97" s="220"/>
      <c r="HGV97" s="220"/>
      <c r="HGW97" s="220"/>
      <c r="HGX97" s="220"/>
      <c r="HGY97" s="220"/>
      <c r="HGZ97" s="220"/>
      <c r="HHA97" s="220"/>
      <c r="HHB97" s="220"/>
      <c r="HHC97" s="220"/>
      <c r="HHD97" s="220"/>
      <c r="HHE97" s="220"/>
      <c r="HHF97" s="220"/>
      <c r="HHG97" s="220"/>
      <c r="HHH97" s="220"/>
      <c r="HHI97" s="220"/>
      <c r="HHJ97" s="220"/>
      <c r="HHK97" s="220"/>
      <c r="HHL97" s="220"/>
      <c r="HHM97" s="220"/>
      <c r="HHN97" s="220"/>
      <c r="HHO97" s="220"/>
      <c r="HHP97" s="220"/>
      <c r="HHQ97" s="220"/>
      <c r="HHR97" s="220"/>
      <c r="HHS97" s="220"/>
      <c r="HHT97" s="220"/>
      <c r="HHU97" s="220"/>
      <c r="HHV97" s="220"/>
      <c r="HHW97" s="220"/>
      <c r="HHX97" s="220"/>
      <c r="HHY97" s="220"/>
      <c r="HHZ97" s="220"/>
      <c r="HIA97" s="220"/>
      <c r="HIB97" s="220"/>
      <c r="HIC97" s="220"/>
      <c r="HID97" s="220"/>
      <c r="HIE97" s="220"/>
      <c r="HIF97" s="220"/>
      <c r="HIG97" s="220"/>
      <c r="HIH97" s="220"/>
      <c r="HII97" s="220"/>
      <c r="HIJ97" s="220"/>
      <c r="HIK97" s="220"/>
      <c r="HIL97" s="220"/>
      <c r="HIM97" s="220"/>
      <c r="HIN97" s="220"/>
      <c r="HIO97" s="220"/>
      <c r="HIP97" s="220"/>
      <c r="HIQ97" s="220"/>
      <c r="HIR97" s="220"/>
      <c r="HIS97" s="220"/>
      <c r="HIT97" s="220"/>
      <c r="HIU97" s="220"/>
      <c r="HIV97" s="220"/>
      <c r="HIW97" s="220"/>
      <c r="HIX97" s="220"/>
      <c r="HIY97" s="220"/>
      <c r="HIZ97" s="220"/>
      <c r="HJA97" s="220"/>
      <c r="HJB97" s="220"/>
      <c r="HJC97" s="220"/>
      <c r="HJD97" s="220"/>
      <c r="HJE97" s="220"/>
      <c r="HJF97" s="220"/>
      <c r="HJG97" s="220"/>
      <c r="HJH97" s="220"/>
      <c r="HJI97" s="220"/>
      <c r="HJJ97" s="220"/>
      <c r="HJK97" s="220"/>
      <c r="HJL97" s="220"/>
      <c r="HJM97" s="220"/>
      <c r="HJN97" s="220"/>
      <c r="HJO97" s="220"/>
      <c r="HJP97" s="220"/>
      <c r="HJQ97" s="220"/>
      <c r="HJR97" s="220"/>
      <c r="HJS97" s="220"/>
      <c r="HJT97" s="220"/>
      <c r="HJU97" s="220"/>
      <c r="HJV97" s="220"/>
      <c r="HJW97" s="220"/>
      <c r="HJX97" s="220"/>
      <c r="HJY97" s="220"/>
      <c r="HJZ97" s="220"/>
      <c r="HKA97" s="220"/>
      <c r="HKB97" s="220"/>
      <c r="HKC97" s="220"/>
      <c r="HKD97" s="220"/>
      <c r="HKE97" s="220"/>
      <c r="HKF97" s="220"/>
      <c r="HKG97" s="220"/>
      <c r="HKH97" s="220"/>
      <c r="HKI97" s="220"/>
      <c r="HKJ97" s="220"/>
      <c r="HKK97" s="220"/>
      <c r="HKL97" s="220"/>
      <c r="HKM97" s="220"/>
      <c r="HKN97" s="220"/>
      <c r="HKO97" s="220"/>
      <c r="HKP97" s="220"/>
      <c r="HKQ97" s="220"/>
      <c r="HKR97" s="220"/>
      <c r="HKS97" s="220"/>
      <c r="HKT97" s="220"/>
      <c r="HKU97" s="220"/>
      <c r="HKV97" s="220"/>
      <c r="HKW97" s="220"/>
      <c r="HKX97" s="220"/>
      <c r="HKY97" s="220"/>
      <c r="HKZ97" s="220"/>
      <c r="HLA97" s="220"/>
      <c r="HLB97" s="220"/>
      <c r="HLC97" s="220"/>
      <c r="HLD97" s="220"/>
      <c r="HLE97" s="220"/>
      <c r="HLF97" s="220"/>
      <c r="HLG97" s="220"/>
      <c r="HLH97" s="220"/>
      <c r="HLI97" s="220"/>
      <c r="HLJ97" s="220"/>
      <c r="HLK97" s="220"/>
      <c r="HLL97" s="220"/>
      <c r="HLM97" s="220"/>
      <c r="HLN97" s="220"/>
      <c r="HLO97" s="220"/>
      <c r="HLP97" s="220"/>
      <c r="HLQ97" s="220"/>
      <c r="HLR97" s="220"/>
      <c r="HLS97" s="220"/>
      <c r="HLT97" s="220"/>
      <c r="HLU97" s="220"/>
      <c r="HLV97" s="220"/>
      <c r="HLW97" s="220"/>
      <c r="HLX97" s="220"/>
      <c r="HLY97" s="220"/>
      <c r="HLZ97" s="220"/>
      <c r="HMA97" s="220"/>
      <c r="HMB97" s="220"/>
      <c r="HMC97" s="220"/>
      <c r="HMD97" s="220"/>
      <c r="HME97" s="220"/>
      <c r="HMF97" s="220"/>
      <c r="HMG97" s="220"/>
      <c r="HMH97" s="220"/>
      <c r="HMI97" s="220"/>
      <c r="HMJ97" s="220"/>
      <c r="HMK97" s="220"/>
      <c r="HML97" s="220"/>
      <c r="HMM97" s="220"/>
      <c r="HMN97" s="220"/>
      <c r="HMO97" s="220"/>
      <c r="HMP97" s="220"/>
      <c r="HMQ97" s="220"/>
      <c r="HMR97" s="220"/>
      <c r="HMS97" s="220"/>
      <c r="HMT97" s="220"/>
      <c r="HMU97" s="220"/>
      <c r="HMV97" s="220"/>
      <c r="HMW97" s="220"/>
      <c r="HMX97" s="220"/>
      <c r="HMY97" s="220"/>
      <c r="HMZ97" s="220"/>
      <c r="HNA97" s="220"/>
      <c r="HNB97" s="220"/>
      <c r="HNC97" s="220"/>
      <c r="HND97" s="220"/>
      <c r="HNE97" s="220"/>
      <c r="HNF97" s="220"/>
      <c r="HNG97" s="220"/>
      <c r="HNH97" s="220"/>
      <c r="HNI97" s="220"/>
      <c r="HNJ97" s="220"/>
      <c r="HNK97" s="220"/>
      <c r="HNL97" s="220"/>
      <c r="HNM97" s="220"/>
      <c r="HNN97" s="220"/>
      <c r="HNO97" s="220"/>
      <c r="HNP97" s="220"/>
      <c r="HNQ97" s="220"/>
      <c r="HNR97" s="220"/>
      <c r="HNS97" s="220"/>
      <c r="HNT97" s="220"/>
      <c r="HNU97" s="220"/>
      <c r="HNV97" s="220"/>
      <c r="HNW97" s="220"/>
      <c r="HNX97" s="220"/>
      <c r="HNY97" s="220"/>
      <c r="HNZ97" s="220"/>
      <c r="HOA97" s="220"/>
      <c r="HOB97" s="220"/>
      <c r="HOC97" s="220"/>
      <c r="HOD97" s="220"/>
      <c r="HOE97" s="220"/>
      <c r="HOF97" s="220"/>
      <c r="HOG97" s="220"/>
      <c r="HOH97" s="220"/>
      <c r="HOI97" s="220"/>
      <c r="HOJ97" s="220"/>
      <c r="HOK97" s="220"/>
      <c r="HOL97" s="220"/>
      <c r="HOM97" s="220"/>
      <c r="HON97" s="220"/>
      <c r="HOO97" s="220"/>
      <c r="HOP97" s="220"/>
      <c r="HOQ97" s="220"/>
      <c r="HOR97" s="220"/>
      <c r="HOS97" s="220"/>
      <c r="HOT97" s="220"/>
      <c r="HOU97" s="220"/>
      <c r="HOV97" s="220"/>
      <c r="HOW97" s="220"/>
      <c r="HOX97" s="220"/>
      <c r="HOY97" s="220"/>
      <c r="HOZ97" s="220"/>
      <c r="HPA97" s="220"/>
      <c r="HPB97" s="220"/>
      <c r="HPC97" s="220"/>
      <c r="HPD97" s="220"/>
      <c r="HPE97" s="220"/>
      <c r="HPF97" s="220"/>
      <c r="HPG97" s="220"/>
      <c r="HPH97" s="220"/>
      <c r="HPI97" s="220"/>
      <c r="HPJ97" s="220"/>
      <c r="HPK97" s="220"/>
      <c r="HPL97" s="220"/>
      <c r="HPM97" s="220"/>
      <c r="HPN97" s="220"/>
      <c r="HPO97" s="220"/>
      <c r="HPP97" s="220"/>
      <c r="HPQ97" s="220"/>
      <c r="HPR97" s="220"/>
      <c r="HPS97" s="220"/>
      <c r="HPT97" s="220"/>
      <c r="HPU97" s="220"/>
      <c r="HPV97" s="220"/>
      <c r="HPW97" s="220"/>
      <c r="HPX97" s="220"/>
      <c r="HPY97" s="220"/>
      <c r="HPZ97" s="220"/>
      <c r="HQA97" s="220"/>
      <c r="HQB97" s="220"/>
      <c r="HQC97" s="220"/>
      <c r="HQD97" s="220"/>
      <c r="HQE97" s="220"/>
      <c r="HQF97" s="220"/>
      <c r="HQG97" s="220"/>
      <c r="HQH97" s="220"/>
      <c r="HQI97" s="220"/>
      <c r="HQJ97" s="220"/>
      <c r="HQK97" s="220"/>
      <c r="HQL97" s="220"/>
      <c r="HQM97" s="220"/>
      <c r="HQN97" s="220"/>
      <c r="HQO97" s="220"/>
      <c r="HQP97" s="220"/>
      <c r="HQQ97" s="220"/>
      <c r="HQR97" s="220"/>
      <c r="HQS97" s="220"/>
      <c r="HQT97" s="220"/>
      <c r="HQU97" s="220"/>
      <c r="HQV97" s="220"/>
      <c r="HQW97" s="220"/>
      <c r="HQX97" s="220"/>
      <c r="HQY97" s="220"/>
      <c r="HQZ97" s="220"/>
      <c r="HRA97" s="220"/>
      <c r="HRB97" s="220"/>
      <c r="HRC97" s="220"/>
      <c r="HRD97" s="220"/>
      <c r="HRE97" s="220"/>
      <c r="HRF97" s="220"/>
      <c r="HRG97" s="220"/>
      <c r="HRH97" s="220"/>
      <c r="HRI97" s="220"/>
      <c r="HRJ97" s="220"/>
      <c r="HRK97" s="220"/>
      <c r="HRL97" s="220"/>
      <c r="HRM97" s="220"/>
      <c r="HRN97" s="220"/>
      <c r="HRO97" s="220"/>
      <c r="HRP97" s="220"/>
      <c r="HRQ97" s="220"/>
      <c r="HRR97" s="220"/>
      <c r="HRS97" s="220"/>
      <c r="HRT97" s="220"/>
      <c r="HRU97" s="220"/>
      <c r="HRV97" s="220"/>
      <c r="HRW97" s="220"/>
      <c r="HRX97" s="220"/>
      <c r="HRY97" s="220"/>
      <c r="HRZ97" s="220"/>
      <c r="HSA97" s="220"/>
      <c r="HSB97" s="220"/>
      <c r="HSC97" s="220"/>
      <c r="HSD97" s="220"/>
      <c r="HSE97" s="220"/>
      <c r="HSF97" s="220"/>
      <c r="HSG97" s="220"/>
      <c r="HSH97" s="220"/>
      <c r="HSI97" s="220"/>
      <c r="HSJ97" s="220"/>
      <c r="HSK97" s="220"/>
      <c r="HSL97" s="220"/>
      <c r="HSM97" s="220"/>
      <c r="HSN97" s="220"/>
      <c r="HSO97" s="220"/>
      <c r="HSP97" s="220"/>
      <c r="HSQ97" s="220"/>
      <c r="HSR97" s="220"/>
      <c r="HSS97" s="220"/>
      <c r="HST97" s="220"/>
      <c r="HSU97" s="220"/>
      <c r="HSV97" s="220"/>
      <c r="HSW97" s="220"/>
      <c r="HSX97" s="220"/>
      <c r="HSY97" s="220"/>
      <c r="HSZ97" s="220"/>
      <c r="HTA97" s="220"/>
      <c r="HTB97" s="220"/>
      <c r="HTC97" s="220"/>
      <c r="HTD97" s="220"/>
      <c r="HTE97" s="220"/>
      <c r="HTF97" s="220"/>
      <c r="HTG97" s="220"/>
      <c r="HTH97" s="220"/>
      <c r="HTI97" s="220"/>
      <c r="HTJ97" s="220"/>
      <c r="HTK97" s="220"/>
      <c r="HTL97" s="220"/>
      <c r="HTM97" s="220"/>
      <c r="HTN97" s="220"/>
      <c r="HTO97" s="220"/>
      <c r="HTP97" s="220"/>
      <c r="HTQ97" s="220"/>
      <c r="HTR97" s="220"/>
      <c r="HTS97" s="220"/>
      <c r="HTT97" s="220"/>
      <c r="HTU97" s="220"/>
      <c r="HTV97" s="220"/>
      <c r="HTW97" s="220"/>
      <c r="HTX97" s="220"/>
      <c r="HTY97" s="220"/>
      <c r="HTZ97" s="220"/>
      <c r="HUA97" s="220"/>
      <c r="HUB97" s="220"/>
      <c r="HUC97" s="220"/>
      <c r="HUD97" s="220"/>
      <c r="HUE97" s="220"/>
      <c r="HUF97" s="220"/>
      <c r="HUG97" s="220"/>
      <c r="HUH97" s="220"/>
      <c r="HUI97" s="220"/>
      <c r="HUJ97" s="220"/>
      <c r="HUK97" s="220"/>
      <c r="HUL97" s="220"/>
      <c r="HUM97" s="220"/>
      <c r="HUN97" s="220"/>
      <c r="HUO97" s="220"/>
      <c r="HUP97" s="220"/>
      <c r="HUQ97" s="220"/>
      <c r="HUR97" s="220"/>
      <c r="HUS97" s="220"/>
      <c r="HUT97" s="220"/>
      <c r="HUU97" s="220"/>
      <c r="HUV97" s="220"/>
      <c r="HUW97" s="220"/>
      <c r="HUX97" s="220"/>
      <c r="HUY97" s="220"/>
      <c r="HUZ97" s="220"/>
      <c r="HVA97" s="220"/>
      <c r="HVB97" s="220"/>
      <c r="HVC97" s="220"/>
      <c r="HVD97" s="220"/>
      <c r="HVE97" s="220"/>
      <c r="HVF97" s="220"/>
      <c r="HVG97" s="220"/>
      <c r="HVH97" s="220"/>
      <c r="HVI97" s="220"/>
      <c r="HVJ97" s="220"/>
      <c r="HVK97" s="220"/>
      <c r="HVL97" s="220"/>
      <c r="HVM97" s="220"/>
      <c r="HVN97" s="220"/>
      <c r="HVO97" s="220"/>
      <c r="HVP97" s="220"/>
      <c r="HVQ97" s="220"/>
      <c r="HVR97" s="220"/>
      <c r="HVS97" s="220"/>
      <c r="HVT97" s="220"/>
      <c r="HVU97" s="220"/>
      <c r="HVV97" s="220"/>
      <c r="HVW97" s="220"/>
      <c r="HVX97" s="220"/>
      <c r="HVY97" s="220"/>
      <c r="HVZ97" s="220"/>
      <c r="HWA97" s="220"/>
      <c r="HWB97" s="220"/>
      <c r="HWC97" s="220"/>
      <c r="HWD97" s="220"/>
      <c r="HWE97" s="220"/>
      <c r="HWF97" s="220"/>
      <c r="HWG97" s="220"/>
      <c r="HWH97" s="220"/>
      <c r="HWI97" s="220"/>
      <c r="HWJ97" s="220"/>
      <c r="HWK97" s="220"/>
      <c r="HWL97" s="220"/>
      <c r="HWM97" s="220"/>
      <c r="HWN97" s="220"/>
      <c r="HWO97" s="220"/>
      <c r="HWP97" s="220"/>
      <c r="HWQ97" s="220"/>
      <c r="HWR97" s="220"/>
      <c r="HWS97" s="220"/>
      <c r="HWT97" s="220"/>
      <c r="HWU97" s="220"/>
      <c r="HWV97" s="220"/>
      <c r="HWW97" s="220"/>
      <c r="HWX97" s="220"/>
      <c r="HWY97" s="220"/>
      <c r="HWZ97" s="220"/>
      <c r="HXA97" s="220"/>
      <c r="HXB97" s="220"/>
      <c r="HXC97" s="220"/>
      <c r="HXD97" s="220"/>
      <c r="HXE97" s="220"/>
      <c r="HXF97" s="220"/>
      <c r="HXG97" s="220"/>
      <c r="HXH97" s="220"/>
      <c r="HXI97" s="220"/>
      <c r="HXJ97" s="220"/>
      <c r="HXK97" s="220"/>
      <c r="HXL97" s="220"/>
      <c r="HXM97" s="220"/>
      <c r="HXN97" s="220"/>
      <c r="HXO97" s="220"/>
      <c r="HXP97" s="220"/>
      <c r="HXQ97" s="220"/>
      <c r="HXR97" s="220"/>
      <c r="HXS97" s="220"/>
      <c r="HXT97" s="220"/>
      <c r="HXU97" s="220"/>
      <c r="HXV97" s="220"/>
      <c r="HXW97" s="220"/>
      <c r="HXX97" s="220"/>
      <c r="HXY97" s="220"/>
      <c r="HXZ97" s="220"/>
      <c r="HYA97" s="220"/>
      <c r="HYB97" s="220"/>
      <c r="HYC97" s="220"/>
      <c r="HYD97" s="220"/>
      <c r="HYE97" s="220"/>
      <c r="HYF97" s="220"/>
      <c r="HYG97" s="220"/>
      <c r="HYH97" s="220"/>
      <c r="HYI97" s="220"/>
      <c r="HYJ97" s="220"/>
      <c r="HYK97" s="220"/>
      <c r="HYL97" s="220"/>
      <c r="HYM97" s="220"/>
      <c r="HYN97" s="220"/>
      <c r="HYO97" s="220"/>
      <c r="HYP97" s="220"/>
      <c r="HYQ97" s="220"/>
      <c r="HYR97" s="220"/>
      <c r="HYS97" s="220"/>
      <c r="HYT97" s="220"/>
      <c r="HYU97" s="220"/>
      <c r="HYV97" s="220"/>
      <c r="HYW97" s="220"/>
      <c r="HYX97" s="220"/>
      <c r="HYY97" s="220"/>
      <c r="HYZ97" s="220"/>
      <c r="HZA97" s="220"/>
      <c r="HZB97" s="220"/>
      <c r="HZC97" s="220"/>
      <c r="HZD97" s="220"/>
      <c r="HZE97" s="220"/>
      <c r="HZF97" s="220"/>
      <c r="HZG97" s="220"/>
      <c r="HZH97" s="220"/>
      <c r="HZI97" s="220"/>
      <c r="HZJ97" s="220"/>
      <c r="HZK97" s="220"/>
      <c r="HZL97" s="220"/>
      <c r="HZM97" s="220"/>
      <c r="HZN97" s="220"/>
      <c r="HZO97" s="220"/>
      <c r="HZP97" s="220"/>
      <c r="HZQ97" s="220"/>
      <c r="HZR97" s="220"/>
      <c r="HZS97" s="220"/>
      <c r="HZT97" s="220"/>
      <c r="HZU97" s="220"/>
      <c r="HZV97" s="220"/>
      <c r="HZW97" s="220"/>
      <c r="HZX97" s="220"/>
      <c r="HZY97" s="220"/>
      <c r="HZZ97" s="220"/>
      <c r="IAA97" s="220"/>
      <c r="IAB97" s="220"/>
      <c r="IAC97" s="220"/>
      <c r="IAD97" s="220"/>
      <c r="IAE97" s="220"/>
      <c r="IAF97" s="220"/>
      <c r="IAG97" s="220"/>
      <c r="IAH97" s="220"/>
      <c r="IAI97" s="220"/>
      <c r="IAJ97" s="220"/>
      <c r="IAK97" s="220"/>
      <c r="IAL97" s="220"/>
      <c r="IAM97" s="220"/>
      <c r="IAN97" s="220"/>
      <c r="IAO97" s="220"/>
      <c r="IAP97" s="220"/>
      <c r="IAQ97" s="220"/>
      <c r="IAR97" s="220"/>
      <c r="IAS97" s="220"/>
      <c r="IAT97" s="220"/>
      <c r="IAU97" s="220"/>
      <c r="IAV97" s="220"/>
      <c r="IAW97" s="220"/>
      <c r="IAX97" s="220"/>
      <c r="IAY97" s="220"/>
      <c r="IAZ97" s="220"/>
      <c r="IBA97" s="220"/>
      <c r="IBB97" s="220"/>
      <c r="IBC97" s="220"/>
      <c r="IBD97" s="220"/>
      <c r="IBE97" s="220"/>
      <c r="IBF97" s="220"/>
      <c r="IBG97" s="220"/>
      <c r="IBH97" s="220"/>
      <c r="IBI97" s="220"/>
      <c r="IBJ97" s="220"/>
      <c r="IBK97" s="220"/>
      <c r="IBL97" s="220"/>
      <c r="IBM97" s="220"/>
      <c r="IBN97" s="220"/>
      <c r="IBO97" s="220"/>
      <c r="IBP97" s="220"/>
      <c r="IBQ97" s="220"/>
      <c r="IBR97" s="220"/>
      <c r="IBS97" s="220"/>
      <c r="IBT97" s="220"/>
      <c r="IBU97" s="220"/>
      <c r="IBV97" s="220"/>
      <c r="IBW97" s="220"/>
      <c r="IBX97" s="220"/>
      <c r="IBY97" s="220"/>
      <c r="IBZ97" s="220"/>
      <c r="ICA97" s="220"/>
      <c r="ICB97" s="220"/>
      <c r="ICC97" s="220"/>
      <c r="ICD97" s="220"/>
      <c r="ICE97" s="220"/>
      <c r="ICF97" s="220"/>
      <c r="ICG97" s="220"/>
      <c r="ICH97" s="220"/>
      <c r="ICI97" s="220"/>
      <c r="ICJ97" s="220"/>
      <c r="ICK97" s="220"/>
      <c r="ICL97" s="220"/>
      <c r="ICM97" s="220"/>
      <c r="ICN97" s="220"/>
      <c r="ICO97" s="220"/>
      <c r="ICP97" s="220"/>
      <c r="ICQ97" s="220"/>
      <c r="ICR97" s="220"/>
      <c r="ICS97" s="220"/>
      <c r="ICT97" s="220"/>
      <c r="ICU97" s="220"/>
      <c r="ICV97" s="220"/>
      <c r="ICW97" s="220"/>
      <c r="ICX97" s="220"/>
      <c r="ICY97" s="220"/>
      <c r="ICZ97" s="220"/>
      <c r="IDA97" s="220"/>
      <c r="IDB97" s="220"/>
      <c r="IDC97" s="220"/>
      <c r="IDD97" s="220"/>
      <c r="IDE97" s="220"/>
      <c r="IDF97" s="220"/>
      <c r="IDG97" s="220"/>
      <c r="IDH97" s="220"/>
      <c r="IDI97" s="220"/>
      <c r="IDJ97" s="220"/>
      <c r="IDK97" s="220"/>
      <c r="IDL97" s="220"/>
      <c r="IDM97" s="220"/>
      <c r="IDN97" s="220"/>
      <c r="IDO97" s="220"/>
      <c r="IDP97" s="220"/>
      <c r="IDQ97" s="220"/>
      <c r="IDR97" s="220"/>
      <c r="IDS97" s="220"/>
      <c r="IDT97" s="220"/>
      <c r="IDU97" s="220"/>
      <c r="IDV97" s="220"/>
      <c r="IDW97" s="220"/>
      <c r="IDX97" s="220"/>
      <c r="IDY97" s="220"/>
      <c r="IDZ97" s="220"/>
      <c r="IEA97" s="220"/>
      <c r="IEB97" s="220"/>
      <c r="IEC97" s="220"/>
      <c r="IED97" s="220"/>
      <c r="IEE97" s="220"/>
      <c r="IEF97" s="220"/>
      <c r="IEG97" s="220"/>
      <c r="IEH97" s="220"/>
      <c r="IEI97" s="220"/>
      <c r="IEJ97" s="220"/>
      <c r="IEK97" s="220"/>
      <c r="IEL97" s="220"/>
      <c r="IEM97" s="220"/>
      <c r="IEN97" s="220"/>
      <c r="IEO97" s="220"/>
      <c r="IEP97" s="220"/>
      <c r="IEQ97" s="220"/>
      <c r="IER97" s="220"/>
      <c r="IES97" s="220"/>
      <c r="IET97" s="220"/>
      <c r="IEU97" s="220"/>
      <c r="IEV97" s="220"/>
      <c r="IEW97" s="220"/>
      <c r="IEX97" s="220"/>
      <c r="IEY97" s="220"/>
      <c r="IEZ97" s="220"/>
      <c r="IFA97" s="220"/>
      <c r="IFB97" s="220"/>
      <c r="IFC97" s="220"/>
      <c r="IFD97" s="220"/>
      <c r="IFE97" s="220"/>
      <c r="IFF97" s="220"/>
      <c r="IFG97" s="220"/>
      <c r="IFH97" s="220"/>
      <c r="IFI97" s="220"/>
      <c r="IFJ97" s="220"/>
      <c r="IFK97" s="220"/>
      <c r="IFL97" s="220"/>
      <c r="IFM97" s="220"/>
      <c r="IFN97" s="220"/>
      <c r="IFO97" s="220"/>
      <c r="IFP97" s="220"/>
      <c r="IFQ97" s="220"/>
      <c r="IFR97" s="220"/>
      <c r="IFS97" s="220"/>
      <c r="IFT97" s="220"/>
      <c r="IFU97" s="220"/>
      <c r="IFV97" s="220"/>
      <c r="IFW97" s="220"/>
      <c r="IFX97" s="220"/>
      <c r="IFY97" s="220"/>
      <c r="IFZ97" s="220"/>
      <c r="IGA97" s="220"/>
      <c r="IGB97" s="220"/>
      <c r="IGC97" s="220"/>
      <c r="IGD97" s="220"/>
      <c r="IGE97" s="220"/>
      <c r="IGF97" s="220"/>
      <c r="IGG97" s="220"/>
      <c r="IGH97" s="220"/>
      <c r="IGI97" s="220"/>
      <c r="IGJ97" s="220"/>
      <c r="IGK97" s="220"/>
      <c r="IGL97" s="220"/>
      <c r="IGM97" s="220"/>
      <c r="IGN97" s="220"/>
      <c r="IGO97" s="220"/>
      <c r="IGP97" s="220"/>
      <c r="IGQ97" s="220"/>
      <c r="IGR97" s="220"/>
      <c r="IGS97" s="220"/>
      <c r="IGT97" s="220"/>
      <c r="IGU97" s="220"/>
      <c r="IGV97" s="220"/>
      <c r="IGW97" s="220"/>
      <c r="IGX97" s="220"/>
      <c r="IGY97" s="220"/>
      <c r="IGZ97" s="220"/>
      <c r="IHA97" s="220"/>
      <c r="IHB97" s="220"/>
      <c r="IHC97" s="220"/>
      <c r="IHD97" s="220"/>
      <c r="IHE97" s="220"/>
      <c r="IHF97" s="220"/>
      <c r="IHG97" s="220"/>
      <c r="IHH97" s="220"/>
      <c r="IHI97" s="220"/>
      <c r="IHJ97" s="220"/>
      <c r="IHK97" s="220"/>
      <c r="IHL97" s="220"/>
      <c r="IHM97" s="220"/>
      <c r="IHN97" s="220"/>
      <c r="IHO97" s="220"/>
      <c r="IHP97" s="220"/>
      <c r="IHQ97" s="220"/>
      <c r="IHR97" s="220"/>
      <c r="IHS97" s="220"/>
      <c r="IHT97" s="220"/>
      <c r="IHU97" s="220"/>
      <c r="IHV97" s="220"/>
      <c r="IHW97" s="220"/>
      <c r="IHX97" s="220"/>
      <c r="IHY97" s="220"/>
      <c r="IHZ97" s="220"/>
      <c r="IIA97" s="220"/>
      <c r="IIB97" s="220"/>
      <c r="IIC97" s="220"/>
      <c r="IID97" s="220"/>
      <c r="IIE97" s="220"/>
      <c r="IIF97" s="220"/>
      <c r="IIG97" s="220"/>
      <c r="IIH97" s="220"/>
      <c r="III97" s="220"/>
      <c r="IIJ97" s="220"/>
      <c r="IIK97" s="220"/>
      <c r="IIL97" s="220"/>
      <c r="IIM97" s="220"/>
      <c r="IIN97" s="220"/>
      <c r="IIO97" s="220"/>
      <c r="IIP97" s="220"/>
      <c r="IIQ97" s="220"/>
      <c r="IIR97" s="220"/>
      <c r="IIS97" s="220"/>
      <c r="IIT97" s="220"/>
      <c r="IIU97" s="220"/>
      <c r="IIV97" s="220"/>
      <c r="IIW97" s="220"/>
      <c r="IIX97" s="220"/>
      <c r="IIY97" s="220"/>
      <c r="IIZ97" s="220"/>
      <c r="IJA97" s="220"/>
      <c r="IJB97" s="220"/>
      <c r="IJC97" s="220"/>
      <c r="IJD97" s="220"/>
      <c r="IJE97" s="220"/>
      <c r="IJF97" s="220"/>
      <c r="IJG97" s="220"/>
      <c r="IJH97" s="220"/>
      <c r="IJI97" s="220"/>
      <c r="IJJ97" s="220"/>
      <c r="IJK97" s="220"/>
      <c r="IJL97" s="220"/>
      <c r="IJM97" s="220"/>
      <c r="IJN97" s="220"/>
      <c r="IJO97" s="220"/>
      <c r="IJP97" s="220"/>
      <c r="IJQ97" s="220"/>
      <c r="IJR97" s="220"/>
      <c r="IJS97" s="220"/>
      <c r="IJT97" s="220"/>
      <c r="IJU97" s="220"/>
      <c r="IJV97" s="220"/>
      <c r="IJW97" s="220"/>
      <c r="IJX97" s="220"/>
      <c r="IJY97" s="220"/>
      <c r="IJZ97" s="220"/>
      <c r="IKA97" s="220"/>
      <c r="IKB97" s="220"/>
      <c r="IKC97" s="220"/>
      <c r="IKD97" s="220"/>
      <c r="IKE97" s="220"/>
      <c r="IKF97" s="220"/>
      <c r="IKG97" s="220"/>
      <c r="IKH97" s="220"/>
      <c r="IKI97" s="220"/>
      <c r="IKJ97" s="220"/>
      <c r="IKK97" s="220"/>
      <c r="IKL97" s="220"/>
      <c r="IKM97" s="220"/>
      <c r="IKN97" s="220"/>
      <c r="IKO97" s="220"/>
      <c r="IKP97" s="220"/>
      <c r="IKQ97" s="220"/>
      <c r="IKR97" s="220"/>
      <c r="IKS97" s="220"/>
      <c r="IKT97" s="220"/>
      <c r="IKU97" s="220"/>
      <c r="IKV97" s="220"/>
      <c r="IKW97" s="220"/>
      <c r="IKX97" s="220"/>
      <c r="IKY97" s="220"/>
      <c r="IKZ97" s="220"/>
      <c r="ILA97" s="220"/>
      <c r="ILB97" s="220"/>
      <c r="ILC97" s="220"/>
      <c r="ILD97" s="220"/>
      <c r="ILE97" s="220"/>
      <c r="ILF97" s="220"/>
      <c r="ILG97" s="220"/>
      <c r="ILH97" s="220"/>
      <c r="ILI97" s="220"/>
      <c r="ILJ97" s="220"/>
      <c r="ILK97" s="220"/>
      <c r="ILL97" s="220"/>
      <c r="ILM97" s="220"/>
      <c r="ILN97" s="220"/>
      <c r="ILO97" s="220"/>
      <c r="ILP97" s="220"/>
      <c r="ILQ97" s="220"/>
      <c r="ILR97" s="220"/>
      <c r="ILS97" s="220"/>
      <c r="ILT97" s="220"/>
      <c r="ILU97" s="220"/>
      <c r="ILV97" s="220"/>
      <c r="ILW97" s="220"/>
      <c r="ILX97" s="220"/>
      <c r="ILY97" s="220"/>
      <c r="ILZ97" s="220"/>
      <c r="IMA97" s="220"/>
      <c r="IMB97" s="220"/>
      <c r="IMC97" s="220"/>
      <c r="IMD97" s="220"/>
      <c r="IME97" s="220"/>
      <c r="IMF97" s="220"/>
      <c r="IMG97" s="220"/>
      <c r="IMH97" s="220"/>
      <c r="IMI97" s="220"/>
      <c r="IMJ97" s="220"/>
      <c r="IMK97" s="220"/>
      <c r="IML97" s="220"/>
      <c r="IMM97" s="220"/>
      <c r="IMN97" s="220"/>
      <c r="IMO97" s="220"/>
      <c r="IMP97" s="220"/>
      <c r="IMQ97" s="220"/>
      <c r="IMR97" s="220"/>
      <c r="IMS97" s="220"/>
      <c r="IMT97" s="220"/>
      <c r="IMU97" s="220"/>
      <c r="IMV97" s="220"/>
      <c r="IMW97" s="220"/>
      <c r="IMX97" s="220"/>
      <c r="IMY97" s="220"/>
      <c r="IMZ97" s="220"/>
      <c r="INA97" s="220"/>
      <c r="INB97" s="220"/>
      <c r="INC97" s="220"/>
      <c r="IND97" s="220"/>
      <c r="INE97" s="220"/>
      <c r="INF97" s="220"/>
      <c r="ING97" s="220"/>
      <c r="INH97" s="220"/>
      <c r="INI97" s="220"/>
      <c r="INJ97" s="220"/>
      <c r="INK97" s="220"/>
      <c r="INL97" s="220"/>
      <c r="INM97" s="220"/>
      <c r="INN97" s="220"/>
      <c r="INO97" s="220"/>
      <c r="INP97" s="220"/>
      <c r="INQ97" s="220"/>
      <c r="INR97" s="220"/>
      <c r="INS97" s="220"/>
      <c r="INT97" s="220"/>
      <c r="INU97" s="220"/>
      <c r="INV97" s="220"/>
      <c r="INW97" s="220"/>
      <c r="INX97" s="220"/>
      <c r="INY97" s="220"/>
      <c r="INZ97" s="220"/>
      <c r="IOA97" s="220"/>
      <c r="IOB97" s="220"/>
      <c r="IOC97" s="220"/>
      <c r="IOD97" s="220"/>
      <c r="IOE97" s="220"/>
      <c r="IOF97" s="220"/>
      <c r="IOG97" s="220"/>
      <c r="IOH97" s="220"/>
      <c r="IOI97" s="220"/>
      <c r="IOJ97" s="220"/>
      <c r="IOK97" s="220"/>
      <c r="IOL97" s="220"/>
      <c r="IOM97" s="220"/>
      <c r="ION97" s="220"/>
      <c r="IOO97" s="220"/>
      <c r="IOP97" s="220"/>
      <c r="IOQ97" s="220"/>
      <c r="IOR97" s="220"/>
      <c r="IOS97" s="220"/>
      <c r="IOT97" s="220"/>
      <c r="IOU97" s="220"/>
      <c r="IOV97" s="220"/>
      <c r="IOW97" s="220"/>
      <c r="IOX97" s="220"/>
      <c r="IOY97" s="220"/>
      <c r="IOZ97" s="220"/>
      <c r="IPA97" s="220"/>
      <c r="IPB97" s="220"/>
      <c r="IPC97" s="220"/>
      <c r="IPD97" s="220"/>
      <c r="IPE97" s="220"/>
      <c r="IPF97" s="220"/>
      <c r="IPG97" s="220"/>
      <c r="IPH97" s="220"/>
      <c r="IPI97" s="220"/>
      <c r="IPJ97" s="220"/>
      <c r="IPK97" s="220"/>
      <c r="IPL97" s="220"/>
      <c r="IPM97" s="220"/>
      <c r="IPN97" s="220"/>
      <c r="IPO97" s="220"/>
      <c r="IPP97" s="220"/>
      <c r="IPQ97" s="220"/>
      <c r="IPR97" s="220"/>
      <c r="IPS97" s="220"/>
      <c r="IPT97" s="220"/>
      <c r="IPU97" s="220"/>
      <c r="IPV97" s="220"/>
      <c r="IPW97" s="220"/>
      <c r="IPX97" s="220"/>
      <c r="IPY97" s="220"/>
      <c r="IPZ97" s="220"/>
      <c r="IQA97" s="220"/>
      <c r="IQB97" s="220"/>
      <c r="IQC97" s="220"/>
      <c r="IQD97" s="220"/>
      <c r="IQE97" s="220"/>
      <c r="IQF97" s="220"/>
      <c r="IQG97" s="220"/>
      <c r="IQH97" s="220"/>
      <c r="IQI97" s="220"/>
      <c r="IQJ97" s="220"/>
      <c r="IQK97" s="220"/>
      <c r="IQL97" s="220"/>
      <c r="IQM97" s="220"/>
      <c r="IQN97" s="220"/>
      <c r="IQO97" s="220"/>
      <c r="IQP97" s="220"/>
      <c r="IQQ97" s="220"/>
      <c r="IQR97" s="220"/>
      <c r="IQS97" s="220"/>
      <c r="IQT97" s="220"/>
      <c r="IQU97" s="220"/>
      <c r="IQV97" s="220"/>
      <c r="IQW97" s="220"/>
      <c r="IQX97" s="220"/>
      <c r="IQY97" s="220"/>
      <c r="IQZ97" s="220"/>
      <c r="IRA97" s="220"/>
      <c r="IRB97" s="220"/>
      <c r="IRC97" s="220"/>
      <c r="IRD97" s="220"/>
      <c r="IRE97" s="220"/>
      <c r="IRF97" s="220"/>
      <c r="IRG97" s="220"/>
      <c r="IRH97" s="220"/>
      <c r="IRI97" s="220"/>
      <c r="IRJ97" s="220"/>
      <c r="IRK97" s="220"/>
      <c r="IRL97" s="220"/>
      <c r="IRM97" s="220"/>
      <c r="IRN97" s="220"/>
      <c r="IRO97" s="220"/>
      <c r="IRP97" s="220"/>
      <c r="IRQ97" s="220"/>
      <c r="IRR97" s="220"/>
      <c r="IRS97" s="220"/>
      <c r="IRT97" s="220"/>
      <c r="IRU97" s="220"/>
      <c r="IRV97" s="220"/>
      <c r="IRW97" s="220"/>
      <c r="IRX97" s="220"/>
      <c r="IRY97" s="220"/>
      <c r="IRZ97" s="220"/>
      <c r="ISA97" s="220"/>
      <c r="ISB97" s="220"/>
      <c r="ISC97" s="220"/>
      <c r="ISD97" s="220"/>
      <c r="ISE97" s="220"/>
      <c r="ISF97" s="220"/>
      <c r="ISG97" s="220"/>
      <c r="ISH97" s="220"/>
      <c r="ISI97" s="220"/>
      <c r="ISJ97" s="220"/>
      <c r="ISK97" s="220"/>
      <c r="ISL97" s="220"/>
      <c r="ISM97" s="220"/>
      <c r="ISN97" s="220"/>
      <c r="ISO97" s="220"/>
      <c r="ISP97" s="220"/>
      <c r="ISQ97" s="220"/>
      <c r="ISR97" s="220"/>
      <c r="ISS97" s="220"/>
      <c r="IST97" s="220"/>
      <c r="ISU97" s="220"/>
      <c r="ISV97" s="220"/>
      <c r="ISW97" s="220"/>
      <c r="ISX97" s="220"/>
      <c r="ISY97" s="220"/>
      <c r="ISZ97" s="220"/>
      <c r="ITA97" s="220"/>
      <c r="ITB97" s="220"/>
      <c r="ITC97" s="220"/>
      <c r="ITD97" s="220"/>
      <c r="ITE97" s="220"/>
      <c r="ITF97" s="220"/>
      <c r="ITG97" s="220"/>
      <c r="ITH97" s="220"/>
      <c r="ITI97" s="220"/>
      <c r="ITJ97" s="220"/>
      <c r="ITK97" s="220"/>
      <c r="ITL97" s="220"/>
      <c r="ITM97" s="220"/>
      <c r="ITN97" s="220"/>
      <c r="ITO97" s="220"/>
      <c r="ITP97" s="220"/>
      <c r="ITQ97" s="220"/>
      <c r="ITR97" s="220"/>
      <c r="ITS97" s="220"/>
      <c r="ITT97" s="220"/>
      <c r="ITU97" s="220"/>
      <c r="ITV97" s="220"/>
      <c r="ITW97" s="220"/>
      <c r="ITX97" s="220"/>
      <c r="ITY97" s="220"/>
      <c r="ITZ97" s="220"/>
      <c r="IUA97" s="220"/>
      <c r="IUB97" s="220"/>
      <c r="IUC97" s="220"/>
      <c r="IUD97" s="220"/>
      <c r="IUE97" s="220"/>
      <c r="IUF97" s="220"/>
      <c r="IUG97" s="220"/>
      <c r="IUH97" s="220"/>
      <c r="IUI97" s="220"/>
      <c r="IUJ97" s="220"/>
      <c r="IUK97" s="220"/>
      <c r="IUL97" s="220"/>
      <c r="IUM97" s="220"/>
      <c r="IUN97" s="220"/>
      <c r="IUO97" s="220"/>
      <c r="IUP97" s="220"/>
      <c r="IUQ97" s="220"/>
      <c r="IUR97" s="220"/>
      <c r="IUS97" s="220"/>
      <c r="IUT97" s="220"/>
      <c r="IUU97" s="220"/>
      <c r="IUV97" s="220"/>
      <c r="IUW97" s="220"/>
      <c r="IUX97" s="220"/>
      <c r="IUY97" s="220"/>
      <c r="IUZ97" s="220"/>
      <c r="IVA97" s="220"/>
      <c r="IVB97" s="220"/>
      <c r="IVC97" s="220"/>
      <c r="IVD97" s="220"/>
      <c r="IVE97" s="220"/>
      <c r="IVF97" s="220"/>
      <c r="IVG97" s="220"/>
      <c r="IVH97" s="220"/>
      <c r="IVI97" s="220"/>
      <c r="IVJ97" s="220"/>
      <c r="IVK97" s="220"/>
      <c r="IVL97" s="220"/>
      <c r="IVM97" s="220"/>
      <c r="IVN97" s="220"/>
      <c r="IVO97" s="220"/>
      <c r="IVP97" s="220"/>
      <c r="IVQ97" s="220"/>
      <c r="IVR97" s="220"/>
      <c r="IVS97" s="220"/>
      <c r="IVT97" s="220"/>
      <c r="IVU97" s="220"/>
      <c r="IVV97" s="220"/>
      <c r="IVW97" s="220"/>
      <c r="IVX97" s="220"/>
      <c r="IVY97" s="220"/>
      <c r="IVZ97" s="220"/>
      <c r="IWA97" s="220"/>
      <c r="IWB97" s="220"/>
      <c r="IWC97" s="220"/>
      <c r="IWD97" s="220"/>
      <c r="IWE97" s="220"/>
      <c r="IWF97" s="220"/>
      <c r="IWG97" s="220"/>
      <c r="IWH97" s="220"/>
      <c r="IWI97" s="220"/>
      <c r="IWJ97" s="220"/>
      <c r="IWK97" s="220"/>
      <c r="IWL97" s="220"/>
      <c r="IWM97" s="220"/>
      <c r="IWN97" s="220"/>
      <c r="IWO97" s="220"/>
      <c r="IWP97" s="220"/>
      <c r="IWQ97" s="220"/>
      <c r="IWR97" s="220"/>
      <c r="IWS97" s="220"/>
      <c r="IWT97" s="220"/>
      <c r="IWU97" s="220"/>
      <c r="IWV97" s="220"/>
      <c r="IWW97" s="220"/>
      <c r="IWX97" s="220"/>
      <c r="IWY97" s="220"/>
      <c r="IWZ97" s="220"/>
      <c r="IXA97" s="220"/>
      <c r="IXB97" s="220"/>
      <c r="IXC97" s="220"/>
      <c r="IXD97" s="220"/>
      <c r="IXE97" s="220"/>
      <c r="IXF97" s="220"/>
      <c r="IXG97" s="220"/>
      <c r="IXH97" s="220"/>
      <c r="IXI97" s="220"/>
      <c r="IXJ97" s="220"/>
      <c r="IXK97" s="220"/>
      <c r="IXL97" s="220"/>
      <c r="IXM97" s="220"/>
      <c r="IXN97" s="220"/>
      <c r="IXO97" s="220"/>
      <c r="IXP97" s="220"/>
      <c r="IXQ97" s="220"/>
      <c r="IXR97" s="220"/>
      <c r="IXS97" s="220"/>
      <c r="IXT97" s="220"/>
      <c r="IXU97" s="220"/>
      <c r="IXV97" s="220"/>
      <c r="IXW97" s="220"/>
      <c r="IXX97" s="220"/>
      <c r="IXY97" s="220"/>
      <c r="IXZ97" s="220"/>
      <c r="IYA97" s="220"/>
      <c r="IYB97" s="220"/>
      <c r="IYC97" s="220"/>
      <c r="IYD97" s="220"/>
      <c r="IYE97" s="220"/>
      <c r="IYF97" s="220"/>
      <c r="IYG97" s="220"/>
      <c r="IYH97" s="220"/>
      <c r="IYI97" s="220"/>
      <c r="IYJ97" s="220"/>
      <c r="IYK97" s="220"/>
      <c r="IYL97" s="220"/>
      <c r="IYM97" s="220"/>
      <c r="IYN97" s="220"/>
      <c r="IYO97" s="220"/>
      <c r="IYP97" s="220"/>
      <c r="IYQ97" s="220"/>
      <c r="IYR97" s="220"/>
      <c r="IYS97" s="220"/>
      <c r="IYT97" s="220"/>
      <c r="IYU97" s="220"/>
      <c r="IYV97" s="220"/>
      <c r="IYW97" s="220"/>
      <c r="IYX97" s="220"/>
      <c r="IYY97" s="220"/>
      <c r="IYZ97" s="220"/>
      <c r="IZA97" s="220"/>
      <c r="IZB97" s="220"/>
      <c r="IZC97" s="220"/>
      <c r="IZD97" s="220"/>
      <c r="IZE97" s="220"/>
      <c r="IZF97" s="220"/>
      <c r="IZG97" s="220"/>
      <c r="IZH97" s="220"/>
      <c r="IZI97" s="220"/>
      <c r="IZJ97" s="220"/>
      <c r="IZK97" s="220"/>
      <c r="IZL97" s="220"/>
      <c r="IZM97" s="220"/>
      <c r="IZN97" s="220"/>
      <c r="IZO97" s="220"/>
      <c r="IZP97" s="220"/>
      <c r="IZQ97" s="220"/>
      <c r="IZR97" s="220"/>
      <c r="IZS97" s="220"/>
      <c r="IZT97" s="220"/>
      <c r="IZU97" s="220"/>
      <c r="IZV97" s="220"/>
      <c r="IZW97" s="220"/>
      <c r="IZX97" s="220"/>
      <c r="IZY97" s="220"/>
      <c r="IZZ97" s="220"/>
      <c r="JAA97" s="220"/>
      <c r="JAB97" s="220"/>
      <c r="JAC97" s="220"/>
      <c r="JAD97" s="220"/>
      <c r="JAE97" s="220"/>
      <c r="JAF97" s="220"/>
      <c r="JAG97" s="220"/>
      <c r="JAH97" s="220"/>
      <c r="JAI97" s="220"/>
      <c r="JAJ97" s="220"/>
      <c r="JAK97" s="220"/>
      <c r="JAL97" s="220"/>
      <c r="JAM97" s="220"/>
      <c r="JAN97" s="220"/>
      <c r="JAO97" s="220"/>
      <c r="JAP97" s="220"/>
      <c r="JAQ97" s="220"/>
      <c r="JAR97" s="220"/>
      <c r="JAS97" s="220"/>
      <c r="JAT97" s="220"/>
      <c r="JAU97" s="220"/>
      <c r="JAV97" s="220"/>
      <c r="JAW97" s="220"/>
      <c r="JAX97" s="220"/>
      <c r="JAY97" s="220"/>
      <c r="JAZ97" s="220"/>
      <c r="JBA97" s="220"/>
      <c r="JBB97" s="220"/>
      <c r="JBC97" s="220"/>
      <c r="JBD97" s="220"/>
      <c r="JBE97" s="220"/>
      <c r="JBF97" s="220"/>
      <c r="JBG97" s="220"/>
      <c r="JBH97" s="220"/>
      <c r="JBI97" s="220"/>
      <c r="JBJ97" s="220"/>
      <c r="JBK97" s="220"/>
      <c r="JBL97" s="220"/>
      <c r="JBM97" s="220"/>
      <c r="JBN97" s="220"/>
      <c r="JBO97" s="220"/>
      <c r="JBP97" s="220"/>
      <c r="JBQ97" s="220"/>
      <c r="JBR97" s="220"/>
      <c r="JBS97" s="220"/>
      <c r="JBT97" s="220"/>
      <c r="JBU97" s="220"/>
      <c r="JBV97" s="220"/>
      <c r="JBW97" s="220"/>
      <c r="JBX97" s="220"/>
      <c r="JBY97" s="220"/>
      <c r="JBZ97" s="220"/>
      <c r="JCA97" s="220"/>
      <c r="JCB97" s="220"/>
      <c r="JCC97" s="220"/>
      <c r="JCD97" s="220"/>
      <c r="JCE97" s="220"/>
      <c r="JCF97" s="220"/>
      <c r="JCG97" s="220"/>
      <c r="JCH97" s="220"/>
      <c r="JCI97" s="220"/>
      <c r="JCJ97" s="220"/>
      <c r="JCK97" s="220"/>
      <c r="JCL97" s="220"/>
      <c r="JCM97" s="220"/>
      <c r="JCN97" s="220"/>
      <c r="JCO97" s="220"/>
      <c r="JCP97" s="220"/>
      <c r="JCQ97" s="220"/>
      <c r="JCR97" s="220"/>
      <c r="JCS97" s="220"/>
      <c r="JCT97" s="220"/>
      <c r="JCU97" s="220"/>
      <c r="JCV97" s="220"/>
      <c r="JCW97" s="220"/>
      <c r="JCX97" s="220"/>
      <c r="JCY97" s="220"/>
      <c r="JCZ97" s="220"/>
      <c r="JDA97" s="220"/>
      <c r="JDB97" s="220"/>
      <c r="JDC97" s="220"/>
      <c r="JDD97" s="220"/>
      <c r="JDE97" s="220"/>
      <c r="JDF97" s="220"/>
      <c r="JDG97" s="220"/>
      <c r="JDH97" s="220"/>
      <c r="JDI97" s="220"/>
      <c r="JDJ97" s="220"/>
      <c r="JDK97" s="220"/>
      <c r="JDL97" s="220"/>
      <c r="JDM97" s="220"/>
      <c r="JDN97" s="220"/>
      <c r="JDO97" s="220"/>
      <c r="JDP97" s="220"/>
      <c r="JDQ97" s="220"/>
      <c r="JDR97" s="220"/>
      <c r="JDS97" s="220"/>
      <c r="JDT97" s="220"/>
      <c r="JDU97" s="220"/>
      <c r="JDV97" s="220"/>
      <c r="JDW97" s="220"/>
      <c r="JDX97" s="220"/>
      <c r="JDY97" s="220"/>
      <c r="JDZ97" s="220"/>
      <c r="JEA97" s="220"/>
      <c r="JEB97" s="220"/>
      <c r="JEC97" s="220"/>
      <c r="JED97" s="220"/>
      <c r="JEE97" s="220"/>
      <c r="JEF97" s="220"/>
      <c r="JEG97" s="220"/>
      <c r="JEH97" s="220"/>
      <c r="JEI97" s="220"/>
      <c r="JEJ97" s="220"/>
      <c r="JEK97" s="220"/>
      <c r="JEL97" s="220"/>
      <c r="JEM97" s="220"/>
      <c r="JEN97" s="220"/>
      <c r="JEO97" s="220"/>
      <c r="JEP97" s="220"/>
      <c r="JEQ97" s="220"/>
      <c r="JER97" s="220"/>
      <c r="JES97" s="220"/>
      <c r="JET97" s="220"/>
      <c r="JEU97" s="220"/>
      <c r="JEV97" s="220"/>
      <c r="JEW97" s="220"/>
      <c r="JEX97" s="220"/>
      <c r="JEY97" s="220"/>
      <c r="JEZ97" s="220"/>
      <c r="JFA97" s="220"/>
      <c r="JFB97" s="220"/>
      <c r="JFC97" s="220"/>
      <c r="JFD97" s="220"/>
      <c r="JFE97" s="220"/>
      <c r="JFF97" s="220"/>
      <c r="JFG97" s="220"/>
      <c r="JFH97" s="220"/>
      <c r="JFI97" s="220"/>
      <c r="JFJ97" s="220"/>
      <c r="JFK97" s="220"/>
      <c r="JFL97" s="220"/>
      <c r="JFM97" s="220"/>
      <c r="JFN97" s="220"/>
      <c r="JFO97" s="220"/>
      <c r="JFP97" s="220"/>
      <c r="JFQ97" s="220"/>
      <c r="JFR97" s="220"/>
      <c r="JFS97" s="220"/>
      <c r="JFT97" s="220"/>
      <c r="JFU97" s="220"/>
      <c r="JFV97" s="220"/>
      <c r="JFW97" s="220"/>
      <c r="JFX97" s="220"/>
      <c r="JFY97" s="220"/>
      <c r="JFZ97" s="220"/>
      <c r="JGA97" s="220"/>
      <c r="JGB97" s="220"/>
      <c r="JGC97" s="220"/>
      <c r="JGD97" s="220"/>
      <c r="JGE97" s="220"/>
      <c r="JGF97" s="220"/>
      <c r="JGG97" s="220"/>
      <c r="JGH97" s="220"/>
      <c r="JGI97" s="220"/>
      <c r="JGJ97" s="220"/>
      <c r="JGK97" s="220"/>
      <c r="JGL97" s="220"/>
      <c r="JGM97" s="220"/>
      <c r="JGN97" s="220"/>
      <c r="JGO97" s="220"/>
      <c r="JGP97" s="220"/>
      <c r="JGQ97" s="220"/>
      <c r="JGR97" s="220"/>
      <c r="JGS97" s="220"/>
      <c r="JGT97" s="220"/>
      <c r="JGU97" s="220"/>
      <c r="JGV97" s="220"/>
      <c r="JGW97" s="220"/>
      <c r="JGX97" s="220"/>
      <c r="JGY97" s="220"/>
      <c r="JGZ97" s="220"/>
      <c r="JHA97" s="220"/>
      <c r="JHB97" s="220"/>
      <c r="JHC97" s="220"/>
      <c r="JHD97" s="220"/>
      <c r="JHE97" s="220"/>
      <c r="JHF97" s="220"/>
      <c r="JHG97" s="220"/>
      <c r="JHH97" s="220"/>
      <c r="JHI97" s="220"/>
      <c r="JHJ97" s="220"/>
      <c r="JHK97" s="220"/>
      <c r="JHL97" s="220"/>
      <c r="JHM97" s="220"/>
      <c r="JHN97" s="220"/>
      <c r="JHO97" s="220"/>
      <c r="JHP97" s="220"/>
      <c r="JHQ97" s="220"/>
      <c r="JHR97" s="220"/>
      <c r="JHS97" s="220"/>
      <c r="JHT97" s="220"/>
      <c r="JHU97" s="220"/>
      <c r="JHV97" s="220"/>
      <c r="JHW97" s="220"/>
      <c r="JHX97" s="220"/>
      <c r="JHY97" s="220"/>
      <c r="JHZ97" s="220"/>
      <c r="JIA97" s="220"/>
      <c r="JIB97" s="220"/>
      <c r="JIC97" s="220"/>
      <c r="JID97" s="220"/>
      <c r="JIE97" s="220"/>
      <c r="JIF97" s="220"/>
      <c r="JIG97" s="220"/>
      <c r="JIH97" s="220"/>
      <c r="JII97" s="220"/>
      <c r="JIJ97" s="220"/>
      <c r="JIK97" s="220"/>
      <c r="JIL97" s="220"/>
      <c r="JIM97" s="220"/>
      <c r="JIN97" s="220"/>
      <c r="JIO97" s="220"/>
      <c r="JIP97" s="220"/>
      <c r="JIQ97" s="220"/>
      <c r="JIR97" s="220"/>
      <c r="JIS97" s="220"/>
      <c r="JIT97" s="220"/>
      <c r="JIU97" s="220"/>
      <c r="JIV97" s="220"/>
      <c r="JIW97" s="220"/>
      <c r="JIX97" s="220"/>
      <c r="JIY97" s="220"/>
      <c r="JIZ97" s="220"/>
      <c r="JJA97" s="220"/>
      <c r="JJB97" s="220"/>
      <c r="JJC97" s="220"/>
      <c r="JJD97" s="220"/>
      <c r="JJE97" s="220"/>
      <c r="JJF97" s="220"/>
      <c r="JJG97" s="220"/>
      <c r="JJH97" s="220"/>
      <c r="JJI97" s="220"/>
      <c r="JJJ97" s="220"/>
      <c r="JJK97" s="220"/>
      <c r="JJL97" s="220"/>
      <c r="JJM97" s="220"/>
      <c r="JJN97" s="220"/>
      <c r="JJO97" s="220"/>
      <c r="JJP97" s="220"/>
      <c r="JJQ97" s="220"/>
      <c r="JJR97" s="220"/>
      <c r="JJS97" s="220"/>
      <c r="JJT97" s="220"/>
      <c r="JJU97" s="220"/>
      <c r="JJV97" s="220"/>
      <c r="JJW97" s="220"/>
      <c r="JJX97" s="220"/>
      <c r="JJY97" s="220"/>
      <c r="JJZ97" s="220"/>
      <c r="JKA97" s="220"/>
      <c r="JKB97" s="220"/>
      <c r="JKC97" s="220"/>
      <c r="JKD97" s="220"/>
      <c r="JKE97" s="220"/>
      <c r="JKF97" s="220"/>
      <c r="JKG97" s="220"/>
      <c r="JKH97" s="220"/>
      <c r="JKI97" s="220"/>
      <c r="JKJ97" s="220"/>
      <c r="JKK97" s="220"/>
      <c r="JKL97" s="220"/>
      <c r="JKM97" s="220"/>
      <c r="JKN97" s="220"/>
      <c r="JKO97" s="220"/>
      <c r="JKP97" s="220"/>
      <c r="JKQ97" s="220"/>
      <c r="JKR97" s="220"/>
      <c r="JKS97" s="220"/>
      <c r="JKT97" s="220"/>
      <c r="JKU97" s="220"/>
      <c r="JKV97" s="220"/>
      <c r="JKW97" s="220"/>
      <c r="JKX97" s="220"/>
      <c r="JKY97" s="220"/>
      <c r="JKZ97" s="220"/>
      <c r="JLA97" s="220"/>
      <c r="JLB97" s="220"/>
      <c r="JLC97" s="220"/>
      <c r="JLD97" s="220"/>
      <c r="JLE97" s="220"/>
      <c r="JLF97" s="220"/>
      <c r="JLG97" s="220"/>
      <c r="JLH97" s="220"/>
      <c r="JLI97" s="220"/>
      <c r="JLJ97" s="220"/>
      <c r="JLK97" s="220"/>
      <c r="JLL97" s="220"/>
      <c r="JLM97" s="220"/>
      <c r="JLN97" s="220"/>
      <c r="JLO97" s="220"/>
      <c r="JLP97" s="220"/>
      <c r="JLQ97" s="220"/>
      <c r="JLR97" s="220"/>
      <c r="JLS97" s="220"/>
      <c r="JLT97" s="220"/>
      <c r="JLU97" s="220"/>
      <c r="JLV97" s="220"/>
      <c r="JLW97" s="220"/>
      <c r="JLX97" s="220"/>
      <c r="JLY97" s="220"/>
      <c r="JLZ97" s="220"/>
      <c r="JMA97" s="220"/>
      <c r="JMB97" s="220"/>
      <c r="JMC97" s="220"/>
      <c r="JMD97" s="220"/>
      <c r="JME97" s="220"/>
      <c r="JMF97" s="220"/>
      <c r="JMG97" s="220"/>
      <c r="JMH97" s="220"/>
      <c r="JMI97" s="220"/>
      <c r="JMJ97" s="220"/>
      <c r="JMK97" s="220"/>
      <c r="JML97" s="220"/>
      <c r="JMM97" s="220"/>
      <c r="JMN97" s="220"/>
      <c r="JMO97" s="220"/>
      <c r="JMP97" s="220"/>
      <c r="JMQ97" s="220"/>
      <c r="JMR97" s="220"/>
      <c r="JMS97" s="220"/>
      <c r="JMT97" s="220"/>
      <c r="JMU97" s="220"/>
      <c r="JMV97" s="220"/>
      <c r="JMW97" s="220"/>
      <c r="JMX97" s="220"/>
      <c r="JMY97" s="220"/>
      <c r="JMZ97" s="220"/>
      <c r="JNA97" s="220"/>
      <c r="JNB97" s="220"/>
      <c r="JNC97" s="220"/>
      <c r="JND97" s="220"/>
      <c r="JNE97" s="220"/>
      <c r="JNF97" s="220"/>
      <c r="JNG97" s="220"/>
      <c r="JNH97" s="220"/>
      <c r="JNI97" s="220"/>
      <c r="JNJ97" s="220"/>
      <c r="JNK97" s="220"/>
      <c r="JNL97" s="220"/>
      <c r="JNM97" s="220"/>
      <c r="JNN97" s="220"/>
      <c r="JNO97" s="220"/>
      <c r="JNP97" s="220"/>
      <c r="JNQ97" s="220"/>
      <c r="JNR97" s="220"/>
      <c r="JNS97" s="220"/>
      <c r="JNT97" s="220"/>
      <c r="JNU97" s="220"/>
      <c r="JNV97" s="220"/>
      <c r="JNW97" s="220"/>
      <c r="JNX97" s="220"/>
      <c r="JNY97" s="220"/>
      <c r="JNZ97" s="220"/>
      <c r="JOA97" s="220"/>
      <c r="JOB97" s="220"/>
      <c r="JOC97" s="220"/>
      <c r="JOD97" s="220"/>
      <c r="JOE97" s="220"/>
      <c r="JOF97" s="220"/>
      <c r="JOG97" s="220"/>
      <c r="JOH97" s="220"/>
      <c r="JOI97" s="220"/>
      <c r="JOJ97" s="220"/>
      <c r="JOK97" s="220"/>
      <c r="JOL97" s="220"/>
      <c r="JOM97" s="220"/>
      <c r="JON97" s="220"/>
      <c r="JOO97" s="220"/>
      <c r="JOP97" s="220"/>
      <c r="JOQ97" s="220"/>
      <c r="JOR97" s="220"/>
      <c r="JOS97" s="220"/>
      <c r="JOT97" s="220"/>
      <c r="JOU97" s="220"/>
      <c r="JOV97" s="220"/>
      <c r="JOW97" s="220"/>
      <c r="JOX97" s="220"/>
      <c r="JOY97" s="220"/>
      <c r="JOZ97" s="220"/>
      <c r="JPA97" s="220"/>
      <c r="JPB97" s="220"/>
      <c r="JPC97" s="220"/>
      <c r="JPD97" s="220"/>
      <c r="JPE97" s="220"/>
      <c r="JPF97" s="220"/>
      <c r="JPG97" s="220"/>
      <c r="JPH97" s="220"/>
      <c r="JPI97" s="220"/>
      <c r="JPJ97" s="220"/>
      <c r="JPK97" s="220"/>
      <c r="JPL97" s="220"/>
      <c r="JPM97" s="220"/>
      <c r="JPN97" s="220"/>
      <c r="JPO97" s="220"/>
      <c r="JPP97" s="220"/>
      <c r="JPQ97" s="220"/>
      <c r="JPR97" s="220"/>
      <c r="JPS97" s="220"/>
      <c r="JPT97" s="220"/>
      <c r="JPU97" s="220"/>
      <c r="JPV97" s="220"/>
      <c r="JPW97" s="220"/>
      <c r="JPX97" s="220"/>
      <c r="JPY97" s="220"/>
      <c r="JPZ97" s="220"/>
      <c r="JQA97" s="220"/>
      <c r="JQB97" s="220"/>
      <c r="JQC97" s="220"/>
      <c r="JQD97" s="220"/>
      <c r="JQE97" s="220"/>
      <c r="JQF97" s="220"/>
      <c r="JQG97" s="220"/>
      <c r="JQH97" s="220"/>
      <c r="JQI97" s="220"/>
      <c r="JQJ97" s="220"/>
      <c r="JQK97" s="220"/>
      <c r="JQL97" s="220"/>
      <c r="JQM97" s="220"/>
      <c r="JQN97" s="220"/>
      <c r="JQO97" s="220"/>
      <c r="JQP97" s="220"/>
      <c r="JQQ97" s="220"/>
      <c r="JQR97" s="220"/>
      <c r="JQS97" s="220"/>
      <c r="JQT97" s="220"/>
      <c r="JQU97" s="220"/>
      <c r="JQV97" s="220"/>
      <c r="JQW97" s="220"/>
      <c r="JQX97" s="220"/>
      <c r="JQY97" s="220"/>
      <c r="JQZ97" s="220"/>
      <c r="JRA97" s="220"/>
      <c r="JRB97" s="220"/>
      <c r="JRC97" s="220"/>
      <c r="JRD97" s="220"/>
      <c r="JRE97" s="220"/>
      <c r="JRF97" s="220"/>
      <c r="JRG97" s="220"/>
      <c r="JRH97" s="220"/>
      <c r="JRI97" s="220"/>
      <c r="JRJ97" s="220"/>
      <c r="JRK97" s="220"/>
      <c r="JRL97" s="220"/>
      <c r="JRM97" s="220"/>
      <c r="JRN97" s="220"/>
      <c r="JRO97" s="220"/>
      <c r="JRP97" s="220"/>
      <c r="JRQ97" s="220"/>
      <c r="JRR97" s="220"/>
      <c r="JRS97" s="220"/>
      <c r="JRT97" s="220"/>
      <c r="JRU97" s="220"/>
      <c r="JRV97" s="220"/>
      <c r="JRW97" s="220"/>
      <c r="JRX97" s="220"/>
      <c r="JRY97" s="220"/>
      <c r="JRZ97" s="220"/>
      <c r="JSA97" s="220"/>
      <c r="JSB97" s="220"/>
      <c r="JSC97" s="220"/>
      <c r="JSD97" s="220"/>
      <c r="JSE97" s="220"/>
      <c r="JSF97" s="220"/>
      <c r="JSG97" s="220"/>
      <c r="JSH97" s="220"/>
      <c r="JSI97" s="220"/>
      <c r="JSJ97" s="220"/>
      <c r="JSK97" s="220"/>
      <c r="JSL97" s="220"/>
      <c r="JSM97" s="220"/>
      <c r="JSN97" s="220"/>
      <c r="JSO97" s="220"/>
      <c r="JSP97" s="220"/>
      <c r="JSQ97" s="220"/>
      <c r="JSR97" s="220"/>
      <c r="JSS97" s="220"/>
      <c r="JST97" s="220"/>
      <c r="JSU97" s="220"/>
      <c r="JSV97" s="220"/>
      <c r="JSW97" s="220"/>
      <c r="JSX97" s="220"/>
      <c r="JSY97" s="220"/>
      <c r="JSZ97" s="220"/>
      <c r="JTA97" s="220"/>
      <c r="JTB97" s="220"/>
      <c r="JTC97" s="220"/>
      <c r="JTD97" s="220"/>
      <c r="JTE97" s="220"/>
      <c r="JTF97" s="220"/>
      <c r="JTG97" s="220"/>
      <c r="JTH97" s="220"/>
      <c r="JTI97" s="220"/>
      <c r="JTJ97" s="220"/>
      <c r="JTK97" s="220"/>
      <c r="JTL97" s="220"/>
      <c r="JTM97" s="220"/>
      <c r="JTN97" s="220"/>
      <c r="JTO97" s="220"/>
      <c r="JTP97" s="220"/>
      <c r="JTQ97" s="220"/>
      <c r="JTR97" s="220"/>
      <c r="JTS97" s="220"/>
      <c r="JTT97" s="220"/>
      <c r="JTU97" s="220"/>
      <c r="JTV97" s="220"/>
      <c r="JTW97" s="220"/>
      <c r="JTX97" s="220"/>
      <c r="JTY97" s="220"/>
      <c r="JTZ97" s="220"/>
      <c r="JUA97" s="220"/>
      <c r="JUB97" s="220"/>
      <c r="JUC97" s="220"/>
      <c r="JUD97" s="220"/>
      <c r="JUE97" s="220"/>
      <c r="JUF97" s="220"/>
      <c r="JUG97" s="220"/>
      <c r="JUH97" s="220"/>
      <c r="JUI97" s="220"/>
      <c r="JUJ97" s="220"/>
      <c r="JUK97" s="220"/>
      <c r="JUL97" s="220"/>
      <c r="JUM97" s="220"/>
      <c r="JUN97" s="220"/>
      <c r="JUO97" s="220"/>
      <c r="JUP97" s="220"/>
      <c r="JUQ97" s="220"/>
      <c r="JUR97" s="220"/>
      <c r="JUS97" s="220"/>
      <c r="JUT97" s="220"/>
      <c r="JUU97" s="220"/>
      <c r="JUV97" s="220"/>
      <c r="JUW97" s="220"/>
      <c r="JUX97" s="220"/>
      <c r="JUY97" s="220"/>
      <c r="JUZ97" s="220"/>
      <c r="JVA97" s="220"/>
      <c r="JVB97" s="220"/>
      <c r="JVC97" s="220"/>
      <c r="JVD97" s="220"/>
      <c r="JVE97" s="220"/>
      <c r="JVF97" s="220"/>
      <c r="JVG97" s="220"/>
      <c r="JVH97" s="220"/>
      <c r="JVI97" s="220"/>
      <c r="JVJ97" s="220"/>
      <c r="JVK97" s="220"/>
      <c r="JVL97" s="220"/>
      <c r="JVM97" s="220"/>
      <c r="JVN97" s="220"/>
      <c r="JVO97" s="220"/>
      <c r="JVP97" s="220"/>
      <c r="JVQ97" s="220"/>
      <c r="JVR97" s="220"/>
      <c r="JVS97" s="220"/>
      <c r="JVT97" s="220"/>
      <c r="JVU97" s="220"/>
      <c r="JVV97" s="220"/>
      <c r="JVW97" s="220"/>
      <c r="JVX97" s="220"/>
      <c r="JVY97" s="220"/>
      <c r="JVZ97" s="220"/>
      <c r="JWA97" s="220"/>
      <c r="JWB97" s="220"/>
      <c r="JWC97" s="220"/>
      <c r="JWD97" s="220"/>
      <c r="JWE97" s="220"/>
      <c r="JWF97" s="220"/>
      <c r="JWG97" s="220"/>
      <c r="JWH97" s="220"/>
      <c r="JWI97" s="220"/>
      <c r="JWJ97" s="220"/>
      <c r="JWK97" s="220"/>
      <c r="JWL97" s="220"/>
      <c r="JWM97" s="220"/>
      <c r="JWN97" s="220"/>
      <c r="JWO97" s="220"/>
      <c r="JWP97" s="220"/>
      <c r="JWQ97" s="220"/>
      <c r="JWR97" s="220"/>
      <c r="JWS97" s="220"/>
      <c r="JWT97" s="220"/>
      <c r="JWU97" s="220"/>
      <c r="JWV97" s="220"/>
      <c r="JWW97" s="220"/>
      <c r="JWX97" s="220"/>
      <c r="JWY97" s="220"/>
      <c r="JWZ97" s="220"/>
      <c r="JXA97" s="220"/>
      <c r="JXB97" s="220"/>
      <c r="JXC97" s="220"/>
      <c r="JXD97" s="220"/>
      <c r="JXE97" s="220"/>
      <c r="JXF97" s="220"/>
      <c r="JXG97" s="220"/>
      <c r="JXH97" s="220"/>
      <c r="JXI97" s="220"/>
      <c r="JXJ97" s="220"/>
      <c r="JXK97" s="220"/>
      <c r="JXL97" s="220"/>
      <c r="JXM97" s="220"/>
      <c r="JXN97" s="220"/>
      <c r="JXO97" s="220"/>
      <c r="JXP97" s="220"/>
      <c r="JXQ97" s="220"/>
      <c r="JXR97" s="220"/>
      <c r="JXS97" s="220"/>
      <c r="JXT97" s="220"/>
      <c r="JXU97" s="220"/>
      <c r="JXV97" s="220"/>
      <c r="JXW97" s="220"/>
      <c r="JXX97" s="220"/>
      <c r="JXY97" s="220"/>
      <c r="JXZ97" s="220"/>
      <c r="JYA97" s="220"/>
      <c r="JYB97" s="220"/>
      <c r="JYC97" s="220"/>
      <c r="JYD97" s="220"/>
      <c r="JYE97" s="220"/>
      <c r="JYF97" s="220"/>
      <c r="JYG97" s="220"/>
      <c r="JYH97" s="220"/>
      <c r="JYI97" s="220"/>
      <c r="JYJ97" s="220"/>
      <c r="JYK97" s="220"/>
      <c r="JYL97" s="220"/>
      <c r="JYM97" s="220"/>
      <c r="JYN97" s="220"/>
      <c r="JYO97" s="220"/>
      <c r="JYP97" s="220"/>
      <c r="JYQ97" s="220"/>
      <c r="JYR97" s="220"/>
      <c r="JYS97" s="220"/>
      <c r="JYT97" s="220"/>
      <c r="JYU97" s="220"/>
      <c r="JYV97" s="220"/>
      <c r="JYW97" s="220"/>
      <c r="JYX97" s="220"/>
      <c r="JYY97" s="220"/>
      <c r="JYZ97" s="220"/>
      <c r="JZA97" s="220"/>
      <c r="JZB97" s="220"/>
      <c r="JZC97" s="220"/>
      <c r="JZD97" s="220"/>
      <c r="JZE97" s="220"/>
      <c r="JZF97" s="220"/>
      <c r="JZG97" s="220"/>
      <c r="JZH97" s="220"/>
      <c r="JZI97" s="220"/>
      <c r="JZJ97" s="220"/>
      <c r="JZK97" s="220"/>
      <c r="JZL97" s="220"/>
      <c r="JZM97" s="220"/>
      <c r="JZN97" s="220"/>
      <c r="JZO97" s="220"/>
      <c r="JZP97" s="220"/>
      <c r="JZQ97" s="220"/>
      <c r="JZR97" s="220"/>
      <c r="JZS97" s="220"/>
      <c r="JZT97" s="220"/>
      <c r="JZU97" s="220"/>
      <c r="JZV97" s="220"/>
      <c r="JZW97" s="220"/>
      <c r="JZX97" s="220"/>
      <c r="JZY97" s="220"/>
      <c r="JZZ97" s="220"/>
      <c r="KAA97" s="220"/>
      <c r="KAB97" s="220"/>
      <c r="KAC97" s="220"/>
      <c r="KAD97" s="220"/>
      <c r="KAE97" s="220"/>
      <c r="KAF97" s="220"/>
      <c r="KAG97" s="220"/>
      <c r="KAH97" s="220"/>
      <c r="KAI97" s="220"/>
      <c r="KAJ97" s="220"/>
      <c r="KAK97" s="220"/>
      <c r="KAL97" s="220"/>
      <c r="KAM97" s="220"/>
      <c r="KAN97" s="220"/>
      <c r="KAO97" s="220"/>
      <c r="KAP97" s="220"/>
      <c r="KAQ97" s="220"/>
      <c r="KAR97" s="220"/>
      <c r="KAS97" s="220"/>
      <c r="KAT97" s="220"/>
      <c r="KAU97" s="220"/>
      <c r="KAV97" s="220"/>
      <c r="KAW97" s="220"/>
      <c r="KAX97" s="220"/>
      <c r="KAY97" s="220"/>
      <c r="KAZ97" s="220"/>
      <c r="KBA97" s="220"/>
      <c r="KBB97" s="220"/>
      <c r="KBC97" s="220"/>
      <c r="KBD97" s="220"/>
      <c r="KBE97" s="220"/>
      <c r="KBF97" s="220"/>
      <c r="KBG97" s="220"/>
      <c r="KBH97" s="220"/>
      <c r="KBI97" s="220"/>
      <c r="KBJ97" s="220"/>
      <c r="KBK97" s="220"/>
      <c r="KBL97" s="220"/>
      <c r="KBM97" s="220"/>
      <c r="KBN97" s="220"/>
      <c r="KBO97" s="220"/>
      <c r="KBP97" s="220"/>
      <c r="KBQ97" s="220"/>
      <c r="KBR97" s="220"/>
      <c r="KBS97" s="220"/>
      <c r="KBT97" s="220"/>
      <c r="KBU97" s="220"/>
      <c r="KBV97" s="220"/>
      <c r="KBW97" s="220"/>
      <c r="KBX97" s="220"/>
      <c r="KBY97" s="220"/>
      <c r="KBZ97" s="220"/>
      <c r="KCA97" s="220"/>
      <c r="KCB97" s="220"/>
      <c r="KCC97" s="220"/>
      <c r="KCD97" s="220"/>
      <c r="KCE97" s="220"/>
      <c r="KCF97" s="220"/>
      <c r="KCG97" s="220"/>
      <c r="KCH97" s="220"/>
      <c r="KCI97" s="220"/>
      <c r="KCJ97" s="220"/>
      <c r="KCK97" s="220"/>
      <c r="KCL97" s="220"/>
      <c r="KCM97" s="220"/>
      <c r="KCN97" s="220"/>
      <c r="KCO97" s="220"/>
      <c r="KCP97" s="220"/>
      <c r="KCQ97" s="220"/>
      <c r="KCR97" s="220"/>
      <c r="KCS97" s="220"/>
      <c r="KCT97" s="220"/>
      <c r="KCU97" s="220"/>
      <c r="KCV97" s="220"/>
      <c r="KCW97" s="220"/>
      <c r="KCX97" s="220"/>
      <c r="KCY97" s="220"/>
      <c r="KCZ97" s="220"/>
      <c r="KDA97" s="220"/>
      <c r="KDB97" s="220"/>
      <c r="KDC97" s="220"/>
      <c r="KDD97" s="220"/>
      <c r="KDE97" s="220"/>
      <c r="KDF97" s="220"/>
      <c r="KDG97" s="220"/>
      <c r="KDH97" s="220"/>
      <c r="KDI97" s="220"/>
      <c r="KDJ97" s="220"/>
      <c r="KDK97" s="220"/>
      <c r="KDL97" s="220"/>
      <c r="KDM97" s="220"/>
      <c r="KDN97" s="220"/>
      <c r="KDO97" s="220"/>
      <c r="KDP97" s="220"/>
      <c r="KDQ97" s="220"/>
      <c r="KDR97" s="220"/>
      <c r="KDS97" s="220"/>
      <c r="KDT97" s="220"/>
      <c r="KDU97" s="220"/>
      <c r="KDV97" s="220"/>
      <c r="KDW97" s="220"/>
      <c r="KDX97" s="220"/>
      <c r="KDY97" s="220"/>
      <c r="KDZ97" s="220"/>
      <c r="KEA97" s="220"/>
      <c r="KEB97" s="220"/>
      <c r="KEC97" s="220"/>
      <c r="KED97" s="220"/>
      <c r="KEE97" s="220"/>
      <c r="KEF97" s="220"/>
      <c r="KEG97" s="220"/>
      <c r="KEH97" s="220"/>
      <c r="KEI97" s="220"/>
      <c r="KEJ97" s="220"/>
      <c r="KEK97" s="220"/>
      <c r="KEL97" s="220"/>
      <c r="KEM97" s="220"/>
      <c r="KEN97" s="220"/>
      <c r="KEO97" s="220"/>
      <c r="KEP97" s="220"/>
      <c r="KEQ97" s="220"/>
      <c r="KER97" s="220"/>
      <c r="KES97" s="220"/>
      <c r="KET97" s="220"/>
      <c r="KEU97" s="220"/>
      <c r="KEV97" s="220"/>
      <c r="KEW97" s="220"/>
      <c r="KEX97" s="220"/>
      <c r="KEY97" s="220"/>
      <c r="KEZ97" s="220"/>
      <c r="KFA97" s="220"/>
      <c r="KFB97" s="220"/>
      <c r="KFC97" s="220"/>
      <c r="KFD97" s="220"/>
      <c r="KFE97" s="220"/>
      <c r="KFF97" s="220"/>
      <c r="KFG97" s="220"/>
      <c r="KFH97" s="220"/>
      <c r="KFI97" s="220"/>
      <c r="KFJ97" s="220"/>
      <c r="KFK97" s="220"/>
      <c r="KFL97" s="220"/>
      <c r="KFM97" s="220"/>
      <c r="KFN97" s="220"/>
      <c r="KFO97" s="220"/>
      <c r="KFP97" s="220"/>
      <c r="KFQ97" s="220"/>
      <c r="KFR97" s="220"/>
      <c r="KFS97" s="220"/>
      <c r="KFT97" s="220"/>
      <c r="KFU97" s="220"/>
      <c r="KFV97" s="220"/>
      <c r="KFW97" s="220"/>
      <c r="KFX97" s="220"/>
      <c r="KFY97" s="220"/>
      <c r="KFZ97" s="220"/>
      <c r="KGA97" s="220"/>
      <c r="KGB97" s="220"/>
      <c r="KGC97" s="220"/>
      <c r="KGD97" s="220"/>
      <c r="KGE97" s="220"/>
      <c r="KGF97" s="220"/>
      <c r="KGG97" s="220"/>
      <c r="KGH97" s="220"/>
      <c r="KGI97" s="220"/>
      <c r="KGJ97" s="220"/>
      <c r="KGK97" s="220"/>
      <c r="KGL97" s="220"/>
      <c r="KGM97" s="220"/>
      <c r="KGN97" s="220"/>
      <c r="KGO97" s="220"/>
      <c r="KGP97" s="220"/>
      <c r="KGQ97" s="220"/>
      <c r="KGR97" s="220"/>
      <c r="KGS97" s="220"/>
      <c r="KGT97" s="220"/>
      <c r="KGU97" s="220"/>
      <c r="KGV97" s="220"/>
      <c r="KGW97" s="220"/>
      <c r="KGX97" s="220"/>
      <c r="KGY97" s="220"/>
      <c r="KGZ97" s="220"/>
      <c r="KHA97" s="220"/>
      <c r="KHB97" s="220"/>
      <c r="KHC97" s="220"/>
      <c r="KHD97" s="220"/>
      <c r="KHE97" s="220"/>
      <c r="KHF97" s="220"/>
      <c r="KHG97" s="220"/>
      <c r="KHH97" s="220"/>
      <c r="KHI97" s="220"/>
      <c r="KHJ97" s="220"/>
      <c r="KHK97" s="220"/>
      <c r="KHL97" s="220"/>
      <c r="KHM97" s="220"/>
      <c r="KHN97" s="220"/>
      <c r="KHO97" s="220"/>
      <c r="KHP97" s="220"/>
      <c r="KHQ97" s="220"/>
      <c r="KHR97" s="220"/>
      <c r="KHS97" s="220"/>
      <c r="KHT97" s="220"/>
      <c r="KHU97" s="220"/>
      <c r="KHV97" s="220"/>
      <c r="KHW97" s="220"/>
      <c r="KHX97" s="220"/>
      <c r="KHY97" s="220"/>
      <c r="KHZ97" s="220"/>
      <c r="KIA97" s="220"/>
      <c r="KIB97" s="220"/>
      <c r="KIC97" s="220"/>
      <c r="KID97" s="220"/>
      <c r="KIE97" s="220"/>
      <c r="KIF97" s="220"/>
      <c r="KIG97" s="220"/>
      <c r="KIH97" s="220"/>
      <c r="KII97" s="220"/>
      <c r="KIJ97" s="220"/>
      <c r="KIK97" s="220"/>
      <c r="KIL97" s="220"/>
      <c r="KIM97" s="220"/>
      <c r="KIN97" s="220"/>
      <c r="KIO97" s="220"/>
      <c r="KIP97" s="220"/>
      <c r="KIQ97" s="220"/>
      <c r="KIR97" s="220"/>
      <c r="KIS97" s="220"/>
      <c r="KIT97" s="220"/>
      <c r="KIU97" s="220"/>
      <c r="KIV97" s="220"/>
      <c r="KIW97" s="220"/>
      <c r="KIX97" s="220"/>
      <c r="KIY97" s="220"/>
      <c r="KIZ97" s="220"/>
      <c r="KJA97" s="220"/>
      <c r="KJB97" s="220"/>
      <c r="KJC97" s="220"/>
      <c r="KJD97" s="220"/>
      <c r="KJE97" s="220"/>
      <c r="KJF97" s="220"/>
      <c r="KJG97" s="220"/>
      <c r="KJH97" s="220"/>
      <c r="KJI97" s="220"/>
      <c r="KJJ97" s="220"/>
      <c r="KJK97" s="220"/>
      <c r="KJL97" s="220"/>
      <c r="KJM97" s="220"/>
      <c r="KJN97" s="220"/>
      <c r="KJO97" s="220"/>
      <c r="KJP97" s="220"/>
      <c r="KJQ97" s="220"/>
      <c r="KJR97" s="220"/>
      <c r="KJS97" s="220"/>
      <c r="KJT97" s="220"/>
      <c r="KJU97" s="220"/>
      <c r="KJV97" s="220"/>
      <c r="KJW97" s="220"/>
      <c r="KJX97" s="220"/>
      <c r="KJY97" s="220"/>
      <c r="KJZ97" s="220"/>
      <c r="KKA97" s="220"/>
      <c r="KKB97" s="220"/>
      <c r="KKC97" s="220"/>
      <c r="KKD97" s="220"/>
      <c r="KKE97" s="220"/>
      <c r="KKF97" s="220"/>
      <c r="KKG97" s="220"/>
      <c r="KKH97" s="220"/>
      <c r="KKI97" s="220"/>
      <c r="KKJ97" s="220"/>
      <c r="KKK97" s="220"/>
      <c r="KKL97" s="220"/>
      <c r="KKM97" s="220"/>
      <c r="KKN97" s="220"/>
      <c r="KKO97" s="220"/>
      <c r="KKP97" s="220"/>
      <c r="KKQ97" s="220"/>
      <c r="KKR97" s="220"/>
      <c r="KKS97" s="220"/>
      <c r="KKT97" s="220"/>
      <c r="KKU97" s="220"/>
      <c r="KKV97" s="220"/>
      <c r="KKW97" s="220"/>
      <c r="KKX97" s="220"/>
      <c r="KKY97" s="220"/>
      <c r="KKZ97" s="220"/>
      <c r="KLA97" s="220"/>
      <c r="KLB97" s="220"/>
      <c r="KLC97" s="220"/>
      <c r="KLD97" s="220"/>
      <c r="KLE97" s="220"/>
      <c r="KLF97" s="220"/>
      <c r="KLG97" s="220"/>
      <c r="KLH97" s="220"/>
      <c r="KLI97" s="220"/>
      <c r="KLJ97" s="220"/>
      <c r="KLK97" s="220"/>
      <c r="KLL97" s="220"/>
      <c r="KLM97" s="220"/>
      <c r="KLN97" s="220"/>
      <c r="KLO97" s="220"/>
      <c r="KLP97" s="220"/>
      <c r="KLQ97" s="220"/>
      <c r="KLR97" s="220"/>
      <c r="KLS97" s="220"/>
      <c r="KLT97" s="220"/>
      <c r="KLU97" s="220"/>
      <c r="KLV97" s="220"/>
      <c r="KLW97" s="220"/>
      <c r="KLX97" s="220"/>
      <c r="KLY97" s="220"/>
      <c r="KLZ97" s="220"/>
      <c r="KMA97" s="220"/>
      <c r="KMB97" s="220"/>
      <c r="KMC97" s="220"/>
      <c r="KMD97" s="220"/>
      <c r="KME97" s="220"/>
      <c r="KMF97" s="220"/>
      <c r="KMG97" s="220"/>
      <c r="KMH97" s="220"/>
      <c r="KMI97" s="220"/>
      <c r="KMJ97" s="220"/>
      <c r="KMK97" s="220"/>
      <c r="KML97" s="220"/>
      <c r="KMM97" s="220"/>
      <c r="KMN97" s="220"/>
      <c r="KMO97" s="220"/>
      <c r="KMP97" s="220"/>
      <c r="KMQ97" s="220"/>
      <c r="KMR97" s="220"/>
      <c r="KMS97" s="220"/>
      <c r="KMT97" s="220"/>
      <c r="KMU97" s="220"/>
      <c r="KMV97" s="220"/>
      <c r="KMW97" s="220"/>
      <c r="KMX97" s="220"/>
      <c r="KMY97" s="220"/>
      <c r="KMZ97" s="220"/>
      <c r="KNA97" s="220"/>
      <c r="KNB97" s="220"/>
      <c r="KNC97" s="220"/>
      <c r="KND97" s="220"/>
      <c r="KNE97" s="220"/>
      <c r="KNF97" s="220"/>
      <c r="KNG97" s="220"/>
      <c r="KNH97" s="220"/>
      <c r="KNI97" s="220"/>
      <c r="KNJ97" s="220"/>
      <c r="KNK97" s="220"/>
      <c r="KNL97" s="220"/>
      <c r="KNM97" s="220"/>
      <c r="KNN97" s="220"/>
      <c r="KNO97" s="220"/>
      <c r="KNP97" s="220"/>
      <c r="KNQ97" s="220"/>
      <c r="KNR97" s="220"/>
      <c r="KNS97" s="220"/>
      <c r="KNT97" s="220"/>
      <c r="KNU97" s="220"/>
      <c r="KNV97" s="220"/>
      <c r="KNW97" s="220"/>
      <c r="KNX97" s="220"/>
      <c r="KNY97" s="220"/>
      <c r="KNZ97" s="220"/>
      <c r="KOA97" s="220"/>
      <c r="KOB97" s="220"/>
      <c r="KOC97" s="220"/>
      <c r="KOD97" s="220"/>
      <c r="KOE97" s="220"/>
      <c r="KOF97" s="220"/>
      <c r="KOG97" s="220"/>
      <c r="KOH97" s="220"/>
      <c r="KOI97" s="220"/>
      <c r="KOJ97" s="220"/>
      <c r="KOK97" s="220"/>
      <c r="KOL97" s="220"/>
      <c r="KOM97" s="220"/>
      <c r="KON97" s="220"/>
      <c r="KOO97" s="220"/>
      <c r="KOP97" s="220"/>
      <c r="KOQ97" s="220"/>
      <c r="KOR97" s="220"/>
      <c r="KOS97" s="220"/>
      <c r="KOT97" s="220"/>
      <c r="KOU97" s="220"/>
      <c r="KOV97" s="220"/>
      <c r="KOW97" s="220"/>
      <c r="KOX97" s="220"/>
      <c r="KOY97" s="220"/>
      <c r="KOZ97" s="220"/>
      <c r="KPA97" s="220"/>
      <c r="KPB97" s="220"/>
      <c r="KPC97" s="220"/>
      <c r="KPD97" s="220"/>
      <c r="KPE97" s="220"/>
      <c r="KPF97" s="220"/>
      <c r="KPG97" s="220"/>
      <c r="KPH97" s="220"/>
      <c r="KPI97" s="220"/>
      <c r="KPJ97" s="220"/>
      <c r="KPK97" s="220"/>
      <c r="KPL97" s="220"/>
      <c r="KPM97" s="220"/>
      <c r="KPN97" s="220"/>
      <c r="KPO97" s="220"/>
      <c r="KPP97" s="220"/>
      <c r="KPQ97" s="220"/>
      <c r="KPR97" s="220"/>
      <c r="KPS97" s="220"/>
      <c r="KPT97" s="220"/>
      <c r="KPU97" s="220"/>
      <c r="KPV97" s="220"/>
      <c r="KPW97" s="220"/>
      <c r="KPX97" s="220"/>
      <c r="KPY97" s="220"/>
      <c r="KPZ97" s="220"/>
      <c r="KQA97" s="220"/>
      <c r="KQB97" s="220"/>
      <c r="KQC97" s="220"/>
      <c r="KQD97" s="220"/>
      <c r="KQE97" s="220"/>
      <c r="KQF97" s="220"/>
      <c r="KQG97" s="220"/>
      <c r="KQH97" s="220"/>
      <c r="KQI97" s="220"/>
      <c r="KQJ97" s="220"/>
      <c r="KQK97" s="220"/>
      <c r="KQL97" s="220"/>
      <c r="KQM97" s="220"/>
      <c r="KQN97" s="220"/>
      <c r="KQO97" s="220"/>
      <c r="KQP97" s="220"/>
      <c r="KQQ97" s="220"/>
      <c r="KQR97" s="220"/>
      <c r="KQS97" s="220"/>
      <c r="KQT97" s="220"/>
      <c r="KQU97" s="220"/>
      <c r="KQV97" s="220"/>
      <c r="KQW97" s="220"/>
      <c r="KQX97" s="220"/>
      <c r="KQY97" s="220"/>
      <c r="KQZ97" s="220"/>
      <c r="KRA97" s="220"/>
      <c r="KRB97" s="220"/>
      <c r="KRC97" s="220"/>
      <c r="KRD97" s="220"/>
      <c r="KRE97" s="220"/>
      <c r="KRF97" s="220"/>
      <c r="KRG97" s="220"/>
      <c r="KRH97" s="220"/>
      <c r="KRI97" s="220"/>
      <c r="KRJ97" s="220"/>
      <c r="KRK97" s="220"/>
      <c r="KRL97" s="220"/>
      <c r="KRM97" s="220"/>
      <c r="KRN97" s="220"/>
      <c r="KRO97" s="220"/>
      <c r="KRP97" s="220"/>
      <c r="KRQ97" s="220"/>
      <c r="KRR97" s="220"/>
      <c r="KRS97" s="220"/>
      <c r="KRT97" s="220"/>
      <c r="KRU97" s="220"/>
      <c r="KRV97" s="220"/>
      <c r="KRW97" s="220"/>
      <c r="KRX97" s="220"/>
      <c r="KRY97" s="220"/>
      <c r="KRZ97" s="220"/>
      <c r="KSA97" s="220"/>
      <c r="KSB97" s="220"/>
      <c r="KSC97" s="220"/>
      <c r="KSD97" s="220"/>
      <c r="KSE97" s="220"/>
      <c r="KSF97" s="220"/>
      <c r="KSG97" s="220"/>
      <c r="KSH97" s="220"/>
      <c r="KSI97" s="220"/>
      <c r="KSJ97" s="220"/>
      <c r="KSK97" s="220"/>
      <c r="KSL97" s="220"/>
      <c r="KSM97" s="220"/>
      <c r="KSN97" s="220"/>
      <c r="KSO97" s="220"/>
      <c r="KSP97" s="220"/>
      <c r="KSQ97" s="220"/>
      <c r="KSR97" s="220"/>
      <c r="KSS97" s="220"/>
      <c r="KST97" s="220"/>
      <c r="KSU97" s="220"/>
      <c r="KSV97" s="220"/>
      <c r="KSW97" s="220"/>
      <c r="KSX97" s="220"/>
      <c r="KSY97" s="220"/>
      <c r="KSZ97" s="220"/>
      <c r="KTA97" s="220"/>
      <c r="KTB97" s="220"/>
      <c r="KTC97" s="220"/>
      <c r="KTD97" s="220"/>
      <c r="KTE97" s="220"/>
      <c r="KTF97" s="220"/>
      <c r="KTG97" s="220"/>
      <c r="KTH97" s="220"/>
      <c r="KTI97" s="220"/>
      <c r="KTJ97" s="220"/>
      <c r="KTK97" s="220"/>
      <c r="KTL97" s="220"/>
      <c r="KTM97" s="220"/>
      <c r="KTN97" s="220"/>
      <c r="KTO97" s="220"/>
      <c r="KTP97" s="220"/>
      <c r="KTQ97" s="220"/>
      <c r="KTR97" s="220"/>
      <c r="KTS97" s="220"/>
      <c r="KTT97" s="220"/>
      <c r="KTU97" s="220"/>
      <c r="KTV97" s="220"/>
      <c r="KTW97" s="220"/>
      <c r="KTX97" s="220"/>
      <c r="KTY97" s="220"/>
      <c r="KTZ97" s="220"/>
      <c r="KUA97" s="220"/>
      <c r="KUB97" s="220"/>
      <c r="KUC97" s="220"/>
      <c r="KUD97" s="220"/>
      <c r="KUE97" s="220"/>
      <c r="KUF97" s="220"/>
      <c r="KUG97" s="220"/>
      <c r="KUH97" s="220"/>
      <c r="KUI97" s="220"/>
      <c r="KUJ97" s="220"/>
      <c r="KUK97" s="220"/>
      <c r="KUL97" s="220"/>
      <c r="KUM97" s="220"/>
      <c r="KUN97" s="220"/>
      <c r="KUO97" s="220"/>
      <c r="KUP97" s="220"/>
      <c r="KUQ97" s="220"/>
      <c r="KUR97" s="220"/>
      <c r="KUS97" s="220"/>
      <c r="KUT97" s="220"/>
      <c r="KUU97" s="220"/>
      <c r="KUV97" s="220"/>
      <c r="KUW97" s="220"/>
      <c r="KUX97" s="220"/>
      <c r="KUY97" s="220"/>
      <c r="KUZ97" s="220"/>
      <c r="KVA97" s="220"/>
      <c r="KVB97" s="220"/>
      <c r="KVC97" s="220"/>
      <c r="KVD97" s="220"/>
      <c r="KVE97" s="220"/>
      <c r="KVF97" s="220"/>
      <c r="KVG97" s="220"/>
      <c r="KVH97" s="220"/>
      <c r="KVI97" s="220"/>
      <c r="KVJ97" s="220"/>
      <c r="KVK97" s="220"/>
      <c r="KVL97" s="220"/>
      <c r="KVM97" s="220"/>
      <c r="KVN97" s="220"/>
      <c r="KVO97" s="220"/>
      <c r="KVP97" s="220"/>
      <c r="KVQ97" s="220"/>
      <c r="KVR97" s="220"/>
      <c r="KVS97" s="220"/>
      <c r="KVT97" s="220"/>
      <c r="KVU97" s="220"/>
      <c r="KVV97" s="220"/>
      <c r="KVW97" s="220"/>
      <c r="KVX97" s="220"/>
      <c r="KVY97" s="220"/>
      <c r="KVZ97" s="220"/>
      <c r="KWA97" s="220"/>
      <c r="KWB97" s="220"/>
      <c r="KWC97" s="220"/>
      <c r="KWD97" s="220"/>
      <c r="KWE97" s="220"/>
      <c r="KWF97" s="220"/>
      <c r="KWG97" s="220"/>
      <c r="KWH97" s="220"/>
      <c r="KWI97" s="220"/>
      <c r="KWJ97" s="220"/>
      <c r="KWK97" s="220"/>
      <c r="KWL97" s="220"/>
      <c r="KWM97" s="220"/>
      <c r="KWN97" s="220"/>
      <c r="KWO97" s="220"/>
      <c r="KWP97" s="220"/>
      <c r="KWQ97" s="220"/>
      <c r="KWR97" s="220"/>
      <c r="KWS97" s="220"/>
      <c r="KWT97" s="220"/>
      <c r="KWU97" s="220"/>
      <c r="KWV97" s="220"/>
      <c r="KWW97" s="220"/>
      <c r="KWX97" s="220"/>
      <c r="KWY97" s="220"/>
      <c r="KWZ97" s="220"/>
      <c r="KXA97" s="220"/>
      <c r="KXB97" s="220"/>
      <c r="KXC97" s="220"/>
      <c r="KXD97" s="220"/>
      <c r="KXE97" s="220"/>
      <c r="KXF97" s="220"/>
      <c r="KXG97" s="220"/>
      <c r="KXH97" s="220"/>
      <c r="KXI97" s="220"/>
      <c r="KXJ97" s="220"/>
      <c r="KXK97" s="220"/>
      <c r="KXL97" s="220"/>
      <c r="KXM97" s="220"/>
      <c r="KXN97" s="220"/>
      <c r="KXO97" s="220"/>
      <c r="KXP97" s="220"/>
      <c r="KXQ97" s="220"/>
      <c r="KXR97" s="220"/>
      <c r="KXS97" s="220"/>
      <c r="KXT97" s="220"/>
      <c r="KXU97" s="220"/>
      <c r="KXV97" s="220"/>
      <c r="KXW97" s="220"/>
      <c r="KXX97" s="220"/>
      <c r="KXY97" s="220"/>
      <c r="KXZ97" s="220"/>
      <c r="KYA97" s="220"/>
      <c r="KYB97" s="220"/>
      <c r="KYC97" s="220"/>
      <c r="KYD97" s="220"/>
      <c r="KYE97" s="220"/>
      <c r="KYF97" s="220"/>
      <c r="KYG97" s="220"/>
      <c r="KYH97" s="220"/>
      <c r="KYI97" s="220"/>
      <c r="KYJ97" s="220"/>
      <c r="KYK97" s="220"/>
      <c r="KYL97" s="220"/>
      <c r="KYM97" s="220"/>
      <c r="KYN97" s="220"/>
      <c r="KYO97" s="220"/>
      <c r="KYP97" s="220"/>
      <c r="KYQ97" s="220"/>
      <c r="KYR97" s="220"/>
      <c r="KYS97" s="220"/>
      <c r="KYT97" s="220"/>
      <c r="KYU97" s="220"/>
      <c r="KYV97" s="220"/>
      <c r="KYW97" s="220"/>
      <c r="KYX97" s="220"/>
      <c r="KYY97" s="220"/>
      <c r="KYZ97" s="220"/>
      <c r="KZA97" s="220"/>
      <c r="KZB97" s="220"/>
      <c r="KZC97" s="220"/>
      <c r="KZD97" s="220"/>
      <c r="KZE97" s="220"/>
      <c r="KZF97" s="220"/>
      <c r="KZG97" s="220"/>
      <c r="KZH97" s="220"/>
      <c r="KZI97" s="220"/>
      <c r="KZJ97" s="220"/>
      <c r="KZK97" s="220"/>
      <c r="KZL97" s="220"/>
      <c r="KZM97" s="220"/>
      <c r="KZN97" s="220"/>
      <c r="KZO97" s="220"/>
      <c r="KZP97" s="220"/>
      <c r="KZQ97" s="220"/>
      <c r="KZR97" s="220"/>
      <c r="KZS97" s="220"/>
      <c r="KZT97" s="220"/>
      <c r="KZU97" s="220"/>
      <c r="KZV97" s="220"/>
      <c r="KZW97" s="220"/>
      <c r="KZX97" s="220"/>
      <c r="KZY97" s="220"/>
      <c r="KZZ97" s="220"/>
      <c r="LAA97" s="220"/>
      <c r="LAB97" s="220"/>
      <c r="LAC97" s="220"/>
      <c r="LAD97" s="220"/>
      <c r="LAE97" s="220"/>
      <c r="LAF97" s="220"/>
      <c r="LAG97" s="220"/>
      <c r="LAH97" s="220"/>
      <c r="LAI97" s="220"/>
      <c r="LAJ97" s="220"/>
      <c r="LAK97" s="220"/>
      <c r="LAL97" s="220"/>
      <c r="LAM97" s="220"/>
      <c r="LAN97" s="220"/>
      <c r="LAO97" s="220"/>
      <c r="LAP97" s="220"/>
      <c r="LAQ97" s="220"/>
      <c r="LAR97" s="220"/>
      <c r="LAS97" s="220"/>
      <c r="LAT97" s="220"/>
      <c r="LAU97" s="220"/>
      <c r="LAV97" s="220"/>
      <c r="LAW97" s="220"/>
      <c r="LAX97" s="220"/>
      <c r="LAY97" s="220"/>
      <c r="LAZ97" s="220"/>
      <c r="LBA97" s="220"/>
      <c r="LBB97" s="220"/>
      <c r="LBC97" s="220"/>
      <c r="LBD97" s="220"/>
      <c r="LBE97" s="220"/>
      <c r="LBF97" s="220"/>
      <c r="LBG97" s="220"/>
      <c r="LBH97" s="220"/>
      <c r="LBI97" s="220"/>
      <c r="LBJ97" s="220"/>
      <c r="LBK97" s="220"/>
      <c r="LBL97" s="220"/>
      <c r="LBM97" s="220"/>
      <c r="LBN97" s="220"/>
      <c r="LBO97" s="220"/>
      <c r="LBP97" s="220"/>
      <c r="LBQ97" s="220"/>
      <c r="LBR97" s="220"/>
      <c r="LBS97" s="220"/>
      <c r="LBT97" s="220"/>
      <c r="LBU97" s="220"/>
      <c r="LBV97" s="220"/>
      <c r="LBW97" s="220"/>
      <c r="LBX97" s="220"/>
      <c r="LBY97" s="220"/>
      <c r="LBZ97" s="220"/>
      <c r="LCA97" s="220"/>
      <c r="LCB97" s="220"/>
      <c r="LCC97" s="220"/>
      <c r="LCD97" s="220"/>
      <c r="LCE97" s="220"/>
      <c r="LCF97" s="220"/>
      <c r="LCG97" s="220"/>
      <c r="LCH97" s="220"/>
      <c r="LCI97" s="220"/>
      <c r="LCJ97" s="220"/>
      <c r="LCK97" s="220"/>
      <c r="LCL97" s="220"/>
      <c r="LCM97" s="220"/>
      <c r="LCN97" s="220"/>
      <c r="LCO97" s="220"/>
      <c r="LCP97" s="220"/>
      <c r="LCQ97" s="220"/>
      <c r="LCR97" s="220"/>
      <c r="LCS97" s="220"/>
      <c r="LCT97" s="220"/>
      <c r="LCU97" s="220"/>
      <c r="LCV97" s="220"/>
      <c r="LCW97" s="220"/>
      <c r="LCX97" s="220"/>
      <c r="LCY97" s="220"/>
      <c r="LCZ97" s="220"/>
      <c r="LDA97" s="220"/>
      <c r="LDB97" s="220"/>
      <c r="LDC97" s="220"/>
      <c r="LDD97" s="220"/>
      <c r="LDE97" s="220"/>
      <c r="LDF97" s="220"/>
      <c r="LDG97" s="220"/>
      <c r="LDH97" s="220"/>
      <c r="LDI97" s="220"/>
      <c r="LDJ97" s="220"/>
      <c r="LDK97" s="220"/>
      <c r="LDL97" s="220"/>
      <c r="LDM97" s="220"/>
      <c r="LDN97" s="220"/>
      <c r="LDO97" s="220"/>
      <c r="LDP97" s="220"/>
      <c r="LDQ97" s="220"/>
      <c r="LDR97" s="220"/>
      <c r="LDS97" s="220"/>
      <c r="LDT97" s="220"/>
      <c r="LDU97" s="220"/>
      <c r="LDV97" s="220"/>
      <c r="LDW97" s="220"/>
      <c r="LDX97" s="220"/>
      <c r="LDY97" s="220"/>
      <c r="LDZ97" s="220"/>
      <c r="LEA97" s="220"/>
      <c r="LEB97" s="220"/>
      <c r="LEC97" s="220"/>
      <c r="LED97" s="220"/>
      <c r="LEE97" s="220"/>
      <c r="LEF97" s="220"/>
      <c r="LEG97" s="220"/>
      <c r="LEH97" s="220"/>
      <c r="LEI97" s="220"/>
      <c r="LEJ97" s="220"/>
      <c r="LEK97" s="220"/>
      <c r="LEL97" s="220"/>
      <c r="LEM97" s="220"/>
      <c r="LEN97" s="220"/>
      <c r="LEO97" s="220"/>
      <c r="LEP97" s="220"/>
      <c r="LEQ97" s="220"/>
      <c r="LER97" s="220"/>
      <c r="LES97" s="220"/>
      <c r="LET97" s="220"/>
      <c r="LEU97" s="220"/>
      <c r="LEV97" s="220"/>
      <c r="LEW97" s="220"/>
      <c r="LEX97" s="220"/>
      <c r="LEY97" s="220"/>
      <c r="LEZ97" s="220"/>
      <c r="LFA97" s="220"/>
      <c r="LFB97" s="220"/>
      <c r="LFC97" s="220"/>
      <c r="LFD97" s="220"/>
      <c r="LFE97" s="220"/>
      <c r="LFF97" s="220"/>
      <c r="LFG97" s="220"/>
      <c r="LFH97" s="220"/>
      <c r="LFI97" s="220"/>
      <c r="LFJ97" s="220"/>
      <c r="LFK97" s="220"/>
      <c r="LFL97" s="220"/>
      <c r="LFM97" s="220"/>
      <c r="LFN97" s="220"/>
      <c r="LFO97" s="220"/>
      <c r="LFP97" s="220"/>
      <c r="LFQ97" s="220"/>
      <c r="LFR97" s="220"/>
      <c r="LFS97" s="220"/>
      <c r="LFT97" s="220"/>
      <c r="LFU97" s="220"/>
      <c r="LFV97" s="220"/>
      <c r="LFW97" s="220"/>
      <c r="LFX97" s="220"/>
      <c r="LFY97" s="220"/>
      <c r="LFZ97" s="220"/>
      <c r="LGA97" s="220"/>
      <c r="LGB97" s="220"/>
      <c r="LGC97" s="220"/>
      <c r="LGD97" s="220"/>
      <c r="LGE97" s="220"/>
      <c r="LGF97" s="220"/>
      <c r="LGG97" s="220"/>
      <c r="LGH97" s="220"/>
      <c r="LGI97" s="220"/>
      <c r="LGJ97" s="220"/>
      <c r="LGK97" s="220"/>
      <c r="LGL97" s="220"/>
      <c r="LGM97" s="220"/>
      <c r="LGN97" s="220"/>
      <c r="LGO97" s="220"/>
      <c r="LGP97" s="220"/>
      <c r="LGQ97" s="220"/>
      <c r="LGR97" s="220"/>
      <c r="LGS97" s="220"/>
      <c r="LGT97" s="220"/>
      <c r="LGU97" s="220"/>
      <c r="LGV97" s="220"/>
      <c r="LGW97" s="220"/>
      <c r="LGX97" s="220"/>
      <c r="LGY97" s="220"/>
      <c r="LGZ97" s="220"/>
      <c r="LHA97" s="220"/>
      <c r="LHB97" s="220"/>
      <c r="LHC97" s="220"/>
      <c r="LHD97" s="220"/>
      <c r="LHE97" s="220"/>
      <c r="LHF97" s="220"/>
      <c r="LHG97" s="220"/>
      <c r="LHH97" s="220"/>
      <c r="LHI97" s="220"/>
      <c r="LHJ97" s="220"/>
      <c r="LHK97" s="220"/>
      <c r="LHL97" s="220"/>
      <c r="LHM97" s="220"/>
      <c r="LHN97" s="220"/>
      <c r="LHO97" s="220"/>
      <c r="LHP97" s="220"/>
      <c r="LHQ97" s="220"/>
      <c r="LHR97" s="220"/>
      <c r="LHS97" s="220"/>
      <c r="LHT97" s="220"/>
      <c r="LHU97" s="220"/>
      <c r="LHV97" s="220"/>
      <c r="LHW97" s="220"/>
      <c r="LHX97" s="220"/>
      <c r="LHY97" s="220"/>
      <c r="LHZ97" s="220"/>
      <c r="LIA97" s="220"/>
      <c r="LIB97" s="220"/>
      <c r="LIC97" s="220"/>
      <c r="LID97" s="220"/>
      <c r="LIE97" s="220"/>
      <c r="LIF97" s="220"/>
      <c r="LIG97" s="220"/>
      <c r="LIH97" s="220"/>
      <c r="LII97" s="220"/>
      <c r="LIJ97" s="220"/>
      <c r="LIK97" s="220"/>
      <c r="LIL97" s="220"/>
      <c r="LIM97" s="220"/>
      <c r="LIN97" s="220"/>
      <c r="LIO97" s="220"/>
      <c r="LIP97" s="220"/>
      <c r="LIQ97" s="220"/>
      <c r="LIR97" s="220"/>
      <c r="LIS97" s="220"/>
      <c r="LIT97" s="220"/>
      <c r="LIU97" s="220"/>
      <c r="LIV97" s="220"/>
      <c r="LIW97" s="220"/>
      <c r="LIX97" s="220"/>
      <c r="LIY97" s="220"/>
      <c r="LIZ97" s="220"/>
      <c r="LJA97" s="220"/>
      <c r="LJB97" s="220"/>
      <c r="LJC97" s="220"/>
      <c r="LJD97" s="220"/>
      <c r="LJE97" s="220"/>
      <c r="LJF97" s="220"/>
      <c r="LJG97" s="220"/>
      <c r="LJH97" s="220"/>
      <c r="LJI97" s="220"/>
      <c r="LJJ97" s="220"/>
      <c r="LJK97" s="220"/>
      <c r="LJL97" s="220"/>
      <c r="LJM97" s="220"/>
      <c r="LJN97" s="220"/>
      <c r="LJO97" s="220"/>
      <c r="LJP97" s="220"/>
      <c r="LJQ97" s="220"/>
      <c r="LJR97" s="220"/>
      <c r="LJS97" s="220"/>
      <c r="LJT97" s="220"/>
      <c r="LJU97" s="220"/>
      <c r="LJV97" s="220"/>
      <c r="LJW97" s="220"/>
      <c r="LJX97" s="220"/>
      <c r="LJY97" s="220"/>
      <c r="LJZ97" s="220"/>
      <c r="LKA97" s="220"/>
      <c r="LKB97" s="220"/>
      <c r="LKC97" s="220"/>
      <c r="LKD97" s="220"/>
      <c r="LKE97" s="220"/>
      <c r="LKF97" s="220"/>
      <c r="LKG97" s="220"/>
      <c r="LKH97" s="220"/>
      <c r="LKI97" s="220"/>
      <c r="LKJ97" s="220"/>
      <c r="LKK97" s="220"/>
      <c r="LKL97" s="220"/>
      <c r="LKM97" s="220"/>
      <c r="LKN97" s="220"/>
      <c r="LKO97" s="220"/>
      <c r="LKP97" s="220"/>
      <c r="LKQ97" s="220"/>
      <c r="LKR97" s="220"/>
      <c r="LKS97" s="220"/>
      <c r="LKT97" s="220"/>
      <c r="LKU97" s="220"/>
      <c r="LKV97" s="220"/>
      <c r="LKW97" s="220"/>
      <c r="LKX97" s="220"/>
      <c r="LKY97" s="220"/>
      <c r="LKZ97" s="220"/>
      <c r="LLA97" s="220"/>
      <c r="LLB97" s="220"/>
      <c r="LLC97" s="220"/>
      <c r="LLD97" s="220"/>
      <c r="LLE97" s="220"/>
      <c r="LLF97" s="220"/>
      <c r="LLG97" s="220"/>
      <c r="LLH97" s="220"/>
      <c r="LLI97" s="220"/>
      <c r="LLJ97" s="220"/>
      <c r="LLK97" s="220"/>
      <c r="LLL97" s="220"/>
      <c r="LLM97" s="220"/>
      <c r="LLN97" s="220"/>
      <c r="LLO97" s="220"/>
      <c r="LLP97" s="220"/>
      <c r="LLQ97" s="220"/>
      <c r="LLR97" s="220"/>
      <c r="LLS97" s="220"/>
      <c r="LLT97" s="220"/>
      <c r="LLU97" s="220"/>
      <c r="LLV97" s="220"/>
      <c r="LLW97" s="220"/>
      <c r="LLX97" s="220"/>
      <c r="LLY97" s="220"/>
      <c r="LLZ97" s="220"/>
      <c r="LMA97" s="220"/>
      <c r="LMB97" s="220"/>
      <c r="LMC97" s="220"/>
      <c r="LMD97" s="220"/>
      <c r="LME97" s="220"/>
      <c r="LMF97" s="220"/>
      <c r="LMG97" s="220"/>
      <c r="LMH97" s="220"/>
      <c r="LMI97" s="220"/>
      <c r="LMJ97" s="220"/>
      <c r="LMK97" s="220"/>
      <c r="LML97" s="220"/>
      <c r="LMM97" s="220"/>
      <c r="LMN97" s="220"/>
      <c r="LMO97" s="220"/>
      <c r="LMP97" s="220"/>
      <c r="LMQ97" s="220"/>
      <c r="LMR97" s="220"/>
      <c r="LMS97" s="220"/>
      <c r="LMT97" s="220"/>
      <c r="LMU97" s="220"/>
      <c r="LMV97" s="220"/>
      <c r="LMW97" s="220"/>
      <c r="LMX97" s="220"/>
      <c r="LMY97" s="220"/>
      <c r="LMZ97" s="220"/>
      <c r="LNA97" s="220"/>
      <c r="LNB97" s="220"/>
      <c r="LNC97" s="220"/>
      <c r="LND97" s="220"/>
      <c r="LNE97" s="220"/>
      <c r="LNF97" s="220"/>
      <c r="LNG97" s="220"/>
      <c r="LNH97" s="220"/>
      <c r="LNI97" s="220"/>
      <c r="LNJ97" s="220"/>
      <c r="LNK97" s="220"/>
      <c r="LNL97" s="220"/>
      <c r="LNM97" s="220"/>
      <c r="LNN97" s="220"/>
      <c r="LNO97" s="220"/>
      <c r="LNP97" s="220"/>
      <c r="LNQ97" s="220"/>
      <c r="LNR97" s="220"/>
      <c r="LNS97" s="220"/>
      <c r="LNT97" s="220"/>
      <c r="LNU97" s="220"/>
      <c r="LNV97" s="220"/>
      <c r="LNW97" s="220"/>
      <c r="LNX97" s="220"/>
      <c r="LNY97" s="220"/>
      <c r="LNZ97" s="220"/>
      <c r="LOA97" s="220"/>
      <c r="LOB97" s="220"/>
      <c r="LOC97" s="220"/>
      <c r="LOD97" s="220"/>
      <c r="LOE97" s="220"/>
      <c r="LOF97" s="220"/>
      <c r="LOG97" s="220"/>
      <c r="LOH97" s="220"/>
      <c r="LOI97" s="220"/>
      <c r="LOJ97" s="220"/>
      <c r="LOK97" s="220"/>
      <c r="LOL97" s="220"/>
      <c r="LOM97" s="220"/>
      <c r="LON97" s="220"/>
      <c r="LOO97" s="220"/>
      <c r="LOP97" s="220"/>
      <c r="LOQ97" s="220"/>
      <c r="LOR97" s="220"/>
      <c r="LOS97" s="220"/>
      <c r="LOT97" s="220"/>
      <c r="LOU97" s="220"/>
      <c r="LOV97" s="220"/>
      <c r="LOW97" s="220"/>
      <c r="LOX97" s="220"/>
      <c r="LOY97" s="220"/>
      <c r="LOZ97" s="220"/>
      <c r="LPA97" s="220"/>
      <c r="LPB97" s="220"/>
      <c r="LPC97" s="220"/>
      <c r="LPD97" s="220"/>
      <c r="LPE97" s="220"/>
      <c r="LPF97" s="220"/>
      <c r="LPG97" s="220"/>
      <c r="LPH97" s="220"/>
      <c r="LPI97" s="220"/>
      <c r="LPJ97" s="220"/>
      <c r="LPK97" s="220"/>
      <c r="LPL97" s="220"/>
      <c r="LPM97" s="220"/>
      <c r="LPN97" s="220"/>
      <c r="LPO97" s="220"/>
      <c r="LPP97" s="220"/>
      <c r="LPQ97" s="220"/>
      <c r="LPR97" s="220"/>
      <c r="LPS97" s="220"/>
      <c r="LPT97" s="220"/>
      <c r="LPU97" s="220"/>
      <c r="LPV97" s="220"/>
      <c r="LPW97" s="220"/>
      <c r="LPX97" s="220"/>
      <c r="LPY97" s="220"/>
      <c r="LPZ97" s="220"/>
      <c r="LQA97" s="220"/>
      <c r="LQB97" s="220"/>
      <c r="LQC97" s="220"/>
      <c r="LQD97" s="220"/>
      <c r="LQE97" s="220"/>
      <c r="LQF97" s="220"/>
      <c r="LQG97" s="220"/>
      <c r="LQH97" s="220"/>
      <c r="LQI97" s="220"/>
      <c r="LQJ97" s="220"/>
      <c r="LQK97" s="220"/>
      <c r="LQL97" s="220"/>
      <c r="LQM97" s="220"/>
      <c r="LQN97" s="220"/>
      <c r="LQO97" s="220"/>
      <c r="LQP97" s="220"/>
      <c r="LQQ97" s="220"/>
      <c r="LQR97" s="220"/>
      <c r="LQS97" s="220"/>
      <c r="LQT97" s="220"/>
      <c r="LQU97" s="220"/>
      <c r="LQV97" s="220"/>
      <c r="LQW97" s="220"/>
      <c r="LQX97" s="220"/>
      <c r="LQY97" s="220"/>
      <c r="LQZ97" s="220"/>
      <c r="LRA97" s="220"/>
      <c r="LRB97" s="220"/>
      <c r="LRC97" s="220"/>
      <c r="LRD97" s="220"/>
      <c r="LRE97" s="220"/>
      <c r="LRF97" s="220"/>
      <c r="LRG97" s="220"/>
      <c r="LRH97" s="220"/>
      <c r="LRI97" s="220"/>
      <c r="LRJ97" s="220"/>
      <c r="LRK97" s="220"/>
      <c r="LRL97" s="220"/>
      <c r="LRM97" s="220"/>
      <c r="LRN97" s="220"/>
      <c r="LRO97" s="220"/>
      <c r="LRP97" s="220"/>
      <c r="LRQ97" s="220"/>
      <c r="LRR97" s="220"/>
      <c r="LRS97" s="220"/>
      <c r="LRT97" s="220"/>
      <c r="LRU97" s="220"/>
      <c r="LRV97" s="220"/>
      <c r="LRW97" s="220"/>
      <c r="LRX97" s="220"/>
      <c r="LRY97" s="220"/>
      <c r="LRZ97" s="220"/>
      <c r="LSA97" s="220"/>
      <c r="LSB97" s="220"/>
      <c r="LSC97" s="220"/>
      <c r="LSD97" s="220"/>
      <c r="LSE97" s="220"/>
      <c r="LSF97" s="220"/>
      <c r="LSG97" s="220"/>
      <c r="LSH97" s="220"/>
      <c r="LSI97" s="220"/>
      <c r="LSJ97" s="220"/>
      <c r="LSK97" s="220"/>
      <c r="LSL97" s="220"/>
      <c r="LSM97" s="220"/>
      <c r="LSN97" s="220"/>
      <c r="LSO97" s="220"/>
      <c r="LSP97" s="220"/>
      <c r="LSQ97" s="220"/>
      <c r="LSR97" s="220"/>
      <c r="LSS97" s="220"/>
      <c r="LST97" s="220"/>
      <c r="LSU97" s="220"/>
      <c r="LSV97" s="220"/>
      <c r="LSW97" s="220"/>
      <c r="LSX97" s="220"/>
      <c r="LSY97" s="220"/>
      <c r="LSZ97" s="220"/>
      <c r="LTA97" s="220"/>
      <c r="LTB97" s="220"/>
      <c r="LTC97" s="220"/>
      <c r="LTD97" s="220"/>
      <c r="LTE97" s="220"/>
      <c r="LTF97" s="220"/>
      <c r="LTG97" s="220"/>
      <c r="LTH97" s="220"/>
      <c r="LTI97" s="220"/>
      <c r="LTJ97" s="220"/>
      <c r="LTK97" s="220"/>
      <c r="LTL97" s="220"/>
      <c r="LTM97" s="220"/>
      <c r="LTN97" s="220"/>
      <c r="LTO97" s="220"/>
      <c r="LTP97" s="220"/>
      <c r="LTQ97" s="220"/>
      <c r="LTR97" s="220"/>
      <c r="LTS97" s="220"/>
      <c r="LTT97" s="220"/>
      <c r="LTU97" s="220"/>
      <c r="LTV97" s="220"/>
      <c r="LTW97" s="220"/>
      <c r="LTX97" s="220"/>
      <c r="LTY97" s="220"/>
      <c r="LTZ97" s="220"/>
      <c r="LUA97" s="220"/>
      <c r="LUB97" s="220"/>
      <c r="LUC97" s="220"/>
      <c r="LUD97" s="220"/>
      <c r="LUE97" s="220"/>
      <c r="LUF97" s="220"/>
      <c r="LUG97" s="220"/>
      <c r="LUH97" s="220"/>
      <c r="LUI97" s="220"/>
      <c r="LUJ97" s="220"/>
      <c r="LUK97" s="220"/>
      <c r="LUL97" s="220"/>
      <c r="LUM97" s="220"/>
      <c r="LUN97" s="220"/>
      <c r="LUO97" s="220"/>
      <c r="LUP97" s="220"/>
      <c r="LUQ97" s="220"/>
      <c r="LUR97" s="220"/>
      <c r="LUS97" s="220"/>
      <c r="LUT97" s="220"/>
      <c r="LUU97" s="220"/>
      <c r="LUV97" s="220"/>
      <c r="LUW97" s="220"/>
      <c r="LUX97" s="220"/>
      <c r="LUY97" s="220"/>
      <c r="LUZ97" s="220"/>
      <c r="LVA97" s="220"/>
      <c r="LVB97" s="220"/>
      <c r="LVC97" s="220"/>
      <c r="LVD97" s="220"/>
      <c r="LVE97" s="220"/>
      <c r="LVF97" s="220"/>
      <c r="LVG97" s="220"/>
      <c r="LVH97" s="220"/>
      <c r="LVI97" s="220"/>
      <c r="LVJ97" s="220"/>
      <c r="LVK97" s="220"/>
      <c r="LVL97" s="220"/>
      <c r="LVM97" s="220"/>
      <c r="LVN97" s="220"/>
      <c r="LVO97" s="220"/>
      <c r="LVP97" s="220"/>
      <c r="LVQ97" s="220"/>
      <c r="LVR97" s="220"/>
      <c r="LVS97" s="220"/>
      <c r="LVT97" s="220"/>
      <c r="LVU97" s="220"/>
      <c r="LVV97" s="220"/>
      <c r="LVW97" s="220"/>
      <c r="LVX97" s="220"/>
      <c r="LVY97" s="220"/>
      <c r="LVZ97" s="220"/>
      <c r="LWA97" s="220"/>
      <c r="LWB97" s="220"/>
      <c r="LWC97" s="220"/>
      <c r="LWD97" s="220"/>
      <c r="LWE97" s="220"/>
      <c r="LWF97" s="220"/>
      <c r="LWG97" s="220"/>
      <c r="LWH97" s="220"/>
      <c r="LWI97" s="220"/>
      <c r="LWJ97" s="220"/>
      <c r="LWK97" s="220"/>
      <c r="LWL97" s="220"/>
      <c r="LWM97" s="220"/>
      <c r="LWN97" s="220"/>
      <c r="LWO97" s="220"/>
      <c r="LWP97" s="220"/>
      <c r="LWQ97" s="220"/>
      <c r="LWR97" s="220"/>
      <c r="LWS97" s="220"/>
      <c r="LWT97" s="220"/>
      <c r="LWU97" s="220"/>
      <c r="LWV97" s="220"/>
      <c r="LWW97" s="220"/>
      <c r="LWX97" s="220"/>
      <c r="LWY97" s="220"/>
      <c r="LWZ97" s="220"/>
      <c r="LXA97" s="220"/>
      <c r="LXB97" s="220"/>
      <c r="LXC97" s="220"/>
      <c r="LXD97" s="220"/>
      <c r="LXE97" s="220"/>
      <c r="LXF97" s="220"/>
      <c r="LXG97" s="220"/>
      <c r="LXH97" s="220"/>
      <c r="LXI97" s="220"/>
      <c r="LXJ97" s="220"/>
      <c r="LXK97" s="220"/>
      <c r="LXL97" s="220"/>
      <c r="LXM97" s="220"/>
      <c r="LXN97" s="220"/>
      <c r="LXO97" s="220"/>
      <c r="LXP97" s="220"/>
      <c r="LXQ97" s="220"/>
      <c r="LXR97" s="220"/>
      <c r="LXS97" s="220"/>
      <c r="LXT97" s="220"/>
      <c r="LXU97" s="220"/>
      <c r="LXV97" s="220"/>
      <c r="LXW97" s="220"/>
      <c r="LXX97" s="220"/>
      <c r="LXY97" s="220"/>
      <c r="LXZ97" s="220"/>
      <c r="LYA97" s="220"/>
      <c r="LYB97" s="220"/>
      <c r="LYC97" s="220"/>
      <c r="LYD97" s="220"/>
      <c r="LYE97" s="220"/>
      <c r="LYF97" s="220"/>
      <c r="LYG97" s="220"/>
      <c r="LYH97" s="220"/>
      <c r="LYI97" s="220"/>
      <c r="LYJ97" s="220"/>
      <c r="LYK97" s="220"/>
      <c r="LYL97" s="220"/>
      <c r="LYM97" s="220"/>
      <c r="LYN97" s="220"/>
      <c r="LYO97" s="220"/>
      <c r="LYP97" s="220"/>
      <c r="LYQ97" s="220"/>
      <c r="LYR97" s="220"/>
      <c r="LYS97" s="220"/>
      <c r="LYT97" s="220"/>
      <c r="LYU97" s="220"/>
      <c r="LYV97" s="220"/>
      <c r="LYW97" s="220"/>
      <c r="LYX97" s="220"/>
      <c r="LYY97" s="220"/>
      <c r="LYZ97" s="220"/>
      <c r="LZA97" s="220"/>
      <c r="LZB97" s="220"/>
      <c r="LZC97" s="220"/>
      <c r="LZD97" s="220"/>
      <c r="LZE97" s="220"/>
      <c r="LZF97" s="220"/>
      <c r="LZG97" s="220"/>
      <c r="LZH97" s="220"/>
      <c r="LZI97" s="220"/>
      <c r="LZJ97" s="220"/>
      <c r="LZK97" s="220"/>
      <c r="LZL97" s="220"/>
      <c r="LZM97" s="220"/>
      <c r="LZN97" s="220"/>
      <c r="LZO97" s="220"/>
      <c r="LZP97" s="220"/>
      <c r="LZQ97" s="220"/>
      <c r="LZR97" s="220"/>
      <c r="LZS97" s="220"/>
      <c r="LZT97" s="220"/>
      <c r="LZU97" s="220"/>
      <c r="LZV97" s="220"/>
      <c r="LZW97" s="220"/>
      <c r="LZX97" s="220"/>
      <c r="LZY97" s="220"/>
      <c r="LZZ97" s="220"/>
      <c r="MAA97" s="220"/>
      <c r="MAB97" s="220"/>
      <c r="MAC97" s="220"/>
      <c r="MAD97" s="220"/>
      <c r="MAE97" s="220"/>
      <c r="MAF97" s="220"/>
      <c r="MAG97" s="220"/>
      <c r="MAH97" s="220"/>
      <c r="MAI97" s="220"/>
      <c r="MAJ97" s="220"/>
      <c r="MAK97" s="220"/>
      <c r="MAL97" s="220"/>
      <c r="MAM97" s="220"/>
      <c r="MAN97" s="220"/>
      <c r="MAO97" s="220"/>
      <c r="MAP97" s="220"/>
      <c r="MAQ97" s="220"/>
      <c r="MAR97" s="220"/>
      <c r="MAS97" s="220"/>
      <c r="MAT97" s="220"/>
      <c r="MAU97" s="220"/>
      <c r="MAV97" s="220"/>
      <c r="MAW97" s="220"/>
      <c r="MAX97" s="220"/>
      <c r="MAY97" s="220"/>
      <c r="MAZ97" s="220"/>
      <c r="MBA97" s="220"/>
      <c r="MBB97" s="220"/>
      <c r="MBC97" s="220"/>
      <c r="MBD97" s="220"/>
      <c r="MBE97" s="220"/>
      <c r="MBF97" s="220"/>
      <c r="MBG97" s="220"/>
      <c r="MBH97" s="220"/>
      <c r="MBI97" s="220"/>
      <c r="MBJ97" s="220"/>
      <c r="MBK97" s="220"/>
      <c r="MBL97" s="220"/>
      <c r="MBM97" s="220"/>
      <c r="MBN97" s="220"/>
      <c r="MBO97" s="220"/>
      <c r="MBP97" s="220"/>
      <c r="MBQ97" s="220"/>
      <c r="MBR97" s="220"/>
      <c r="MBS97" s="220"/>
      <c r="MBT97" s="220"/>
      <c r="MBU97" s="220"/>
      <c r="MBV97" s="220"/>
      <c r="MBW97" s="220"/>
      <c r="MBX97" s="220"/>
      <c r="MBY97" s="220"/>
      <c r="MBZ97" s="220"/>
      <c r="MCA97" s="220"/>
      <c r="MCB97" s="220"/>
      <c r="MCC97" s="220"/>
      <c r="MCD97" s="220"/>
      <c r="MCE97" s="220"/>
      <c r="MCF97" s="220"/>
      <c r="MCG97" s="220"/>
      <c r="MCH97" s="220"/>
      <c r="MCI97" s="220"/>
      <c r="MCJ97" s="220"/>
      <c r="MCK97" s="220"/>
      <c r="MCL97" s="220"/>
      <c r="MCM97" s="220"/>
      <c r="MCN97" s="220"/>
      <c r="MCO97" s="220"/>
      <c r="MCP97" s="220"/>
      <c r="MCQ97" s="220"/>
      <c r="MCR97" s="220"/>
      <c r="MCS97" s="220"/>
      <c r="MCT97" s="220"/>
      <c r="MCU97" s="220"/>
      <c r="MCV97" s="220"/>
      <c r="MCW97" s="220"/>
      <c r="MCX97" s="220"/>
      <c r="MCY97" s="220"/>
      <c r="MCZ97" s="220"/>
      <c r="MDA97" s="220"/>
      <c r="MDB97" s="220"/>
      <c r="MDC97" s="220"/>
      <c r="MDD97" s="220"/>
      <c r="MDE97" s="220"/>
      <c r="MDF97" s="220"/>
      <c r="MDG97" s="220"/>
      <c r="MDH97" s="220"/>
      <c r="MDI97" s="220"/>
      <c r="MDJ97" s="220"/>
      <c r="MDK97" s="220"/>
      <c r="MDL97" s="220"/>
      <c r="MDM97" s="220"/>
      <c r="MDN97" s="220"/>
      <c r="MDO97" s="220"/>
      <c r="MDP97" s="220"/>
      <c r="MDQ97" s="220"/>
      <c r="MDR97" s="220"/>
      <c r="MDS97" s="220"/>
      <c r="MDT97" s="220"/>
      <c r="MDU97" s="220"/>
      <c r="MDV97" s="220"/>
      <c r="MDW97" s="220"/>
      <c r="MDX97" s="220"/>
      <c r="MDY97" s="220"/>
      <c r="MDZ97" s="220"/>
      <c r="MEA97" s="220"/>
      <c r="MEB97" s="220"/>
      <c r="MEC97" s="220"/>
      <c r="MED97" s="220"/>
      <c r="MEE97" s="220"/>
      <c r="MEF97" s="220"/>
      <c r="MEG97" s="220"/>
      <c r="MEH97" s="220"/>
      <c r="MEI97" s="220"/>
      <c r="MEJ97" s="220"/>
      <c r="MEK97" s="220"/>
      <c r="MEL97" s="220"/>
      <c r="MEM97" s="220"/>
      <c r="MEN97" s="220"/>
      <c r="MEO97" s="220"/>
      <c r="MEP97" s="220"/>
      <c r="MEQ97" s="220"/>
      <c r="MER97" s="220"/>
      <c r="MES97" s="220"/>
      <c r="MET97" s="220"/>
      <c r="MEU97" s="220"/>
      <c r="MEV97" s="220"/>
      <c r="MEW97" s="220"/>
      <c r="MEX97" s="220"/>
      <c r="MEY97" s="220"/>
      <c r="MEZ97" s="220"/>
      <c r="MFA97" s="220"/>
      <c r="MFB97" s="220"/>
      <c r="MFC97" s="220"/>
      <c r="MFD97" s="220"/>
      <c r="MFE97" s="220"/>
      <c r="MFF97" s="220"/>
      <c r="MFG97" s="220"/>
      <c r="MFH97" s="220"/>
      <c r="MFI97" s="220"/>
      <c r="MFJ97" s="220"/>
      <c r="MFK97" s="220"/>
      <c r="MFL97" s="220"/>
      <c r="MFM97" s="220"/>
      <c r="MFN97" s="220"/>
      <c r="MFO97" s="220"/>
      <c r="MFP97" s="220"/>
      <c r="MFQ97" s="220"/>
      <c r="MFR97" s="220"/>
      <c r="MFS97" s="220"/>
      <c r="MFT97" s="220"/>
      <c r="MFU97" s="220"/>
      <c r="MFV97" s="220"/>
      <c r="MFW97" s="220"/>
      <c r="MFX97" s="220"/>
      <c r="MFY97" s="220"/>
      <c r="MFZ97" s="220"/>
      <c r="MGA97" s="220"/>
      <c r="MGB97" s="220"/>
      <c r="MGC97" s="220"/>
      <c r="MGD97" s="220"/>
      <c r="MGE97" s="220"/>
      <c r="MGF97" s="220"/>
      <c r="MGG97" s="220"/>
      <c r="MGH97" s="220"/>
      <c r="MGI97" s="220"/>
      <c r="MGJ97" s="220"/>
      <c r="MGK97" s="220"/>
      <c r="MGL97" s="220"/>
      <c r="MGM97" s="220"/>
      <c r="MGN97" s="220"/>
      <c r="MGO97" s="220"/>
      <c r="MGP97" s="220"/>
      <c r="MGQ97" s="220"/>
      <c r="MGR97" s="220"/>
      <c r="MGS97" s="220"/>
      <c r="MGT97" s="220"/>
      <c r="MGU97" s="220"/>
      <c r="MGV97" s="220"/>
      <c r="MGW97" s="220"/>
      <c r="MGX97" s="220"/>
      <c r="MGY97" s="220"/>
      <c r="MGZ97" s="220"/>
      <c r="MHA97" s="220"/>
      <c r="MHB97" s="220"/>
      <c r="MHC97" s="220"/>
      <c r="MHD97" s="220"/>
      <c r="MHE97" s="220"/>
      <c r="MHF97" s="220"/>
      <c r="MHG97" s="220"/>
      <c r="MHH97" s="220"/>
      <c r="MHI97" s="220"/>
      <c r="MHJ97" s="220"/>
      <c r="MHK97" s="220"/>
      <c r="MHL97" s="220"/>
      <c r="MHM97" s="220"/>
      <c r="MHN97" s="220"/>
      <c r="MHO97" s="220"/>
      <c r="MHP97" s="220"/>
      <c r="MHQ97" s="220"/>
      <c r="MHR97" s="220"/>
      <c r="MHS97" s="220"/>
      <c r="MHT97" s="220"/>
      <c r="MHU97" s="220"/>
      <c r="MHV97" s="220"/>
      <c r="MHW97" s="220"/>
      <c r="MHX97" s="220"/>
      <c r="MHY97" s="220"/>
      <c r="MHZ97" s="220"/>
      <c r="MIA97" s="220"/>
      <c r="MIB97" s="220"/>
      <c r="MIC97" s="220"/>
      <c r="MID97" s="220"/>
      <c r="MIE97" s="220"/>
      <c r="MIF97" s="220"/>
      <c r="MIG97" s="220"/>
      <c r="MIH97" s="220"/>
      <c r="MII97" s="220"/>
      <c r="MIJ97" s="220"/>
      <c r="MIK97" s="220"/>
      <c r="MIL97" s="220"/>
      <c r="MIM97" s="220"/>
      <c r="MIN97" s="220"/>
      <c r="MIO97" s="220"/>
      <c r="MIP97" s="220"/>
      <c r="MIQ97" s="220"/>
      <c r="MIR97" s="220"/>
      <c r="MIS97" s="220"/>
      <c r="MIT97" s="220"/>
      <c r="MIU97" s="220"/>
      <c r="MIV97" s="220"/>
      <c r="MIW97" s="220"/>
      <c r="MIX97" s="220"/>
      <c r="MIY97" s="220"/>
      <c r="MIZ97" s="220"/>
      <c r="MJA97" s="220"/>
      <c r="MJB97" s="220"/>
      <c r="MJC97" s="220"/>
      <c r="MJD97" s="220"/>
      <c r="MJE97" s="220"/>
      <c r="MJF97" s="220"/>
      <c r="MJG97" s="220"/>
      <c r="MJH97" s="220"/>
      <c r="MJI97" s="220"/>
      <c r="MJJ97" s="220"/>
      <c r="MJK97" s="220"/>
      <c r="MJL97" s="220"/>
      <c r="MJM97" s="220"/>
      <c r="MJN97" s="220"/>
      <c r="MJO97" s="220"/>
      <c r="MJP97" s="220"/>
      <c r="MJQ97" s="220"/>
      <c r="MJR97" s="220"/>
      <c r="MJS97" s="220"/>
      <c r="MJT97" s="220"/>
      <c r="MJU97" s="220"/>
      <c r="MJV97" s="220"/>
      <c r="MJW97" s="220"/>
      <c r="MJX97" s="220"/>
      <c r="MJY97" s="220"/>
      <c r="MJZ97" s="220"/>
      <c r="MKA97" s="220"/>
      <c r="MKB97" s="220"/>
      <c r="MKC97" s="220"/>
      <c r="MKD97" s="220"/>
      <c r="MKE97" s="220"/>
      <c r="MKF97" s="220"/>
      <c r="MKG97" s="220"/>
      <c r="MKH97" s="220"/>
      <c r="MKI97" s="220"/>
      <c r="MKJ97" s="220"/>
      <c r="MKK97" s="220"/>
      <c r="MKL97" s="220"/>
      <c r="MKM97" s="220"/>
      <c r="MKN97" s="220"/>
      <c r="MKO97" s="220"/>
      <c r="MKP97" s="220"/>
      <c r="MKQ97" s="220"/>
      <c r="MKR97" s="220"/>
      <c r="MKS97" s="220"/>
      <c r="MKT97" s="220"/>
      <c r="MKU97" s="220"/>
      <c r="MKV97" s="220"/>
      <c r="MKW97" s="220"/>
      <c r="MKX97" s="220"/>
      <c r="MKY97" s="220"/>
      <c r="MKZ97" s="220"/>
      <c r="MLA97" s="220"/>
      <c r="MLB97" s="220"/>
      <c r="MLC97" s="220"/>
      <c r="MLD97" s="220"/>
      <c r="MLE97" s="220"/>
      <c r="MLF97" s="220"/>
      <c r="MLG97" s="220"/>
      <c r="MLH97" s="220"/>
      <c r="MLI97" s="220"/>
      <c r="MLJ97" s="220"/>
      <c r="MLK97" s="220"/>
      <c r="MLL97" s="220"/>
      <c r="MLM97" s="220"/>
      <c r="MLN97" s="220"/>
      <c r="MLO97" s="220"/>
      <c r="MLP97" s="220"/>
      <c r="MLQ97" s="220"/>
      <c r="MLR97" s="220"/>
      <c r="MLS97" s="220"/>
      <c r="MLT97" s="220"/>
      <c r="MLU97" s="220"/>
      <c r="MLV97" s="220"/>
      <c r="MLW97" s="220"/>
      <c r="MLX97" s="220"/>
      <c r="MLY97" s="220"/>
      <c r="MLZ97" s="220"/>
      <c r="MMA97" s="220"/>
      <c r="MMB97" s="220"/>
      <c r="MMC97" s="220"/>
      <c r="MMD97" s="220"/>
      <c r="MME97" s="220"/>
      <c r="MMF97" s="220"/>
      <c r="MMG97" s="220"/>
      <c r="MMH97" s="220"/>
      <c r="MMI97" s="220"/>
      <c r="MMJ97" s="220"/>
      <c r="MMK97" s="220"/>
      <c r="MML97" s="220"/>
      <c r="MMM97" s="220"/>
      <c r="MMN97" s="220"/>
      <c r="MMO97" s="220"/>
      <c r="MMP97" s="220"/>
      <c r="MMQ97" s="220"/>
      <c r="MMR97" s="220"/>
      <c r="MMS97" s="220"/>
      <c r="MMT97" s="220"/>
      <c r="MMU97" s="220"/>
      <c r="MMV97" s="220"/>
      <c r="MMW97" s="220"/>
      <c r="MMX97" s="220"/>
      <c r="MMY97" s="220"/>
      <c r="MMZ97" s="220"/>
      <c r="MNA97" s="220"/>
      <c r="MNB97" s="220"/>
      <c r="MNC97" s="220"/>
      <c r="MND97" s="220"/>
      <c r="MNE97" s="220"/>
      <c r="MNF97" s="220"/>
      <c r="MNG97" s="220"/>
      <c r="MNH97" s="220"/>
      <c r="MNI97" s="220"/>
      <c r="MNJ97" s="220"/>
      <c r="MNK97" s="220"/>
      <c r="MNL97" s="220"/>
      <c r="MNM97" s="220"/>
      <c r="MNN97" s="220"/>
      <c r="MNO97" s="220"/>
      <c r="MNP97" s="220"/>
      <c r="MNQ97" s="220"/>
      <c r="MNR97" s="220"/>
      <c r="MNS97" s="220"/>
      <c r="MNT97" s="220"/>
      <c r="MNU97" s="220"/>
      <c r="MNV97" s="220"/>
      <c r="MNW97" s="220"/>
      <c r="MNX97" s="220"/>
      <c r="MNY97" s="220"/>
      <c r="MNZ97" s="220"/>
      <c r="MOA97" s="220"/>
      <c r="MOB97" s="220"/>
      <c r="MOC97" s="220"/>
      <c r="MOD97" s="220"/>
      <c r="MOE97" s="220"/>
      <c r="MOF97" s="220"/>
      <c r="MOG97" s="220"/>
      <c r="MOH97" s="220"/>
      <c r="MOI97" s="220"/>
      <c r="MOJ97" s="220"/>
      <c r="MOK97" s="220"/>
      <c r="MOL97" s="220"/>
      <c r="MOM97" s="220"/>
      <c r="MON97" s="220"/>
      <c r="MOO97" s="220"/>
      <c r="MOP97" s="220"/>
      <c r="MOQ97" s="220"/>
      <c r="MOR97" s="220"/>
      <c r="MOS97" s="220"/>
      <c r="MOT97" s="220"/>
      <c r="MOU97" s="220"/>
      <c r="MOV97" s="220"/>
      <c r="MOW97" s="220"/>
      <c r="MOX97" s="220"/>
      <c r="MOY97" s="220"/>
      <c r="MOZ97" s="220"/>
      <c r="MPA97" s="220"/>
      <c r="MPB97" s="220"/>
      <c r="MPC97" s="220"/>
      <c r="MPD97" s="220"/>
      <c r="MPE97" s="220"/>
      <c r="MPF97" s="220"/>
      <c r="MPG97" s="220"/>
      <c r="MPH97" s="220"/>
      <c r="MPI97" s="220"/>
      <c r="MPJ97" s="220"/>
      <c r="MPK97" s="220"/>
      <c r="MPL97" s="220"/>
      <c r="MPM97" s="220"/>
      <c r="MPN97" s="220"/>
      <c r="MPO97" s="220"/>
      <c r="MPP97" s="220"/>
      <c r="MPQ97" s="220"/>
      <c r="MPR97" s="220"/>
      <c r="MPS97" s="220"/>
      <c r="MPT97" s="220"/>
      <c r="MPU97" s="220"/>
      <c r="MPV97" s="220"/>
      <c r="MPW97" s="220"/>
      <c r="MPX97" s="220"/>
      <c r="MPY97" s="220"/>
      <c r="MPZ97" s="220"/>
      <c r="MQA97" s="220"/>
      <c r="MQB97" s="220"/>
      <c r="MQC97" s="220"/>
      <c r="MQD97" s="220"/>
      <c r="MQE97" s="220"/>
      <c r="MQF97" s="220"/>
      <c r="MQG97" s="220"/>
      <c r="MQH97" s="220"/>
      <c r="MQI97" s="220"/>
      <c r="MQJ97" s="220"/>
      <c r="MQK97" s="220"/>
      <c r="MQL97" s="220"/>
      <c r="MQM97" s="220"/>
      <c r="MQN97" s="220"/>
      <c r="MQO97" s="220"/>
      <c r="MQP97" s="220"/>
      <c r="MQQ97" s="220"/>
      <c r="MQR97" s="220"/>
      <c r="MQS97" s="220"/>
      <c r="MQT97" s="220"/>
      <c r="MQU97" s="220"/>
      <c r="MQV97" s="220"/>
      <c r="MQW97" s="220"/>
      <c r="MQX97" s="220"/>
      <c r="MQY97" s="220"/>
      <c r="MQZ97" s="220"/>
      <c r="MRA97" s="220"/>
      <c r="MRB97" s="220"/>
      <c r="MRC97" s="220"/>
      <c r="MRD97" s="220"/>
      <c r="MRE97" s="220"/>
      <c r="MRF97" s="220"/>
      <c r="MRG97" s="220"/>
      <c r="MRH97" s="220"/>
      <c r="MRI97" s="220"/>
      <c r="MRJ97" s="220"/>
      <c r="MRK97" s="220"/>
      <c r="MRL97" s="220"/>
      <c r="MRM97" s="220"/>
      <c r="MRN97" s="220"/>
      <c r="MRO97" s="220"/>
      <c r="MRP97" s="220"/>
      <c r="MRQ97" s="220"/>
      <c r="MRR97" s="220"/>
      <c r="MRS97" s="220"/>
      <c r="MRT97" s="220"/>
      <c r="MRU97" s="220"/>
      <c r="MRV97" s="220"/>
      <c r="MRW97" s="220"/>
      <c r="MRX97" s="220"/>
      <c r="MRY97" s="220"/>
      <c r="MRZ97" s="220"/>
      <c r="MSA97" s="220"/>
      <c r="MSB97" s="220"/>
      <c r="MSC97" s="220"/>
      <c r="MSD97" s="220"/>
      <c r="MSE97" s="220"/>
      <c r="MSF97" s="220"/>
      <c r="MSG97" s="220"/>
      <c r="MSH97" s="220"/>
      <c r="MSI97" s="220"/>
      <c r="MSJ97" s="220"/>
      <c r="MSK97" s="220"/>
      <c r="MSL97" s="220"/>
      <c r="MSM97" s="220"/>
      <c r="MSN97" s="220"/>
      <c r="MSO97" s="220"/>
      <c r="MSP97" s="220"/>
      <c r="MSQ97" s="220"/>
      <c r="MSR97" s="220"/>
      <c r="MSS97" s="220"/>
      <c r="MST97" s="220"/>
      <c r="MSU97" s="220"/>
      <c r="MSV97" s="220"/>
      <c r="MSW97" s="220"/>
      <c r="MSX97" s="220"/>
      <c r="MSY97" s="220"/>
      <c r="MSZ97" s="220"/>
      <c r="MTA97" s="220"/>
      <c r="MTB97" s="220"/>
      <c r="MTC97" s="220"/>
      <c r="MTD97" s="220"/>
      <c r="MTE97" s="220"/>
      <c r="MTF97" s="220"/>
      <c r="MTG97" s="220"/>
      <c r="MTH97" s="220"/>
      <c r="MTI97" s="220"/>
      <c r="MTJ97" s="220"/>
      <c r="MTK97" s="220"/>
      <c r="MTL97" s="220"/>
      <c r="MTM97" s="220"/>
      <c r="MTN97" s="220"/>
      <c r="MTO97" s="220"/>
      <c r="MTP97" s="220"/>
      <c r="MTQ97" s="220"/>
      <c r="MTR97" s="220"/>
      <c r="MTS97" s="220"/>
      <c r="MTT97" s="220"/>
      <c r="MTU97" s="220"/>
      <c r="MTV97" s="220"/>
      <c r="MTW97" s="220"/>
      <c r="MTX97" s="220"/>
      <c r="MTY97" s="220"/>
      <c r="MTZ97" s="220"/>
      <c r="MUA97" s="220"/>
      <c r="MUB97" s="220"/>
      <c r="MUC97" s="220"/>
      <c r="MUD97" s="220"/>
      <c r="MUE97" s="220"/>
      <c r="MUF97" s="220"/>
      <c r="MUG97" s="220"/>
      <c r="MUH97" s="220"/>
      <c r="MUI97" s="220"/>
      <c r="MUJ97" s="220"/>
      <c r="MUK97" s="220"/>
      <c r="MUL97" s="220"/>
      <c r="MUM97" s="220"/>
      <c r="MUN97" s="220"/>
      <c r="MUO97" s="220"/>
      <c r="MUP97" s="220"/>
      <c r="MUQ97" s="220"/>
      <c r="MUR97" s="220"/>
      <c r="MUS97" s="220"/>
      <c r="MUT97" s="220"/>
      <c r="MUU97" s="220"/>
      <c r="MUV97" s="220"/>
      <c r="MUW97" s="220"/>
      <c r="MUX97" s="220"/>
      <c r="MUY97" s="220"/>
      <c r="MUZ97" s="220"/>
      <c r="MVA97" s="220"/>
      <c r="MVB97" s="220"/>
      <c r="MVC97" s="220"/>
      <c r="MVD97" s="220"/>
      <c r="MVE97" s="220"/>
      <c r="MVF97" s="220"/>
      <c r="MVG97" s="220"/>
      <c r="MVH97" s="220"/>
      <c r="MVI97" s="220"/>
      <c r="MVJ97" s="220"/>
      <c r="MVK97" s="220"/>
      <c r="MVL97" s="220"/>
      <c r="MVM97" s="220"/>
      <c r="MVN97" s="220"/>
      <c r="MVO97" s="220"/>
      <c r="MVP97" s="220"/>
      <c r="MVQ97" s="220"/>
      <c r="MVR97" s="220"/>
      <c r="MVS97" s="220"/>
      <c r="MVT97" s="220"/>
      <c r="MVU97" s="220"/>
      <c r="MVV97" s="220"/>
      <c r="MVW97" s="220"/>
      <c r="MVX97" s="220"/>
      <c r="MVY97" s="220"/>
      <c r="MVZ97" s="220"/>
      <c r="MWA97" s="220"/>
      <c r="MWB97" s="220"/>
      <c r="MWC97" s="220"/>
      <c r="MWD97" s="220"/>
      <c r="MWE97" s="220"/>
      <c r="MWF97" s="220"/>
      <c r="MWG97" s="220"/>
      <c r="MWH97" s="220"/>
      <c r="MWI97" s="220"/>
      <c r="MWJ97" s="220"/>
      <c r="MWK97" s="220"/>
      <c r="MWL97" s="220"/>
      <c r="MWM97" s="220"/>
      <c r="MWN97" s="220"/>
      <c r="MWO97" s="220"/>
      <c r="MWP97" s="220"/>
      <c r="MWQ97" s="220"/>
      <c r="MWR97" s="220"/>
      <c r="MWS97" s="220"/>
      <c r="MWT97" s="220"/>
      <c r="MWU97" s="220"/>
      <c r="MWV97" s="220"/>
      <c r="MWW97" s="220"/>
      <c r="MWX97" s="220"/>
      <c r="MWY97" s="220"/>
      <c r="MWZ97" s="220"/>
      <c r="MXA97" s="220"/>
      <c r="MXB97" s="220"/>
      <c r="MXC97" s="220"/>
      <c r="MXD97" s="220"/>
      <c r="MXE97" s="220"/>
      <c r="MXF97" s="220"/>
      <c r="MXG97" s="220"/>
      <c r="MXH97" s="220"/>
      <c r="MXI97" s="220"/>
      <c r="MXJ97" s="220"/>
      <c r="MXK97" s="220"/>
      <c r="MXL97" s="220"/>
      <c r="MXM97" s="220"/>
      <c r="MXN97" s="220"/>
      <c r="MXO97" s="220"/>
      <c r="MXP97" s="220"/>
      <c r="MXQ97" s="220"/>
      <c r="MXR97" s="220"/>
      <c r="MXS97" s="220"/>
      <c r="MXT97" s="220"/>
      <c r="MXU97" s="220"/>
      <c r="MXV97" s="220"/>
      <c r="MXW97" s="220"/>
      <c r="MXX97" s="220"/>
      <c r="MXY97" s="220"/>
      <c r="MXZ97" s="220"/>
      <c r="MYA97" s="220"/>
      <c r="MYB97" s="220"/>
      <c r="MYC97" s="220"/>
      <c r="MYD97" s="220"/>
      <c r="MYE97" s="220"/>
      <c r="MYF97" s="220"/>
      <c r="MYG97" s="220"/>
      <c r="MYH97" s="220"/>
      <c r="MYI97" s="220"/>
      <c r="MYJ97" s="220"/>
      <c r="MYK97" s="220"/>
      <c r="MYL97" s="220"/>
      <c r="MYM97" s="220"/>
      <c r="MYN97" s="220"/>
      <c r="MYO97" s="220"/>
      <c r="MYP97" s="220"/>
      <c r="MYQ97" s="220"/>
      <c r="MYR97" s="220"/>
      <c r="MYS97" s="220"/>
      <c r="MYT97" s="220"/>
      <c r="MYU97" s="220"/>
      <c r="MYV97" s="220"/>
      <c r="MYW97" s="220"/>
      <c r="MYX97" s="220"/>
      <c r="MYY97" s="220"/>
      <c r="MYZ97" s="220"/>
      <c r="MZA97" s="220"/>
      <c r="MZB97" s="220"/>
      <c r="MZC97" s="220"/>
      <c r="MZD97" s="220"/>
      <c r="MZE97" s="220"/>
      <c r="MZF97" s="220"/>
      <c r="MZG97" s="220"/>
      <c r="MZH97" s="220"/>
      <c r="MZI97" s="220"/>
      <c r="MZJ97" s="220"/>
      <c r="MZK97" s="220"/>
      <c r="MZL97" s="220"/>
      <c r="MZM97" s="220"/>
      <c r="MZN97" s="220"/>
      <c r="MZO97" s="220"/>
      <c r="MZP97" s="220"/>
      <c r="MZQ97" s="220"/>
      <c r="MZR97" s="220"/>
      <c r="MZS97" s="220"/>
      <c r="MZT97" s="220"/>
      <c r="MZU97" s="220"/>
      <c r="MZV97" s="220"/>
      <c r="MZW97" s="220"/>
      <c r="MZX97" s="220"/>
      <c r="MZY97" s="220"/>
      <c r="MZZ97" s="220"/>
      <c r="NAA97" s="220"/>
      <c r="NAB97" s="220"/>
      <c r="NAC97" s="220"/>
      <c r="NAD97" s="220"/>
      <c r="NAE97" s="220"/>
      <c r="NAF97" s="220"/>
      <c r="NAG97" s="220"/>
      <c r="NAH97" s="220"/>
      <c r="NAI97" s="220"/>
      <c r="NAJ97" s="220"/>
      <c r="NAK97" s="220"/>
      <c r="NAL97" s="220"/>
      <c r="NAM97" s="220"/>
      <c r="NAN97" s="220"/>
      <c r="NAO97" s="220"/>
      <c r="NAP97" s="220"/>
      <c r="NAQ97" s="220"/>
      <c r="NAR97" s="220"/>
      <c r="NAS97" s="220"/>
      <c r="NAT97" s="220"/>
      <c r="NAU97" s="220"/>
      <c r="NAV97" s="220"/>
      <c r="NAW97" s="220"/>
      <c r="NAX97" s="220"/>
      <c r="NAY97" s="220"/>
      <c r="NAZ97" s="220"/>
      <c r="NBA97" s="220"/>
      <c r="NBB97" s="220"/>
      <c r="NBC97" s="220"/>
      <c r="NBD97" s="220"/>
      <c r="NBE97" s="220"/>
      <c r="NBF97" s="220"/>
      <c r="NBG97" s="220"/>
      <c r="NBH97" s="220"/>
      <c r="NBI97" s="220"/>
      <c r="NBJ97" s="220"/>
      <c r="NBK97" s="220"/>
      <c r="NBL97" s="220"/>
      <c r="NBM97" s="220"/>
      <c r="NBN97" s="220"/>
      <c r="NBO97" s="220"/>
      <c r="NBP97" s="220"/>
      <c r="NBQ97" s="220"/>
      <c r="NBR97" s="220"/>
      <c r="NBS97" s="220"/>
      <c r="NBT97" s="220"/>
      <c r="NBU97" s="220"/>
      <c r="NBV97" s="220"/>
      <c r="NBW97" s="220"/>
      <c r="NBX97" s="220"/>
      <c r="NBY97" s="220"/>
      <c r="NBZ97" s="220"/>
      <c r="NCA97" s="220"/>
      <c r="NCB97" s="220"/>
      <c r="NCC97" s="220"/>
      <c r="NCD97" s="220"/>
      <c r="NCE97" s="220"/>
      <c r="NCF97" s="220"/>
      <c r="NCG97" s="220"/>
      <c r="NCH97" s="220"/>
      <c r="NCI97" s="220"/>
      <c r="NCJ97" s="220"/>
      <c r="NCK97" s="220"/>
      <c r="NCL97" s="220"/>
      <c r="NCM97" s="220"/>
      <c r="NCN97" s="220"/>
      <c r="NCO97" s="220"/>
      <c r="NCP97" s="220"/>
      <c r="NCQ97" s="220"/>
      <c r="NCR97" s="220"/>
      <c r="NCS97" s="220"/>
      <c r="NCT97" s="220"/>
      <c r="NCU97" s="220"/>
      <c r="NCV97" s="220"/>
      <c r="NCW97" s="220"/>
      <c r="NCX97" s="220"/>
      <c r="NCY97" s="220"/>
      <c r="NCZ97" s="220"/>
      <c r="NDA97" s="220"/>
      <c r="NDB97" s="220"/>
      <c r="NDC97" s="220"/>
      <c r="NDD97" s="220"/>
      <c r="NDE97" s="220"/>
      <c r="NDF97" s="220"/>
      <c r="NDG97" s="220"/>
      <c r="NDH97" s="220"/>
      <c r="NDI97" s="220"/>
      <c r="NDJ97" s="220"/>
      <c r="NDK97" s="220"/>
      <c r="NDL97" s="220"/>
      <c r="NDM97" s="220"/>
      <c r="NDN97" s="220"/>
      <c r="NDO97" s="220"/>
      <c r="NDP97" s="220"/>
      <c r="NDQ97" s="220"/>
      <c r="NDR97" s="220"/>
      <c r="NDS97" s="220"/>
      <c r="NDT97" s="220"/>
      <c r="NDU97" s="220"/>
      <c r="NDV97" s="220"/>
      <c r="NDW97" s="220"/>
      <c r="NDX97" s="220"/>
      <c r="NDY97" s="220"/>
      <c r="NDZ97" s="220"/>
      <c r="NEA97" s="220"/>
      <c r="NEB97" s="220"/>
      <c r="NEC97" s="220"/>
      <c r="NED97" s="220"/>
      <c r="NEE97" s="220"/>
      <c r="NEF97" s="220"/>
      <c r="NEG97" s="220"/>
      <c r="NEH97" s="220"/>
      <c r="NEI97" s="220"/>
      <c r="NEJ97" s="220"/>
      <c r="NEK97" s="220"/>
      <c r="NEL97" s="220"/>
      <c r="NEM97" s="220"/>
      <c r="NEN97" s="220"/>
      <c r="NEO97" s="220"/>
      <c r="NEP97" s="220"/>
      <c r="NEQ97" s="220"/>
      <c r="NER97" s="220"/>
      <c r="NES97" s="220"/>
      <c r="NET97" s="220"/>
      <c r="NEU97" s="220"/>
      <c r="NEV97" s="220"/>
      <c r="NEW97" s="220"/>
      <c r="NEX97" s="220"/>
      <c r="NEY97" s="220"/>
      <c r="NEZ97" s="220"/>
      <c r="NFA97" s="220"/>
      <c r="NFB97" s="220"/>
      <c r="NFC97" s="220"/>
      <c r="NFD97" s="220"/>
      <c r="NFE97" s="220"/>
      <c r="NFF97" s="220"/>
      <c r="NFG97" s="220"/>
      <c r="NFH97" s="220"/>
      <c r="NFI97" s="220"/>
      <c r="NFJ97" s="220"/>
      <c r="NFK97" s="220"/>
      <c r="NFL97" s="220"/>
      <c r="NFM97" s="220"/>
      <c r="NFN97" s="220"/>
      <c r="NFO97" s="220"/>
      <c r="NFP97" s="220"/>
      <c r="NFQ97" s="220"/>
      <c r="NFR97" s="220"/>
      <c r="NFS97" s="220"/>
      <c r="NFT97" s="220"/>
      <c r="NFU97" s="220"/>
      <c r="NFV97" s="220"/>
      <c r="NFW97" s="220"/>
      <c r="NFX97" s="220"/>
      <c r="NFY97" s="220"/>
      <c r="NFZ97" s="220"/>
      <c r="NGA97" s="220"/>
      <c r="NGB97" s="220"/>
      <c r="NGC97" s="220"/>
      <c r="NGD97" s="220"/>
      <c r="NGE97" s="220"/>
      <c r="NGF97" s="220"/>
      <c r="NGG97" s="220"/>
      <c r="NGH97" s="220"/>
      <c r="NGI97" s="220"/>
      <c r="NGJ97" s="220"/>
      <c r="NGK97" s="220"/>
      <c r="NGL97" s="220"/>
      <c r="NGM97" s="220"/>
      <c r="NGN97" s="220"/>
      <c r="NGO97" s="220"/>
      <c r="NGP97" s="220"/>
      <c r="NGQ97" s="220"/>
      <c r="NGR97" s="220"/>
      <c r="NGS97" s="220"/>
      <c r="NGT97" s="220"/>
      <c r="NGU97" s="220"/>
      <c r="NGV97" s="220"/>
      <c r="NGW97" s="220"/>
      <c r="NGX97" s="220"/>
      <c r="NGY97" s="220"/>
      <c r="NGZ97" s="220"/>
      <c r="NHA97" s="220"/>
      <c r="NHB97" s="220"/>
      <c r="NHC97" s="220"/>
      <c r="NHD97" s="220"/>
      <c r="NHE97" s="220"/>
      <c r="NHF97" s="220"/>
      <c r="NHG97" s="220"/>
      <c r="NHH97" s="220"/>
      <c r="NHI97" s="220"/>
      <c r="NHJ97" s="220"/>
      <c r="NHK97" s="220"/>
      <c r="NHL97" s="220"/>
      <c r="NHM97" s="220"/>
      <c r="NHN97" s="220"/>
      <c r="NHO97" s="220"/>
      <c r="NHP97" s="220"/>
      <c r="NHQ97" s="220"/>
      <c r="NHR97" s="220"/>
      <c r="NHS97" s="220"/>
      <c r="NHT97" s="220"/>
      <c r="NHU97" s="220"/>
      <c r="NHV97" s="220"/>
      <c r="NHW97" s="220"/>
      <c r="NHX97" s="220"/>
      <c r="NHY97" s="220"/>
      <c r="NHZ97" s="220"/>
      <c r="NIA97" s="220"/>
      <c r="NIB97" s="220"/>
      <c r="NIC97" s="220"/>
      <c r="NID97" s="220"/>
      <c r="NIE97" s="220"/>
      <c r="NIF97" s="220"/>
      <c r="NIG97" s="220"/>
      <c r="NIH97" s="220"/>
      <c r="NII97" s="220"/>
      <c r="NIJ97" s="220"/>
      <c r="NIK97" s="220"/>
      <c r="NIL97" s="220"/>
      <c r="NIM97" s="220"/>
      <c r="NIN97" s="220"/>
      <c r="NIO97" s="220"/>
      <c r="NIP97" s="220"/>
      <c r="NIQ97" s="220"/>
      <c r="NIR97" s="220"/>
      <c r="NIS97" s="220"/>
      <c r="NIT97" s="220"/>
      <c r="NIU97" s="220"/>
      <c r="NIV97" s="220"/>
      <c r="NIW97" s="220"/>
      <c r="NIX97" s="220"/>
      <c r="NIY97" s="220"/>
      <c r="NIZ97" s="220"/>
      <c r="NJA97" s="220"/>
      <c r="NJB97" s="220"/>
      <c r="NJC97" s="220"/>
      <c r="NJD97" s="220"/>
      <c r="NJE97" s="220"/>
      <c r="NJF97" s="220"/>
      <c r="NJG97" s="220"/>
      <c r="NJH97" s="220"/>
      <c r="NJI97" s="220"/>
      <c r="NJJ97" s="220"/>
      <c r="NJK97" s="220"/>
      <c r="NJL97" s="220"/>
      <c r="NJM97" s="220"/>
      <c r="NJN97" s="220"/>
      <c r="NJO97" s="220"/>
      <c r="NJP97" s="220"/>
      <c r="NJQ97" s="220"/>
      <c r="NJR97" s="220"/>
      <c r="NJS97" s="220"/>
      <c r="NJT97" s="220"/>
      <c r="NJU97" s="220"/>
      <c r="NJV97" s="220"/>
      <c r="NJW97" s="220"/>
      <c r="NJX97" s="220"/>
      <c r="NJY97" s="220"/>
      <c r="NJZ97" s="220"/>
      <c r="NKA97" s="220"/>
      <c r="NKB97" s="220"/>
      <c r="NKC97" s="220"/>
      <c r="NKD97" s="220"/>
      <c r="NKE97" s="220"/>
      <c r="NKF97" s="220"/>
      <c r="NKG97" s="220"/>
      <c r="NKH97" s="220"/>
      <c r="NKI97" s="220"/>
      <c r="NKJ97" s="220"/>
      <c r="NKK97" s="220"/>
      <c r="NKL97" s="220"/>
      <c r="NKM97" s="220"/>
      <c r="NKN97" s="220"/>
      <c r="NKO97" s="220"/>
      <c r="NKP97" s="220"/>
      <c r="NKQ97" s="220"/>
      <c r="NKR97" s="220"/>
      <c r="NKS97" s="220"/>
      <c r="NKT97" s="220"/>
      <c r="NKU97" s="220"/>
      <c r="NKV97" s="220"/>
      <c r="NKW97" s="220"/>
      <c r="NKX97" s="220"/>
      <c r="NKY97" s="220"/>
      <c r="NKZ97" s="220"/>
      <c r="NLA97" s="220"/>
      <c r="NLB97" s="220"/>
      <c r="NLC97" s="220"/>
      <c r="NLD97" s="220"/>
      <c r="NLE97" s="220"/>
      <c r="NLF97" s="220"/>
      <c r="NLG97" s="220"/>
      <c r="NLH97" s="220"/>
      <c r="NLI97" s="220"/>
      <c r="NLJ97" s="220"/>
      <c r="NLK97" s="220"/>
      <c r="NLL97" s="220"/>
      <c r="NLM97" s="220"/>
      <c r="NLN97" s="220"/>
      <c r="NLO97" s="220"/>
      <c r="NLP97" s="220"/>
      <c r="NLQ97" s="220"/>
      <c r="NLR97" s="220"/>
      <c r="NLS97" s="220"/>
      <c r="NLT97" s="220"/>
      <c r="NLU97" s="220"/>
      <c r="NLV97" s="220"/>
      <c r="NLW97" s="220"/>
      <c r="NLX97" s="220"/>
      <c r="NLY97" s="220"/>
      <c r="NLZ97" s="220"/>
      <c r="NMA97" s="220"/>
      <c r="NMB97" s="220"/>
      <c r="NMC97" s="220"/>
      <c r="NMD97" s="220"/>
      <c r="NME97" s="220"/>
      <c r="NMF97" s="220"/>
      <c r="NMG97" s="220"/>
      <c r="NMH97" s="220"/>
      <c r="NMI97" s="220"/>
      <c r="NMJ97" s="220"/>
      <c r="NMK97" s="220"/>
      <c r="NML97" s="220"/>
      <c r="NMM97" s="220"/>
      <c r="NMN97" s="220"/>
      <c r="NMO97" s="220"/>
      <c r="NMP97" s="220"/>
      <c r="NMQ97" s="220"/>
      <c r="NMR97" s="220"/>
      <c r="NMS97" s="220"/>
      <c r="NMT97" s="220"/>
      <c r="NMU97" s="220"/>
      <c r="NMV97" s="220"/>
      <c r="NMW97" s="220"/>
      <c r="NMX97" s="220"/>
      <c r="NMY97" s="220"/>
      <c r="NMZ97" s="220"/>
      <c r="NNA97" s="220"/>
      <c r="NNB97" s="220"/>
      <c r="NNC97" s="220"/>
      <c r="NND97" s="220"/>
      <c r="NNE97" s="220"/>
      <c r="NNF97" s="220"/>
      <c r="NNG97" s="220"/>
      <c r="NNH97" s="220"/>
      <c r="NNI97" s="220"/>
      <c r="NNJ97" s="220"/>
      <c r="NNK97" s="220"/>
      <c r="NNL97" s="220"/>
      <c r="NNM97" s="220"/>
      <c r="NNN97" s="220"/>
      <c r="NNO97" s="220"/>
      <c r="NNP97" s="220"/>
      <c r="NNQ97" s="220"/>
      <c r="NNR97" s="220"/>
      <c r="NNS97" s="220"/>
      <c r="NNT97" s="220"/>
      <c r="NNU97" s="220"/>
      <c r="NNV97" s="220"/>
      <c r="NNW97" s="220"/>
      <c r="NNX97" s="220"/>
      <c r="NNY97" s="220"/>
      <c r="NNZ97" s="220"/>
      <c r="NOA97" s="220"/>
      <c r="NOB97" s="220"/>
      <c r="NOC97" s="220"/>
      <c r="NOD97" s="220"/>
      <c r="NOE97" s="220"/>
      <c r="NOF97" s="220"/>
      <c r="NOG97" s="220"/>
      <c r="NOH97" s="220"/>
      <c r="NOI97" s="220"/>
      <c r="NOJ97" s="220"/>
      <c r="NOK97" s="220"/>
      <c r="NOL97" s="220"/>
      <c r="NOM97" s="220"/>
      <c r="NON97" s="220"/>
      <c r="NOO97" s="220"/>
      <c r="NOP97" s="220"/>
      <c r="NOQ97" s="220"/>
      <c r="NOR97" s="220"/>
      <c r="NOS97" s="220"/>
      <c r="NOT97" s="220"/>
      <c r="NOU97" s="220"/>
      <c r="NOV97" s="220"/>
      <c r="NOW97" s="220"/>
      <c r="NOX97" s="220"/>
      <c r="NOY97" s="220"/>
      <c r="NOZ97" s="220"/>
      <c r="NPA97" s="220"/>
      <c r="NPB97" s="220"/>
      <c r="NPC97" s="220"/>
      <c r="NPD97" s="220"/>
      <c r="NPE97" s="220"/>
      <c r="NPF97" s="220"/>
      <c r="NPG97" s="220"/>
      <c r="NPH97" s="220"/>
      <c r="NPI97" s="220"/>
      <c r="NPJ97" s="220"/>
      <c r="NPK97" s="220"/>
      <c r="NPL97" s="220"/>
      <c r="NPM97" s="220"/>
      <c r="NPN97" s="220"/>
      <c r="NPO97" s="220"/>
      <c r="NPP97" s="220"/>
      <c r="NPQ97" s="220"/>
      <c r="NPR97" s="220"/>
      <c r="NPS97" s="220"/>
      <c r="NPT97" s="220"/>
      <c r="NPU97" s="220"/>
      <c r="NPV97" s="220"/>
      <c r="NPW97" s="220"/>
      <c r="NPX97" s="220"/>
      <c r="NPY97" s="220"/>
      <c r="NPZ97" s="220"/>
      <c r="NQA97" s="220"/>
      <c r="NQB97" s="220"/>
      <c r="NQC97" s="220"/>
      <c r="NQD97" s="220"/>
      <c r="NQE97" s="220"/>
      <c r="NQF97" s="220"/>
      <c r="NQG97" s="220"/>
      <c r="NQH97" s="220"/>
      <c r="NQI97" s="220"/>
      <c r="NQJ97" s="220"/>
      <c r="NQK97" s="220"/>
      <c r="NQL97" s="220"/>
      <c r="NQM97" s="220"/>
      <c r="NQN97" s="220"/>
      <c r="NQO97" s="220"/>
      <c r="NQP97" s="220"/>
      <c r="NQQ97" s="220"/>
      <c r="NQR97" s="220"/>
      <c r="NQS97" s="220"/>
      <c r="NQT97" s="220"/>
      <c r="NQU97" s="220"/>
      <c r="NQV97" s="220"/>
      <c r="NQW97" s="220"/>
      <c r="NQX97" s="220"/>
      <c r="NQY97" s="220"/>
      <c r="NQZ97" s="220"/>
      <c r="NRA97" s="220"/>
      <c r="NRB97" s="220"/>
      <c r="NRC97" s="220"/>
      <c r="NRD97" s="220"/>
      <c r="NRE97" s="220"/>
      <c r="NRF97" s="220"/>
      <c r="NRG97" s="220"/>
      <c r="NRH97" s="220"/>
      <c r="NRI97" s="220"/>
      <c r="NRJ97" s="220"/>
      <c r="NRK97" s="220"/>
      <c r="NRL97" s="220"/>
      <c r="NRM97" s="220"/>
      <c r="NRN97" s="220"/>
      <c r="NRO97" s="220"/>
      <c r="NRP97" s="220"/>
      <c r="NRQ97" s="220"/>
      <c r="NRR97" s="220"/>
      <c r="NRS97" s="220"/>
      <c r="NRT97" s="220"/>
      <c r="NRU97" s="220"/>
      <c r="NRV97" s="220"/>
      <c r="NRW97" s="220"/>
      <c r="NRX97" s="220"/>
      <c r="NRY97" s="220"/>
      <c r="NRZ97" s="220"/>
      <c r="NSA97" s="220"/>
      <c r="NSB97" s="220"/>
      <c r="NSC97" s="220"/>
      <c r="NSD97" s="220"/>
      <c r="NSE97" s="220"/>
      <c r="NSF97" s="220"/>
      <c r="NSG97" s="220"/>
      <c r="NSH97" s="220"/>
      <c r="NSI97" s="220"/>
      <c r="NSJ97" s="220"/>
      <c r="NSK97" s="220"/>
      <c r="NSL97" s="220"/>
      <c r="NSM97" s="220"/>
      <c r="NSN97" s="220"/>
      <c r="NSO97" s="220"/>
      <c r="NSP97" s="220"/>
      <c r="NSQ97" s="220"/>
      <c r="NSR97" s="220"/>
      <c r="NSS97" s="220"/>
      <c r="NST97" s="220"/>
      <c r="NSU97" s="220"/>
      <c r="NSV97" s="220"/>
      <c r="NSW97" s="220"/>
      <c r="NSX97" s="220"/>
      <c r="NSY97" s="220"/>
      <c r="NSZ97" s="220"/>
      <c r="NTA97" s="220"/>
      <c r="NTB97" s="220"/>
      <c r="NTC97" s="220"/>
      <c r="NTD97" s="220"/>
      <c r="NTE97" s="220"/>
      <c r="NTF97" s="220"/>
      <c r="NTG97" s="220"/>
      <c r="NTH97" s="220"/>
      <c r="NTI97" s="220"/>
      <c r="NTJ97" s="220"/>
      <c r="NTK97" s="220"/>
      <c r="NTL97" s="220"/>
      <c r="NTM97" s="220"/>
      <c r="NTN97" s="220"/>
      <c r="NTO97" s="220"/>
      <c r="NTP97" s="220"/>
      <c r="NTQ97" s="220"/>
      <c r="NTR97" s="220"/>
      <c r="NTS97" s="220"/>
      <c r="NTT97" s="220"/>
      <c r="NTU97" s="220"/>
      <c r="NTV97" s="220"/>
      <c r="NTW97" s="220"/>
      <c r="NTX97" s="220"/>
      <c r="NTY97" s="220"/>
      <c r="NTZ97" s="220"/>
      <c r="NUA97" s="220"/>
      <c r="NUB97" s="220"/>
      <c r="NUC97" s="220"/>
      <c r="NUD97" s="220"/>
      <c r="NUE97" s="220"/>
      <c r="NUF97" s="220"/>
      <c r="NUG97" s="220"/>
      <c r="NUH97" s="220"/>
      <c r="NUI97" s="220"/>
      <c r="NUJ97" s="220"/>
      <c r="NUK97" s="220"/>
      <c r="NUL97" s="220"/>
      <c r="NUM97" s="220"/>
      <c r="NUN97" s="220"/>
      <c r="NUO97" s="220"/>
      <c r="NUP97" s="220"/>
      <c r="NUQ97" s="220"/>
      <c r="NUR97" s="220"/>
      <c r="NUS97" s="220"/>
      <c r="NUT97" s="220"/>
      <c r="NUU97" s="220"/>
      <c r="NUV97" s="220"/>
      <c r="NUW97" s="220"/>
      <c r="NUX97" s="220"/>
      <c r="NUY97" s="220"/>
      <c r="NUZ97" s="220"/>
      <c r="NVA97" s="220"/>
      <c r="NVB97" s="220"/>
      <c r="NVC97" s="220"/>
      <c r="NVD97" s="220"/>
      <c r="NVE97" s="220"/>
      <c r="NVF97" s="220"/>
      <c r="NVG97" s="220"/>
      <c r="NVH97" s="220"/>
      <c r="NVI97" s="220"/>
      <c r="NVJ97" s="220"/>
      <c r="NVK97" s="220"/>
      <c r="NVL97" s="220"/>
      <c r="NVM97" s="220"/>
      <c r="NVN97" s="220"/>
      <c r="NVO97" s="220"/>
      <c r="NVP97" s="220"/>
      <c r="NVQ97" s="220"/>
      <c r="NVR97" s="220"/>
      <c r="NVS97" s="220"/>
      <c r="NVT97" s="220"/>
      <c r="NVU97" s="220"/>
      <c r="NVV97" s="220"/>
      <c r="NVW97" s="220"/>
      <c r="NVX97" s="220"/>
      <c r="NVY97" s="220"/>
      <c r="NVZ97" s="220"/>
      <c r="NWA97" s="220"/>
      <c r="NWB97" s="220"/>
      <c r="NWC97" s="220"/>
      <c r="NWD97" s="220"/>
      <c r="NWE97" s="220"/>
      <c r="NWF97" s="220"/>
      <c r="NWG97" s="220"/>
      <c r="NWH97" s="220"/>
      <c r="NWI97" s="220"/>
      <c r="NWJ97" s="220"/>
      <c r="NWK97" s="220"/>
      <c r="NWL97" s="220"/>
      <c r="NWM97" s="220"/>
      <c r="NWN97" s="220"/>
      <c r="NWO97" s="220"/>
      <c r="NWP97" s="220"/>
      <c r="NWQ97" s="220"/>
      <c r="NWR97" s="220"/>
      <c r="NWS97" s="220"/>
      <c r="NWT97" s="220"/>
      <c r="NWU97" s="220"/>
      <c r="NWV97" s="220"/>
      <c r="NWW97" s="220"/>
      <c r="NWX97" s="220"/>
      <c r="NWY97" s="220"/>
      <c r="NWZ97" s="220"/>
      <c r="NXA97" s="220"/>
      <c r="NXB97" s="220"/>
      <c r="NXC97" s="220"/>
      <c r="NXD97" s="220"/>
      <c r="NXE97" s="220"/>
      <c r="NXF97" s="220"/>
      <c r="NXG97" s="220"/>
      <c r="NXH97" s="220"/>
      <c r="NXI97" s="220"/>
      <c r="NXJ97" s="220"/>
      <c r="NXK97" s="220"/>
      <c r="NXL97" s="220"/>
      <c r="NXM97" s="220"/>
      <c r="NXN97" s="220"/>
      <c r="NXO97" s="220"/>
      <c r="NXP97" s="220"/>
      <c r="NXQ97" s="220"/>
      <c r="NXR97" s="220"/>
      <c r="NXS97" s="220"/>
      <c r="NXT97" s="220"/>
      <c r="NXU97" s="220"/>
      <c r="NXV97" s="220"/>
      <c r="NXW97" s="220"/>
      <c r="NXX97" s="220"/>
      <c r="NXY97" s="220"/>
      <c r="NXZ97" s="220"/>
      <c r="NYA97" s="220"/>
      <c r="NYB97" s="220"/>
      <c r="NYC97" s="220"/>
      <c r="NYD97" s="220"/>
      <c r="NYE97" s="220"/>
      <c r="NYF97" s="220"/>
      <c r="NYG97" s="220"/>
      <c r="NYH97" s="220"/>
      <c r="NYI97" s="220"/>
      <c r="NYJ97" s="220"/>
      <c r="NYK97" s="220"/>
      <c r="NYL97" s="220"/>
      <c r="NYM97" s="220"/>
      <c r="NYN97" s="220"/>
      <c r="NYO97" s="220"/>
      <c r="NYP97" s="220"/>
      <c r="NYQ97" s="220"/>
      <c r="NYR97" s="220"/>
      <c r="NYS97" s="220"/>
      <c r="NYT97" s="220"/>
      <c r="NYU97" s="220"/>
      <c r="NYV97" s="220"/>
      <c r="NYW97" s="220"/>
      <c r="NYX97" s="220"/>
      <c r="NYY97" s="220"/>
      <c r="NYZ97" s="220"/>
      <c r="NZA97" s="220"/>
      <c r="NZB97" s="220"/>
      <c r="NZC97" s="220"/>
      <c r="NZD97" s="220"/>
      <c r="NZE97" s="220"/>
      <c r="NZF97" s="220"/>
      <c r="NZG97" s="220"/>
      <c r="NZH97" s="220"/>
      <c r="NZI97" s="220"/>
      <c r="NZJ97" s="220"/>
      <c r="NZK97" s="220"/>
      <c r="NZL97" s="220"/>
      <c r="NZM97" s="220"/>
      <c r="NZN97" s="220"/>
      <c r="NZO97" s="220"/>
      <c r="NZP97" s="220"/>
      <c r="NZQ97" s="220"/>
      <c r="NZR97" s="220"/>
      <c r="NZS97" s="220"/>
      <c r="NZT97" s="220"/>
      <c r="NZU97" s="220"/>
      <c r="NZV97" s="220"/>
      <c r="NZW97" s="220"/>
      <c r="NZX97" s="220"/>
      <c r="NZY97" s="220"/>
      <c r="NZZ97" s="220"/>
      <c r="OAA97" s="220"/>
      <c r="OAB97" s="220"/>
      <c r="OAC97" s="220"/>
      <c r="OAD97" s="220"/>
      <c r="OAE97" s="220"/>
      <c r="OAF97" s="220"/>
      <c r="OAG97" s="220"/>
      <c r="OAH97" s="220"/>
      <c r="OAI97" s="220"/>
      <c r="OAJ97" s="220"/>
      <c r="OAK97" s="220"/>
      <c r="OAL97" s="220"/>
      <c r="OAM97" s="220"/>
      <c r="OAN97" s="220"/>
      <c r="OAO97" s="220"/>
      <c r="OAP97" s="220"/>
      <c r="OAQ97" s="220"/>
      <c r="OAR97" s="220"/>
      <c r="OAS97" s="220"/>
      <c r="OAT97" s="220"/>
      <c r="OAU97" s="220"/>
      <c r="OAV97" s="220"/>
      <c r="OAW97" s="220"/>
      <c r="OAX97" s="220"/>
      <c r="OAY97" s="220"/>
      <c r="OAZ97" s="220"/>
      <c r="OBA97" s="220"/>
      <c r="OBB97" s="220"/>
      <c r="OBC97" s="220"/>
      <c r="OBD97" s="220"/>
      <c r="OBE97" s="220"/>
      <c r="OBF97" s="220"/>
      <c r="OBG97" s="220"/>
      <c r="OBH97" s="220"/>
      <c r="OBI97" s="220"/>
      <c r="OBJ97" s="220"/>
      <c r="OBK97" s="220"/>
      <c r="OBL97" s="220"/>
      <c r="OBM97" s="220"/>
      <c r="OBN97" s="220"/>
      <c r="OBO97" s="220"/>
      <c r="OBP97" s="220"/>
      <c r="OBQ97" s="220"/>
      <c r="OBR97" s="220"/>
      <c r="OBS97" s="220"/>
      <c r="OBT97" s="220"/>
      <c r="OBU97" s="220"/>
      <c r="OBV97" s="220"/>
      <c r="OBW97" s="220"/>
      <c r="OBX97" s="220"/>
      <c r="OBY97" s="220"/>
      <c r="OBZ97" s="220"/>
      <c r="OCA97" s="220"/>
      <c r="OCB97" s="220"/>
      <c r="OCC97" s="220"/>
      <c r="OCD97" s="220"/>
      <c r="OCE97" s="220"/>
      <c r="OCF97" s="220"/>
      <c r="OCG97" s="220"/>
      <c r="OCH97" s="220"/>
      <c r="OCI97" s="220"/>
      <c r="OCJ97" s="220"/>
      <c r="OCK97" s="220"/>
      <c r="OCL97" s="220"/>
      <c r="OCM97" s="220"/>
      <c r="OCN97" s="220"/>
      <c r="OCO97" s="220"/>
      <c r="OCP97" s="220"/>
      <c r="OCQ97" s="220"/>
      <c r="OCR97" s="220"/>
      <c r="OCS97" s="220"/>
      <c r="OCT97" s="220"/>
      <c r="OCU97" s="220"/>
      <c r="OCV97" s="220"/>
      <c r="OCW97" s="220"/>
      <c r="OCX97" s="220"/>
      <c r="OCY97" s="220"/>
      <c r="OCZ97" s="220"/>
      <c r="ODA97" s="220"/>
      <c r="ODB97" s="220"/>
      <c r="ODC97" s="220"/>
      <c r="ODD97" s="220"/>
      <c r="ODE97" s="220"/>
      <c r="ODF97" s="220"/>
      <c r="ODG97" s="220"/>
      <c r="ODH97" s="220"/>
      <c r="ODI97" s="220"/>
      <c r="ODJ97" s="220"/>
      <c r="ODK97" s="220"/>
      <c r="ODL97" s="220"/>
      <c r="ODM97" s="220"/>
      <c r="ODN97" s="220"/>
      <c r="ODO97" s="220"/>
      <c r="ODP97" s="220"/>
      <c r="ODQ97" s="220"/>
      <c r="ODR97" s="220"/>
      <c r="ODS97" s="220"/>
      <c r="ODT97" s="220"/>
      <c r="ODU97" s="220"/>
      <c r="ODV97" s="220"/>
      <c r="ODW97" s="220"/>
      <c r="ODX97" s="220"/>
      <c r="ODY97" s="220"/>
      <c r="ODZ97" s="220"/>
      <c r="OEA97" s="220"/>
      <c r="OEB97" s="220"/>
      <c r="OEC97" s="220"/>
      <c r="OED97" s="220"/>
      <c r="OEE97" s="220"/>
      <c r="OEF97" s="220"/>
      <c r="OEG97" s="220"/>
      <c r="OEH97" s="220"/>
      <c r="OEI97" s="220"/>
      <c r="OEJ97" s="220"/>
      <c r="OEK97" s="220"/>
      <c r="OEL97" s="220"/>
      <c r="OEM97" s="220"/>
      <c r="OEN97" s="220"/>
      <c r="OEO97" s="220"/>
      <c r="OEP97" s="220"/>
      <c r="OEQ97" s="220"/>
      <c r="OER97" s="220"/>
      <c r="OES97" s="220"/>
      <c r="OET97" s="220"/>
      <c r="OEU97" s="220"/>
      <c r="OEV97" s="220"/>
      <c r="OEW97" s="220"/>
      <c r="OEX97" s="220"/>
      <c r="OEY97" s="220"/>
      <c r="OEZ97" s="220"/>
      <c r="OFA97" s="220"/>
      <c r="OFB97" s="220"/>
      <c r="OFC97" s="220"/>
      <c r="OFD97" s="220"/>
      <c r="OFE97" s="220"/>
      <c r="OFF97" s="220"/>
      <c r="OFG97" s="220"/>
      <c r="OFH97" s="220"/>
      <c r="OFI97" s="220"/>
      <c r="OFJ97" s="220"/>
      <c r="OFK97" s="220"/>
      <c r="OFL97" s="220"/>
      <c r="OFM97" s="220"/>
      <c r="OFN97" s="220"/>
      <c r="OFO97" s="220"/>
      <c r="OFP97" s="220"/>
      <c r="OFQ97" s="220"/>
      <c r="OFR97" s="220"/>
      <c r="OFS97" s="220"/>
      <c r="OFT97" s="220"/>
      <c r="OFU97" s="220"/>
      <c r="OFV97" s="220"/>
      <c r="OFW97" s="220"/>
      <c r="OFX97" s="220"/>
      <c r="OFY97" s="220"/>
      <c r="OFZ97" s="220"/>
      <c r="OGA97" s="220"/>
      <c r="OGB97" s="220"/>
      <c r="OGC97" s="220"/>
      <c r="OGD97" s="220"/>
      <c r="OGE97" s="220"/>
      <c r="OGF97" s="220"/>
      <c r="OGG97" s="220"/>
      <c r="OGH97" s="220"/>
      <c r="OGI97" s="220"/>
      <c r="OGJ97" s="220"/>
      <c r="OGK97" s="220"/>
      <c r="OGL97" s="220"/>
      <c r="OGM97" s="220"/>
      <c r="OGN97" s="220"/>
      <c r="OGO97" s="220"/>
      <c r="OGP97" s="220"/>
      <c r="OGQ97" s="220"/>
      <c r="OGR97" s="220"/>
      <c r="OGS97" s="220"/>
      <c r="OGT97" s="220"/>
      <c r="OGU97" s="220"/>
      <c r="OGV97" s="220"/>
      <c r="OGW97" s="220"/>
      <c r="OGX97" s="220"/>
      <c r="OGY97" s="220"/>
      <c r="OGZ97" s="220"/>
      <c r="OHA97" s="220"/>
      <c r="OHB97" s="220"/>
      <c r="OHC97" s="220"/>
      <c r="OHD97" s="220"/>
      <c r="OHE97" s="220"/>
      <c r="OHF97" s="220"/>
      <c r="OHG97" s="220"/>
      <c r="OHH97" s="220"/>
      <c r="OHI97" s="220"/>
      <c r="OHJ97" s="220"/>
      <c r="OHK97" s="220"/>
      <c r="OHL97" s="220"/>
      <c r="OHM97" s="220"/>
      <c r="OHN97" s="220"/>
      <c r="OHO97" s="220"/>
      <c r="OHP97" s="220"/>
      <c r="OHQ97" s="220"/>
      <c r="OHR97" s="220"/>
      <c r="OHS97" s="220"/>
      <c r="OHT97" s="220"/>
      <c r="OHU97" s="220"/>
      <c r="OHV97" s="220"/>
      <c r="OHW97" s="220"/>
      <c r="OHX97" s="220"/>
      <c r="OHY97" s="220"/>
      <c r="OHZ97" s="220"/>
      <c r="OIA97" s="220"/>
      <c r="OIB97" s="220"/>
      <c r="OIC97" s="220"/>
      <c r="OID97" s="220"/>
      <c r="OIE97" s="220"/>
      <c r="OIF97" s="220"/>
      <c r="OIG97" s="220"/>
      <c r="OIH97" s="220"/>
      <c r="OII97" s="220"/>
      <c r="OIJ97" s="220"/>
      <c r="OIK97" s="220"/>
      <c r="OIL97" s="220"/>
      <c r="OIM97" s="220"/>
      <c r="OIN97" s="220"/>
      <c r="OIO97" s="220"/>
      <c r="OIP97" s="220"/>
      <c r="OIQ97" s="220"/>
      <c r="OIR97" s="220"/>
      <c r="OIS97" s="220"/>
      <c r="OIT97" s="220"/>
      <c r="OIU97" s="220"/>
      <c r="OIV97" s="220"/>
      <c r="OIW97" s="220"/>
      <c r="OIX97" s="220"/>
      <c r="OIY97" s="220"/>
      <c r="OIZ97" s="220"/>
      <c r="OJA97" s="220"/>
      <c r="OJB97" s="220"/>
      <c r="OJC97" s="220"/>
      <c r="OJD97" s="220"/>
      <c r="OJE97" s="220"/>
      <c r="OJF97" s="220"/>
      <c r="OJG97" s="220"/>
      <c r="OJH97" s="220"/>
      <c r="OJI97" s="220"/>
      <c r="OJJ97" s="220"/>
      <c r="OJK97" s="220"/>
      <c r="OJL97" s="220"/>
      <c r="OJM97" s="220"/>
      <c r="OJN97" s="220"/>
      <c r="OJO97" s="220"/>
      <c r="OJP97" s="220"/>
      <c r="OJQ97" s="220"/>
      <c r="OJR97" s="220"/>
      <c r="OJS97" s="220"/>
      <c r="OJT97" s="220"/>
      <c r="OJU97" s="220"/>
      <c r="OJV97" s="220"/>
      <c r="OJW97" s="220"/>
      <c r="OJX97" s="220"/>
      <c r="OJY97" s="220"/>
      <c r="OJZ97" s="220"/>
      <c r="OKA97" s="220"/>
      <c r="OKB97" s="220"/>
      <c r="OKC97" s="220"/>
      <c r="OKD97" s="220"/>
      <c r="OKE97" s="220"/>
      <c r="OKF97" s="220"/>
      <c r="OKG97" s="220"/>
      <c r="OKH97" s="220"/>
      <c r="OKI97" s="220"/>
      <c r="OKJ97" s="220"/>
      <c r="OKK97" s="220"/>
      <c r="OKL97" s="220"/>
      <c r="OKM97" s="220"/>
      <c r="OKN97" s="220"/>
      <c r="OKO97" s="220"/>
      <c r="OKP97" s="220"/>
      <c r="OKQ97" s="220"/>
      <c r="OKR97" s="220"/>
      <c r="OKS97" s="220"/>
      <c r="OKT97" s="220"/>
      <c r="OKU97" s="220"/>
      <c r="OKV97" s="220"/>
      <c r="OKW97" s="220"/>
      <c r="OKX97" s="220"/>
      <c r="OKY97" s="220"/>
      <c r="OKZ97" s="220"/>
      <c r="OLA97" s="220"/>
      <c r="OLB97" s="220"/>
      <c r="OLC97" s="220"/>
      <c r="OLD97" s="220"/>
      <c r="OLE97" s="220"/>
      <c r="OLF97" s="220"/>
      <c r="OLG97" s="220"/>
      <c r="OLH97" s="220"/>
      <c r="OLI97" s="220"/>
      <c r="OLJ97" s="220"/>
      <c r="OLK97" s="220"/>
      <c r="OLL97" s="220"/>
      <c r="OLM97" s="220"/>
      <c r="OLN97" s="220"/>
      <c r="OLO97" s="220"/>
      <c r="OLP97" s="220"/>
      <c r="OLQ97" s="220"/>
      <c r="OLR97" s="220"/>
      <c r="OLS97" s="220"/>
      <c r="OLT97" s="220"/>
      <c r="OLU97" s="220"/>
      <c r="OLV97" s="220"/>
      <c r="OLW97" s="220"/>
      <c r="OLX97" s="220"/>
      <c r="OLY97" s="220"/>
      <c r="OLZ97" s="220"/>
      <c r="OMA97" s="220"/>
      <c r="OMB97" s="220"/>
      <c r="OMC97" s="220"/>
      <c r="OMD97" s="220"/>
      <c r="OME97" s="220"/>
      <c r="OMF97" s="220"/>
      <c r="OMG97" s="220"/>
      <c r="OMH97" s="220"/>
      <c r="OMI97" s="220"/>
      <c r="OMJ97" s="220"/>
      <c r="OMK97" s="220"/>
      <c r="OML97" s="220"/>
      <c r="OMM97" s="220"/>
      <c r="OMN97" s="220"/>
      <c r="OMO97" s="220"/>
      <c r="OMP97" s="220"/>
      <c r="OMQ97" s="220"/>
      <c r="OMR97" s="220"/>
      <c r="OMS97" s="220"/>
      <c r="OMT97" s="220"/>
      <c r="OMU97" s="220"/>
      <c r="OMV97" s="220"/>
      <c r="OMW97" s="220"/>
      <c r="OMX97" s="220"/>
      <c r="OMY97" s="220"/>
      <c r="OMZ97" s="220"/>
      <c r="ONA97" s="220"/>
      <c r="ONB97" s="220"/>
      <c r="ONC97" s="220"/>
      <c r="OND97" s="220"/>
      <c r="ONE97" s="220"/>
      <c r="ONF97" s="220"/>
      <c r="ONG97" s="220"/>
      <c r="ONH97" s="220"/>
      <c r="ONI97" s="220"/>
      <c r="ONJ97" s="220"/>
      <c r="ONK97" s="220"/>
      <c r="ONL97" s="220"/>
      <c r="ONM97" s="220"/>
      <c r="ONN97" s="220"/>
      <c r="ONO97" s="220"/>
      <c r="ONP97" s="220"/>
      <c r="ONQ97" s="220"/>
      <c r="ONR97" s="220"/>
      <c r="ONS97" s="220"/>
      <c r="ONT97" s="220"/>
      <c r="ONU97" s="220"/>
      <c r="ONV97" s="220"/>
      <c r="ONW97" s="220"/>
      <c r="ONX97" s="220"/>
      <c r="ONY97" s="220"/>
      <c r="ONZ97" s="220"/>
      <c r="OOA97" s="220"/>
      <c r="OOB97" s="220"/>
      <c r="OOC97" s="220"/>
      <c r="OOD97" s="220"/>
      <c r="OOE97" s="220"/>
      <c r="OOF97" s="220"/>
      <c r="OOG97" s="220"/>
      <c r="OOH97" s="220"/>
      <c r="OOI97" s="220"/>
      <c r="OOJ97" s="220"/>
      <c r="OOK97" s="220"/>
      <c r="OOL97" s="220"/>
      <c r="OOM97" s="220"/>
      <c r="OON97" s="220"/>
      <c r="OOO97" s="220"/>
      <c r="OOP97" s="220"/>
      <c r="OOQ97" s="220"/>
      <c r="OOR97" s="220"/>
      <c r="OOS97" s="220"/>
      <c r="OOT97" s="220"/>
      <c r="OOU97" s="220"/>
      <c r="OOV97" s="220"/>
      <c r="OOW97" s="220"/>
      <c r="OOX97" s="220"/>
      <c r="OOY97" s="220"/>
      <c r="OOZ97" s="220"/>
      <c r="OPA97" s="220"/>
      <c r="OPB97" s="220"/>
      <c r="OPC97" s="220"/>
      <c r="OPD97" s="220"/>
      <c r="OPE97" s="220"/>
      <c r="OPF97" s="220"/>
      <c r="OPG97" s="220"/>
      <c r="OPH97" s="220"/>
      <c r="OPI97" s="220"/>
      <c r="OPJ97" s="220"/>
      <c r="OPK97" s="220"/>
      <c r="OPL97" s="220"/>
      <c r="OPM97" s="220"/>
      <c r="OPN97" s="220"/>
      <c r="OPO97" s="220"/>
      <c r="OPP97" s="220"/>
      <c r="OPQ97" s="220"/>
      <c r="OPR97" s="220"/>
      <c r="OPS97" s="220"/>
      <c r="OPT97" s="220"/>
      <c r="OPU97" s="220"/>
      <c r="OPV97" s="220"/>
      <c r="OPW97" s="220"/>
      <c r="OPX97" s="220"/>
      <c r="OPY97" s="220"/>
      <c r="OPZ97" s="220"/>
      <c r="OQA97" s="220"/>
      <c r="OQB97" s="220"/>
      <c r="OQC97" s="220"/>
      <c r="OQD97" s="220"/>
      <c r="OQE97" s="220"/>
      <c r="OQF97" s="220"/>
      <c r="OQG97" s="220"/>
      <c r="OQH97" s="220"/>
      <c r="OQI97" s="220"/>
      <c r="OQJ97" s="220"/>
      <c r="OQK97" s="220"/>
      <c r="OQL97" s="220"/>
      <c r="OQM97" s="220"/>
      <c r="OQN97" s="220"/>
      <c r="OQO97" s="220"/>
      <c r="OQP97" s="220"/>
      <c r="OQQ97" s="220"/>
      <c r="OQR97" s="220"/>
      <c r="OQS97" s="220"/>
      <c r="OQT97" s="220"/>
      <c r="OQU97" s="220"/>
      <c r="OQV97" s="220"/>
      <c r="OQW97" s="220"/>
      <c r="OQX97" s="220"/>
      <c r="OQY97" s="220"/>
      <c r="OQZ97" s="220"/>
      <c r="ORA97" s="220"/>
      <c r="ORB97" s="220"/>
      <c r="ORC97" s="220"/>
      <c r="ORD97" s="220"/>
      <c r="ORE97" s="220"/>
      <c r="ORF97" s="220"/>
      <c r="ORG97" s="220"/>
      <c r="ORH97" s="220"/>
      <c r="ORI97" s="220"/>
      <c r="ORJ97" s="220"/>
      <c r="ORK97" s="220"/>
      <c r="ORL97" s="220"/>
      <c r="ORM97" s="220"/>
      <c r="ORN97" s="220"/>
      <c r="ORO97" s="220"/>
      <c r="ORP97" s="220"/>
      <c r="ORQ97" s="220"/>
      <c r="ORR97" s="220"/>
      <c r="ORS97" s="220"/>
      <c r="ORT97" s="220"/>
      <c r="ORU97" s="220"/>
      <c r="ORV97" s="220"/>
      <c r="ORW97" s="220"/>
      <c r="ORX97" s="220"/>
      <c r="ORY97" s="220"/>
      <c r="ORZ97" s="220"/>
      <c r="OSA97" s="220"/>
      <c r="OSB97" s="220"/>
      <c r="OSC97" s="220"/>
      <c r="OSD97" s="220"/>
      <c r="OSE97" s="220"/>
      <c r="OSF97" s="220"/>
      <c r="OSG97" s="220"/>
      <c r="OSH97" s="220"/>
      <c r="OSI97" s="220"/>
      <c r="OSJ97" s="220"/>
      <c r="OSK97" s="220"/>
      <c r="OSL97" s="220"/>
      <c r="OSM97" s="220"/>
      <c r="OSN97" s="220"/>
      <c r="OSO97" s="220"/>
      <c r="OSP97" s="220"/>
      <c r="OSQ97" s="220"/>
      <c r="OSR97" s="220"/>
      <c r="OSS97" s="220"/>
      <c r="OST97" s="220"/>
      <c r="OSU97" s="220"/>
      <c r="OSV97" s="220"/>
      <c r="OSW97" s="220"/>
      <c r="OSX97" s="220"/>
      <c r="OSY97" s="220"/>
      <c r="OSZ97" s="220"/>
      <c r="OTA97" s="220"/>
      <c r="OTB97" s="220"/>
      <c r="OTC97" s="220"/>
      <c r="OTD97" s="220"/>
      <c r="OTE97" s="220"/>
      <c r="OTF97" s="220"/>
      <c r="OTG97" s="220"/>
      <c r="OTH97" s="220"/>
      <c r="OTI97" s="220"/>
      <c r="OTJ97" s="220"/>
      <c r="OTK97" s="220"/>
      <c r="OTL97" s="220"/>
      <c r="OTM97" s="220"/>
      <c r="OTN97" s="220"/>
      <c r="OTO97" s="220"/>
      <c r="OTP97" s="220"/>
      <c r="OTQ97" s="220"/>
      <c r="OTR97" s="220"/>
      <c r="OTS97" s="220"/>
      <c r="OTT97" s="220"/>
      <c r="OTU97" s="220"/>
      <c r="OTV97" s="220"/>
      <c r="OTW97" s="220"/>
      <c r="OTX97" s="220"/>
      <c r="OTY97" s="220"/>
      <c r="OTZ97" s="220"/>
      <c r="OUA97" s="220"/>
      <c r="OUB97" s="220"/>
      <c r="OUC97" s="220"/>
      <c r="OUD97" s="220"/>
      <c r="OUE97" s="220"/>
      <c r="OUF97" s="220"/>
      <c r="OUG97" s="220"/>
      <c r="OUH97" s="220"/>
      <c r="OUI97" s="220"/>
      <c r="OUJ97" s="220"/>
      <c r="OUK97" s="220"/>
      <c r="OUL97" s="220"/>
      <c r="OUM97" s="220"/>
      <c r="OUN97" s="220"/>
      <c r="OUO97" s="220"/>
      <c r="OUP97" s="220"/>
      <c r="OUQ97" s="220"/>
      <c r="OUR97" s="220"/>
      <c r="OUS97" s="220"/>
      <c r="OUT97" s="220"/>
      <c r="OUU97" s="220"/>
      <c r="OUV97" s="220"/>
      <c r="OUW97" s="220"/>
      <c r="OUX97" s="220"/>
      <c r="OUY97" s="220"/>
      <c r="OUZ97" s="220"/>
      <c r="OVA97" s="220"/>
      <c r="OVB97" s="220"/>
      <c r="OVC97" s="220"/>
      <c r="OVD97" s="220"/>
      <c r="OVE97" s="220"/>
      <c r="OVF97" s="220"/>
      <c r="OVG97" s="220"/>
      <c r="OVH97" s="220"/>
      <c r="OVI97" s="220"/>
      <c r="OVJ97" s="220"/>
      <c r="OVK97" s="220"/>
      <c r="OVL97" s="220"/>
      <c r="OVM97" s="220"/>
      <c r="OVN97" s="220"/>
      <c r="OVO97" s="220"/>
      <c r="OVP97" s="220"/>
      <c r="OVQ97" s="220"/>
      <c r="OVR97" s="220"/>
      <c r="OVS97" s="220"/>
      <c r="OVT97" s="220"/>
      <c r="OVU97" s="220"/>
      <c r="OVV97" s="220"/>
      <c r="OVW97" s="220"/>
      <c r="OVX97" s="220"/>
      <c r="OVY97" s="220"/>
      <c r="OVZ97" s="220"/>
      <c r="OWA97" s="220"/>
      <c r="OWB97" s="220"/>
      <c r="OWC97" s="220"/>
      <c r="OWD97" s="220"/>
      <c r="OWE97" s="220"/>
      <c r="OWF97" s="220"/>
      <c r="OWG97" s="220"/>
      <c r="OWH97" s="220"/>
      <c r="OWI97" s="220"/>
      <c r="OWJ97" s="220"/>
      <c r="OWK97" s="220"/>
      <c r="OWL97" s="220"/>
      <c r="OWM97" s="220"/>
      <c r="OWN97" s="220"/>
      <c r="OWO97" s="220"/>
      <c r="OWP97" s="220"/>
      <c r="OWQ97" s="220"/>
      <c r="OWR97" s="220"/>
      <c r="OWS97" s="220"/>
      <c r="OWT97" s="220"/>
      <c r="OWU97" s="220"/>
      <c r="OWV97" s="220"/>
      <c r="OWW97" s="220"/>
      <c r="OWX97" s="220"/>
      <c r="OWY97" s="220"/>
      <c r="OWZ97" s="220"/>
      <c r="OXA97" s="220"/>
      <c r="OXB97" s="220"/>
      <c r="OXC97" s="220"/>
      <c r="OXD97" s="220"/>
      <c r="OXE97" s="220"/>
      <c r="OXF97" s="220"/>
      <c r="OXG97" s="220"/>
      <c r="OXH97" s="220"/>
      <c r="OXI97" s="220"/>
      <c r="OXJ97" s="220"/>
      <c r="OXK97" s="220"/>
      <c r="OXL97" s="220"/>
      <c r="OXM97" s="220"/>
      <c r="OXN97" s="220"/>
      <c r="OXO97" s="220"/>
      <c r="OXP97" s="220"/>
      <c r="OXQ97" s="220"/>
      <c r="OXR97" s="220"/>
      <c r="OXS97" s="220"/>
      <c r="OXT97" s="220"/>
      <c r="OXU97" s="220"/>
      <c r="OXV97" s="220"/>
      <c r="OXW97" s="220"/>
      <c r="OXX97" s="220"/>
      <c r="OXY97" s="220"/>
      <c r="OXZ97" s="220"/>
      <c r="OYA97" s="220"/>
      <c r="OYB97" s="220"/>
      <c r="OYC97" s="220"/>
      <c r="OYD97" s="220"/>
      <c r="OYE97" s="220"/>
      <c r="OYF97" s="220"/>
      <c r="OYG97" s="220"/>
      <c r="OYH97" s="220"/>
      <c r="OYI97" s="220"/>
      <c r="OYJ97" s="220"/>
      <c r="OYK97" s="220"/>
      <c r="OYL97" s="220"/>
      <c r="OYM97" s="220"/>
      <c r="OYN97" s="220"/>
      <c r="OYO97" s="220"/>
      <c r="OYP97" s="220"/>
      <c r="OYQ97" s="220"/>
      <c r="OYR97" s="220"/>
      <c r="OYS97" s="220"/>
      <c r="OYT97" s="220"/>
      <c r="OYU97" s="220"/>
      <c r="OYV97" s="220"/>
      <c r="OYW97" s="220"/>
      <c r="OYX97" s="220"/>
      <c r="OYY97" s="220"/>
      <c r="OYZ97" s="220"/>
      <c r="OZA97" s="220"/>
      <c r="OZB97" s="220"/>
      <c r="OZC97" s="220"/>
      <c r="OZD97" s="220"/>
      <c r="OZE97" s="220"/>
      <c r="OZF97" s="220"/>
      <c r="OZG97" s="220"/>
      <c r="OZH97" s="220"/>
      <c r="OZI97" s="220"/>
      <c r="OZJ97" s="220"/>
      <c r="OZK97" s="220"/>
      <c r="OZL97" s="220"/>
      <c r="OZM97" s="220"/>
      <c r="OZN97" s="220"/>
      <c r="OZO97" s="220"/>
      <c r="OZP97" s="220"/>
      <c r="OZQ97" s="220"/>
      <c r="OZR97" s="220"/>
      <c r="OZS97" s="220"/>
      <c r="OZT97" s="220"/>
      <c r="OZU97" s="220"/>
      <c r="OZV97" s="220"/>
      <c r="OZW97" s="220"/>
      <c r="OZX97" s="220"/>
      <c r="OZY97" s="220"/>
      <c r="OZZ97" s="220"/>
      <c r="PAA97" s="220"/>
      <c r="PAB97" s="220"/>
      <c r="PAC97" s="220"/>
      <c r="PAD97" s="220"/>
      <c r="PAE97" s="220"/>
      <c r="PAF97" s="220"/>
      <c r="PAG97" s="220"/>
      <c r="PAH97" s="220"/>
      <c r="PAI97" s="220"/>
      <c r="PAJ97" s="220"/>
      <c r="PAK97" s="220"/>
      <c r="PAL97" s="220"/>
      <c r="PAM97" s="220"/>
      <c r="PAN97" s="220"/>
      <c r="PAO97" s="220"/>
      <c r="PAP97" s="220"/>
      <c r="PAQ97" s="220"/>
      <c r="PAR97" s="220"/>
      <c r="PAS97" s="220"/>
      <c r="PAT97" s="220"/>
      <c r="PAU97" s="220"/>
      <c r="PAV97" s="220"/>
      <c r="PAW97" s="220"/>
      <c r="PAX97" s="220"/>
      <c r="PAY97" s="220"/>
      <c r="PAZ97" s="220"/>
      <c r="PBA97" s="220"/>
      <c r="PBB97" s="220"/>
      <c r="PBC97" s="220"/>
      <c r="PBD97" s="220"/>
      <c r="PBE97" s="220"/>
      <c r="PBF97" s="220"/>
      <c r="PBG97" s="220"/>
      <c r="PBH97" s="220"/>
      <c r="PBI97" s="220"/>
      <c r="PBJ97" s="220"/>
      <c r="PBK97" s="220"/>
      <c r="PBL97" s="220"/>
      <c r="PBM97" s="220"/>
      <c r="PBN97" s="220"/>
      <c r="PBO97" s="220"/>
      <c r="PBP97" s="220"/>
      <c r="PBQ97" s="220"/>
      <c r="PBR97" s="220"/>
      <c r="PBS97" s="220"/>
      <c r="PBT97" s="220"/>
      <c r="PBU97" s="220"/>
      <c r="PBV97" s="220"/>
      <c r="PBW97" s="220"/>
      <c r="PBX97" s="220"/>
      <c r="PBY97" s="220"/>
      <c r="PBZ97" s="220"/>
      <c r="PCA97" s="220"/>
      <c r="PCB97" s="220"/>
      <c r="PCC97" s="220"/>
      <c r="PCD97" s="220"/>
      <c r="PCE97" s="220"/>
      <c r="PCF97" s="220"/>
      <c r="PCG97" s="220"/>
      <c r="PCH97" s="220"/>
      <c r="PCI97" s="220"/>
      <c r="PCJ97" s="220"/>
      <c r="PCK97" s="220"/>
      <c r="PCL97" s="220"/>
      <c r="PCM97" s="220"/>
      <c r="PCN97" s="220"/>
      <c r="PCO97" s="220"/>
      <c r="PCP97" s="220"/>
      <c r="PCQ97" s="220"/>
      <c r="PCR97" s="220"/>
      <c r="PCS97" s="220"/>
      <c r="PCT97" s="220"/>
      <c r="PCU97" s="220"/>
      <c r="PCV97" s="220"/>
      <c r="PCW97" s="220"/>
      <c r="PCX97" s="220"/>
      <c r="PCY97" s="220"/>
      <c r="PCZ97" s="220"/>
      <c r="PDA97" s="220"/>
      <c r="PDB97" s="220"/>
      <c r="PDC97" s="220"/>
      <c r="PDD97" s="220"/>
      <c r="PDE97" s="220"/>
      <c r="PDF97" s="220"/>
      <c r="PDG97" s="220"/>
      <c r="PDH97" s="220"/>
      <c r="PDI97" s="220"/>
      <c r="PDJ97" s="220"/>
      <c r="PDK97" s="220"/>
      <c r="PDL97" s="220"/>
      <c r="PDM97" s="220"/>
      <c r="PDN97" s="220"/>
      <c r="PDO97" s="220"/>
      <c r="PDP97" s="220"/>
      <c r="PDQ97" s="220"/>
      <c r="PDR97" s="220"/>
      <c r="PDS97" s="220"/>
      <c r="PDT97" s="220"/>
      <c r="PDU97" s="220"/>
      <c r="PDV97" s="220"/>
      <c r="PDW97" s="220"/>
      <c r="PDX97" s="220"/>
      <c r="PDY97" s="220"/>
      <c r="PDZ97" s="220"/>
      <c r="PEA97" s="220"/>
      <c r="PEB97" s="220"/>
      <c r="PEC97" s="220"/>
      <c r="PED97" s="220"/>
      <c r="PEE97" s="220"/>
      <c r="PEF97" s="220"/>
      <c r="PEG97" s="220"/>
      <c r="PEH97" s="220"/>
      <c r="PEI97" s="220"/>
      <c r="PEJ97" s="220"/>
      <c r="PEK97" s="220"/>
      <c r="PEL97" s="220"/>
      <c r="PEM97" s="220"/>
      <c r="PEN97" s="220"/>
      <c r="PEO97" s="220"/>
      <c r="PEP97" s="220"/>
      <c r="PEQ97" s="220"/>
      <c r="PER97" s="220"/>
      <c r="PES97" s="220"/>
      <c r="PET97" s="220"/>
      <c r="PEU97" s="220"/>
      <c r="PEV97" s="220"/>
      <c r="PEW97" s="220"/>
      <c r="PEX97" s="220"/>
      <c r="PEY97" s="220"/>
      <c r="PEZ97" s="220"/>
      <c r="PFA97" s="220"/>
      <c r="PFB97" s="220"/>
      <c r="PFC97" s="220"/>
      <c r="PFD97" s="220"/>
      <c r="PFE97" s="220"/>
      <c r="PFF97" s="220"/>
      <c r="PFG97" s="220"/>
      <c r="PFH97" s="220"/>
      <c r="PFI97" s="220"/>
      <c r="PFJ97" s="220"/>
      <c r="PFK97" s="220"/>
      <c r="PFL97" s="220"/>
      <c r="PFM97" s="220"/>
      <c r="PFN97" s="220"/>
      <c r="PFO97" s="220"/>
      <c r="PFP97" s="220"/>
      <c r="PFQ97" s="220"/>
      <c r="PFR97" s="220"/>
      <c r="PFS97" s="220"/>
      <c r="PFT97" s="220"/>
      <c r="PFU97" s="220"/>
      <c r="PFV97" s="220"/>
      <c r="PFW97" s="220"/>
      <c r="PFX97" s="220"/>
      <c r="PFY97" s="220"/>
      <c r="PFZ97" s="220"/>
      <c r="PGA97" s="220"/>
      <c r="PGB97" s="220"/>
      <c r="PGC97" s="220"/>
      <c r="PGD97" s="220"/>
      <c r="PGE97" s="220"/>
      <c r="PGF97" s="220"/>
      <c r="PGG97" s="220"/>
      <c r="PGH97" s="220"/>
      <c r="PGI97" s="220"/>
      <c r="PGJ97" s="220"/>
      <c r="PGK97" s="220"/>
      <c r="PGL97" s="220"/>
      <c r="PGM97" s="220"/>
      <c r="PGN97" s="220"/>
      <c r="PGO97" s="220"/>
      <c r="PGP97" s="220"/>
      <c r="PGQ97" s="220"/>
      <c r="PGR97" s="220"/>
      <c r="PGS97" s="220"/>
      <c r="PGT97" s="220"/>
      <c r="PGU97" s="220"/>
      <c r="PGV97" s="220"/>
      <c r="PGW97" s="220"/>
      <c r="PGX97" s="220"/>
      <c r="PGY97" s="220"/>
      <c r="PGZ97" s="220"/>
      <c r="PHA97" s="220"/>
      <c r="PHB97" s="220"/>
      <c r="PHC97" s="220"/>
      <c r="PHD97" s="220"/>
      <c r="PHE97" s="220"/>
      <c r="PHF97" s="220"/>
      <c r="PHG97" s="220"/>
      <c r="PHH97" s="220"/>
      <c r="PHI97" s="220"/>
      <c r="PHJ97" s="220"/>
      <c r="PHK97" s="220"/>
      <c r="PHL97" s="220"/>
      <c r="PHM97" s="220"/>
      <c r="PHN97" s="220"/>
      <c r="PHO97" s="220"/>
      <c r="PHP97" s="220"/>
      <c r="PHQ97" s="220"/>
      <c r="PHR97" s="220"/>
      <c r="PHS97" s="220"/>
      <c r="PHT97" s="220"/>
      <c r="PHU97" s="220"/>
      <c r="PHV97" s="220"/>
      <c r="PHW97" s="220"/>
      <c r="PHX97" s="220"/>
      <c r="PHY97" s="220"/>
      <c r="PHZ97" s="220"/>
      <c r="PIA97" s="220"/>
      <c r="PIB97" s="220"/>
      <c r="PIC97" s="220"/>
      <c r="PID97" s="220"/>
      <c r="PIE97" s="220"/>
      <c r="PIF97" s="220"/>
      <c r="PIG97" s="220"/>
      <c r="PIH97" s="220"/>
      <c r="PII97" s="220"/>
      <c r="PIJ97" s="220"/>
      <c r="PIK97" s="220"/>
      <c r="PIL97" s="220"/>
      <c r="PIM97" s="220"/>
      <c r="PIN97" s="220"/>
      <c r="PIO97" s="220"/>
      <c r="PIP97" s="220"/>
      <c r="PIQ97" s="220"/>
      <c r="PIR97" s="220"/>
      <c r="PIS97" s="220"/>
      <c r="PIT97" s="220"/>
      <c r="PIU97" s="220"/>
      <c r="PIV97" s="220"/>
      <c r="PIW97" s="220"/>
      <c r="PIX97" s="220"/>
      <c r="PIY97" s="220"/>
      <c r="PIZ97" s="220"/>
      <c r="PJA97" s="220"/>
      <c r="PJB97" s="220"/>
      <c r="PJC97" s="220"/>
      <c r="PJD97" s="220"/>
      <c r="PJE97" s="220"/>
      <c r="PJF97" s="220"/>
      <c r="PJG97" s="220"/>
      <c r="PJH97" s="220"/>
      <c r="PJI97" s="220"/>
      <c r="PJJ97" s="220"/>
      <c r="PJK97" s="220"/>
      <c r="PJL97" s="220"/>
      <c r="PJM97" s="220"/>
      <c r="PJN97" s="220"/>
      <c r="PJO97" s="220"/>
      <c r="PJP97" s="220"/>
      <c r="PJQ97" s="220"/>
      <c r="PJR97" s="220"/>
      <c r="PJS97" s="220"/>
      <c r="PJT97" s="220"/>
      <c r="PJU97" s="220"/>
      <c r="PJV97" s="220"/>
      <c r="PJW97" s="220"/>
      <c r="PJX97" s="220"/>
      <c r="PJY97" s="220"/>
      <c r="PJZ97" s="220"/>
      <c r="PKA97" s="220"/>
      <c r="PKB97" s="220"/>
      <c r="PKC97" s="220"/>
      <c r="PKD97" s="220"/>
      <c r="PKE97" s="220"/>
      <c r="PKF97" s="220"/>
      <c r="PKG97" s="220"/>
      <c r="PKH97" s="220"/>
      <c r="PKI97" s="220"/>
      <c r="PKJ97" s="220"/>
      <c r="PKK97" s="220"/>
      <c r="PKL97" s="220"/>
      <c r="PKM97" s="220"/>
      <c r="PKN97" s="220"/>
      <c r="PKO97" s="220"/>
      <c r="PKP97" s="220"/>
      <c r="PKQ97" s="220"/>
      <c r="PKR97" s="220"/>
      <c r="PKS97" s="220"/>
      <c r="PKT97" s="220"/>
      <c r="PKU97" s="220"/>
      <c r="PKV97" s="220"/>
      <c r="PKW97" s="220"/>
      <c r="PKX97" s="220"/>
      <c r="PKY97" s="220"/>
      <c r="PKZ97" s="220"/>
      <c r="PLA97" s="220"/>
      <c r="PLB97" s="220"/>
      <c r="PLC97" s="220"/>
      <c r="PLD97" s="220"/>
      <c r="PLE97" s="220"/>
      <c r="PLF97" s="220"/>
      <c r="PLG97" s="220"/>
      <c r="PLH97" s="220"/>
      <c r="PLI97" s="220"/>
      <c r="PLJ97" s="220"/>
      <c r="PLK97" s="220"/>
      <c r="PLL97" s="220"/>
      <c r="PLM97" s="220"/>
      <c r="PLN97" s="220"/>
      <c r="PLO97" s="220"/>
      <c r="PLP97" s="220"/>
      <c r="PLQ97" s="220"/>
      <c r="PLR97" s="220"/>
      <c r="PLS97" s="220"/>
      <c r="PLT97" s="220"/>
      <c r="PLU97" s="220"/>
      <c r="PLV97" s="220"/>
      <c r="PLW97" s="220"/>
      <c r="PLX97" s="220"/>
      <c r="PLY97" s="220"/>
      <c r="PLZ97" s="220"/>
      <c r="PMA97" s="220"/>
      <c r="PMB97" s="220"/>
      <c r="PMC97" s="220"/>
      <c r="PMD97" s="220"/>
      <c r="PME97" s="220"/>
      <c r="PMF97" s="220"/>
      <c r="PMG97" s="220"/>
      <c r="PMH97" s="220"/>
      <c r="PMI97" s="220"/>
      <c r="PMJ97" s="220"/>
      <c r="PMK97" s="220"/>
      <c r="PML97" s="220"/>
      <c r="PMM97" s="220"/>
      <c r="PMN97" s="220"/>
      <c r="PMO97" s="220"/>
      <c r="PMP97" s="220"/>
      <c r="PMQ97" s="220"/>
      <c r="PMR97" s="220"/>
      <c r="PMS97" s="220"/>
      <c r="PMT97" s="220"/>
      <c r="PMU97" s="220"/>
      <c r="PMV97" s="220"/>
      <c r="PMW97" s="220"/>
      <c r="PMX97" s="220"/>
      <c r="PMY97" s="220"/>
      <c r="PMZ97" s="220"/>
      <c r="PNA97" s="220"/>
      <c r="PNB97" s="220"/>
      <c r="PNC97" s="220"/>
      <c r="PND97" s="220"/>
      <c r="PNE97" s="220"/>
      <c r="PNF97" s="220"/>
      <c r="PNG97" s="220"/>
      <c r="PNH97" s="220"/>
      <c r="PNI97" s="220"/>
      <c r="PNJ97" s="220"/>
      <c r="PNK97" s="220"/>
      <c r="PNL97" s="220"/>
      <c r="PNM97" s="220"/>
      <c r="PNN97" s="220"/>
      <c r="PNO97" s="220"/>
      <c r="PNP97" s="220"/>
      <c r="PNQ97" s="220"/>
      <c r="PNR97" s="220"/>
      <c r="PNS97" s="220"/>
      <c r="PNT97" s="220"/>
      <c r="PNU97" s="220"/>
      <c r="PNV97" s="220"/>
      <c r="PNW97" s="220"/>
      <c r="PNX97" s="220"/>
      <c r="PNY97" s="220"/>
      <c r="PNZ97" s="220"/>
      <c r="POA97" s="220"/>
      <c r="POB97" s="220"/>
      <c r="POC97" s="220"/>
      <c r="POD97" s="220"/>
      <c r="POE97" s="220"/>
      <c r="POF97" s="220"/>
      <c r="POG97" s="220"/>
      <c r="POH97" s="220"/>
      <c r="POI97" s="220"/>
      <c r="POJ97" s="220"/>
      <c r="POK97" s="220"/>
      <c r="POL97" s="220"/>
      <c r="POM97" s="220"/>
      <c r="PON97" s="220"/>
      <c r="POO97" s="220"/>
      <c r="POP97" s="220"/>
      <c r="POQ97" s="220"/>
      <c r="POR97" s="220"/>
      <c r="POS97" s="220"/>
      <c r="POT97" s="220"/>
      <c r="POU97" s="220"/>
      <c r="POV97" s="220"/>
      <c r="POW97" s="220"/>
      <c r="POX97" s="220"/>
      <c r="POY97" s="220"/>
      <c r="POZ97" s="220"/>
      <c r="PPA97" s="220"/>
      <c r="PPB97" s="220"/>
      <c r="PPC97" s="220"/>
      <c r="PPD97" s="220"/>
      <c r="PPE97" s="220"/>
      <c r="PPF97" s="220"/>
      <c r="PPG97" s="220"/>
      <c r="PPH97" s="220"/>
      <c r="PPI97" s="220"/>
      <c r="PPJ97" s="220"/>
      <c r="PPK97" s="220"/>
      <c r="PPL97" s="220"/>
      <c r="PPM97" s="220"/>
      <c r="PPN97" s="220"/>
      <c r="PPO97" s="220"/>
      <c r="PPP97" s="220"/>
      <c r="PPQ97" s="220"/>
      <c r="PPR97" s="220"/>
      <c r="PPS97" s="220"/>
      <c r="PPT97" s="220"/>
      <c r="PPU97" s="220"/>
      <c r="PPV97" s="220"/>
      <c r="PPW97" s="220"/>
      <c r="PPX97" s="220"/>
      <c r="PPY97" s="220"/>
      <c r="PPZ97" s="220"/>
      <c r="PQA97" s="220"/>
      <c r="PQB97" s="220"/>
      <c r="PQC97" s="220"/>
      <c r="PQD97" s="220"/>
      <c r="PQE97" s="220"/>
      <c r="PQF97" s="220"/>
      <c r="PQG97" s="220"/>
      <c r="PQH97" s="220"/>
      <c r="PQI97" s="220"/>
      <c r="PQJ97" s="220"/>
      <c r="PQK97" s="220"/>
      <c r="PQL97" s="220"/>
      <c r="PQM97" s="220"/>
      <c r="PQN97" s="220"/>
      <c r="PQO97" s="220"/>
      <c r="PQP97" s="220"/>
      <c r="PQQ97" s="220"/>
      <c r="PQR97" s="220"/>
      <c r="PQS97" s="220"/>
      <c r="PQT97" s="220"/>
      <c r="PQU97" s="220"/>
      <c r="PQV97" s="220"/>
      <c r="PQW97" s="220"/>
      <c r="PQX97" s="220"/>
      <c r="PQY97" s="220"/>
      <c r="PQZ97" s="220"/>
      <c r="PRA97" s="220"/>
      <c r="PRB97" s="220"/>
      <c r="PRC97" s="220"/>
      <c r="PRD97" s="220"/>
      <c r="PRE97" s="220"/>
      <c r="PRF97" s="220"/>
      <c r="PRG97" s="220"/>
      <c r="PRH97" s="220"/>
      <c r="PRI97" s="220"/>
      <c r="PRJ97" s="220"/>
      <c r="PRK97" s="220"/>
      <c r="PRL97" s="220"/>
      <c r="PRM97" s="220"/>
      <c r="PRN97" s="220"/>
      <c r="PRO97" s="220"/>
      <c r="PRP97" s="220"/>
      <c r="PRQ97" s="220"/>
      <c r="PRR97" s="220"/>
      <c r="PRS97" s="220"/>
      <c r="PRT97" s="220"/>
      <c r="PRU97" s="220"/>
      <c r="PRV97" s="220"/>
      <c r="PRW97" s="220"/>
      <c r="PRX97" s="220"/>
      <c r="PRY97" s="220"/>
      <c r="PRZ97" s="220"/>
      <c r="PSA97" s="220"/>
      <c r="PSB97" s="220"/>
      <c r="PSC97" s="220"/>
      <c r="PSD97" s="220"/>
      <c r="PSE97" s="220"/>
      <c r="PSF97" s="220"/>
      <c r="PSG97" s="220"/>
      <c r="PSH97" s="220"/>
      <c r="PSI97" s="220"/>
      <c r="PSJ97" s="220"/>
      <c r="PSK97" s="220"/>
      <c r="PSL97" s="220"/>
      <c r="PSM97" s="220"/>
      <c r="PSN97" s="220"/>
      <c r="PSO97" s="220"/>
      <c r="PSP97" s="220"/>
      <c r="PSQ97" s="220"/>
      <c r="PSR97" s="220"/>
      <c r="PSS97" s="220"/>
      <c r="PST97" s="220"/>
      <c r="PSU97" s="220"/>
      <c r="PSV97" s="220"/>
      <c r="PSW97" s="220"/>
      <c r="PSX97" s="220"/>
      <c r="PSY97" s="220"/>
      <c r="PSZ97" s="220"/>
      <c r="PTA97" s="220"/>
      <c r="PTB97" s="220"/>
      <c r="PTC97" s="220"/>
      <c r="PTD97" s="220"/>
      <c r="PTE97" s="220"/>
      <c r="PTF97" s="220"/>
      <c r="PTG97" s="220"/>
      <c r="PTH97" s="220"/>
      <c r="PTI97" s="220"/>
      <c r="PTJ97" s="220"/>
      <c r="PTK97" s="220"/>
      <c r="PTL97" s="220"/>
      <c r="PTM97" s="220"/>
      <c r="PTN97" s="220"/>
      <c r="PTO97" s="220"/>
      <c r="PTP97" s="220"/>
      <c r="PTQ97" s="220"/>
      <c r="PTR97" s="220"/>
      <c r="PTS97" s="220"/>
      <c r="PTT97" s="220"/>
      <c r="PTU97" s="220"/>
      <c r="PTV97" s="220"/>
      <c r="PTW97" s="220"/>
      <c r="PTX97" s="220"/>
      <c r="PTY97" s="220"/>
      <c r="PTZ97" s="220"/>
      <c r="PUA97" s="220"/>
      <c r="PUB97" s="220"/>
      <c r="PUC97" s="220"/>
      <c r="PUD97" s="220"/>
      <c r="PUE97" s="220"/>
      <c r="PUF97" s="220"/>
      <c r="PUG97" s="220"/>
      <c r="PUH97" s="220"/>
      <c r="PUI97" s="220"/>
      <c r="PUJ97" s="220"/>
      <c r="PUK97" s="220"/>
      <c r="PUL97" s="220"/>
      <c r="PUM97" s="220"/>
      <c r="PUN97" s="220"/>
      <c r="PUO97" s="220"/>
      <c r="PUP97" s="220"/>
      <c r="PUQ97" s="220"/>
      <c r="PUR97" s="220"/>
      <c r="PUS97" s="220"/>
      <c r="PUT97" s="220"/>
      <c r="PUU97" s="220"/>
      <c r="PUV97" s="220"/>
      <c r="PUW97" s="220"/>
      <c r="PUX97" s="220"/>
      <c r="PUY97" s="220"/>
      <c r="PUZ97" s="220"/>
      <c r="PVA97" s="220"/>
      <c r="PVB97" s="220"/>
      <c r="PVC97" s="220"/>
      <c r="PVD97" s="220"/>
      <c r="PVE97" s="220"/>
      <c r="PVF97" s="220"/>
      <c r="PVG97" s="220"/>
      <c r="PVH97" s="220"/>
      <c r="PVI97" s="220"/>
      <c r="PVJ97" s="220"/>
      <c r="PVK97" s="220"/>
      <c r="PVL97" s="220"/>
      <c r="PVM97" s="220"/>
      <c r="PVN97" s="220"/>
      <c r="PVO97" s="220"/>
      <c r="PVP97" s="220"/>
      <c r="PVQ97" s="220"/>
      <c r="PVR97" s="220"/>
      <c r="PVS97" s="220"/>
      <c r="PVT97" s="220"/>
      <c r="PVU97" s="220"/>
      <c r="PVV97" s="220"/>
      <c r="PVW97" s="220"/>
      <c r="PVX97" s="220"/>
      <c r="PVY97" s="220"/>
      <c r="PVZ97" s="220"/>
      <c r="PWA97" s="220"/>
      <c r="PWB97" s="220"/>
      <c r="PWC97" s="220"/>
      <c r="PWD97" s="220"/>
      <c r="PWE97" s="220"/>
      <c r="PWF97" s="220"/>
      <c r="PWG97" s="220"/>
      <c r="PWH97" s="220"/>
      <c r="PWI97" s="220"/>
      <c r="PWJ97" s="220"/>
      <c r="PWK97" s="220"/>
      <c r="PWL97" s="220"/>
      <c r="PWM97" s="220"/>
      <c r="PWN97" s="220"/>
      <c r="PWO97" s="220"/>
      <c r="PWP97" s="220"/>
      <c r="PWQ97" s="220"/>
      <c r="PWR97" s="220"/>
      <c r="PWS97" s="220"/>
      <c r="PWT97" s="220"/>
      <c r="PWU97" s="220"/>
      <c r="PWV97" s="220"/>
      <c r="PWW97" s="220"/>
      <c r="PWX97" s="220"/>
      <c r="PWY97" s="220"/>
      <c r="PWZ97" s="220"/>
      <c r="PXA97" s="220"/>
      <c r="PXB97" s="220"/>
      <c r="PXC97" s="220"/>
      <c r="PXD97" s="220"/>
      <c r="PXE97" s="220"/>
      <c r="PXF97" s="220"/>
      <c r="PXG97" s="220"/>
      <c r="PXH97" s="220"/>
      <c r="PXI97" s="220"/>
      <c r="PXJ97" s="220"/>
      <c r="PXK97" s="220"/>
      <c r="PXL97" s="220"/>
      <c r="PXM97" s="220"/>
      <c r="PXN97" s="220"/>
      <c r="PXO97" s="220"/>
      <c r="PXP97" s="220"/>
      <c r="PXQ97" s="220"/>
      <c r="PXR97" s="220"/>
      <c r="PXS97" s="220"/>
      <c r="PXT97" s="220"/>
      <c r="PXU97" s="220"/>
      <c r="PXV97" s="220"/>
      <c r="PXW97" s="220"/>
      <c r="PXX97" s="220"/>
      <c r="PXY97" s="220"/>
      <c r="PXZ97" s="220"/>
      <c r="PYA97" s="220"/>
      <c r="PYB97" s="220"/>
      <c r="PYC97" s="220"/>
      <c r="PYD97" s="220"/>
      <c r="PYE97" s="220"/>
      <c r="PYF97" s="220"/>
      <c r="PYG97" s="220"/>
      <c r="PYH97" s="220"/>
      <c r="PYI97" s="220"/>
      <c r="PYJ97" s="220"/>
      <c r="PYK97" s="220"/>
      <c r="PYL97" s="220"/>
      <c r="PYM97" s="220"/>
      <c r="PYN97" s="220"/>
      <c r="PYO97" s="220"/>
      <c r="PYP97" s="220"/>
      <c r="PYQ97" s="220"/>
      <c r="PYR97" s="220"/>
      <c r="PYS97" s="220"/>
      <c r="PYT97" s="220"/>
      <c r="PYU97" s="220"/>
      <c r="PYV97" s="220"/>
      <c r="PYW97" s="220"/>
      <c r="PYX97" s="220"/>
      <c r="PYY97" s="220"/>
      <c r="PYZ97" s="220"/>
      <c r="PZA97" s="220"/>
      <c r="PZB97" s="220"/>
      <c r="PZC97" s="220"/>
      <c r="PZD97" s="220"/>
      <c r="PZE97" s="220"/>
      <c r="PZF97" s="220"/>
      <c r="PZG97" s="220"/>
      <c r="PZH97" s="220"/>
      <c r="PZI97" s="220"/>
      <c r="PZJ97" s="220"/>
      <c r="PZK97" s="220"/>
      <c r="PZL97" s="220"/>
      <c r="PZM97" s="220"/>
      <c r="PZN97" s="220"/>
      <c r="PZO97" s="220"/>
      <c r="PZP97" s="220"/>
      <c r="PZQ97" s="220"/>
      <c r="PZR97" s="220"/>
      <c r="PZS97" s="220"/>
      <c r="PZT97" s="220"/>
      <c r="PZU97" s="220"/>
      <c r="PZV97" s="220"/>
      <c r="PZW97" s="220"/>
      <c r="PZX97" s="220"/>
      <c r="PZY97" s="220"/>
      <c r="PZZ97" s="220"/>
      <c r="QAA97" s="220"/>
      <c r="QAB97" s="220"/>
      <c r="QAC97" s="220"/>
      <c r="QAD97" s="220"/>
      <c r="QAE97" s="220"/>
      <c r="QAF97" s="220"/>
      <c r="QAG97" s="220"/>
      <c r="QAH97" s="220"/>
      <c r="QAI97" s="220"/>
      <c r="QAJ97" s="220"/>
      <c r="QAK97" s="220"/>
      <c r="QAL97" s="220"/>
      <c r="QAM97" s="220"/>
      <c r="QAN97" s="220"/>
      <c r="QAO97" s="220"/>
      <c r="QAP97" s="220"/>
      <c r="QAQ97" s="220"/>
      <c r="QAR97" s="220"/>
      <c r="QAS97" s="220"/>
      <c r="QAT97" s="220"/>
      <c r="QAU97" s="220"/>
      <c r="QAV97" s="220"/>
      <c r="QAW97" s="220"/>
      <c r="QAX97" s="220"/>
      <c r="QAY97" s="220"/>
      <c r="QAZ97" s="220"/>
      <c r="QBA97" s="220"/>
      <c r="QBB97" s="220"/>
      <c r="QBC97" s="220"/>
      <c r="QBD97" s="220"/>
      <c r="QBE97" s="220"/>
      <c r="QBF97" s="220"/>
      <c r="QBG97" s="220"/>
      <c r="QBH97" s="220"/>
      <c r="QBI97" s="220"/>
      <c r="QBJ97" s="220"/>
      <c r="QBK97" s="220"/>
      <c r="QBL97" s="220"/>
      <c r="QBM97" s="220"/>
      <c r="QBN97" s="220"/>
      <c r="QBO97" s="220"/>
      <c r="QBP97" s="220"/>
      <c r="QBQ97" s="220"/>
      <c r="QBR97" s="220"/>
      <c r="QBS97" s="220"/>
      <c r="QBT97" s="220"/>
      <c r="QBU97" s="220"/>
      <c r="QBV97" s="220"/>
      <c r="QBW97" s="220"/>
      <c r="QBX97" s="220"/>
      <c r="QBY97" s="220"/>
      <c r="QBZ97" s="220"/>
      <c r="QCA97" s="220"/>
      <c r="QCB97" s="220"/>
      <c r="QCC97" s="220"/>
      <c r="QCD97" s="220"/>
      <c r="QCE97" s="220"/>
      <c r="QCF97" s="220"/>
      <c r="QCG97" s="220"/>
      <c r="QCH97" s="220"/>
      <c r="QCI97" s="220"/>
      <c r="QCJ97" s="220"/>
      <c r="QCK97" s="220"/>
      <c r="QCL97" s="220"/>
      <c r="QCM97" s="220"/>
      <c r="QCN97" s="220"/>
      <c r="QCO97" s="220"/>
      <c r="QCP97" s="220"/>
      <c r="QCQ97" s="220"/>
      <c r="QCR97" s="220"/>
      <c r="QCS97" s="220"/>
      <c r="QCT97" s="220"/>
      <c r="QCU97" s="220"/>
      <c r="QCV97" s="220"/>
      <c r="QCW97" s="220"/>
      <c r="QCX97" s="220"/>
      <c r="QCY97" s="220"/>
      <c r="QCZ97" s="220"/>
      <c r="QDA97" s="220"/>
      <c r="QDB97" s="220"/>
      <c r="QDC97" s="220"/>
      <c r="QDD97" s="220"/>
      <c r="QDE97" s="220"/>
      <c r="QDF97" s="220"/>
      <c r="QDG97" s="220"/>
      <c r="QDH97" s="220"/>
      <c r="QDI97" s="220"/>
      <c r="QDJ97" s="220"/>
      <c r="QDK97" s="220"/>
      <c r="QDL97" s="220"/>
      <c r="QDM97" s="220"/>
      <c r="QDN97" s="220"/>
      <c r="QDO97" s="220"/>
      <c r="QDP97" s="220"/>
      <c r="QDQ97" s="220"/>
      <c r="QDR97" s="220"/>
      <c r="QDS97" s="220"/>
      <c r="QDT97" s="220"/>
      <c r="QDU97" s="220"/>
      <c r="QDV97" s="220"/>
      <c r="QDW97" s="220"/>
      <c r="QDX97" s="220"/>
      <c r="QDY97" s="220"/>
      <c r="QDZ97" s="220"/>
      <c r="QEA97" s="220"/>
      <c r="QEB97" s="220"/>
      <c r="QEC97" s="220"/>
      <c r="QED97" s="220"/>
      <c r="QEE97" s="220"/>
      <c r="QEF97" s="220"/>
      <c r="QEG97" s="220"/>
      <c r="QEH97" s="220"/>
      <c r="QEI97" s="220"/>
      <c r="QEJ97" s="220"/>
      <c r="QEK97" s="220"/>
      <c r="QEL97" s="220"/>
      <c r="QEM97" s="220"/>
      <c r="QEN97" s="220"/>
      <c r="QEO97" s="220"/>
      <c r="QEP97" s="220"/>
      <c r="QEQ97" s="220"/>
      <c r="QER97" s="220"/>
      <c r="QES97" s="220"/>
      <c r="QET97" s="220"/>
      <c r="QEU97" s="220"/>
      <c r="QEV97" s="220"/>
      <c r="QEW97" s="220"/>
      <c r="QEX97" s="220"/>
      <c r="QEY97" s="220"/>
      <c r="QEZ97" s="220"/>
      <c r="QFA97" s="220"/>
      <c r="QFB97" s="220"/>
      <c r="QFC97" s="220"/>
      <c r="QFD97" s="220"/>
      <c r="QFE97" s="220"/>
      <c r="QFF97" s="220"/>
      <c r="QFG97" s="220"/>
      <c r="QFH97" s="220"/>
      <c r="QFI97" s="220"/>
      <c r="QFJ97" s="220"/>
      <c r="QFK97" s="220"/>
      <c r="QFL97" s="220"/>
      <c r="QFM97" s="220"/>
      <c r="QFN97" s="220"/>
      <c r="QFO97" s="220"/>
      <c r="QFP97" s="220"/>
      <c r="QFQ97" s="220"/>
      <c r="QFR97" s="220"/>
      <c r="QFS97" s="220"/>
      <c r="QFT97" s="220"/>
      <c r="QFU97" s="220"/>
      <c r="QFV97" s="220"/>
      <c r="QFW97" s="220"/>
      <c r="QFX97" s="220"/>
      <c r="QFY97" s="220"/>
      <c r="QFZ97" s="220"/>
      <c r="QGA97" s="220"/>
      <c r="QGB97" s="220"/>
      <c r="QGC97" s="220"/>
      <c r="QGD97" s="220"/>
      <c r="QGE97" s="220"/>
      <c r="QGF97" s="220"/>
      <c r="QGG97" s="220"/>
      <c r="QGH97" s="220"/>
      <c r="QGI97" s="220"/>
      <c r="QGJ97" s="220"/>
      <c r="QGK97" s="220"/>
      <c r="QGL97" s="220"/>
      <c r="QGM97" s="220"/>
      <c r="QGN97" s="220"/>
      <c r="QGO97" s="220"/>
      <c r="QGP97" s="220"/>
      <c r="QGQ97" s="220"/>
      <c r="QGR97" s="220"/>
      <c r="QGS97" s="220"/>
      <c r="QGT97" s="220"/>
      <c r="QGU97" s="220"/>
      <c r="QGV97" s="220"/>
      <c r="QGW97" s="220"/>
      <c r="QGX97" s="220"/>
      <c r="QGY97" s="220"/>
      <c r="QGZ97" s="220"/>
      <c r="QHA97" s="220"/>
      <c r="QHB97" s="220"/>
      <c r="QHC97" s="220"/>
      <c r="QHD97" s="220"/>
      <c r="QHE97" s="220"/>
      <c r="QHF97" s="220"/>
      <c r="QHG97" s="220"/>
      <c r="QHH97" s="220"/>
      <c r="QHI97" s="220"/>
      <c r="QHJ97" s="220"/>
      <c r="QHK97" s="220"/>
      <c r="QHL97" s="220"/>
      <c r="QHM97" s="220"/>
      <c r="QHN97" s="220"/>
      <c r="QHO97" s="220"/>
      <c r="QHP97" s="220"/>
      <c r="QHQ97" s="220"/>
      <c r="QHR97" s="220"/>
      <c r="QHS97" s="220"/>
      <c r="QHT97" s="220"/>
      <c r="QHU97" s="220"/>
      <c r="QHV97" s="220"/>
      <c r="QHW97" s="220"/>
      <c r="QHX97" s="220"/>
      <c r="QHY97" s="220"/>
      <c r="QHZ97" s="220"/>
      <c r="QIA97" s="220"/>
      <c r="QIB97" s="220"/>
      <c r="QIC97" s="220"/>
      <c r="QID97" s="220"/>
      <c r="QIE97" s="220"/>
      <c r="QIF97" s="220"/>
      <c r="QIG97" s="220"/>
      <c r="QIH97" s="220"/>
      <c r="QII97" s="220"/>
      <c r="QIJ97" s="220"/>
      <c r="QIK97" s="220"/>
      <c r="QIL97" s="220"/>
      <c r="QIM97" s="220"/>
      <c r="QIN97" s="220"/>
      <c r="QIO97" s="220"/>
      <c r="QIP97" s="220"/>
      <c r="QIQ97" s="220"/>
      <c r="QIR97" s="220"/>
      <c r="QIS97" s="220"/>
      <c r="QIT97" s="220"/>
      <c r="QIU97" s="220"/>
      <c r="QIV97" s="220"/>
      <c r="QIW97" s="220"/>
      <c r="QIX97" s="220"/>
      <c r="QIY97" s="220"/>
      <c r="QIZ97" s="220"/>
      <c r="QJA97" s="220"/>
      <c r="QJB97" s="220"/>
      <c r="QJC97" s="220"/>
      <c r="QJD97" s="220"/>
      <c r="QJE97" s="220"/>
      <c r="QJF97" s="220"/>
      <c r="QJG97" s="220"/>
      <c r="QJH97" s="220"/>
      <c r="QJI97" s="220"/>
      <c r="QJJ97" s="220"/>
      <c r="QJK97" s="220"/>
      <c r="QJL97" s="220"/>
      <c r="QJM97" s="220"/>
      <c r="QJN97" s="220"/>
      <c r="QJO97" s="220"/>
      <c r="QJP97" s="220"/>
      <c r="QJQ97" s="220"/>
      <c r="QJR97" s="220"/>
      <c r="QJS97" s="220"/>
      <c r="QJT97" s="220"/>
      <c r="QJU97" s="220"/>
      <c r="QJV97" s="220"/>
      <c r="QJW97" s="220"/>
      <c r="QJX97" s="220"/>
      <c r="QJY97" s="220"/>
      <c r="QJZ97" s="220"/>
      <c r="QKA97" s="220"/>
      <c r="QKB97" s="220"/>
      <c r="QKC97" s="220"/>
      <c r="QKD97" s="220"/>
      <c r="QKE97" s="220"/>
      <c r="QKF97" s="220"/>
      <c r="QKG97" s="220"/>
      <c r="QKH97" s="220"/>
      <c r="QKI97" s="220"/>
      <c r="QKJ97" s="220"/>
      <c r="QKK97" s="220"/>
      <c r="QKL97" s="220"/>
      <c r="QKM97" s="220"/>
      <c r="QKN97" s="220"/>
      <c r="QKO97" s="220"/>
      <c r="QKP97" s="220"/>
      <c r="QKQ97" s="220"/>
      <c r="QKR97" s="220"/>
      <c r="QKS97" s="220"/>
      <c r="QKT97" s="220"/>
      <c r="QKU97" s="220"/>
      <c r="QKV97" s="220"/>
      <c r="QKW97" s="220"/>
      <c r="QKX97" s="220"/>
      <c r="QKY97" s="220"/>
      <c r="QKZ97" s="220"/>
      <c r="QLA97" s="220"/>
      <c r="QLB97" s="220"/>
      <c r="QLC97" s="220"/>
      <c r="QLD97" s="220"/>
      <c r="QLE97" s="220"/>
      <c r="QLF97" s="220"/>
      <c r="QLG97" s="220"/>
      <c r="QLH97" s="220"/>
      <c r="QLI97" s="220"/>
      <c r="QLJ97" s="220"/>
      <c r="QLK97" s="220"/>
      <c r="QLL97" s="220"/>
      <c r="QLM97" s="220"/>
      <c r="QLN97" s="220"/>
      <c r="QLO97" s="220"/>
      <c r="QLP97" s="220"/>
      <c r="QLQ97" s="220"/>
      <c r="QLR97" s="220"/>
      <c r="QLS97" s="220"/>
      <c r="QLT97" s="220"/>
      <c r="QLU97" s="220"/>
      <c r="QLV97" s="220"/>
      <c r="QLW97" s="220"/>
      <c r="QLX97" s="220"/>
      <c r="QLY97" s="220"/>
      <c r="QLZ97" s="220"/>
      <c r="QMA97" s="220"/>
      <c r="QMB97" s="220"/>
      <c r="QMC97" s="220"/>
      <c r="QMD97" s="220"/>
      <c r="QME97" s="220"/>
      <c r="QMF97" s="220"/>
      <c r="QMG97" s="220"/>
      <c r="QMH97" s="220"/>
      <c r="QMI97" s="220"/>
      <c r="QMJ97" s="220"/>
      <c r="QMK97" s="220"/>
      <c r="QML97" s="220"/>
      <c r="QMM97" s="220"/>
      <c r="QMN97" s="220"/>
      <c r="QMO97" s="220"/>
      <c r="QMP97" s="220"/>
      <c r="QMQ97" s="220"/>
      <c r="QMR97" s="220"/>
      <c r="QMS97" s="220"/>
      <c r="QMT97" s="220"/>
      <c r="QMU97" s="220"/>
      <c r="QMV97" s="220"/>
      <c r="QMW97" s="220"/>
      <c r="QMX97" s="220"/>
      <c r="QMY97" s="220"/>
      <c r="QMZ97" s="220"/>
      <c r="QNA97" s="220"/>
      <c r="QNB97" s="220"/>
      <c r="QNC97" s="220"/>
      <c r="QND97" s="220"/>
      <c r="QNE97" s="220"/>
      <c r="QNF97" s="220"/>
      <c r="QNG97" s="220"/>
      <c r="QNH97" s="220"/>
      <c r="QNI97" s="220"/>
      <c r="QNJ97" s="220"/>
      <c r="QNK97" s="220"/>
      <c r="QNL97" s="220"/>
      <c r="QNM97" s="220"/>
      <c r="QNN97" s="220"/>
      <c r="QNO97" s="220"/>
      <c r="QNP97" s="220"/>
      <c r="QNQ97" s="220"/>
      <c r="QNR97" s="220"/>
      <c r="QNS97" s="220"/>
      <c r="QNT97" s="220"/>
      <c r="QNU97" s="220"/>
      <c r="QNV97" s="220"/>
      <c r="QNW97" s="220"/>
      <c r="QNX97" s="220"/>
      <c r="QNY97" s="220"/>
      <c r="QNZ97" s="220"/>
      <c r="QOA97" s="220"/>
      <c r="QOB97" s="220"/>
      <c r="QOC97" s="220"/>
      <c r="QOD97" s="220"/>
      <c r="QOE97" s="220"/>
      <c r="QOF97" s="220"/>
      <c r="QOG97" s="220"/>
      <c r="QOH97" s="220"/>
      <c r="QOI97" s="220"/>
      <c r="QOJ97" s="220"/>
      <c r="QOK97" s="220"/>
      <c r="QOL97" s="220"/>
      <c r="QOM97" s="220"/>
      <c r="QON97" s="220"/>
      <c r="QOO97" s="220"/>
      <c r="QOP97" s="220"/>
      <c r="QOQ97" s="220"/>
      <c r="QOR97" s="220"/>
      <c r="QOS97" s="220"/>
      <c r="QOT97" s="220"/>
      <c r="QOU97" s="220"/>
      <c r="QOV97" s="220"/>
      <c r="QOW97" s="220"/>
      <c r="QOX97" s="220"/>
      <c r="QOY97" s="220"/>
      <c r="QOZ97" s="220"/>
      <c r="QPA97" s="220"/>
      <c r="QPB97" s="220"/>
      <c r="QPC97" s="220"/>
      <c r="QPD97" s="220"/>
      <c r="QPE97" s="220"/>
      <c r="QPF97" s="220"/>
      <c r="QPG97" s="220"/>
      <c r="QPH97" s="220"/>
      <c r="QPI97" s="220"/>
      <c r="QPJ97" s="220"/>
      <c r="QPK97" s="220"/>
      <c r="QPL97" s="220"/>
      <c r="QPM97" s="220"/>
      <c r="QPN97" s="220"/>
      <c r="QPO97" s="220"/>
      <c r="QPP97" s="220"/>
      <c r="QPQ97" s="220"/>
      <c r="QPR97" s="220"/>
      <c r="QPS97" s="220"/>
      <c r="QPT97" s="220"/>
      <c r="QPU97" s="220"/>
      <c r="QPV97" s="220"/>
      <c r="QPW97" s="220"/>
      <c r="QPX97" s="220"/>
      <c r="QPY97" s="220"/>
      <c r="QPZ97" s="220"/>
      <c r="QQA97" s="220"/>
      <c r="QQB97" s="220"/>
      <c r="QQC97" s="220"/>
      <c r="QQD97" s="220"/>
      <c r="QQE97" s="220"/>
      <c r="QQF97" s="220"/>
      <c r="QQG97" s="220"/>
      <c r="QQH97" s="220"/>
      <c r="QQI97" s="220"/>
      <c r="QQJ97" s="220"/>
      <c r="QQK97" s="220"/>
      <c r="QQL97" s="220"/>
      <c r="QQM97" s="220"/>
      <c r="QQN97" s="220"/>
      <c r="QQO97" s="220"/>
      <c r="QQP97" s="220"/>
      <c r="QQQ97" s="220"/>
      <c r="QQR97" s="220"/>
      <c r="QQS97" s="220"/>
      <c r="QQT97" s="220"/>
      <c r="QQU97" s="220"/>
      <c r="QQV97" s="220"/>
      <c r="QQW97" s="220"/>
      <c r="QQX97" s="220"/>
      <c r="QQY97" s="220"/>
      <c r="QQZ97" s="220"/>
      <c r="QRA97" s="220"/>
      <c r="QRB97" s="220"/>
      <c r="QRC97" s="220"/>
      <c r="QRD97" s="220"/>
      <c r="QRE97" s="220"/>
      <c r="QRF97" s="220"/>
      <c r="QRG97" s="220"/>
      <c r="QRH97" s="220"/>
      <c r="QRI97" s="220"/>
      <c r="QRJ97" s="220"/>
      <c r="QRK97" s="220"/>
      <c r="QRL97" s="220"/>
      <c r="QRM97" s="220"/>
      <c r="QRN97" s="220"/>
      <c r="QRO97" s="220"/>
      <c r="QRP97" s="220"/>
      <c r="QRQ97" s="220"/>
      <c r="QRR97" s="220"/>
      <c r="QRS97" s="220"/>
      <c r="QRT97" s="220"/>
      <c r="QRU97" s="220"/>
      <c r="QRV97" s="220"/>
      <c r="QRW97" s="220"/>
      <c r="QRX97" s="220"/>
      <c r="QRY97" s="220"/>
      <c r="QRZ97" s="220"/>
      <c r="QSA97" s="220"/>
      <c r="QSB97" s="220"/>
      <c r="QSC97" s="220"/>
      <c r="QSD97" s="220"/>
      <c r="QSE97" s="220"/>
      <c r="QSF97" s="220"/>
      <c r="QSG97" s="220"/>
      <c r="QSH97" s="220"/>
      <c r="QSI97" s="220"/>
      <c r="QSJ97" s="220"/>
      <c r="QSK97" s="220"/>
      <c r="QSL97" s="220"/>
      <c r="QSM97" s="220"/>
      <c r="QSN97" s="220"/>
      <c r="QSO97" s="220"/>
      <c r="QSP97" s="220"/>
      <c r="QSQ97" s="220"/>
      <c r="QSR97" s="220"/>
      <c r="QSS97" s="220"/>
      <c r="QST97" s="220"/>
      <c r="QSU97" s="220"/>
      <c r="QSV97" s="220"/>
      <c r="QSW97" s="220"/>
      <c r="QSX97" s="220"/>
      <c r="QSY97" s="220"/>
      <c r="QSZ97" s="220"/>
      <c r="QTA97" s="220"/>
      <c r="QTB97" s="220"/>
      <c r="QTC97" s="220"/>
      <c r="QTD97" s="220"/>
      <c r="QTE97" s="220"/>
      <c r="QTF97" s="220"/>
      <c r="QTG97" s="220"/>
      <c r="QTH97" s="220"/>
      <c r="QTI97" s="220"/>
      <c r="QTJ97" s="220"/>
      <c r="QTK97" s="220"/>
      <c r="QTL97" s="220"/>
      <c r="QTM97" s="220"/>
      <c r="QTN97" s="220"/>
      <c r="QTO97" s="220"/>
      <c r="QTP97" s="220"/>
      <c r="QTQ97" s="220"/>
      <c r="QTR97" s="220"/>
      <c r="QTS97" s="220"/>
      <c r="QTT97" s="220"/>
      <c r="QTU97" s="220"/>
      <c r="QTV97" s="220"/>
      <c r="QTW97" s="220"/>
      <c r="QTX97" s="220"/>
      <c r="QTY97" s="220"/>
      <c r="QTZ97" s="220"/>
      <c r="QUA97" s="220"/>
      <c r="QUB97" s="220"/>
      <c r="QUC97" s="220"/>
      <c r="QUD97" s="220"/>
      <c r="QUE97" s="220"/>
      <c r="QUF97" s="220"/>
      <c r="QUG97" s="220"/>
      <c r="QUH97" s="220"/>
      <c r="QUI97" s="220"/>
      <c r="QUJ97" s="220"/>
      <c r="QUK97" s="220"/>
      <c r="QUL97" s="220"/>
      <c r="QUM97" s="220"/>
      <c r="QUN97" s="220"/>
      <c r="QUO97" s="220"/>
      <c r="QUP97" s="220"/>
      <c r="QUQ97" s="220"/>
      <c r="QUR97" s="220"/>
      <c r="QUS97" s="220"/>
      <c r="QUT97" s="220"/>
      <c r="QUU97" s="220"/>
      <c r="QUV97" s="220"/>
      <c r="QUW97" s="220"/>
      <c r="QUX97" s="220"/>
      <c r="QUY97" s="220"/>
      <c r="QUZ97" s="220"/>
      <c r="QVA97" s="220"/>
      <c r="QVB97" s="220"/>
      <c r="QVC97" s="220"/>
      <c r="QVD97" s="220"/>
      <c r="QVE97" s="220"/>
      <c r="QVF97" s="220"/>
      <c r="QVG97" s="220"/>
      <c r="QVH97" s="220"/>
      <c r="QVI97" s="220"/>
      <c r="QVJ97" s="220"/>
      <c r="QVK97" s="220"/>
      <c r="QVL97" s="220"/>
      <c r="QVM97" s="220"/>
      <c r="QVN97" s="220"/>
      <c r="QVO97" s="220"/>
      <c r="QVP97" s="220"/>
      <c r="QVQ97" s="220"/>
      <c r="QVR97" s="220"/>
      <c r="QVS97" s="220"/>
      <c r="QVT97" s="220"/>
      <c r="QVU97" s="220"/>
      <c r="QVV97" s="220"/>
      <c r="QVW97" s="220"/>
      <c r="QVX97" s="220"/>
      <c r="QVY97" s="220"/>
      <c r="QVZ97" s="220"/>
      <c r="QWA97" s="220"/>
      <c r="QWB97" s="220"/>
      <c r="QWC97" s="220"/>
      <c r="QWD97" s="220"/>
      <c r="QWE97" s="220"/>
      <c r="QWF97" s="220"/>
      <c r="QWG97" s="220"/>
      <c r="QWH97" s="220"/>
      <c r="QWI97" s="220"/>
      <c r="QWJ97" s="220"/>
      <c r="QWK97" s="220"/>
      <c r="QWL97" s="220"/>
      <c r="QWM97" s="220"/>
      <c r="QWN97" s="220"/>
      <c r="QWO97" s="220"/>
      <c r="QWP97" s="220"/>
      <c r="QWQ97" s="220"/>
      <c r="QWR97" s="220"/>
      <c r="QWS97" s="220"/>
      <c r="QWT97" s="220"/>
      <c r="QWU97" s="220"/>
      <c r="QWV97" s="220"/>
      <c r="QWW97" s="220"/>
      <c r="QWX97" s="220"/>
      <c r="QWY97" s="220"/>
      <c r="QWZ97" s="220"/>
      <c r="QXA97" s="220"/>
      <c r="QXB97" s="220"/>
      <c r="QXC97" s="220"/>
      <c r="QXD97" s="220"/>
      <c r="QXE97" s="220"/>
      <c r="QXF97" s="220"/>
      <c r="QXG97" s="220"/>
      <c r="QXH97" s="220"/>
      <c r="QXI97" s="220"/>
      <c r="QXJ97" s="220"/>
      <c r="QXK97" s="220"/>
      <c r="QXL97" s="220"/>
      <c r="QXM97" s="220"/>
      <c r="QXN97" s="220"/>
      <c r="QXO97" s="220"/>
      <c r="QXP97" s="220"/>
      <c r="QXQ97" s="220"/>
      <c r="QXR97" s="220"/>
      <c r="QXS97" s="220"/>
      <c r="QXT97" s="220"/>
      <c r="QXU97" s="220"/>
      <c r="QXV97" s="220"/>
      <c r="QXW97" s="220"/>
      <c r="QXX97" s="220"/>
      <c r="QXY97" s="220"/>
      <c r="QXZ97" s="220"/>
      <c r="QYA97" s="220"/>
      <c r="QYB97" s="220"/>
      <c r="QYC97" s="220"/>
      <c r="QYD97" s="220"/>
      <c r="QYE97" s="220"/>
      <c r="QYF97" s="220"/>
      <c r="QYG97" s="220"/>
      <c r="QYH97" s="220"/>
      <c r="QYI97" s="220"/>
      <c r="QYJ97" s="220"/>
      <c r="QYK97" s="220"/>
      <c r="QYL97" s="220"/>
      <c r="QYM97" s="220"/>
      <c r="QYN97" s="220"/>
      <c r="QYO97" s="220"/>
      <c r="QYP97" s="220"/>
      <c r="QYQ97" s="220"/>
      <c r="QYR97" s="220"/>
      <c r="QYS97" s="220"/>
      <c r="QYT97" s="220"/>
      <c r="QYU97" s="220"/>
      <c r="QYV97" s="220"/>
      <c r="QYW97" s="220"/>
      <c r="QYX97" s="220"/>
      <c r="QYY97" s="220"/>
      <c r="QYZ97" s="220"/>
      <c r="QZA97" s="220"/>
      <c r="QZB97" s="220"/>
      <c r="QZC97" s="220"/>
      <c r="QZD97" s="220"/>
      <c r="QZE97" s="220"/>
      <c r="QZF97" s="220"/>
      <c r="QZG97" s="220"/>
      <c r="QZH97" s="220"/>
      <c r="QZI97" s="220"/>
      <c r="QZJ97" s="220"/>
      <c r="QZK97" s="220"/>
      <c r="QZL97" s="220"/>
      <c r="QZM97" s="220"/>
      <c r="QZN97" s="220"/>
      <c r="QZO97" s="220"/>
      <c r="QZP97" s="220"/>
      <c r="QZQ97" s="220"/>
      <c r="QZR97" s="220"/>
      <c r="QZS97" s="220"/>
      <c r="QZT97" s="220"/>
      <c r="QZU97" s="220"/>
      <c r="QZV97" s="220"/>
      <c r="QZW97" s="220"/>
      <c r="QZX97" s="220"/>
      <c r="QZY97" s="220"/>
      <c r="QZZ97" s="220"/>
      <c r="RAA97" s="220"/>
      <c r="RAB97" s="220"/>
      <c r="RAC97" s="220"/>
      <c r="RAD97" s="220"/>
      <c r="RAE97" s="220"/>
      <c r="RAF97" s="220"/>
      <c r="RAG97" s="220"/>
      <c r="RAH97" s="220"/>
      <c r="RAI97" s="220"/>
      <c r="RAJ97" s="220"/>
      <c r="RAK97" s="220"/>
      <c r="RAL97" s="220"/>
      <c r="RAM97" s="220"/>
      <c r="RAN97" s="220"/>
      <c r="RAO97" s="220"/>
      <c r="RAP97" s="220"/>
      <c r="RAQ97" s="220"/>
      <c r="RAR97" s="220"/>
      <c r="RAS97" s="220"/>
      <c r="RAT97" s="220"/>
      <c r="RAU97" s="220"/>
      <c r="RAV97" s="220"/>
      <c r="RAW97" s="220"/>
      <c r="RAX97" s="220"/>
      <c r="RAY97" s="220"/>
      <c r="RAZ97" s="220"/>
      <c r="RBA97" s="220"/>
      <c r="RBB97" s="220"/>
      <c r="RBC97" s="220"/>
      <c r="RBD97" s="220"/>
      <c r="RBE97" s="220"/>
      <c r="RBF97" s="220"/>
      <c r="RBG97" s="220"/>
      <c r="RBH97" s="220"/>
      <c r="RBI97" s="220"/>
      <c r="RBJ97" s="220"/>
      <c r="RBK97" s="220"/>
      <c r="RBL97" s="220"/>
      <c r="RBM97" s="220"/>
      <c r="RBN97" s="220"/>
      <c r="RBO97" s="220"/>
      <c r="RBP97" s="220"/>
      <c r="RBQ97" s="220"/>
      <c r="RBR97" s="220"/>
      <c r="RBS97" s="220"/>
      <c r="RBT97" s="220"/>
      <c r="RBU97" s="220"/>
      <c r="RBV97" s="220"/>
      <c r="RBW97" s="220"/>
      <c r="RBX97" s="220"/>
      <c r="RBY97" s="220"/>
      <c r="RBZ97" s="220"/>
      <c r="RCA97" s="220"/>
      <c r="RCB97" s="220"/>
      <c r="RCC97" s="220"/>
      <c r="RCD97" s="220"/>
      <c r="RCE97" s="220"/>
      <c r="RCF97" s="220"/>
      <c r="RCG97" s="220"/>
      <c r="RCH97" s="220"/>
      <c r="RCI97" s="220"/>
      <c r="RCJ97" s="220"/>
      <c r="RCK97" s="220"/>
      <c r="RCL97" s="220"/>
      <c r="RCM97" s="220"/>
      <c r="RCN97" s="220"/>
      <c r="RCO97" s="220"/>
      <c r="RCP97" s="220"/>
      <c r="RCQ97" s="220"/>
      <c r="RCR97" s="220"/>
      <c r="RCS97" s="220"/>
      <c r="RCT97" s="220"/>
      <c r="RCU97" s="220"/>
      <c r="RCV97" s="220"/>
      <c r="RCW97" s="220"/>
      <c r="RCX97" s="220"/>
      <c r="RCY97" s="220"/>
      <c r="RCZ97" s="220"/>
      <c r="RDA97" s="220"/>
      <c r="RDB97" s="220"/>
      <c r="RDC97" s="220"/>
      <c r="RDD97" s="220"/>
      <c r="RDE97" s="220"/>
      <c r="RDF97" s="220"/>
      <c r="RDG97" s="220"/>
      <c r="RDH97" s="220"/>
      <c r="RDI97" s="220"/>
      <c r="RDJ97" s="220"/>
      <c r="RDK97" s="220"/>
      <c r="RDL97" s="220"/>
      <c r="RDM97" s="220"/>
      <c r="RDN97" s="220"/>
      <c r="RDO97" s="220"/>
      <c r="RDP97" s="220"/>
      <c r="RDQ97" s="220"/>
      <c r="RDR97" s="220"/>
      <c r="RDS97" s="220"/>
      <c r="RDT97" s="220"/>
      <c r="RDU97" s="220"/>
      <c r="RDV97" s="220"/>
      <c r="RDW97" s="220"/>
      <c r="RDX97" s="220"/>
      <c r="RDY97" s="220"/>
      <c r="RDZ97" s="220"/>
      <c r="REA97" s="220"/>
      <c r="REB97" s="220"/>
      <c r="REC97" s="220"/>
      <c r="RED97" s="220"/>
      <c r="REE97" s="220"/>
      <c r="REF97" s="220"/>
      <c r="REG97" s="220"/>
      <c r="REH97" s="220"/>
      <c r="REI97" s="220"/>
      <c r="REJ97" s="220"/>
      <c r="REK97" s="220"/>
      <c r="REL97" s="220"/>
      <c r="REM97" s="220"/>
      <c r="REN97" s="220"/>
      <c r="REO97" s="220"/>
      <c r="REP97" s="220"/>
      <c r="REQ97" s="220"/>
      <c r="RER97" s="220"/>
      <c r="RES97" s="220"/>
      <c r="RET97" s="220"/>
      <c r="REU97" s="220"/>
      <c r="REV97" s="220"/>
      <c r="REW97" s="220"/>
      <c r="REX97" s="220"/>
      <c r="REY97" s="220"/>
      <c r="REZ97" s="220"/>
      <c r="RFA97" s="220"/>
      <c r="RFB97" s="220"/>
      <c r="RFC97" s="220"/>
      <c r="RFD97" s="220"/>
      <c r="RFE97" s="220"/>
      <c r="RFF97" s="220"/>
      <c r="RFG97" s="220"/>
      <c r="RFH97" s="220"/>
      <c r="RFI97" s="220"/>
      <c r="RFJ97" s="220"/>
      <c r="RFK97" s="220"/>
      <c r="RFL97" s="220"/>
      <c r="RFM97" s="220"/>
      <c r="RFN97" s="220"/>
      <c r="RFO97" s="220"/>
      <c r="RFP97" s="220"/>
      <c r="RFQ97" s="220"/>
      <c r="RFR97" s="220"/>
      <c r="RFS97" s="220"/>
      <c r="RFT97" s="220"/>
      <c r="RFU97" s="220"/>
      <c r="RFV97" s="220"/>
      <c r="RFW97" s="220"/>
      <c r="RFX97" s="220"/>
      <c r="RFY97" s="220"/>
      <c r="RFZ97" s="220"/>
      <c r="RGA97" s="220"/>
      <c r="RGB97" s="220"/>
      <c r="RGC97" s="220"/>
      <c r="RGD97" s="220"/>
      <c r="RGE97" s="220"/>
      <c r="RGF97" s="220"/>
      <c r="RGG97" s="220"/>
      <c r="RGH97" s="220"/>
      <c r="RGI97" s="220"/>
      <c r="RGJ97" s="220"/>
      <c r="RGK97" s="220"/>
      <c r="RGL97" s="220"/>
      <c r="RGM97" s="220"/>
      <c r="RGN97" s="220"/>
      <c r="RGO97" s="220"/>
      <c r="RGP97" s="220"/>
      <c r="RGQ97" s="220"/>
      <c r="RGR97" s="220"/>
      <c r="RGS97" s="220"/>
      <c r="RGT97" s="220"/>
      <c r="RGU97" s="220"/>
      <c r="RGV97" s="220"/>
      <c r="RGW97" s="220"/>
      <c r="RGX97" s="220"/>
      <c r="RGY97" s="220"/>
      <c r="RGZ97" s="220"/>
      <c r="RHA97" s="220"/>
      <c r="RHB97" s="220"/>
      <c r="RHC97" s="220"/>
      <c r="RHD97" s="220"/>
      <c r="RHE97" s="220"/>
      <c r="RHF97" s="220"/>
      <c r="RHG97" s="220"/>
      <c r="RHH97" s="220"/>
      <c r="RHI97" s="220"/>
      <c r="RHJ97" s="220"/>
      <c r="RHK97" s="220"/>
      <c r="RHL97" s="220"/>
      <c r="RHM97" s="220"/>
      <c r="RHN97" s="220"/>
      <c r="RHO97" s="220"/>
      <c r="RHP97" s="220"/>
      <c r="RHQ97" s="220"/>
      <c r="RHR97" s="220"/>
      <c r="RHS97" s="220"/>
      <c r="RHT97" s="220"/>
      <c r="RHU97" s="220"/>
      <c r="RHV97" s="220"/>
      <c r="RHW97" s="220"/>
      <c r="RHX97" s="220"/>
      <c r="RHY97" s="220"/>
      <c r="RHZ97" s="220"/>
      <c r="RIA97" s="220"/>
      <c r="RIB97" s="220"/>
      <c r="RIC97" s="220"/>
      <c r="RID97" s="220"/>
      <c r="RIE97" s="220"/>
      <c r="RIF97" s="220"/>
      <c r="RIG97" s="220"/>
      <c r="RIH97" s="220"/>
      <c r="RII97" s="220"/>
      <c r="RIJ97" s="220"/>
      <c r="RIK97" s="220"/>
      <c r="RIL97" s="220"/>
      <c r="RIM97" s="220"/>
      <c r="RIN97" s="220"/>
      <c r="RIO97" s="220"/>
      <c r="RIP97" s="220"/>
      <c r="RIQ97" s="220"/>
      <c r="RIR97" s="220"/>
      <c r="RIS97" s="220"/>
      <c r="RIT97" s="220"/>
      <c r="RIU97" s="220"/>
      <c r="RIV97" s="220"/>
      <c r="RIW97" s="220"/>
      <c r="RIX97" s="220"/>
      <c r="RIY97" s="220"/>
      <c r="RIZ97" s="220"/>
      <c r="RJA97" s="220"/>
      <c r="RJB97" s="220"/>
      <c r="RJC97" s="220"/>
      <c r="RJD97" s="220"/>
      <c r="RJE97" s="220"/>
      <c r="RJF97" s="220"/>
      <c r="RJG97" s="220"/>
      <c r="RJH97" s="220"/>
      <c r="RJI97" s="220"/>
      <c r="RJJ97" s="220"/>
      <c r="RJK97" s="220"/>
      <c r="RJL97" s="220"/>
      <c r="RJM97" s="220"/>
      <c r="RJN97" s="220"/>
      <c r="RJO97" s="220"/>
      <c r="RJP97" s="220"/>
      <c r="RJQ97" s="220"/>
      <c r="RJR97" s="220"/>
      <c r="RJS97" s="220"/>
      <c r="RJT97" s="220"/>
      <c r="RJU97" s="220"/>
      <c r="RJV97" s="220"/>
      <c r="RJW97" s="220"/>
      <c r="RJX97" s="220"/>
      <c r="RJY97" s="220"/>
      <c r="RJZ97" s="220"/>
      <c r="RKA97" s="220"/>
      <c r="RKB97" s="220"/>
      <c r="RKC97" s="220"/>
      <c r="RKD97" s="220"/>
      <c r="RKE97" s="220"/>
      <c r="RKF97" s="220"/>
      <c r="RKG97" s="220"/>
      <c r="RKH97" s="220"/>
      <c r="RKI97" s="220"/>
      <c r="RKJ97" s="220"/>
      <c r="RKK97" s="220"/>
      <c r="RKL97" s="220"/>
      <c r="RKM97" s="220"/>
      <c r="RKN97" s="220"/>
      <c r="RKO97" s="220"/>
      <c r="RKP97" s="220"/>
      <c r="RKQ97" s="220"/>
      <c r="RKR97" s="220"/>
      <c r="RKS97" s="220"/>
      <c r="RKT97" s="220"/>
      <c r="RKU97" s="220"/>
      <c r="RKV97" s="220"/>
      <c r="RKW97" s="220"/>
      <c r="RKX97" s="220"/>
      <c r="RKY97" s="220"/>
      <c r="RKZ97" s="220"/>
      <c r="RLA97" s="220"/>
      <c r="RLB97" s="220"/>
      <c r="RLC97" s="220"/>
      <c r="RLD97" s="220"/>
      <c r="RLE97" s="220"/>
      <c r="RLF97" s="220"/>
      <c r="RLG97" s="220"/>
      <c r="RLH97" s="220"/>
      <c r="RLI97" s="220"/>
      <c r="RLJ97" s="220"/>
      <c r="RLK97" s="220"/>
      <c r="RLL97" s="220"/>
      <c r="RLM97" s="220"/>
      <c r="RLN97" s="220"/>
      <c r="RLO97" s="220"/>
      <c r="RLP97" s="220"/>
      <c r="RLQ97" s="220"/>
      <c r="RLR97" s="220"/>
      <c r="RLS97" s="220"/>
      <c r="RLT97" s="220"/>
      <c r="RLU97" s="220"/>
      <c r="RLV97" s="220"/>
      <c r="RLW97" s="220"/>
      <c r="RLX97" s="220"/>
      <c r="RLY97" s="220"/>
      <c r="RLZ97" s="220"/>
      <c r="RMA97" s="220"/>
      <c r="RMB97" s="220"/>
      <c r="RMC97" s="220"/>
      <c r="RMD97" s="220"/>
      <c r="RME97" s="220"/>
      <c r="RMF97" s="220"/>
      <c r="RMG97" s="220"/>
      <c r="RMH97" s="220"/>
      <c r="RMI97" s="220"/>
      <c r="RMJ97" s="220"/>
      <c r="RMK97" s="220"/>
      <c r="RML97" s="220"/>
      <c r="RMM97" s="220"/>
      <c r="RMN97" s="220"/>
      <c r="RMO97" s="220"/>
      <c r="RMP97" s="220"/>
      <c r="RMQ97" s="220"/>
      <c r="RMR97" s="220"/>
      <c r="RMS97" s="220"/>
      <c r="RMT97" s="220"/>
      <c r="RMU97" s="220"/>
      <c r="RMV97" s="220"/>
      <c r="RMW97" s="220"/>
      <c r="RMX97" s="220"/>
      <c r="RMY97" s="220"/>
      <c r="RMZ97" s="220"/>
      <c r="RNA97" s="220"/>
      <c r="RNB97" s="220"/>
      <c r="RNC97" s="220"/>
      <c r="RND97" s="220"/>
      <c r="RNE97" s="220"/>
      <c r="RNF97" s="220"/>
      <c r="RNG97" s="220"/>
      <c r="RNH97" s="220"/>
      <c r="RNI97" s="220"/>
      <c r="RNJ97" s="220"/>
      <c r="RNK97" s="220"/>
      <c r="RNL97" s="220"/>
      <c r="RNM97" s="220"/>
      <c r="RNN97" s="220"/>
      <c r="RNO97" s="220"/>
      <c r="RNP97" s="220"/>
      <c r="RNQ97" s="220"/>
      <c r="RNR97" s="220"/>
      <c r="RNS97" s="220"/>
      <c r="RNT97" s="220"/>
      <c r="RNU97" s="220"/>
      <c r="RNV97" s="220"/>
      <c r="RNW97" s="220"/>
      <c r="RNX97" s="220"/>
      <c r="RNY97" s="220"/>
      <c r="RNZ97" s="220"/>
      <c r="ROA97" s="220"/>
      <c r="ROB97" s="220"/>
      <c r="ROC97" s="220"/>
      <c r="ROD97" s="220"/>
      <c r="ROE97" s="220"/>
      <c r="ROF97" s="220"/>
      <c r="ROG97" s="220"/>
      <c r="ROH97" s="220"/>
      <c r="ROI97" s="220"/>
      <c r="ROJ97" s="220"/>
      <c r="ROK97" s="220"/>
      <c r="ROL97" s="220"/>
      <c r="ROM97" s="220"/>
      <c r="RON97" s="220"/>
      <c r="ROO97" s="220"/>
      <c r="ROP97" s="220"/>
      <c r="ROQ97" s="220"/>
      <c r="ROR97" s="220"/>
      <c r="ROS97" s="220"/>
      <c r="ROT97" s="220"/>
      <c r="ROU97" s="220"/>
      <c r="ROV97" s="220"/>
      <c r="ROW97" s="220"/>
      <c r="ROX97" s="220"/>
      <c r="ROY97" s="220"/>
      <c r="ROZ97" s="220"/>
      <c r="RPA97" s="220"/>
      <c r="RPB97" s="220"/>
      <c r="RPC97" s="220"/>
      <c r="RPD97" s="220"/>
      <c r="RPE97" s="220"/>
      <c r="RPF97" s="220"/>
      <c r="RPG97" s="220"/>
      <c r="RPH97" s="220"/>
      <c r="RPI97" s="220"/>
      <c r="RPJ97" s="220"/>
      <c r="RPK97" s="220"/>
      <c r="RPL97" s="220"/>
      <c r="RPM97" s="220"/>
      <c r="RPN97" s="220"/>
      <c r="RPO97" s="220"/>
      <c r="RPP97" s="220"/>
      <c r="RPQ97" s="220"/>
      <c r="RPR97" s="220"/>
      <c r="RPS97" s="220"/>
      <c r="RPT97" s="220"/>
      <c r="RPU97" s="220"/>
      <c r="RPV97" s="220"/>
      <c r="RPW97" s="220"/>
      <c r="RPX97" s="220"/>
      <c r="RPY97" s="220"/>
      <c r="RPZ97" s="220"/>
      <c r="RQA97" s="220"/>
      <c r="RQB97" s="220"/>
      <c r="RQC97" s="220"/>
      <c r="RQD97" s="220"/>
      <c r="RQE97" s="220"/>
      <c r="RQF97" s="220"/>
      <c r="RQG97" s="220"/>
      <c r="RQH97" s="220"/>
      <c r="RQI97" s="220"/>
      <c r="RQJ97" s="220"/>
      <c r="RQK97" s="220"/>
      <c r="RQL97" s="220"/>
      <c r="RQM97" s="220"/>
      <c r="RQN97" s="220"/>
      <c r="RQO97" s="220"/>
      <c r="RQP97" s="220"/>
      <c r="RQQ97" s="220"/>
      <c r="RQR97" s="220"/>
      <c r="RQS97" s="220"/>
      <c r="RQT97" s="220"/>
      <c r="RQU97" s="220"/>
      <c r="RQV97" s="220"/>
      <c r="RQW97" s="220"/>
      <c r="RQX97" s="220"/>
      <c r="RQY97" s="220"/>
      <c r="RQZ97" s="220"/>
      <c r="RRA97" s="220"/>
      <c r="RRB97" s="220"/>
      <c r="RRC97" s="220"/>
      <c r="RRD97" s="220"/>
      <c r="RRE97" s="220"/>
      <c r="RRF97" s="220"/>
      <c r="RRG97" s="220"/>
      <c r="RRH97" s="220"/>
      <c r="RRI97" s="220"/>
      <c r="RRJ97" s="220"/>
      <c r="RRK97" s="220"/>
      <c r="RRL97" s="220"/>
      <c r="RRM97" s="220"/>
      <c r="RRN97" s="220"/>
      <c r="RRO97" s="220"/>
      <c r="RRP97" s="220"/>
      <c r="RRQ97" s="220"/>
      <c r="RRR97" s="220"/>
      <c r="RRS97" s="220"/>
      <c r="RRT97" s="220"/>
      <c r="RRU97" s="220"/>
      <c r="RRV97" s="220"/>
      <c r="RRW97" s="220"/>
      <c r="RRX97" s="220"/>
      <c r="RRY97" s="220"/>
      <c r="RRZ97" s="220"/>
      <c r="RSA97" s="220"/>
      <c r="RSB97" s="220"/>
      <c r="RSC97" s="220"/>
      <c r="RSD97" s="220"/>
      <c r="RSE97" s="220"/>
      <c r="RSF97" s="220"/>
      <c r="RSG97" s="220"/>
      <c r="RSH97" s="220"/>
      <c r="RSI97" s="220"/>
      <c r="RSJ97" s="220"/>
      <c r="RSK97" s="220"/>
      <c r="RSL97" s="220"/>
      <c r="RSM97" s="220"/>
      <c r="RSN97" s="220"/>
      <c r="RSO97" s="220"/>
      <c r="RSP97" s="220"/>
      <c r="RSQ97" s="220"/>
      <c r="RSR97" s="220"/>
      <c r="RSS97" s="220"/>
      <c r="RST97" s="220"/>
      <c r="RSU97" s="220"/>
      <c r="RSV97" s="220"/>
      <c r="RSW97" s="220"/>
      <c r="RSX97" s="220"/>
      <c r="RSY97" s="220"/>
      <c r="RSZ97" s="220"/>
      <c r="RTA97" s="220"/>
      <c r="RTB97" s="220"/>
      <c r="RTC97" s="220"/>
      <c r="RTD97" s="220"/>
      <c r="RTE97" s="220"/>
      <c r="RTF97" s="220"/>
      <c r="RTG97" s="220"/>
      <c r="RTH97" s="220"/>
      <c r="RTI97" s="220"/>
      <c r="RTJ97" s="220"/>
      <c r="RTK97" s="220"/>
      <c r="RTL97" s="220"/>
      <c r="RTM97" s="220"/>
      <c r="RTN97" s="220"/>
      <c r="RTO97" s="220"/>
      <c r="RTP97" s="220"/>
      <c r="RTQ97" s="220"/>
      <c r="RTR97" s="220"/>
      <c r="RTS97" s="220"/>
      <c r="RTT97" s="220"/>
      <c r="RTU97" s="220"/>
      <c r="RTV97" s="220"/>
      <c r="RTW97" s="220"/>
      <c r="RTX97" s="220"/>
      <c r="RTY97" s="220"/>
      <c r="RTZ97" s="220"/>
      <c r="RUA97" s="220"/>
      <c r="RUB97" s="220"/>
      <c r="RUC97" s="220"/>
      <c r="RUD97" s="220"/>
      <c r="RUE97" s="220"/>
      <c r="RUF97" s="220"/>
      <c r="RUG97" s="220"/>
      <c r="RUH97" s="220"/>
      <c r="RUI97" s="220"/>
      <c r="RUJ97" s="220"/>
      <c r="RUK97" s="220"/>
      <c r="RUL97" s="220"/>
      <c r="RUM97" s="220"/>
      <c r="RUN97" s="220"/>
      <c r="RUO97" s="220"/>
      <c r="RUP97" s="220"/>
      <c r="RUQ97" s="220"/>
      <c r="RUR97" s="220"/>
      <c r="RUS97" s="220"/>
      <c r="RUT97" s="220"/>
      <c r="RUU97" s="220"/>
      <c r="RUV97" s="220"/>
      <c r="RUW97" s="220"/>
      <c r="RUX97" s="220"/>
      <c r="RUY97" s="220"/>
      <c r="RUZ97" s="220"/>
      <c r="RVA97" s="220"/>
      <c r="RVB97" s="220"/>
      <c r="RVC97" s="220"/>
      <c r="RVD97" s="220"/>
      <c r="RVE97" s="220"/>
      <c r="RVF97" s="220"/>
      <c r="RVG97" s="220"/>
      <c r="RVH97" s="220"/>
      <c r="RVI97" s="220"/>
      <c r="RVJ97" s="220"/>
      <c r="RVK97" s="220"/>
      <c r="RVL97" s="220"/>
      <c r="RVM97" s="220"/>
      <c r="RVN97" s="220"/>
      <c r="RVO97" s="220"/>
      <c r="RVP97" s="220"/>
      <c r="RVQ97" s="220"/>
      <c r="RVR97" s="220"/>
      <c r="RVS97" s="220"/>
      <c r="RVT97" s="220"/>
      <c r="RVU97" s="220"/>
      <c r="RVV97" s="220"/>
      <c r="RVW97" s="220"/>
      <c r="RVX97" s="220"/>
      <c r="RVY97" s="220"/>
      <c r="RVZ97" s="220"/>
      <c r="RWA97" s="220"/>
      <c r="RWB97" s="220"/>
      <c r="RWC97" s="220"/>
      <c r="RWD97" s="220"/>
      <c r="RWE97" s="220"/>
      <c r="RWF97" s="220"/>
      <c r="RWG97" s="220"/>
      <c r="RWH97" s="220"/>
      <c r="RWI97" s="220"/>
      <c r="RWJ97" s="220"/>
      <c r="RWK97" s="220"/>
      <c r="RWL97" s="220"/>
      <c r="RWM97" s="220"/>
      <c r="RWN97" s="220"/>
      <c r="RWO97" s="220"/>
      <c r="RWP97" s="220"/>
      <c r="RWQ97" s="220"/>
      <c r="RWR97" s="220"/>
      <c r="RWS97" s="220"/>
      <c r="RWT97" s="220"/>
      <c r="RWU97" s="220"/>
      <c r="RWV97" s="220"/>
      <c r="RWW97" s="220"/>
      <c r="RWX97" s="220"/>
      <c r="RWY97" s="220"/>
      <c r="RWZ97" s="220"/>
      <c r="RXA97" s="220"/>
      <c r="RXB97" s="220"/>
      <c r="RXC97" s="220"/>
      <c r="RXD97" s="220"/>
      <c r="RXE97" s="220"/>
      <c r="RXF97" s="220"/>
      <c r="RXG97" s="220"/>
      <c r="RXH97" s="220"/>
      <c r="RXI97" s="220"/>
      <c r="RXJ97" s="220"/>
      <c r="RXK97" s="220"/>
      <c r="RXL97" s="220"/>
      <c r="RXM97" s="220"/>
      <c r="RXN97" s="220"/>
      <c r="RXO97" s="220"/>
      <c r="RXP97" s="220"/>
      <c r="RXQ97" s="220"/>
      <c r="RXR97" s="220"/>
      <c r="RXS97" s="220"/>
      <c r="RXT97" s="220"/>
      <c r="RXU97" s="220"/>
      <c r="RXV97" s="220"/>
      <c r="RXW97" s="220"/>
      <c r="RXX97" s="220"/>
      <c r="RXY97" s="220"/>
      <c r="RXZ97" s="220"/>
      <c r="RYA97" s="220"/>
      <c r="RYB97" s="220"/>
      <c r="RYC97" s="220"/>
      <c r="RYD97" s="220"/>
      <c r="RYE97" s="220"/>
      <c r="RYF97" s="220"/>
      <c r="RYG97" s="220"/>
      <c r="RYH97" s="220"/>
      <c r="RYI97" s="220"/>
      <c r="RYJ97" s="220"/>
      <c r="RYK97" s="220"/>
      <c r="RYL97" s="220"/>
      <c r="RYM97" s="220"/>
      <c r="RYN97" s="220"/>
      <c r="RYO97" s="220"/>
      <c r="RYP97" s="220"/>
      <c r="RYQ97" s="220"/>
      <c r="RYR97" s="220"/>
      <c r="RYS97" s="220"/>
      <c r="RYT97" s="220"/>
      <c r="RYU97" s="220"/>
      <c r="RYV97" s="220"/>
      <c r="RYW97" s="220"/>
      <c r="RYX97" s="220"/>
      <c r="RYY97" s="220"/>
      <c r="RYZ97" s="220"/>
      <c r="RZA97" s="220"/>
      <c r="RZB97" s="220"/>
      <c r="RZC97" s="220"/>
      <c r="RZD97" s="220"/>
      <c r="RZE97" s="220"/>
      <c r="RZF97" s="220"/>
      <c r="RZG97" s="220"/>
      <c r="RZH97" s="220"/>
      <c r="RZI97" s="220"/>
      <c r="RZJ97" s="220"/>
      <c r="RZK97" s="220"/>
      <c r="RZL97" s="220"/>
      <c r="RZM97" s="220"/>
      <c r="RZN97" s="220"/>
      <c r="RZO97" s="220"/>
      <c r="RZP97" s="220"/>
      <c r="RZQ97" s="220"/>
      <c r="RZR97" s="220"/>
      <c r="RZS97" s="220"/>
      <c r="RZT97" s="220"/>
      <c r="RZU97" s="220"/>
      <c r="RZV97" s="220"/>
      <c r="RZW97" s="220"/>
      <c r="RZX97" s="220"/>
      <c r="RZY97" s="220"/>
      <c r="RZZ97" s="220"/>
      <c r="SAA97" s="220"/>
      <c r="SAB97" s="220"/>
      <c r="SAC97" s="220"/>
      <c r="SAD97" s="220"/>
      <c r="SAE97" s="220"/>
      <c r="SAF97" s="220"/>
      <c r="SAG97" s="220"/>
      <c r="SAH97" s="220"/>
      <c r="SAI97" s="220"/>
      <c r="SAJ97" s="220"/>
      <c r="SAK97" s="220"/>
      <c r="SAL97" s="220"/>
      <c r="SAM97" s="220"/>
      <c r="SAN97" s="220"/>
      <c r="SAO97" s="220"/>
      <c r="SAP97" s="220"/>
      <c r="SAQ97" s="220"/>
      <c r="SAR97" s="220"/>
      <c r="SAS97" s="220"/>
      <c r="SAT97" s="220"/>
      <c r="SAU97" s="220"/>
      <c r="SAV97" s="220"/>
      <c r="SAW97" s="220"/>
      <c r="SAX97" s="220"/>
      <c r="SAY97" s="220"/>
      <c r="SAZ97" s="220"/>
      <c r="SBA97" s="220"/>
      <c r="SBB97" s="220"/>
      <c r="SBC97" s="220"/>
      <c r="SBD97" s="220"/>
      <c r="SBE97" s="220"/>
      <c r="SBF97" s="220"/>
      <c r="SBG97" s="220"/>
      <c r="SBH97" s="220"/>
      <c r="SBI97" s="220"/>
      <c r="SBJ97" s="220"/>
      <c r="SBK97" s="220"/>
      <c r="SBL97" s="220"/>
      <c r="SBM97" s="220"/>
      <c r="SBN97" s="220"/>
      <c r="SBO97" s="220"/>
      <c r="SBP97" s="220"/>
      <c r="SBQ97" s="220"/>
      <c r="SBR97" s="220"/>
      <c r="SBS97" s="220"/>
      <c r="SBT97" s="220"/>
      <c r="SBU97" s="220"/>
      <c r="SBV97" s="220"/>
      <c r="SBW97" s="220"/>
      <c r="SBX97" s="220"/>
      <c r="SBY97" s="220"/>
      <c r="SBZ97" s="220"/>
      <c r="SCA97" s="220"/>
      <c r="SCB97" s="220"/>
      <c r="SCC97" s="220"/>
      <c r="SCD97" s="220"/>
      <c r="SCE97" s="220"/>
      <c r="SCF97" s="220"/>
      <c r="SCG97" s="220"/>
      <c r="SCH97" s="220"/>
      <c r="SCI97" s="220"/>
      <c r="SCJ97" s="220"/>
      <c r="SCK97" s="220"/>
      <c r="SCL97" s="220"/>
      <c r="SCM97" s="220"/>
      <c r="SCN97" s="220"/>
      <c r="SCO97" s="220"/>
      <c r="SCP97" s="220"/>
      <c r="SCQ97" s="220"/>
      <c r="SCR97" s="220"/>
      <c r="SCS97" s="220"/>
      <c r="SCT97" s="220"/>
      <c r="SCU97" s="220"/>
      <c r="SCV97" s="220"/>
      <c r="SCW97" s="220"/>
      <c r="SCX97" s="220"/>
      <c r="SCY97" s="220"/>
      <c r="SCZ97" s="220"/>
      <c r="SDA97" s="220"/>
      <c r="SDB97" s="220"/>
      <c r="SDC97" s="220"/>
      <c r="SDD97" s="220"/>
      <c r="SDE97" s="220"/>
      <c r="SDF97" s="220"/>
      <c r="SDG97" s="220"/>
      <c r="SDH97" s="220"/>
      <c r="SDI97" s="220"/>
      <c r="SDJ97" s="220"/>
      <c r="SDK97" s="220"/>
      <c r="SDL97" s="220"/>
      <c r="SDM97" s="220"/>
      <c r="SDN97" s="220"/>
      <c r="SDO97" s="220"/>
      <c r="SDP97" s="220"/>
      <c r="SDQ97" s="220"/>
      <c r="SDR97" s="220"/>
      <c r="SDS97" s="220"/>
      <c r="SDT97" s="220"/>
      <c r="SDU97" s="220"/>
      <c r="SDV97" s="220"/>
      <c r="SDW97" s="220"/>
      <c r="SDX97" s="220"/>
      <c r="SDY97" s="220"/>
      <c r="SDZ97" s="220"/>
      <c r="SEA97" s="220"/>
      <c r="SEB97" s="220"/>
      <c r="SEC97" s="220"/>
      <c r="SED97" s="220"/>
      <c r="SEE97" s="220"/>
      <c r="SEF97" s="220"/>
      <c r="SEG97" s="220"/>
      <c r="SEH97" s="220"/>
      <c r="SEI97" s="220"/>
      <c r="SEJ97" s="220"/>
      <c r="SEK97" s="220"/>
      <c r="SEL97" s="220"/>
      <c r="SEM97" s="220"/>
      <c r="SEN97" s="220"/>
      <c r="SEO97" s="220"/>
      <c r="SEP97" s="220"/>
      <c r="SEQ97" s="220"/>
      <c r="SER97" s="220"/>
      <c r="SES97" s="220"/>
      <c r="SET97" s="220"/>
      <c r="SEU97" s="220"/>
      <c r="SEV97" s="220"/>
      <c r="SEW97" s="220"/>
      <c r="SEX97" s="220"/>
      <c r="SEY97" s="220"/>
      <c r="SEZ97" s="220"/>
      <c r="SFA97" s="220"/>
      <c r="SFB97" s="220"/>
      <c r="SFC97" s="220"/>
      <c r="SFD97" s="220"/>
      <c r="SFE97" s="220"/>
      <c r="SFF97" s="220"/>
      <c r="SFG97" s="220"/>
      <c r="SFH97" s="220"/>
      <c r="SFI97" s="220"/>
      <c r="SFJ97" s="220"/>
      <c r="SFK97" s="220"/>
      <c r="SFL97" s="220"/>
      <c r="SFM97" s="220"/>
      <c r="SFN97" s="220"/>
      <c r="SFO97" s="220"/>
      <c r="SFP97" s="220"/>
      <c r="SFQ97" s="220"/>
      <c r="SFR97" s="220"/>
      <c r="SFS97" s="220"/>
      <c r="SFT97" s="220"/>
      <c r="SFU97" s="220"/>
      <c r="SFV97" s="220"/>
      <c r="SFW97" s="220"/>
      <c r="SFX97" s="220"/>
      <c r="SFY97" s="220"/>
      <c r="SFZ97" s="220"/>
      <c r="SGA97" s="220"/>
      <c r="SGB97" s="220"/>
      <c r="SGC97" s="220"/>
      <c r="SGD97" s="220"/>
      <c r="SGE97" s="220"/>
      <c r="SGF97" s="220"/>
      <c r="SGG97" s="220"/>
      <c r="SGH97" s="220"/>
      <c r="SGI97" s="220"/>
      <c r="SGJ97" s="220"/>
      <c r="SGK97" s="220"/>
      <c r="SGL97" s="220"/>
      <c r="SGM97" s="220"/>
      <c r="SGN97" s="220"/>
      <c r="SGO97" s="220"/>
      <c r="SGP97" s="220"/>
      <c r="SGQ97" s="220"/>
      <c r="SGR97" s="220"/>
      <c r="SGS97" s="220"/>
      <c r="SGT97" s="220"/>
      <c r="SGU97" s="220"/>
      <c r="SGV97" s="220"/>
      <c r="SGW97" s="220"/>
      <c r="SGX97" s="220"/>
      <c r="SGY97" s="220"/>
      <c r="SGZ97" s="220"/>
      <c r="SHA97" s="220"/>
      <c r="SHB97" s="220"/>
      <c r="SHC97" s="220"/>
      <c r="SHD97" s="220"/>
      <c r="SHE97" s="220"/>
      <c r="SHF97" s="220"/>
      <c r="SHG97" s="220"/>
      <c r="SHH97" s="220"/>
      <c r="SHI97" s="220"/>
      <c r="SHJ97" s="220"/>
      <c r="SHK97" s="220"/>
      <c r="SHL97" s="220"/>
      <c r="SHM97" s="220"/>
      <c r="SHN97" s="220"/>
      <c r="SHO97" s="220"/>
      <c r="SHP97" s="220"/>
      <c r="SHQ97" s="220"/>
      <c r="SHR97" s="220"/>
      <c r="SHS97" s="220"/>
      <c r="SHT97" s="220"/>
      <c r="SHU97" s="220"/>
      <c r="SHV97" s="220"/>
      <c r="SHW97" s="220"/>
      <c r="SHX97" s="220"/>
      <c r="SHY97" s="220"/>
      <c r="SHZ97" s="220"/>
      <c r="SIA97" s="220"/>
      <c r="SIB97" s="220"/>
      <c r="SIC97" s="220"/>
      <c r="SID97" s="220"/>
      <c r="SIE97" s="220"/>
      <c r="SIF97" s="220"/>
      <c r="SIG97" s="220"/>
      <c r="SIH97" s="220"/>
      <c r="SII97" s="220"/>
      <c r="SIJ97" s="220"/>
      <c r="SIK97" s="220"/>
      <c r="SIL97" s="220"/>
      <c r="SIM97" s="220"/>
      <c r="SIN97" s="220"/>
      <c r="SIO97" s="220"/>
      <c r="SIP97" s="220"/>
      <c r="SIQ97" s="220"/>
      <c r="SIR97" s="220"/>
      <c r="SIS97" s="220"/>
      <c r="SIT97" s="220"/>
      <c r="SIU97" s="220"/>
      <c r="SIV97" s="220"/>
      <c r="SIW97" s="220"/>
      <c r="SIX97" s="220"/>
      <c r="SIY97" s="220"/>
      <c r="SIZ97" s="220"/>
      <c r="SJA97" s="220"/>
      <c r="SJB97" s="220"/>
      <c r="SJC97" s="220"/>
      <c r="SJD97" s="220"/>
      <c r="SJE97" s="220"/>
      <c r="SJF97" s="220"/>
      <c r="SJG97" s="220"/>
      <c r="SJH97" s="220"/>
      <c r="SJI97" s="220"/>
      <c r="SJJ97" s="220"/>
      <c r="SJK97" s="220"/>
      <c r="SJL97" s="220"/>
      <c r="SJM97" s="220"/>
      <c r="SJN97" s="220"/>
      <c r="SJO97" s="220"/>
      <c r="SJP97" s="220"/>
      <c r="SJQ97" s="220"/>
      <c r="SJR97" s="220"/>
      <c r="SJS97" s="220"/>
      <c r="SJT97" s="220"/>
      <c r="SJU97" s="220"/>
      <c r="SJV97" s="220"/>
      <c r="SJW97" s="220"/>
      <c r="SJX97" s="220"/>
      <c r="SJY97" s="220"/>
      <c r="SJZ97" s="220"/>
      <c r="SKA97" s="220"/>
      <c r="SKB97" s="220"/>
      <c r="SKC97" s="220"/>
      <c r="SKD97" s="220"/>
      <c r="SKE97" s="220"/>
      <c r="SKF97" s="220"/>
      <c r="SKG97" s="220"/>
      <c r="SKH97" s="220"/>
      <c r="SKI97" s="220"/>
      <c r="SKJ97" s="220"/>
      <c r="SKK97" s="220"/>
      <c r="SKL97" s="220"/>
      <c r="SKM97" s="220"/>
      <c r="SKN97" s="220"/>
      <c r="SKO97" s="220"/>
      <c r="SKP97" s="220"/>
      <c r="SKQ97" s="220"/>
      <c r="SKR97" s="220"/>
      <c r="SKS97" s="220"/>
      <c r="SKT97" s="220"/>
      <c r="SKU97" s="220"/>
      <c r="SKV97" s="220"/>
      <c r="SKW97" s="220"/>
      <c r="SKX97" s="220"/>
      <c r="SKY97" s="220"/>
      <c r="SKZ97" s="220"/>
      <c r="SLA97" s="220"/>
      <c r="SLB97" s="220"/>
      <c r="SLC97" s="220"/>
      <c r="SLD97" s="220"/>
      <c r="SLE97" s="220"/>
      <c r="SLF97" s="220"/>
      <c r="SLG97" s="220"/>
      <c r="SLH97" s="220"/>
      <c r="SLI97" s="220"/>
      <c r="SLJ97" s="220"/>
      <c r="SLK97" s="220"/>
      <c r="SLL97" s="220"/>
      <c r="SLM97" s="220"/>
      <c r="SLN97" s="220"/>
      <c r="SLO97" s="220"/>
      <c r="SLP97" s="220"/>
      <c r="SLQ97" s="220"/>
      <c r="SLR97" s="220"/>
      <c r="SLS97" s="220"/>
      <c r="SLT97" s="220"/>
      <c r="SLU97" s="220"/>
      <c r="SLV97" s="220"/>
      <c r="SLW97" s="220"/>
      <c r="SLX97" s="220"/>
      <c r="SLY97" s="220"/>
      <c r="SLZ97" s="220"/>
      <c r="SMA97" s="220"/>
      <c r="SMB97" s="220"/>
      <c r="SMC97" s="220"/>
      <c r="SMD97" s="220"/>
      <c r="SME97" s="220"/>
      <c r="SMF97" s="220"/>
      <c r="SMG97" s="220"/>
      <c r="SMH97" s="220"/>
      <c r="SMI97" s="220"/>
      <c r="SMJ97" s="220"/>
      <c r="SMK97" s="220"/>
      <c r="SML97" s="220"/>
      <c r="SMM97" s="220"/>
      <c r="SMN97" s="220"/>
      <c r="SMO97" s="220"/>
      <c r="SMP97" s="220"/>
      <c r="SMQ97" s="220"/>
      <c r="SMR97" s="220"/>
      <c r="SMS97" s="220"/>
      <c r="SMT97" s="220"/>
      <c r="SMU97" s="220"/>
      <c r="SMV97" s="220"/>
      <c r="SMW97" s="220"/>
      <c r="SMX97" s="220"/>
      <c r="SMY97" s="220"/>
      <c r="SMZ97" s="220"/>
      <c r="SNA97" s="220"/>
      <c r="SNB97" s="220"/>
      <c r="SNC97" s="220"/>
      <c r="SND97" s="220"/>
      <c r="SNE97" s="220"/>
      <c r="SNF97" s="220"/>
      <c r="SNG97" s="220"/>
      <c r="SNH97" s="220"/>
      <c r="SNI97" s="220"/>
      <c r="SNJ97" s="220"/>
      <c r="SNK97" s="220"/>
      <c r="SNL97" s="220"/>
      <c r="SNM97" s="220"/>
      <c r="SNN97" s="220"/>
      <c r="SNO97" s="220"/>
      <c r="SNP97" s="220"/>
      <c r="SNQ97" s="220"/>
      <c r="SNR97" s="220"/>
      <c r="SNS97" s="220"/>
      <c r="SNT97" s="220"/>
      <c r="SNU97" s="220"/>
      <c r="SNV97" s="220"/>
      <c r="SNW97" s="220"/>
      <c r="SNX97" s="220"/>
      <c r="SNY97" s="220"/>
      <c r="SNZ97" s="220"/>
      <c r="SOA97" s="220"/>
      <c r="SOB97" s="220"/>
      <c r="SOC97" s="220"/>
      <c r="SOD97" s="220"/>
      <c r="SOE97" s="220"/>
      <c r="SOF97" s="220"/>
      <c r="SOG97" s="220"/>
      <c r="SOH97" s="220"/>
      <c r="SOI97" s="220"/>
      <c r="SOJ97" s="220"/>
      <c r="SOK97" s="220"/>
      <c r="SOL97" s="220"/>
      <c r="SOM97" s="220"/>
      <c r="SON97" s="220"/>
      <c r="SOO97" s="220"/>
      <c r="SOP97" s="220"/>
      <c r="SOQ97" s="220"/>
      <c r="SOR97" s="220"/>
      <c r="SOS97" s="220"/>
      <c r="SOT97" s="220"/>
      <c r="SOU97" s="220"/>
      <c r="SOV97" s="220"/>
      <c r="SOW97" s="220"/>
      <c r="SOX97" s="220"/>
      <c r="SOY97" s="220"/>
      <c r="SOZ97" s="220"/>
      <c r="SPA97" s="220"/>
      <c r="SPB97" s="220"/>
      <c r="SPC97" s="220"/>
      <c r="SPD97" s="220"/>
      <c r="SPE97" s="220"/>
      <c r="SPF97" s="220"/>
      <c r="SPG97" s="220"/>
      <c r="SPH97" s="220"/>
      <c r="SPI97" s="220"/>
      <c r="SPJ97" s="220"/>
      <c r="SPK97" s="220"/>
      <c r="SPL97" s="220"/>
      <c r="SPM97" s="220"/>
      <c r="SPN97" s="220"/>
      <c r="SPO97" s="220"/>
      <c r="SPP97" s="220"/>
      <c r="SPQ97" s="220"/>
      <c r="SPR97" s="220"/>
      <c r="SPS97" s="220"/>
      <c r="SPT97" s="220"/>
      <c r="SPU97" s="220"/>
      <c r="SPV97" s="220"/>
      <c r="SPW97" s="220"/>
      <c r="SPX97" s="220"/>
      <c r="SPY97" s="220"/>
      <c r="SPZ97" s="220"/>
      <c r="SQA97" s="220"/>
      <c r="SQB97" s="220"/>
      <c r="SQC97" s="220"/>
      <c r="SQD97" s="220"/>
      <c r="SQE97" s="220"/>
      <c r="SQF97" s="220"/>
      <c r="SQG97" s="220"/>
      <c r="SQH97" s="220"/>
      <c r="SQI97" s="220"/>
      <c r="SQJ97" s="220"/>
      <c r="SQK97" s="220"/>
      <c r="SQL97" s="220"/>
      <c r="SQM97" s="220"/>
      <c r="SQN97" s="220"/>
      <c r="SQO97" s="220"/>
      <c r="SQP97" s="220"/>
      <c r="SQQ97" s="220"/>
      <c r="SQR97" s="220"/>
      <c r="SQS97" s="220"/>
      <c r="SQT97" s="220"/>
      <c r="SQU97" s="220"/>
      <c r="SQV97" s="220"/>
      <c r="SQW97" s="220"/>
      <c r="SQX97" s="220"/>
      <c r="SQY97" s="220"/>
      <c r="SQZ97" s="220"/>
      <c r="SRA97" s="220"/>
      <c r="SRB97" s="220"/>
      <c r="SRC97" s="220"/>
      <c r="SRD97" s="220"/>
      <c r="SRE97" s="220"/>
      <c r="SRF97" s="220"/>
      <c r="SRG97" s="220"/>
      <c r="SRH97" s="220"/>
      <c r="SRI97" s="220"/>
      <c r="SRJ97" s="220"/>
      <c r="SRK97" s="220"/>
      <c r="SRL97" s="220"/>
      <c r="SRM97" s="220"/>
      <c r="SRN97" s="220"/>
      <c r="SRO97" s="220"/>
      <c r="SRP97" s="220"/>
      <c r="SRQ97" s="220"/>
      <c r="SRR97" s="220"/>
      <c r="SRS97" s="220"/>
      <c r="SRT97" s="220"/>
      <c r="SRU97" s="220"/>
      <c r="SRV97" s="220"/>
      <c r="SRW97" s="220"/>
      <c r="SRX97" s="220"/>
      <c r="SRY97" s="220"/>
      <c r="SRZ97" s="220"/>
      <c r="SSA97" s="220"/>
      <c r="SSB97" s="220"/>
      <c r="SSC97" s="220"/>
      <c r="SSD97" s="220"/>
      <c r="SSE97" s="220"/>
      <c r="SSF97" s="220"/>
      <c r="SSG97" s="220"/>
      <c r="SSH97" s="220"/>
      <c r="SSI97" s="220"/>
      <c r="SSJ97" s="220"/>
      <c r="SSK97" s="220"/>
      <c r="SSL97" s="220"/>
      <c r="SSM97" s="220"/>
      <c r="SSN97" s="220"/>
      <c r="SSO97" s="220"/>
      <c r="SSP97" s="220"/>
      <c r="SSQ97" s="220"/>
      <c r="SSR97" s="220"/>
      <c r="SSS97" s="220"/>
      <c r="SST97" s="220"/>
      <c r="SSU97" s="220"/>
      <c r="SSV97" s="220"/>
      <c r="SSW97" s="220"/>
      <c r="SSX97" s="220"/>
      <c r="SSY97" s="220"/>
      <c r="SSZ97" s="220"/>
      <c r="STA97" s="220"/>
      <c r="STB97" s="220"/>
      <c r="STC97" s="220"/>
      <c r="STD97" s="220"/>
      <c r="STE97" s="220"/>
      <c r="STF97" s="220"/>
      <c r="STG97" s="220"/>
      <c r="STH97" s="220"/>
      <c r="STI97" s="220"/>
      <c r="STJ97" s="220"/>
      <c r="STK97" s="220"/>
      <c r="STL97" s="220"/>
      <c r="STM97" s="220"/>
      <c r="STN97" s="220"/>
      <c r="STO97" s="220"/>
      <c r="STP97" s="220"/>
      <c r="STQ97" s="220"/>
      <c r="STR97" s="220"/>
      <c r="STS97" s="220"/>
      <c r="STT97" s="220"/>
      <c r="STU97" s="220"/>
      <c r="STV97" s="220"/>
      <c r="STW97" s="220"/>
      <c r="STX97" s="220"/>
      <c r="STY97" s="220"/>
      <c r="STZ97" s="220"/>
      <c r="SUA97" s="220"/>
      <c r="SUB97" s="220"/>
      <c r="SUC97" s="220"/>
      <c r="SUD97" s="220"/>
      <c r="SUE97" s="220"/>
      <c r="SUF97" s="220"/>
      <c r="SUG97" s="220"/>
      <c r="SUH97" s="220"/>
      <c r="SUI97" s="220"/>
      <c r="SUJ97" s="220"/>
      <c r="SUK97" s="220"/>
      <c r="SUL97" s="220"/>
      <c r="SUM97" s="220"/>
      <c r="SUN97" s="220"/>
      <c r="SUO97" s="220"/>
      <c r="SUP97" s="220"/>
      <c r="SUQ97" s="220"/>
      <c r="SUR97" s="220"/>
      <c r="SUS97" s="220"/>
      <c r="SUT97" s="220"/>
      <c r="SUU97" s="220"/>
      <c r="SUV97" s="220"/>
      <c r="SUW97" s="220"/>
      <c r="SUX97" s="220"/>
      <c r="SUY97" s="220"/>
      <c r="SUZ97" s="220"/>
      <c r="SVA97" s="220"/>
      <c r="SVB97" s="220"/>
      <c r="SVC97" s="220"/>
      <c r="SVD97" s="220"/>
      <c r="SVE97" s="220"/>
      <c r="SVF97" s="220"/>
      <c r="SVG97" s="220"/>
      <c r="SVH97" s="220"/>
      <c r="SVI97" s="220"/>
      <c r="SVJ97" s="220"/>
      <c r="SVK97" s="220"/>
      <c r="SVL97" s="220"/>
      <c r="SVM97" s="220"/>
      <c r="SVN97" s="220"/>
      <c r="SVO97" s="220"/>
      <c r="SVP97" s="220"/>
      <c r="SVQ97" s="220"/>
      <c r="SVR97" s="220"/>
      <c r="SVS97" s="220"/>
      <c r="SVT97" s="220"/>
      <c r="SVU97" s="220"/>
      <c r="SVV97" s="220"/>
      <c r="SVW97" s="220"/>
      <c r="SVX97" s="220"/>
      <c r="SVY97" s="220"/>
      <c r="SVZ97" s="220"/>
      <c r="SWA97" s="220"/>
      <c r="SWB97" s="220"/>
      <c r="SWC97" s="220"/>
      <c r="SWD97" s="220"/>
      <c r="SWE97" s="220"/>
      <c r="SWF97" s="220"/>
      <c r="SWG97" s="220"/>
      <c r="SWH97" s="220"/>
      <c r="SWI97" s="220"/>
      <c r="SWJ97" s="220"/>
      <c r="SWK97" s="220"/>
      <c r="SWL97" s="220"/>
      <c r="SWM97" s="220"/>
      <c r="SWN97" s="220"/>
      <c r="SWO97" s="220"/>
      <c r="SWP97" s="220"/>
      <c r="SWQ97" s="220"/>
      <c r="SWR97" s="220"/>
      <c r="SWS97" s="220"/>
      <c r="SWT97" s="220"/>
      <c r="SWU97" s="220"/>
      <c r="SWV97" s="220"/>
      <c r="SWW97" s="220"/>
      <c r="SWX97" s="220"/>
      <c r="SWY97" s="220"/>
      <c r="SWZ97" s="220"/>
      <c r="SXA97" s="220"/>
      <c r="SXB97" s="220"/>
      <c r="SXC97" s="220"/>
      <c r="SXD97" s="220"/>
      <c r="SXE97" s="220"/>
      <c r="SXF97" s="220"/>
      <c r="SXG97" s="220"/>
      <c r="SXH97" s="220"/>
      <c r="SXI97" s="220"/>
      <c r="SXJ97" s="220"/>
      <c r="SXK97" s="220"/>
      <c r="SXL97" s="220"/>
      <c r="SXM97" s="220"/>
      <c r="SXN97" s="220"/>
      <c r="SXO97" s="220"/>
      <c r="SXP97" s="220"/>
      <c r="SXQ97" s="220"/>
      <c r="SXR97" s="220"/>
      <c r="SXS97" s="220"/>
      <c r="SXT97" s="220"/>
      <c r="SXU97" s="220"/>
      <c r="SXV97" s="220"/>
      <c r="SXW97" s="220"/>
      <c r="SXX97" s="220"/>
      <c r="SXY97" s="220"/>
      <c r="SXZ97" s="220"/>
      <c r="SYA97" s="220"/>
      <c r="SYB97" s="220"/>
      <c r="SYC97" s="220"/>
      <c r="SYD97" s="220"/>
      <c r="SYE97" s="220"/>
      <c r="SYF97" s="220"/>
      <c r="SYG97" s="220"/>
      <c r="SYH97" s="220"/>
      <c r="SYI97" s="220"/>
      <c r="SYJ97" s="220"/>
      <c r="SYK97" s="220"/>
      <c r="SYL97" s="220"/>
      <c r="SYM97" s="220"/>
      <c r="SYN97" s="220"/>
      <c r="SYO97" s="220"/>
      <c r="SYP97" s="220"/>
      <c r="SYQ97" s="220"/>
      <c r="SYR97" s="220"/>
      <c r="SYS97" s="220"/>
      <c r="SYT97" s="220"/>
      <c r="SYU97" s="220"/>
      <c r="SYV97" s="220"/>
      <c r="SYW97" s="220"/>
      <c r="SYX97" s="220"/>
      <c r="SYY97" s="220"/>
      <c r="SYZ97" s="220"/>
      <c r="SZA97" s="220"/>
      <c r="SZB97" s="220"/>
      <c r="SZC97" s="220"/>
      <c r="SZD97" s="220"/>
      <c r="SZE97" s="220"/>
      <c r="SZF97" s="220"/>
      <c r="SZG97" s="220"/>
      <c r="SZH97" s="220"/>
      <c r="SZI97" s="220"/>
      <c r="SZJ97" s="220"/>
      <c r="SZK97" s="220"/>
      <c r="SZL97" s="220"/>
      <c r="SZM97" s="220"/>
      <c r="SZN97" s="220"/>
      <c r="SZO97" s="220"/>
      <c r="SZP97" s="220"/>
      <c r="SZQ97" s="220"/>
      <c r="SZR97" s="220"/>
      <c r="SZS97" s="220"/>
      <c r="SZT97" s="220"/>
      <c r="SZU97" s="220"/>
      <c r="SZV97" s="220"/>
      <c r="SZW97" s="220"/>
      <c r="SZX97" s="220"/>
      <c r="SZY97" s="220"/>
      <c r="SZZ97" s="220"/>
      <c r="TAA97" s="220"/>
      <c r="TAB97" s="220"/>
      <c r="TAC97" s="220"/>
      <c r="TAD97" s="220"/>
      <c r="TAE97" s="220"/>
      <c r="TAF97" s="220"/>
      <c r="TAG97" s="220"/>
      <c r="TAH97" s="220"/>
      <c r="TAI97" s="220"/>
      <c r="TAJ97" s="220"/>
      <c r="TAK97" s="220"/>
      <c r="TAL97" s="220"/>
      <c r="TAM97" s="220"/>
      <c r="TAN97" s="220"/>
      <c r="TAO97" s="220"/>
      <c r="TAP97" s="220"/>
      <c r="TAQ97" s="220"/>
      <c r="TAR97" s="220"/>
      <c r="TAS97" s="220"/>
      <c r="TAT97" s="220"/>
      <c r="TAU97" s="220"/>
      <c r="TAV97" s="220"/>
      <c r="TAW97" s="220"/>
      <c r="TAX97" s="220"/>
      <c r="TAY97" s="220"/>
      <c r="TAZ97" s="220"/>
      <c r="TBA97" s="220"/>
      <c r="TBB97" s="220"/>
      <c r="TBC97" s="220"/>
      <c r="TBD97" s="220"/>
      <c r="TBE97" s="220"/>
      <c r="TBF97" s="220"/>
      <c r="TBG97" s="220"/>
      <c r="TBH97" s="220"/>
      <c r="TBI97" s="220"/>
      <c r="TBJ97" s="220"/>
      <c r="TBK97" s="220"/>
      <c r="TBL97" s="220"/>
      <c r="TBM97" s="220"/>
      <c r="TBN97" s="220"/>
      <c r="TBO97" s="220"/>
      <c r="TBP97" s="220"/>
      <c r="TBQ97" s="220"/>
      <c r="TBR97" s="220"/>
      <c r="TBS97" s="220"/>
      <c r="TBT97" s="220"/>
      <c r="TBU97" s="220"/>
      <c r="TBV97" s="220"/>
      <c r="TBW97" s="220"/>
      <c r="TBX97" s="220"/>
      <c r="TBY97" s="220"/>
      <c r="TBZ97" s="220"/>
      <c r="TCA97" s="220"/>
      <c r="TCB97" s="220"/>
      <c r="TCC97" s="220"/>
      <c r="TCD97" s="220"/>
      <c r="TCE97" s="220"/>
      <c r="TCF97" s="220"/>
      <c r="TCG97" s="220"/>
      <c r="TCH97" s="220"/>
      <c r="TCI97" s="220"/>
      <c r="TCJ97" s="220"/>
      <c r="TCK97" s="220"/>
      <c r="TCL97" s="220"/>
      <c r="TCM97" s="220"/>
      <c r="TCN97" s="220"/>
      <c r="TCO97" s="220"/>
      <c r="TCP97" s="220"/>
      <c r="TCQ97" s="220"/>
      <c r="TCR97" s="220"/>
      <c r="TCS97" s="220"/>
      <c r="TCT97" s="220"/>
      <c r="TCU97" s="220"/>
      <c r="TCV97" s="220"/>
      <c r="TCW97" s="220"/>
      <c r="TCX97" s="220"/>
      <c r="TCY97" s="220"/>
      <c r="TCZ97" s="220"/>
      <c r="TDA97" s="220"/>
      <c r="TDB97" s="220"/>
      <c r="TDC97" s="220"/>
      <c r="TDD97" s="220"/>
      <c r="TDE97" s="220"/>
      <c r="TDF97" s="220"/>
      <c r="TDG97" s="220"/>
      <c r="TDH97" s="220"/>
      <c r="TDI97" s="220"/>
      <c r="TDJ97" s="220"/>
      <c r="TDK97" s="220"/>
      <c r="TDL97" s="220"/>
      <c r="TDM97" s="220"/>
      <c r="TDN97" s="220"/>
      <c r="TDO97" s="220"/>
      <c r="TDP97" s="220"/>
      <c r="TDQ97" s="220"/>
      <c r="TDR97" s="220"/>
      <c r="TDS97" s="220"/>
      <c r="TDT97" s="220"/>
      <c r="TDU97" s="220"/>
      <c r="TDV97" s="220"/>
      <c r="TDW97" s="220"/>
      <c r="TDX97" s="220"/>
      <c r="TDY97" s="220"/>
      <c r="TDZ97" s="220"/>
      <c r="TEA97" s="220"/>
      <c r="TEB97" s="220"/>
      <c r="TEC97" s="220"/>
      <c r="TED97" s="220"/>
      <c r="TEE97" s="220"/>
      <c r="TEF97" s="220"/>
      <c r="TEG97" s="220"/>
      <c r="TEH97" s="220"/>
      <c r="TEI97" s="220"/>
      <c r="TEJ97" s="220"/>
      <c r="TEK97" s="220"/>
      <c r="TEL97" s="220"/>
      <c r="TEM97" s="220"/>
      <c r="TEN97" s="220"/>
      <c r="TEO97" s="220"/>
      <c r="TEP97" s="220"/>
      <c r="TEQ97" s="220"/>
      <c r="TER97" s="220"/>
      <c r="TES97" s="220"/>
      <c r="TET97" s="220"/>
      <c r="TEU97" s="220"/>
      <c r="TEV97" s="220"/>
      <c r="TEW97" s="220"/>
      <c r="TEX97" s="220"/>
      <c r="TEY97" s="220"/>
      <c r="TEZ97" s="220"/>
      <c r="TFA97" s="220"/>
      <c r="TFB97" s="220"/>
      <c r="TFC97" s="220"/>
      <c r="TFD97" s="220"/>
      <c r="TFE97" s="220"/>
      <c r="TFF97" s="220"/>
      <c r="TFG97" s="220"/>
      <c r="TFH97" s="220"/>
      <c r="TFI97" s="220"/>
      <c r="TFJ97" s="220"/>
      <c r="TFK97" s="220"/>
      <c r="TFL97" s="220"/>
      <c r="TFM97" s="220"/>
      <c r="TFN97" s="220"/>
      <c r="TFO97" s="220"/>
      <c r="TFP97" s="220"/>
      <c r="TFQ97" s="220"/>
      <c r="TFR97" s="220"/>
      <c r="TFS97" s="220"/>
      <c r="TFT97" s="220"/>
      <c r="TFU97" s="220"/>
      <c r="TFV97" s="220"/>
      <c r="TFW97" s="220"/>
      <c r="TFX97" s="220"/>
      <c r="TFY97" s="220"/>
      <c r="TFZ97" s="220"/>
      <c r="TGA97" s="220"/>
      <c r="TGB97" s="220"/>
      <c r="TGC97" s="220"/>
      <c r="TGD97" s="220"/>
      <c r="TGE97" s="220"/>
      <c r="TGF97" s="220"/>
      <c r="TGG97" s="220"/>
      <c r="TGH97" s="220"/>
      <c r="TGI97" s="220"/>
      <c r="TGJ97" s="220"/>
      <c r="TGK97" s="220"/>
      <c r="TGL97" s="220"/>
      <c r="TGM97" s="220"/>
      <c r="TGN97" s="220"/>
      <c r="TGO97" s="220"/>
      <c r="TGP97" s="220"/>
      <c r="TGQ97" s="220"/>
      <c r="TGR97" s="220"/>
      <c r="TGS97" s="220"/>
      <c r="TGT97" s="220"/>
      <c r="TGU97" s="220"/>
      <c r="TGV97" s="220"/>
      <c r="TGW97" s="220"/>
      <c r="TGX97" s="220"/>
      <c r="TGY97" s="220"/>
      <c r="TGZ97" s="220"/>
      <c r="THA97" s="220"/>
      <c r="THB97" s="220"/>
      <c r="THC97" s="220"/>
      <c r="THD97" s="220"/>
      <c r="THE97" s="220"/>
      <c r="THF97" s="220"/>
      <c r="THG97" s="220"/>
      <c r="THH97" s="220"/>
      <c r="THI97" s="220"/>
      <c r="THJ97" s="220"/>
      <c r="THK97" s="220"/>
      <c r="THL97" s="220"/>
      <c r="THM97" s="220"/>
      <c r="THN97" s="220"/>
      <c r="THO97" s="220"/>
      <c r="THP97" s="220"/>
      <c r="THQ97" s="220"/>
      <c r="THR97" s="220"/>
      <c r="THS97" s="220"/>
      <c r="THT97" s="220"/>
      <c r="THU97" s="220"/>
      <c r="THV97" s="220"/>
      <c r="THW97" s="220"/>
      <c r="THX97" s="220"/>
      <c r="THY97" s="220"/>
      <c r="THZ97" s="220"/>
      <c r="TIA97" s="220"/>
      <c r="TIB97" s="220"/>
      <c r="TIC97" s="220"/>
      <c r="TID97" s="220"/>
      <c r="TIE97" s="220"/>
      <c r="TIF97" s="220"/>
      <c r="TIG97" s="220"/>
      <c r="TIH97" s="220"/>
      <c r="TII97" s="220"/>
      <c r="TIJ97" s="220"/>
      <c r="TIK97" s="220"/>
      <c r="TIL97" s="220"/>
      <c r="TIM97" s="220"/>
      <c r="TIN97" s="220"/>
      <c r="TIO97" s="220"/>
      <c r="TIP97" s="220"/>
      <c r="TIQ97" s="220"/>
      <c r="TIR97" s="220"/>
      <c r="TIS97" s="220"/>
      <c r="TIT97" s="220"/>
      <c r="TIU97" s="220"/>
      <c r="TIV97" s="220"/>
      <c r="TIW97" s="220"/>
      <c r="TIX97" s="220"/>
      <c r="TIY97" s="220"/>
      <c r="TIZ97" s="220"/>
      <c r="TJA97" s="220"/>
      <c r="TJB97" s="220"/>
      <c r="TJC97" s="220"/>
      <c r="TJD97" s="220"/>
      <c r="TJE97" s="220"/>
      <c r="TJF97" s="220"/>
      <c r="TJG97" s="220"/>
      <c r="TJH97" s="220"/>
      <c r="TJI97" s="220"/>
      <c r="TJJ97" s="220"/>
      <c r="TJK97" s="220"/>
      <c r="TJL97" s="220"/>
      <c r="TJM97" s="220"/>
      <c r="TJN97" s="220"/>
      <c r="TJO97" s="220"/>
      <c r="TJP97" s="220"/>
      <c r="TJQ97" s="220"/>
      <c r="TJR97" s="220"/>
      <c r="TJS97" s="220"/>
      <c r="TJT97" s="220"/>
      <c r="TJU97" s="220"/>
      <c r="TJV97" s="220"/>
      <c r="TJW97" s="220"/>
      <c r="TJX97" s="220"/>
      <c r="TJY97" s="220"/>
      <c r="TJZ97" s="220"/>
      <c r="TKA97" s="220"/>
      <c r="TKB97" s="220"/>
      <c r="TKC97" s="220"/>
      <c r="TKD97" s="220"/>
      <c r="TKE97" s="220"/>
      <c r="TKF97" s="220"/>
      <c r="TKG97" s="220"/>
      <c r="TKH97" s="220"/>
      <c r="TKI97" s="220"/>
      <c r="TKJ97" s="220"/>
      <c r="TKK97" s="220"/>
      <c r="TKL97" s="220"/>
      <c r="TKM97" s="220"/>
      <c r="TKN97" s="220"/>
      <c r="TKO97" s="220"/>
      <c r="TKP97" s="220"/>
      <c r="TKQ97" s="220"/>
      <c r="TKR97" s="220"/>
      <c r="TKS97" s="220"/>
      <c r="TKT97" s="220"/>
      <c r="TKU97" s="220"/>
      <c r="TKV97" s="220"/>
      <c r="TKW97" s="220"/>
      <c r="TKX97" s="220"/>
      <c r="TKY97" s="220"/>
      <c r="TKZ97" s="220"/>
      <c r="TLA97" s="220"/>
      <c r="TLB97" s="220"/>
      <c r="TLC97" s="220"/>
      <c r="TLD97" s="220"/>
      <c r="TLE97" s="220"/>
      <c r="TLF97" s="220"/>
      <c r="TLG97" s="220"/>
      <c r="TLH97" s="220"/>
      <c r="TLI97" s="220"/>
      <c r="TLJ97" s="220"/>
      <c r="TLK97" s="220"/>
      <c r="TLL97" s="220"/>
      <c r="TLM97" s="220"/>
      <c r="TLN97" s="220"/>
      <c r="TLO97" s="220"/>
      <c r="TLP97" s="220"/>
      <c r="TLQ97" s="220"/>
      <c r="TLR97" s="220"/>
      <c r="TLS97" s="220"/>
      <c r="TLT97" s="220"/>
      <c r="TLU97" s="220"/>
      <c r="TLV97" s="220"/>
      <c r="TLW97" s="220"/>
      <c r="TLX97" s="220"/>
      <c r="TLY97" s="220"/>
      <c r="TLZ97" s="220"/>
      <c r="TMA97" s="220"/>
      <c r="TMB97" s="220"/>
      <c r="TMC97" s="220"/>
      <c r="TMD97" s="220"/>
      <c r="TME97" s="220"/>
      <c r="TMF97" s="220"/>
      <c r="TMG97" s="220"/>
      <c r="TMH97" s="220"/>
      <c r="TMI97" s="220"/>
      <c r="TMJ97" s="220"/>
      <c r="TMK97" s="220"/>
      <c r="TML97" s="220"/>
      <c r="TMM97" s="220"/>
      <c r="TMN97" s="220"/>
      <c r="TMO97" s="220"/>
      <c r="TMP97" s="220"/>
      <c r="TMQ97" s="220"/>
      <c r="TMR97" s="220"/>
      <c r="TMS97" s="220"/>
      <c r="TMT97" s="220"/>
      <c r="TMU97" s="220"/>
      <c r="TMV97" s="220"/>
      <c r="TMW97" s="220"/>
      <c r="TMX97" s="220"/>
      <c r="TMY97" s="220"/>
      <c r="TMZ97" s="220"/>
      <c r="TNA97" s="220"/>
      <c r="TNB97" s="220"/>
      <c r="TNC97" s="220"/>
      <c r="TND97" s="220"/>
      <c r="TNE97" s="220"/>
      <c r="TNF97" s="220"/>
      <c r="TNG97" s="220"/>
      <c r="TNH97" s="220"/>
      <c r="TNI97" s="220"/>
      <c r="TNJ97" s="220"/>
      <c r="TNK97" s="220"/>
      <c r="TNL97" s="220"/>
      <c r="TNM97" s="220"/>
      <c r="TNN97" s="220"/>
      <c r="TNO97" s="220"/>
      <c r="TNP97" s="220"/>
      <c r="TNQ97" s="220"/>
      <c r="TNR97" s="220"/>
      <c r="TNS97" s="220"/>
      <c r="TNT97" s="220"/>
      <c r="TNU97" s="220"/>
      <c r="TNV97" s="220"/>
      <c r="TNW97" s="220"/>
      <c r="TNX97" s="220"/>
      <c r="TNY97" s="220"/>
      <c r="TNZ97" s="220"/>
      <c r="TOA97" s="220"/>
      <c r="TOB97" s="220"/>
      <c r="TOC97" s="220"/>
      <c r="TOD97" s="220"/>
      <c r="TOE97" s="220"/>
      <c r="TOF97" s="220"/>
      <c r="TOG97" s="220"/>
      <c r="TOH97" s="220"/>
      <c r="TOI97" s="220"/>
      <c r="TOJ97" s="220"/>
      <c r="TOK97" s="220"/>
      <c r="TOL97" s="220"/>
      <c r="TOM97" s="220"/>
      <c r="TON97" s="220"/>
      <c r="TOO97" s="220"/>
      <c r="TOP97" s="220"/>
      <c r="TOQ97" s="220"/>
      <c r="TOR97" s="220"/>
      <c r="TOS97" s="220"/>
      <c r="TOT97" s="220"/>
      <c r="TOU97" s="220"/>
      <c r="TOV97" s="220"/>
      <c r="TOW97" s="220"/>
      <c r="TOX97" s="220"/>
      <c r="TOY97" s="220"/>
      <c r="TOZ97" s="220"/>
      <c r="TPA97" s="220"/>
      <c r="TPB97" s="220"/>
      <c r="TPC97" s="220"/>
      <c r="TPD97" s="220"/>
      <c r="TPE97" s="220"/>
      <c r="TPF97" s="220"/>
      <c r="TPG97" s="220"/>
      <c r="TPH97" s="220"/>
      <c r="TPI97" s="220"/>
      <c r="TPJ97" s="220"/>
      <c r="TPK97" s="220"/>
      <c r="TPL97" s="220"/>
      <c r="TPM97" s="220"/>
      <c r="TPN97" s="220"/>
      <c r="TPO97" s="220"/>
      <c r="TPP97" s="220"/>
      <c r="TPQ97" s="220"/>
      <c r="TPR97" s="220"/>
      <c r="TPS97" s="220"/>
      <c r="TPT97" s="220"/>
      <c r="TPU97" s="220"/>
      <c r="TPV97" s="220"/>
      <c r="TPW97" s="220"/>
      <c r="TPX97" s="220"/>
      <c r="TPY97" s="220"/>
      <c r="TPZ97" s="220"/>
      <c r="TQA97" s="220"/>
      <c r="TQB97" s="220"/>
      <c r="TQC97" s="220"/>
      <c r="TQD97" s="220"/>
      <c r="TQE97" s="220"/>
      <c r="TQF97" s="220"/>
      <c r="TQG97" s="220"/>
      <c r="TQH97" s="220"/>
      <c r="TQI97" s="220"/>
      <c r="TQJ97" s="220"/>
      <c r="TQK97" s="220"/>
      <c r="TQL97" s="220"/>
      <c r="TQM97" s="220"/>
      <c r="TQN97" s="220"/>
      <c r="TQO97" s="220"/>
      <c r="TQP97" s="220"/>
      <c r="TQQ97" s="220"/>
      <c r="TQR97" s="220"/>
      <c r="TQS97" s="220"/>
      <c r="TQT97" s="220"/>
      <c r="TQU97" s="220"/>
      <c r="TQV97" s="220"/>
      <c r="TQW97" s="220"/>
      <c r="TQX97" s="220"/>
      <c r="TQY97" s="220"/>
      <c r="TQZ97" s="220"/>
      <c r="TRA97" s="220"/>
      <c r="TRB97" s="220"/>
      <c r="TRC97" s="220"/>
      <c r="TRD97" s="220"/>
      <c r="TRE97" s="220"/>
      <c r="TRF97" s="220"/>
      <c r="TRG97" s="220"/>
      <c r="TRH97" s="220"/>
      <c r="TRI97" s="220"/>
      <c r="TRJ97" s="220"/>
      <c r="TRK97" s="220"/>
      <c r="TRL97" s="220"/>
      <c r="TRM97" s="220"/>
      <c r="TRN97" s="220"/>
      <c r="TRO97" s="220"/>
      <c r="TRP97" s="220"/>
      <c r="TRQ97" s="220"/>
      <c r="TRR97" s="220"/>
      <c r="TRS97" s="220"/>
      <c r="TRT97" s="220"/>
      <c r="TRU97" s="220"/>
      <c r="TRV97" s="220"/>
      <c r="TRW97" s="220"/>
      <c r="TRX97" s="220"/>
      <c r="TRY97" s="220"/>
      <c r="TRZ97" s="220"/>
      <c r="TSA97" s="220"/>
      <c r="TSB97" s="220"/>
      <c r="TSC97" s="220"/>
      <c r="TSD97" s="220"/>
      <c r="TSE97" s="220"/>
      <c r="TSF97" s="220"/>
      <c r="TSG97" s="220"/>
      <c r="TSH97" s="220"/>
      <c r="TSI97" s="220"/>
      <c r="TSJ97" s="220"/>
      <c r="TSK97" s="220"/>
      <c r="TSL97" s="220"/>
      <c r="TSM97" s="220"/>
      <c r="TSN97" s="220"/>
      <c r="TSO97" s="220"/>
      <c r="TSP97" s="220"/>
      <c r="TSQ97" s="220"/>
      <c r="TSR97" s="220"/>
      <c r="TSS97" s="220"/>
      <c r="TST97" s="220"/>
      <c r="TSU97" s="220"/>
      <c r="TSV97" s="220"/>
      <c r="TSW97" s="220"/>
      <c r="TSX97" s="220"/>
      <c r="TSY97" s="220"/>
      <c r="TSZ97" s="220"/>
      <c r="TTA97" s="220"/>
      <c r="TTB97" s="220"/>
      <c r="TTC97" s="220"/>
      <c r="TTD97" s="220"/>
      <c r="TTE97" s="220"/>
      <c r="TTF97" s="220"/>
      <c r="TTG97" s="220"/>
      <c r="TTH97" s="220"/>
      <c r="TTI97" s="220"/>
      <c r="TTJ97" s="220"/>
      <c r="TTK97" s="220"/>
      <c r="TTL97" s="220"/>
      <c r="TTM97" s="220"/>
      <c r="TTN97" s="220"/>
      <c r="TTO97" s="220"/>
      <c r="TTP97" s="220"/>
      <c r="TTQ97" s="220"/>
      <c r="TTR97" s="220"/>
      <c r="TTS97" s="220"/>
      <c r="TTT97" s="220"/>
      <c r="TTU97" s="220"/>
      <c r="TTV97" s="220"/>
      <c r="TTW97" s="220"/>
      <c r="TTX97" s="220"/>
      <c r="TTY97" s="220"/>
      <c r="TTZ97" s="220"/>
      <c r="TUA97" s="220"/>
      <c r="TUB97" s="220"/>
      <c r="TUC97" s="220"/>
      <c r="TUD97" s="220"/>
      <c r="TUE97" s="220"/>
      <c r="TUF97" s="220"/>
      <c r="TUG97" s="220"/>
      <c r="TUH97" s="220"/>
      <c r="TUI97" s="220"/>
      <c r="TUJ97" s="220"/>
      <c r="TUK97" s="220"/>
      <c r="TUL97" s="220"/>
      <c r="TUM97" s="220"/>
      <c r="TUN97" s="220"/>
      <c r="TUO97" s="220"/>
      <c r="TUP97" s="220"/>
      <c r="TUQ97" s="220"/>
      <c r="TUR97" s="220"/>
      <c r="TUS97" s="220"/>
      <c r="TUT97" s="220"/>
      <c r="TUU97" s="220"/>
      <c r="TUV97" s="220"/>
      <c r="TUW97" s="220"/>
      <c r="TUX97" s="220"/>
      <c r="TUY97" s="220"/>
      <c r="TUZ97" s="220"/>
      <c r="TVA97" s="220"/>
      <c r="TVB97" s="220"/>
      <c r="TVC97" s="220"/>
      <c r="TVD97" s="220"/>
      <c r="TVE97" s="220"/>
      <c r="TVF97" s="220"/>
      <c r="TVG97" s="220"/>
      <c r="TVH97" s="220"/>
      <c r="TVI97" s="220"/>
      <c r="TVJ97" s="220"/>
      <c r="TVK97" s="220"/>
      <c r="TVL97" s="220"/>
      <c r="TVM97" s="220"/>
      <c r="TVN97" s="220"/>
      <c r="TVO97" s="220"/>
      <c r="TVP97" s="220"/>
      <c r="TVQ97" s="220"/>
      <c r="TVR97" s="220"/>
      <c r="TVS97" s="220"/>
      <c r="TVT97" s="220"/>
      <c r="TVU97" s="220"/>
      <c r="TVV97" s="220"/>
      <c r="TVW97" s="220"/>
      <c r="TVX97" s="220"/>
      <c r="TVY97" s="220"/>
      <c r="TVZ97" s="220"/>
      <c r="TWA97" s="220"/>
      <c r="TWB97" s="220"/>
      <c r="TWC97" s="220"/>
      <c r="TWD97" s="220"/>
      <c r="TWE97" s="220"/>
      <c r="TWF97" s="220"/>
      <c r="TWG97" s="220"/>
      <c r="TWH97" s="220"/>
      <c r="TWI97" s="220"/>
      <c r="TWJ97" s="220"/>
      <c r="TWK97" s="220"/>
      <c r="TWL97" s="220"/>
      <c r="TWM97" s="220"/>
      <c r="TWN97" s="220"/>
      <c r="TWO97" s="220"/>
      <c r="TWP97" s="220"/>
      <c r="TWQ97" s="220"/>
      <c r="TWR97" s="220"/>
      <c r="TWS97" s="220"/>
      <c r="TWT97" s="220"/>
      <c r="TWU97" s="220"/>
      <c r="TWV97" s="220"/>
      <c r="TWW97" s="220"/>
      <c r="TWX97" s="220"/>
      <c r="TWY97" s="220"/>
      <c r="TWZ97" s="220"/>
      <c r="TXA97" s="220"/>
      <c r="TXB97" s="220"/>
      <c r="TXC97" s="220"/>
      <c r="TXD97" s="220"/>
      <c r="TXE97" s="220"/>
      <c r="TXF97" s="220"/>
      <c r="TXG97" s="220"/>
      <c r="TXH97" s="220"/>
      <c r="TXI97" s="220"/>
      <c r="TXJ97" s="220"/>
      <c r="TXK97" s="220"/>
      <c r="TXL97" s="220"/>
      <c r="TXM97" s="220"/>
      <c r="TXN97" s="220"/>
      <c r="TXO97" s="220"/>
      <c r="TXP97" s="220"/>
      <c r="TXQ97" s="220"/>
      <c r="TXR97" s="220"/>
      <c r="TXS97" s="220"/>
      <c r="TXT97" s="220"/>
      <c r="TXU97" s="220"/>
      <c r="TXV97" s="220"/>
      <c r="TXW97" s="220"/>
      <c r="TXX97" s="220"/>
      <c r="TXY97" s="220"/>
      <c r="TXZ97" s="220"/>
      <c r="TYA97" s="220"/>
      <c r="TYB97" s="220"/>
      <c r="TYC97" s="220"/>
      <c r="TYD97" s="220"/>
      <c r="TYE97" s="220"/>
      <c r="TYF97" s="220"/>
      <c r="TYG97" s="220"/>
      <c r="TYH97" s="220"/>
      <c r="TYI97" s="220"/>
      <c r="TYJ97" s="220"/>
      <c r="TYK97" s="220"/>
      <c r="TYL97" s="220"/>
      <c r="TYM97" s="220"/>
      <c r="TYN97" s="220"/>
      <c r="TYO97" s="220"/>
      <c r="TYP97" s="220"/>
      <c r="TYQ97" s="220"/>
      <c r="TYR97" s="220"/>
      <c r="TYS97" s="220"/>
      <c r="TYT97" s="220"/>
      <c r="TYU97" s="220"/>
      <c r="TYV97" s="220"/>
      <c r="TYW97" s="220"/>
      <c r="TYX97" s="220"/>
      <c r="TYY97" s="220"/>
      <c r="TYZ97" s="220"/>
      <c r="TZA97" s="220"/>
      <c r="TZB97" s="220"/>
      <c r="TZC97" s="220"/>
      <c r="TZD97" s="220"/>
      <c r="TZE97" s="220"/>
      <c r="TZF97" s="220"/>
      <c r="TZG97" s="220"/>
      <c r="TZH97" s="220"/>
      <c r="TZI97" s="220"/>
      <c r="TZJ97" s="220"/>
      <c r="TZK97" s="220"/>
      <c r="TZL97" s="220"/>
      <c r="TZM97" s="220"/>
      <c r="TZN97" s="220"/>
      <c r="TZO97" s="220"/>
      <c r="TZP97" s="220"/>
      <c r="TZQ97" s="220"/>
      <c r="TZR97" s="220"/>
      <c r="TZS97" s="220"/>
      <c r="TZT97" s="220"/>
      <c r="TZU97" s="220"/>
      <c r="TZV97" s="220"/>
      <c r="TZW97" s="220"/>
      <c r="TZX97" s="220"/>
      <c r="TZY97" s="220"/>
      <c r="TZZ97" s="220"/>
      <c r="UAA97" s="220"/>
      <c r="UAB97" s="220"/>
      <c r="UAC97" s="220"/>
      <c r="UAD97" s="220"/>
      <c r="UAE97" s="220"/>
      <c r="UAF97" s="220"/>
      <c r="UAG97" s="220"/>
      <c r="UAH97" s="220"/>
      <c r="UAI97" s="220"/>
      <c r="UAJ97" s="220"/>
      <c r="UAK97" s="220"/>
      <c r="UAL97" s="220"/>
      <c r="UAM97" s="220"/>
      <c r="UAN97" s="220"/>
      <c r="UAO97" s="220"/>
      <c r="UAP97" s="220"/>
      <c r="UAQ97" s="220"/>
      <c r="UAR97" s="220"/>
      <c r="UAS97" s="220"/>
      <c r="UAT97" s="220"/>
      <c r="UAU97" s="220"/>
      <c r="UAV97" s="220"/>
      <c r="UAW97" s="220"/>
      <c r="UAX97" s="220"/>
      <c r="UAY97" s="220"/>
      <c r="UAZ97" s="220"/>
      <c r="UBA97" s="220"/>
      <c r="UBB97" s="220"/>
      <c r="UBC97" s="220"/>
      <c r="UBD97" s="220"/>
      <c r="UBE97" s="220"/>
      <c r="UBF97" s="220"/>
      <c r="UBG97" s="220"/>
      <c r="UBH97" s="220"/>
      <c r="UBI97" s="220"/>
      <c r="UBJ97" s="220"/>
      <c r="UBK97" s="220"/>
      <c r="UBL97" s="220"/>
      <c r="UBM97" s="220"/>
      <c r="UBN97" s="220"/>
      <c r="UBO97" s="220"/>
      <c r="UBP97" s="220"/>
      <c r="UBQ97" s="220"/>
      <c r="UBR97" s="220"/>
      <c r="UBS97" s="220"/>
      <c r="UBT97" s="220"/>
      <c r="UBU97" s="220"/>
      <c r="UBV97" s="220"/>
      <c r="UBW97" s="220"/>
      <c r="UBX97" s="220"/>
      <c r="UBY97" s="220"/>
      <c r="UBZ97" s="220"/>
      <c r="UCA97" s="220"/>
      <c r="UCB97" s="220"/>
      <c r="UCC97" s="220"/>
      <c r="UCD97" s="220"/>
      <c r="UCE97" s="220"/>
      <c r="UCF97" s="220"/>
      <c r="UCG97" s="220"/>
      <c r="UCH97" s="220"/>
      <c r="UCI97" s="220"/>
      <c r="UCJ97" s="220"/>
      <c r="UCK97" s="220"/>
      <c r="UCL97" s="220"/>
      <c r="UCM97" s="220"/>
      <c r="UCN97" s="220"/>
      <c r="UCO97" s="220"/>
      <c r="UCP97" s="220"/>
      <c r="UCQ97" s="220"/>
      <c r="UCR97" s="220"/>
      <c r="UCS97" s="220"/>
      <c r="UCT97" s="220"/>
      <c r="UCU97" s="220"/>
      <c r="UCV97" s="220"/>
      <c r="UCW97" s="220"/>
      <c r="UCX97" s="220"/>
      <c r="UCY97" s="220"/>
      <c r="UCZ97" s="220"/>
      <c r="UDA97" s="220"/>
      <c r="UDB97" s="220"/>
      <c r="UDC97" s="220"/>
      <c r="UDD97" s="220"/>
      <c r="UDE97" s="220"/>
      <c r="UDF97" s="220"/>
      <c r="UDG97" s="220"/>
      <c r="UDH97" s="220"/>
      <c r="UDI97" s="220"/>
      <c r="UDJ97" s="220"/>
      <c r="UDK97" s="220"/>
      <c r="UDL97" s="220"/>
      <c r="UDM97" s="220"/>
      <c r="UDN97" s="220"/>
      <c r="UDO97" s="220"/>
      <c r="UDP97" s="220"/>
      <c r="UDQ97" s="220"/>
      <c r="UDR97" s="220"/>
      <c r="UDS97" s="220"/>
      <c r="UDT97" s="220"/>
      <c r="UDU97" s="220"/>
      <c r="UDV97" s="220"/>
      <c r="UDW97" s="220"/>
      <c r="UDX97" s="220"/>
      <c r="UDY97" s="220"/>
      <c r="UDZ97" s="220"/>
      <c r="UEA97" s="220"/>
      <c r="UEB97" s="220"/>
      <c r="UEC97" s="220"/>
      <c r="UED97" s="220"/>
      <c r="UEE97" s="220"/>
      <c r="UEF97" s="220"/>
      <c r="UEG97" s="220"/>
      <c r="UEH97" s="220"/>
      <c r="UEI97" s="220"/>
      <c r="UEJ97" s="220"/>
      <c r="UEK97" s="220"/>
      <c r="UEL97" s="220"/>
      <c r="UEM97" s="220"/>
      <c r="UEN97" s="220"/>
      <c r="UEO97" s="220"/>
      <c r="UEP97" s="220"/>
      <c r="UEQ97" s="220"/>
      <c r="UER97" s="220"/>
      <c r="UES97" s="220"/>
      <c r="UET97" s="220"/>
      <c r="UEU97" s="220"/>
      <c r="UEV97" s="220"/>
      <c r="UEW97" s="220"/>
      <c r="UEX97" s="220"/>
      <c r="UEY97" s="220"/>
      <c r="UEZ97" s="220"/>
      <c r="UFA97" s="220"/>
      <c r="UFB97" s="220"/>
      <c r="UFC97" s="220"/>
      <c r="UFD97" s="220"/>
      <c r="UFE97" s="220"/>
      <c r="UFF97" s="220"/>
      <c r="UFG97" s="220"/>
      <c r="UFH97" s="220"/>
      <c r="UFI97" s="220"/>
      <c r="UFJ97" s="220"/>
      <c r="UFK97" s="220"/>
      <c r="UFL97" s="220"/>
      <c r="UFM97" s="220"/>
      <c r="UFN97" s="220"/>
      <c r="UFO97" s="220"/>
      <c r="UFP97" s="220"/>
      <c r="UFQ97" s="220"/>
      <c r="UFR97" s="220"/>
      <c r="UFS97" s="220"/>
      <c r="UFT97" s="220"/>
      <c r="UFU97" s="220"/>
      <c r="UFV97" s="220"/>
      <c r="UFW97" s="220"/>
      <c r="UFX97" s="220"/>
      <c r="UFY97" s="220"/>
      <c r="UFZ97" s="220"/>
      <c r="UGA97" s="220"/>
      <c r="UGB97" s="220"/>
      <c r="UGC97" s="220"/>
      <c r="UGD97" s="220"/>
      <c r="UGE97" s="220"/>
      <c r="UGF97" s="220"/>
      <c r="UGG97" s="220"/>
      <c r="UGH97" s="220"/>
      <c r="UGI97" s="220"/>
      <c r="UGJ97" s="220"/>
      <c r="UGK97" s="220"/>
      <c r="UGL97" s="220"/>
      <c r="UGM97" s="220"/>
      <c r="UGN97" s="220"/>
      <c r="UGO97" s="220"/>
      <c r="UGP97" s="220"/>
      <c r="UGQ97" s="220"/>
      <c r="UGR97" s="220"/>
      <c r="UGS97" s="220"/>
      <c r="UGT97" s="220"/>
      <c r="UGU97" s="220"/>
      <c r="UGV97" s="220"/>
      <c r="UGW97" s="220"/>
      <c r="UGX97" s="220"/>
      <c r="UGY97" s="220"/>
      <c r="UGZ97" s="220"/>
      <c r="UHA97" s="220"/>
      <c r="UHB97" s="220"/>
      <c r="UHC97" s="220"/>
      <c r="UHD97" s="220"/>
      <c r="UHE97" s="220"/>
      <c r="UHF97" s="220"/>
      <c r="UHG97" s="220"/>
      <c r="UHH97" s="220"/>
      <c r="UHI97" s="220"/>
      <c r="UHJ97" s="220"/>
      <c r="UHK97" s="220"/>
      <c r="UHL97" s="220"/>
      <c r="UHM97" s="220"/>
      <c r="UHN97" s="220"/>
      <c r="UHO97" s="220"/>
      <c r="UHP97" s="220"/>
      <c r="UHQ97" s="220"/>
      <c r="UHR97" s="220"/>
      <c r="UHS97" s="220"/>
      <c r="UHT97" s="220"/>
      <c r="UHU97" s="220"/>
      <c r="UHV97" s="220"/>
      <c r="UHW97" s="220"/>
      <c r="UHX97" s="220"/>
      <c r="UHY97" s="220"/>
      <c r="UHZ97" s="220"/>
      <c r="UIA97" s="220"/>
      <c r="UIB97" s="220"/>
      <c r="UIC97" s="220"/>
      <c r="UID97" s="220"/>
      <c r="UIE97" s="220"/>
      <c r="UIF97" s="220"/>
      <c r="UIG97" s="220"/>
      <c r="UIH97" s="220"/>
      <c r="UII97" s="220"/>
      <c r="UIJ97" s="220"/>
      <c r="UIK97" s="220"/>
      <c r="UIL97" s="220"/>
      <c r="UIM97" s="220"/>
      <c r="UIN97" s="220"/>
      <c r="UIO97" s="220"/>
      <c r="UIP97" s="220"/>
      <c r="UIQ97" s="220"/>
      <c r="UIR97" s="220"/>
      <c r="UIS97" s="220"/>
      <c r="UIT97" s="220"/>
      <c r="UIU97" s="220"/>
      <c r="UIV97" s="220"/>
      <c r="UIW97" s="220"/>
      <c r="UIX97" s="220"/>
      <c r="UIY97" s="220"/>
      <c r="UIZ97" s="220"/>
      <c r="UJA97" s="220"/>
      <c r="UJB97" s="220"/>
      <c r="UJC97" s="220"/>
      <c r="UJD97" s="220"/>
      <c r="UJE97" s="220"/>
      <c r="UJF97" s="220"/>
      <c r="UJG97" s="220"/>
      <c r="UJH97" s="220"/>
      <c r="UJI97" s="220"/>
      <c r="UJJ97" s="220"/>
      <c r="UJK97" s="220"/>
      <c r="UJL97" s="220"/>
      <c r="UJM97" s="220"/>
      <c r="UJN97" s="220"/>
      <c r="UJO97" s="220"/>
      <c r="UJP97" s="220"/>
      <c r="UJQ97" s="220"/>
      <c r="UJR97" s="220"/>
      <c r="UJS97" s="220"/>
      <c r="UJT97" s="220"/>
      <c r="UJU97" s="220"/>
      <c r="UJV97" s="220"/>
      <c r="UJW97" s="220"/>
      <c r="UJX97" s="220"/>
      <c r="UJY97" s="220"/>
      <c r="UJZ97" s="220"/>
      <c r="UKA97" s="220"/>
      <c r="UKB97" s="220"/>
      <c r="UKC97" s="220"/>
      <c r="UKD97" s="220"/>
      <c r="UKE97" s="220"/>
      <c r="UKF97" s="220"/>
      <c r="UKG97" s="220"/>
      <c r="UKH97" s="220"/>
      <c r="UKI97" s="220"/>
      <c r="UKJ97" s="220"/>
      <c r="UKK97" s="220"/>
      <c r="UKL97" s="220"/>
      <c r="UKM97" s="220"/>
      <c r="UKN97" s="220"/>
      <c r="UKO97" s="220"/>
      <c r="UKP97" s="220"/>
      <c r="UKQ97" s="220"/>
      <c r="UKR97" s="220"/>
      <c r="UKS97" s="220"/>
      <c r="UKT97" s="220"/>
      <c r="UKU97" s="220"/>
      <c r="UKV97" s="220"/>
      <c r="UKW97" s="220"/>
      <c r="UKX97" s="220"/>
      <c r="UKY97" s="220"/>
      <c r="UKZ97" s="220"/>
      <c r="ULA97" s="220"/>
      <c r="ULB97" s="220"/>
      <c r="ULC97" s="220"/>
      <c r="ULD97" s="220"/>
      <c r="ULE97" s="220"/>
      <c r="ULF97" s="220"/>
      <c r="ULG97" s="220"/>
      <c r="ULH97" s="220"/>
      <c r="ULI97" s="220"/>
      <c r="ULJ97" s="220"/>
      <c r="ULK97" s="220"/>
      <c r="ULL97" s="220"/>
      <c r="ULM97" s="220"/>
      <c r="ULN97" s="220"/>
      <c r="ULO97" s="220"/>
      <c r="ULP97" s="220"/>
      <c r="ULQ97" s="220"/>
      <c r="ULR97" s="220"/>
      <c r="ULS97" s="220"/>
      <c r="ULT97" s="220"/>
      <c r="ULU97" s="220"/>
      <c r="ULV97" s="220"/>
      <c r="ULW97" s="220"/>
      <c r="ULX97" s="220"/>
      <c r="ULY97" s="220"/>
      <c r="ULZ97" s="220"/>
      <c r="UMA97" s="220"/>
      <c r="UMB97" s="220"/>
      <c r="UMC97" s="220"/>
      <c r="UMD97" s="220"/>
      <c r="UME97" s="220"/>
      <c r="UMF97" s="220"/>
      <c r="UMG97" s="220"/>
      <c r="UMH97" s="220"/>
      <c r="UMI97" s="220"/>
      <c r="UMJ97" s="220"/>
      <c r="UMK97" s="220"/>
      <c r="UML97" s="220"/>
      <c r="UMM97" s="220"/>
      <c r="UMN97" s="220"/>
      <c r="UMO97" s="220"/>
      <c r="UMP97" s="220"/>
      <c r="UMQ97" s="220"/>
      <c r="UMR97" s="220"/>
      <c r="UMS97" s="220"/>
      <c r="UMT97" s="220"/>
      <c r="UMU97" s="220"/>
      <c r="UMV97" s="220"/>
      <c r="UMW97" s="220"/>
      <c r="UMX97" s="220"/>
      <c r="UMY97" s="220"/>
      <c r="UMZ97" s="220"/>
      <c r="UNA97" s="220"/>
      <c r="UNB97" s="220"/>
      <c r="UNC97" s="220"/>
      <c r="UND97" s="220"/>
      <c r="UNE97" s="220"/>
      <c r="UNF97" s="220"/>
      <c r="UNG97" s="220"/>
      <c r="UNH97" s="220"/>
      <c r="UNI97" s="220"/>
      <c r="UNJ97" s="220"/>
      <c r="UNK97" s="220"/>
      <c r="UNL97" s="220"/>
      <c r="UNM97" s="220"/>
      <c r="UNN97" s="220"/>
      <c r="UNO97" s="220"/>
      <c r="UNP97" s="220"/>
      <c r="UNQ97" s="220"/>
      <c r="UNR97" s="220"/>
      <c r="UNS97" s="220"/>
      <c r="UNT97" s="220"/>
      <c r="UNU97" s="220"/>
      <c r="UNV97" s="220"/>
      <c r="UNW97" s="220"/>
      <c r="UNX97" s="220"/>
      <c r="UNY97" s="220"/>
      <c r="UNZ97" s="220"/>
      <c r="UOA97" s="220"/>
      <c r="UOB97" s="220"/>
      <c r="UOC97" s="220"/>
      <c r="UOD97" s="220"/>
      <c r="UOE97" s="220"/>
      <c r="UOF97" s="220"/>
      <c r="UOG97" s="220"/>
      <c r="UOH97" s="220"/>
      <c r="UOI97" s="220"/>
      <c r="UOJ97" s="220"/>
      <c r="UOK97" s="220"/>
      <c r="UOL97" s="220"/>
      <c r="UOM97" s="220"/>
      <c r="UON97" s="220"/>
      <c r="UOO97" s="220"/>
      <c r="UOP97" s="220"/>
      <c r="UOQ97" s="220"/>
      <c r="UOR97" s="220"/>
      <c r="UOS97" s="220"/>
      <c r="UOT97" s="220"/>
      <c r="UOU97" s="220"/>
      <c r="UOV97" s="220"/>
      <c r="UOW97" s="220"/>
      <c r="UOX97" s="220"/>
      <c r="UOY97" s="220"/>
      <c r="UOZ97" s="220"/>
      <c r="UPA97" s="220"/>
      <c r="UPB97" s="220"/>
      <c r="UPC97" s="220"/>
      <c r="UPD97" s="220"/>
      <c r="UPE97" s="220"/>
      <c r="UPF97" s="220"/>
      <c r="UPG97" s="220"/>
      <c r="UPH97" s="220"/>
      <c r="UPI97" s="220"/>
      <c r="UPJ97" s="220"/>
      <c r="UPK97" s="220"/>
      <c r="UPL97" s="220"/>
      <c r="UPM97" s="220"/>
      <c r="UPN97" s="220"/>
      <c r="UPO97" s="220"/>
      <c r="UPP97" s="220"/>
      <c r="UPQ97" s="220"/>
      <c r="UPR97" s="220"/>
      <c r="UPS97" s="220"/>
      <c r="UPT97" s="220"/>
      <c r="UPU97" s="220"/>
      <c r="UPV97" s="220"/>
      <c r="UPW97" s="220"/>
      <c r="UPX97" s="220"/>
      <c r="UPY97" s="220"/>
      <c r="UPZ97" s="220"/>
      <c r="UQA97" s="220"/>
      <c r="UQB97" s="220"/>
      <c r="UQC97" s="220"/>
      <c r="UQD97" s="220"/>
      <c r="UQE97" s="220"/>
      <c r="UQF97" s="220"/>
      <c r="UQG97" s="220"/>
      <c r="UQH97" s="220"/>
      <c r="UQI97" s="220"/>
      <c r="UQJ97" s="220"/>
      <c r="UQK97" s="220"/>
      <c r="UQL97" s="220"/>
      <c r="UQM97" s="220"/>
      <c r="UQN97" s="220"/>
      <c r="UQO97" s="220"/>
      <c r="UQP97" s="220"/>
      <c r="UQQ97" s="220"/>
      <c r="UQR97" s="220"/>
      <c r="UQS97" s="220"/>
      <c r="UQT97" s="220"/>
      <c r="UQU97" s="220"/>
      <c r="UQV97" s="220"/>
      <c r="UQW97" s="220"/>
      <c r="UQX97" s="220"/>
      <c r="UQY97" s="220"/>
      <c r="UQZ97" s="220"/>
      <c r="URA97" s="220"/>
      <c r="URB97" s="220"/>
      <c r="URC97" s="220"/>
      <c r="URD97" s="220"/>
      <c r="URE97" s="220"/>
      <c r="URF97" s="220"/>
      <c r="URG97" s="220"/>
      <c r="URH97" s="220"/>
      <c r="URI97" s="220"/>
      <c r="URJ97" s="220"/>
      <c r="URK97" s="220"/>
      <c r="URL97" s="220"/>
      <c r="URM97" s="220"/>
      <c r="URN97" s="220"/>
      <c r="URO97" s="220"/>
      <c r="URP97" s="220"/>
      <c r="URQ97" s="220"/>
      <c r="URR97" s="220"/>
      <c r="URS97" s="220"/>
      <c r="URT97" s="220"/>
      <c r="URU97" s="220"/>
      <c r="URV97" s="220"/>
      <c r="URW97" s="220"/>
      <c r="URX97" s="220"/>
      <c r="URY97" s="220"/>
      <c r="URZ97" s="220"/>
      <c r="USA97" s="220"/>
      <c r="USB97" s="220"/>
      <c r="USC97" s="220"/>
      <c r="USD97" s="220"/>
      <c r="USE97" s="220"/>
      <c r="USF97" s="220"/>
      <c r="USG97" s="220"/>
      <c r="USH97" s="220"/>
      <c r="USI97" s="220"/>
      <c r="USJ97" s="220"/>
      <c r="USK97" s="220"/>
      <c r="USL97" s="220"/>
      <c r="USM97" s="220"/>
      <c r="USN97" s="220"/>
      <c r="USO97" s="220"/>
      <c r="USP97" s="220"/>
      <c r="USQ97" s="220"/>
      <c r="USR97" s="220"/>
      <c r="USS97" s="220"/>
      <c r="UST97" s="220"/>
      <c r="USU97" s="220"/>
      <c r="USV97" s="220"/>
      <c r="USW97" s="220"/>
      <c r="USX97" s="220"/>
      <c r="USY97" s="220"/>
      <c r="USZ97" s="220"/>
      <c r="UTA97" s="220"/>
      <c r="UTB97" s="220"/>
      <c r="UTC97" s="220"/>
      <c r="UTD97" s="220"/>
      <c r="UTE97" s="220"/>
      <c r="UTF97" s="220"/>
      <c r="UTG97" s="220"/>
      <c r="UTH97" s="220"/>
      <c r="UTI97" s="220"/>
      <c r="UTJ97" s="220"/>
      <c r="UTK97" s="220"/>
      <c r="UTL97" s="220"/>
      <c r="UTM97" s="220"/>
      <c r="UTN97" s="220"/>
      <c r="UTO97" s="220"/>
      <c r="UTP97" s="220"/>
      <c r="UTQ97" s="220"/>
      <c r="UTR97" s="220"/>
      <c r="UTS97" s="220"/>
      <c r="UTT97" s="220"/>
      <c r="UTU97" s="220"/>
      <c r="UTV97" s="220"/>
      <c r="UTW97" s="220"/>
      <c r="UTX97" s="220"/>
      <c r="UTY97" s="220"/>
      <c r="UTZ97" s="220"/>
      <c r="UUA97" s="220"/>
      <c r="UUB97" s="220"/>
      <c r="UUC97" s="220"/>
      <c r="UUD97" s="220"/>
      <c r="UUE97" s="220"/>
      <c r="UUF97" s="220"/>
      <c r="UUG97" s="220"/>
      <c r="UUH97" s="220"/>
      <c r="UUI97" s="220"/>
      <c r="UUJ97" s="220"/>
      <c r="UUK97" s="220"/>
      <c r="UUL97" s="220"/>
      <c r="UUM97" s="220"/>
      <c r="UUN97" s="220"/>
      <c r="UUO97" s="220"/>
      <c r="UUP97" s="220"/>
      <c r="UUQ97" s="220"/>
      <c r="UUR97" s="220"/>
      <c r="UUS97" s="220"/>
      <c r="UUT97" s="220"/>
      <c r="UUU97" s="220"/>
      <c r="UUV97" s="220"/>
      <c r="UUW97" s="220"/>
      <c r="UUX97" s="220"/>
      <c r="UUY97" s="220"/>
      <c r="UUZ97" s="220"/>
      <c r="UVA97" s="220"/>
      <c r="UVB97" s="220"/>
      <c r="UVC97" s="220"/>
      <c r="UVD97" s="220"/>
      <c r="UVE97" s="220"/>
      <c r="UVF97" s="220"/>
      <c r="UVG97" s="220"/>
      <c r="UVH97" s="220"/>
      <c r="UVI97" s="220"/>
      <c r="UVJ97" s="220"/>
      <c r="UVK97" s="220"/>
      <c r="UVL97" s="220"/>
      <c r="UVM97" s="220"/>
      <c r="UVN97" s="220"/>
      <c r="UVO97" s="220"/>
      <c r="UVP97" s="220"/>
      <c r="UVQ97" s="220"/>
      <c r="UVR97" s="220"/>
      <c r="UVS97" s="220"/>
      <c r="UVT97" s="220"/>
      <c r="UVU97" s="220"/>
      <c r="UVV97" s="220"/>
      <c r="UVW97" s="220"/>
      <c r="UVX97" s="220"/>
      <c r="UVY97" s="220"/>
      <c r="UVZ97" s="220"/>
      <c r="UWA97" s="220"/>
      <c r="UWB97" s="220"/>
      <c r="UWC97" s="220"/>
      <c r="UWD97" s="220"/>
      <c r="UWE97" s="220"/>
      <c r="UWF97" s="220"/>
      <c r="UWG97" s="220"/>
      <c r="UWH97" s="220"/>
      <c r="UWI97" s="220"/>
      <c r="UWJ97" s="220"/>
      <c r="UWK97" s="220"/>
      <c r="UWL97" s="220"/>
      <c r="UWM97" s="220"/>
      <c r="UWN97" s="220"/>
      <c r="UWO97" s="220"/>
      <c r="UWP97" s="220"/>
      <c r="UWQ97" s="220"/>
      <c r="UWR97" s="220"/>
      <c r="UWS97" s="220"/>
      <c r="UWT97" s="220"/>
      <c r="UWU97" s="220"/>
      <c r="UWV97" s="220"/>
      <c r="UWW97" s="220"/>
      <c r="UWX97" s="220"/>
      <c r="UWY97" s="220"/>
      <c r="UWZ97" s="220"/>
      <c r="UXA97" s="220"/>
      <c r="UXB97" s="220"/>
      <c r="UXC97" s="220"/>
      <c r="UXD97" s="220"/>
      <c r="UXE97" s="220"/>
      <c r="UXF97" s="220"/>
      <c r="UXG97" s="220"/>
      <c r="UXH97" s="220"/>
      <c r="UXI97" s="220"/>
      <c r="UXJ97" s="220"/>
      <c r="UXK97" s="220"/>
      <c r="UXL97" s="220"/>
      <c r="UXM97" s="220"/>
      <c r="UXN97" s="220"/>
      <c r="UXO97" s="220"/>
      <c r="UXP97" s="220"/>
      <c r="UXQ97" s="220"/>
      <c r="UXR97" s="220"/>
      <c r="UXS97" s="220"/>
      <c r="UXT97" s="220"/>
      <c r="UXU97" s="220"/>
      <c r="UXV97" s="220"/>
      <c r="UXW97" s="220"/>
      <c r="UXX97" s="220"/>
      <c r="UXY97" s="220"/>
      <c r="UXZ97" s="220"/>
      <c r="UYA97" s="220"/>
      <c r="UYB97" s="220"/>
      <c r="UYC97" s="220"/>
      <c r="UYD97" s="220"/>
      <c r="UYE97" s="220"/>
      <c r="UYF97" s="220"/>
      <c r="UYG97" s="220"/>
      <c r="UYH97" s="220"/>
      <c r="UYI97" s="220"/>
      <c r="UYJ97" s="220"/>
      <c r="UYK97" s="220"/>
      <c r="UYL97" s="220"/>
      <c r="UYM97" s="220"/>
      <c r="UYN97" s="220"/>
      <c r="UYO97" s="220"/>
      <c r="UYP97" s="220"/>
      <c r="UYQ97" s="220"/>
      <c r="UYR97" s="220"/>
      <c r="UYS97" s="220"/>
      <c r="UYT97" s="220"/>
      <c r="UYU97" s="220"/>
      <c r="UYV97" s="220"/>
      <c r="UYW97" s="220"/>
      <c r="UYX97" s="220"/>
      <c r="UYY97" s="220"/>
      <c r="UYZ97" s="220"/>
      <c r="UZA97" s="220"/>
      <c r="UZB97" s="220"/>
      <c r="UZC97" s="220"/>
      <c r="UZD97" s="220"/>
      <c r="UZE97" s="220"/>
      <c r="UZF97" s="220"/>
      <c r="UZG97" s="220"/>
      <c r="UZH97" s="220"/>
      <c r="UZI97" s="220"/>
      <c r="UZJ97" s="220"/>
      <c r="UZK97" s="220"/>
      <c r="UZL97" s="220"/>
      <c r="UZM97" s="220"/>
      <c r="UZN97" s="220"/>
      <c r="UZO97" s="220"/>
      <c r="UZP97" s="220"/>
      <c r="UZQ97" s="220"/>
      <c r="UZR97" s="220"/>
      <c r="UZS97" s="220"/>
      <c r="UZT97" s="220"/>
      <c r="UZU97" s="220"/>
      <c r="UZV97" s="220"/>
      <c r="UZW97" s="220"/>
      <c r="UZX97" s="220"/>
      <c r="UZY97" s="220"/>
      <c r="UZZ97" s="220"/>
      <c r="VAA97" s="220"/>
      <c r="VAB97" s="220"/>
      <c r="VAC97" s="220"/>
      <c r="VAD97" s="220"/>
      <c r="VAE97" s="220"/>
      <c r="VAF97" s="220"/>
      <c r="VAG97" s="220"/>
      <c r="VAH97" s="220"/>
      <c r="VAI97" s="220"/>
      <c r="VAJ97" s="220"/>
      <c r="VAK97" s="220"/>
      <c r="VAL97" s="220"/>
      <c r="VAM97" s="220"/>
      <c r="VAN97" s="220"/>
      <c r="VAO97" s="220"/>
      <c r="VAP97" s="220"/>
      <c r="VAQ97" s="220"/>
      <c r="VAR97" s="220"/>
      <c r="VAS97" s="220"/>
      <c r="VAT97" s="220"/>
      <c r="VAU97" s="220"/>
      <c r="VAV97" s="220"/>
      <c r="VAW97" s="220"/>
      <c r="VAX97" s="220"/>
      <c r="VAY97" s="220"/>
      <c r="VAZ97" s="220"/>
      <c r="VBA97" s="220"/>
      <c r="VBB97" s="220"/>
      <c r="VBC97" s="220"/>
      <c r="VBD97" s="220"/>
      <c r="VBE97" s="220"/>
      <c r="VBF97" s="220"/>
      <c r="VBG97" s="220"/>
      <c r="VBH97" s="220"/>
      <c r="VBI97" s="220"/>
      <c r="VBJ97" s="220"/>
      <c r="VBK97" s="220"/>
      <c r="VBL97" s="220"/>
      <c r="VBM97" s="220"/>
      <c r="VBN97" s="220"/>
      <c r="VBO97" s="220"/>
      <c r="VBP97" s="220"/>
      <c r="VBQ97" s="220"/>
      <c r="VBR97" s="220"/>
      <c r="VBS97" s="220"/>
      <c r="VBT97" s="220"/>
      <c r="VBU97" s="220"/>
      <c r="VBV97" s="220"/>
      <c r="VBW97" s="220"/>
      <c r="VBX97" s="220"/>
      <c r="VBY97" s="220"/>
      <c r="VBZ97" s="220"/>
      <c r="VCA97" s="220"/>
      <c r="VCB97" s="220"/>
      <c r="VCC97" s="220"/>
      <c r="VCD97" s="220"/>
      <c r="VCE97" s="220"/>
      <c r="VCF97" s="220"/>
      <c r="VCG97" s="220"/>
      <c r="VCH97" s="220"/>
      <c r="VCI97" s="220"/>
      <c r="VCJ97" s="220"/>
      <c r="VCK97" s="220"/>
      <c r="VCL97" s="220"/>
      <c r="VCM97" s="220"/>
      <c r="VCN97" s="220"/>
      <c r="VCO97" s="220"/>
      <c r="VCP97" s="220"/>
      <c r="VCQ97" s="220"/>
      <c r="VCR97" s="220"/>
      <c r="VCS97" s="220"/>
      <c r="VCT97" s="220"/>
      <c r="VCU97" s="220"/>
      <c r="VCV97" s="220"/>
      <c r="VCW97" s="220"/>
      <c r="VCX97" s="220"/>
      <c r="VCY97" s="220"/>
      <c r="VCZ97" s="220"/>
      <c r="VDA97" s="220"/>
      <c r="VDB97" s="220"/>
      <c r="VDC97" s="220"/>
      <c r="VDD97" s="220"/>
      <c r="VDE97" s="220"/>
      <c r="VDF97" s="220"/>
      <c r="VDG97" s="220"/>
      <c r="VDH97" s="220"/>
      <c r="VDI97" s="220"/>
      <c r="VDJ97" s="220"/>
      <c r="VDK97" s="220"/>
      <c r="VDL97" s="220"/>
      <c r="VDM97" s="220"/>
      <c r="VDN97" s="220"/>
      <c r="VDO97" s="220"/>
      <c r="VDP97" s="220"/>
      <c r="VDQ97" s="220"/>
      <c r="VDR97" s="220"/>
      <c r="VDS97" s="220"/>
      <c r="VDT97" s="220"/>
      <c r="VDU97" s="220"/>
      <c r="VDV97" s="220"/>
      <c r="VDW97" s="220"/>
      <c r="VDX97" s="220"/>
      <c r="VDY97" s="220"/>
      <c r="VDZ97" s="220"/>
      <c r="VEA97" s="220"/>
      <c r="VEB97" s="220"/>
      <c r="VEC97" s="220"/>
      <c r="VED97" s="220"/>
      <c r="VEE97" s="220"/>
      <c r="VEF97" s="220"/>
      <c r="VEG97" s="220"/>
      <c r="VEH97" s="220"/>
      <c r="VEI97" s="220"/>
      <c r="VEJ97" s="220"/>
      <c r="VEK97" s="220"/>
      <c r="VEL97" s="220"/>
      <c r="VEM97" s="220"/>
      <c r="VEN97" s="220"/>
      <c r="VEO97" s="220"/>
      <c r="VEP97" s="220"/>
      <c r="VEQ97" s="220"/>
      <c r="VER97" s="220"/>
      <c r="VES97" s="220"/>
      <c r="VET97" s="220"/>
      <c r="VEU97" s="220"/>
      <c r="VEV97" s="220"/>
      <c r="VEW97" s="220"/>
      <c r="VEX97" s="220"/>
      <c r="VEY97" s="220"/>
      <c r="VEZ97" s="220"/>
      <c r="VFA97" s="220"/>
      <c r="VFB97" s="220"/>
      <c r="VFC97" s="220"/>
      <c r="VFD97" s="220"/>
      <c r="VFE97" s="220"/>
      <c r="VFF97" s="220"/>
      <c r="VFG97" s="220"/>
      <c r="VFH97" s="220"/>
      <c r="VFI97" s="220"/>
      <c r="VFJ97" s="220"/>
      <c r="VFK97" s="220"/>
      <c r="VFL97" s="220"/>
      <c r="VFM97" s="220"/>
      <c r="VFN97" s="220"/>
      <c r="VFO97" s="220"/>
      <c r="VFP97" s="220"/>
      <c r="VFQ97" s="220"/>
      <c r="VFR97" s="220"/>
      <c r="VFS97" s="220"/>
      <c r="VFT97" s="220"/>
      <c r="VFU97" s="220"/>
      <c r="VFV97" s="220"/>
      <c r="VFW97" s="220"/>
      <c r="VFX97" s="220"/>
      <c r="VFY97" s="220"/>
      <c r="VFZ97" s="220"/>
      <c r="VGA97" s="220"/>
      <c r="VGB97" s="220"/>
      <c r="VGC97" s="220"/>
      <c r="VGD97" s="220"/>
      <c r="VGE97" s="220"/>
      <c r="VGF97" s="220"/>
      <c r="VGG97" s="220"/>
      <c r="VGH97" s="220"/>
      <c r="VGI97" s="220"/>
      <c r="VGJ97" s="220"/>
      <c r="VGK97" s="220"/>
      <c r="VGL97" s="220"/>
      <c r="VGM97" s="220"/>
      <c r="VGN97" s="220"/>
      <c r="VGO97" s="220"/>
      <c r="VGP97" s="220"/>
      <c r="VGQ97" s="220"/>
      <c r="VGR97" s="220"/>
      <c r="VGS97" s="220"/>
      <c r="VGT97" s="220"/>
      <c r="VGU97" s="220"/>
      <c r="VGV97" s="220"/>
      <c r="VGW97" s="220"/>
      <c r="VGX97" s="220"/>
      <c r="VGY97" s="220"/>
      <c r="VGZ97" s="220"/>
      <c r="VHA97" s="220"/>
      <c r="VHB97" s="220"/>
      <c r="VHC97" s="220"/>
      <c r="VHD97" s="220"/>
      <c r="VHE97" s="220"/>
      <c r="VHF97" s="220"/>
      <c r="VHG97" s="220"/>
      <c r="VHH97" s="220"/>
      <c r="VHI97" s="220"/>
      <c r="VHJ97" s="220"/>
      <c r="VHK97" s="220"/>
      <c r="VHL97" s="220"/>
      <c r="VHM97" s="220"/>
      <c r="VHN97" s="220"/>
      <c r="VHO97" s="220"/>
      <c r="VHP97" s="220"/>
      <c r="VHQ97" s="220"/>
      <c r="VHR97" s="220"/>
      <c r="VHS97" s="220"/>
      <c r="VHT97" s="220"/>
      <c r="VHU97" s="220"/>
      <c r="VHV97" s="220"/>
      <c r="VHW97" s="220"/>
      <c r="VHX97" s="220"/>
      <c r="VHY97" s="220"/>
      <c r="VHZ97" s="220"/>
      <c r="VIA97" s="220"/>
      <c r="VIB97" s="220"/>
      <c r="VIC97" s="220"/>
      <c r="VID97" s="220"/>
      <c r="VIE97" s="220"/>
      <c r="VIF97" s="220"/>
      <c r="VIG97" s="220"/>
      <c r="VIH97" s="220"/>
      <c r="VII97" s="220"/>
      <c r="VIJ97" s="220"/>
      <c r="VIK97" s="220"/>
      <c r="VIL97" s="220"/>
      <c r="VIM97" s="220"/>
      <c r="VIN97" s="220"/>
      <c r="VIO97" s="220"/>
      <c r="VIP97" s="220"/>
      <c r="VIQ97" s="220"/>
      <c r="VIR97" s="220"/>
      <c r="VIS97" s="220"/>
      <c r="VIT97" s="220"/>
      <c r="VIU97" s="220"/>
      <c r="VIV97" s="220"/>
      <c r="VIW97" s="220"/>
      <c r="VIX97" s="220"/>
      <c r="VIY97" s="220"/>
      <c r="VIZ97" s="220"/>
      <c r="VJA97" s="220"/>
      <c r="VJB97" s="220"/>
      <c r="VJC97" s="220"/>
      <c r="VJD97" s="220"/>
      <c r="VJE97" s="220"/>
      <c r="VJF97" s="220"/>
      <c r="VJG97" s="220"/>
      <c r="VJH97" s="220"/>
      <c r="VJI97" s="220"/>
      <c r="VJJ97" s="220"/>
      <c r="VJK97" s="220"/>
      <c r="VJL97" s="220"/>
      <c r="VJM97" s="220"/>
      <c r="VJN97" s="220"/>
      <c r="VJO97" s="220"/>
      <c r="VJP97" s="220"/>
      <c r="VJQ97" s="220"/>
      <c r="VJR97" s="220"/>
      <c r="VJS97" s="220"/>
      <c r="VJT97" s="220"/>
      <c r="VJU97" s="220"/>
      <c r="VJV97" s="220"/>
      <c r="VJW97" s="220"/>
      <c r="VJX97" s="220"/>
      <c r="VJY97" s="220"/>
      <c r="VJZ97" s="220"/>
      <c r="VKA97" s="220"/>
      <c r="VKB97" s="220"/>
      <c r="VKC97" s="220"/>
      <c r="VKD97" s="220"/>
      <c r="VKE97" s="220"/>
      <c r="VKF97" s="220"/>
      <c r="VKG97" s="220"/>
      <c r="VKH97" s="220"/>
      <c r="VKI97" s="220"/>
      <c r="VKJ97" s="220"/>
      <c r="VKK97" s="220"/>
      <c r="VKL97" s="220"/>
      <c r="VKM97" s="220"/>
      <c r="VKN97" s="220"/>
      <c r="VKO97" s="220"/>
      <c r="VKP97" s="220"/>
      <c r="VKQ97" s="220"/>
      <c r="VKR97" s="220"/>
      <c r="VKS97" s="220"/>
      <c r="VKT97" s="220"/>
      <c r="VKU97" s="220"/>
      <c r="VKV97" s="220"/>
      <c r="VKW97" s="220"/>
      <c r="VKX97" s="220"/>
      <c r="VKY97" s="220"/>
      <c r="VKZ97" s="220"/>
      <c r="VLA97" s="220"/>
      <c r="VLB97" s="220"/>
      <c r="VLC97" s="220"/>
      <c r="VLD97" s="220"/>
      <c r="VLE97" s="220"/>
      <c r="VLF97" s="220"/>
      <c r="VLG97" s="220"/>
      <c r="VLH97" s="220"/>
      <c r="VLI97" s="220"/>
      <c r="VLJ97" s="220"/>
      <c r="VLK97" s="220"/>
      <c r="VLL97" s="220"/>
      <c r="VLM97" s="220"/>
      <c r="VLN97" s="220"/>
      <c r="VLO97" s="220"/>
      <c r="VLP97" s="220"/>
      <c r="VLQ97" s="220"/>
      <c r="VLR97" s="220"/>
      <c r="VLS97" s="220"/>
      <c r="VLT97" s="220"/>
      <c r="VLU97" s="220"/>
      <c r="VLV97" s="220"/>
      <c r="VLW97" s="220"/>
      <c r="VLX97" s="220"/>
      <c r="VLY97" s="220"/>
      <c r="VLZ97" s="220"/>
      <c r="VMA97" s="220"/>
      <c r="VMB97" s="220"/>
      <c r="VMC97" s="220"/>
      <c r="VMD97" s="220"/>
      <c r="VME97" s="220"/>
      <c r="VMF97" s="220"/>
      <c r="VMG97" s="220"/>
      <c r="VMH97" s="220"/>
      <c r="VMI97" s="220"/>
      <c r="VMJ97" s="220"/>
      <c r="VMK97" s="220"/>
      <c r="VML97" s="220"/>
      <c r="VMM97" s="220"/>
      <c r="VMN97" s="220"/>
      <c r="VMO97" s="220"/>
      <c r="VMP97" s="220"/>
      <c r="VMQ97" s="220"/>
      <c r="VMR97" s="220"/>
      <c r="VMS97" s="220"/>
      <c r="VMT97" s="220"/>
      <c r="VMU97" s="220"/>
      <c r="VMV97" s="220"/>
      <c r="VMW97" s="220"/>
      <c r="VMX97" s="220"/>
      <c r="VMY97" s="220"/>
      <c r="VMZ97" s="220"/>
      <c r="VNA97" s="220"/>
      <c r="VNB97" s="220"/>
      <c r="VNC97" s="220"/>
      <c r="VND97" s="220"/>
      <c r="VNE97" s="220"/>
      <c r="VNF97" s="220"/>
      <c r="VNG97" s="220"/>
      <c r="VNH97" s="220"/>
      <c r="VNI97" s="220"/>
      <c r="VNJ97" s="220"/>
      <c r="VNK97" s="220"/>
      <c r="VNL97" s="220"/>
      <c r="VNM97" s="220"/>
      <c r="VNN97" s="220"/>
      <c r="VNO97" s="220"/>
      <c r="VNP97" s="220"/>
      <c r="VNQ97" s="220"/>
      <c r="VNR97" s="220"/>
      <c r="VNS97" s="220"/>
      <c r="VNT97" s="220"/>
      <c r="VNU97" s="220"/>
      <c r="VNV97" s="220"/>
      <c r="VNW97" s="220"/>
      <c r="VNX97" s="220"/>
      <c r="VNY97" s="220"/>
      <c r="VNZ97" s="220"/>
      <c r="VOA97" s="220"/>
      <c r="VOB97" s="220"/>
      <c r="VOC97" s="220"/>
      <c r="VOD97" s="220"/>
      <c r="VOE97" s="220"/>
      <c r="VOF97" s="220"/>
      <c r="VOG97" s="220"/>
      <c r="VOH97" s="220"/>
      <c r="VOI97" s="220"/>
      <c r="VOJ97" s="220"/>
      <c r="VOK97" s="220"/>
      <c r="VOL97" s="220"/>
      <c r="VOM97" s="220"/>
      <c r="VON97" s="220"/>
      <c r="VOO97" s="220"/>
      <c r="VOP97" s="220"/>
      <c r="VOQ97" s="220"/>
      <c r="VOR97" s="220"/>
      <c r="VOS97" s="220"/>
      <c r="VOT97" s="220"/>
      <c r="VOU97" s="220"/>
      <c r="VOV97" s="220"/>
      <c r="VOW97" s="220"/>
      <c r="VOX97" s="220"/>
      <c r="VOY97" s="220"/>
      <c r="VOZ97" s="220"/>
      <c r="VPA97" s="220"/>
      <c r="VPB97" s="220"/>
      <c r="VPC97" s="220"/>
      <c r="VPD97" s="220"/>
      <c r="VPE97" s="220"/>
      <c r="VPF97" s="220"/>
      <c r="VPG97" s="220"/>
      <c r="VPH97" s="220"/>
      <c r="VPI97" s="220"/>
      <c r="VPJ97" s="220"/>
      <c r="VPK97" s="220"/>
      <c r="VPL97" s="220"/>
      <c r="VPM97" s="220"/>
      <c r="VPN97" s="220"/>
      <c r="VPO97" s="220"/>
      <c r="VPP97" s="220"/>
      <c r="VPQ97" s="220"/>
      <c r="VPR97" s="220"/>
      <c r="VPS97" s="220"/>
      <c r="VPT97" s="220"/>
      <c r="VPU97" s="220"/>
      <c r="VPV97" s="220"/>
      <c r="VPW97" s="220"/>
      <c r="VPX97" s="220"/>
      <c r="VPY97" s="220"/>
      <c r="VPZ97" s="220"/>
      <c r="VQA97" s="220"/>
      <c r="VQB97" s="220"/>
      <c r="VQC97" s="220"/>
      <c r="VQD97" s="220"/>
      <c r="VQE97" s="220"/>
      <c r="VQF97" s="220"/>
      <c r="VQG97" s="220"/>
      <c r="VQH97" s="220"/>
      <c r="VQI97" s="220"/>
      <c r="VQJ97" s="220"/>
      <c r="VQK97" s="220"/>
      <c r="VQL97" s="220"/>
      <c r="VQM97" s="220"/>
      <c r="VQN97" s="220"/>
      <c r="VQO97" s="220"/>
      <c r="VQP97" s="220"/>
      <c r="VQQ97" s="220"/>
      <c r="VQR97" s="220"/>
      <c r="VQS97" s="220"/>
      <c r="VQT97" s="220"/>
      <c r="VQU97" s="220"/>
      <c r="VQV97" s="220"/>
      <c r="VQW97" s="220"/>
      <c r="VQX97" s="220"/>
      <c r="VQY97" s="220"/>
      <c r="VQZ97" s="220"/>
      <c r="VRA97" s="220"/>
      <c r="VRB97" s="220"/>
      <c r="VRC97" s="220"/>
      <c r="VRD97" s="220"/>
      <c r="VRE97" s="220"/>
      <c r="VRF97" s="220"/>
      <c r="VRG97" s="220"/>
      <c r="VRH97" s="220"/>
      <c r="VRI97" s="220"/>
      <c r="VRJ97" s="220"/>
      <c r="VRK97" s="220"/>
      <c r="VRL97" s="220"/>
      <c r="VRM97" s="220"/>
      <c r="VRN97" s="220"/>
      <c r="VRO97" s="220"/>
      <c r="VRP97" s="220"/>
      <c r="VRQ97" s="220"/>
      <c r="VRR97" s="220"/>
      <c r="VRS97" s="220"/>
      <c r="VRT97" s="220"/>
      <c r="VRU97" s="220"/>
      <c r="VRV97" s="220"/>
      <c r="VRW97" s="220"/>
      <c r="VRX97" s="220"/>
      <c r="VRY97" s="220"/>
      <c r="VRZ97" s="220"/>
      <c r="VSA97" s="220"/>
      <c r="VSB97" s="220"/>
      <c r="VSC97" s="220"/>
      <c r="VSD97" s="220"/>
      <c r="VSE97" s="220"/>
      <c r="VSF97" s="220"/>
      <c r="VSG97" s="220"/>
      <c r="VSH97" s="220"/>
      <c r="VSI97" s="220"/>
      <c r="VSJ97" s="220"/>
      <c r="VSK97" s="220"/>
      <c r="VSL97" s="220"/>
      <c r="VSM97" s="220"/>
      <c r="VSN97" s="220"/>
      <c r="VSO97" s="220"/>
      <c r="VSP97" s="220"/>
      <c r="VSQ97" s="220"/>
      <c r="VSR97" s="220"/>
      <c r="VSS97" s="220"/>
      <c r="VST97" s="220"/>
      <c r="VSU97" s="220"/>
      <c r="VSV97" s="220"/>
      <c r="VSW97" s="220"/>
      <c r="VSX97" s="220"/>
      <c r="VSY97" s="220"/>
      <c r="VSZ97" s="220"/>
      <c r="VTA97" s="220"/>
      <c r="VTB97" s="220"/>
      <c r="VTC97" s="220"/>
      <c r="VTD97" s="220"/>
      <c r="VTE97" s="220"/>
      <c r="VTF97" s="220"/>
      <c r="VTG97" s="220"/>
      <c r="VTH97" s="220"/>
      <c r="VTI97" s="220"/>
      <c r="VTJ97" s="220"/>
      <c r="VTK97" s="220"/>
      <c r="VTL97" s="220"/>
      <c r="VTM97" s="220"/>
      <c r="VTN97" s="220"/>
      <c r="VTO97" s="220"/>
      <c r="VTP97" s="220"/>
      <c r="VTQ97" s="220"/>
      <c r="VTR97" s="220"/>
      <c r="VTS97" s="220"/>
      <c r="VTT97" s="220"/>
      <c r="VTU97" s="220"/>
      <c r="VTV97" s="220"/>
      <c r="VTW97" s="220"/>
      <c r="VTX97" s="220"/>
      <c r="VTY97" s="220"/>
      <c r="VTZ97" s="220"/>
      <c r="VUA97" s="220"/>
      <c r="VUB97" s="220"/>
      <c r="VUC97" s="220"/>
      <c r="VUD97" s="220"/>
      <c r="VUE97" s="220"/>
      <c r="VUF97" s="220"/>
      <c r="VUG97" s="220"/>
      <c r="VUH97" s="220"/>
      <c r="VUI97" s="220"/>
      <c r="VUJ97" s="220"/>
      <c r="VUK97" s="220"/>
      <c r="VUL97" s="220"/>
      <c r="VUM97" s="220"/>
      <c r="VUN97" s="220"/>
      <c r="VUO97" s="220"/>
      <c r="VUP97" s="220"/>
      <c r="VUQ97" s="220"/>
      <c r="VUR97" s="220"/>
      <c r="VUS97" s="220"/>
      <c r="VUT97" s="220"/>
      <c r="VUU97" s="220"/>
      <c r="VUV97" s="220"/>
      <c r="VUW97" s="220"/>
      <c r="VUX97" s="220"/>
      <c r="VUY97" s="220"/>
      <c r="VUZ97" s="220"/>
      <c r="VVA97" s="220"/>
      <c r="VVB97" s="220"/>
      <c r="VVC97" s="220"/>
      <c r="VVD97" s="220"/>
      <c r="VVE97" s="220"/>
      <c r="VVF97" s="220"/>
      <c r="VVG97" s="220"/>
      <c r="VVH97" s="220"/>
      <c r="VVI97" s="220"/>
      <c r="VVJ97" s="220"/>
      <c r="VVK97" s="220"/>
      <c r="VVL97" s="220"/>
      <c r="VVM97" s="220"/>
      <c r="VVN97" s="220"/>
      <c r="VVO97" s="220"/>
      <c r="VVP97" s="220"/>
      <c r="VVQ97" s="220"/>
      <c r="VVR97" s="220"/>
      <c r="VVS97" s="220"/>
      <c r="VVT97" s="220"/>
      <c r="VVU97" s="220"/>
      <c r="VVV97" s="220"/>
      <c r="VVW97" s="220"/>
      <c r="VVX97" s="220"/>
      <c r="VVY97" s="220"/>
      <c r="VVZ97" s="220"/>
      <c r="VWA97" s="220"/>
      <c r="VWB97" s="220"/>
      <c r="VWC97" s="220"/>
      <c r="VWD97" s="220"/>
      <c r="VWE97" s="220"/>
      <c r="VWF97" s="220"/>
      <c r="VWG97" s="220"/>
      <c r="VWH97" s="220"/>
      <c r="VWI97" s="220"/>
      <c r="VWJ97" s="220"/>
      <c r="VWK97" s="220"/>
      <c r="VWL97" s="220"/>
      <c r="VWM97" s="220"/>
      <c r="VWN97" s="220"/>
      <c r="VWO97" s="220"/>
      <c r="VWP97" s="220"/>
      <c r="VWQ97" s="220"/>
      <c r="VWR97" s="220"/>
      <c r="VWS97" s="220"/>
      <c r="VWT97" s="220"/>
      <c r="VWU97" s="220"/>
      <c r="VWV97" s="220"/>
      <c r="VWW97" s="220"/>
      <c r="VWX97" s="220"/>
      <c r="VWY97" s="220"/>
      <c r="VWZ97" s="220"/>
      <c r="VXA97" s="220"/>
      <c r="VXB97" s="220"/>
      <c r="VXC97" s="220"/>
      <c r="VXD97" s="220"/>
      <c r="VXE97" s="220"/>
      <c r="VXF97" s="220"/>
      <c r="VXG97" s="220"/>
      <c r="VXH97" s="220"/>
      <c r="VXI97" s="220"/>
      <c r="VXJ97" s="220"/>
      <c r="VXK97" s="220"/>
      <c r="VXL97" s="220"/>
      <c r="VXM97" s="220"/>
      <c r="VXN97" s="220"/>
      <c r="VXO97" s="220"/>
      <c r="VXP97" s="220"/>
      <c r="VXQ97" s="220"/>
      <c r="VXR97" s="220"/>
      <c r="VXS97" s="220"/>
      <c r="VXT97" s="220"/>
      <c r="VXU97" s="220"/>
      <c r="VXV97" s="220"/>
      <c r="VXW97" s="220"/>
      <c r="VXX97" s="220"/>
      <c r="VXY97" s="220"/>
      <c r="VXZ97" s="220"/>
      <c r="VYA97" s="220"/>
      <c r="VYB97" s="220"/>
      <c r="VYC97" s="220"/>
      <c r="VYD97" s="220"/>
      <c r="VYE97" s="220"/>
      <c r="VYF97" s="220"/>
      <c r="VYG97" s="220"/>
      <c r="VYH97" s="220"/>
      <c r="VYI97" s="220"/>
      <c r="VYJ97" s="220"/>
      <c r="VYK97" s="220"/>
      <c r="VYL97" s="220"/>
      <c r="VYM97" s="220"/>
      <c r="VYN97" s="220"/>
      <c r="VYO97" s="220"/>
      <c r="VYP97" s="220"/>
      <c r="VYQ97" s="220"/>
      <c r="VYR97" s="220"/>
      <c r="VYS97" s="220"/>
      <c r="VYT97" s="220"/>
      <c r="VYU97" s="220"/>
      <c r="VYV97" s="220"/>
      <c r="VYW97" s="220"/>
      <c r="VYX97" s="220"/>
      <c r="VYY97" s="220"/>
      <c r="VYZ97" s="220"/>
      <c r="VZA97" s="220"/>
      <c r="VZB97" s="220"/>
      <c r="VZC97" s="220"/>
      <c r="VZD97" s="220"/>
      <c r="VZE97" s="220"/>
      <c r="VZF97" s="220"/>
      <c r="VZG97" s="220"/>
      <c r="VZH97" s="220"/>
      <c r="VZI97" s="220"/>
      <c r="VZJ97" s="220"/>
      <c r="VZK97" s="220"/>
      <c r="VZL97" s="220"/>
      <c r="VZM97" s="220"/>
      <c r="VZN97" s="220"/>
      <c r="VZO97" s="220"/>
      <c r="VZP97" s="220"/>
      <c r="VZQ97" s="220"/>
      <c r="VZR97" s="220"/>
      <c r="VZS97" s="220"/>
      <c r="VZT97" s="220"/>
      <c r="VZU97" s="220"/>
      <c r="VZV97" s="220"/>
      <c r="VZW97" s="220"/>
      <c r="VZX97" s="220"/>
      <c r="VZY97" s="220"/>
      <c r="VZZ97" s="220"/>
      <c r="WAA97" s="220"/>
      <c r="WAB97" s="220"/>
      <c r="WAC97" s="220"/>
      <c r="WAD97" s="220"/>
      <c r="WAE97" s="220"/>
      <c r="WAF97" s="220"/>
      <c r="WAG97" s="220"/>
      <c r="WAH97" s="220"/>
      <c r="WAI97" s="220"/>
      <c r="WAJ97" s="220"/>
      <c r="WAK97" s="220"/>
      <c r="WAL97" s="220"/>
      <c r="WAM97" s="220"/>
      <c r="WAN97" s="220"/>
      <c r="WAO97" s="220"/>
      <c r="WAP97" s="220"/>
      <c r="WAQ97" s="220"/>
      <c r="WAR97" s="220"/>
      <c r="WAS97" s="220"/>
      <c r="WAT97" s="220"/>
      <c r="WAU97" s="220"/>
      <c r="WAV97" s="220"/>
      <c r="WAW97" s="220"/>
      <c r="WAX97" s="220"/>
      <c r="WAY97" s="220"/>
      <c r="WAZ97" s="220"/>
      <c r="WBA97" s="220"/>
      <c r="WBB97" s="220"/>
      <c r="WBC97" s="220"/>
      <c r="WBD97" s="220"/>
      <c r="WBE97" s="220"/>
      <c r="WBF97" s="220"/>
      <c r="WBG97" s="220"/>
      <c r="WBH97" s="220"/>
      <c r="WBI97" s="220"/>
      <c r="WBJ97" s="220"/>
      <c r="WBK97" s="220"/>
      <c r="WBL97" s="220"/>
      <c r="WBM97" s="220"/>
      <c r="WBN97" s="220"/>
      <c r="WBO97" s="220"/>
      <c r="WBP97" s="220"/>
      <c r="WBQ97" s="220"/>
      <c r="WBR97" s="220"/>
      <c r="WBS97" s="220"/>
      <c r="WBT97" s="220"/>
      <c r="WBU97" s="220"/>
      <c r="WBV97" s="220"/>
      <c r="WBW97" s="220"/>
      <c r="WBX97" s="220"/>
      <c r="WBY97" s="220"/>
      <c r="WBZ97" s="220"/>
      <c r="WCA97" s="220"/>
      <c r="WCB97" s="220"/>
      <c r="WCC97" s="220"/>
      <c r="WCD97" s="220"/>
      <c r="WCE97" s="220"/>
      <c r="WCF97" s="220"/>
      <c r="WCG97" s="220"/>
      <c r="WCH97" s="220"/>
      <c r="WCI97" s="220"/>
      <c r="WCJ97" s="220"/>
      <c r="WCK97" s="220"/>
      <c r="WCL97" s="220"/>
      <c r="WCM97" s="220"/>
      <c r="WCN97" s="220"/>
      <c r="WCO97" s="220"/>
      <c r="WCP97" s="220"/>
      <c r="WCQ97" s="220"/>
      <c r="WCR97" s="220"/>
      <c r="WCS97" s="220"/>
      <c r="WCT97" s="220"/>
      <c r="WCU97" s="220"/>
      <c r="WCV97" s="220"/>
      <c r="WCW97" s="220"/>
      <c r="WCX97" s="220"/>
      <c r="WCY97" s="220"/>
      <c r="WCZ97" s="220"/>
      <c r="WDA97" s="220"/>
      <c r="WDB97" s="220"/>
      <c r="WDC97" s="220"/>
      <c r="WDD97" s="220"/>
      <c r="WDE97" s="220"/>
      <c r="WDF97" s="220"/>
      <c r="WDG97" s="220"/>
      <c r="WDH97" s="220"/>
      <c r="WDI97" s="220"/>
      <c r="WDJ97" s="220"/>
      <c r="WDK97" s="220"/>
      <c r="WDL97" s="220"/>
      <c r="WDM97" s="220"/>
      <c r="WDN97" s="220"/>
      <c r="WDO97" s="220"/>
      <c r="WDP97" s="220"/>
      <c r="WDQ97" s="220"/>
      <c r="WDR97" s="220"/>
      <c r="WDS97" s="220"/>
      <c r="WDT97" s="220"/>
      <c r="WDU97" s="220"/>
      <c r="WDV97" s="220"/>
      <c r="WDW97" s="220"/>
      <c r="WDX97" s="220"/>
      <c r="WDY97" s="220"/>
      <c r="WDZ97" s="220"/>
      <c r="WEA97" s="220"/>
      <c r="WEB97" s="220"/>
      <c r="WEC97" s="220"/>
      <c r="WED97" s="220"/>
      <c r="WEE97" s="220"/>
      <c r="WEF97" s="220"/>
      <c r="WEG97" s="220"/>
      <c r="WEH97" s="220"/>
      <c r="WEI97" s="220"/>
      <c r="WEJ97" s="220"/>
      <c r="WEK97" s="220"/>
      <c r="WEL97" s="220"/>
      <c r="WEM97" s="220"/>
      <c r="WEN97" s="220"/>
      <c r="WEO97" s="220"/>
      <c r="WEP97" s="220"/>
      <c r="WEQ97" s="220"/>
      <c r="WER97" s="220"/>
      <c r="WES97" s="220"/>
      <c r="WET97" s="220"/>
      <c r="WEU97" s="220"/>
      <c r="WEV97" s="220"/>
      <c r="WEW97" s="220"/>
      <c r="WEX97" s="220"/>
      <c r="WEY97" s="220"/>
      <c r="WEZ97" s="220"/>
      <c r="WFA97" s="220"/>
      <c r="WFB97" s="220"/>
      <c r="WFC97" s="220"/>
      <c r="WFD97" s="220"/>
      <c r="WFE97" s="220"/>
      <c r="WFF97" s="220"/>
      <c r="WFG97" s="220"/>
      <c r="WFH97" s="220"/>
      <c r="WFI97" s="220"/>
      <c r="WFJ97" s="220"/>
      <c r="WFK97" s="220"/>
      <c r="WFL97" s="220"/>
      <c r="WFM97" s="220"/>
      <c r="WFN97" s="220"/>
      <c r="WFO97" s="220"/>
      <c r="WFP97" s="220"/>
      <c r="WFQ97" s="220"/>
      <c r="WFR97" s="220"/>
      <c r="WFS97" s="220"/>
      <c r="WFT97" s="220"/>
      <c r="WFU97" s="220"/>
      <c r="WFV97" s="220"/>
      <c r="WFW97" s="220"/>
      <c r="WFX97" s="220"/>
      <c r="WFY97" s="220"/>
      <c r="WFZ97" s="220"/>
      <c r="WGA97" s="220"/>
      <c r="WGB97" s="220"/>
      <c r="WGC97" s="220"/>
      <c r="WGD97" s="220"/>
      <c r="WGE97" s="220"/>
      <c r="WGF97" s="220"/>
      <c r="WGG97" s="220"/>
      <c r="WGH97" s="220"/>
      <c r="WGI97" s="220"/>
      <c r="WGJ97" s="220"/>
      <c r="WGK97" s="220"/>
      <c r="WGL97" s="220"/>
      <c r="WGM97" s="220"/>
      <c r="WGN97" s="220"/>
      <c r="WGO97" s="220"/>
      <c r="WGP97" s="220"/>
      <c r="WGQ97" s="220"/>
      <c r="WGR97" s="220"/>
      <c r="WGS97" s="220"/>
      <c r="WGT97" s="220"/>
      <c r="WGU97" s="220"/>
      <c r="WGV97" s="220"/>
      <c r="WGW97" s="220"/>
      <c r="WGX97" s="220"/>
      <c r="WGY97" s="220"/>
      <c r="WGZ97" s="220"/>
      <c r="WHA97" s="220"/>
      <c r="WHB97" s="220"/>
      <c r="WHC97" s="220"/>
      <c r="WHD97" s="220"/>
      <c r="WHE97" s="220"/>
      <c r="WHF97" s="220"/>
      <c r="WHG97" s="220"/>
      <c r="WHH97" s="220"/>
      <c r="WHI97" s="220"/>
      <c r="WHJ97" s="220"/>
      <c r="WHK97" s="220"/>
      <c r="WHL97" s="220"/>
      <c r="WHM97" s="220"/>
      <c r="WHN97" s="220"/>
      <c r="WHO97" s="220"/>
      <c r="WHP97" s="220"/>
      <c r="WHQ97" s="220"/>
      <c r="WHR97" s="220"/>
      <c r="WHS97" s="220"/>
      <c r="WHT97" s="220"/>
      <c r="WHU97" s="220"/>
      <c r="WHV97" s="220"/>
      <c r="WHW97" s="220"/>
      <c r="WHX97" s="220"/>
      <c r="WHY97" s="220"/>
      <c r="WHZ97" s="220"/>
      <c r="WIA97" s="220"/>
      <c r="WIB97" s="220"/>
      <c r="WIC97" s="220"/>
      <c r="WID97" s="220"/>
      <c r="WIE97" s="220"/>
      <c r="WIF97" s="220"/>
      <c r="WIG97" s="220"/>
      <c r="WIH97" s="220"/>
      <c r="WII97" s="220"/>
      <c r="WIJ97" s="220"/>
      <c r="WIK97" s="220"/>
      <c r="WIL97" s="220"/>
      <c r="WIM97" s="220"/>
      <c r="WIN97" s="220"/>
      <c r="WIO97" s="220"/>
      <c r="WIP97" s="220"/>
      <c r="WIQ97" s="220"/>
      <c r="WIR97" s="220"/>
      <c r="WIS97" s="220"/>
      <c r="WIT97" s="220"/>
      <c r="WIU97" s="220"/>
      <c r="WIV97" s="220"/>
      <c r="WIW97" s="220"/>
      <c r="WIX97" s="220"/>
      <c r="WIY97" s="220"/>
      <c r="WIZ97" s="220"/>
      <c r="WJA97" s="220"/>
      <c r="WJB97" s="220"/>
      <c r="WJC97" s="220"/>
      <c r="WJD97" s="220"/>
      <c r="WJE97" s="220"/>
      <c r="WJF97" s="220"/>
      <c r="WJG97" s="220"/>
      <c r="WJH97" s="220"/>
      <c r="WJI97" s="220"/>
      <c r="WJJ97" s="220"/>
      <c r="WJK97" s="220"/>
      <c r="WJL97" s="220"/>
      <c r="WJM97" s="220"/>
      <c r="WJN97" s="220"/>
      <c r="WJO97" s="220"/>
      <c r="WJP97" s="220"/>
      <c r="WJQ97" s="220"/>
      <c r="WJR97" s="220"/>
      <c r="WJS97" s="220"/>
      <c r="WJT97" s="220"/>
      <c r="WJU97" s="220"/>
      <c r="WJV97" s="220"/>
      <c r="WJW97" s="220"/>
      <c r="WJX97" s="220"/>
      <c r="WJY97" s="220"/>
      <c r="WJZ97" s="220"/>
      <c r="WKA97" s="220"/>
      <c r="WKB97" s="220"/>
      <c r="WKC97" s="220"/>
      <c r="WKD97" s="220"/>
      <c r="WKE97" s="220"/>
      <c r="WKF97" s="220"/>
      <c r="WKG97" s="220"/>
      <c r="WKH97" s="220"/>
      <c r="WKI97" s="220"/>
      <c r="WKJ97" s="220"/>
      <c r="WKK97" s="220"/>
      <c r="WKL97" s="220"/>
      <c r="WKM97" s="220"/>
      <c r="WKN97" s="220"/>
      <c r="WKO97" s="220"/>
      <c r="WKP97" s="220"/>
      <c r="WKQ97" s="220"/>
      <c r="WKR97" s="220"/>
      <c r="WKS97" s="220"/>
      <c r="WKT97" s="220"/>
      <c r="WKU97" s="220"/>
      <c r="WKV97" s="220"/>
      <c r="WKW97" s="220"/>
      <c r="WKX97" s="220"/>
      <c r="WKY97" s="220"/>
      <c r="WKZ97" s="220"/>
      <c r="WLA97" s="220"/>
      <c r="WLB97" s="220"/>
      <c r="WLC97" s="220"/>
      <c r="WLD97" s="220"/>
      <c r="WLE97" s="220"/>
      <c r="WLF97" s="220"/>
      <c r="WLG97" s="220"/>
      <c r="WLH97" s="220"/>
      <c r="WLI97" s="220"/>
      <c r="WLJ97" s="220"/>
      <c r="WLK97" s="220"/>
      <c r="WLL97" s="220"/>
      <c r="WLM97" s="220"/>
      <c r="WLN97" s="220"/>
      <c r="WLO97" s="220"/>
      <c r="WLP97" s="220"/>
      <c r="WLQ97" s="220"/>
      <c r="WLR97" s="220"/>
      <c r="WLS97" s="220"/>
      <c r="WLT97" s="220"/>
      <c r="WLU97" s="220"/>
      <c r="WLV97" s="220"/>
      <c r="WLW97" s="220"/>
      <c r="WLX97" s="220"/>
      <c r="WLY97" s="220"/>
      <c r="WLZ97" s="220"/>
      <c r="WMA97" s="220"/>
      <c r="WMB97" s="220"/>
      <c r="WMC97" s="220"/>
      <c r="WMD97" s="220"/>
      <c r="WME97" s="220"/>
      <c r="WMF97" s="220"/>
      <c r="WMG97" s="220"/>
      <c r="WMH97" s="220"/>
      <c r="WMI97" s="220"/>
      <c r="WMJ97" s="220"/>
      <c r="WMK97" s="220"/>
      <c r="WML97" s="220"/>
      <c r="WMM97" s="220"/>
      <c r="WMN97" s="220"/>
      <c r="WMO97" s="220"/>
      <c r="WMP97" s="220"/>
      <c r="WMQ97" s="220"/>
      <c r="WMR97" s="220"/>
      <c r="WMS97" s="220"/>
      <c r="WMT97" s="220"/>
      <c r="WMU97" s="220"/>
      <c r="WMV97" s="220"/>
      <c r="WMW97" s="220"/>
      <c r="WMX97" s="220"/>
      <c r="WMY97" s="220"/>
      <c r="WMZ97" s="220"/>
      <c r="WNA97" s="220"/>
      <c r="WNB97" s="220"/>
      <c r="WNC97" s="220"/>
      <c r="WND97" s="220"/>
      <c r="WNE97" s="220"/>
      <c r="WNF97" s="220"/>
      <c r="WNG97" s="220"/>
      <c r="WNH97" s="220"/>
      <c r="WNI97" s="220"/>
      <c r="WNJ97" s="220"/>
      <c r="WNK97" s="220"/>
      <c r="WNL97" s="220"/>
      <c r="WNM97" s="220"/>
      <c r="WNN97" s="220"/>
      <c r="WNO97" s="220"/>
      <c r="WNP97" s="220"/>
      <c r="WNQ97" s="220"/>
      <c r="WNR97" s="220"/>
      <c r="WNS97" s="220"/>
      <c r="WNT97" s="220"/>
      <c r="WNU97" s="220"/>
      <c r="WNV97" s="220"/>
      <c r="WNW97" s="220"/>
      <c r="WNX97" s="220"/>
      <c r="WNY97" s="220"/>
      <c r="WNZ97" s="220"/>
      <c r="WOA97" s="220"/>
      <c r="WOB97" s="220"/>
      <c r="WOC97" s="220"/>
      <c r="WOD97" s="220"/>
      <c r="WOE97" s="220"/>
      <c r="WOF97" s="220"/>
      <c r="WOG97" s="220"/>
      <c r="WOH97" s="220"/>
      <c r="WOI97" s="220"/>
      <c r="WOJ97" s="220"/>
      <c r="WOK97" s="220"/>
      <c r="WOL97" s="220"/>
      <c r="WOM97" s="220"/>
      <c r="WON97" s="220"/>
      <c r="WOO97" s="220"/>
      <c r="WOP97" s="220"/>
      <c r="WOQ97" s="220"/>
      <c r="WOR97" s="220"/>
      <c r="WOS97" s="220"/>
      <c r="WOT97" s="220"/>
      <c r="WOU97" s="220"/>
      <c r="WOV97" s="220"/>
      <c r="WOW97" s="220"/>
      <c r="WOX97" s="220"/>
      <c r="WOY97" s="220"/>
      <c r="WOZ97" s="220"/>
      <c r="WPA97" s="220"/>
      <c r="WPB97" s="220"/>
      <c r="WPC97" s="220"/>
      <c r="WPD97" s="220"/>
      <c r="WPE97" s="220"/>
      <c r="WPF97" s="220"/>
      <c r="WPG97" s="220"/>
      <c r="WPH97" s="220"/>
      <c r="WPI97" s="220"/>
      <c r="WPJ97" s="220"/>
      <c r="WPK97" s="220"/>
      <c r="WPL97" s="220"/>
      <c r="WPM97" s="220"/>
      <c r="WPN97" s="220"/>
      <c r="WPO97" s="220"/>
      <c r="WPP97" s="220"/>
      <c r="WPQ97" s="220"/>
      <c r="WPR97" s="220"/>
      <c r="WPS97" s="220"/>
      <c r="WPT97" s="220"/>
      <c r="WPU97" s="220"/>
      <c r="WPV97" s="220"/>
      <c r="WPW97" s="220"/>
      <c r="WPX97" s="220"/>
      <c r="WPY97" s="220"/>
      <c r="WPZ97" s="220"/>
      <c r="WQA97" s="220"/>
      <c r="WQB97" s="220"/>
      <c r="WQC97" s="220"/>
      <c r="WQD97" s="220"/>
      <c r="WQE97" s="220"/>
      <c r="WQF97" s="220"/>
      <c r="WQG97" s="220"/>
      <c r="WQH97" s="220"/>
      <c r="WQI97" s="220"/>
      <c r="WQJ97" s="220"/>
      <c r="WQK97" s="220"/>
      <c r="WQL97" s="220"/>
      <c r="WQM97" s="220"/>
      <c r="WQN97" s="220"/>
      <c r="WQO97" s="220"/>
      <c r="WQP97" s="220"/>
      <c r="WQQ97" s="220"/>
      <c r="WQR97" s="220"/>
      <c r="WQS97" s="220"/>
      <c r="WQT97" s="220"/>
      <c r="WQU97" s="220"/>
      <c r="WQV97" s="220"/>
      <c r="WQW97" s="220"/>
      <c r="WQX97" s="220"/>
      <c r="WQY97" s="220"/>
      <c r="WQZ97" s="220"/>
      <c r="WRA97" s="220"/>
      <c r="WRB97" s="220"/>
      <c r="WRC97" s="220"/>
      <c r="WRD97" s="220"/>
      <c r="WRE97" s="220"/>
      <c r="WRF97" s="220"/>
      <c r="WRG97" s="220"/>
      <c r="WRH97" s="220"/>
      <c r="WRI97" s="220"/>
      <c r="WRJ97" s="220"/>
      <c r="WRK97" s="220"/>
      <c r="WRL97" s="220"/>
      <c r="WRM97" s="220"/>
      <c r="WRN97" s="220"/>
      <c r="WRO97" s="220"/>
      <c r="WRP97" s="220"/>
      <c r="WRQ97" s="220"/>
      <c r="WRR97" s="220"/>
      <c r="WRS97" s="220"/>
      <c r="WRT97" s="220"/>
      <c r="WRU97" s="220"/>
      <c r="WRV97" s="220"/>
      <c r="WRW97" s="220"/>
      <c r="WRX97" s="220"/>
      <c r="WRY97" s="220"/>
      <c r="WRZ97" s="220"/>
      <c r="WSA97" s="220"/>
      <c r="WSB97" s="220"/>
      <c r="WSC97" s="220"/>
      <c r="WSD97" s="220"/>
      <c r="WSE97" s="220"/>
      <c r="WSF97" s="220"/>
      <c r="WSG97" s="220"/>
      <c r="WSH97" s="220"/>
      <c r="WSI97" s="220"/>
      <c r="WSJ97" s="220"/>
      <c r="WSK97" s="220"/>
      <c r="WSL97" s="220"/>
      <c r="WSM97" s="220"/>
      <c r="WSN97" s="220"/>
      <c r="WSO97" s="220"/>
      <c r="WSP97" s="220"/>
      <c r="WSQ97" s="220"/>
      <c r="WSR97" s="220"/>
      <c r="WSS97" s="220"/>
      <c r="WST97" s="220"/>
      <c r="WSU97" s="220"/>
      <c r="WSV97" s="220"/>
      <c r="WSW97" s="220"/>
      <c r="WSX97" s="220"/>
      <c r="WSY97" s="220"/>
      <c r="WSZ97" s="220"/>
      <c r="WTA97" s="220"/>
      <c r="WTB97" s="220"/>
      <c r="WTC97" s="220"/>
      <c r="WTD97" s="220"/>
      <c r="WTE97" s="220"/>
      <c r="WTF97" s="220"/>
      <c r="WTG97" s="220"/>
      <c r="WTH97" s="220"/>
      <c r="WTI97" s="220"/>
      <c r="WTJ97" s="220"/>
      <c r="WTK97" s="220"/>
      <c r="WTL97" s="220"/>
      <c r="WTM97" s="220"/>
      <c r="WTN97" s="220"/>
      <c r="WTO97" s="220"/>
      <c r="WTP97" s="220"/>
      <c r="WTQ97" s="220"/>
      <c r="WTR97" s="220"/>
      <c r="WTS97" s="220"/>
      <c r="WTT97" s="220"/>
      <c r="WTU97" s="220"/>
      <c r="WTV97" s="220"/>
      <c r="WTW97" s="220"/>
      <c r="WTX97" s="220"/>
      <c r="WTY97" s="220"/>
      <c r="WTZ97" s="220"/>
      <c r="WUA97" s="220"/>
      <c r="WUB97" s="220"/>
      <c r="WUC97" s="220"/>
      <c r="WUD97" s="220"/>
      <c r="WUE97" s="220"/>
      <c r="WUF97" s="220"/>
      <c r="WUG97" s="220"/>
      <c r="WUH97" s="220"/>
      <c r="WUI97" s="220"/>
      <c r="WUJ97" s="220"/>
      <c r="WUK97" s="220"/>
      <c r="WUL97" s="220"/>
      <c r="WUM97" s="220"/>
      <c r="WUN97" s="220"/>
      <c r="WUO97" s="220"/>
      <c r="WUP97" s="220"/>
      <c r="WUQ97" s="220"/>
      <c r="WUR97" s="220"/>
      <c r="WUS97" s="220"/>
      <c r="WUT97" s="220"/>
      <c r="WUU97" s="220"/>
      <c r="WUV97" s="220"/>
      <c r="WUW97" s="220"/>
      <c r="WUX97" s="220"/>
      <c r="WUY97" s="220"/>
      <c r="WUZ97" s="220"/>
      <c r="WVA97" s="220"/>
      <c r="WVB97" s="220"/>
      <c r="WVC97" s="220"/>
      <c r="WVD97" s="220"/>
      <c r="WVE97" s="220"/>
      <c r="WVF97" s="220"/>
      <c r="WVG97" s="220"/>
      <c r="WVH97" s="220"/>
      <c r="WVI97" s="220"/>
      <c r="WVJ97" s="220"/>
      <c r="WVK97" s="220"/>
      <c r="WVL97" s="220"/>
      <c r="WVM97" s="220"/>
      <c r="WVN97" s="220"/>
      <c r="WVO97" s="220"/>
      <c r="WVP97" s="220"/>
      <c r="WVQ97" s="220"/>
      <c r="WVR97" s="220"/>
      <c r="WVS97" s="220"/>
      <c r="WVT97" s="220"/>
      <c r="WVU97" s="220"/>
      <c r="WVV97" s="220"/>
      <c r="WVW97" s="220"/>
      <c r="WVX97" s="220"/>
      <c r="WVY97" s="220"/>
      <c r="WVZ97" s="220"/>
      <c r="WWA97" s="220"/>
      <c r="WWB97" s="220"/>
      <c r="WWC97" s="220"/>
      <c r="WWD97" s="220"/>
      <c r="WWE97" s="220"/>
      <c r="WWF97" s="220"/>
      <c r="WWG97" s="220"/>
      <c r="WWH97" s="220"/>
      <c r="WWI97" s="220"/>
      <c r="WWJ97" s="220"/>
      <c r="WWK97" s="220"/>
      <c r="WWL97" s="220"/>
      <c r="WWM97" s="220"/>
      <c r="WWN97" s="220"/>
      <c r="WWO97" s="220"/>
      <c r="WWP97" s="220"/>
      <c r="WWQ97" s="220"/>
      <c r="WWR97" s="220"/>
      <c r="WWS97" s="220"/>
      <c r="WWT97" s="220"/>
      <c r="WWU97" s="220"/>
      <c r="WWV97" s="220"/>
      <c r="WWW97" s="220"/>
      <c r="WWX97" s="220"/>
      <c r="WWY97" s="220"/>
      <c r="WWZ97" s="220"/>
      <c r="WXA97" s="220"/>
      <c r="WXB97" s="220"/>
      <c r="WXC97" s="220"/>
      <c r="WXD97" s="220"/>
      <c r="WXE97" s="220"/>
      <c r="WXF97" s="220"/>
      <c r="WXG97" s="220"/>
      <c r="WXH97" s="220"/>
      <c r="WXI97" s="220"/>
      <c r="WXJ97" s="220"/>
      <c r="WXK97" s="220"/>
      <c r="WXL97" s="220"/>
      <c r="WXM97" s="220"/>
      <c r="WXN97" s="220"/>
      <c r="WXO97" s="220"/>
      <c r="WXP97" s="220"/>
      <c r="WXQ97" s="220"/>
      <c r="WXR97" s="220"/>
      <c r="WXS97" s="220"/>
      <c r="WXT97" s="220"/>
      <c r="WXU97" s="220"/>
      <c r="WXV97" s="220"/>
      <c r="WXW97" s="220"/>
      <c r="WXX97" s="220"/>
      <c r="WXY97" s="220"/>
      <c r="WXZ97" s="220"/>
      <c r="WYA97" s="220"/>
      <c r="WYB97" s="220"/>
      <c r="WYC97" s="220"/>
      <c r="WYD97" s="220"/>
      <c r="WYE97" s="220"/>
      <c r="WYF97" s="220"/>
      <c r="WYG97" s="220"/>
      <c r="WYH97" s="220"/>
      <c r="WYI97" s="220"/>
      <c r="WYJ97" s="220"/>
      <c r="WYK97" s="220"/>
      <c r="WYL97" s="220"/>
      <c r="WYM97" s="220"/>
      <c r="WYN97" s="220"/>
      <c r="WYO97" s="220"/>
      <c r="WYP97" s="220"/>
      <c r="WYQ97" s="220"/>
      <c r="WYR97" s="220"/>
      <c r="WYS97" s="220"/>
      <c r="WYT97" s="220"/>
      <c r="WYU97" s="220"/>
      <c r="WYV97" s="220"/>
      <c r="WYW97" s="220"/>
      <c r="WYX97" s="220"/>
      <c r="WYY97" s="220"/>
      <c r="WYZ97" s="220"/>
      <c r="WZA97" s="220"/>
      <c r="WZB97" s="220"/>
      <c r="WZC97" s="220"/>
      <c r="WZD97" s="220"/>
      <c r="WZE97" s="220"/>
      <c r="WZF97" s="220"/>
      <c r="WZG97" s="220"/>
      <c r="WZH97" s="220"/>
      <c r="WZI97" s="220"/>
      <c r="WZJ97" s="220"/>
      <c r="WZK97" s="220"/>
      <c r="WZL97" s="220"/>
      <c r="WZM97" s="220"/>
      <c r="WZN97" s="220"/>
      <c r="WZO97" s="220"/>
      <c r="WZP97" s="220"/>
      <c r="WZQ97" s="220"/>
      <c r="WZR97" s="220"/>
      <c r="WZS97" s="220"/>
      <c r="WZT97" s="220"/>
      <c r="WZU97" s="220"/>
      <c r="WZV97" s="220"/>
      <c r="WZW97" s="220"/>
      <c r="WZX97" s="220"/>
      <c r="WZY97" s="220"/>
      <c r="WZZ97" s="220"/>
      <c r="XAA97" s="220"/>
      <c r="XAB97" s="220"/>
      <c r="XAC97" s="220"/>
      <c r="XAD97" s="220"/>
      <c r="XAE97" s="220"/>
      <c r="XAF97" s="220"/>
      <c r="XAG97" s="220"/>
      <c r="XAH97" s="220"/>
      <c r="XAI97" s="220"/>
      <c r="XAJ97" s="220"/>
      <c r="XAK97" s="220"/>
      <c r="XAL97" s="220"/>
      <c r="XAM97" s="220"/>
      <c r="XAN97" s="220"/>
      <c r="XAO97" s="220"/>
      <c r="XAP97" s="220"/>
      <c r="XAQ97" s="220"/>
      <c r="XAR97" s="220"/>
      <c r="XAS97" s="220"/>
      <c r="XAT97" s="220"/>
      <c r="XAU97" s="220"/>
      <c r="XAV97" s="220"/>
      <c r="XAW97" s="220"/>
      <c r="XAX97" s="220"/>
      <c r="XAY97" s="220"/>
      <c r="XAZ97" s="220"/>
      <c r="XBA97" s="220"/>
      <c r="XBB97" s="220"/>
      <c r="XBC97" s="220"/>
      <c r="XBD97" s="220"/>
      <c r="XBE97" s="220"/>
      <c r="XBF97" s="220"/>
      <c r="XBG97" s="220"/>
      <c r="XBH97" s="220"/>
      <c r="XBI97" s="220"/>
      <c r="XBJ97" s="220"/>
      <c r="XBK97" s="220"/>
      <c r="XBL97" s="220"/>
      <c r="XBM97" s="220"/>
      <c r="XBN97" s="220"/>
      <c r="XBO97" s="220"/>
      <c r="XBP97" s="220"/>
      <c r="XBQ97" s="220"/>
      <c r="XBR97" s="220"/>
      <c r="XBS97" s="220"/>
      <c r="XBT97" s="220"/>
      <c r="XBU97" s="220"/>
      <c r="XBV97" s="220"/>
      <c r="XBW97" s="220"/>
      <c r="XBX97" s="220"/>
      <c r="XBY97" s="220"/>
      <c r="XBZ97" s="220"/>
      <c r="XCA97" s="220"/>
      <c r="XCB97" s="220"/>
      <c r="XCC97" s="220"/>
      <c r="XCD97" s="220"/>
      <c r="XCE97" s="220"/>
      <c r="XCF97" s="220"/>
      <c r="XCG97" s="220"/>
      <c r="XCH97" s="220"/>
      <c r="XCI97" s="220"/>
      <c r="XCJ97" s="220"/>
      <c r="XCK97" s="220"/>
      <c r="XCL97" s="220"/>
      <c r="XCM97" s="220"/>
      <c r="XCN97" s="220"/>
      <c r="XCO97" s="220"/>
      <c r="XCP97" s="220"/>
      <c r="XCQ97" s="220"/>
      <c r="XCR97" s="220"/>
      <c r="XCS97" s="220"/>
      <c r="XCT97" s="220"/>
      <c r="XCU97" s="220"/>
      <c r="XCV97" s="220"/>
      <c r="XCW97" s="220"/>
      <c r="XCX97" s="220"/>
      <c r="XCY97" s="220"/>
      <c r="XCZ97" s="220"/>
      <c r="XDA97" s="220"/>
      <c r="XDB97" s="220"/>
      <c r="XDC97" s="220"/>
      <c r="XDD97" s="220"/>
      <c r="XDE97" s="220"/>
      <c r="XDF97" s="220"/>
      <c r="XDG97" s="220"/>
      <c r="XDH97" s="220"/>
      <c r="XDI97" s="220"/>
      <c r="XDJ97" s="220"/>
      <c r="XDK97" s="220"/>
      <c r="XDL97" s="220"/>
      <c r="XDM97" s="220"/>
      <c r="XDN97" s="220"/>
      <c r="XDO97" s="220"/>
      <c r="XDP97" s="220"/>
      <c r="XDQ97" s="220"/>
      <c r="XDR97" s="220"/>
      <c r="XDS97" s="220"/>
      <c r="XDT97" s="220"/>
      <c r="XDU97" s="220"/>
      <c r="XDV97" s="220"/>
      <c r="XDW97" s="220"/>
      <c r="XDX97" s="220"/>
      <c r="XDY97" s="220"/>
      <c r="XDZ97" s="220"/>
      <c r="XEA97" s="220"/>
      <c r="XEB97" s="220"/>
      <c r="XEC97" s="220"/>
      <c r="XED97" s="220"/>
      <c r="XEE97" s="220"/>
      <c r="XEF97" s="220"/>
      <c r="XEG97" s="220"/>
      <c r="XEH97" s="220"/>
      <c r="XEI97" s="220"/>
      <c r="XEJ97" s="220"/>
      <c r="XEK97" s="220"/>
      <c r="XEL97" s="220"/>
      <c r="XEM97" s="220"/>
      <c r="XEN97" s="220"/>
      <c r="XEO97" s="220"/>
      <c r="XEP97" s="220"/>
      <c r="XEQ97" s="220"/>
      <c r="XER97" s="220"/>
      <c r="XES97" s="220"/>
      <c r="XET97" s="220"/>
      <c r="XEU97" s="220"/>
      <c r="XEV97" s="220"/>
      <c r="XEW97" s="220"/>
      <c r="XEX97" s="220"/>
      <c r="XEY97" s="220"/>
      <c r="XEZ97" s="220"/>
      <c r="XFA97" s="220"/>
      <c r="XFB97" s="220"/>
      <c r="XFC97" s="220"/>
      <c r="XFD97" s="220"/>
    </row>
    <row r="98" spans="1:16384" ht="45" x14ac:dyDescent="0.2">
      <c r="A98" s="25" t="s">
        <v>313</v>
      </c>
      <c r="B98" s="158" t="s">
        <v>1328</v>
      </c>
      <c r="C98" s="159" t="s">
        <v>995</v>
      </c>
      <c r="D98" s="159" t="s">
        <v>96</v>
      </c>
      <c r="E98" s="215" t="s">
        <v>1330</v>
      </c>
      <c r="F98" s="216" t="s">
        <v>176</v>
      </c>
      <c r="G98" s="161" t="b">
        <v>1</v>
      </c>
      <c r="H98" s="217">
        <v>42551</v>
      </c>
      <c r="I98" s="216">
        <f t="shared" ref="I98" si="5">+H98-J98</f>
        <v>181</v>
      </c>
      <c r="J98" s="217">
        <v>42370</v>
      </c>
      <c r="K98" s="218">
        <v>0</v>
      </c>
      <c r="L98" s="161" t="b">
        <v>1</v>
      </c>
      <c r="M98" s="216"/>
      <c r="N98" s="216" t="s">
        <v>412</v>
      </c>
      <c r="O98" s="161" t="s">
        <v>449</v>
      </c>
      <c r="P98" s="216"/>
      <c r="Q98" s="216"/>
      <c r="R98" s="216"/>
      <c r="S98" s="216"/>
      <c r="T98" s="216"/>
      <c r="U98" s="216"/>
      <c r="V98" s="216"/>
      <c r="W98" s="216"/>
      <c r="X98" s="216"/>
      <c r="Y98" s="216"/>
      <c r="Z98" s="216"/>
      <c r="AA98" s="216"/>
      <c r="AB98" s="216"/>
      <c r="AC98" s="216"/>
      <c r="AD98" s="216"/>
      <c r="AE98" s="216"/>
      <c r="AF98" s="216"/>
      <c r="AG98" s="216"/>
      <c r="AH98" s="216"/>
      <c r="AI98" s="216"/>
      <c r="AJ98" s="216"/>
      <c r="AK98" s="219"/>
      <c r="AL98" s="219"/>
      <c r="AM98" s="219"/>
      <c r="AN98" s="219"/>
      <c r="AO98" s="219"/>
      <c r="AP98" s="219"/>
      <c r="AQ98" s="219"/>
      <c r="AR98" s="219"/>
      <c r="AS98" s="219"/>
      <c r="AT98" s="219"/>
      <c r="AU98" s="219" t="s">
        <v>303</v>
      </c>
      <c r="AV98" s="214" t="s">
        <v>1306</v>
      </c>
      <c r="AW98" s="220"/>
      <c r="AX98" s="220"/>
      <c r="AY98" s="220"/>
      <c r="AZ98" s="220"/>
      <c r="BA98" s="220"/>
      <c r="BB98" s="220"/>
      <c r="BC98" s="220"/>
      <c r="BD98" s="220"/>
      <c r="BE98" s="220"/>
      <c r="BF98" s="220"/>
      <c r="BG98" s="220"/>
      <c r="BH98" s="220"/>
      <c r="BI98" s="220"/>
      <c r="BJ98" s="220"/>
      <c r="BK98" s="220"/>
      <c r="BL98" s="220"/>
      <c r="BM98" s="220"/>
      <c r="BN98" s="220"/>
      <c r="BO98" s="220"/>
      <c r="BP98" s="220"/>
      <c r="BQ98" s="220"/>
      <c r="BR98" s="220"/>
      <c r="BS98" s="220"/>
      <c r="BT98" s="220"/>
      <c r="BU98" s="220"/>
      <c r="BV98" s="220"/>
      <c r="BW98" s="220"/>
      <c r="BX98" s="220"/>
      <c r="BY98" s="220"/>
      <c r="BZ98" s="220"/>
      <c r="CA98" s="220"/>
      <c r="CB98" s="220"/>
      <c r="CC98" s="220"/>
      <c r="CD98" s="220"/>
      <c r="CE98" s="220"/>
      <c r="CF98" s="220"/>
      <c r="CG98" s="220"/>
      <c r="CH98" s="220"/>
      <c r="CI98" s="220"/>
      <c r="CJ98" s="220"/>
      <c r="CK98" s="220"/>
      <c r="CL98" s="220"/>
      <c r="CM98" s="220"/>
      <c r="CN98" s="220"/>
      <c r="CO98" s="220"/>
      <c r="CP98" s="220"/>
      <c r="CQ98" s="220"/>
      <c r="CR98" s="220"/>
      <c r="CS98" s="220"/>
      <c r="CT98" s="220"/>
      <c r="CU98" s="220"/>
      <c r="CV98" s="220"/>
      <c r="CW98" s="220"/>
      <c r="CX98" s="220"/>
      <c r="CY98" s="220"/>
      <c r="CZ98" s="220"/>
      <c r="DA98" s="220"/>
      <c r="DB98" s="220"/>
      <c r="DC98" s="220"/>
      <c r="DD98" s="220"/>
      <c r="DE98" s="220"/>
      <c r="DF98" s="220"/>
      <c r="DG98" s="220"/>
      <c r="DH98" s="220"/>
      <c r="DI98" s="220"/>
      <c r="DJ98" s="220"/>
      <c r="DK98" s="220"/>
      <c r="DL98" s="220"/>
      <c r="DM98" s="220"/>
      <c r="DN98" s="220"/>
      <c r="DO98" s="220"/>
      <c r="DP98" s="220"/>
      <c r="DQ98" s="220"/>
      <c r="DR98" s="220"/>
      <c r="DS98" s="220"/>
      <c r="DT98" s="220"/>
      <c r="DU98" s="220"/>
      <c r="DV98" s="220"/>
      <c r="DW98" s="220"/>
      <c r="DX98" s="220"/>
      <c r="DY98" s="220"/>
      <c r="DZ98" s="220"/>
      <c r="EA98" s="220"/>
      <c r="EB98" s="220"/>
      <c r="EC98" s="220"/>
      <c r="ED98" s="220"/>
      <c r="EE98" s="220"/>
      <c r="EF98" s="220"/>
      <c r="EG98" s="220"/>
      <c r="EH98" s="220"/>
      <c r="EI98" s="220"/>
      <c r="EJ98" s="220"/>
      <c r="EK98" s="220"/>
      <c r="EL98" s="220"/>
      <c r="EM98" s="220"/>
      <c r="EN98" s="220"/>
      <c r="EO98" s="220"/>
      <c r="EP98" s="220"/>
      <c r="EQ98" s="220"/>
      <c r="ER98" s="220"/>
      <c r="ES98" s="220"/>
      <c r="ET98" s="220"/>
      <c r="EU98" s="220"/>
      <c r="EV98" s="220"/>
      <c r="EW98" s="220"/>
      <c r="EX98" s="220"/>
      <c r="EY98" s="220"/>
      <c r="EZ98" s="220"/>
      <c r="FA98" s="220"/>
      <c r="FB98" s="220"/>
      <c r="FC98" s="220"/>
      <c r="FD98" s="220"/>
      <c r="FE98" s="220"/>
      <c r="FF98" s="220"/>
      <c r="FG98" s="220"/>
      <c r="FH98" s="220"/>
      <c r="FI98" s="220"/>
      <c r="FJ98" s="220"/>
      <c r="FK98" s="220"/>
      <c r="FL98" s="220"/>
      <c r="FM98" s="220"/>
      <c r="FN98" s="220"/>
      <c r="FO98" s="220"/>
      <c r="FP98" s="220"/>
      <c r="FQ98" s="220"/>
      <c r="FR98" s="220"/>
      <c r="FS98" s="220"/>
      <c r="FT98" s="220"/>
      <c r="FU98" s="220"/>
      <c r="FV98" s="220"/>
      <c r="FW98" s="220"/>
      <c r="FX98" s="220"/>
      <c r="FY98" s="220"/>
      <c r="FZ98" s="220"/>
      <c r="GA98" s="220"/>
      <c r="GB98" s="220"/>
      <c r="GC98" s="220"/>
      <c r="GD98" s="220"/>
      <c r="GE98" s="220"/>
      <c r="GF98" s="220"/>
      <c r="GG98" s="220"/>
      <c r="GH98" s="220"/>
      <c r="GI98" s="220"/>
      <c r="GJ98" s="220"/>
      <c r="GK98" s="220"/>
      <c r="GL98" s="220"/>
      <c r="GM98" s="220"/>
      <c r="GN98" s="220"/>
      <c r="GO98" s="220"/>
      <c r="GP98" s="220"/>
      <c r="GQ98" s="220"/>
      <c r="GR98" s="220"/>
      <c r="GS98" s="220"/>
      <c r="GT98" s="220"/>
      <c r="GU98" s="220"/>
      <c r="GV98" s="220"/>
      <c r="GW98" s="220"/>
      <c r="GX98" s="220"/>
      <c r="GY98" s="220"/>
      <c r="GZ98" s="220"/>
      <c r="HA98" s="220"/>
      <c r="HB98" s="220"/>
      <c r="HC98" s="220"/>
      <c r="HD98" s="220"/>
      <c r="HE98" s="220"/>
      <c r="HF98" s="220"/>
      <c r="HG98" s="220"/>
      <c r="HH98" s="220"/>
      <c r="HI98" s="220"/>
      <c r="HJ98" s="220"/>
      <c r="HK98" s="220"/>
      <c r="HL98" s="220"/>
      <c r="HM98" s="220"/>
      <c r="HN98" s="220"/>
      <c r="HO98" s="220"/>
      <c r="HP98" s="220"/>
      <c r="HQ98" s="220"/>
      <c r="HR98" s="220"/>
      <c r="HS98" s="220"/>
      <c r="HT98" s="220"/>
      <c r="HU98" s="220"/>
      <c r="HV98" s="220"/>
      <c r="HW98" s="220"/>
      <c r="HX98" s="220"/>
      <c r="HY98" s="220"/>
      <c r="HZ98" s="220"/>
      <c r="IA98" s="220"/>
      <c r="IB98" s="220"/>
      <c r="IC98" s="220"/>
      <c r="ID98" s="220"/>
      <c r="IE98" s="220"/>
      <c r="IF98" s="220"/>
      <c r="IG98" s="220"/>
      <c r="IH98" s="220"/>
      <c r="II98" s="220"/>
      <c r="IJ98" s="220"/>
      <c r="IK98" s="220"/>
      <c r="IL98" s="220"/>
      <c r="IM98" s="220"/>
      <c r="IN98" s="220"/>
      <c r="IO98" s="220"/>
      <c r="IP98" s="220"/>
      <c r="IQ98" s="220"/>
      <c r="IR98" s="220"/>
      <c r="IS98" s="220"/>
      <c r="IT98" s="220"/>
      <c r="IU98" s="220"/>
      <c r="IV98" s="220"/>
      <c r="IW98" s="220"/>
      <c r="IX98" s="220"/>
      <c r="IY98" s="220"/>
      <c r="IZ98" s="220"/>
      <c r="JA98" s="220"/>
      <c r="JB98" s="220"/>
      <c r="JC98" s="220"/>
      <c r="JD98" s="220"/>
      <c r="JE98" s="220"/>
      <c r="JF98" s="220"/>
      <c r="JG98" s="220"/>
      <c r="JH98" s="220"/>
      <c r="JI98" s="220"/>
      <c r="JJ98" s="220"/>
      <c r="JK98" s="220"/>
      <c r="JL98" s="220"/>
      <c r="JM98" s="220"/>
      <c r="JN98" s="220"/>
      <c r="JO98" s="220"/>
      <c r="JP98" s="220"/>
      <c r="JQ98" s="220"/>
      <c r="JR98" s="220"/>
      <c r="JS98" s="220"/>
      <c r="JT98" s="220"/>
      <c r="JU98" s="220"/>
      <c r="JV98" s="220"/>
      <c r="JW98" s="220"/>
      <c r="JX98" s="220"/>
      <c r="JY98" s="220"/>
      <c r="JZ98" s="220"/>
      <c r="KA98" s="220"/>
      <c r="KB98" s="220"/>
      <c r="KC98" s="220"/>
      <c r="KD98" s="220"/>
      <c r="KE98" s="220"/>
      <c r="KF98" s="220"/>
      <c r="KG98" s="220"/>
      <c r="KH98" s="220"/>
      <c r="KI98" s="220"/>
      <c r="KJ98" s="220"/>
      <c r="KK98" s="220"/>
      <c r="KL98" s="220"/>
      <c r="KM98" s="220"/>
      <c r="KN98" s="220"/>
      <c r="KO98" s="220"/>
      <c r="KP98" s="220"/>
      <c r="KQ98" s="220"/>
      <c r="KR98" s="220"/>
      <c r="KS98" s="220"/>
      <c r="KT98" s="220"/>
      <c r="KU98" s="220"/>
      <c r="KV98" s="220"/>
      <c r="KW98" s="220"/>
      <c r="KX98" s="220"/>
      <c r="KY98" s="220"/>
      <c r="KZ98" s="220"/>
      <c r="LA98" s="220"/>
      <c r="LB98" s="220"/>
      <c r="LC98" s="220"/>
      <c r="LD98" s="220"/>
      <c r="LE98" s="220"/>
      <c r="LF98" s="220"/>
      <c r="LG98" s="220"/>
      <c r="LH98" s="220"/>
      <c r="LI98" s="220"/>
      <c r="LJ98" s="220"/>
      <c r="LK98" s="220"/>
      <c r="LL98" s="220"/>
      <c r="LM98" s="220"/>
      <c r="LN98" s="220"/>
      <c r="LO98" s="220"/>
      <c r="LP98" s="220"/>
      <c r="LQ98" s="220"/>
      <c r="LR98" s="220"/>
      <c r="LS98" s="220"/>
      <c r="LT98" s="220"/>
      <c r="LU98" s="220"/>
      <c r="LV98" s="220"/>
      <c r="LW98" s="220"/>
      <c r="LX98" s="220"/>
      <c r="LY98" s="220"/>
      <c r="LZ98" s="220"/>
      <c r="MA98" s="220"/>
      <c r="MB98" s="220"/>
      <c r="MC98" s="220"/>
      <c r="MD98" s="220"/>
      <c r="ME98" s="220"/>
      <c r="MF98" s="220"/>
      <c r="MG98" s="220"/>
      <c r="MH98" s="220"/>
      <c r="MI98" s="220"/>
      <c r="MJ98" s="220"/>
      <c r="MK98" s="220"/>
      <c r="ML98" s="220"/>
      <c r="MM98" s="220"/>
      <c r="MN98" s="220"/>
      <c r="MO98" s="220"/>
      <c r="MP98" s="220"/>
      <c r="MQ98" s="220"/>
      <c r="MR98" s="220"/>
      <c r="MS98" s="220"/>
      <c r="MT98" s="220"/>
      <c r="MU98" s="220"/>
      <c r="MV98" s="220"/>
      <c r="MW98" s="220"/>
      <c r="MX98" s="220"/>
      <c r="MY98" s="220"/>
      <c r="MZ98" s="220"/>
      <c r="NA98" s="220"/>
      <c r="NB98" s="220"/>
      <c r="NC98" s="220"/>
      <c r="ND98" s="220"/>
      <c r="NE98" s="220"/>
      <c r="NF98" s="220"/>
      <c r="NG98" s="220"/>
      <c r="NH98" s="220"/>
      <c r="NI98" s="220"/>
      <c r="NJ98" s="220"/>
      <c r="NK98" s="220"/>
      <c r="NL98" s="220"/>
      <c r="NM98" s="220"/>
      <c r="NN98" s="220"/>
      <c r="NO98" s="220"/>
      <c r="NP98" s="220"/>
      <c r="NQ98" s="220"/>
      <c r="NR98" s="220"/>
      <c r="NS98" s="220"/>
      <c r="NT98" s="220"/>
      <c r="NU98" s="220"/>
      <c r="NV98" s="220"/>
      <c r="NW98" s="220"/>
      <c r="NX98" s="220"/>
      <c r="NY98" s="220"/>
      <c r="NZ98" s="220"/>
      <c r="OA98" s="220"/>
      <c r="OB98" s="220"/>
      <c r="OC98" s="220"/>
      <c r="OD98" s="220"/>
      <c r="OE98" s="220"/>
      <c r="OF98" s="220"/>
      <c r="OG98" s="220"/>
      <c r="OH98" s="220"/>
      <c r="OI98" s="220"/>
      <c r="OJ98" s="220"/>
      <c r="OK98" s="220"/>
      <c r="OL98" s="220"/>
      <c r="OM98" s="220"/>
      <c r="ON98" s="220"/>
      <c r="OO98" s="220"/>
      <c r="OP98" s="220"/>
      <c r="OQ98" s="220"/>
      <c r="OR98" s="220"/>
      <c r="OS98" s="220"/>
      <c r="OT98" s="220"/>
      <c r="OU98" s="220"/>
      <c r="OV98" s="220"/>
      <c r="OW98" s="220"/>
      <c r="OX98" s="220"/>
      <c r="OY98" s="220"/>
      <c r="OZ98" s="220"/>
      <c r="PA98" s="220"/>
      <c r="PB98" s="220"/>
      <c r="PC98" s="220"/>
      <c r="PD98" s="220"/>
      <c r="PE98" s="220"/>
      <c r="PF98" s="220"/>
      <c r="PG98" s="220"/>
      <c r="PH98" s="220"/>
      <c r="PI98" s="220"/>
      <c r="PJ98" s="220"/>
      <c r="PK98" s="220"/>
      <c r="PL98" s="220"/>
      <c r="PM98" s="220"/>
      <c r="PN98" s="220"/>
      <c r="PO98" s="220"/>
      <c r="PP98" s="220"/>
      <c r="PQ98" s="220"/>
      <c r="PR98" s="220"/>
      <c r="PS98" s="220"/>
      <c r="PT98" s="220"/>
      <c r="PU98" s="220"/>
      <c r="PV98" s="220"/>
      <c r="PW98" s="220"/>
      <c r="PX98" s="220"/>
      <c r="PY98" s="220"/>
      <c r="PZ98" s="220"/>
      <c r="QA98" s="220"/>
      <c r="QB98" s="220"/>
      <c r="QC98" s="220"/>
      <c r="QD98" s="220"/>
      <c r="QE98" s="220"/>
      <c r="QF98" s="220"/>
      <c r="QG98" s="220"/>
      <c r="QH98" s="220"/>
      <c r="QI98" s="220"/>
      <c r="QJ98" s="220"/>
      <c r="QK98" s="220"/>
      <c r="QL98" s="220"/>
      <c r="QM98" s="220"/>
      <c r="QN98" s="220"/>
      <c r="QO98" s="220"/>
      <c r="QP98" s="220"/>
      <c r="QQ98" s="220"/>
      <c r="QR98" s="220"/>
      <c r="QS98" s="220"/>
      <c r="QT98" s="220"/>
      <c r="QU98" s="220"/>
      <c r="QV98" s="220"/>
      <c r="QW98" s="220"/>
      <c r="QX98" s="220"/>
      <c r="QY98" s="220"/>
      <c r="QZ98" s="220"/>
      <c r="RA98" s="220"/>
      <c r="RB98" s="220"/>
      <c r="RC98" s="220"/>
      <c r="RD98" s="220"/>
      <c r="RE98" s="220"/>
      <c r="RF98" s="220"/>
      <c r="RG98" s="220"/>
      <c r="RH98" s="220"/>
      <c r="RI98" s="220"/>
      <c r="RJ98" s="220"/>
      <c r="RK98" s="220"/>
      <c r="RL98" s="220"/>
      <c r="RM98" s="220"/>
      <c r="RN98" s="220"/>
      <c r="RO98" s="220"/>
      <c r="RP98" s="220"/>
      <c r="RQ98" s="220"/>
      <c r="RR98" s="220"/>
      <c r="RS98" s="220"/>
      <c r="RT98" s="220"/>
      <c r="RU98" s="220"/>
      <c r="RV98" s="220"/>
      <c r="RW98" s="220"/>
      <c r="RX98" s="220"/>
      <c r="RY98" s="220"/>
      <c r="RZ98" s="220"/>
      <c r="SA98" s="220"/>
      <c r="SB98" s="220"/>
      <c r="SC98" s="220"/>
      <c r="SD98" s="220"/>
      <c r="SE98" s="220"/>
      <c r="SF98" s="220"/>
      <c r="SG98" s="220"/>
      <c r="SH98" s="220"/>
      <c r="SI98" s="220"/>
      <c r="SJ98" s="220"/>
      <c r="SK98" s="220"/>
      <c r="SL98" s="220"/>
      <c r="SM98" s="220"/>
      <c r="SN98" s="220"/>
      <c r="SO98" s="220"/>
      <c r="SP98" s="220"/>
      <c r="SQ98" s="220"/>
      <c r="SR98" s="220"/>
      <c r="SS98" s="220"/>
      <c r="ST98" s="220"/>
      <c r="SU98" s="220"/>
      <c r="SV98" s="220"/>
      <c r="SW98" s="220"/>
      <c r="SX98" s="220"/>
      <c r="SY98" s="220"/>
      <c r="SZ98" s="220"/>
      <c r="TA98" s="220"/>
      <c r="TB98" s="220"/>
      <c r="TC98" s="220"/>
      <c r="TD98" s="220"/>
      <c r="TE98" s="220"/>
      <c r="TF98" s="220"/>
      <c r="TG98" s="220"/>
      <c r="TH98" s="220"/>
      <c r="TI98" s="220"/>
      <c r="TJ98" s="220"/>
      <c r="TK98" s="220"/>
      <c r="TL98" s="220"/>
      <c r="TM98" s="220"/>
      <c r="TN98" s="220"/>
      <c r="TO98" s="220"/>
      <c r="TP98" s="220"/>
      <c r="TQ98" s="220"/>
      <c r="TR98" s="220"/>
      <c r="TS98" s="220"/>
      <c r="TT98" s="220"/>
      <c r="TU98" s="220"/>
      <c r="TV98" s="220"/>
      <c r="TW98" s="220"/>
      <c r="TX98" s="220"/>
      <c r="TY98" s="220"/>
      <c r="TZ98" s="220"/>
      <c r="UA98" s="220"/>
      <c r="UB98" s="220"/>
      <c r="UC98" s="220"/>
      <c r="UD98" s="220"/>
      <c r="UE98" s="220"/>
      <c r="UF98" s="220"/>
      <c r="UG98" s="220"/>
      <c r="UH98" s="220"/>
      <c r="UI98" s="220"/>
      <c r="UJ98" s="220"/>
      <c r="UK98" s="220"/>
      <c r="UL98" s="220"/>
      <c r="UM98" s="220"/>
      <c r="UN98" s="220"/>
      <c r="UO98" s="220"/>
      <c r="UP98" s="220"/>
      <c r="UQ98" s="220"/>
      <c r="UR98" s="220"/>
      <c r="US98" s="220"/>
      <c r="UT98" s="220"/>
      <c r="UU98" s="220"/>
      <c r="UV98" s="220"/>
      <c r="UW98" s="220"/>
      <c r="UX98" s="220"/>
      <c r="UY98" s="220"/>
      <c r="UZ98" s="220"/>
      <c r="VA98" s="220"/>
      <c r="VB98" s="220"/>
      <c r="VC98" s="220"/>
      <c r="VD98" s="220"/>
      <c r="VE98" s="220"/>
      <c r="VF98" s="220"/>
      <c r="VG98" s="220"/>
      <c r="VH98" s="220"/>
      <c r="VI98" s="220"/>
      <c r="VJ98" s="220"/>
      <c r="VK98" s="220"/>
      <c r="VL98" s="220"/>
      <c r="VM98" s="220"/>
      <c r="VN98" s="220"/>
      <c r="VO98" s="220"/>
      <c r="VP98" s="220"/>
      <c r="VQ98" s="220"/>
      <c r="VR98" s="220"/>
      <c r="VS98" s="220"/>
      <c r="VT98" s="220"/>
      <c r="VU98" s="220"/>
      <c r="VV98" s="220"/>
      <c r="VW98" s="220"/>
      <c r="VX98" s="220"/>
      <c r="VY98" s="220"/>
      <c r="VZ98" s="220"/>
      <c r="WA98" s="220"/>
      <c r="WB98" s="220"/>
      <c r="WC98" s="220"/>
      <c r="WD98" s="220"/>
      <c r="WE98" s="220"/>
      <c r="WF98" s="220"/>
      <c r="WG98" s="220"/>
      <c r="WH98" s="220"/>
      <c r="WI98" s="220"/>
      <c r="WJ98" s="220"/>
      <c r="WK98" s="220"/>
      <c r="WL98" s="220"/>
      <c r="WM98" s="220"/>
      <c r="WN98" s="220"/>
      <c r="WO98" s="220"/>
      <c r="WP98" s="220"/>
      <c r="WQ98" s="220"/>
      <c r="WR98" s="220"/>
      <c r="WS98" s="220"/>
      <c r="WT98" s="220"/>
      <c r="WU98" s="220"/>
      <c r="WV98" s="220"/>
      <c r="WW98" s="220"/>
      <c r="WX98" s="220"/>
      <c r="WY98" s="220"/>
      <c r="WZ98" s="220"/>
      <c r="XA98" s="220"/>
      <c r="XB98" s="220"/>
      <c r="XC98" s="220"/>
      <c r="XD98" s="220"/>
      <c r="XE98" s="220"/>
      <c r="XF98" s="220"/>
      <c r="XG98" s="220"/>
      <c r="XH98" s="220"/>
      <c r="XI98" s="220"/>
      <c r="XJ98" s="220"/>
      <c r="XK98" s="220"/>
      <c r="XL98" s="220"/>
      <c r="XM98" s="220"/>
      <c r="XN98" s="220"/>
      <c r="XO98" s="220"/>
      <c r="XP98" s="220"/>
      <c r="XQ98" s="220"/>
      <c r="XR98" s="220"/>
      <c r="XS98" s="220"/>
      <c r="XT98" s="220"/>
      <c r="XU98" s="220"/>
      <c r="XV98" s="220"/>
      <c r="XW98" s="220"/>
      <c r="XX98" s="220"/>
      <c r="XY98" s="220"/>
      <c r="XZ98" s="220"/>
      <c r="YA98" s="220"/>
      <c r="YB98" s="220"/>
      <c r="YC98" s="220"/>
      <c r="YD98" s="220"/>
      <c r="YE98" s="220"/>
      <c r="YF98" s="220"/>
      <c r="YG98" s="220"/>
      <c r="YH98" s="220"/>
      <c r="YI98" s="220"/>
      <c r="YJ98" s="220"/>
      <c r="YK98" s="220"/>
      <c r="YL98" s="220"/>
      <c r="YM98" s="220"/>
      <c r="YN98" s="220"/>
      <c r="YO98" s="220"/>
      <c r="YP98" s="220"/>
      <c r="YQ98" s="220"/>
      <c r="YR98" s="220"/>
      <c r="YS98" s="220"/>
      <c r="YT98" s="220"/>
      <c r="YU98" s="220"/>
      <c r="YV98" s="220"/>
      <c r="YW98" s="220"/>
      <c r="YX98" s="220"/>
      <c r="YY98" s="220"/>
      <c r="YZ98" s="220"/>
      <c r="ZA98" s="220"/>
      <c r="ZB98" s="220"/>
      <c r="ZC98" s="220"/>
      <c r="ZD98" s="220"/>
      <c r="ZE98" s="220"/>
      <c r="ZF98" s="220"/>
      <c r="ZG98" s="220"/>
      <c r="ZH98" s="220"/>
      <c r="ZI98" s="220"/>
      <c r="ZJ98" s="220"/>
      <c r="ZK98" s="220"/>
      <c r="ZL98" s="220"/>
      <c r="ZM98" s="220"/>
      <c r="ZN98" s="220"/>
      <c r="ZO98" s="220"/>
      <c r="ZP98" s="220"/>
      <c r="ZQ98" s="220"/>
      <c r="ZR98" s="220"/>
      <c r="ZS98" s="220"/>
      <c r="ZT98" s="220"/>
      <c r="ZU98" s="220"/>
      <c r="ZV98" s="220"/>
      <c r="ZW98" s="220"/>
      <c r="ZX98" s="220"/>
      <c r="ZY98" s="220"/>
      <c r="ZZ98" s="220"/>
      <c r="AAA98" s="220"/>
      <c r="AAB98" s="220"/>
      <c r="AAC98" s="220"/>
      <c r="AAD98" s="220"/>
      <c r="AAE98" s="220"/>
      <c r="AAF98" s="220"/>
      <c r="AAG98" s="220"/>
      <c r="AAH98" s="220"/>
      <c r="AAI98" s="220"/>
      <c r="AAJ98" s="220"/>
      <c r="AAK98" s="220"/>
      <c r="AAL98" s="220"/>
      <c r="AAM98" s="220"/>
      <c r="AAN98" s="220"/>
      <c r="AAO98" s="220"/>
      <c r="AAP98" s="220"/>
      <c r="AAQ98" s="220"/>
      <c r="AAR98" s="220"/>
      <c r="AAS98" s="220"/>
      <c r="AAT98" s="220"/>
      <c r="AAU98" s="220"/>
      <c r="AAV98" s="220"/>
      <c r="AAW98" s="220"/>
      <c r="AAX98" s="220"/>
      <c r="AAY98" s="220"/>
      <c r="AAZ98" s="220"/>
      <c r="ABA98" s="220"/>
      <c r="ABB98" s="220"/>
      <c r="ABC98" s="220"/>
      <c r="ABD98" s="220"/>
      <c r="ABE98" s="220"/>
      <c r="ABF98" s="220"/>
      <c r="ABG98" s="220"/>
      <c r="ABH98" s="220"/>
      <c r="ABI98" s="220"/>
      <c r="ABJ98" s="220"/>
      <c r="ABK98" s="220"/>
      <c r="ABL98" s="220"/>
      <c r="ABM98" s="220"/>
      <c r="ABN98" s="220"/>
      <c r="ABO98" s="220"/>
      <c r="ABP98" s="220"/>
      <c r="ABQ98" s="220"/>
      <c r="ABR98" s="220"/>
      <c r="ABS98" s="220"/>
      <c r="ABT98" s="220"/>
      <c r="ABU98" s="220"/>
      <c r="ABV98" s="220"/>
      <c r="ABW98" s="220"/>
      <c r="ABX98" s="220"/>
      <c r="ABY98" s="220"/>
      <c r="ABZ98" s="220"/>
      <c r="ACA98" s="220"/>
      <c r="ACB98" s="220"/>
      <c r="ACC98" s="220"/>
      <c r="ACD98" s="220"/>
      <c r="ACE98" s="220"/>
      <c r="ACF98" s="220"/>
      <c r="ACG98" s="220"/>
      <c r="ACH98" s="220"/>
      <c r="ACI98" s="220"/>
      <c r="ACJ98" s="220"/>
      <c r="ACK98" s="220"/>
      <c r="ACL98" s="220"/>
      <c r="ACM98" s="220"/>
      <c r="ACN98" s="220"/>
      <c r="ACO98" s="220"/>
      <c r="ACP98" s="220"/>
      <c r="ACQ98" s="220"/>
      <c r="ACR98" s="220"/>
      <c r="ACS98" s="220"/>
      <c r="ACT98" s="220"/>
      <c r="ACU98" s="220"/>
      <c r="ACV98" s="220"/>
      <c r="ACW98" s="220"/>
      <c r="ACX98" s="220"/>
      <c r="ACY98" s="220"/>
      <c r="ACZ98" s="220"/>
      <c r="ADA98" s="220"/>
      <c r="ADB98" s="220"/>
      <c r="ADC98" s="220"/>
      <c r="ADD98" s="220"/>
      <c r="ADE98" s="220"/>
      <c r="ADF98" s="220"/>
      <c r="ADG98" s="220"/>
      <c r="ADH98" s="220"/>
      <c r="ADI98" s="220"/>
      <c r="ADJ98" s="220"/>
      <c r="ADK98" s="220"/>
      <c r="ADL98" s="220"/>
      <c r="ADM98" s="220"/>
      <c r="ADN98" s="220"/>
      <c r="ADO98" s="220"/>
      <c r="ADP98" s="220"/>
      <c r="ADQ98" s="220"/>
      <c r="ADR98" s="220"/>
      <c r="ADS98" s="220"/>
      <c r="ADT98" s="220"/>
      <c r="ADU98" s="220"/>
      <c r="ADV98" s="220"/>
      <c r="ADW98" s="220"/>
      <c r="ADX98" s="220"/>
      <c r="ADY98" s="220"/>
      <c r="ADZ98" s="220"/>
      <c r="AEA98" s="220"/>
      <c r="AEB98" s="220"/>
      <c r="AEC98" s="220"/>
      <c r="AED98" s="220"/>
      <c r="AEE98" s="220"/>
      <c r="AEF98" s="220"/>
      <c r="AEG98" s="220"/>
      <c r="AEH98" s="220"/>
      <c r="AEI98" s="220"/>
      <c r="AEJ98" s="220"/>
      <c r="AEK98" s="220"/>
      <c r="AEL98" s="220"/>
      <c r="AEM98" s="220"/>
      <c r="AEN98" s="220"/>
      <c r="AEO98" s="220"/>
      <c r="AEP98" s="220"/>
      <c r="AEQ98" s="220"/>
      <c r="AER98" s="220"/>
      <c r="AES98" s="220"/>
      <c r="AET98" s="220"/>
      <c r="AEU98" s="220"/>
      <c r="AEV98" s="220"/>
      <c r="AEW98" s="220"/>
      <c r="AEX98" s="220"/>
      <c r="AEY98" s="220"/>
      <c r="AEZ98" s="220"/>
      <c r="AFA98" s="220"/>
      <c r="AFB98" s="220"/>
      <c r="AFC98" s="220"/>
      <c r="AFD98" s="220"/>
      <c r="AFE98" s="220"/>
      <c r="AFF98" s="220"/>
      <c r="AFG98" s="220"/>
      <c r="AFH98" s="220"/>
      <c r="AFI98" s="220"/>
      <c r="AFJ98" s="220"/>
      <c r="AFK98" s="220"/>
      <c r="AFL98" s="220"/>
      <c r="AFM98" s="220"/>
      <c r="AFN98" s="220"/>
      <c r="AFO98" s="220"/>
      <c r="AFP98" s="220"/>
      <c r="AFQ98" s="220"/>
      <c r="AFR98" s="220"/>
      <c r="AFS98" s="220"/>
      <c r="AFT98" s="220"/>
      <c r="AFU98" s="220"/>
      <c r="AFV98" s="220"/>
      <c r="AFW98" s="220"/>
      <c r="AFX98" s="220"/>
      <c r="AFY98" s="220"/>
      <c r="AFZ98" s="220"/>
      <c r="AGA98" s="220"/>
      <c r="AGB98" s="220"/>
      <c r="AGC98" s="220"/>
      <c r="AGD98" s="220"/>
      <c r="AGE98" s="220"/>
      <c r="AGF98" s="220"/>
      <c r="AGG98" s="220"/>
      <c r="AGH98" s="220"/>
      <c r="AGI98" s="220"/>
      <c r="AGJ98" s="220"/>
      <c r="AGK98" s="220"/>
      <c r="AGL98" s="220"/>
      <c r="AGM98" s="220"/>
      <c r="AGN98" s="220"/>
      <c r="AGO98" s="220"/>
      <c r="AGP98" s="220"/>
      <c r="AGQ98" s="220"/>
      <c r="AGR98" s="220"/>
      <c r="AGS98" s="220"/>
      <c r="AGT98" s="220"/>
      <c r="AGU98" s="220"/>
      <c r="AGV98" s="220"/>
      <c r="AGW98" s="220"/>
      <c r="AGX98" s="220"/>
      <c r="AGY98" s="220"/>
      <c r="AGZ98" s="220"/>
      <c r="AHA98" s="220"/>
      <c r="AHB98" s="220"/>
      <c r="AHC98" s="220"/>
      <c r="AHD98" s="220"/>
      <c r="AHE98" s="220"/>
      <c r="AHF98" s="220"/>
      <c r="AHG98" s="220"/>
      <c r="AHH98" s="220"/>
      <c r="AHI98" s="220"/>
      <c r="AHJ98" s="220"/>
      <c r="AHK98" s="220"/>
      <c r="AHL98" s="220"/>
      <c r="AHM98" s="220"/>
      <c r="AHN98" s="220"/>
      <c r="AHO98" s="220"/>
      <c r="AHP98" s="220"/>
      <c r="AHQ98" s="220"/>
      <c r="AHR98" s="220"/>
      <c r="AHS98" s="220"/>
      <c r="AHT98" s="220"/>
      <c r="AHU98" s="220"/>
      <c r="AHV98" s="220"/>
      <c r="AHW98" s="220"/>
      <c r="AHX98" s="220"/>
      <c r="AHY98" s="220"/>
      <c r="AHZ98" s="220"/>
      <c r="AIA98" s="220"/>
      <c r="AIB98" s="220"/>
      <c r="AIC98" s="220"/>
      <c r="AID98" s="220"/>
      <c r="AIE98" s="220"/>
      <c r="AIF98" s="220"/>
      <c r="AIG98" s="220"/>
      <c r="AIH98" s="220"/>
      <c r="AII98" s="220"/>
      <c r="AIJ98" s="220"/>
      <c r="AIK98" s="220"/>
      <c r="AIL98" s="220"/>
      <c r="AIM98" s="220"/>
      <c r="AIN98" s="220"/>
      <c r="AIO98" s="220"/>
      <c r="AIP98" s="220"/>
      <c r="AIQ98" s="220"/>
      <c r="AIR98" s="220"/>
      <c r="AIS98" s="220"/>
      <c r="AIT98" s="220"/>
      <c r="AIU98" s="220"/>
      <c r="AIV98" s="220"/>
      <c r="AIW98" s="220"/>
      <c r="AIX98" s="220"/>
      <c r="AIY98" s="220"/>
      <c r="AIZ98" s="220"/>
      <c r="AJA98" s="220"/>
      <c r="AJB98" s="220"/>
      <c r="AJC98" s="220"/>
      <c r="AJD98" s="220"/>
      <c r="AJE98" s="220"/>
      <c r="AJF98" s="220"/>
      <c r="AJG98" s="220"/>
      <c r="AJH98" s="220"/>
      <c r="AJI98" s="220"/>
      <c r="AJJ98" s="220"/>
      <c r="AJK98" s="220"/>
      <c r="AJL98" s="220"/>
      <c r="AJM98" s="220"/>
      <c r="AJN98" s="220"/>
      <c r="AJO98" s="220"/>
      <c r="AJP98" s="220"/>
      <c r="AJQ98" s="220"/>
      <c r="AJR98" s="220"/>
      <c r="AJS98" s="220"/>
      <c r="AJT98" s="220"/>
      <c r="AJU98" s="220"/>
      <c r="AJV98" s="220"/>
      <c r="AJW98" s="220"/>
      <c r="AJX98" s="220"/>
      <c r="AJY98" s="220"/>
      <c r="AJZ98" s="220"/>
      <c r="AKA98" s="220"/>
      <c r="AKB98" s="220"/>
      <c r="AKC98" s="220"/>
      <c r="AKD98" s="220"/>
      <c r="AKE98" s="220"/>
      <c r="AKF98" s="220"/>
      <c r="AKG98" s="220"/>
      <c r="AKH98" s="220"/>
      <c r="AKI98" s="220"/>
      <c r="AKJ98" s="220"/>
      <c r="AKK98" s="220"/>
      <c r="AKL98" s="220"/>
      <c r="AKM98" s="220"/>
      <c r="AKN98" s="220"/>
      <c r="AKO98" s="220"/>
      <c r="AKP98" s="220"/>
      <c r="AKQ98" s="220"/>
      <c r="AKR98" s="220"/>
      <c r="AKS98" s="220"/>
      <c r="AKT98" s="220"/>
      <c r="AKU98" s="220"/>
      <c r="AKV98" s="220"/>
      <c r="AKW98" s="220"/>
      <c r="AKX98" s="220"/>
      <c r="AKY98" s="220"/>
      <c r="AKZ98" s="220"/>
      <c r="ALA98" s="220"/>
      <c r="ALB98" s="220"/>
      <c r="ALC98" s="220"/>
      <c r="ALD98" s="220"/>
      <c r="ALE98" s="220"/>
      <c r="ALF98" s="220"/>
      <c r="ALG98" s="220"/>
      <c r="ALH98" s="220"/>
      <c r="ALI98" s="220"/>
      <c r="ALJ98" s="220"/>
      <c r="ALK98" s="220"/>
      <c r="ALL98" s="220"/>
      <c r="ALM98" s="220"/>
      <c r="ALN98" s="220"/>
      <c r="ALO98" s="220"/>
      <c r="ALP98" s="220"/>
      <c r="ALQ98" s="220"/>
      <c r="ALR98" s="220"/>
      <c r="ALS98" s="220"/>
      <c r="ALT98" s="220"/>
      <c r="ALU98" s="220"/>
      <c r="ALV98" s="220"/>
      <c r="ALW98" s="220"/>
      <c r="ALX98" s="220"/>
      <c r="ALY98" s="220"/>
      <c r="ALZ98" s="220"/>
      <c r="AMA98" s="220"/>
      <c r="AMB98" s="220"/>
      <c r="AMC98" s="220"/>
      <c r="AMD98" s="220"/>
      <c r="AME98" s="220"/>
      <c r="AMF98" s="220"/>
      <c r="AMG98" s="220"/>
      <c r="AMH98" s="220"/>
      <c r="AMI98" s="220"/>
      <c r="AMJ98" s="220"/>
      <c r="AMK98" s="220"/>
      <c r="AML98" s="220"/>
      <c r="AMM98" s="220"/>
      <c r="AMN98" s="220"/>
      <c r="AMO98" s="220"/>
      <c r="AMP98" s="220"/>
      <c r="AMQ98" s="220"/>
      <c r="AMR98" s="220"/>
      <c r="AMS98" s="220"/>
      <c r="AMT98" s="220"/>
      <c r="AMU98" s="220"/>
      <c r="AMV98" s="220"/>
      <c r="AMW98" s="220"/>
      <c r="AMX98" s="220"/>
      <c r="AMY98" s="220"/>
      <c r="AMZ98" s="220"/>
      <c r="ANA98" s="220"/>
      <c r="ANB98" s="220"/>
      <c r="ANC98" s="220"/>
      <c r="AND98" s="220"/>
      <c r="ANE98" s="220"/>
      <c r="ANF98" s="220"/>
      <c r="ANG98" s="220"/>
      <c r="ANH98" s="220"/>
      <c r="ANI98" s="220"/>
      <c r="ANJ98" s="220"/>
      <c r="ANK98" s="220"/>
      <c r="ANL98" s="220"/>
      <c r="ANM98" s="220"/>
      <c r="ANN98" s="220"/>
      <c r="ANO98" s="220"/>
      <c r="ANP98" s="220"/>
      <c r="ANQ98" s="220"/>
      <c r="ANR98" s="220"/>
      <c r="ANS98" s="220"/>
      <c r="ANT98" s="220"/>
      <c r="ANU98" s="220"/>
      <c r="ANV98" s="220"/>
      <c r="ANW98" s="220"/>
      <c r="ANX98" s="220"/>
      <c r="ANY98" s="220"/>
      <c r="ANZ98" s="220"/>
      <c r="AOA98" s="220"/>
      <c r="AOB98" s="220"/>
      <c r="AOC98" s="220"/>
      <c r="AOD98" s="220"/>
      <c r="AOE98" s="220"/>
      <c r="AOF98" s="220"/>
      <c r="AOG98" s="220"/>
      <c r="AOH98" s="220"/>
      <c r="AOI98" s="220"/>
      <c r="AOJ98" s="220"/>
      <c r="AOK98" s="220"/>
      <c r="AOL98" s="220"/>
      <c r="AOM98" s="220"/>
      <c r="AON98" s="220"/>
      <c r="AOO98" s="220"/>
      <c r="AOP98" s="220"/>
      <c r="AOQ98" s="220"/>
      <c r="AOR98" s="220"/>
      <c r="AOS98" s="220"/>
      <c r="AOT98" s="220"/>
      <c r="AOU98" s="220"/>
      <c r="AOV98" s="220"/>
      <c r="AOW98" s="220"/>
      <c r="AOX98" s="220"/>
      <c r="AOY98" s="220"/>
      <c r="AOZ98" s="220"/>
      <c r="APA98" s="220"/>
      <c r="APB98" s="220"/>
      <c r="APC98" s="220"/>
      <c r="APD98" s="220"/>
      <c r="APE98" s="220"/>
      <c r="APF98" s="220"/>
      <c r="APG98" s="220"/>
      <c r="APH98" s="220"/>
      <c r="API98" s="220"/>
      <c r="APJ98" s="220"/>
      <c r="APK98" s="220"/>
      <c r="APL98" s="220"/>
      <c r="APM98" s="220"/>
      <c r="APN98" s="220"/>
      <c r="APO98" s="220"/>
      <c r="APP98" s="220"/>
      <c r="APQ98" s="220"/>
      <c r="APR98" s="220"/>
      <c r="APS98" s="220"/>
      <c r="APT98" s="220"/>
      <c r="APU98" s="220"/>
      <c r="APV98" s="220"/>
      <c r="APW98" s="220"/>
      <c r="APX98" s="220"/>
      <c r="APY98" s="220"/>
      <c r="APZ98" s="220"/>
      <c r="AQA98" s="220"/>
      <c r="AQB98" s="220"/>
      <c r="AQC98" s="220"/>
      <c r="AQD98" s="220"/>
      <c r="AQE98" s="220"/>
      <c r="AQF98" s="220"/>
      <c r="AQG98" s="220"/>
      <c r="AQH98" s="220"/>
      <c r="AQI98" s="220"/>
      <c r="AQJ98" s="220"/>
      <c r="AQK98" s="220"/>
      <c r="AQL98" s="220"/>
      <c r="AQM98" s="220"/>
      <c r="AQN98" s="220"/>
      <c r="AQO98" s="220"/>
      <c r="AQP98" s="220"/>
      <c r="AQQ98" s="220"/>
      <c r="AQR98" s="220"/>
      <c r="AQS98" s="220"/>
      <c r="AQT98" s="220"/>
      <c r="AQU98" s="220"/>
      <c r="AQV98" s="220"/>
      <c r="AQW98" s="220"/>
      <c r="AQX98" s="220"/>
      <c r="AQY98" s="220"/>
      <c r="AQZ98" s="220"/>
      <c r="ARA98" s="220"/>
      <c r="ARB98" s="220"/>
      <c r="ARC98" s="220"/>
      <c r="ARD98" s="220"/>
      <c r="ARE98" s="220"/>
      <c r="ARF98" s="220"/>
      <c r="ARG98" s="220"/>
      <c r="ARH98" s="220"/>
      <c r="ARI98" s="220"/>
      <c r="ARJ98" s="220"/>
      <c r="ARK98" s="220"/>
      <c r="ARL98" s="220"/>
      <c r="ARM98" s="220"/>
      <c r="ARN98" s="220"/>
      <c r="ARO98" s="220"/>
      <c r="ARP98" s="220"/>
      <c r="ARQ98" s="220"/>
      <c r="ARR98" s="220"/>
      <c r="ARS98" s="220"/>
      <c r="ART98" s="220"/>
      <c r="ARU98" s="220"/>
      <c r="ARV98" s="220"/>
      <c r="ARW98" s="220"/>
      <c r="ARX98" s="220"/>
      <c r="ARY98" s="220"/>
      <c r="ARZ98" s="220"/>
      <c r="ASA98" s="220"/>
      <c r="ASB98" s="220"/>
      <c r="ASC98" s="220"/>
      <c r="ASD98" s="220"/>
      <c r="ASE98" s="220"/>
      <c r="ASF98" s="220"/>
      <c r="ASG98" s="220"/>
      <c r="ASH98" s="220"/>
      <c r="ASI98" s="220"/>
      <c r="ASJ98" s="220"/>
      <c r="ASK98" s="220"/>
      <c r="ASL98" s="220"/>
      <c r="ASM98" s="220"/>
      <c r="ASN98" s="220"/>
      <c r="ASO98" s="220"/>
      <c r="ASP98" s="220"/>
      <c r="ASQ98" s="220"/>
      <c r="ASR98" s="220"/>
      <c r="ASS98" s="220"/>
      <c r="AST98" s="220"/>
      <c r="ASU98" s="220"/>
      <c r="ASV98" s="220"/>
      <c r="ASW98" s="220"/>
      <c r="ASX98" s="220"/>
      <c r="ASY98" s="220"/>
      <c r="ASZ98" s="220"/>
      <c r="ATA98" s="220"/>
      <c r="ATB98" s="220"/>
      <c r="ATC98" s="220"/>
      <c r="ATD98" s="220"/>
      <c r="ATE98" s="220"/>
      <c r="ATF98" s="220"/>
      <c r="ATG98" s="220"/>
      <c r="ATH98" s="220"/>
      <c r="ATI98" s="220"/>
      <c r="ATJ98" s="220"/>
      <c r="ATK98" s="220"/>
      <c r="ATL98" s="220"/>
      <c r="ATM98" s="220"/>
      <c r="ATN98" s="220"/>
      <c r="ATO98" s="220"/>
      <c r="ATP98" s="220"/>
      <c r="ATQ98" s="220"/>
      <c r="ATR98" s="220"/>
      <c r="ATS98" s="220"/>
      <c r="ATT98" s="220"/>
      <c r="ATU98" s="220"/>
      <c r="ATV98" s="220"/>
      <c r="ATW98" s="220"/>
      <c r="ATX98" s="220"/>
      <c r="ATY98" s="220"/>
      <c r="ATZ98" s="220"/>
      <c r="AUA98" s="220"/>
      <c r="AUB98" s="220"/>
      <c r="AUC98" s="220"/>
      <c r="AUD98" s="220"/>
      <c r="AUE98" s="220"/>
      <c r="AUF98" s="220"/>
      <c r="AUG98" s="220"/>
      <c r="AUH98" s="220"/>
      <c r="AUI98" s="220"/>
      <c r="AUJ98" s="220"/>
      <c r="AUK98" s="220"/>
      <c r="AUL98" s="220"/>
      <c r="AUM98" s="220"/>
      <c r="AUN98" s="220"/>
      <c r="AUO98" s="220"/>
      <c r="AUP98" s="220"/>
      <c r="AUQ98" s="220"/>
      <c r="AUR98" s="220"/>
      <c r="AUS98" s="220"/>
      <c r="AUT98" s="220"/>
      <c r="AUU98" s="220"/>
      <c r="AUV98" s="220"/>
      <c r="AUW98" s="220"/>
      <c r="AUX98" s="220"/>
      <c r="AUY98" s="220"/>
      <c r="AUZ98" s="220"/>
      <c r="AVA98" s="220"/>
      <c r="AVB98" s="220"/>
      <c r="AVC98" s="220"/>
      <c r="AVD98" s="220"/>
      <c r="AVE98" s="220"/>
      <c r="AVF98" s="220"/>
      <c r="AVG98" s="220"/>
      <c r="AVH98" s="220"/>
      <c r="AVI98" s="220"/>
      <c r="AVJ98" s="220"/>
      <c r="AVK98" s="220"/>
      <c r="AVL98" s="220"/>
      <c r="AVM98" s="220"/>
      <c r="AVN98" s="220"/>
      <c r="AVO98" s="220"/>
      <c r="AVP98" s="220"/>
      <c r="AVQ98" s="220"/>
      <c r="AVR98" s="220"/>
      <c r="AVS98" s="220"/>
      <c r="AVT98" s="220"/>
      <c r="AVU98" s="220"/>
      <c r="AVV98" s="220"/>
      <c r="AVW98" s="220"/>
      <c r="AVX98" s="220"/>
      <c r="AVY98" s="220"/>
      <c r="AVZ98" s="220"/>
      <c r="AWA98" s="220"/>
      <c r="AWB98" s="220"/>
      <c r="AWC98" s="220"/>
      <c r="AWD98" s="220"/>
      <c r="AWE98" s="220"/>
      <c r="AWF98" s="220"/>
      <c r="AWG98" s="220"/>
      <c r="AWH98" s="220"/>
      <c r="AWI98" s="220"/>
      <c r="AWJ98" s="220"/>
      <c r="AWK98" s="220"/>
      <c r="AWL98" s="220"/>
      <c r="AWM98" s="220"/>
      <c r="AWN98" s="220"/>
      <c r="AWO98" s="220"/>
      <c r="AWP98" s="220"/>
      <c r="AWQ98" s="220"/>
      <c r="AWR98" s="220"/>
      <c r="AWS98" s="220"/>
      <c r="AWT98" s="220"/>
      <c r="AWU98" s="220"/>
      <c r="AWV98" s="220"/>
      <c r="AWW98" s="220"/>
      <c r="AWX98" s="220"/>
      <c r="AWY98" s="220"/>
      <c r="AWZ98" s="220"/>
      <c r="AXA98" s="220"/>
      <c r="AXB98" s="220"/>
      <c r="AXC98" s="220"/>
      <c r="AXD98" s="220"/>
      <c r="AXE98" s="220"/>
      <c r="AXF98" s="220"/>
      <c r="AXG98" s="220"/>
      <c r="AXH98" s="220"/>
      <c r="AXI98" s="220"/>
      <c r="AXJ98" s="220"/>
      <c r="AXK98" s="220"/>
      <c r="AXL98" s="220"/>
      <c r="AXM98" s="220"/>
      <c r="AXN98" s="220"/>
      <c r="AXO98" s="220"/>
      <c r="AXP98" s="220"/>
      <c r="AXQ98" s="220"/>
      <c r="AXR98" s="220"/>
      <c r="AXS98" s="220"/>
      <c r="AXT98" s="220"/>
      <c r="AXU98" s="220"/>
      <c r="AXV98" s="220"/>
      <c r="AXW98" s="220"/>
      <c r="AXX98" s="220"/>
      <c r="AXY98" s="220"/>
      <c r="AXZ98" s="220"/>
      <c r="AYA98" s="220"/>
      <c r="AYB98" s="220"/>
      <c r="AYC98" s="220"/>
      <c r="AYD98" s="220"/>
      <c r="AYE98" s="220"/>
      <c r="AYF98" s="220"/>
      <c r="AYG98" s="220"/>
      <c r="AYH98" s="220"/>
      <c r="AYI98" s="220"/>
      <c r="AYJ98" s="220"/>
      <c r="AYK98" s="220"/>
      <c r="AYL98" s="220"/>
      <c r="AYM98" s="220"/>
      <c r="AYN98" s="220"/>
      <c r="AYO98" s="220"/>
      <c r="AYP98" s="220"/>
      <c r="AYQ98" s="220"/>
      <c r="AYR98" s="220"/>
      <c r="AYS98" s="220"/>
      <c r="AYT98" s="220"/>
      <c r="AYU98" s="220"/>
      <c r="AYV98" s="220"/>
      <c r="AYW98" s="220"/>
      <c r="AYX98" s="220"/>
      <c r="AYY98" s="220"/>
      <c r="AYZ98" s="220"/>
      <c r="AZA98" s="220"/>
      <c r="AZB98" s="220"/>
      <c r="AZC98" s="220"/>
      <c r="AZD98" s="220"/>
      <c r="AZE98" s="220"/>
      <c r="AZF98" s="220"/>
      <c r="AZG98" s="220"/>
      <c r="AZH98" s="220"/>
      <c r="AZI98" s="220"/>
      <c r="AZJ98" s="220"/>
      <c r="AZK98" s="220"/>
      <c r="AZL98" s="220"/>
      <c r="AZM98" s="220"/>
      <c r="AZN98" s="220"/>
      <c r="AZO98" s="220"/>
      <c r="AZP98" s="220"/>
      <c r="AZQ98" s="220"/>
      <c r="AZR98" s="220"/>
      <c r="AZS98" s="220"/>
      <c r="AZT98" s="220"/>
      <c r="AZU98" s="220"/>
      <c r="AZV98" s="220"/>
      <c r="AZW98" s="220"/>
      <c r="AZX98" s="220"/>
      <c r="AZY98" s="220"/>
      <c r="AZZ98" s="220"/>
      <c r="BAA98" s="220"/>
      <c r="BAB98" s="220"/>
      <c r="BAC98" s="220"/>
      <c r="BAD98" s="220"/>
      <c r="BAE98" s="220"/>
      <c r="BAF98" s="220"/>
      <c r="BAG98" s="220"/>
      <c r="BAH98" s="220"/>
      <c r="BAI98" s="220"/>
      <c r="BAJ98" s="220"/>
      <c r="BAK98" s="220"/>
      <c r="BAL98" s="220"/>
      <c r="BAM98" s="220"/>
      <c r="BAN98" s="220"/>
      <c r="BAO98" s="220"/>
      <c r="BAP98" s="220"/>
      <c r="BAQ98" s="220"/>
      <c r="BAR98" s="220"/>
      <c r="BAS98" s="220"/>
      <c r="BAT98" s="220"/>
      <c r="BAU98" s="220"/>
      <c r="BAV98" s="220"/>
      <c r="BAW98" s="220"/>
      <c r="BAX98" s="220"/>
      <c r="BAY98" s="220"/>
      <c r="BAZ98" s="220"/>
      <c r="BBA98" s="220"/>
      <c r="BBB98" s="220"/>
      <c r="BBC98" s="220"/>
      <c r="BBD98" s="220"/>
      <c r="BBE98" s="220"/>
      <c r="BBF98" s="220"/>
      <c r="BBG98" s="220"/>
      <c r="BBH98" s="220"/>
      <c r="BBI98" s="220"/>
      <c r="BBJ98" s="220"/>
      <c r="BBK98" s="220"/>
      <c r="BBL98" s="220"/>
      <c r="BBM98" s="220"/>
      <c r="BBN98" s="220"/>
      <c r="BBO98" s="220"/>
      <c r="BBP98" s="220"/>
      <c r="BBQ98" s="220"/>
      <c r="BBR98" s="220"/>
      <c r="BBS98" s="220"/>
      <c r="BBT98" s="220"/>
      <c r="BBU98" s="220"/>
      <c r="BBV98" s="220"/>
      <c r="BBW98" s="220"/>
      <c r="BBX98" s="220"/>
      <c r="BBY98" s="220"/>
      <c r="BBZ98" s="220"/>
      <c r="BCA98" s="220"/>
      <c r="BCB98" s="220"/>
      <c r="BCC98" s="220"/>
      <c r="BCD98" s="220"/>
      <c r="BCE98" s="220"/>
      <c r="BCF98" s="220"/>
      <c r="BCG98" s="220"/>
      <c r="BCH98" s="220"/>
      <c r="BCI98" s="220"/>
      <c r="BCJ98" s="220"/>
      <c r="BCK98" s="220"/>
      <c r="BCL98" s="220"/>
      <c r="BCM98" s="220"/>
      <c r="BCN98" s="220"/>
      <c r="BCO98" s="220"/>
      <c r="BCP98" s="220"/>
      <c r="BCQ98" s="220"/>
      <c r="BCR98" s="220"/>
      <c r="BCS98" s="220"/>
      <c r="BCT98" s="220"/>
      <c r="BCU98" s="220"/>
      <c r="BCV98" s="220"/>
      <c r="BCW98" s="220"/>
      <c r="BCX98" s="220"/>
      <c r="BCY98" s="220"/>
      <c r="BCZ98" s="220"/>
      <c r="BDA98" s="220"/>
      <c r="BDB98" s="220"/>
      <c r="BDC98" s="220"/>
      <c r="BDD98" s="220"/>
      <c r="BDE98" s="220"/>
      <c r="BDF98" s="220"/>
      <c r="BDG98" s="220"/>
      <c r="BDH98" s="220"/>
      <c r="BDI98" s="220"/>
      <c r="BDJ98" s="220"/>
      <c r="BDK98" s="220"/>
      <c r="BDL98" s="220"/>
      <c r="BDM98" s="220"/>
      <c r="BDN98" s="220"/>
      <c r="BDO98" s="220"/>
      <c r="BDP98" s="220"/>
      <c r="BDQ98" s="220"/>
      <c r="BDR98" s="220"/>
      <c r="BDS98" s="220"/>
      <c r="BDT98" s="220"/>
      <c r="BDU98" s="220"/>
      <c r="BDV98" s="220"/>
      <c r="BDW98" s="220"/>
      <c r="BDX98" s="220"/>
      <c r="BDY98" s="220"/>
      <c r="BDZ98" s="220"/>
      <c r="BEA98" s="220"/>
      <c r="BEB98" s="220"/>
      <c r="BEC98" s="220"/>
      <c r="BED98" s="220"/>
      <c r="BEE98" s="220"/>
      <c r="BEF98" s="220"/>
      <c r="BEG98" s="220"/>
      <c r="BEH98" s="220"/>
      <c r="BEI98" s="220"/>
      <c r="BEJ98" s="220"/>
      <c r="BEK98" s="220"/>
      <c r="BEL98" s="220"/>
      <c r="BEM98" s="220"/>
      <c r="BEN98" s="220"/>
      <c r="BEO98" s="220"/>
      <c r="BEP98" s="220"/>
      <c r="BEQ98" s="220"/>
      <c r="BER98" s="220"/>
      <c r="BES98" s="220"/>
      <c r="BET98" s="220"/>
      <c r="BEU98" s="220"/>
      <c r="BEV98" s="220"/>
      <c r="BEW98" s="220"/>
      <c r="BEX98" s="220"/>
      <c r="BEY98" s="220"/>
      <c r="BEZ98" s="220"/>
      <c r="BFA98" s="220"/>
      <c r="BFB98" s="220"/>
      <c r="BFC98" s="220"/>
      <c r="BFD98" s="220"/>
      <c r="BFE98" s="220"/>
      <c r="BFF98" s="220"/>
      <c r="BFG98" s="220"/>
      <c r="BFH98" s="220"/>
      <c r="BFI98" s="220"/>
      <c r="BFJ98" s="220"/>
      <c r="BFK98" s="220"/>
      <c r="BFL98" s="220"/>
      <c r="BFM98" s="220"/>
      <c r="BFN98" s="220"/>
      <c r="BFO98" s="220"/>
      <c r="BFP98" s="220"/>
      <c r="BFQ98" s="220"/>
      <c r="BFR98" s="220"/>
      <c r="BFS98" s="220"/>
      <c r="BFT98" s="220"/>
      <c r="BFU98" s="220"/>
      <c r="BFV98" s="220"/>
      <c r="BFW98" s="220"/>
      <c r="BFX98" s="220"/>
      <c r="BFY98" s="220"/>
      <c r="BFZ98" s="220"/>
      <c r="BGA98" s="220"/>
      <c r="BGB98" s="220"/>
      <c r="BGC98" s="220"/>
      <c r="BGD98" s="220"/>
      <c r="BGE98" s="220"/>
      <c r="BGF98" s="220"/>
      <c r="BGG98" s="220"/>
      <c r="BGH98" s="220"/>
      <c r="BGI98" s="220"/>
      <c r="BGJ98" s="220"/>
      <c r="BGK98" s="220"/>
      <c r="BGL98" s="220"/>
      <c r="BGM98" s="220"/>
      <c r="BGN98" s="220"/>
      <c r="BGO98" s="220"/>
      <c r="BGP98" s="220"/>
      <c r="BGQ98" s="220"/>
      <c r="BGR98" s="220"/>
      <c r="BGS98" s="220"/>
      <c r="BGT98" s="220"/>
      <c r="BGU98" s="220"/>
      <c r="BGV98" s="220"/>
      <c r="BGW98" s="220"/>
      <c r="BGX98" s="220"/>
      <c r="BGY98" s="220"/>
      <c r="BGZ98" s="220"/>
      <c r="BHA98" s="220"/>
      <c r="BHB98" s="220"/>
      <c r="BHC98" s="220"/>
      <c r="BHD98" s="220"/>
      <c r="BHE98" s="220"/>
      <c r="BHF98" s="220"/>
      <c r="BHG98" s="220"/>
      <c r="BHH98" s="220"/>
      <c r="BHI98" s="220"/>
      <c r="BHJ98" s="220"/>
      <c r="BHK98" s="220"/>
      <c r="BHL98" s="220"/>
      <c r="BHM98" s="220"/>
      <c r="BHN98" s="220"/>
      <c r="BHO98" s="220"/>
      <c r="BHP98" s="220"/>
      <c r="BHQ98" s="220"/>
      <c r="BHR98" s="220"/>
      <c r="BHS98" s="220"/>
      <c r="BHT98" s="220"/>
      <c r="BHU98" s="220"/>
      <c r="BHV98" s="220"/>
      <c r="BHW98" s="220"/>
      <c r="BHX98" s="220"/>
      <c r="BHY98" s="220"/>
      <c r="BHZ98" s="220"/>
      <c r="BIA98" s="220"/>
      <c r="BIB98" s="220"/>
      <c r="BIC98" s="220"/>
      <c r="BID98" s="220"/>
      <c r="BIE98" s="220"/>
      <c r="BIF98" s="220"/>
      <c r="BIG98" s="220"/>
      <c r="BIH98" s="220"/>
      <c r="BII98" s="220"/>
      <c r="BIJ98" s="220"/>
      <c r="BIK98" s="220"/>
      <c r="BIL98" s="220"/>
      <c r="BIM98" s="220"/>
      <c r="BIN98" s="220"/>
      <c r="BIO98" s="220"/>
      <c r="BIP98" s="220"/>
      <c r="BIQ98" s="220"/>
      <c r="BIR98" s="220"/>
      <c r="BIS98" s="220"/>
      <c r="BIT98" s="220"/>
      <c r="BIU98" s="220"/>
      <c r="BIV98" s="220"/>
      <c r="BIW98" s="220"/>
      <c r="BIX98" s="220"/>
      <c r="BIY98" s="220"/>
      <c r="BIZ98" s="220"/>
      <c r="BJA98" s="220"/>
      <c r="BJB98" s="220"/>
      <c r="BJC98" s="220"/>
      <c r="BJD98" s="220"/>
      <c r="BJE98" s="220"/>
      <c r="BJF98" s="220"/>
      <c r="BJG98" s="220"/>
      <c r="BJH98" s="220"/>
      <c r="BJI98" s="220"/>
      <c r="BJJ98" s="220"/>
      <c r="BJK98" s="220"/>
      <c r="BJL98" s="220"/>
      <c r="BJM98" s="220"/>
      <c r="BJN98" s="220"/>
      <c r="BJO98" s="220"/>
      <c r="BJP98" s="220"/>
      <c r="BJQ98" s="220"/>
      <c r="BJR98" s="220"/>
      <c r="BJS98" s="220"/>
      <c r="BJT98" s="220"/>
      <c r="BJU98" s="220"/>
      <c r="BJV98" s="220"/>
      <c r="BJW98" s="220"/>
      <c r="BJX98" s="220"/>
      <c r="BJY98" s="220"/>
      <c r="BJZ98" s="220"/>
      <c r="BKA98" s="220"/>
      <c r="BKB98" s="220"/>
      <c r="BKC98" s="220"/>
      <c r="BKD98" s="220"/>
      <c r="BKE98" s="220"/>
      <c r="BKF98" s="220"/>
      <c r="BKG98" s="220"/>
      <c r="BKH98" s="220"/>
      <c r="BKI98" s="220"/>
      <c r="BKJ98" s="220"/>
      <c r="BKK98" s="220"/>
      <c r="BKL98" s="220"/>
      <c r="BKM98" s="220"/>
      <c r="BKN98" s="220"/>
      <c r="BKO98" s="220"/>
      <c r="BKP98" s="220"/>
      <c r="BKQ98" s="220"/>
      <c r="BKR98" s="220"/>
      <c r="BKS98" s="220"/>
      <c r="BKT98" s="220"/>
      <c r="BKU98" s="220"/>
      <c r="BKV98" s="220"/>
      <c r="BKW98" s="220"/>
      <c r="BKX98" s="220"/>
      <c r="BKY98" s="220"/>
      <c r="BKZ98" s="220"/>
      <c r="BLA98" s="220"/>
      <c r="BLB98" s="220"/>
      <c r="BLC98" s="220"/>
      <c r="BLD98" s="220"/>
      <c r="BLE98" s="220"/>
      <c r="BLF98" s="220"/>
      <c r="BLG98" s="220"/>
      <c r="BLH98" s="220"/>
      <c r="BLI98" s="220"/>
      <c r="BLJ98" s="220"/>
      <c r="BLK98" s="220"/>
      <c r="BLL98" s="220"/>
      <c r="BLM98" s="220"/>
      <c r="BLN98" s="220"/>
      <c r="BLO98" s="220"/>
      <c r="BLP98" s="220"/>
      <c r="BLQ98" s="220"/>
      <c r="BLR98" s="220"/>
      <c r="BLS98" s="220"/>
      <c r="BLT98" s="220"/>
      <c r="BLU98" s="220"/>
      <c r="BLV98" s="220"/>
      <c r="BLW98" s="220"/>
      <c r="BLX98" s="220"/>
      <c r="BLY98" s="220"/>
      <c r="BLZ98" s="220"/>
      <c r="BMA98" s="220"/>
      <c r="BMB98" s="220"/>
      <c r="BMC98" s="220"/>
      <c r="BMD98" s="220"/>
      <c r="BME98" s="220"/>
      <c r="BMF98" s="220"/>
      <c r="BMG98" s="220"/>
      <c r="BMH98" s="220"/>
      <c r="BMI98" s="220"/>
      <c r="BMJ98" s="220"/>
      <c r="BMK98" s="220"/>
      <c r="BML98" s="220"/>
      <c r="BMM98" s="220"/>
      <c r="BMN98" s="220"/>
      <c r="BMO98" s="220"/>
      <c r="BMP98" s="220"/>
      <c r="BMQ98" s="220"/>
      <c r="BMR98" s="220"/>
      <c r="BMS98" s="220"/>
      <c r="BMT98" s="220"/>
      <c r="BMU98" s="220"/>
      <c r="BMV98" s="220"/>
      <c r="BMW98" s="220"/>
      <c r="BMX98" s="220"/>
      <c r="BMY98" s="220"/>
      <c r="BMZ98" s="220"/>
      <c r="BNA98" s="220"/>
      <c r="BNB98" s="220"/>
      <c r="BNC98" s="220"/>
      <c r="BND98" s="220"/>
      <c r="BNE98" s="220"/>
      <c r="BNF98" s="220"/>
      <c r="BNG98" s="220"/>
      <c r="BNH98" s="220"/>
      <c r="BNI98" s="220"/>
      <c r="BNJ98" s="220"/>
      <c r="BNK98" s="220"/>
      <c r="BNL98" s="220"/>
      <c r="BNM98" s="220"/>
      <c r="BNN98" s="220"/>
      <c r="BNO98" s="220"/>
      <c r="BNP98" s="220"/>
      <c r="BNQ98" s="220"/>
      <c r="BNR98" s="220"/>
      <c r="BNS98" s="220"/>
      <c r="BNT98" s="220"/>
      <c r="BNU98" s="220"/>
      <c r="BNV98" s="220"/>
      <c r="BNW98" s="220"/>
      <c r="BNX98" s="220"/>
      <c r="BNY98" s="220"/>
      <c r="BNZ98" s="220"/>
      <c r="BOA98" s="220"/>
      <c r="BOB98" s="220"/>
      <c r="BOC98" s="220"/>
      <c r="BOD98" s="220"/>
      <c r="BOE98" s="220"/>
      <c r="BOF98" s="220"/>
      <c r="BOG98" s="220"/>
      <c r="BOH98" s="220"/>
      <c r="BOI98" s="220"/>
      <c r="BOJ98" s="220"/>
      <c r="BOK98" s="220"/>
      <c r="BOL98" s="220"/>
      <c r="BOM98" s="220"/>
      <c r="BON98" s="220"/>
      <c r="BOO98" s="220"/>
      <c r="BOP98" s="220"/>
      <c r="BOQ98" s="220"/>
      <c r="BOR98" s="220"/>
      <c r="BOS98" s="220"/>
      <c r="BOT98" s="220"/>
      <c r="BOU98" s="220"/>
      <c r="BOV98" s="220"/>
      <c r="BOW98" s="220"/>
      <c r="BOX98" s="220"/>
      <c r="BOY98" s="220"/>
      <c r="BOZ98" s="220"/>
      <c r="BPA98" s="220"/>
      <c r="BPB98" s="220"/>
      <c r="BPC98" s="220"/>
      <c r="BPD98" s="220"/>
      <c r="BPE98" s="220"/>
      <c r="BPF98" s="220"/>
      <c r="BPG98" s="220"/>
      <c r="BPH98" s="220"/>
      <c r="BPI98" s="220"/>
      <c r="BPJ98" s="220"/>
      <c r="BPK98" s="220"/>
      <c r="BPL98" s="220"/>
      <c r="BPM98" s="220"/>
      <c r="BPN98" s="220"/>
      <c r="BPO98" s="220"/>
      <c r="BPP98" s="220"/>
      <c r="BPQ98" s="220"/>
      <c r="BPR98" s="220"/>
      <c r="BPS98" s="220"/>
      <c r="BPT98" s="220"/>
      <c r="BPU98" s="220"/>
      <c r="BPV98" s="220"/>
      <c r="BPW98" s="220"/>
      <c r="BPX98" s="220"/>
      <c r="BPY98" s="220"/>
      <c r="BPZ98" s="220"/>
      <c r="BQA98" s="220"/>
      <c r="BQB98" s="220"/>
      <c r="BQC98" s="220"/>
      <c r="BQD98" s="220"/>
      <c r="BQE98" s="220"/>
      <c r="BQF98" s="220"/>
      <c r="BQG98" s="220"/>
      <c r="BQH98" s="220"/>
      <c r="BQI98" s="220"/>
      <c r="BQJ98" s="220"/>
      <c r="BQK98" s="220"/>
      <c r="BQL98" s="220"/>
      <c r="BQM98" s="220"/>
      <c r="BQN98" s="220"/>
      <c r="BQO98" s="220"/>
      <c r="BQP98" s="220"/>
      <c r="BQQ98" s="220"/>
      <c r="BQR98" s="220"/>
      <c r="BQS98" s="220"/>
      <c r="BQT98" s="220"/>
      <c r="BQU98" s="220"/>
      <c r="BQV98" s="220"/>
      <c r="BQW98" s="220"/>
      <c r="BQX98" s="220"/>
      <c r="BQY98" s="220"/>
      <c r="BQZ98" s="220"/>
      <c r="BRA98" s="220"/>
      <c r="BRB98" s="220"/>
      <c r="BRC98" s="220"/>
      <c r="BRD98" s="220"/>
      <c r="BRE98" s="220"/>
      <c r="BRF98" s="220"/>
      <c r="BRG98" s="220"/>
      <c r="BRH98" s="220"/>
      <c r="BRI98" s="220"/>
      <c r="BRJ98" s="220"/>
      <c r="BRK98" s="220"/>
      <c r="BRL98" s="220"/>
      <c r="BRM98" s="220"/>
      <c r="BRN98" s="220"/>
      <c r="BRO98" s="220"/>
      <c r="BRP98" s="220"/>
      <c r="BRQ98" s="220"/>
      <c r="BRR98" s="220"/>
      <c r="BRS98" s="220"/>
      <c r="BRT98" s="220"/>
      <c r="BRU98" s="220"/>
      <c r="BRV98" s="220"/>
      <c r="BRW98" s="220"/>
      <c r="BRX98" s="220"/>
      <c r="BRY98" s="220"/>
      <c r="BRZ98" s="220"/>
      <c r="BSA98" s="220"/>
      <c r="BSB98" s="220"/>
      <c r="BSC98" s="220"/>
      <c r="BSD98" s="220"/>
      <c r="BSE98" s="220"/>
      <c r="BSF98" s="220"/>
      <c r="BSG98" s="220"/>
      <c r="BSH98" s="220"/>
      <c r="BSI98" s="220"/>
      <c r="BSJ98" s="220"/>
      <c r="BSK98" s="220"/>
      <c r="BSL98" s="220"/>
      <c r="BSM98" s="220"/>
      <c r="BSN98" s="220"/>
      <c r="BSO98" s="220"/>
      <c r="BSP98" s="220"/>
      <c r="BSQ98" s="220"/>
      <c r="BSR98" s="220"/>
      <c r="BSS98" s="220"/>
      <c r="BST98" s="220"/>
      <c r="BSU98" s="220"/>
      <c r="BSV98" s="220"/>
      <c r="BSW98" s="220"/>
      <c r="BSX98" s="220"/>
      <c r="BSY98" s="220"/>
      <c r="BSZ98" s="220"/>
      <c r="BTA98" s="220"/>
      <c r="BTB98" s="220"/>
      <c r="BTC98" s="220"/>
      <c r="BTD98" s="220"/>
      <c r="BTE98" s="220"/>
      <c r="BTF98" s="220"/>
      <c r="BTG98" s="220"/>
      <c r="BTH98" s="220"/>
      <c r="BTI98" s="220"/>
      <c r="BTJ98" s="220"/>
      <c r="BTK98" s="220"/>
      <c r="BTL98" s="220"/>
      <c r="BTM98" s="220"/>
      <c r="BTN98" s="220"/>
      <c r="BTO98" s="220"/>
      <c r="BTP98" s="220"/>
      <c r="BTQ98" s="220"/>
      <c r="BTR98" s="220"/>
      <c r="BTS98" s="220"/>
      <c r="BTT98" s="220"/>
      <c r="BTU98" s="220"/>
      <c r="BTV98" s="220"/>
      <c r="BTW98" s="220"/>
      <c r="BTX98" s="220"/>
      <c r="BTY98" s="220"/>
      <c r="BTZ98" s="220"/>
      <c r="BUA98" s="220"/>
      <c r="BUB98" s="220"/>
      <c r="BUC98" s="220"/>
      <c r="BUD98" s="220"/>
      <c r="BUE98" s="220"/>
      <c r="BUF98" s="220"/>
      <c r="BUG98" s="220"/>
      <c r="BUH98" s="220"/>
      <c r="BUI98" s="220"/>
      <c r="BUJ98" s="220"/>
      <c r="BUK98" s="220"/>
      <c r="BUL98" s="220"/>
      <c r="BUM98" s="220"/>
      <c r="BUN98" s="220"/>
      <c r="BUO98" s="220"/>
      <c r="BUP98" s="220"/>
      <c r="BUQ98" s="220"/>
      <c r="BUR98" s="220"/>
      <c r="BUS98" s="220"/>
      <c r="BUT98" s="220"/>
      <c r="BUU98" s="220"/>
      <c r="BUV98" s="220"/>
      <c r="BUW98" s="220"/>
      <c r="BUX98" s="220"/>
      <c r="BUY98" s="220"/>
      <c r="BUZ98" s="220"/>
      <c r="BVA98" s="220"/>
      <c r="BVB98" s="220"/>
      <c r="BVC98" s="220"/>
      <c r="BVD98" s="220"/>
      <c r="BVE98" s="220"/>
      <c r="BVF98" s="220"/>
      <c r="BVG98" s="220"/>
      <c r="BVH98" s="220"/>
      <c r="BVI98" s="220"/>
      <c r="BVJ98" s="220"/>
      <c r="BVK98" s="220"/>
      <c r="BVL98" s="220"/>
      <c r="BVM98" s="220"/>
      <c r="BVN98" s="220"/>
      <c r="BVO98" s="220"/>
      <c r="BVP98" s="220"/>
      <c r="BVQ98" s="220"/>
      <c r="BVR98" s="220"/>
      <c r="BVS98" s="220"/>
      <c r="BVT98" s="220"/>
      <c r="BVU98" s="220"/>
      <c r="BVV98" s="220"/>
      <c r="BVW98" s="220"/>
      <c r="BVX98" s="220"/>
      <c r="BVY98" s="220"/>
      <c r="BVZ98" s="220"/>
      <c r="BWA98" s="220"/>
      <c r="BWB98" s="220"/>
      <c r="BWC98" s="220"/>
      <c r="BWD98" s="220"/>
      <c r="BWE98" s="220"/>
      <c r="BWF98" s="220"/>
      <c r="BWG98" s="220"/>
      <c r="BWH98" s="220"/>
      <c r="BWI98" s="220"/>
      <c r="BWJ98" s="220"/>
      <c r="BWK98" s="220"/>
      <c r="BWL98" s="220"/>
      <c r="BWM98" s="220"/>
      <c r="BWN98" s="220"/>
      <c r="BWO98" s="220"/>
      <c r="BWP98" s="220"/>
      <c r="BWQ98" s="220"/>
      <c r="BWR98" s="220"/>
      <c r="BWS98" s="220"/>
      <c r="BWT98" s="220"/>
      <c r="BWU98" s="220"/>
      <c r="BWV98" s="220"/>
      <c r="BWW98" s="220"/>
      <c r="BWX98" s="220"/>
      <c r="BWY98" s="220"/>
      <c r="BWZ98" s="220"/>
      <c r="BXA98" s="220"/>
      <c r="BXB98" s="220"/>
      <c r="BXC98" s="220"/>
      <c r="BXD98" s="220"/>
      <c r="BXE98" s="220"/>
      <c r="BXF98" s="220"/>
      <c r="BXG98" s="220"/>
      <c r="BXH98" s="220"/>
      <c r="BXI98" s="220"/>
      <c r="BXJ98" s="220"/>
      <c r="BXK98" s="220"/>
      <c r="BXL98" s="220"/>
      <c r="BXM98" s="220"/>
      <c r="BXN98" s="220"/>
      <c r="BXO98" s="220"/>
      <c r="BXP98" s="220"/>
      <c r="BXQ98" s="220"/>
      <c r="BXR98" s="220"/>
      <c r="BXS98" s="220"/>
      <c r="BXT98" s="220"/>
      <c r="BXU98" s="220"/>
      <c r="BXV98" s="220"/>
      <c r="BXW98" s="220"/>
      <c r="BXX98" s="220"/>
      <c r="BXY98" s="220"/>
      <c r="BXZ98" s="220"/>
      <c r="BYA98" s="220"/>
      <c r="BYB98" s="220"/>
      <c r="BYC98" s="220"/>
      <c r="BYD98" s="220"/>
      <c r="BYE98" s="220"/>
      <c r="BYF98" s="220"/>
      <c r="BYG98" s="220"/>
      <c r="BYH98" s="220"/>
      <c r="BYI98" s="220"/>
      <c r="BYJ98" s="220"/>
      <c r="BYK98" s="220"/>
      <c r="BYL98" s="220"/>
      <c r="BYM98" s="220"/>
      <c r="BYN98" s="220"/>
      <c r="BYO98" s="220"/>
      <c r="BYP98" s="220"/>
      <c r="BYQ98" s="220"/>
      <c r="BYR98" s="220"/>
      <c r="BYS98" s="220"/>
      <c r="BYT98" s="220"/>
      <c r="BYU98" s="220"/>
      <c r="BYV98" s="220"/>
      <c r="BYW98" s="220"/>
      <c r="BYX98" s="220"/>
      <c r="BYY98" s="220"/>
      <c r="BYZ98" s="220"/>
      <c r="BZA98" s="220"/>
      <c r="BZB98" s="220"/>
      <c r="BZC98" s="220"/>
      <c r="BZD98" s="220"/>
      <c r="BZE98" s="220"/>
      <c r="BZF98" s="220"/>
      <c r="BZG98" s="220"/>
      <c r="BZH98" s="220"/>
      <c r="BZI98" s="220"/>
      <c r="BZJ98" s="220"/>
      <c r="BZK98" s="220"/>
      <c r="BZL98" s="220"/>
      <c r="BZM98" s="220"/>
      <c r="BZN98" s="220"/>
      <c r="BZO98" s="220"/>
      <c r="BZP98" s="220"/>
      <c r="BZQ98" s="220"/>
      <c r="BZR98" s="220"/>
      <c r="BZS98" s="220"/>
      <c r="BZT98" s="220"/>
      <c r="BZU98" s="220"/>
      <c r="BZV98" s="220"/>
      <c r="BZW98" s="220"/>
      <c r="BZX98" s="220"/>
      <c r="BZY98" s="220"/>
      <c r="BZZ98" s="220"/>
      <c r="CAA98" s="220"/>
      <c r="CAB98" s="220"/>
      <c r="CAC98" s="220"/>
      <c r="CAD98" s="220"/>
      <c r="CAE98" s="220"/>
      <c r="CAF98" s="220"/>
      <c r="CAG98" s="220"/>
      <c r="CAH98" s="220"/>
      <c r="CAI98" s="220"/>
      <c r="CAJ98" s="220"/>
      <c r="CAK98" s="220"/>
      <c r="CAL98" s="220"/>
      <c r="CAM98" s="220"/>
      <c r="CAN98" s="220"/>
      <c r="CAO98" s="220"/>
      <c r="CAP98" s="220"/>
      <c r="CAQ98" s="220"/>
      <c r="CAR98" s="220"/>
      <c r="CAS98" s="220"/>
      <c r="CAT98" s="220"/>
      <c r="CAU98" s="220"/>
      <c r="CAV98" s="220"/>
      <c r="CAW98" s="220"/>
      <c r="CAX98" s="220"/>
      <c r="CAY98" s="220"/>
      <c r="CAZ98" s="220"/>
      <c r="CBA98" s="220"/>
      <c r="CBB98" s="220"/>
      <c r="CBC98" s="220"/>
      <c r="CBD98" s="220"/>
      <c r="CBE98" s="220"/>
      <c r="CBF98" s="220"/>
      <c r="CBG98" s="220"/>
      <c r="CBH98" s="220"/>
      <c r="CBI98" s="220"/>
      <c r="CBJ98" s="220"/>
      <c r="CBK98" s="220"/>
      <c r="CBL98" s="220"/>
      <c r="CBM98" s="220"/>
      <c r="CBN98" s="220"/>
      <c r="CBO98" s="220"/>
      <c r="CBP98" s="220"/>
      <c r="CBQ98" s="220"/>
      <c r="CBR98" s="220"/>
      <c r="CBS98" s="220"/>
      <c r="CBT98" s="220"/>
      <c r="CBU98" s="220"/>
      <c r="CBV98" s="220"/>
      <c r="CBW98" s="220"/>
      <c r="CBX98" s="220"/>
      <c r="CBY98" s="220"/>
      <c r="CBZ98" s="220"/>
      <c r="CCA98" s="220"/>
      <c r="CCB98" s="220"/>
      <c r="CCC98" s="220"/>
      <c r="CCD98" s="220"/>
      <c r="CCE98" s="220"/>
      <c r="CCF98" s="220"/>
      <c r="CCG98" s="220"/>
      <c r="CCH98" s="220"/>
      <c r="CCI98" s="220"/>
      <c r="CCJ98" s="220"/>
      <c r="CCK98" s="220"/>
      <c r="CCL98" s="220"/>
      <c r="CCM98" s="220"/>
      <c r="CCN98" s="220"/>
      <c r="CCO98" s="220"/>
      <c r="CCP98" s="220"/>
      <c r="CCQ98" s="220"/>
      <c r="CCR98" s="220"/>
      <c r="CCS98" s="220"/>
      <c r="CCT98" s="220"/>
      <c r="CCU98" s="220"/>
      <c r="CCV98" s="220"/>
      <c r="CCW98" s="220"/>
      <c r="CCX98" s="220"/>
      <c r="CCY98" s="220"/>
      <c r="CCZ98" s="220"/>
      <c r="CDA98" s="220"/>
      <c r="CDB98" s="220"/>
      <c r="CDC98" s="220"/>
      <c r="CDD98" s="220"/>
      <c r="CDE98" s="220"/>
      <c r="CDF98" s="220"/>
      <c r="CDG98" s="220"/>
      <c r="CDH98" s="220"/>
      <c r="CDI98" s="220"/>
      <c r="CDJ98" s="220"/>
      <c r="CDK98" s="220"/>
      <c r="CDL98" s="220"/>
      <c r="CDM98" s="220"/>
      <c r="CDN98" s="220"/>
      <c r="CDO98" s="220"/>
      <c r="CDP98" s="220"/>
      <c r="CDQ98" s="220"/>
      <c r="CDR98" s="220"/>
      <c r="CDS98" s="220"/>
      <c r="CDT98" s="220"/>
      <c r="CDU98" s="220"/>
      <c r="CDV98" s="220"/>
      <c r="CDW98" s="220"/>
      <c r="CDX98" s="220"/>
      <c r="CDY98" s="220"/>
      <c r="CDZ98" s="220"/>
      <c r="CEA98" s="220"/>
      <c r="CEB98" s="220"/>
      <c r="CEC98" s="220"/>
      <c r="CED98" s="220"/>
      <c r="CEE98" s="220"/>
      <c r="CEF98" s="220"/>
      <c r="CEG98" s="220"/>
      <c r="CEH98" s="220"/>
      <c r="CEI98" s="220"/>
      <c r="CEJ98" s="220"/>
      <c r="CEK98" s="220"/>
      <c r="CEL98" s="220"/>
      <c r="CEM98" s="220"/>
      <c r="CEN98" s="220"/>
      <c r="CEO98" s="220"/>
      <c r="CEP98" s="220"/>
      <c r="CEQ98" s="220"/>
      <c r="CER98" s="220"/>
      <c r="CES98" s="220"/>
      <c r="CET98" s="220"/>
      <c r="CEU98" s="220"/>
      <c r="CEV98" s="220"/>
      <c r="CEW98" s="220"/>
      <c r="CEX98" s="220"/>
      <c r="CEY98" s="220"/>
      <c r="CEZ98" s="220"/>
      <c r="CFA98" s="220"/>
      <c r="CFB98" s="220"/>
      <c r="CFC98" s="220"/>
      <c r="CFD98" s="220"/>
      <c r="CFE98" s="220"/>
      <c r="CFF98" s="220"/>
      <c r="CFG98" s="220"/>
      <c r="CFH98" s="220"/>
      <c r="CFI98" s="220"/>
      <c r="CFJ98" s="220"/>
      <c r="CFK98" s="220"/>
      <c r="CFL98" s="220"/>
      <c r="CFM98" s="220"/>
      <c r="CFN98" s="220"/>
      <c r="CFO98" s="220"/>
      <c r="CFP98" s="220"/>
      <c r="CFQ98" s="220"/>
      <c r="CFR98" s="220"/>
      <c r="CFS98" s="220"/>
      <c r="CFT98" s="220"/>
      <c r="CFU98" s="220"/>
      <c r="CFV98" s="220"/>
      <c r="CFW98" s="220"/>
      <c r="CFX98" s="220"/>
      <c r="CFY98" s="220"/>
      <c r="CFZ98" s="220"/>
      <c r="CGA98" s="220"/>
      <c r="CGB98" s="220"/>
      <c r="CGC98" s="220"/>
      <c r="CGD98" s="220"/>
      <c r="CGE98" s="220"/>
      <c r="CGF98" s="220"/>
      <c r="CGG98" s="220"/>
      <c r="CGH98" s="220"/>
      <c r="CGI98" s="220"/>
      <c r="CGJ98" s="220"/>
      <c r="CGK98" s="220"/>
      <c r="CGL98" s="220"/>
      <c r="CGM98" s="220"/>
      <c r="CGN98" s="220"/>
      <c r="CGO98" s="220"/>
      <c r="CGP98" s="220"/>
      <c r="CGQ98" s="220"/>
      <c r="CGR98" s="220"/>
      <c r="CGS98" s="220"/>
      <c r="CGT98" s="220"/>
      <c r="CGU98" s="220"/>
      <c r="CGV98" s="220"/>
      <c r="CGW98" s="220"/>
      <c r="CGX98" s="220"/>
      <c r="CGY98" s="220"/>
      <c r="CGZ98" s="220"/>
      <c r="CHA98" s="220"/>
      <c r="CHB98" s="220"/>
      <c r="CHC98" s="220"/>
      <c r="CHD98" s="220"/>
      <c r="CHE98" s="220"/>
      <c r="CHF98" s="220"/>
      <c r="CHG98" s="220"/>
      <c r="CHH98" s="220"/>
      <c r="CHI98" s="220"/>
      <c r="CHJ98" s="220"/>
      <c r="CHK98" s="220"/>
      <c r="CHL98" s="220"/>
      <c r="CHM98" s="220"/>
      <c r="CHN98" s="220"/>
      <c r="CHO98" s="220"/>
      <c r="CHP98" s="220"/>
      <c r="CHQ98" s="220"/>
      <c r="CHR98" s="220"/>
      <c r="CHS98" s="220"/>
      <c r="CHT98" s="220"/>
      <c r="CHU98" s="220"/>
      <c r="CHV98" s="220"/>
      <c r="CHW98" s="220"/>
      <c r="CHX98" s="220"/>
      <c r="CHY98" s="220"/>
      <c r="CHZ98" s="220"/>
      <c r="CIA98" s="220"/>
      <c r="CIB98" s="220"/>
      <c r="CIC98" s="220"/>
      <c r="CID98" s="220"/>
      <c r="CIE98" s="220"/>
      <c r="CIF98" s="220"/>
      <c r="CIG98" s="220"/>
      <c r="CIH98" s="220"/>
      <c r="CII98" s="220"/>
      <c r="CIJ98" s="220"/>
      <c r="CIK98" s="220"/>
      <c r="CIL98" s="220"/>
      <c r="CIM98" s="220"/>
      <c r="CIN98" s="220"/>
      <c r="CIO98" s="220"/>
      <c r="CIP98" s="220"/>
      <c r="CIQ98" s="220"/>
      <c r="CIR98" s="220"/>
      <c r="CIS98" s="220"/>
      <c r="CIT98" s="220"/>
      <c r="CIU98" s="220"/>
      <c r="CIV98" s="220"/>
      <c r="CIW98" s="220"/>
      <c r="CIX98" s="220"/>
      <c r="CIY98" s="220"/>
      <c r="CIZ98" s="220"/>
      <c r="CJA98" s="220"/>
      <c r="CJB98" s="220"/>
      <c r="CJC98" s="220"/>
      <c r="CJD98" s="220"/>
      <c r="CJE98" s="220"/>
      <c r="CJF98" s="220"/>
      <c r="CJG98" s="220"/>
      <c r="CJH98" s="220"/>
      <c r="CJI98" s="220"/>
      <c r="CJJ98" s="220"/>
      <c r="CJK98" s="220"/>
      <c r="CJL98" s="220"/>
      <c r="CJM98" s="220"/>
      <c r="CJN98" s="220"/>
      <c r="CJO98" s="220"/>
      <c r="CJP98" s="220"/>
      <c r="CJQ98" s="220"/>
      <c r="CJR98" s="220"/>
      <c r="CJS98" s="220"/>
      <c r="CJT98" s="220"/>
      <c r="CJU98" s="220"/>
      <c r="CJV98" s="220"/>
      <c r="CJW98" s="220"/>
      <c r="CJX98" s="220"/>
      <c r="CJY98" s="220"/>
      <c r="CJZ98" s="220"/>
      <c r="CKA98" s="220"/>
      <c r="CKB98" s="220"/>
      <c r="CKC98" s="220"/>
      <c r="CKD98" s="220"/>
      <c r="CKE98" s="220"/>
      <c r="CKF98" s="220"/>
      <c r="CKG98" s="220"/>
      <c r="CKH98" s="220"/>
      <c r="CKI98" s="220"/>
      <c r="CKJ98" s="220"/>
      <c r="CKK98" s="220"/>
      <c r="CKL98" s="220"/>
      <c r="CKM98" s="220"/>
      <c r="CKN98" s="220"/>
      <c r="CKO98" s="220"/>
      <c r="CKP98" s="220"/>
      <c r="CKQ98" s="220"/>
      <c r="CKR98" s="220"/>
      <c r="CKS98" s="220"/>
      <c r="CKT98" s="220"/>
      <c r="CKU98" s="220"/>
      <c r="CKV98" s="220"/>
      <c r="CKW98" s="220"/>
      <c r="CKX98" s="220"/>
      <c r="CKY98" s="220"/>
      <c r="CKZ98" s="220"/>
      <c r="CLA98" s="220"/>
      <c r="CLB98" s="220"/>
      <c r="CLC98" s="220"/>
      <c r="CLD98" s="220"/>
      <c r="CLE98" s="220"/>
      <c r="CLF98" s="220"/>
      <c r="CLG98" s="220"/>
      <c r="CLH98" s="220"/>
      <c r="CLI98" s="220"/>
      <c r="CLJ98" s="220"/>
      <c r="CLK98" s="220"/>
      <c r="CLL98" s="220"/>
      <c r="CLM98" s="220"/>
      <c r="CLN98" s="220"/>
      <c r="CLO98" s="220"/>
      <c r="CLP98" s="220"/>
      <c r="CLQ98" s="220"/>
      <c r="CLR98" s="220"/>
      <c r="CLS98" s="220"/>
      <c r="CLT98" s="220"/>
      <c r="CLU98" s="220"/>
      <c r="CLV98" s="220"/>
      <c r="CLW98" s="220"/>
      <c r="CLX98" s="220"/>
      <c r="CLY98" s="220"/>
      <c r="CLZ98" s="220"/>
      <c r="CMA98" s="220"/>
      <c r="CMB98" s="220"/>
      <c r="CMC98" s="220"/>
      <c r="CMD98" s="220"/>
      <c r="CME98" s="220"/>
      <c r="CMF98" s="220"/>
      <c r="CMG98" s="220"/>
      <c r="CMH98" s="220"/>
      <c r="CMI98" s="220"/>
      <c r="CMJ98" s="220"/>
      <c r="CMK98" s="220"/>
      <c r="CML98" s="220"/>
      <c r="CMM98" s="220"/>
      <c r="CMN98" s="220"/>
      <c r="CMO98" s="220"/>
      <c r="CMP98" s="220"/>
      <c r="CMQ98" s="220"/>
      <c r="CMR98" s="220"/>
      <c r="CMS98" s="220"/>
      <c r="CMT98" s="220"/>
      <c r="CMU98" s="220"/>
      <c r="CMV98" s="220"/>
      <c r="CMW98" s="220"/>
      <c r="CMX98" s="220"/>
      <c r="CMY98" s="220"/>
      <c r="CMZ98" s="220"/>
      <c r="CNA98" s="220"/>
      <c r="CNB98" s="220"/>
      <c r="CNC98" s="220"/>
      <c r="CND98" s="220"/>
      <c r="CNE98" s="220"/>
      <c r="CNF98" s="220"/>
      <c r="CNG98" s="220"/>
      <c r="CNH98" s="220"/>
      <c r="CNI98" s="220"/>
      <c r="CNJ98" s="220"/>
      <c r="CNK98" s="220"/>
      <c r="CNL98" s="220"/>
      <c r="CNM98" s="220"/>
      <c r="CNN98" s="220"/>
      <c r="CNO98" s="220"/>
      <c r="CNP98" s="220"/>
      <c r="CNQ98" s="220"/>
      <c r="CNR98" s="220"/>
      <c r="CNS98" s="220"/>
      <c r="CNT98" s="220"/>
      <c r="CNU98" s="220"/>
      <c r="CNV98" s="220"/>
      <c r="CNW98" s="220"/>
      <c r="CNX98" s="220"/>
      <c r="CNY98" s="220"/>
      <c r="CNZ98" s="220"/>
      <c r="COA98" s="220"/>
      <c r="COB98" s="220"/>
      <c r="COC98" s="220"/>
      <c r="COD98" s="220"/>
      <c r="COE98" s="220"/>
      <c r="COF98" s="220"/>
      <c r="COG98" s="220"/>
      <c r="COH98" s="220"/>
      <c r="COI98" s="220"/>
      <c r="COJ98" s="220"/>
      <c r="COK98" s="220"/>
      <c r="COL98" s="220"/>
      <c r="COM98" s="220"/>
      <c r="CON98" s="220"/>
      <c r="COO98" s="220"/>
      <c r="COP98" s="220"/>
      <c r="COQ98" s="220"/>
      <c r="COR98" s="220"/>
      <c r="COS98" s="220"/>
      <c r="COT98" s="220"/>
      <c r="COU98" s="220"/>
      <c r="COV98" s="220"/>
      <c r="COW98" s="220"/>
      <c r="COX98" s="220"/>
      <c r="COY98" s="220"/>
      <c r="COZ98" s="220"/>
      <c r="CPA98" s="220"/>
      <c r="CPB98" s="220"/>
      <c r="CPC98" s="220"/>
      <c r="CPD98" s="220"/>
      <c r="CPE98" s="220"/>
      <c r="CPF98" s="220"/>
      <c r="CPG98" s="220"/>
      <c r="CPH98" s="220"/>
      <c r="CPI98" s="220"/>
      <c r="CPJ98" s="220"/>
      <c r="CPK98" s="220"/>
      <c r="CPL98" s="220"/>
      <c r="CPM98" s="220"/>
      <c r="CPN98" s="220"/>
      <c r="CPO98" s="220"/>
      <c r="CPP98" s="220"/>
      <c r="CPQ98" s="220"/>
      <c r="CPR98" s="220"/>
      <c r="CPS98" s="220"/>
      <c r="CPT98" s="220"/>
      <c r="CPU98" s="220"/>
      <c r="CPV98" s="220"/>
      <c r="CPW98" s="220"/>
      <c r="CPX98" s="220"/>
      <c r="CPY98" s="220"/>
      <c r="CPZ98" s="220"/>
      <c r="CQA98" s="220"/>
      <c r="CQB98" s="220"/>
      <c r="CQC98" s="220"/>
      <c r="CQD98" s="220"/>
      <c r="CQE98" s="220"/>
      <c r="CQF98" s="220"/>
      <c r="CQG98" s="220"/>
      <c r="CQH98" s="220"/>
      <c r="CQI98" s="220"/>
      <c r="CQJ98" s="220"/>
      <c r="CQK98" s="220"/>
      <c r="CQL98" s="220"/>
      <c r="CQM98" s="220"/>
      <c r="CQN98" s="220"/>
      <c r="CQO98" s="220"/>
      <c r="CQP98" s="220"/>
      <c r="CQQ98" s="220"/>
      <c r="CQR98" s="220"/>
      <c r="CQS98" s="220"/>
      <c r="CQT98" s="220"/>
      <c r="CQU98" s="220"/>
      <c r="CQV98" s="220"/>
      <c r="CQW98" s="220"/>
      <c r="CQX98" s="220"/>
      <c r="CQY98" s="220"/>
      <c r="CQZ98" s="220"/>
      <c r="CRA98" s="220"/>
      <c r="CRB98" s="220"/>
      <c r="CRC98" s="220"/>
      <c r="CRD98" s="220"/>
      <c r="CRE98" s="220"/>
      <c r="CRF98" s="220"/>
      <c r="CRG98" s="220"/>
      <c r="CRH98" s="220"/>
      <c r="CRI98" s="220"/>
      <c r="CRJ98" s="220"/>
      <c r="CRK98" s="220"/>
      <c r="CRL98" s="220"/>
      <c r="CRM98" s="220"/>
      <c r="CRN98" s="220"/>
      <c r="CRO98" s="220"/>
      <c r="CRP98" s="220"/>
      <c r="CRQ98" s="220"/>
      <c r="CRR98" s="220"/>
      <c r="CRS98" s="220"/>
      <c r="CRT98" s="220"/>
      <c r="CRU98" s="220"/>
      <c r="CRV98" s="220"/>
      <c r="CRW98" s="220"/>
      <c r="CRX98" s="220"/>
      <c r="CRY98" s="220"/>
      <c r="CRZ98" s="220"/>
      <c r="CSA98" s="220"/>
      <c r="CSB98" s="220"/>
      <c r="CSC98" s="220"/>
      <c r="CSD98" s="220"/>
      <c r="CSE98" s="220"/>
      <c r="CSF98" s="220"/>
      <c r="CSG98" s="220"/>
      <c r="CSH98" s="220"/>
      <c r="CSI98" s="220"/>
      <c r="CSJ98" s="220"/>
      <c r="CSK98" s="220"/>
      <c r="CSL98" s="220"/>
      <c r="CSM98" s="220"/>
      <c r="CSN98" s="220"/>
      <c r="CSO98" s="220"/>
      <c r="CSP98" s="220"/>
      <c r="CSQ98" s="220"/>
      <c r="CSR98" s="220"/>
      <c r="CSS98" s="220"/>
      <c r="CST98" s="220"/>
      <c r="CSU98" s="220"/>
      <c r="CSV98" s="220"/>
      <c r="CSW98" s="220"/>
      <c r="CSX98" s="220"/>
      <c r="CSY98" s="220"/>
      <c r="CSZ98" s="220"/>
      <c r="CTA98" s="220"/>
      <c r="CTB98" s="220"/>
      <c r="CTC98" s="220"/>
      <c r="CTD98" s="220"/>
      <c r="CTE98" s="220"/>
      <c r="CTF98" s="220"/>
      <c r="CTG98" s="220"/>
      <c r="CTH98" s="220"/>
      <c r="CTI98" s="220"/>
      <c r="CTJ98" s="220"/>
      <c r="CTK98" s="220"/>
      <c r="CTL98" s="220"/>
      <c r="CTM98" s="220"/>
      <c r="CTN98" s="220"/>
      <c r="CTO98" s="220"/>
      <c r="CTP98" s="220"/>
      <c r="CTQ98" s="220"/>
      <c r="CTR98" s="220"/>
      <c r="CTS98" s="220"/>
      <c r="CTT98" s="220"/>
      <c r="CTU98" s="220"/>
      <c r="CTV98" s="220"/>
      <c r="CTW98" s="220"/>
      <c r="CTX98" s="220"/>
      <c r="CTY98" s="220"/>
      <c r="CTZ98" s="220"/>
      <c r="CUA98" s="220"/>
      <c r="CUB98" s="220"/>
      <c r="CUC98" s="220"/>
      <c r="CUD98" s="220"/>
      <c r="CUE98" s="220"/>
      <c r="CUF98" s="220"/>
      <c r="CUG98" s="220"/>
      <c r="CUH98" s="220"/>
      <c r="CUI98" s="220"/>
      <c r="CUJ98" s="220"/>
      <c r="CUK98" s="220"/>
      <c r="CUL98" s="220"/>
      <c r="CUM98" s="220"/>
      <c r="CUN98" s="220"/>
      <c r="CUO98" s="220"/>
      <c r="CUP98" s="220"/>
      <c r="CUQ98" s="220"/>
      <c r="CUR98" s="220"/>
      <c r="CUS98" s="220"/>
      <c r="CUT98" s="220"/>
      <c r="CUU98" s="220"/>
      <c r="CUV98" s="220"/>
      <c r="CUW98" s="220"/>
      <c r="CUX98" s="220"/>
      <c r="CUY98" s="220"/>
      <c r="CUZ98" s="220"/>
      <c r="CVA98" s="220"/>
      <c r="CVB98" s="220"/>
      <c r="CVC98" s="220"/>
      <c r="CVD98" s="220"/>
      <c r="CVE98" s="220"/>
      <c r="CVF98" s="220"/>
      <c r="CVG98" s="220"/>
      <c r="CVH98" s="220"/>
      <c r="CVI98" s="220"/>
      <c r="CVJ98" s="220"/>
      <c r="CVK98" s="220"/>
      <c r="CVL98" s="220"/>
      <c r="CVM98" s="220"/>
      <c r="CVN98" s="220"/>
      <c r="CVO98" s="220"/>
      <c r="CVP98" s="220"/>
      <c r="CVQ98" s="220"/>
      <c r="CVR98" s="220"/>
      <c r="CVS98" s="220"/>
      <c r="CVT98" s="220"/>
      <c r="CVU98" s="220"/>
      <c r="CVV98" s="220"/>
      <c r="CVW98" s="220"/>
      <c r="CVX98" s="220"/>
      <c r="CVY98" s="220"/>
      <c r="CVZ98" s="220"/>
      <c r="CWA98" s="220"/>
      <c r="CWB98" s="220"/>
      <c r="CWC98" s="220"/>
      <c r="CWD98" s="220"/>
      <c r="CWE98" s="220"/>
      <c r="CWF98" s="220"/>
      <c r="CWG98" s="220"/>
      <c r="CWH98" s="220"/>
      <c r="CWI98" s="220"/>
      <c r="CWJ98" s="220"/>
      <c r="CWK98" s="220"/>
      <c r="CWL98" s="220"/>
      <c r="CWM98" s="220"/>
      <c r="CWN98" s="220"/>
      <c r="CWO98" s="220"/>
      <c r="CWP98" s="220"/>
      <c r="CWQ98" s="220"/>
      <c r="CWR98" s="220"/>
      <c r="CWS98" s="220"/>
      <c r="CWT98" s="220"/>
      <c r="CWU98" s="220"/>
      <c r="CWV98" s="220"/>
      <c r="CWW98" s="220"/>
      <c r="CWX98" s="220"/>
      <c r="CWY98" s="220"/>
      <c r="CWZ98" s="220"/>
      <c r="CXA98" s="220"/>
      <c r="CXB98" s="220"/>
      <c r="CXC98" s="220"/>
      <c r="CXD98" s="220"/>
      <c r="CXE98" s="220"/>
      <c r="CXF98" s="220"/>
      <c r="CXG98" s="220"/>
      <c r="CXH98" s="220"/>
      <c r="CXI98" s="220"/>
      <c r="CXJ98" s="220"/>
      <c r="CXK98" s="220"/>
      <c r="CXL98" s="220"/>
      <c r="CXM98" s="220"/>
      <c r="CXN98" s="220"/>
      <c r="CXO98" s="220"/>
      <c r="CXP98" s="220"/>
      <c r="CXQ98" s="220"/>
      <c r="CXR98" s="220"/>
      <c r="CXS98" s="220"/>
      <c r="CXT98" s="220"/>
      <c r="CXU98" s="220"/>
      <c r="CXV98" s="220"/>
      <c r="CXW98" s="220"/>
      <c r="CXX98" s="220"/>
      <c r="CXY98" s="220"/>
      <c r="CXZ98" s="220"/>
      <c r="CYA98" s="220"/>
      <c r="CYB98" s="220"/>
      <c r="CYC98" s="220"/>
      <c r="CYD98" s="220"/>
      <c r="CYE98" s="220"/>
      <c r="CYF98" s="220"/>
      <c r="CYG98" s="220"/>
      <c r="CYH98" s="220"/>
      <c r="CYI98" s="220"/>
      <c r="CYJ98" s="220"/>
      <c r="CYK98" s="220"/>
      <c r="CYL98" s="220"/>
      <c r="CYM98" s="220"/>
      <c r="CYN98" s="220"/>
      <c r="CYO98" s="220"/>
      <c r="CYP98" s="220"/>
      <c r="CYQ98" s="220"/>
      <c r="CYR98" s="220"/>
      <c r="CYS98" s="220"/>
      <c r="CYT98" s="220"/>
      <c r="CYU98" s="220"/>
      <c r="CYV98" s="220"/>
      <c r="CYW98" s="220"/>
      <c r="CYX98" s="220"/>
      <c r="CYY98" s="220"/>
      <c r="CYZ98" s="220"/>
      <c r="CZA98" s="220"/>
      <c r="CZB98" s="220"/>
      <c r="CZC98" s="220"/>
      <c r="CZD98" s="220"/>
      <c r="CZE98" s="220"/>
      <c r="CZF98" s="220"/>
      <c r="CZG98" s="220"/>
      <c r="CZH98" s="220"/>
      <c r="CZI98" s="220"/>
      <c r="CZJ98" s="220"/>
      <c r="CZK98" s="220"/>
      <c r="CZL98" s="220"/>
      <c r="CZM98" s="220"/>
      <c r="CZN98" s="220"/>
      <c r="CZO98" s="220"/>
      <c r="CZP98" s="220"/>
      <c r="CZQ98" s="220"/>
      <c r="CZR98" s="220"/>
      <c r="CZS98" s="220"/>
      <c r="CZT98" s="220"/>
      <c r="CZU98" s="220"/>
      <c r="CZV98" s="220"/>
      <c r="CZW98" s="220"/>
      <c r="CZX98" s="220"/>
      <c r="CZY98" s="220"/>
      <c r="CZZ98" s="220"/>
      <c r="DAA98" s="220"/>
      <c r="DAB98" s="220"/>
      <c r="DAC98" s="220"/>
      <c r="DAD98" s="220"/>
      <c r="DAE98" s="220"/>
      <c r="DAF98" s="220"/>
      <c r="DAG98" s="220"/>
      <c r="DAH98" s="220"/>
      <c r="DAI98" s="220"/>
      <c r="DAJ98" s="220"/>
      <c r="DAK98" s="220"/>
      <c r="DAL98" s="220"/>
      <c r="DAM98" s="220"/>
      <c r="DAN98" s="220"/>
      <c r="DAO98" s="220"/>
      <c r="DAP98" s="220"/>
      <c r="DAQ98" s="220"/>
      <c r="DAR98" s="220"/>
      <c r="DAS98" s="220"/>
      <c r="DAT98" s="220"/>
      <c r="DAU98" s="220"/>
      <c r="DAV98" s="220"/>
      <c r="DAW98" s="220"/>
      <c r="DAX98" s="220"/>
      <c r="DAY98" s="220"/>
      <c r="DAZ98" s="220"/>
      <c r="DBA98" s="220"/>
      <c r="DBB98" s="220"/>
      <c r="DBC98" s="220"/>
      <c r="DBD98" s="220"/>
      <c r="DBE98" s="220"/>
      <c r="DBF98" s="220"/>
      <c r="DBG98" s="220"/>
      <c r="DBH98" s="220"/>
      <c r="DBI98" s="220"/>
      <c r="DBJ98" s="220"/>
      <c r="DBK98" s="220"/>
      <c r="DBL98" s="220"/>
      <c r="DBM98" s="220"/>
      <c r="DBN98" s="220"/>
      <c r="DBO98" s="220"/>
      <c r="DBP98" s="220"/>
      <c r="DBQ98" s="220"/>
      <c r="DBR98" s="220"/>
      <c r="DBS98" s="220"/>
      <c r="DBT98" s="220"/>
      <c r="DBU98" s="220"/>
      <c r="DBV98" s="220"/>
      <c r="DBW98" s="220"/>
      <c r="DBX98" s="220"/>
      <c r="DBY98" s="220"/>
      <c r="DBZ98" s="220"/>
      <c r="DCA98" s="220"/>
      <c r="DCB98" s="220"/>
      <c r="DCC98" s="220"/>
      <c r="DCD98" s="220"/>
      <c r="DCE98" s="220"/>
      <c r="DCF98" s="220"/>
      <c r="DCG98" s="220"/>
      <c r="DCH98" s="220"/>
      <c r="DCI98" s="220"/>
      <c r="DCJ98" s="220"/>
      <c r="DCK98" s="220"/>
      <c r="DCL98" s="220"/>
      <c r="DCM98" s="220"/>
      <c r="DCN98" s="220"/>
      <c r="DCO98" s="220"/>
      <c r="DCP98" s="220"/>
      <c r="DCQ98" s="220"/>
      <c r="DCR98" s="220"/>
      <c r="DCS98" s="220"/>
      <c r="DCT98" s="220"/>
      <c r="DCU98" s="220"/>
      <c r="DCV98" s="220"/>
      <c r="DCW98" s="220"/>
      <c r="DCX98" s="220"/>
      <c r="DCY98" s="220"/>
      <c r="DCZ98" s="220"/>
      <c r="DDA98" s="220"/>
      <c r="DDB98" s="220"/>
      <c r="DDC98" s="220"/>
      <c r="DDD98" s="220"/>
      <c r="DDE98" s="220"/>
      <c r="DDF98" s="220"/>
      <c r="DDG98" s="220"/>
      <c r="DDH98" s="220"/>
      <c r="DDI98" s="220"/>
      <c r="DDJ98" s="220"/>
      <c r="DDK98" s="220"/>
      <c r="DDL98" s="220"/>
      <c r="DDM98" s="220"/>
      <c r="DDN98" s="220"/>
      <c r="DDO98" s="220"/>
      <c r="DDP98" s="220"/>
      <c r="DDQ98" s="220"/>
      <c r="DDR98" s="220"/>
      <c r="DDS98" s="220"/>
      <c r="DDT98" s="220"/>
      <c r="DDU98" s="220"/>
      <c r="DDV98" s="220"/>
      <c r="DDW98" s="220"/>
      <c r="DDX98" s="220"/>
      <c r="DDY98" s="220"/>
      <c r="DDZ98" s="220"/>
      <c r="DEA98" s="220"/>
      <c r="DEB98" s="220"/>
      <c r="DEC98" s="220"/>
      <c r="DED98" s="220"/>
      <c r="DEE98" s="220"/>
      <c r="DEF98" s="220"/>
      <c r="DEG98" s="220"/>
      <c r="DEH98" s="220"/>
      <c r="DEI98" s="220"/>
      <c r="DEJ98" s="220"/>
      <c r="DEK98" s="220"/>
      <c r="DEL98" s="220"/>
      <c r="DEM98" s="220"/>
      <c r="DEN98" s="220"/>
      <c r="DEO98" s="220"/>
      <c r="DEP98" s="220"/>
      <c r="DEQ98" s="220"/>
      <c r="DER98" s="220"/>
      <c r="DES98" s="220"/>
      <c r="DET98" s="220"/>
      <c r="DEU98" s="220"/>
      <c r="DEV98" s="220"/>
      <c r="DEW98" s="220"/>
      <c r="DEX98" s="220"/>
      <c r="DEY98" s="220"/>
      <c r="DEZ98" s="220"/>
      <c r="DFA98" s="220"/>
      <c r="DFB98" s="220"/>
      <c r="DFC98" s="220"/>
      <c r="DFD98" s="220"/>
      <c r="DFE98" s="220"/>
      <c r="DFF98" s="220"/>
      <c r="DFG98" s="220"/>
      <c r="DFH98" s="220"/>
      <c r="DFI98" s="220"/>
      <c r="DFJ98" s="220"/>
      <c r="DFK98" s="220"/>
      <c r="DFL98" s="220"/>
      <c r="DFM98" s="220"/>
      <c r="DFN98" s="220"/>
      <c r="DFO98" s="220"/>
      <c r="DFP98" s="220"/>
      <c r="DFQ98" s="220"/>
      <c r="DFR98" s="220"/>
      <c r="DFS98" s="220"/>
      <c r="DFT98" s="220"/>
      <c r="DFU98" s="220"/>
      <c r="DFV98" s="220"/>
      <c r="DFW98" s="220"/>
      <c r="DFX98" s="220"/>
      <c r="DFY98" s="220"/>
      <c r="DFZ98" s="220"/>
      <c r="DGA98" s="220"/>
      <c r="DGB98" s="220"/>
      <c r="DGC98" s="220"/>
      <c r="DGD98" s="220"/>
      <c r="DGE98" s="220"/>
      <c r="DGF98" s="220"/>
      <c r="DGG98" s="220"/>
      <c r="DGH98" s="220"/>
      <c r="DGI98" s="220"/>
      <c r="DGJ98" s="220"/>
      <c r="DGK98" s="220"/>
      <c r="DGL98" s="220"/>
      <c r="DGM98" s="220"/>
      <c r="DGN98" s="220"/>
      <c r="DGO98" s="220"/>
      <c r="DGP98" s="220"/>
      <c r="DGQ98" s="220"/>
      <c r="DGR98" s="220"/>
      <c r="DGS98" s="220"/>
      <c r="DGT98" s="220"/>
      <c r="DGU98" s="220"/>
      <c r="DGV98" s="220"/>
      <c r="DGW98" s="220"/>
      <c r="DGX98" s="220"/>
      <c r="DGY98" s="220"/>
      <c r="DGZ98" s="220"/>
      <c r="DHA98" s="220"/>
      <c r="DHB98" s="220"/>
      <c r="DHC98" s="220"/>
      <c r="DHD98" s="220"/>
      <c r="DHE98" s="220"/>
      <c r="DHF98" s="220"/>
      <c r="DHG98" s="220"/>
      <c r="DHH98" s="220"/>
      <c r="DHI98" s="220"/>
      <c r="DHJ98" s="220"/>
      <c r="DHK98" s="220"/>
      <c r="DHL98" s="220"/>
      <c r="DHM98" s="220"/>
      <c r="DHN98" s="220"/>
      <c r="DHO98" s="220"/>
      <c r="DHP98" s="220"/>
      <c r="DHQ98" s="220"/>
      <c r="DHR98" s="220"/>
      <c r="DHS98" s="220"/>
      <c r="DHT98" s="220"/>
      <c r="DHU98" s="220"/>
      <c r="DHV98" s="220"/>
      <c r="DHW98" s="220"/>
      <c r="DHX98" s="220"/>
      <c r="DHY98" s="220"/>
      <c r="DHZ98" s="220"/>
      <c r="DIA98" s="220"/>
      <c r="DIB98" s="220"/>
      <c r="DIC98" s="220"/>
      <c r="DID98" s="220"/>
      <c r="DIE98" s="220"/>
      <c r="DIF98" s="220"/>
      <c r="DIG98" s="220"/>
      <c r="DIH98" s="220"/>
      <c r="DII98" s="220"/>
      <c r="DIJ98" s="220"/>
      <c r="DIK98" s="220"/>
      <c r="DIL98" s="220"/>
      <c r="DIM98" s="220"/>
      <c r="DIN98" s="220"/>
      <c r="DIO98" s="220"/>
      <c r="DIP98" s="220"/>
      <c r="DIQ98" s="220"/>
      <c r="DIR98" s="220"/>
      <c r="DIS98" s="220"/>
      <c r="DIT98" s="220"/>
      <c r="DIU98" s="220"/>
      <c r="DIV98" s="220"/>
      <c r="DIW98" s="220"/>
      <c r="DIX98" s="220"/>
      <c r="DIY98" s="220"/>
      <c r="DIZ98" s="220"/>
      <c r="DJA98" s="220"/>
      <c r="DJB98" s="220"/>
      <c r="DJC98" s="220"/>
      <c r="DJD98" s="220"/>
      <c r="DJE98" s="220"/>
      <c r="DJF98" s="220"/>
      <c r="DJG98" s="220"/>
      <c r="DJH98" s="220"/>
      <c r="DJI98" s="220"/>
      <c r="DJJ98" s="220"/>
      <c r="DJK98" s="220"/>
      <c r="DJL98" s="220"/>
      <c r="DJM98" s="220"/>
      <c r="DJN98" s="220"/>
      <c r="DJO98" s="220"/>
      <c r="DJP98" s="220"/>
      <c r="DJQ98" s="220"/>
      <c r="DJR98" s="220"/>
      <c r="DJS98" s="220"/>
      <c r="DJT98" s="220"/>
      <c r="DJU98" s="220"/>
      <c r="DJV98" s="220"/>
      <c r="DJW98" s="220"/>
      <c r="DJX98" s="220"/>
      <c r="DJY98" s="220"/>
      <c r="DJZ98" s="220"/>
      <c r="DKA98" s="220"/>
      <c r="DKB98" s="220"/>
      <c r="DKC98" s="220"/>
      <c r="DKD98" s="220"/>
      <c r="DKE98" s="220"/>
      <c r="DKF98" s="220"/>
      <c r="DKG98" s="220"/>
      <c r="DKH98" s="220"/>
      <c r="DKI98" s="220"/>
      <c r="DKJ98" s="220"/>
      <c r="DKK98" s="220"/>
      <c r="DKL98" s="220"/>
      <c r="DKM98" s="220"/>
      <c r="DKN98" s="220"/>
      <c r="DKO98" s="220"/>
      <c r="DKP98" s="220"/>
      <c r="DKQ98" s="220"/>
      <c r="DKR98" s="220"/>
      <c r="DKS98" s="220"/>
      <c r="DKT98" s="220"/>
      <c r="DKU98" s="220"/>
      <c r="DKV98" s="220"/>
      <c r="DKW98" s="220"/>
      <c r="DKX98" s="220"/>
      <c r="DKY98" s="220"/>
      <c r="DKZ98" s="220"/>
      <c r="DLA98" s="220"/>
      <c r="DLB98" s="220"/>
      <c r="DLC98" s="220"/>
      <c r="DLD98" s="220"/>
      <c r="DLE98" s="220"/>
      <c r="DLF98" s="220"/>
      <c r="DLG98" s="220"/>
      <c r="DLH98" s="220"/>
      <c r="DLI98" s="220"/>
      <c r="DLJ98" s="220"/>
      <c r="DLK98" s="220"/>
      <c r="DLL98" s="220"/>
      <c r="DLM98" s="220"/>
      <c r="DLN98" s="220"/>
      <c r="DLO98" s="220"/>
      <c r="DLP98" s="220"/>
      <c r="DLQ98" s="220"/>
      <c r="DLR98" s="220"/>
      <c r="DLS98" s="220"/>
      <c r="DLT98" s="220"/>
      <c r="DLU98" s="220"/>
      <c r="DLV98" s="220"/>
      <c r="DLW98" s="220"/>
      <c r="DLX98" s="220"/>
      <c r="DLY98" s="220"/>
      <c r="DLZ98" s="220"/>
      <c r="DMA98" s="220"/>
      <c r="DMB98" s="220"/>
      <c r="DMC98" s="220"/>
      <c r="DMD98" s="220"/>
      <c r="DME98" s="220"/>
      <c r="DMF98" s="220"/>
      <c r="DMG98" s="220"/>
      <c r="DMH98" s="220"/>
      <c r="DMI98" s="220"/>
      <c r="DMJ98" s="220"/>
      <c r="DMK98" s="220"/>
      <c r="DML98" s="220"/>
      <c r="DMM98" s="220"/>
      <c r="DMN98" s="220"/>
      <c r="DMO98" s="220"/>
      <c r="DMP98" s="220"/>
      <c r="DMQ98" s="220"/>
      <c r="DMR98" s="220"/>
      <c r="DMS98" s="220"/>
      <c r="DMT98" s="220"/>
      <c r="DMU98" s="220"/>
      <c r="DMV98" s="220"/>
      <c r="DMW98" s="220"/>
      <c r="DMX98" s="220"/>
      <c r="DMY98" s="220"/>
      <c r="DMZ98" s="220"/>
      <c r="DNA98" s="220"/>
      <c r="DNB98" s="220"/>
      <c r="DNC98" s="220"/>
      <c r="DND98" s="220"/>
      <c r="DNE98" s="220"/>
      <c r="DNF98" s="220"/>
      <c r="DNG98" s="220"/>
      <c r="DNH98" s="220"/>
      <c r="DNI98" s="220"/>
      <c r="DNJ98" s="220"/>
      <c r="DNK98" s="220"/>
      <c r="DNL98" s="220"/>
      <c r="DNM98" s="220"/>
      <c r="DNN98" s="220"/>
      <c r="DNO98" s="220"/>
      <c r="DNP98" s="220"/>
      <c r="DNQ98" s="220"/>
      <c r="DNR98" s="220"/>
      <c r="DNS98" s="220"/>
      <c r="DNT98" s="220"/>
      <c r="DNU98" s="220"/>
      <c r="DNV98" s="220"/>
      <c r="DNW98" s="220"/>
      <c r="DNX98" s="220"/>
      <c r="DNY98" s="220"/>
      <c r="DNZ98" s="220"/>
      <c r="DOA98" s="220"/>
      <c r="DOB98" s="220"/>
      <c r="DOC98" s="220"/>
      <c r="DOD98" s="220"/>
      <c r="DOE98" s="220"/>
      <c r="DOF98" s="220"/>
      <c r="DOG98" s="220"/>
      <c r="DOH98" s="220"/>
      <c r="DOI98" s="220"/>
      <c r="DOJ98" s="220"/>
      <c r="DOK98" s="220"/>
      <c r="DOL98" s="220"/>
      <c r="DOM98" s="220"/>
      <c r="DON98" s="220"/>
      <c r="DOO98" s="220"/>
      <c r="DOP98" s="220"/>
      <c r="DOQ98" s="220"/>
      <c r="DOR98" s="220"/>
      <c r="DOS98" s="220"/>
      <c r="DOT98" s="220"/>
      <c r="DOU98" s="220"/>
      <c r="DOV98" s="220"/>
      <c r="DOW98" s="220"/>
      <c r="DOX98" s="220"/>
      <c r="DOY98" s="220"/>
      <c r="DOZ98" s="220"/>
      <c r="DPA98" s="220"/>
      <c r="DPB98" s="220"/>
      <c r="DPC98" s="220"/>
      <c r="DPD98" s="220"/>
      <c r="DPE98" s="220"/>
      <c r="DPF98" s="220"/>
      <c r="DPG98" s="220"/>
      <c r="DPH98" s="220"/>
      <c r="DPI98" s="220"/>
      <c r="DPJ98" s="220"/>
      <c r="DPK98" s="220"/>
      <c r="DPL98" s="220"/>
      <c r="DPM98" s="220"/>
      <c r="DPN98" s="220"/>
      <c r="DPO98" s="220"/>
      <c r="DPP98" s="220"/>
      <c r="DPQ98" s="220"/>
      <c r="DPR98" s="220"/>
      <c r="DPS98" s="220"/>
      <c r="DPT98" s="220"/>
      <c r="DPU98" s="220"/>
      <c r="DPV98" s="220"/>
      <c r="DPW98" s="220"/>
      <c r="DPX98" s="220"/>
      <c r="DPY98" s="220"/>
      <c r="DPZ98" s="220"/>
      <c r="DQA98" s="220"/>
      <c r="DQB98" s="220"/>
      <c r="DQC98" s="220"/>
      <c r="DQD98" s="220"/>
      <c r="DQE98" s="220"/>
      <c r="DQF98" s="220"/>
      <c r="DQG98" s="220"/>
      <c r="DQH98" s="220"/>
      <c r="DQI98" s="220"/>
      <c r="DQJ98" s="220"/>
      <c r="DQK98" s="220"/>
      <c r="DQL98" s="220"/>
      <c r="DQM98" s="220"/>
      <c r="DQN98" s="220"/>
      <c r="DQO98" s="220"/>
      <c r="DQP98" s="220"/>
      <c r="DQQ98" s="220"/>
      <c r="DQR98" s="220"/>
      <c r="DQS98" s="220"/>
      <c r="DQT98" s="220"/>
      <c r="DQU98" s="220"/>
      <c r="DQV98" s="220"/>
      <c r="DQW98" s="220"/>
      <c r="DQX98" s="220"/>
      <c r="DQY98" s="220"/>
      <c r="DQZ98" s="220"/>
      <c r="DRA98" s="220"/>
      <c r="DRB98" s="220"/>
      <c r="DRC98" s="220"/>
      <c r="DRD98" s="220"/>
      <c r="DRE98" s="220"/>
      <c r="DRF98" s="220"/>
      <c r="DRG98" s="220"/>
      <c r="DRH98" s="220"/>
      <c r="DRI98" s="220"/>
      <c r="DRJ98" s="220"/>
      <c r="DRK98" s="220"/>
      <c r="DRL98" s="220"/>
      <c r="DRM98" s="220"/>
      <c r="DRN98" s="220"/>
      <c r="DRO98" s="220"/>
      <c r="DRP98" s="220"/>
      <c r="DRQ98" s="220"/>
      <c r="DRR98" s="220"/>
      <c r="DRS98" s="220"/>
      <c r="DRT98" s="220"/>
      <c r="DRU98" s="220"/>
      <c r="DRV98" s="220"/>
      <c r="DRW98" s="220"/>
      <c r="DRX98" s="220"/>
      <c r="DRY98" s="220"/>
      <c r="DRZ98" s="220"/>
      <c r="DSA98" s="220"/>
      <c r="DSB98" s="220"/>
      <c r="DSC98" s="220"/>
      <c r="DSD98" s="220"/>
      <c r="DSE98" s="220"/>
      <c r="DSF98" s="220"/>
      <c r="DSG98" s="220"/>
      <c r="DSH98" s="220"/>
      <c r="DSI98" s="220"/>
      <c r="DSJ98" s="220"/>
      <c r="DSK98" s="220"/>
      <c r="DSL98" s="220"/>
      <c r="DSM98" s="220"/>
      <c r="DSN98" s="220"/>
      <c r="DSO98" s="220"/>
      <c r="DSP98" s="220"/>
      <c r="DSQ98" s="220"/>
      <c r="DSR98" s="220"/>
      <c r="DSS98" s="220"/>
      <c r="DST98" s="220"/>
      <c r="DSU98" s="220"/>
      <c r="DSV98" s="220"/>
      <c r="DSW98" s="220"/>
      <c r="DSX98" s="220"/>
      <c r="DSY98" s="220"/>
      <c r="DSZ98" s="220"/>
      <c r="DTA98" s="220"/>
      <c r="DTB98" s="220"/>
      <c r="DTC98" s="220"/>
      <c r="DTD98" s="220"/>
      <c r="DTE98" s="220"/>
      <c r="DTF98" s="220"/>
      <c r="DTG98" s="220"/>
      <c r="DTH98" s="220"/>
      <c r="DTI98" s="220"/>
      <c r="DTJ98" s="220"/>
      <c r="DTK98" s="220"/>
      <c r="DTL98" s="220"/>
      <c r="DTM98" s="220"/>
      <c r="DTN98" s="220"/>
      <c r="DTO98" s="220"/>
      <c r="DTP98" s="220"/>
      <c r="DTQ98" s="220"/>
      <c r="DTR98" s="220"/>
      <c r="DTS98" s="220"/>
      <c r="DTT98" s="220"/>
      <c r="DTU98" s="220"/>
      <c r="DTV98" s="220"/>
      <c r="DTW98" s="220"/>
      <c r="DTX98" s="220"/>
      <c r="DTY98" s="220"/>
      <c r="DTZ98" s="220"/>
      <c r="DUA98" s="220"/>
      <c r="DUB98" s="220"/>
      <c r="DUC98" s="220"/>
      <c r="DUD98" s="220"/>
      <c r="DUE98" s="220"/>
      <c r="DUF98" s="220"/>
      <c r="DUG98" s="220"/>
      <c r="DUH98" s="220"/>
      <c r="DUI98" s="220"/>
      <c r="DUJ98" s="220"/>
      <c r="DUK98" s="220"/>
      <c r="DUL98" s="220"/>
      <c r="DUM98" s="220"/>
      <c r="DUN98" s="220"/>
      <c r="DUO98" s="220"/>
      <c r="DUP98" s="220"/>
      <c r="DUQ98" s="220"/>
      <c r="DUR98" s="220"/>
      <c r="DUS98" s="220"/>
      <c r="DUT98" s="220"/>
      <c r="DUU98" s="220"/>
      <c r="DUV98" s="220"/>
      <c r="DUW98" s="220"/>
      <c r="DUX98" s="220"/>
      <c r="DUY98" s="220"/>
      <c r="DUZ98" s="220"/>
      <c r="DVA98" s="220"/>
      <c r="DVB98" s="220"/>
      <c r="DVC98" s="220"/>
      <c r="DVD98" s="220"/>
      <c r="DVE98" s="220"/>
      <c r="DVF98" s="220"/>
      <c r="DVG98" s="220"/>
      <c r="DVH98" s="220"/>
      <c r="DVI98" s="220"/>
      <c r="DVJ98" s="220"/>
      <c r="DVK98" s="220"/>
      <c r="DVL98" s="220"/>
      <c r="DVM98" s="220"/>
      <c r="DVN98" s="220"/>
      <c r="DVO98" s="220"/>
      <c r="DVP98" s="220"/>
      <c r="DVQ98" s="220"/>
      <c r="DVR98" s="220"/>
      <c r="DVS98" s="220"/>
      <c r="DVT98" s="220"/>
      <c r="DVU98" s="220"/>
      <c r="DVV98" s="220"/>
      <c r="DVW98" s="220"/>
      <c r="DVX98" s="220"/>
      <c r="DVY98" s="220"/>
      <c r="DVZ98" s="220"/>
      <c r="DWA98" s="220"/>
      <c r="DWB98" s="220"/>
      <c r="DWC98" s="220"/>
      <c r="DWD98" s="220"/>
      <c r="DWE98" s="220"/>
      <c r="DWF98" s="220"/>
      <c r="DWG98" s="220"/>
      <c r="DWH98" s="220"/>
      <c r="DWI98" s="220"/>
      <c r="DWJ98" s="220"/>
      <c r="DWK98" s="220"/>
      <c r="DWL98" s="220"/>
      <c r="DWM98" s="220"/>
      <c r="DWN98" s="220"/>
      <c r="DWO98" s="220"/>
      <c r="DWP98" s="220"/>
      <c r="DWQ98" s="220"/>
      <c r="DWR98" s="220"/>
      <c r="DWS98" s="220"/>
      <c r="DWT98" s="220"/>
      <c r="DWU98" s="220"/>
      <c r="DWV98" s="220"/>
      <c r="DWW98" s="220"/>
      <c r="DWX98" s="220"/>
      <c r="DWY98" s="220"/>
      <c r="DWZ98" s="220"/>
      <c r="DXA98" s="220"/>
      <c r="DXB98" s="220"/>
      <c r="DXC98" s="220"/>
      <c r="DXD98" s="220"/>
      <c r="DXE98" s="220"/>
      <c r="DXF98" s="220"/>
      <c r="DXG98" s="220"/>
      <c r="DXH98" s="220"/>
      <c r="DXI98" s="220"/>
      <c r="DXJ98" s="220"/>
      <c r="DXK98" s="220"/>
      <c r="DXL98" s="220"/>
      <c r="DXM98" s="220"/>
      <c r="DXN98" s="220"/>
      <c r="DXO98" s="220"/>
      <c r="DXP98" s="220"/>
      <c r="DXQ98" s="220"/>
      <c r="DXR98" s="220"/>
      <c r="DXS98" s="220"/>
      <c r="DXT98" s="220"/>
      <c r="DXU98" s="220"/>
      <c r="DXV98" s="220"/>
      <c r="DXW98" s="220"/>
      <c r="DXX98" s="220"/>
      <c r="DXY98" s="220"/>
      <c r="DXZ98" s="220"/>
      <c r="DYA98" s="220"/>
      <c r="DYB98" s="220"/>
      <c r="DYC98" s="220"/>
      <c r="DYD98" s="220"/>
      <c r="DYE98" s="220"/>
      <c r="DYF98" s="220"/>
      <c r="DYG98" s="220"/>
      <c r="DYH98" s="220"/>
      <c r="DYI98" s="220"/>
      <c r="DYJ98" s="220"/>
      <c r="DYK98" s="220"/>
      <c r="DYL98" s="220"/>
      <c r="DYM98" s="220"/>
      <c r="DYN98" s="220"/>
      <c r="DYO98" s="220"/>
      <c r="DYP98" s="220"/>
      <c r="DYQ98" s="220"/>
      <c r="DYR98" s="220"/>
      <c r="DYS98" s="220"/>
      <c r="DYT98" s="220"/>
      <c r="DYU98" s="220"/>
      <c r="DYV98" s="220"/>
      <c r="DYW98" s="220"/>
      <c r="DYX98" s="220"/>
      <c r="DYY98" s="220"/>
      <c r="DYZ98" s="220"/>
      <c r="DZA98" s="220"/>
      <c r="DZB98" s="220"/>
      <c r="DZC98" s="220"/>
      <c r="DZD98" s="220"/>
      <c r="DZE98" s="220"/>
      <c r="DZF98" s="220"/>
      <c r="DZG98" s="220"/>
      <c r="DZH98" s="220"/>
      <c r="DZI98" s="220"/>
      <c r="DZJ98" s="220"/>
      <c r="DZK98" s="220"/>
      <c r="DZL98" s="220"/>
      <c r="DZM98" s="220"/>
      <c r="DZN98" s="220"/>
      <c r="DZO98" s="220"/>
      <c r="DZP98" s="220"/>
      <c r="DZQ98" s="220"/>
      <c r="DZR98" s="220"/>
      <c r="DZS98" s="220"/>
      <c r="DZT98" s="220"/>
      <c r="DZU98" s="220"/>
      <c r="DZV98" s="220"/>
      <c r="DZW98" s="220"/>
      <c r="DZX98" s="220"/>
      <c r="DZY98" s="220"/>
      <c r="DZZ98" s="220"/>
      <c r="EAA98" s="220"/>
      <c r="EAB98" s="220"/>
      <c r="EAC98" s="220"/>
      <c r="EAD98" s="220"/>
      <c r="EAE98" s="220"/>
      <c r="EAF98" s="220"/>
      <c r="EAG98" s="220"/>
      <c r="EAH98" s="220"/>
      <c r="EAI98" s="220"/>
      <c r="EAJ98" s="220"/>
      <c r="EAK98" s="220"/>
      <c r="EAL98" s="220"/>
      <c r="EAM98" s="220"/>
      <c r="EAN98" s="220"/>
      <c r="EAO98" s="220"/>
      <c r="EAP98" s="220"/>
      <c r="EAQ98" s="220"/>
      <c r="EAR98" s="220"/>
      <c r="EAS98" s="220"/>
      <c r="EAT98" s="220"/>
      <c r="EAU98" s="220"/>
      <c r="EAV98" s="220"/>
      <c r="EAW98" s="220"/>
      <c r="EAX98" s="220"/>
      <c r="EAY98" s="220"/>
      <c r="EAZ98" s="220"/>
      <c r="EBA98" s="220"/>
      <c r="EBB98" s="220"/>
      <c r="EBC98" s="220"/>
      <c r="EBD98" s="220"/>
      <c r="EBE98" s="220"/>
      <c r="EBF98" s="220"/>
      <c r="EBG98" s="220"/>
      <c r="EBH98" s="220"/>
      <c r="EBI98" s="220"/>
      <c r="EBJ98" s="220"/>
      <c r="EBK98" s="220"/>
      <c r="EBL98" s="220"/>
      <c r="EBM98" s="220"/>
      <c r="EBN98" s="220"/>
      <c r="EBO98" s="220"/>
      <c r="EBP98" s="220"/>
      <c r="EBQ98" s="220"/>
      <c r="EBR98" s="220"/>
      <c r="EBS98" s="220"/>
      <c r="EBT98" s="220"/>
      <c r="EBU98" s="220"/>
      <c r="EBV98" s="220"/>
      <c r="EBW98" s="220"/>
      <c r="EBX98" s="220"/>
      <c r="EBY98" s="220"/>
      <c r="EBZ98" s="220"/>
      <c r="ECA98" s="220"/>
      <c r="ECB98" s="220"/>
      <c r="ECC98" s="220"/>
      <c r="ECD98" s="220"/>
      <c r="ECE98" s="220"/>
      <c r="ECF98" s="220"/>
      <c r="ECG98" s="220"/>
      <c r="ECH98" s="220"/>
      <c r="ECI98" s="220"/>
      <c r="ECJ98" s="220"/>
      <c r="ECK98" s="220"/>
      <c r="ECL98" s="220"/>
      <c r="ECM98" s="220"/>
      <c r="ECN98" s="220"/>
      <c r="ECO98" s="220"/>
      <c r="ECP98" s="220"/>
      <c r="ECQ98" s="220"/>
      <c r="ECR98" s="220"/>
      <c r="ECS98" s="220"/>
      <c r="ECT98" s="220"/>
      <c r="ECU98" s="220"/>
      <c r="ECV98" s="220"/>
      <c r="ECW98" s="220"/>
      <c r="ECX98" s="220"/>
      <c r="ECY98" s="220"/>
      <c r="ECZ98" s="220"/>
      <c r="EDA98" s="220"/>
      <c r="EDB98" s="220"/>
      <c r="EDC98" s="220"/>
      <c r="EDD98" s="220"/>
      <c r="EDE98" s="220"/>
      <c r="EDF98" s="220"/>
      <c r="EDG98" s="220"/>
      <c r="EDH98" s="220"/>
      <c r="EDI98" s="220"/>
      <c r="EDJ98" s="220"/>
      <c r="EDK98" s="220"/>
      <c r="EDL98" s="220"/>
      <c r="EDM98" s="220"/>
      <c r="EDN98" s="220"/>
      <c r="EDO98" s="220"/>
      <c r="EDP98" s="220"/>
      <c r="EDQ98" s="220"/>
      <c r="EDR98" s="220"/>
      <c r="EDS98" s="220"/>
      <c r="EDT98" s="220"/>
      <c r="EDU98" s="220"/>
      <c r="EDV98" s="220"/>
      <c r="EDW98" s="220"/>
      <c r="EDX98" s="220"/>
      <c r="EDY98" s="220"/>
      <c r="EDZ98" s="220"/>
      <c r="EEA98" s="220"/>
      <c r="EEB98" s="220"/>
      <c r="EEC98" s="220"/>
      <c r="EED98" s="220"/>
      <c r="EEE98" s="220"/>
      <c r="EEF98" s="220"/>
      <c r="EEG98" s="220"/>
      <c r="EEH98" s="220"/>
      <c r="EEI98" s="220"/>
      <c r="EEJ98" s="220"/>
      <c r="EEK98" s="220"/>
      <c r="EEL98" s="220"/>
      <c r="EEM98" s="220"/>
      <c r="EEN98" s="220"/>
      <c r="EEO98" s="220"/>
      <c r="EEP98" s="220"/>
      <c r="EEQ98" s="220"/>
      <c r="EER98" s="220"/>
      <c r="EES98" s="220"/>
      <c r="EET98" s="220"/>
      <c r="EEU98" s="220"/>
      <c r="EEV98" s="220"/>
      <c r="EEW98" s="220"/>
      <c r="EEX98" s="220"/>
      <c r="EEY98" s="220"/>
      <c r="EEZ98" s="220"/>
      <c r="EFA98" s="220"/>
      <c r="EFB98" s="220"/>
      <c r="EFC98" s="220"/>
      <c r="EFD98" s="220"/>
      <c r="EFE98" s="220"/>
      <c r="EFF98" s="220"/>
      <c r="EFG98" s="220"/>
      <c r="EFH98" s="220"/>
      <c r="EFI98" s="220"/>
      <c r="EFJ98" s="220"/>
      <c r="EFK98" s="220"/>
      <c r="EFL98" s="220"/>
      <c r="EFM98" s="220"/>
      <c r="EFN98" s="220"/>
      <c r="EFO98" s="220"/>
      <c r="EFP98" s="220"/>
      <c r="EFQ98" s="220"/>
      <c r="EFR98" s="220"/>
      <c r="EFS98" s="220"/>
      <c r="EFT98" s="220"/>
      <c r="EFU98" s="220"/>
      <c r="EFV98" s="220"/>
      <c r="EFW98" s="220"/>
      <c r="EFX98" s="220"/>
      <c r="EFY98" s="220"/>
      <c r="EFZ98" s="220"/>
      <c r="EGA98" s="220"/>
      <c r="EGB98" s="220"/>
      <c r="EGC98" s="220"/>
      <c r="EGD98" s="220"/>
      <c r="EGE98" s="220"/>
      <c r="EGF98" s="220"/>
      <c r="EGG98" s="220"/>
      <c r="EGH98" s="220"/>
      <c r="EGI98" s="220"/>
      <c r="EGJ98" s="220"/>
      <c r="EGK98" s="220"/>
      <c r="EGL98" s="220"/>
      <c r="EGM98" s="220"/>
      <c r="EGN98" s="220"/>
      <c r="EGO98" s="220"/>
      <c r="EGP98" s="220"/>
      <c r="EGQ98" s="220"/>
      <c r="EGR98" s="220"/>
      <c r="EGS98" s="220"/>
      <c r="EGT98" s="220"/>
      <c r="EGU98" s="220"/>
      <c r="EGV98" s="220"/>
      <c r="EGW98" s="220"/>
      <c r="EGX98" s="220"/>
      <c r="EGY98" s="220"/>
      <c r="EGZ98" s="220"/>
      <c r="EHA98" s="220"/>
      <c r="EHB98" s="220"/>
      <c r="EHC98" s="220"/>
      <c r="EHD98" s="220"/>
      <c r="EHE98" s="220"/>
      <c r="EHF98" s="220"/>
      <c r="EHG98" s="220"/>
      <c r="EHH98" s="220"/>
      <c r="EHI98" s="220"/>
      <c r="EHJ98" s="220"/>
      <c r="EHK98" s="220"/>
      <c r="EHL98" s="220"/>
      <c r="EHM98" s="220"/>
      <c r="EHN98" s="220"/>
      <c r="EHO98" s="220"/>
      <c r="EHP98" s="220"/>
      <c r="EHQ98" s="220"/>
      <c r="EHR98" s="220"/>
      <c r="EHS98" s="220"/>
      <c r="EHT98" s="220"/>
      <c r="EHU98" s="220"/>
      <c r="EHV98" s="220"/>
      <c r="EHW98" s="220"/>
      <c r="EHX98" s="220"/>
      <c r="EHY98" s="220"/>
      <c r="EHZ98" s="220"/>
      <c r="EIA98" s="220"/>
      <c r="EIB98" s="220"/>
      <c r="EIC98" s="220"/>
      <c r="EID98" s="220"/>
      <c r="EIE98" s="220"/>
      <c r="EIF98" s="220"/>
      <c r="EIG98" s="220"/>
      <c r="EIH98" s="220"/>
      <c r="EII98" s="220"/>
      <c r="EIJ98" s="220"/>
      <c r="EIK98" s="220"/>
      <c r="EIL98" s="220"/>
      <c r="EIM98" s="220"/>
      <c r="EIN98" s="220"/>
      <c r="EIO98" s="220"/>
      <c r="EIP98" s="220"/>
      <c r="EIQ98" s="220"/>
      <c r="EIR98" s="220"/>
      <c r="EIS98" s="220"/>
      <c r="EIT98" s="220"/>
      <c r="EIU98" s="220"/>
      <c r="EIV98" s="220"/>
      <c r="EIW98" s="220"/>
      <c r="EIX98" s="220"/>
      <c r="EIY98" s="220"/>
      <c r="EIZ98" s="220"/>
      <c r="EJA98" s="220"/>
      <c r="EJB98" s="220"/>
      <c r="EJC98" s="220"/>
      <c r="EJD98" s="220"/>
      <c r="EJE98" s="220"/>
      <c r="EJF98" s="220"/>
      <c r="EJG98" s="220"/>
      <c r="EJH98" s="220"/>
      <c r="EJI98" s="220"/>
      <c r="EJJ98" s="220"/>
      <c r="EJK98" s="220"/>
      <c r="EJL98" s="220"/>
      <c r="EJM98" s="220"/>
      <c r="EJN98" s="220"/>
      <c r="EJO98" s="220"/>
      <c r="EJP98" s="220"/>
      <c r="EJQ98" s="220"/>
      <c r="EJR98" s="220"/>
      <c r="EJS98" s="220"/>
      <c r="EJT98" s="220"/>
      <c r="EJU98" s="220"/>
      <c r="EJV98" s="220"/>
      <c r="EJW98" s="220"/>
      <c r="EJX98" s="220"/>
      <c r="EJY98" s="220"/>
      <c r="EJZ98" s="220"/>
      <c r="EKA98" s="220"/>
      <c r="EKB98" s="220"/>
      <c r="EKC98" s="220"/>
      <c r="EKD98" s="220"/>
      <c r="EKE98" s="220"/>
      <c r="EKF98" s="220"/>
      <c r="EKG98" s="220"/>
      <c r="EKH98" s="220"/>
      <c r="EKI98" s="220"/>
      <c r="EKJ98" s="220"/>
      <c r="EKK98" s="220"/>
      <c r="EKL98" s="220"/>
      <c r="EKM98" s="220"/>
      <c r="EKN98" s="220"/>
      <c r="EKO98" s="220"/>
      <c r="EKP98" s="220"/>
      <c r="EKQ98" s="220"/>
      <c r="EKR98" s="220"/>
      <c r="EKS98" s="220"/>
      <c r="EKT98" s="220"/>
      <c r="EKU98" s="220"/>
      <c r="EKV98" s="220"/>
      <c r="EKW98" s="220"/>
      <c r="EKX98" s="220"/>
      <c r="EKY98" s="220"/>
      <c r="EKZ98" s="220"/>
      <c r="ELA98" s="220"/>
      <c r="ELB98" s="220"/>
      <c r="ELC98" s="220"/>
      <c r="ELD98" s="220"/>
      <c r="ELE98" s="220"/>
      <c r="ELF98" s="220"/>
      <c r="ELG98" s="220"/>
      <c r="ELH98" s="220"/>
      <c r="ELI98" s="220"/>
      <c r="ELJ98" s="220"/>
      <c r="ELK98" s="220"/>
      <c r="ELL98" s="220"/>
      <c r="ELM98" s="220"/>
      <c r="ELN98" s="220"/>
      <c r="ELO98" s="220"/>
      <c r="ELP98" s="220"/>
      <c r="ELQ98" s="220"/>
      <c r="ELR98" s="220"/>
      <c r="ELS98" s="220"/>
      <c r="ELT98" s="220"/>
      <c r="ELU98" s="220"/>
      <c r="ELV98" s="220"/>
      <c r="ELW98" s="220"/>
      <c r="ELX98" s="220"/>
      <c r="ELY98" s="220"/>
      <c r="ELZ98" s="220"/>
      <c r="EMA98" s="220"/>
      <c r="EMB98" s="220"/>
      <c r="EMC98" s="220"/>
      <c r="EMD98" s="220"/>
      <c r="EME98" s="220"/>
      <c r="EMF98" s="220"/>
      <c r="EMG98" s="220"/>
      <c r="EMH98" s="220"/>
      <c r="EMI98" s="220"/>
      <c r="EMJ98" s="220"/>
      <c r="EMK98" s="220"/>
      <c r="EML98" s="220"/>
      <c r="EMM98" s="220"/>
      <c r="EMN98" s="220"/>
      <c r="EMO98" s="220"/>
      <c r="EMP98" s="220"/>
      <c r="EMQ98" s="220"/>
      <c r="EMR98" s="220"/>
      <c r="EMS98" s="220"/>
      <c r="EMT98" s="220"/>
      <c r="EMU98" s="220"/>
      <c r="EMV98" s="220"/>
      <c r="EMW98" s="220"/>
      <c r="EMX98" s="220"/>
      <c r="EMY98" s="220"/>
      <c r="EMZ98" s="220"/>
      <c r="ENA98" s="220"/>
      <c r="ENB98" s="220"/>
      <c r="ENC98" s="220"/>
      <c r="END98" s="220"/>
      <c r="ENE98" s="220"/>
      <c r="ENF98" s="220"/>
      <c r="ENG98" s="220"/>
      <c r="ENH98" s="220"/>
      <c r="ENI98" s="220"/>
      <c r="ENJ98" s="220"/>
      <c r="ENK98" s="220"/>
      <c r="ENL98" s="220"/>
      <c r="ENM98" s="220"/>
      <c r="ENN98" s="220"/>
      <c r="ENO98" s="220"/>
      <c r="ENP98" s="220"/>
      <c r="ENQ98" s="220"/>
      <c r="ENR98" s="220"/>
      <c r="ENS98" s="220"/>
      <c r="ENT98" s="220"/>
      <c r="ENU98" s="220"/>
      <c r="ENV98" s="220"/>
      <c r="ENW98" s="220"/>
      <c r="ENX98" s="220"/>
      <c r="ENY98" s="220"/>
      <c r="ENZ98" s="220"/>
      <c r="EOA98" s="220"/>
      <c r="EOB98" s="220"/>
      <c r="EOC98" s="220"/>
      <c r="EOD98" s="220"/>
      <c r="EOE98" s="220"/>
      <c r="EOF98" s="220"/>
      <c r="EOG98" s="220"/>
      <c r="EOH98" s="220"/>
      <c r="EOI98" s="220"/>
      <c r="EOJ98" s="220"/>
      <c r="EOK98" s="220"/>
      <c r="EOL98" s="220"/>
      <c r="EOM98" s="220"/>
      <c r="EON98" s="220"/>
      <c r="EOO98" s="220"/>
      <c r="EOP98" s="220"/>
      <c r="EOQ98" s="220"/>
      <c r="EOR98" s="220"/>
      <c r="EOS98" s="220"/>
      <c r="EOT98" s="220"/>
      <c r="EOU98" s="220"/>
      <c r="EOV98" s="220"/>
      <c r="EOW98" s="220"/>
      <c r="EOX98" s="220"/>
      <c r="EOY98" s="220"/>
      <c r="EOZ98" s="220"/>
      <c r="EPA98" s="220"/>
      <c r="EPB98" s="220"/>
      <c r="EPC98" s="220"/>
      <c r="EPD98" s="220"/>
      <c r="EPE98" s="220"/>
      <c r="EPF98" s="220"/>
      <c r="EPG98" s="220"/>
      <c r="EPH98" s="220"/>
      <c r="EPI98" s="220"/>
      <c r="EPJ98" s="220"/>
      <c r="EPK98" s="220"/>
      <c r="EPL98" s="220"/>
      <c r="EPM98" s="220"/>
      <c r="EPN98" s="220"/>
      <c r="EPO98" s="220"/>
      <c r="EPP98" s="220"/>
      <c r="EPQ98" s="220"/>
      <c r="EPR98" s="220"/>
      <c r="EPS98" s="220"/>
      <c r="EPT98" s="220"/>
      <c r="EPU98" s="220"/>
      <c r="EPV98" s="220"/>
      <c r="EPW98" s="220"/>
      <c r="EPX98" s="220"/>
      <c r="EPY98" s="220"/>
      <c r="EPZ98" s="220"/>
      <c r="EQA98" s="220"/>
      <c r="EQB98" s="220"/>
      <c r="EQC98" s="220"/>
      <c r="EQD98" s="220"/>
      <c r="EQE98" s="220"/>
      <c r="EQF98" s="220"/>
      <c r="EQG98" s="220"/>
      <c r="EQH98" s="220"/>
      <c r="EQI98" s="220"/>
      <c r="EQJ98" s="220"/>
      <c r="EQK98" s="220"/>
      <c r="EQL98" s="220"/>
      <c r="EQM98" s="220"/>
      <c r="EQN98" s="220"/>
      <c r="EQO98" s="220"/>
      <c r="EQP98" s="220"/>
      <c r="EQQ98" s="220"/>
      <c r="EQR98" s="220"/>
      <c r="EQS98" s="220"/>
      <c r="EQT98" s="220"/>
      <c r="EQU98" s="220"/>
      <c r="EQV98" s="220"/>
      <c r="EQW98" s="220"/>
      <c r="EQX98" s="220"/>
      <c r="EQY98" s="220"/>
      <c r="EQZ98" s="220"/>
      <c r="ERA98" s="220"/>
      <c r="ERB98" s="220"/>
      <c r="ERC98" s="220"/>
      <c r="ERD98" s="220"/>
      <c r="ERE98" s="220"/>
      <c r="ERF98" s="220"/>
      <c r="ERG98" s="220"/>
      <c r="ERH98" s="220"/>
      <c r="ERI98" s="220"/>
      <c r="ERJ98" s="220"/>
      <c r="ERK98" s="220"/>
      <c r="ERL98" s="220"/>
      <c r="ERM98" s="220"/>
      <c r="ERN98" s="220"/>
      <c r="ERO98" s="220"/>
      <c r="ERP98" s="220"/>
      <c r="ERQ98" s="220"/>
      <c r="ERR98" s="220"/>
      <c r="ERS98" s="220"/>
      <c r="ERT98" s="220"/>
      <c r="ERU98" s="220"/>
      <c r="ERV98" s="220"/>
      <c r="ERW98" s="220"/>
      <c r="ERX98" s="220"/>
      <c r="ERY98" s="220"/>
      <c r="ERZ98" s="220"/>
      <c r="ESA98" s="220"/>
      <c r="ESB98" s="220"/>
      <c r="ESC98" s="220"/>
      <c r="ESD98" s="220"/>
      <c r="ESE98" s="220"/>
      <c r="ESF98" s="220"/>
      <c r="ESG98" s="220"/>
      <c r="ESH98" s="220"/>
      <c r="ESI98" s="220"/>
      <c r="ESJ98" s="220"/>
      <c r="ESK98" s="220"/>
      <c r="ESL98" s="220"/>
      <c r="ESM98" s="220"/>
      <c r="ESN98" s="220"/>
      <c r="ESO98" s="220"/>
      <c r="ESP98" s="220"/>
      <c r="ESQ98" s="220"/>
      <c r="ESR98" s="220"/>
      <c r="ESS98" s="220"/>
      <c r="EST98" s="220"/>
      <c r="ESU98" s="220"/>
      <c r="ESV98" s="220"/>
      <c r="ESW98" s="220"/>
      <c r="ESX98" s="220"/>
      <c r="ESY98" s="220"/>
      <c r="ESZ98" s="220"/>
      <c r="ETA98" s="220"/>
      <c r="ETB98" s="220"/>
      <c r="ETC98" s="220"/>
      <c r="ETD98" s="220"/>
      <c r="ETE98" s="220"/>
      <c r="ETF98" s="220"/>
      <c r="ETG98" s="220"/>
      <c r="ETH98" s="220"/>
      <c r="ETI98" s="220"/>
      <c r="ETJ98" s="220"/>
      <c r="ETK98" s="220"/>
      <c r="ETL98" s="220"/>
      <c r="ETM98" s="220"/>
      <c r="ETN98" s="220"/>
      <c r="ETO98" s="220"/>
      <c r="ETP98" s="220"/>
      <c r="ETQ98" s="220"/>
      <c r="ETR98" s="220"/>
      <c r="ETS98" s="220"/>
      <c r="ETT98" s="220"/>
      <c r="ETU98" s="220"/>
      <c r="ETV98" s="220"/>
      <c r="ETW98" s="220"/>
      <c r="ETX98" s="220"/>
      <c r="ETY98" s="220"/>
      <c r="ETZ98" s="220"/>
      <c r="EUA98" s="220"/>
      <c r="EUB98" s="220"/>
      <c r="EUC98" s="220"/>
      <c r="EUD98" s="220"/>
      <c r="EUE98" s="220"/>
      <c r="EUF98" s="220"/>
      <c r="EUG98" s="220"/>
      <c r="EUH98" s="220"/>
      <c r="EUI98" s="220"/>
      <c r="EUJ98" s="220"/>
      <c r="EUK98" s="220"/>
      <c r="EUL98" s="220"/>
      <c r="EUM98" s="220"/>
      <c r="EUN98" s="220"/>
      <c r="EUO98" s="220"/>
      <c r="EUP98" s="220"/>
      <c r="EUQ98" s="220"/>
      <c r="EUR98" s="220"/>
      <c r="EUS98" s="220"/>
      <c r="EUT98" s="220"/>
      <c r="EUU98" s="220"/>
      <c r="EUV98" s="220"/>
      <c r="EUW98" s="220"/>
      <c r="EUX98" s="220"/>
      <c r="EUY98" s="220"/>
      <c r="EUZ98" s="220"/>
      <c r="EVA98" s="220"/>
      <c r="EVB98" s="220"/>
      <c r="EVC98" s="220"/>
      <c r="EVD98" s="220"/>
      <c r="EVE98" s="220"/>
      <c r="EVF98" s="220"/>
      <c r="EVG98" s="220"/>
      <c r="EVH98" s="220"/>
      <c r="EVI98" s="220"/>
      <c r="EVJ98" s="220"/>
      <c r="EVK98" s="220"/>
      <c r="EVL98" s="220"/>
      <c r="EVM98" s="220"/>
      <c r="EVN98" s="220"/>
      <c r="EVO98" s="220"/>
      <c r="EVP98" s="220"/>
      <c r="EVQ98" s="220"/>
      <c r="EVR98" s="220"/>
      <c r="EVS98" s="220"/>
      <c r="EVT98" s="220"/>
      <c r="EVU98" s="220"/>
      <c r="EVV98" s="220"/>
      <c r="EVW98" s="220"/>
      <c r="EVX98" s="220"/>
      <c r="EVY98" s="220"/>
      <c r="EVZ98" s="220"/>
      <c r="EWA98" s="220"/>
      <c r="EWB98" s="220"/>
      <c r="EWC98" s="220"/>
      <c r="EWD98" s="220"/>
      <c r="EWE98" s="220"/>
      <c r="EWF98" s="220"/>
      <c r="EWG98" s="220"/>
      <c r="EWH98" s="220"/>
      <c r="EWI98" s="220"/>
      <c r="EWJ98" s="220"/>
      <c r="EWK98" s="220"/>
      <c r="EWL98" s="220"/>
      <c r="EWM98" s="220"/>
      <c r="EWN98" s="220"/>
      <c r="EWO98" s="220"/>
      <c r="EWP98" s="220"/>
      <c r="EWQ98" s="220"/>
      <c r="EWR98" s="220"/>
      <c r="EWS98" s="220"/>
      <c r="EWT98" s="220"/>
      <c r="EWU98" s="220"/>
      <c r="EWV98" s="220"/>
      <c r="EWW98" s="220"/>
      <c r="EWX98" s="220"/>
      <c r="EWY98" s="220"/>
      <c r="EWZ98" s="220"/>
      <c r="EXA98" s="220"/>
      <c r="EXB98" s="220"/>
      <c r="EXC98" s="220"/>
      <c r="EXD98" s="220"/>
      <c r="EXE98" s="220"/>
      <c r="EXF98" s="220"/>
      <c r="EXG98" s="220"/>
      <c r="EXH98" s="220"/>
      <c r="EXI98" s="220"/>
      <c r="EXJ98" s="220"/>
      <c r="EXK98" s="220"/>
      <c r="EXL98" s="220"/>
      <c r="EXM98" s="220"/>
      <c r="EXN98" s="220"/>
      <c r="EXO98" s="220"/>
      <c r="EXP98" s="220"/>
      <c r="EXQ98" s="220"/>
      <c r="EXR98" s="220"/>
      <c r="EXS98" s="220"/>
      <c r="EXT98" s="220"/>
      <c r="EXU98" s="220"/>
      <c r="EXV98" s="220"/>
      <c r="EXW98" s="220"/>
      <c r="EXX98" s="220"/>
      <c r="EXY98" s="220"/>
      <c r="EXZ98" s="220"/>
      <c r="EYA98" s="220"/>
      <c r="EYB98" s="220"/>
      <c r="EYC98" s="220"/>
      <c r="EYD98" s="220"/>
      <c r="EYE98" s="220"/>
      <c r="EYF98" s="220"/>
      <c r="EYG98" s="220"/>
      <c r="EYH98" s="220"/>
      <c r="EYI98" s="220"/>
      <c r="EYJ98" s="220"/>
      <c r="EYK98" s="220"/>
      <c r="EYL98" s="220"/>
      <c r="EYM98" s="220"/>
      <c r="EYN98" s="220"/>
      <c r="EYO98" s="220"/>
      <c r="EYP98" s="220"/>
      <c r="EYQ98" s="220"/>
      <c r="EYR98" s="220"/>
      <c r="EYS98" s="220"/>
      <c r="EYT98" s="220"/>
      <c r="EYU98" s="220"/>
      <c r="EYV98" s="220"/>
      <c r="EYW98" s="220"/>
      <c r="EYX98" s="220"/>
      <c r="EYY98" s="220"/>
      <c r="EYZ98" s="220"/>
      <c r="EZA98" s="220"/>
      <c r="EZB98" s="220"/>
      <c r="EZC98" s="220"/>
      <c r="EZD98" s="220"/>
      <c r="EZE98" s="220"/>
      <c r="EZF98" s="220"/>
      <c r="EZG98" s="220"/>
      <c r="EZH98" s="220"/>
      <c r="EZI98" s="220"/>
      <c r="EZJ98" s="220"/>
      <c r="EZK98" s="220"/>
      <c r="EZL98" s="220"/>
      <c r="EZM98" s="220"/>
      <c r="EZN98" s="220"/>
      <c r="EZO98" s="220"/>
      <c r="EZP98" s="220"/>
      <c r="EZQ98" s="220"/>
      <c r="EZR98" s="220"/>
      <c r="EZS98" s="220"/>
      <c r="EZT98" s="220"/>
      <c r="EZU98" s="220"/>
      <c r="EZV98" s="220"/>
      <c r="EZW98" s="220"/>
      <c r="EZX98" s="220"/>
      <c r="EZY98" s="220"/>
      <c r="EZZ98" s="220"/>
      <c r="FAA98" s="220"/>
      <c r="FAB98" s="220"/>
      <c r="FAC98" s="220"/>
      <c r="FAD98" s="220"/>
      <c r="FAE98" s="220"/>
      <c r="FAF98" s="220"/>
      <c r="FAG98" s="220"/>
      <c r="FAH98" s="220"/>
      <c r="FAI98" s="220"/>
      <c r="FAJ98" s="220"/>
      <c r="FAK98" s="220"/>
      <c r="FAL98" s="220"/>
      <c r="FAM98" s="220"/>
      <c r="FAN98" s="220"/>
      <c r="FAO98" s="220"/>
      <c r="FAP98" s="220"/>
      <c r="FAQ98" s="220"/>
      <c r="FAR98" s="220"/>
      <c r="FAS98" s="220"/>
      <c r="FAT98" s="220"/>
      <c r="FAU98" s="220"/>
      <c r="FAV98" s="220"/>
      <c r="FAW98" s="220"/>
      <c r="FAX98" s="220"/>
      <c r="FAY98" s="220"/>
      <c r="FAZ98" s="220"/>
      <c r="FBA98" s="220"/>
      <c r="FBB98" s="220"/>
      <c r="FBC98" s="220"/>
      <c r="FBD98" s="220"/>
      <c r="FBE98" s="220"/>
      <c r="FBF98" s="220"/>
      <c r="FBG98" s="220"/>
      <c r="FBH98" s="220"/>
      <c r="FBI98" s="220"/>
      <c r="FBJ98" s="220"/>
      <c r="FBK98" s="220"/>
      <c r="FBL98" s="220"/>
      <c r="FBM98" s="220"/>
      <c r="FBN98" s="220"/>
      <c r="FBO98" s="220"/>
      <c r="FBP98" s="220"/>
      <c r="FBQ98" s="220"/>
      <c r="FBR98" s="220"/>
      <c r="FBS98" s="220"/>
      <c r="FBT98" s="220"/>
      <c r="FBU98" s="220"/>
      <c r="FBV98" s="220"/>
      <c r="FBW98" s="220"/>
      <c r="FBX98" s="220"/>
      <c r="FBY98" s="220"/>
      <c r="FBZ98" s="220"/>
      <c r="FCA98" s="220"/>
      <c r="FCB98" s="220"/>
      <c r="FCC98" s="220"/>
      <c r="FCD98" s="220"/>
      <c r="FCE98" s="220"/>
      <c r="FCF98" s="220"/>
      <c r="FCG98" s="220"/>
      <c r="FCH98" s="220"/>
      <c r="FCI98" s="220"/>
      <c r="FCJ98" s="220"/>
      <c r="FCK98" s="220"/>
      <c r="FCL98" s="220"/>
      <c r="FCM98" s="220"/>
      <c r="FCN98" s="220"/>
      <c r="FCO98" s="220"/>
      <c r="FCP98" s="220"/>
      <c r="FCQ98" s="220"/>
      <c r="FCR98" s="220"/>
      <c r="FCS98" s="220"/>
      <c r="FCT98" s="220"/>
      <c r="FCU98" s="220"/>
      <c r="FCV98" s="220"/>
      <c r="FCW98" s="220"/>
      <c r="FCX98" s="220"/>
      <c r="FCY98" s="220"/>
      <c r="FCZ98" s="220"/>
      <c r="FDA98" s="220"/>
      <c r="FDB98" s="220"/>
      <c r="FDC98" s="220"/>
      <c r="FDD98" s="220"/>
      <c r="FDE98" s="220"/>
      <c r="FDF98" s="220"/>
      <c r="FDG98" s="220"/>
      <c r="FDH98" s="220"/>
      <c r="FDI98" s="220"/>
      <c r="FDJ98" s="220"/>
      <c r="FDK98" s="220"/>
      <c r="FDL98" s="220"/>
      <c r="FDM98" s="220"/>
      <c r="FDN98" s="220"/>
      <c r="FDO98" s="220"/>
      <c r="FDP98" s="220"/>
      <c r="FDQ98" s="220"/>
      <c r="FDR98" s="220"/>
      <c r="FDS98" s="220"/>
      <c r="FDT98" s="220"/>
      <c r="FDU98" s="220"/>
      <c r="FDV98" s="220"/>
      <c r="FDW98" s="220"/>
      <c r="FDX98" s="220"/>
      <c r="FDY98" s="220"/>
      <c r="FDZ98" s="220"/>
      <c r="FEA98" s="220"/>
      <c r="FEB98" s="220"/>
      <c r="FEC98" s="220"/>
      <c r="FED98" s="220"/>
      <c r="FEE98" s="220"/>
      <c r="FEF98" s="220"/>
      <c r="FEG98" s="220"/>
      <c r="FEH98" s="220"/>
      <c r="FEI98" s="220"/>
      <c r="FEJ98" s="220"/>
      <c r="FEK98" s="220"/>
      <c r="FEL98" s="220"/>
      <c r="FEM98" s="220"/>
      <c r="FEN98" s="220"/>
      <c r="FEO98" s="220"/>
      <c r="FEP98" s="220"/>
      <c r="FEQ98" s="220"/>
      <c r="FER98" s="220"/>
      <c r="FES98" s="220"/>
      <c r="FET98" s="220"/>
      <c r="FEU98" s="220"/>
      <c r="FEV98" s="220"/>
      <c r="FEW98" s="220"/>
      <c r="FEX98" s="220"/>
      <c r="FEY98" s="220"/>
      <c r="FEZ98" s="220"/>
      <c r="FFA98" s="220"/>
      <c r="FFB98" s="220"/>
      <c r="FFC98" s="220"/>
      <c r="FFD98" s="220"/>
      <c r="FFE98" s="220"/>
      <c r="FFF98" s="220"/>
      <c r="FFG98" s="220"/>
      <c r="FFH98" s="220"/>
      <c r="FFI98" s="220"/>
      <c r="FFJ98" s="220"/>
      <c r="FFK98" s="220"/>
      <c r="FFL98" s="220"/>
      <c r="FFM98" s="220"/>
      <c r="FFN98" s="220"/>
      <c r="FFO98" s="220"/>
      <c r="FFP98" s="220"/>
      <c r="FFQ98" s="220"/>
      <c r="FFR98" s="220"/>
      <c r="FFS98" s="220"/>
      <c r="FFT98" s="220"/>
      <c r="FFU98" s="220"/>
      <c r="FFV98" s="220"/>
      <c r="FFW98" s="220"/>
      <c r="FFX98" s="220"/>
      <c r="FFY98" s="220"/>
      <c r="FFZ98" s="220"/>
      <c r="FGA98" s="220"/>
      <c r="FGB98" s="220"/>
      <c r="FGC98" s="220"/>
      <c r="FGD98" s="220"/>
      <c r="FGE98" s="220"/>
      <c r="FGF98" s="220"/>
      <c r="FGG98" s="220"/>
      <c r="FGH98" s="220"/>
      <c r="FGI98" s="220"/>
      <c r="FGJ98" s="220"/>
      <c r="FGK98" s="220"/>
      <c r="FGL98" s="220"/>
      <c r="FGM98" s="220"/>
      <c r="FGN98" s="220"/>
      <c r="FGO98" s="220"/>
      <c r="FGP98" s="220"/>
      <c r="FGQ98" s="220"/>
      <c r="FGR98" s="220"/>
      <c r="FGS98" s="220"/>
      <c r="FGT98" s="220"/>
      <c r="FGU98" s="220"/>
      <c r="FGV98" s="220"/>
      <c r="FGW98" s="220"/>
      <c r="FGX98" s="220"/>
      <c r="FGY98" s="220"/>
      <c r="FGZ98" s="220"/>
      <c r="FHA98" s="220"/>
      <c r="FHB98" s="220"/>
      <c r="FHC98" s="220"/>
      <c r="FHD98" s="220"/>
      <c r="FHE98" s="220"/>
      <c r="FHF98" s="220"/>
      <c r="FHG98" s="220"/>
      <c r="FHH98" s="220"/>
      <c r="FHI98" s="220"/>
      <c r="FHJ98" s="220"/>
      <c r="FHK98" s="220"/>
      <c r="FHL98" s="220"/>
      <c r="FHM98" s="220"/>
      <c r="FHN98" s="220"/>
      <c r="FHO98" s="220"/>
      <c r="FHP98" s="220"/>
      <c r="FHQ98" s="220"/>
      <c r="FHR98" s="220"/>
      <c r="FHS98" s="220"/>
      <c r="FHT98" s="220"/>
      <c r="FHU98" s="220"/>
      <c r="FHV98" s="220"/>
      <c r="FHW98" s="220"/>
      <c r="FHX98" s="220"/>
      <c r="FHY98" s="220"/>
      <c r="FHZ98" s="220"/>
      <c r="FIA98" s="220"/>
      <c r="FIB98" s="220"/>
      <c r="FIC98" s="220"/>
      <c r="FID98" s="220"/>
      <c r="FIE98" s="220"/>
      <c r="FIF98" s="220"/>
      <c r="FIG98" s="220"/>
      <c r="FIH98" s="220"/>
      <c r="FII98" s="220"/>
      <c r="FIJ98" s="220"/>
      <c r="FIK98" s="220"/>
      <c r="FIL98" s="220"/>
      <c r="FIM98" s="220"/>
      <c r="FIN98" s="220"/>
      <c r="FIO98" s="220"/>
      <c r="FIP98" s="220"/>
      <c r="FIQ98" s="220"/>
      <c r="FIR98" s="220"/>
      <c r="FIS98" s="220"/>
      <c r="FIT98" s="220"/>
      <c r="FIU98" s="220"/>
      <c r="FIV98" s="220"/>
      <c r="FIW98" s="220"/>
      <c r="FIX98" s="220"/>
      <c r="FIY98" s="220"/>
      <c r="FIZ98" s="220"/>
      <c r="FJA98" s="220"/>
      <c r="FJB98" s="220"/>
      <c r="FJC98" s="220"/>
      <c r="FJD98" s="220"/>
      <c r="FJE98" s="220"/>
      <c r="FJF98" s="220"/>
      <c r="FJG98" s="220"/>
      <c r="FJH98" s="220"/>
      <c r="FJI98" s="220"/>
      <c r="FJJ98" s="220"/>
      <c r="FJK98" s="220"/>
      <c r="FJL98" s="220"/>
      <c r="FJM98" s="220"/>
      <c r="FJN98" s="220"/>
      <c r="FJO98" s="220"/>
      <c r="FJP98" s="220"/>
      <c r="FJQ98" s="220"/>
      <c r="FJR98" s="220"/>
      <c r="FJS98" s="220"/>
      <c r="FJT98" s="220"/>
      <c r="FJU98" s="220"/>
      <c r="FJV98" s="220"/>
      <c r="FJW98" s="220"/>
      <c r="FJX98" s="220"/>
      <c r="FJY98" s="220"/>
      <c r="FJZ98" s="220"/>
      <c r="FKA98" s="220"/>
      <c r="FKB98" s="220"/>
      <c r="FKC98" s="220"/>
      <c r="FKD98" s="220"/>
      <c r="FKE98" s="220"/>
      <c r="FKF98" s="220"/>
      <c r="FKG98" s="220"/>
      <c r="FKH98" s="220"/>
      <c r="FKI98" s="220"/>
      <c r="FKJ98" s="220"/>
      <c r="FKK98" s="220"/>
      <c r="FKL98" s="220"/>
      <c r="FKM98" s="220"/>
      <c r="FKN98" s="220"/>
      <c r="FKO98" s="220"/>
      <c r="FKP98" s="220"/>
      <c r="FKQ98" s="220"/>
      <c r="FKR98" s="220"/>
      <c r="FKS98" s="220"/>
      <c r="FKT98" s="220"/>
      <c r="FKU98" s="220"/>
      <c r="FKV98" s="220"/>
      <c r="FKW98" s="220"/>
      <c r="FKX98" s="220"/>
      <c r="FKY98" s="220"/>
      <c r="FKZ98" s="220"/>
      <c r="FLA98" s="220"/>
      <c r="FLB98" s="220"/>
      <c r="FLC98" s="220"/>
      <c r="FLD98" s="220"/>
      <c r="FLE98" s="220"/>
      <c r="FLF98" s="220"/>
      <c r="FLG98" s="220"/>
      <c r="FLH98" s="220"/>
      <c r="FLI98" s="220"/>
      <c r="FLJ98" s="220"/>
      <c r="FLK98" s="220"/>
      <c r="FLL98" s="220"/>
      <c r="FLM98" s="220"/>
      <c r="FLN98" s="220"/>
      <c r="FLO98" s="220"/>
      <c r="FLP98" s="220"/>
      <c r="FLQ98" s="220"/>
      <c r="FLR98" s="220"/>
      <c r="FLS98" s="220"/>
      <c r="FLT98" s="220"/>
      <c r="FLU98" s="220"/>
      <c r="FLV98" s="220"/>
      <c r="FLW98" s="220"/>
      <c r="FLX98" s="220"/>
      <c r="FLY98" s="220"/>
      <c r="FLZ98" s="220"/>
      <c r="FMA98" s="220"/>
      <c r="FMB98" s="220"/>
      <c r="FMC98" s="220"/>
      <c r="FMD98" s="220"/>
      <c r="FME98" s="220"/>
      <c r="FMF98" s="220"/>
      <c r="FMG98" s="220"/>
      <c r="FMH98" s="220"/>
      <c r="FMI98" s="220"/>
      <c r="FMJ98" s="220"/>
      <c r="FMK98" s="220"/>
      <c r="FML98" s="220"/>
      <c r="FMM98" s="220"/>
      <c r="FMN98" s="220"/>
      <c r="FMO98" s="220"/>
      <c r="FMP98" s="220"/>
      <c r="FMQ98" s="220"/>
      <c r="FMR98" s="220"/>
      <c r="FMS98" s="220"/>
      <c r="FMT98" s="220"/>
      <c r="FMU98" s="220"/>
      <c r="FMV98" s="220"/>
      <c r="FMW98" s="220"/>
      <c r="FMX98" s="220"/>
      <c r="FMY98" s="220"/>
      <c r="FMZ98" s="220"/>
      <c r="FNA98" s="220"/>
      <c r="FNB98" s="220"/>
      <c r="FNC98" s="220"/>
      <c r="FND98" s="220"/>
      <c r="FNE98" s="220"/>
      <c r="FNF98" s="220"/>
      <c r="FNG98" s="220"/>
      <c r="FNH98" s="220"/>
      <c r="FNI98" s="220"/>
      <c r="FNJ98" s="220"/>
      <c r="FNK98" s="220"/>
      <c r="FNL98" s="220"/>
      <c r="FNM98" s="220"/>
      <c r="FNN98" s="220"/>
      <c r="FNO98" s="220"/>
      <c r="FNP98" s="220"/>
      <c r="FNQ98" s="220"/>
      <c r="FNR98" s="220"/>
      <c r="FNS98" s="220"/>
      <c r="FNT98" s="220"/>
      <c r="FNU98" s="220"/>
      <c r="FNV98" s="220"/>
      <c r="FNW98" s="220"/>
      <c r="FNX98" s="220"/>
      <c r="FNY98" s="220"/>
      <c r="FNZ98" s="220"/>
      <c r="FOA98" s="220"/>
      <c r="FOB98" s="220"/>
      <c r="FOC98" s="220"/>
      <c r="FOD98" s="220"/>
      <c r="FOE98" s="220"/>
      <c r="FOF98" s="220"/>
      <c r="FOG98" s="220"/>
      <c r="FOH98" s="220"/>
      <c r="FOI98" s="220"/>
      <c r="FOJ98" s="220"/>
      <c r="FOK98" s="220"/>
      <c r="FOL98" s="220"/>
      <c r="FOM98" s="220"/>
      <c r="FON98" s="220"/>
      <c r="FOO98" s="220"/>
      <c r="FOP98" s="220"/>
      <c r="FOQ98" s="220"/>
      <c r="FOR98" s="220"/>
      <c r="FOS98" s="220"/>
      <c r="FOT98" s="220"/>
      <c r="FOU98" s="220"/>
      <c r="FOV98" s="220"/>
      <c r="FOW98" s="220"/>
      <c r="FOX98" s="220"/>
      <c r="FOY98" s="220"/>
      <c r="FOZ98" s="220"/>
      <c r="FPA98" s="220"/>
      <c r="FPB98" s="220"/>
      <c r="FPC98" s="220"/>
      <c r="FPD98" s="220"/>
      <c r="FPE98" s="220"/>
      <c r="FPF98" s="220"/>
      <c r="FPG98" s="220"/>
      <c r="FPH98" s="220"/>
      <c r="FPI98" s="220"/>
      <c r="FPJ98" s="220"/>
      <c r="FPK98" s="220"/>
      <c r="FPL98" s="220"/>
      <c r="FPM98" s="220"/>
      <c r="FPN98" s="220"/>
      <c r="FPO98" s="220"/>
      <c r="FPP98" s="220"/>
      <c r="FPQ98" s="220"/>
      <c r="FPR98" s="220"/>
      <c r="FPS98" s="220"/>
      <c r="FPT98" s="220"/>
      <c r="FPU98" s="220"/>
      <c r="FPV98" s="220"/>
      <c r="FPW98" s="220"/>
      <c r="FPX98" s="220"/>
      <c r="FPY98" s="220"/>
      <c r="FPZ98" s="220"/>
      <c r="FQA98" s="220"/>
      <c r="FQB98" s="220"/>
      <c r="FQC98" s="220"/>
      <c r="FQD98" s="220"/>
      <c r="FQE98" s="220"/>
      <c r="FQF98" s="220"/>
      <c r="FQG98" s="220"/>
      <c r="FQH98" s="220"/>
      <c r="FQI98" s="220"/>
      <c r="FQJ98" s="220"/>
      <c r="FQK98" s="220"/>
      <c r="FQL98" s="220"/>
      <c r="FQM98" s="220"/>
      <c r="FQN98" s="220"/>
      <c r="FQO98" s="220"/>
      <c r="FQP98" s="220"/>
      <c r="FQQ98" s="220"/>
      <c r="FQR98" s="220"/>
      <c r="FQS98" s="220"/>
      <c r="FQT98" s="220"/>
      <c r="FQU98" s="220"/>
      <c r="FQV98" s="220"/>
      <c r="FQW98" s="220"/>
      <c r="FQX98" s="220"/>
      <c r="FQY98" s="220"/>
      <c r="FQZ98" s="220"/>
      <c r="FRA98" s="220"/>
      <c r="FRB98" s="220"/>
      <c r="FRC98" s="220"/>
      <c r="FRD98" s="220"/>
      <c r="FRE98" s="220"/>
      <c r="FRF98" s="220"/>
      <c r="FRG98" s="220"/>
      <c r="FRH98" s="220"/>
      <c r="FRI98" s="220"/>
      <c r="FRJ98" s="220"/>
      <c r="FRK98" s="220"/>
      <c r="FRL98" s="220"/>
      <c r="FRM98" s="220"/>
      <c r="FRN98" s="220"/>
      <c r="FRO98" s="220"/>
      <c r="FRP98" s="220"/>
      <c r="FRQ98" s="220"/>
      <c r="FRR98" s="220"/>
      <c r="FRS98" s="220"/>
      <c r="FRT98" s="220"/>
      <c r="FRU98" s="220"/>
      <c r="FRV98" s="220"/>
      <c r="FRW98" s="220"/>
      <c r="FRX98" s="220"/>
      <c r="FRY98" s="220"/>
      <c r="FRZ98" s="220"/>
      <c r="FSA98" s="220"/>
      <c r="FSB98" s="220"/>
      <c r="FSC98" s="220"/>
      <c r="FSD98" s="220"/>
      <c r="FSE98" s="220"/>
      <c r="FSF98" s="220"/>
      <c r="FSG98" s="220"/>
      <c r="FSH98" s="220"/>
      <c r="FSI98" s="220"/>
      <c r="FSJ98" s="220"/>
      <c r="FSK98" s="220"/>
      <c r="FSL98" s="220"/>
      <c r="FSM98" s="220"/>
      <c r="FSN98" s="220"/>
      <c r="FSO98" s="220"/>
      <c r="FSP98" s="220"/>
      <c r="FSQ98" s="220"/>
      <c r="FSR98" s="220"/>
      <c r="FSS98" s="220"/>
      <c r="FST98" s="220"/>
      <c r="FSU98" s="220"/>
      <c r="FSV98" s="220"/>
      <c r="FSW98" s="220"/>
      <c r="FSX98" s="220"/>
      <c r="FSY98" s="220"/>
      <c r="FSZ98" s="220"/>
      <c r="FTA98" s="220"/>
      <c r="FTB98" s="220"/>
      <c r="FTC98" s="220"/>
      <c r="FTD98" s="220"/>
      <c r="FTE98" s="220"/>
      <c r="FTF98" s="220"/>
      <c r="FTG98" s="220"/>
      <c r="FTH98" s="220"/>
      <c r="FTI98" s="220"/>
      <c r="FTJ98" s="220"/>
      <c r="FTK98" s="220"/>
      <c r="FTL98" s="220"/>
      <c r="FTM98" s="220"/>
      <c r="FTN98" s="220"/>
      <c r="FTO98" s="220"/>
      <c r="FTP98" s="220"/>
      <c r="FTQ98" s="220"/>
      <c r="FTR98" s="220"/>
      <c r="FTS98" s="220"/>
      <c r="FTT98" s="220"/>
      <c r="FTU98" s="220"/>
      <c r="FTV98" s="220"/>
      <c r="FTW98" s="220"/>
      <c r="FTX98" s="220"/>
      <c r="FTY98" s="220"/>
      <c r="FTZ98" s="220"/>
      <c r="FUA98" s="220"/>
      <c r="FUB98" s="220"/>
      <c r="FUC98" s="220"/>
      <c r="FUD98" s="220"/>
      <c r="FUE98" s="220"/>
      <c r="FUF98" s="220"/>
      <c r="FUG98" s="220"/>
      <c r="FUH98" s="220"/>
      <c r="FUI98" s="220"/>
      <c r="FUJ98" s="220"/>
      <c r="FUK98" s="220"/>
      <c r="FUL98" s="220"/>
      <c r="FUM98" s="220"/>
      <c r="FUN98" s="220"/>
      <c r="FUO98" s="220"/>
      <c r="FUP98" s="220"/>
      <c r="FUQ98" s="220"/>
      <c r="FUR98" s="220"/>
      <c r="FUS98" s="220"/>
      <c r="FUT98" s="220"/>
      <c r="FUU98" s="220"/>
      <c r="FUV98" s="220"/>
      <c r="FUW98" s="220"/>
      <c r="FUX98" s="220"/>
      <c r="FUY98" s="220"/>
      <c r="FUZ98" s="220"/>
      <c r="FVA98" s="220"/>
      <c r="FVB98" s="220"/>
      <c r="FVC98" s="220"/>
      <c r="FVD98" s="220"/>
      <c r="FVE98" s="220"/>
      <c r="FVF98" s="220"/>
      <c r="FVG98" s="220"/>
      <c r="FVH98" s="220"/>
      <c r="FVI98" s="220"/>
      <c r="FVJ98" s="220"/>
      <c r="FVK98" s="220"/>
      <c r="FVL98" s="220"/>
      <c r="FVM98" s="220"/>
      <c r="FVN98" s="220"/>
      <c r="FVO98" s="220"/>
      <c r="FVP98" s="220"/>
      <c r="FVQ98" s="220"/>
      <c r="FVR98" s="220"/>
      <c r="FVS98" s="220"/>
      <c r="FVT98" s="220"/>
      <c r="FVU98" s="220"/>
      <c r="FVV98" s="220"/>
      <c r="FVW98" s="220"/>
      <c r="FVX98" s="220"/>
      <c r="FVY98" s="220"/>
      <c r="FVZ98" s="220"/>
      <c r="FWA98" s="220"/>
      <c r="FWB98" s="220"/>
      <c r="FWC98" s="220"/>
      <c r="FWD98" s="220"/>
      <c r="FWE98" s="220"/>
      <c r="FWF98" s="220"/>
      <c r="FWG98" s="220"/>
      <c r="FWH98" s="220"/>
      <c r="FWI98" s="220"/>
      <c r="FWJ98" s="220"/>
      <c r="FWK98" s="220"/>
      <c r="FWL98" s="220"/>
      <c r="FWM98" s="220"/>
      <c r="FWN98" s="220"/>
      <c r="FWO98" s="220"/>
      <c r="FWP98" s="220"/>
      <c r="FWQ98" s="220"/>
      <c r="FWR98" s="220"/>
      <c r="FWS98" s="220"/>
      <c r="FWT98" s="220"/>
      <c r="FWU98" s="220"/>
      <c r="FWV98" s="220"/>
      <c r="FWW98" s="220"/>
      <c r="FWX98" s="220"/>
      <c r="FWY98" s="220"/>
      <c r="FWZ98" s="220"/>
      <c r="FXA98" s="220"/>
      <c r="FXB98" s="220"/>
      <c r="FXC98" s="220"/>
      <c r="FXD98" s="220"/>
      <c r="FXE98" s="220"/>
      <c r="FXF98" s="220"/>
      <c r="FXG98" s="220"/>
      <c r="FXH98" s="220"/>
      <c r="FXI98" s="220"/>
      <c r="FXJ98" s="220"/>
      <c r="FXK98" s="220"/>
      <c r="FXL98" s="220"/>
      <c r="FXM98" s="220"/>
      <c r="FXN98" s="220"/>
      <c r="FXO98" s="220"/>
      <c r="FXP98" s="220"/>
      <c r="FXQ98" s="220"/>
      <c r="FXR98" s="220"/>
      <c r="FXS98" s="220"/>
      <c r="FXT98" s="220"/>
      <c r="FXU98" s="220"/>
      <c r="FXV98" s="220"/>
      <c r="FXW98" s="220"/>
      <c r="FXX98" s="220"/>
      <c r="FXY98" s="220"/>
      <c r="FXZ98" s="220"/>
      <c r="FYA98" s="220"/>
      <c r="FYB98" s="220"/>
      <c r="FYC98" s="220"/>
      <c r="FYD98" s="220"/>
      <c r="FYE98" s="220"/>
      <c r="FYF98" s="220"/>
      <c r="FYG98" s="220"/>
      <c r="FYH98" s="220"/>
      <c r="FYI98" s="220"/>
      <c r="FYJ98" s="220"/>
      <c r="FYK98" s="220"/>
      <c r="FYL98" s="220"/>
      <c r="FYM98" s="220"/>
      <c r="FYN98" s="220"/>
      <c r="FYO98" s="220"/>
      <c r="FYP98" s="220"/>
      <c r="FYQ98" s="220"/>
      <c r="FYR98" s="220"/>
      <c r="FYS98" s="220"/>
      <c r="FYT98" s="220"/>
      <c r="FYU98" s="220"/>
      <c r="FYV98" s="220"/>
      <c r="FYW98" s="220"/>
      <c r="FYX98" s="220"/>
      <c r="FYY98" s="220"/>
      <c r="FYZ98" s="220"/>
      <c r="FZA98" s="220"/>
      <c r="FZB98" s="220"/>
      <c r="FZC98" s="220"/>
      <c r="FZD98" s="220"/>
      <c r="FZE98" s="220"/>
      <c r="FZF98" s="220"/>
      <c r="FZG98" s="220"/>
      <c r="FZH98" s="220"/>
      <c r="FZI98" s="220"/>
      <c r="FZJ98" s="220"/>
      <c r="FZK98" s="220"/>
      <c r="FZL98" s="220"/>
      <c r="FZM98" s="220"/>
      <c r="FZN98" s="220"/>
      <c r="FZO98" s="220"/>
      <c r="FZP98" s="220"/>
      <c r="FZQ98" s="220"/>
      <c r="FZR98" s="220"/>
      <c r="FZS98" s="220"/>
      <c r="FZT98" s="220"/>
      <c r="FZU98" s="220"/>
      <c r="FZV98" s="220"/>
      <c r="FZW98" s="220"/>
      <c r="FZX98" s="220"/>
      <c r="FZY98" s="220"/>
      <c r="FZZ98" s="220"/>
      <c r="GAA98" s="220"/>
      <c r="GAB98" s="220"/>
      <c r="GAC98" s="220"/>
      <c r="GAD98" s="220"/>
      <c r="GAE98" s="220"/>
      <c r="GAF98" s="220"/>
      <c r="GAG98" s="220"/>
      <c r="GAH98" s="220"/>
      <c r="GAI98" s="220"/>
      <c r="GAJ98" s="220"/>
      <c r="GAK98" s="220"/>
      <c r="GAL98" s="220"/>
      <c r="GAM98" s="220"/>
      <c r="GAN98" s="220"/>
      <c r="GAO98" s="220"/>
      <c r="GAP98" s="220"/>
      <c r="GAQ98" s="220"/>
      <c r="GAR98" s="220"/>
      <c r="GAS98" s="220"/>
      <c r="GAT98" s="220"/>
      <c r="GAU98" s="220"/>
      <c r="GAV98" s="220"/>
      <c r="GAW98" s="220"/>
      <c r="GAX98" s="220"/>
      <c r="GAY98" s="220"/>
      <c r="GAZ98" s="220"/>
      <c r="GBA98" s="220"/>
      <c r="GBB98" s="220"/>
      <c r="GBC98" s="220"/>
      <c r="GBD98" s="220"/>
      <c r="GBE98" s="220"/>
      <c r="GBF98" s="220"/>
      <c r="GBG98" s="220"/>
      <c r="GBH98" s="220"/>
      <c r="GBI98" s="220"/>
      <c r="GBJ98" s="220"/>
      <c r="GBK98" s="220"/>
      <c r="GBL98" s="220"/>
      <c r="GBM98" s="220"/>
      <c r="GBN98" s="220"/>
      <c r="GBO98" s="220"/>
      <c r="GBP98" s="220"/>
      <c r="GBQ98" s="220"/>
      <c r="GBR98" s="220"/>
      <c r="GBS98" s="220"/>
      <c r="GBT98" s="220"/>
      <c r="GBU98" s="220"/>
      <c r="GBV98" s="220"/>
      <c r="GBW98" s="220"/>
      <c r="GBX98" s="220"/>
      <c r="GBY98" s="220"/>
      <c r="GBZ98" s="220"/>
      <c r="GCA98" s="220"/>
      <c r="GCB98" s="220"/>
      <c r="GCC98" s="220"/>
      <c r="GCD98" s="220"/>
      <c r="GCE98" s="220"/>
      <c r="GCF98" s="220"/>
      <c r="GCG98" s="220"/>
      <c r="GCH98" s="220"/>
      <c r="GCI98" s="220"/>
      <c r="GCJ98" s="220"/>
      <c r="GCK98" s="220"/>
      <c r="GCL98" s="220"/>
      <c r="GCM98" s="220"/>
      <c r="GCN98" s="220"/>
      <c r="GCO98" s="220"/>
      <c r="GCP98" s="220"/>
      <c r="GCQ98" s="220"/>
      <c r="GCR98" s="220"/>
      <c r="GCS98" s="220"/>
      <c r="GCT98" s="220"/>
      <c r="GCU98" s="220"/>
      <c r="GCV98" s="220"/>
      <c r="GCW98" s="220"/>
      <c r="GCX98" s="220"/>
      <c r="GCY98" s="220"/>
      <c r="GCZ98" s="220"/>
      <c r="GDA98" s="220"/>
      <c r="GDB98" s="220"/>
      <c r="GDC98" s="220"/>
      <c r="GDD98" s="220"/>
      <c r="GDE98" s="220"/>
      <c r="GDF98" s="220"/>
      <c r="GDG98" s="220"/>
      <c r="GDH98" s="220"/>
      <c r="GDI98" s="220"/>
      <c r="GDJ98" s="220"/>
      <c r="GDK98" s="220"/>
      <c r="GDL98" s="220"/>
      <c r="GDM98" s="220"/>
      <c r="GDN98" s="220"/>
      <c r="GDO98" s="220"/>
      <c r="GDP98" s="220"/>
      <c r="GDQ98" s="220"/>
      <c r="GDR98" s="220"/>
      <c r="GDS98" s="220"/>
      <c r="GDT98" s="220"/>
      <c r="GDU98" s="220"/>
      <c r="GDV98" s="220"/>
      <c r="GDW98" s="220"/>
      <c r="GDX98" s="220"/>
      <c r="GDY98" s="220"/>
      <c r="GDZ98" s="220"/>
      <c r="GEA98" s="220"/>
      <c r="GEB98" s="220"/>
      <c r="GEC98" s="220"/>
      <c r="GED98" s="220"/>
      <c r="GEE98" s="220"/>
      <c r="GEF98" s="220"/>
      <c r="GEG98" s="220"/>
      <c r="GEH98" s="220"/>
      <c r="GEI98" s="220"/>
      <c r="GEJ98" s="220"/>
      <c r="GEK98" s="220"/>
      <c r="GEL98" s="220"/>
      <c r="GEM98" s="220"/>
      <c r="GEN98" s="220"/>
      <c r="GEO98" s="220"/>
      <c r="GEP98" s="220"/>
      <c r="GEQ98" s="220"/>
      <c r="GER98" s="220"/>
      <c r="GES98" s="220"/>
      <c r="GET98" s="220"/>
      <c r="GEU98" s="220"/>
      <c r="GEV98" s="220"/>
      <c r="GEW98" s="220"/>
      <c r="GEX98" s="220"/>
      <c r="GEY98" s="220"/>
      <c r="GEZ98" s="220"/>
      <c r="GFA98" s="220"/>
      <c r="GFB98" s="220"/>
      <c r="GFC98" s="220"/>
      <c r="GFD98" s="220"/>
      <c r="GFE98" s="220"/>
      <c r="GFF98" s="220"/>
      <c r="GFG98" s="220"/>
      <c r="GFH98" s="220"/>
      <c r="GFI98" s="220"/>
      <c r="GFJ98" s="220"/>
      <c r="GFK98" s="220"/>
      <c r="GFL98" s="220"/>
      <c r="GFM98" s="220"/>
      <c r="GFN98" s="220"/>
      <c r="GFO98" s="220"/>
      <c r="GFP98" s="220"/>
      <c r="GFQ98" s="220"/>
      <c r="GFR98" s="220"/>
      <c r="GFS98" s="220"/>
      <c r="GFT98" s="220"/>
      <c r="GFU98" s="220"/>
      <c r="GFV98" s="220"/>
      <c r="GFW98" s="220"/>
      <c r="GFX98" s="220"/>
      <c r="GFY98" s="220"/>
      <c r="GFZ98" s="220"/>
      <c r="GGA98" s="220"/>
      <c r="GGB98" s="220"/>
      <c r="GGC98" s="220"/>
      <c r="GGD98" s="220"/>
      <c r="GGE98" s="220"/>
      <c r="GGF98" s="220"/>
      <c r="GGG98" s="220"/>
      <c r="GGH98" s="220"/>
      <c r="GGI98" s="220"/>
      <c r="GGJ98" s="220"/>
      <c r="GGK98" s="220"/>
      <c r="GGL98" s="220"/>
      <c r="GGM98" s="220"/>
      <c r="GGN98" s="220"/>
      <c r="GGO98" s="220"/>
      <c r="GGP98" s="220"/>
      <c r="GGQ98" s="220"/>
      <c r="GGR98" s="220"/>
      <c r="GGS98" s="220"/>
      <c r="GGT98" s="220"/>
      <c r="GGU98" s="220"/>
      <c r="GGV98" s="220"/>
      <c r="GGW98" s="220"/>
      <c r="GGX98" s="220"/>
      <c r="GGY98" s="220"/>
      <c r="GGZ98" s="220"/>
      <c r="GHA98" s="220"/>
      <c r="GHB98" s="220"/>
      <c r="GHC98" s="220"/>
      <c r="GHD98" s="220"/>
      <c r="GHE98" s="220"/>
      <c r="GHF98" s="220"/>
      <c r="GHG98" s="220"/>
      <c r="GHH98" s="220"/>
      <c r="GHI98" s="220"/>
      <c r="GHJ98" s="220"/>
      <c r="GHK98" s="220"/>
      <c r="GHL98" s="220"/>
      <c r="GHM98" s="220"/>
      <c r="GHN98" s="220"/>
      <c r="GHO98" s="220"/>
      <c r="GHP98" s="220"/>
      <c r="GHQ98" s="220"/>
      <c r="GHR98" s="220"/>
      <c r="GHS98" s="220"/>
      <c r="GHT98" s="220"/>
      <c r="GHU98" s="220"/>
      <c r="GHV98" s="220"/>
      <c r="GHW98" s="220"/>
      <c r="GHX98" s="220"/>
      <c r="GHY98" s="220"/>
      <c r="GHZ98" s="220"/>
      <c r="GIA98" s="220"/>
      <c r="GIB98" s="220"/>
      <c r="GIC98" s="220"/>
      <c r="GID98" s="220"/>
      <c r="GIE98" s="220"/>
      <c r="GIF98" s="220"/>
      <c r="GIG98" s="220"/>
      <c r="GIH98" s="220"/>
      <c r="GII98" s="220"/>
      <c r="GIJ98" s="220"/>
      <c r="GIK98" s="220"/>
      <c r="GIL98" s="220"/>
      <c r="GIM98" s="220"/>
      <c r="GIN98" s="220"/>
      <c r="GIO98" s="220"/>
      <c r="GIP98" s="220"/>
      <c r="GIQ98" s="220"/>
      <c r="GIR98" s="220"/>
      <c r="GIS98" s="220"/>
      <c r="GIT98" s="220"/>
      <c r="GIU98" s="220"/>
      <c r="GIV98" s="220"/>
      <c r="GIW98" s="220"/>
      <c r="GIX98" s="220"/>
      <c r="GIY98" s="220"/>
      <c r="GIZ98" s="220"/>
      <c r="GJA98" s="220"/>
      <c r="GJB98" s="220"/>
      <c r="GJC98" s="220"/>
      <c r="GJD98" s="220"/>
      <c r="GJE98" s="220"/>
      <c r="GJF98" s="220"/>
      <c r="GJG98" s="220"/>
      <c r="GJH98" s="220"/>
      <c r="GJI98" s="220"/>
      <c r="GJJ98" s="220"/>
      <c r="GJK98" s="220"/>
      <c r="GJL98" s="220"/>
      <c r="GJM98" s="220"/>
      <c r="GJN98" s="220"/>
      <c r="GJO98" s="220"/>
      <c r="GJP98" s="220"/>
      <c r="GJQ98" s="220"/>
      <c r="GJR98" s="220"/>
      <c r="GJS98" s="220"/>
      <c r="GJT98" s="220"/>
      <c r="GJU98" s="220"/>
      <c r="GJV98" s="220"/>
      <c r="GJW98" s="220"/>
      <c r="GJX98" s="220"/>
      <c r="GJY98" s="220"/>
      <c r="GJZ98" s="220"/>
      <c r="GKA98" s="220"/>
      <c r="GKB98" s="220"/>
      <c r="GKC98" s="220"/>
      <c r="GKD98" s="220"/>
      <c r="GKE98" s="220"/>
      <c r="GKF98" s="220"/>
      <c r="GKG98" s="220"/>
      <c r="GKH98" s="220"/>
      <c r="GKI98" s="220"/>
      <c r="GKJ98" s="220"/>
      <c r="GKK98" s="220"/>
      <c r="GKL98" s="220"/>
      <c r="GKM98" s="220"/>
      <c r="GKN98" s="220"/>
      <c r="GKO98" s="220"/>
      <c r="GKP98" s="220"/>
      <c r="GKQ98" s="220"/>
      <c r="GKR98" s="220"/>
      <c r="GKS98" s="220"/>
      <c r="GKT98" s="220"/>
      <c r="GKU98" s="220"/>
      <c r="GKV98" s="220"/>
      <c r="GKW98" s="220"/>
      <c r="GKX98" s="220"/>
      <c r="GKY98" s="220"/>
      <c r="GKZ98" s="220"/>
      <c r="GLA98" s="220"/>
      <c r="GLB98" s="220"/>
      <c r="GLC98" s="220"/>
      <c r="GLD98" s="220"/>
      <c r="GLE98" s="220"/>
      <c r="GLF98" s="220"/>
      <c r="GLG98" s="220"/>
      <c r="GLH98" s="220"/>
      <c r="GLI98" s="220"/>
      <c r="GLJ98" s="220"/>
      <c r="GLK98" s="220"/>
      <c r="GLL98" s="220"/>
      <c r="GLM98" s="220"/>
      <c r="GLN98" s="220"/>
      <c r="GLO98" s="220"/>
      <c r="GLP98" s="220"/>
      <c r="GLQ98" s="220"/>
      <c r="GLR98" s="220"/>
      <c r="GLS98" s="220"/>
      <c r="GLT98" s="220"/>
      <c r="GLU98" s="220"/>
      <c r="GLV98" s="220"/>
      <c r="GLW98" s="220"/>
      <c r="GLX98" s="220"/>
      <c r="GLY98" s="220"/>
      <c r="GLZ98" s="220"/>
      <c r="GMA98" s="220"/>
      <c r="GMB98" s="220"/>
      <c r="GMC98" s="220"/>
      <c r="GMD98" s="220"/>
      <c r="GME98" s="220"/>
      <c r="GMF98" s="220"/>
      <c r="GMG98" s="220"/>
      <c r="GMH98" s="220"/>
      <c r="GMI98" s="220"/>
      <c r="GMJ98" s="220"/>
      <c r="GMK98" s="220"/>
      <c r="GML98" s="220"/>
      <c r="GMM98" s="220"/>
      <c r="GMN98" s="220"/>
      <c r="GMO98" s="220"/>
      <c r="GMP98" s="220"/>
      <c r="GMQ98" s="220"/>
      <c r="GMR98" s="220"/>
      <c r="GMS98" s="220"/>
      <c r="GMT98" s="220"/>
      <c r="GMU98" s="220"/>
      <c r="GMV98" s="220"/>
      <c r="GMW98" s="220"/>
      <c r="GMX98" s="220"/>
      <c r="GMY98" s="220"/>
      <c r="GMZ98" s="220"/>
      <c r="GNA98" s="220"/>
      <c r="GNB98" s="220"/>
      <c r="GNC98" s="220"/>
      <c r="GND98" s="220"/>
      <c r="GNE98" s="220"/>
      <c r="GNF98" s="220"/>
      <c r="GNG98" s="220"/>
      <c r="GNH98" s="220"/>
      <c r="GNI98" s="220"/>
      <c r="GNJ98" s="220"/>
      <c r="GNK98" s="220"/>
      <c r="GNL98" s="220"/>
      <c r="GNM98" s="220"/>
      <c r="GNN98" s="220"/>
      <c r="GNO98" s="220"/>
      <c r="GNP98" s="220"/>
      <c r="GNQ98" s="220"/>
      <c r="GNR98" s="220"/>
      <c r="GNS98" s="220"/>
      <c r="GNT98" s="220"/>
      <c r="GNU98" s="220"/>
      <c r="GNV98" s="220"/>
      <c r="GNW98" s="220"/>
      <c r="GNX98" s="220"/>
      <c r="GNY98" s="220"/>
      <c r="GNZ98" s="220"/>
      <c r="GOA98" s="220"/>
      <c r="GOB98" s="220"/>
      <c r="GOC98" s="220"/>
      <c r="GOD98" s="220"/>
      <c r="GOE98" s="220"/>
      <c r="GOF98" s="220"/>
      <c r="GOG98" s="220"/>
      <c r="GOH98" s="220"/>
      <c r="GOI98" s="220"/>
      <c r="GOJ98" s="220"/>
      <c r="GOK98" s="220"/>
      <c r="GOL98" s="220"/>
      <c r="GOM98" s="220"/>
      <c r="GON98" s="220"/>
      <c r="GOO98" s="220"/>
      <c r="GOP98" s="220"/>
      <c r="GOQ98" s="220"/>
      <c r="GOR98" s="220"/>
      <c r="GOS98" s="220"/>
      <c r="GOT98" s="220"/>
      <c r="GOU98" s="220"/>
      <c r="GOV98" s="220"/>
      <c r="GOW98" s="220"/>
      <c r="GOX98" s="220"/>
      <c r="GOY98" s="220"/>
      <c r="GOZ98" s="220"/>
      <c r="GPA98" s="220"/>
      <c r="GPB98" s="220"/>
      <c r="GPC98" s="220"/>
      <c r="GPD98" s="220"/>
      <c r="GPE98" s="220"/>
      <c r="GPF98" s="220"/>
      <c r="GPG98" s="220"/>
      <c r="GPH98" s="220"/>
      <c r="GPI98" s="220"/>
      <c r="GPJ98" s="220"/>
      <c r="GPK98" s="220"/>
      <c r="GPL98" s="220"/>
      <c r="GPM98" s="220"/>
      <c r="GPN98" s="220"/>
      <c r="GPO98" s="220"/>
      <c r="GPP98" s="220"/>
      <c r="GPQ98" s="220"/>
      <c r="GPR98" s="220"/>
      <c r="GPS98" s="220"/>
      <c r="GPT98" s="220"/>
      <c r="GPU98" s="220"/>
      <c r="GPV98" s="220"/>
      <c r="GPW98" s="220"/>
      <c r="GPX98" s="220"/>
      <c r="GPY98" s="220"/>
      <c r="GPZ98" s="220"/>
      <c r="GQA98" s="220"/>
      <c r="GQB98" s="220"/>
      <c r="GQC98" s="220"/>
      <c r="GQD98" s="220"/>
      <c r="GQE98" s="220"/>
      <c r="GQF98" s="220"/>
      <c r="GQG98" s="220"/>
      <c r="GQH98" s="220"/>
      <c r="GQI98" s="220"/>
      <c r="GQJ98" s="220"/>
      <c r="GQK98" s="220"/>
      <c r="GQL98" s="220"/>
      <c r="GQM98" s="220"/>
      <c r="GQN98" s="220"/>
      <c r="GQO98" s="220"/>
      <c r="GQP98" s="220"/>
      <c r="GQQ98" s="220"/>
      <c r="GQR98" s="220"/>
      <c r="GQS98" s="220"/>
      <c r="GQT98" s="220"/>
      <c r="GQU98" s="220"/>
      <c r="GQV98" s="220"/>
      <c r="GQW98" s="220"/>
      <c r="GQX98" s="220"/>
      <c r="GQY98" s="220"/>
      <c r="GQZ98" s="220"/>
      <c r="GRA98" s="220"/>
      <c r="GRB98" s="220"/>
      <c r="GRC98" s="220"/>
      <c r="GRD98" s="220"/>
      <c r="GRE98" s="220"/>
      <c r="GRF98" s="220"/>
      <c r="GRG98" s="220"/>
      <c r="GRH98" s="220"/>
      <c r="GRI98" s="220"/>
      <c r="GRJ98" s="220"/>
      <c r="GRK98" s="220"/>
      <c r="GRL98" s="220"/>
      <c r="GRM98" s="220"/>
      <c r="GRN98" s="220"/>
      <c r="GRO98" s="220"/>
      <c r="GRP98" s="220"/>
      <c r="GRQ98" s="220"/>
      <c r="GRR98" s="220"/>
      <c r="GRS98" s="220"/>
      <c r="GRT98" s="220"/>
      <c r="GRU98" s="220"/>
      <c r="GRV98" s="220"/>
      <c r="GRW98" s="220"/>
      <c r="GRX98" s="220"/>
      <c r="GRY98" s="220"/>
      <c r="GRZ98" s="220"/>
      <c r="GSA98" s="220"/>
      <c r="GSB98" s="220"/>
      <c r="GSC98" s="220"/>
      <c r="GSD98" s="220"/>
      <c r="GSE98" s="220"/>
      <c r="GSF98" s="220"/>
      <c r="GSG98" s="220"/>
      <c r="GSH98" s="220"/>
      <c r="GSI98" s="220"/>
      <c r="GSJ98" s="220"/>
      <c r="GSK98" s="220"/>
      <c r="GSL98" s="220"/>
      <c r="GSM98" s="220"/>
      <c r="GSN98" s="220"/>
      <c r="GSO98" s="220"/>
      <c r="GSP98" s="220"/>
      <c r="GSQ98" s="220"/>
      <c r="GSR98" s="220"/>
      <c r="GSS98" s="220"/>
      <c r="GST98" s="220"/>
      <c r="GSU98" s="220"/>
      <c r="GSV98" s="220"/>
      <c r="GSW98" s="220"/>
      <c r="GSX98" s="220"/>
      <c r="GSY98" s="220"/>
      <c r="GSZ98" s="220"/>
      <c r="GTA98" s="220"/>
      <c r="GTB98" s="220"/>
      <c r="GTC98" s="220"/>
      <c r="GTD98" s="220"/>
      <c r="GTE98" s="220"/>
      <c r="GTF98" s="220"/>
      <c r="GTG98" s="220"/>
      <c r="GTH98" s="220"/>
      <c r="GTI98" s="220"/>
      <c r="GTJ98" s="220"/>
      <c r="GTK98" s="220"/>
      <c r="GTL98" s="220"/>
      <c r="GTM98" s="220"/>
      <c r="GTN98" s="220"/>
      <c r="GTO98" s="220"/>
      <c r="GTP98" s="220"/>
      <c r="GTQ98" s="220"/>
      <c r="GTR98" s="220"/>
      <c r="GTS98" s="220"/>
      <c r="GTT98" s="220"/>
      <c r="GTU98" s="220"/>
      <c r="GTV98" s="220"/>
      <c r="GTW98" s="220"/>
      <c r="GTX98" s="220"/>
      <c r="GTY98" s="220"/>
      <c r="GTZ98" s="220"/>
      <c r="GUA98" s="220"/>
      <c r="GUB98" s="220"/>
      <c r="GUC98" s="220"/>
      <c r="GUD98" s="220"/>
      <c r="GUE98" s="220"/>
      <c r="GUF98" s="220"/>
      <c r="GUG98" s="220"/>
      <c r="GUH98" s="220"/>
      <c r="GUI98" s="220"/>
      <c r="GUJ98" s="220"/>
      <c r="GUK98" s="220"/>
      <c r="GUL98" s="220"/>
      <c r="GUM98" s="220"/>
      <c r="GUN98" s="220"/>
      <c r="GUO98" s="220"/>
      <c r="GUP98" s="220"/>
      <c r="GUQ98" s="220"/>
      <c r="GUR98" s="220"/>
      <c r="GUS98" s="220"/>
      <c r="GUT98" s="220"/>
      <c r="GUU98" s="220"/>
      <c r="GUV98" s="220"/>
      <c r="GUW98" s="220"/>
      <c r="GUX98" s="220"/>
      <c r="GUY98" s="220"/>
      <c r="GUZ98" s="220"/>
      <c r="GVA98" s="220"/>
      <c r="GVB98" s="220"/>
      <c r="GVC98" s="220"/>
      <c r="GVD98" s="220"/>
      <c r="GVE98" s="220"/>
      <c r="GVF98" s="220"/>
      <c r="GVG98" s="220"/>
      <c r="GVH98" s="220"/>
      <c r="GVI98" s="220"/>
      <c r="GVJ98" s="220"/>
      <c r="GVK98" s="220"/>
      <c r="GVL98" s="220"/>
      <c r="GVM98" s="220"/>
      <c r="GVN98" s="220"/>
      <c r="GVO98" s="220"/>
      <c r="GVP98" s="220"/>
      <c r="GVQ98" s="220"/>
      <c r="GVR98" s="220"/>
      <c r="GVS98" s="220"/>
      <c r="GVT98" s="220"/>
      <c r="GVU98" s="220"/>
      <c r="GVV98" s="220"/>
      <c r="GVW98" s="220"/>
      <c r="GVX98" s="220"/>
      <c r="GVY98" s="220"/>
      <c r="GVZ98" s="220"/>
      <c r="GWA98" s="220"/>
      <c r="GWB98" s="220"/>
      <c r="GWC98" s="220"/>
      <c r="GWD98" s="220"/>
      <c r="GWE98" s="220"/>
      <c r="GWF98" s="220"/>
      <c r="GWG98" s="220"/>
      <c r="GWH98" s="220"/>
      <c r="GWI98" s="220"/>
      <c r="GWJ98" s="220"/>
      <c r="GWK98" s="220"/>
      <c r="GWL98" s="220"/>
      <c r="GWM98" s="220"/>
      <c r="GWN98" s="220"/>
      <c r="GWO98" s="220"/>
      <c r="GWP98" s="220"/>
      <c r="GWQ98" s="220"/>
      <c r="GWR98" s="220"/>
      <c r="GWS98" s="220"/>
      <c r="GWT98" s="220"/>
      <c r="GWU98" s="220"/>
      <c r="GWV98" s="220"/>
      <c r="GWW98" s="220"/>
      <c r="GWX98" s="220"/>
      <c r="GWY98" s="220"/>
      <c r="GWZ98" s="220"/>
      <c r="GXA98" s="220"/>
      <c r="GXB98" s="220"/>
      <c r="GXC98" s="220"/>
      <c r="GXD98" s="220"/>
      <c r="GXE98" s="220"/>
      <c r="GXF98" s="220"/>
      <c r="GXG98" s="220"/>
      <c r="GXH98" s="220"/>
      <c r="GXI98" s="220"/>
      <c r="GXJ98" s="220"/>
      <c r="GXK98" s="220"/>
      <c r="GXL98" s="220"/>
      <c r="GXM98" s="220"/>
      <c r="GXN98" s="220"/>
      <c r="GXO98" s="220"/>
      <c r="GXP98" s="220"/>
      <c r="GXQ98" s="220"/>
      <c r="GXR98" s="220"/>
      <c r="GXS98" s="220"/>
      <c r="GXT98" s="220"/>
      <c r="GXU98" s="220"/>
      <c r="GXV98" s="220"/>
      <c r="GXW98" s="220"/>
      <c r="GXX98" s="220"/>
      <c r="GXY98" s="220"/>
      <c r="GXZ98" s="220"/>
      <c r="GYA98" s="220"/>
      <c r="GYB98" s="220"/>
      <c r="GYC98" s="220"/>
      <c r="GYD98" s="220"/>
      <c r="GYE98" s="220"/>
      <c r="GYF98" s="220"/>
      <c r="GYG98" s="220"/>
      <c r="GYH98" s="220"/>
      <c r="GYI98" s="220"/>
      <c r="GYJ98" s="220"/>
      <c r="GYK98" s="220"/>
      <c r="GYL98" s="220"/>
      <c r="GYM98" s="220"/>
      <c r="GYN98" s="220"/>
      <c r="GYO98" s="220"/>
      <c r="GYP98" s="220"/>
      <c r="GYQ98" s="220"/>
      <c r="GYR98" s="220"/>
      <c r="GYS98" s="220"/>
      <c r="GYT98" s="220"/>
      <c r="GYU98" s="220"/>
      <c r="GYV98" s="220"/>
      <c r="GYW98" s="220"/>
      <c r="GYX98" s="220"/>
      <c r="GYY98" s="220"/>
      <c r="GYZ98" s="220"/>
      <c r="GZA98" s="220"/>
      <c r="GZB98" s="220"/>
      <c r="GZC98" s="220"/>
      <c r="GZD98" s="220"/>
      <c r="GZE98" s="220"/>
      <c r="GZF98" s="220"/>
      <c r="GZG98" s="220"/>
      <c r="GZH98" s="220"/>
      <c r="GZI98" s="220"/>
      <c r="GZJ98" s="220"/>
      <c r="GZK98" s="220"/>
      <c r="GZL98" s="220"/>
      <c r="GZM98" s="220"/>
      <c r="GZN98" s="220"/>
      <c r="GZO98" s="220"/>
      <c r="GZP98" s="220"/>
      <c r="GZQ98" s="220"/>
      <c r="GZR98" s="220"/>
      <c r="GZS98" s="220"/>
      <c r="GZT98" s="220"/>
      <c r="GZU98" s="220"/>
      <c r="GZV98" s="220"/>
      <c r="GZW98" s="220"/>
      <c r="GZX98" s="220"/>
      <c r="GZY98" s="220"/>
      <c r="GZZ98" s="220"/>
      <c r="HAA98" s="220"/>
      <c r="HAB98" s="220"/>
      <c r="HAC98" s="220"/>
      <c r="HAD98" s="220"/>
      <c r="HAE98" s="220"/>
      <c r="HAF98" s="220"/>
      <c r="HAG98" s="220"/>
      <c r="HAH98" s="220"/>
      <c r="HAI98" s="220"/>
      <c r="HAJ98" s="220"/>
      <c r="HAK98" s="220"/>
      <c r="HAL98" s="220"/>
      <c r="HAM98" s="220"/>
      <c r="HAN98" s="220"/>
      <c r="HAO98" s="220"/>
      <c r="HAP98" s="220"/>
      <c r="HAQ98" s="220"/>
      <c r="HAR98" s="220"/>
      <c r="HAS98" s="220"/>
      <c r="HAT98" s="220"/>
      <c r="HAU98" s="220"/>
      <c r="HAV98" s="220"/>
      <c r="HAW98" s="220"/>
      <c r="HAX98" s="220"/>
      <c r="HAY98" s="220"/>
      <c r="HAZ98" s="220"/>
      <c r="HBA98" s="220"/>
      <c r="HBB98" s="220"/>
      <c r="HBC98" s="220"/>
      <c r="HBD98" s="220"/>
      <c r="HBE98" s="220"/>
      <c r="HBF98" s="220"/>
      <c r="HBG98" s="220"/>
      <c r="HBH98" s="220"/>
      <c r="HBI98" s="220"/>
      <c r="HBJ98" s="220"/>
      <c r="HBK98" s="220"/>
      <c r="HBL98" s="220"/>
      <c r="HBM98" s="220"/>
      <c r="HBN98" s="220"/>
      <c r="HBO98" s="220"/>
      <c r="HBP98" s="220"/>
      <c r="HBQ98" s="220"/>
      <c r="HBR98" s="220"/>
      <c r="HBS98" s="220"/>
      <c r="HBT98" s="220"/>
      <c r="HBU98" s="220"/>
      <c r="HBV98" s="220"/>
      <c r="HBW98" s="220"/>
      <c r="HBX98" s="220"/>
      <c r="HBY98" s="220"/>
      <c r="HBZ98" s="220"/>
      <c r="HCA98" s="220"/>
      <c r="HCB98" s="220"/>
      <c r="HCC98" s="220"/>
      <c r="HCD98" s="220"/>
      <c r="HCE98" s="220"/>
      <c r="HCF98" s="220"/>
      <c r="HCG98" s="220"/>
      <c r="HCH98" s="220"/>
      <c r="HCI98" s="220"/>
      <c r="HCJ98" s="220"/>
      <c r="HCK98" s="220"/>
      <c r="HCL98" s="220"/>
      <c r="HCM98" s="220"/>
      <c r="HCN98" s="220"/>
      <c r="HCO98" s="220"/>
      <c r="HCP98" s="220"/>
      <c r="HCQ98" s="220"/>
      <c r="HCR98" s="220"/>
      <c r="HCS98" s="220"/>
      <c r="HCT98" s="220"/>
      <c r="HCU98" s="220"/>
      <c r="HCV98" s="220"/>
      <c r="HCW98" s="220"/>
      <c r="HCX98" s="220"/>
      <c r="HCY98" s="220"/>
      <c r="HCZ98" s="220"/>
      <c r="HDA98" s="220"/>
      <c r="HDB98" s="220"/>
      <c r="HDC98" s="220"/>
      <c r="HDD98" s="220"/>
      <c r="HDE98" s="220"/>
      <c r="HDF98" s="220"/>
      <c r="HDG98" s="220"/>
      <c r="HDH98" s="220"/>
      <c r="HDI98" s="220"/>
      <c r="HDJ98" s="220"/>
      <c r="HDK98" s="220"/>
      <c r="HDL98" s="220"/>
      <c r="HDM98" s="220"/>
      <c r="HDN98" s="220"/>
      <c r="HDO98" s="220"/>
      <c r="HDP98" s="220"/>
      <c r="HDQ98" s="220"/>
      <c r="HDR98" s="220"/>
      <c r="HDS98" s="220"/>
      <c r="HDT98" s="220"/>
      <c r="HDU98" s="220"/>
      <c r="HDV98" s="220"/>
      <c r="HDW98" s="220"/>
      <c r="HDX98" s="220"/>
      <c r="HDY98" s="220"/>
      <c r="HDZ98" s="220"/>
      <c r="HEA98" s="220"/>
      <c r="HEB98" s="220"/>
      <c r="HEC98" s="220"/>
      <c r="HED98" s="220"/>
      <c r="HEE98" s="220"/>
      <c r="HEF98" s="220"/>
      <c r="HEG98" s="220"/>
      <c r="HEH98" s="220"/>
      <c r="HEI98" s="220"/>
      <c r="HEJ98" s="220"/>
      <c r="HEK98" s="220"/>
      <c r="HEL98" s="220"/>
      <c r="HEM98" s="220"/>
      <c r="HEN98" s="220"/>
      <c r="HEO98" s="220"/>
      <c r="HEP98" s="220"/>
      <c r="HEQ98" s="220"/>
      <c r="HER98" s="220"/>
      <c r="HES98" s="220"/>
      <c r="HET98" s="220"/>
      <c r="HEU98" s="220"/>
      <c r="HEV98" s="220"/>
      <c r="HEW98" s="220"/>
      <c r="HEX98" s="220"/>
      <c r="HEY98" s="220"/>
      <c r="HEZ98" s="220"/>
      <c r="HFA98" s="220"/>
      <c r="HFB98" s="220"/>
      <c r="HFC98" s="220"/>
      <c r="HFD98" s="220"/>
      <c r="HFE98" s="220"/>
      <c r="HFF98" s="220"/>
      <c r="HFG98" s="220"/>
      <c r="HFH98" s="220"/>
      <c r="HFI98" s="220"/>
      <c r="HFJ98" s="220"/>
      <c r="HFK98" s="220"/>
      <c r="HFL98" s="220"/>
      <c r="HFM98" s="220"/>
      <c r="HFN98" s="220"/>
      <c r="HFO98" s="220"/>
      <c r="HFP98" s="220"/>
      <c r="HFQ98" s="220"/>
      <c r="HFR98" s="220"/>
      <c r="HFS98" s="220"/>
      <c r="HFT98" s="220"/>
      <c r="HFU98" s="220"/>
      <c r="HFV98" s="220"/>
      <c r="HFW98" s="220"/>
      <c r="HFX98" s="220"/>
      <c r="HFY98" s="220"/>
      <c r="HFZ98" s="220"/>
      <c r="HGA98" s="220"/>
      <c r="HGB98" s="220"/>
      <c r="HGC98" s="220"/>
      <c r="HGD98" s="220"/>
      <c r="HGE98" s="220"/>
      <c r="HGF98" s="220"/>
      <c r="HGG98" s="220"/>
      <c r="HGH98" s="220"/>
      <c r="HGI98" s="220"/>
      <c r="HGJ98" s="220"/>
      <c r="HGK98" s="220"/>
      <c r="HGL98" s="220"/>
      <c r="HGM98" s="220"/>
      <c r="HGN98" s="220"/>
      <c r="HGO98" s="220"/>
      <c r="HGP98" s="220"/>
      <c r="HGQ98" s="220"/>
      <c r="HGR98" s="220"/>
      <c r="HGS98" s="220"/>
      <c r="HGT98" s="220"/>
      <c r="HGU98" s="220"/>
      <c r="HGV98" s="220"/>
      <c r="HGW98" s="220"/>
      <c r="HGX98" s="220"/>
      <c r="HGY98" s="220"/>
      <c r="HGZ98" s="220"/>
      <c r="HHA98" s="220"/>
      <c r="HHB98" s="220"/>
      <c r="HHC98" s="220"/>
      <c r="HHD98" s="220"/>
      <c r="HHE98" s="220"/>
      <c r="HHF98" s="220"/>
      <c r="HHG98" s="220"/>
      <c r="HHH98" s="220"/>
      <c r="HHI98" s="220"/>
      <c r="HHJ98" s="220"/>
      <c r="HHK98" s="220"/>
      <c r="HHL98" s="220"/>
      <c r="HHM98" s="220"/>
      <c r="HHN98" s="220"/>
      <c r="HHO98" s="220"/>
      <c r="HHP98" s="220"/>
      <c r="HHQ98" s="220"/>
      <c r="HHR98" s="220"/>
      <c r="HHS98" s="220"/>
      <c r="HHT98" s="220"/>
      <c r="HHU98" s="220"/>
      <c r="HHV98" s="220"/>
      <c r="HHW98" s="220"/>
      <c r="HHX98" s="220"/>
      <c r="HHY98" s="220"/>
      <c r="HHZ98" s="220"/>
      <c r="HIA98" s="220"/>
      <c r="HIB98" s="220"/>
      <c r="HIC98" s="220"/>
      <c r="HID98" s="220"/>
      <c r="HIE98" s="220"/>
      <c r="HIF98" s="220"/>
      <c r="HIG98" s="220"/>
      <c r="HIH98" s="220"/>
      <c r="HII98" s="220"/>
      <c r="HIJ98" s="220"/>
      <c r="HIK98" s="220"/>
      <c r="HIL98" s="220"/>
      <c r="HIM98" s="220"/>
      <c r="HIN98" s="220"/>
      <c r="HIO98" s="220"/>
      <c r="HIP98" s="220"/>
      <c r="HIQ98" s="220"/>
      <c r="HIR98" s="220"/>
      <c r="HIS98" s="220"/>
      <c r="HIT98" s="220"/>
      <c r="HIU98" s="220"/>
      <c r="HIV98" s="220"/>
      <c r="HIW98" s="220"/>
      <c r="HIX98" s="220"/>
      <c r="HIY98" s="220"/>
      <c r="HIZ98" s="220"/>
      <c r="HJA98" s="220"/>
      <c r="HJB98" s="220"/>
      <c r="HJC98" s="220"/>
      <c r="HJD98" s="220"/>
      <c r="HJE98" s="220"/>
      <c r="HJF98" s="220"/>
      <c r="HJG98" s="220"/>
      <c r="HJH98" s="220"/>
      <c r="HJI98" s="220"/>
      <c r="HJJ98" s="220"/>
      <c r="HJK98" s="220"/>
      <c r="HJL98" s="220"/>
      <c r="HJM98" s="220"/>
      <c r="HJN98" s="220"/>
      <c r="HJO98" s="220"/>
      <c r="HJP98" s="220"/>
      <c r="HJQ98" s="220"/>
      <c r="HJR98" s="220"/>
      <c r="HJS98" s="220"/>
      <c r="HJT98" s="220"/>
      <c r="HJU98" s="220"/>
      <c r="HJV98" s="220"/>
      <c r="HJW98" s="220"/>
      <c r="HJX98" s="220"/>
      <c r="HJY98" s="220"/>
      <c r="HJZ98" s="220"/>
      <c r="HKA98" s="220"/>
      <c r="HKB98" s="220"/>
      <c r="HKC98" s="220"/>
      <c r="HKD98" s="220"/>
      <c r="HKE98" s="220"/>
      <c r="HKF98" s="220"/>
      <c r="HKG98" s="220"/>
      <c r="HKH98" s="220"/>
      <c r="HKI98" s="220"/>
      <c r="HKJ98" s="220"/>
      <c r="HKK98" s="220"/>
      <c r="HKL98" s="220"/>
      <c r="HKM98" s="220"/>
      <c r="HKN98" s="220"/>
      <c r="HKO98" s="220"/>
      <c r="HKP98" s="220"/>
      <c r="HKQ98" s="220"/>
      <c r="HKR98" s="220"/>
      <c r="HKS98" s="220"/>
      <c r="HKT98" s="220"/>
      <c r="HKU98" s="220"/>
      <c r="HKV98" s="220"/>
      <c r="HKW98" s="220"/>
      <c r="HKX98" s="220"/>
      <c r="HKY98" s="220"/>
      <c r="HKZ98" s="220"/>
      <c r="HLA98" s="220"/>
      <c r="HLB98" s="220"/>
      <c r="HLC98" s="220"/>
      <c r="HLD98" s="220"/>
      <c r="HLE98" s="220"/>
      <c r="HLF98" s="220"/>
      <c r="HLG98" s="220"/>
      <c r="HLH98" s="220"/>
      <c r="HLI98" s="220"/>
      <c r="HLJ98" s="220"/>
      <c r="HLK98" s="220"/>
      <c r="HLL98" s="220"/>
      <c r="HLM98" s="220"/>
      <c r="HLN98" s="220"/>
      <c r="HLO98" s="220"/>
      <c r="HLP98" s="220"/>
      <c r="HLQ98" s="220"/>
      <c r="HLR98" s="220"/>
      <c r="HLS98" s="220"/>
      <c r="HLT98" s="220"/>
      <c r="HLU98" s="220"/>
      <c r="HLV98" s="220"/>
      <c r="HLW98" s="220"/>
      <c r="HLX98" s="220"/>
      <c r="HLY98" s="220"/>
      <c r="HLZ98" s="220"/>
      <c r="HMA98" s="220"/>
      <c r="HMB98" s="220"/>
      <c r="HMC98" s="220"/>
      <c r="HMD98" s="220"/>
      <c r="HME98" s="220"/>
      <c r="HMF98" s="220"/>
      <c r="HMG98" s="220"/>
      <c r="HMH98" s="220"/>
      <c r="HMI98" s="220"/>
      <c r="HMJ98" s="220"/>
      <c r="HMK98" s="220"/>
      <c r="HML98" s="220"/>
      <c r="HMM98" s="220"/>
      <c r="HMN98" s="220"/>
      <c r="HMO98" s="220"/>
      <c r="HMP98" s="220"/>
      <c r="HMQ98" s="220"/>
      <c r="HMR98" s="220"/>
      <c r="HMS98" s="220"/>
      <c r="HMT98" s="220"/>
      <c r="HMU98" s="220"/>
      <c r="HMV98" s="220"/>
      <c r="HMW98" s="220"/>
      <c r="HMX98" s="220"/>
      <c r="HMY98" s="220"/>
      <c r="HMZ98" s="220"/>
      <c r="HNA98" s="220"/>
      <c r="HNB98" s="220"/>
      <c r="HNC98" s="220"/>
      <c r="HND98" s="220"/>
      <c r="HNE98" s="220"/>
      <c r="HNF98" s="220"/>
      <c r="HNG98" s="220"/>
      <c r="HNH98" s="220"/>
      <c r="HNI98" s="220"/>
      <c r="HNJ98" s="220"/>
      <c r="HNK98" s="220"/>
      <c r="HNL98" s="220"/>
      <c r="HNM98" s="220"/>
      <c r="HNN98" s="220"/>
      <c r="HNO98" s="220"/>
      <c r="HNP98" s="220"/>
      <c r="HNQ98" s="220"/>
      <c r="HNR98" s="220"/>
      <c r="HNS98" s="220"/>
      <c r="HNT98" s="220"/>
      <c r="HNU98" s="220"/>
      <c r="HNV98" s="220"/>
      <c r="HNW98" s="220"/>
      <c r="HNX98" s="220"/>
      <c r="HNY98" s="220"/>
      <c r="HNZ98" s="220"/>
      <c r="HOA98" s="220"/>
      <c r="HOB98" s="220"/>
      <c r="HOC98" s="220"/>
      <c r="HOD98" s="220"/>
      <c r="HOE98" s="220"/>
      <c r="HOF98" s="220"/>
      <c r="HOG98" s="220"/>
      <c r="HOH98" s="220"/>
      <c r="HOI98" s="220"/>
      <c r="HOJ98" s="220"/>
      <c r="HOK98" s="220"/>
      <c r="HOL98" s="220"/>
      <c r="HOM98" s="220"/>
      <c r="HON98" s="220"/>
      <c r="HOO98" s="220"/>
      <c r="HOP98" s="220"/>
      <c r="HOQ98" s="220"/>
      <c r="HOR98" s="220"/>
      <c r="HOS98" s="220"/>
      <c r="HOT98" s="220"/>
      <c r="HOU98" s="220"/>
      <c r="HOV98" s="220"/>
      <c r="HOW98" s="220"/>
      <c r="HOX98" s="220"/>
      <c r="HOY98" s="220"/>
      <c r="HOZ98" s="220"/>
      <c r="HPA98" s="220"/>
      <c r="HPB98" s="220"/>
      <c r="HPC98" s="220"/>
      <c r="HPD98" s="220"/>
      <c r="HPE98" s="220"/>
      <c r="HPF98" s="220"/>
      <c r="HPG98" s="220"/>
      <c r="HPH98" s="220"/>
      <c r="HPI98" s="220"/>
      <c r="HPJ98" s="220"/>
      <c r="HPK98" s="220"/>
      <c r="HPL98" s="220"/>
      <c r="HPM98" s="220"/>
      <c r="HPN98" s="220"/>
      <c r="HPO98" s="220"/>
      <c r="HPP98" s="220"/>
      <c r="HPQ98" s="220"/>
      <c r="HPR98" s="220"/>
      <c r="HPS98" s="220"/>
      <c r="HPT98" s="220"/>
      <c r="HPU98" s="220"/>
      <c r="HPV98" s="220"/>
      <c r="HPW98" s="220"/>
      <c r="HPX98" s="220"/>
      <c r="HPY98" s="220"/>
      <c r="HPZ98" s="220"/>
      <c r="HQA98" s="220"/>
      <c r="HQB98" s="220"/>
      <c r="HQC98" s="220"/>
      <c r="HQD98" s="220"/>
      <c r="HQE98" s="220"/>
      <c r="HQF98" s="220"/>
      <c r="HQG98" s="220"/>
      <c r="HQH98" s="220"/>
      <c r="HQI98" s="220"/>
      <c r="HQJ98" s="220"/>
      <c r="HQK98" s="220"/>
      <c r="HQL98" s="220"/>
      <c r="HQM98" s="220"/>
      <c r="HQN98" s="220"/>
      <c r="HQO98" s="220"/>
      <c r="HQP98" s="220"/>
      <c r="HQQ98" s="220"/>
      <c r="HQR98" s="220"/>
      <c r="HQS98" s="220"/>
      <c r="HQT98" s="220"/>
      <c r="HQU98" s="220"/>
      <c r="HQV98" s="220"/>
      <c r="HQW98" s="220"/>
      <c r="HQX98" s="220"/>
      <c r="HQY98" s="220"/>
      <c r="HQZ98" s="220"/>
      <c r="HRA98" s="220"/>
      <c r="HRB98" s="220"/>
      <c r="HRC98" s="220"/>
      <c r="HRD98" s="220"/>
      <c r="HRE98" s="220"/>
      <c r="HRF98" s="220"/>
      <c r="HRG98" s="220"/>
      <c r="HRH98" s="220"/>
      <c r="HRI98" s="220"/>
      <c r="HRJ98" s="220"/>
      <c r="HRK98" s="220"/>
      <c r="HRL98" s="220"/>
      <c r="HRM98" s="220"/>
      <c r="HRN98" s="220"/>
      <c r="HRO98" s="220"/>
      <c r="HRP98" s="220"/>
      <c r="HRQ98" s="220"/>
      <c r="HRR98" s="220"/>
      <c r="HRS98" s="220"/>
      <c r="HRT98" s="220"/>
      <c r="HRU98" s="220"/>
      <c r="HRV98" s="220"/>
      <c r="HRW98" s="220"/>
      <c r="HRX98" s="220"/>
      <c r="HRY98" s="220"/>
      <c r="HRZ98" s="220"/>
      <c r="HSA98" s="220"/>
      <c r="HSB98" s="220"/>
      <c r="HSC98" s="220"/>
      <c r="HSD98" s="220"/>
      <c r="HSE98" s="220"/>
      <c r="HSF98" s="220"/>
      <c r="HSG98" s="220"/>
      <c r="HSH98" s="220"/>
      <c r="HSI98" s="220"/>
      <c r="HSJ98" s="220"/>
      <c r="HSK98" s="220"/>
      <c r="HSL98" s="220"/>
      <c r="HSM98" s="220"/>
      <c r="HSN98" s="220"/>
      <c r="HSO98" s="220"/>
      <c r="HSP98" s="220"/>
      <c r="HSQ98" s="220"/>
      <c r="HSR98" s="220"/>
      <c r="HSS98" s="220"/>
      <c r="HST98" s="220"/>
      <c r="HSU98" s="220"/>
      <c r="HSV98" s="220"/>
      <c r="HSW98" s="220"/>
      <c r="HSX98" s="220"/>
      <c r="HSY98" s="220"/>
      <c r="HSZ98" s="220"/>
      <c r="HTA98" s="220"/>
      <c r="HTB98" s="220"/>
      <c r="HTC98" s="220"/>
      <c r="HTD98" s="220"/>
      <c r="HTE98" s="220"/>
      <c r="HTF98" s="220"/>
      <c r="HTG98" s="220"/>
      <c r="HTH98" s="220"/>
      <c r="HTI98" s="220"/>
      <c r="HTJ98" s="220"/>
      <c r="HTK98" s="220"/>
      <c r="HTL98" s="220"/>
      <c r="HTM98" s="220"/>
      <c r="HTN98" s="220"/>
      <c r="HTO98" s="220"/>
      <c r="HTP98" s="220"/>
      <c r="HTQ98" s="220"/>
      <c r="HTR98" s="220"/>
      <c r="HTS98" s="220"/>
      <c r="HTT98" s="220"/>
      <c r="HTU98" s="220"/>
      <c r="HTV98" s="220"/>
      <c r="HTW98" s="220"/>
      <c r="HTX98" s="220"/>
      <c r="HTY98" s="220"/>
      <c r="HTZ98" s="220"/>
      <c r="HUA98" s="220"/>
      <c r="HUB98" s="220"/>
      <c r="HUC98" s="220"/>
      <c r="HUD98" s="220"/>
      <c r="HUE98" s="220"/>
      <c r="HUF98" s="220"/>
      <c r="HUG98" s="220"/>
      <c r="HUH98" s="220"/>
      <c r="HUI98" s="220"/>
      <c r="HUJ98" s="220"/>
      <c r="HUK98" s="220"/>
      <c r="HUL98" s="220"/>
      <c r="HUM98" s="220"/>
      <c r="HUN98" s="220"/>
      <c r="HUO98" s="220"/>
      <c r="HUP98" s="220"/>
      <c r="HUQ98" s="220"/>
      <c r="HUR98" s="220"/>
      <c r="HUS98" s="220"/>
      <c r="HUT98" s="220"/>
      <c r="HUU98" s="220"/>
      <c r="HUV98" s="220"/>
      <c r="HUW98" s="220"/>
      <c r="HUX98" s="220"/>
      <c r="HUY98" s="220"/>
      <c r="HUZ98" s="220"/>
      <c r="HVA98" s="220"/>
      <c r="HVB98" s="220"/>
      <c r="HVC98" s="220"/>
      <c r="HVD98" s="220"/>
      <c r="HVE98" s="220"/>
      <c r="HVF98" s="220"/>
      <c r="HVG98" s="220"/>
      <c r="HVH98" s="220"/>
      <c r="HVI98" s="220"/>
      <c r="HVJ98" s="220"/>
      <c r="HVK98" s="220"/>
      <c r="HVL98" s="220"/>
      <c r="HVM98" s="220"/>
      <c r="HVN98" s="220"/>
      <c r="HVO98" s="220"/>
      <c r="HVP98" s="220"/>
      <c r="HVQ98" s="220"/>
      <c r="HVR98" s="220"/>
      <c r="HVS98" s="220"/>
      <c r="HVT98" s="220"/>
      <c r="HVU98" s="220"/>
      <c r="HVV98" s="220"/>
      <c r="HVW98" s="220"/>
      <c r="HVX98" s="220"/>
      <c r="HVY98" s="220"/>
      <c r="HVZ98" s="220"/>
      <c r="HWA98" s="220"/>
      <c r="HWB98" s="220"/>
      <c r="HWC98" s="220"/>
      <c r="HWD98" s="220"/>
      <c r="HWE98" s="220"/>
      <c r="HWF98" s="220"/>
      <c r="HWG98" s="220"/>
      <c r="HWH98" s="220"/>
      <c r="HWI98" s="220"/>
      <c r="HWJ98" s="220"/>
      <c r="HWK98" s="220"/>
      <c r="HWL98" s="220"/>
      <c r="HWM98" s="220"/>
      <c r="HWN98" s="220"/>
      <c r="HWO98" s="220"/>
      <c r="HWP98" s="220"/>
      <c r="HWQ98" s="220"/>
      <c r="HWR98" s="220"/>
      <c r="HWS98" s="220"/>
      <c r="HWT98" s="220"/>
      <c r="HWU98" s="220"/>
      <c r="HWV98" s="220"/>
      <c r="HWW98" s="220"/>
      <c r="HWX98" s="220"/>
      <c r="HWY98" s="220"/>
      <c r="HWZ98" s="220"/>
      <c r="HXA98" s="220"/>
      <c r="HXB98" s="220"/>
      <c r="HXC98" s="220"/>
      <c r="HXD98" s="220"/>
      <c r="HXE98" s="220"/>
      <c r="HXF98" s="220"/>
      <c r="HXG98" s="220"/>
      <c r="HXH98" s="220"/>
      <c r="HXI98" s="220"/>
      <c r="HXJ98" s="220"/>
      <c r="HXK98" s="220"/>
      <c r="HXL98" s="220"/>
      <c r="HXM98" s="220"/>
      <c r="HXN98" s="220"/>
      <c r="HXO98" s="220"/>
      <c r="HXP98" s="220"/>
      <c r="HXQ98" s="220"/>
      <c r="HXR98" s="220"/>
      <c r="HXS98" s="220"/>
      <c r="HXT98" s="220"/>
      <c r="HXU98" s="220"/>
      <c r="HXV98" s="220"/>
      <c r="HXW98" s="220"/>
      <c r="HXX98" s="220"/>
      <c r="HXY98" s="220"/>
      <c r="HXZ98" s="220"/>
      <c r="HYA98" s="220"/>
      <c r="HYB98" s="220"/>
      <c r="HYC98" s="220"/>
      <c r="HYD98" s="220"/>
      <c r="HYE98" s="220"/>
      <c r="HYF98" s="220"/>
      <c r="HYG98" s="220"/>
      <c r="HYH98" s="220"/>
      <c r="HYI98" s="220"/>
      <c r="HYJ98" s="220"/>
      <c r="HYK98" s="220"/>
      <c r="HYL98" s="220"/>
      <c r="HYM98" s="220"/>
      <c r="HYN98" s="220"/>
      <c r="HYO98" s="220"/>
      <c r="HYP98" s="220"/>
      <c r="HYQ98" s="220"/>
      <c r="HYR98" s="220"/>
      <c r="HYS98" s="220"/>
      <c r="HYT98" s="220"/>
      <c r="HYU98" s="220"/>
      <c r="HYV98" s="220"/>
      <c r="HYW98" s="220"/>
      <c r="HYX98" s="220"/>
      <c r="HYY98" s="220"/>
      <c r="HYZ98" s="220"/>
      <c r="HZA98" s="220"/>
      <c r="HZB98" s="220"/>
      <c r="HZC98" s="220"/>
      <c r="HZD98" s="220"/>
      <c r="HZE98" s="220"/>
      <c r="HZF98" s="220"/>
      <c r="HZG98" s="220"/>
      <c r="HZH98" s="220"/>
      <c r="HZI98" s="220"/>
      <c r="HZJ98" s="220"/>
      <c r="HZK98" s="220"/>
      <c r="HZL98" s="220"/>
      <c r="HZM98" s="220"/>
      <c r="HZN98" s="220"/>
      <c r="HZO98" s="220"/>
      <c r="HZP98" s="220"/>
      <c r="HZQ98" s="220"/>
      <c r="HZR98" s="220"/>
      <c r="HZS98" s="220"/>
      <c r="HZT98" s="220"/>
      <c r="HZU98" s="220"/>
      <c r="HZV98" s="220"/>
      <c r="HZW98" s="220"/>
      <c r="HZX98" s="220"/>
      <c r="HZY98" s="220"/>
      <c r="HZZ98" s="220"/>
      <c r="IAA98" s="220"/>
      <c r="IAB98" s="220"/>
      <c r="IAC98" s="220"/>
      <c r="IAD98" s="220"/>
      <c r="IAE98" s="220"/>
      <c r="IAF98" s="220"/>
      <c r="IAG98" s="220"/>
      <c r="IAH98" s="220"/>
      <c r="IAI98" s="220"/>
      <c r="IAJ98" s="220"/>
      <c r="IAK98" s="220"/>
      <c r="IAL98" s="220"/>
      <c r="IAM98" s="220"/>
      <c r="IAN98" s="220"/>
      <c r="IAO98" s="220"/>
      <c r="IAP98" s="220"/>
      <c r="IAQ98" s="220"/>
      <c r="IAR98" s="220"/>
      <c r="IAS98" s="220"/>
      <c r="IAT98" s="220"/>
      <c r="IAU98" s="220"/>
      <c r="IAV98" s="220"/>
      <c r="IAW98" s="220"/>
      <c r="IAX98" s="220"/>
      <c r="IAY98" s="220"/>
      <c r="IAZ98" s="220"/>
      <c r="IBA98" s="220"/>
      <c r="IBB98" s="220"/>
      <c r="IBC98" s="220"/>
      <c r="IBD98" s="220"/>
      <c r="IBE98" s="220"/>
      <c r="IBF98" s="220"/>
      <c r="IBG98" s="220"/>
      <c r="IBH98" s="220"/>
      <c r="IBI98" s="220"/>
      <c r="IBJ98" s="220"/>
      <c r="IBK98" s="220"/>
      <c r="IBL98" s="220"/>
      <c r="IBM98" s="220"/>
      <c r="IBN98" s="220"/>
      <c r="IBO98" s="220"/>
      <c r="IBP98" s="220"/>
      <c r="IBQ98" s="220"/>
      <c r="IBR98" s="220"/>
      <c r="IBS98" s="220"/>
      <c r="IBT98" s="220"/>
      <c r="IBU98" s="220"/>
      <c r="IBV98" s="220"/>
      <c r="IBW98" s="220"/>
      <c r="IBX98" s="220"/>
      <c r="IBY98" s="220"/>
      <c r="IBZ98" s="220"/>
      <c r="ICA98" s="220"/>
      <c r="ICB98" s="220"/>
      <c r="ICC98" s="220"/>
      <c r="ICD98" s="220"/>
      <c r="ICE98" s="220"/>
      <c r="ICF98" s="220"/>
      <c r="ICG98" s="220"/>
      <c r="ICH98" s="220"/>
      <c r="ICI98" s="220"/>
      <c r="ICJ98" s="220"/>
      <c r="ICK98" s="220"/>
      <c r="ICL98" s="220"/>
      <c r="ICM98" s="220"/>
      <c r="ICN98" s="220"/>
      <c r="ICO98" s="220"/>
      <c r="ICP98" s="220"/>
      <c r="ICQ98" s="220"/>
      <c r="ICR98" s="220"/>
      <c r="ICS98" s="220"/>
      <c r="ICT98" s="220"/>
      <c r="ICU98" s="220"/>
      <c r="ICV98" s="220"/>
      <c r="ICW98" s="220"/>
      <c r="ICX98" s="220"/>
      <c r="ICY98" s="220"/>
      <c r="ICZ98" s="220"/>
      <c r="IDA98" s="220"/>
      <c r="IDB98" s="220"/>
      <c r="IDC98" s="220"/>
      <c r="IDD98" s="220"/>
      <c r="IDE98" s="220"/>
      <c r="IDF98" s="220"/>
      <c r="IDG98" s="220"/>
      <c r="IDH98" s="220"/>
      <c r="IDI98" s="220"/>
      <c r="IDJ98" s="220"/>
      <c r="IDK98" s="220"/>
      <c r="IDL98" s="220"/>
      <c r="IDM98" s="220"/>
      <c r="IDN98" s="220"/>
      <c r="IDO98" s="220"/>
      <c r="IDP98" s="220"/>
      <c r="IDQ98" s="220"/>
      <c r="IDR98" s="220"/>
      <c r="IDS98" s="220"/>
      <c r="IDT98" s="220"/>
      <c r="IDU98" s="220"/>
      <c r="IDV98" s="220"/>
      <c r="IDW98" s="220"/>
      <c r="IDX98" s="220"/>
      <c r="IDY98" s="220"/>
      <c r="IDZ98" s="220"/>
      <c r="IEA98" s="220"/>
      <c r="IEB98" s="220"/>
      <c r="IEC98" s="220"/>
      <c r="IED98" s="220"/>
      <c r="IEE98" s="220"/>
      <c r="IEF98" s="220"/>
      <c r="IEG98" s="220"/>
      <c r="IEH98" s="220"/>
      <c r="IEI98" s="220"/>
      <c r="IEJ98" s="220"/>
      <c r="IEK98" s="220"/>
      <c r="IEL98" s="220"/>
      <c r="IEM98" s="220"/>
      <c r="IEN98" s="220"/>
      <c r="IEO98" s="220"/>
      <c r="IEP98" s="220"/>
      <c r="IEQ98" s="220"/>
      <c r="IER98" s="220"/>
      <c r="IES98" s="220"/>
      <c r="IET98" s="220"/>
      <c r="IEU98" s="220"/>
      <c r="IEV98" s="220"/>
      <c r="IEW98" s="220"/>
      <c r="IEX98" s="220"/>
      <c r="IEY98" s="220"/>
      <c r="IEZ98" s="220"/>
      <c r="IFA98" s="220"/>
      <c r="IFB98" s="220"/>
      <c r="IFC98" s="220"/>
      <c r="IFD98" s="220"/>
      <c r="IFE98" s="220"/>
      <c r="IFF98" s="220"/>
      <c r="IFG98" s="220"/>
      <c r="IFH98" s="220"/>
      <c r="IFI98" s="220"/>
      <c r="IFJ98" s="220"/>
      <c r="IFK98" s="220"/>
      <c r="IFL98" s="220"/>
      <c r="IFM98" s="220"/>
      <c r="IFN98" s="220"/>
      <c r="IFO98" s="220"/>
      <c r="IFP98" s="220"/>
      <c r="IFQ98" s="220"/>
      <c r="IFR98" s="220"/>
      <c r="IFS98" s="220"/>
      <c r="IFT98" s="220"/>
      <c r="IFU98" s="220"/>
      <c r="IFV98" s="220"/>
      <c r="IFW98" s="220"/>
      <c r="IFX98" s="220"/>
      <c r="IFY98" s="220"/>
      <c r="IFZ98" s="220"/>
      <c r="IGA98" s="220"/>
      <c r="IGB98" s="220"/>
      <c r="IGC98" s="220"/>
      <c r="IGD98" s="220"/>
      <c r="IGE98" s="220"/>
      <c r="IGF98" s="220"/>
      <c r="IGG98" s="220"/>
      <c r="IGH98" s="220"/>
      <c r="IGI98" s="220"/>
      <c r="IGJ98" s="220"/>
      <c r="IGK98" s="220"/>
      <c r="IGL98" s="220"/>
      <c r="IGM98" s="220"/>
      <c r="IGN98" s="220"/>
      <c r="IGO98" s="220"/>
      <c r="IGP98" s="220"/>
      <c r="IGQ98" s="220"/>
      <c r="IGR98" s="220"/>
      <c r="IGS98" s="220"/>
      <c r="IGT98" s="220"/>
      <c r="IGU98" s="220"/>
      <c r="IGV98" s="220"/>
      <c r="IGW98" s="220"/>
      <c r="IGX98" s="220"/>
      <c r="IGY98" s="220"/>
      <c r="IGZ98" s="220"/>
      <c r="IHA98" s="220"/>
      <c r="IHB98" s="220"/>
      <c r="IHC98" s="220"/>
      <c r="IHD98" s="220"/>
      <c r="IHE98" s="220"/>
      <c r="IHF98" s="220"/>
      <c r="IHG98" s="220"/>
      <c r="IHH98" s="220"/>
      <c r="IHI98" s="220"/>
      <c r="IHJ98" s="220"/>
      <c r="IHK98" s="220"/>
      <c r="IHL98" s="220"/>
      <c r="IHM98" s="220"/>
      <c r="IHN98" s="220"/>
      <c r="IHO98" s="220"/>
      <c r="IHP98" s="220"/>
      <c r="IHQ98" s="220"/>
      <c r="IHR98" s="220"/>
      <c r="IHS98" s="220"/>
      <c r="IHT98" s="220"/>
      <c r="IHU98" s="220"/>
      <c r="IHV98" s="220"/>
      <c r="IHW98" s="220"/>
      <c r="IHX98" s="220"/>
      <c r="IHY98" s="220"/>
      <c r="IHZ98" s="220"/>
      <c r="IIA98" s="220"/>
      <c r="IIB98" s="220"/>
      <c r="IIC98" s="220"/>
      <c r="IID98" s="220"/>
      <c r="IIE98" s="220"/>
      <c r="IIF98" s="220"/>
      <c r="IIG98" s="220"/>
      <c r="IIH98" s="220"/>
      <c r="III98" s="220"/>
      <c r="IIJ98" s="220"/>
      <c r="IIK98" s="220"/>
      <c r="IIL98" s="220"/>
      <c r="IIM98" s="220"/>
      <c r="IIN98" s="220"/>
      <c r="IIO98" s="220"/>
      <c r="IIP98" s="220"/>
      <c r="IIQ98" s="220"/>
      <c r="IIR98" s="220"/>
      <c r="IIS98" s="220"/>
      <c r="IIT98" s="220"/>
      <c r="IIU98" s="220"/>
      <c r="IIV98" s="220"/>
      <c r="IIW98" s="220"/>
      <c r="IIX98" s="220"/>
      <c r="IIY98" s="220"/>
      <c r="IIZ98" s="220"/>
      <c r="IJA98" s="220"/>
      <c r="IJB98" s="220"/>
      <c r="IJC98" s="220"/>
      <c r="IJD98" s="220"/>
      <c r="IJE98" s="220"/>
      <c r="IJF98" s="220"/>
      <c r="IJG98" s="220"/>
      <c r="IJH98" s="220"/>
      <c r="IJI98" s="220"/>
      <c r="IJJ98" s="220"/>
      <c r="IJK98" s="220"/>
      <c r="IJL98" s="220"/>
      <c r="IJM98" s="220"/>
      <c r="IJN98" s="220"/>
      <c r="IJO98" s="220"/>
      <c r="IJP98" s="220"/>
      <c r="IJQ98" s="220"/>
      <c r="IJR98" s="220"/>
      <c r="IJS98" s="220"/>
      <c r="IJT98" s="220"/>
      <c r="IJU98" s="220"/>
      <c r="IJV98" s="220"/>
      <c r="IJW98" s="220"/>
      <c r="IJX98" s="220"/>
      <c r="IJY98" s="220"/>
      <c r="IJZ98" s="220"/>
      <c r="IKA98" s="220"/>
      <c r="IKB98" s="220"/>
      <c r="IKC98" s="220"/>
      <c r="IKD98" s="220"/>
      <c r="IKE98" s="220"/>
      <c r="IKF98" s="220"/>
      <c r="IKG98" s="220"/>
      <c r="IKH98" s="220"/>
      <c r="IKI98" s="220"/>
      <c r="IKJ98" s="220"/>
      <c r="IKK98" s="220"/>
      <c r="IKL98" s="220"/>
      <c r="IKM98" s="220"/>
      <c r="IKN98" s="220"/>
      <c r="IKO98" s="220"/>
      <c r="IKP98" s="220"/>
      <c r="IKQ98" s="220"/>
      <c r="IKR98" s="220"/>
      <c r="IKS98" s="220"/>
      <c r="IKT98" s="220"/>
      <c r="IKU98" s="220"/>
      <c r="IKV98" s="220"/>
      <c r="IKW98" s="220"/>
      <c r="IKX98" s="220"/>
      <c r="IKY98" s="220"/>
      <c r="IKZ98" s="220"/>
      <c r="ILA98" s="220"/>
      <c r="ILB98" s="220"/>
      <c r="ILC98" s="220"/>
      <c r="ILD98" s="220"/>
      <c r="ILE98" s="220"/>
      <c r="ILF98" s="220"/>
      <c r="ILG98" s="220"/>
      <c r="ILH98" s="220"/>
      <c r="ILI98" s="220"/>
      <c r="ILJ98" s="220"/>
      <c r="ILK98" s="220"/>
      <c r="ILL98" s="220"/>
      <c r="ILM98" s="220"/>
      <c r="ILN98" s="220"/>
      <c r="ILO98" s="220"/>
      <c r="ILP98" s="220"/>
      <c r="ILQ98" s="220"/>
      <c r="ILR98" s="220"/>
      <c r="ILS98" s="220"/>
      <c r="ILT98" s="220"/>
      <c r="ILU98" s="220"/>
      <c r="ILV98" s="220"/>
      <c r="ILW98" s="220"/>
      <c r="ILX98" s="220"/>
      <c r="ILY98" s="220"/>
      <c r="ILZ98" s="220"/>
      <c r="IMA98" s="220"/>
      <c r="IMB98" s="220"/>
      <c r="IMC98" s="220"/>
      <c r="IMD98" s="220"/>
      <c r="IME98" s="220"/>
      <c r="IMF98" s="220"/>
      <c r="IMG98" s="220"/>
      <c r="IMH98" s="220"/>
      <c r="IMI98" s="220"/>
      <c r="IMJ98" s="220"/>
      <c r="IMK98" s="220"/>
      <c r="IML98" s="220"/>
      <c r="IMM98" s="220"/>
      <c r="IMN98" s="220"/>
      <c r="IMO98" s="220"/>
      <c r="IMP98" s="220"/>
      <c r="IMQ98" s="220"/>
      <c r="IMR98" s="220"/>
      <c r="IMS98" s="220"/>
      <c r="IMT98" s="220"/>
      <c r="IMU98" s="220"/>
      <c r="IMV98" s="220"/>
      <c r="IMW98" s="220"/>
      <c r="IMX98" s="220"/>
      <c r="IMY98" s="220"/>
      <c r="IMZ98" s="220"/>
      <c r="INA98" s="220"/>
      <c r="INB98" s="220"/>
      <c r="INC98" s="220"/>
      <c r="IND98" s="220"/>
      <c r="INE98" s="220"/>
      <c r="INF98" s="220"/>
      <c r="ING98" s="220"/>
      <c r="INH98" s="220"/>
      <c r="INI98" s="220"/>
      <c r="INJ98" s="220"/>
      <c r="INK98" s="220"/>
      <c r="INL98" s="220"/>
      <c r="INM98" s="220"/>
      <c r="INN98" s="220"/>
      <c r="INO98" s="220"/>
      <c r="INP98" s="220"/>
      <c r="INQ98" s="220"/>
      <c r="INR98" s="220"/>
      <c r="INS98" s="220"/>
      <c r="INT98" s="220"/>
      <c r="INU98" s="220"/>
      <c r="INV98" s="220"/>
      <c r="INW98" s="220"/>
      <c r="INX98" s="220"/>
      <c r="INY98" s="220"/>
      <c r="INZ98" s="220"/>
      <c r="IOA98" s="220"/>
      <c r="IOB98" s="220"/>
      <c r="IOC98" s="220"/>
      <c r="IOD98" s="220"/>
      <c r="IOE98" s="220"/>
      <c r="IOF98" s="220"/>
      <c r="IOG98" s="220"/>
      <c r="IOH98" s="220"/>
      <c r="IOI98" s="220"/>
      <c r="IOJ98" s="220"/>
      <c r="IOK98" s="220"/>
      <c r="IOL98" s="220"/>
      <c r="IOM98" s="220"/>
      <c r="ION98" s="220"/>
      <c r="IOO98" s="220"/>
      <c r="IOP98" s="220"/>
      <c r="IOQ98" s="220"/>
      <c r="IOR98" s="220"/>
      <c r="IOS98" s="220"/>
      <c r="IOT98" s="220"/>
      <c r="IOU98" s="220"/>
      <c r="IOV98" s="220"/>
      <c r="IOW98" s="220"/>
      <c r="IOX98" s="220"/>
      <c r="IOY98" s="220"/>
      <c r="IOZ98" s="220"/>
      <c r="IPA98" s="220"/>
      <c r="IPB98" s="220"/>
      <c r="IPC98" s="220"/>
      <c r="IPD98" s="220"/>
      <c r="IPE98" s="220"/>
      <c r="IPF98" s="220"/>
      <c r="IPG98" s="220"/>
      <c r="IPH98" s="220"/>
      <c r="IPI98" s="220"/>
      <c r="IPJ98" s="220"/>
      <c r="IPK98" s="220"/>
      <c r="IPL98" s="220"/>
      <c r="IPM98" s="220"/>
      <c r="IPN98" s="220"/>
      <c r="IPO98" s="220"/>
      <c r="IPP98" s="220"/>
      <c r="IPQ98" s="220"/>
      <c r="IPR98" s="220"/>
      <c r="IPS98" s="220"/>
      <c r="IPT98" s="220"/>
      <c r="IPU98" s="220"/>
      <c r="IPV98" s="220"/>
      <c r="IPW98" s="220"/>
      <c r="IPX98" s="220"/>
      <c r="IPY98" s="220"/>
      <c r="IPZ98" s="220"/>
      <c r="IQA98" s="220"/>
      <c r="IQB98" s="220"/>
      <c r="IQC98" s="220"/>
      <c r="IQD98" s="220"/>
      <c r="IQE98" s="220"/>
      <c r="IQF98" s="220"/>
      <c r="IQG98" s="220"/>
      <c r="IQH98" s="220"/>
      <c r="IQI98" s="220"/>
      <c r="IQJ98" s="220"/>
      <c r="IQK98" s="220"/>
      <c r="IQL98" s="220"/>
      <c r="IQM98" s="220"/>
      <c r="IQN98" s="220"/>
      <c r="IQO98" s="220"/>
      <c r="IQP98" s="220"/>
      <c r="IQQ98" s="220"/>
      <c r="IQR98" s="220"/>
      <c r="IQS98" s="220"/>
      <c r="IQT98" s="220"/>
      <c r="IQU98" s="220"/>
      <c r="IQV98" s="220"/>
      <c r="IQW98" s="220"/>
      <c r="IQX98" s="220"/>
      <c r="IQY98" s="220"/>
      <c r="IQZ98" s="220"/>
      <c r="IRA98" s="220"/>
      <c r="IRB98" s="220"/>
      <c r="IRC98" s="220"/>
      <c r="IRD98" s="220"/>
      <c r="IRE98" s="220"/>
      <c r="IRF98" s="220"/>
      <c r="IRG98" s="220"/>
      <c r="IRH98" s="220"/>
      <c r="IRI98" s="220"/>
      <c r="IRJ98" s="220"/>
      <c r="IRK98" s="220"/>
      <c r="IRL98" s="220"/>
      <c r="IRM98" s="220"/>
      <c r="IRN98" s="220"/>
      <c r="IRO98" s="220"/>
      <c r="IRP98" s="220"/>
      <c r="IRQ98" s="220"/>
      <c r="IRR98" s="220"/>
      <c r="IRS98" s="220"/>
      <c r="IRT98" s="220"/>
      <c r="IRU98" s="220"/>
      <c r="IRV98" s="220"/>
      <c r="IRW98" s="220"/>
      <c r="IRX98" s="220"/>
      <c r="IRY98" s="220"/>
      <c r="IRZ98" s="220"/>
      <c r="ISA98" s="220"/>
      <c r="ISB98" s="220"/>
      <c r="ISC98" s="220"/>
      <c r="ISD98" s="220"/>
      <c r="ISE98" s="220"/>
      <c r="ISF98" s="220"/>
      <c r="ISG98" s="220"/>
      <c r="ISH98" s="220"/>
      <c r="ISI98" s="220"/>
      <c r="ISJ98" s="220"/>
      <c r="ISK98" s="220"/>
      <c r="ISL98" s="220"/>
      <c r="ISM98" s="220"/>
      <c r="ISN98" s="220"/>
      <c r="ISO98" s="220"/>
      <c r="ISP98" s="220"/>
      <c r="ISQ98" s="220"/>
      <c r="ISR98" s="220"/>
      <c r="ISS98" s="220"/>
      <c r="IST98" s="220"/>
      <c r="ISU98" s="220"/>
      <c r="ISV98" s="220"/>
      <c r="ISW98" s="220"/>
      <c r="ISX98" s="220"/>
      <c r="ISY98" s="220"/>
      <c r="ISZ98" s="220"/>
      <c r="ITA98" s="220"/>
      <c r="ITB98" s="220"/>
      <c r="ITC98" s="220"/>
      <c r="ITD98" s="220"/>
      <c r="ITE98" s="220"/>
      <c r="ITF98" s="220"/>
      <c r="ITG98" s="220"/>
      <c r="ITH98" s="220"/>
      <c r="ITI98" s="220"/>
      <c r="ITJ98" s="220"/>
      <c r="ITK98" s="220"/>
      <c r="ITL98" s="220"/>
      <c r="ITM98" s="220"/>
      <c r="ITN98" s="220"/>
      <c r="ITO98" s="220"/>
      <c r="ITP98" s="220"/>
      <c r="ITQ98" s="220"/>
      <c r="ITR98" s="220"/>
      <c r="ITS98" s="220"/>
      <c r="ITT98" s="220"/>
      <c r="ITU98" s="220"/>
      <c r="ITV98" s="220"/>
      <c r="ITW98" s="220"/>
      <c r="ITX98" s="220"/>
      <c r="ITY98" s="220"/>
      <c r="ITZ98" s="220"/>
      <c r="IUA98" s="220"/>
      <c r="IUB98" s="220"/>
      <c r="IUC98" s="220"/>
      <c r="IUD98" s="220"/>
      <c r="IUE98" s="220"/>
      <c r="IUF98" s="220"/>
      <c r="IUG98" s="220"/>
      <c r="IUH98" s="220"/>
      <c r="IUI98" s="220"/>
      <c r="IUJ98" s="220"/>
      <c r="IUK98" s="220"/>
      <c r="IUL98" s="220"/>
      <c r="IUM98" s="220"/>
      <c r="IUN98" s="220"/>
      <c r="IUO98" s="220"/>
      <c r="IUP98" s="220"/>
      <c r="IUQ98" s="220"/>
      <c r="IUR98" s="220"/>
      <c r="IUS98" s="220"/>
      <c r="IUT98" s="220"/>
      <c r="IUU98" s="220"/>
      <c r="IUV98" s="220"/>
      <c r="IUW98" s="220"/>
      <c r="IUX98" s="220"/>
      <c r="IUY98" s="220"/>
      <c r="IUZ98" s="220"/>
      <c r="IVA98" s="220"/>
      <c r="IVB98" s="220"/>
      <c r="IVC98" s="220"/>
      <c r="IVD98" s="220"/>
      <c r="IVE98" s="220"/>
      <c r="IVF98" s="220"/>
      <c r="IVG98" s="220"/>
      <c r="IVH98" s="220"/>
      <c r="IVI98" s="220"/>
      <c r="IVJ98" s="220"/>
      <c r="IVK98" s="220"/>
      <c r="IVL98" s="220"/>
      <c r="IVM98" s="220"/>
      <c r="IVN98" s="220"/>
      <c r="IVO98" s="220"/>
      <c r="IVP98" s="220"/>
      <c r="IVQ98" s="220"/>
      <c r="IVR98" s="220"/>
      <c r="IVS98" s="220"/>
      <c r="IVT98" s="220"/>
      <c r="IVU98" s="220"/>
      <c r="IVV98" s="220"/>
      <c r="IVW98" s="220"/>
      <c r="IVX98" s="220"/>
      <c r="IVY98" s="220"/>
      <c r="IVZ98" s="220"/>
      <c r="IWA98" s="220"/>
      <c r="IWB98" s="220"/>
      <c r="IWC98" s="220"/>
      <c r="IWD98" s="220"/>
      <c r="IWE98" s="220"/>
      <c r="IWF98" s="220"/>
      <c r="IWG98" s="220"/>
      <c r="IWH98" s="220"/>
      <c r="IWI98" s="220"/>
      <c r="IWJ98" s="220"/>
      <c r="IWK98" s="220"/>
      <c r="IWL98" s="220"/>
      <c r="IWM98" s="220"/>
      <c r="IWN98" s="220"/>
      <c r="IWO98" s="220"/>
      <c r="IWP98" s="220"/>
      <c r="IWQ98" s="220"/>
      <c r="IWR98" s="220"/>
      <c r="IWS98" s="220"/>
      <c r="IWT98" s="220"/>
      <c r="IWU98" s="220"/>
      <c r="IWV98" s="220"/>
      <c r="IWW98" s="220"/>
      <c r="IWX98" s="220"/>
      <c r="IWY98" s="220"/>
      <c r="IWZ98" s="220"/>
      <c r="IXA98" s="220"/>
      <c r="IXB98" s="220"/>
      <c r="IXC98" s="220"/>
      <c r="IXD98" s="220"/>
      <c r="IXE98" s="220"/>
      <c r="IXF98" s="220"/>
      <c r="IXG98" s="220"/>
      <c r="IXH98" s="220"/>
      <c r="IXI98" s="220"/>
      <c r="IXJ98" s="220"/>
      <c r="IXK98" s="220"/>
      <c r="IXL98" s="220"/>
      <c r="IXM98" s="220"/>
      <c r="IXN98" s="220"/>
      <c r="IXO98" s="220"/>
      <c r="IXP98" s="220"/>
      <c r="IXQ98" s="220"/>
      <c r="IXR98" s="220"/>
      <c r="IXS98" s="220"/>
      <c r="IXT98" s="220"/>
      <c r="IXU98" s="220"/>
      <c r="IXV98" s="220"/>
      <c r="IXW98" s="220"/>
      <c r="IXX98" s="220"/>
      <c r="IXY98" s="220"/>
      <c r="IXZ98" s="220"/>
      <c r="IYA98" s="220"/>
      <c r="IYB98" s="220"/>
      <c r="IYC98" s="220"/>
      <c r="IYD98" s="220"/>
      <c r="IYE98" s="220"/>
      <c r="IYF98" s="220"/>
      <c r="IYG98" s="220"/>
      <c r="IYH98" s="220"/>
      <c r="IYI98" s="220"/>
      <c r="IYJ98" s="220"/>
      <c r="IYK98" s="220"/>
      <c r="IYL98" s="220"/>
      <c r="IYM98" s="220"/>
      <c r="IYN98" s="220"/>
      <c r="IYO98" s="220"/>
      <c r="IYP98" s="220"/>
      <c r="IYQ98" s="220"/>
      <c r="IYR98" s="220"/>
      <c r="IYS98" s="220"/>
      <c r="IYT98" s="220"/>
      <c r="IYU98" s="220"/>
      <c r="IYV98" s="220"/>
      <c r="IYW98" s="220"/>
      <c r="IYX98" s="220"/>
      <c r="IYY98" s="220"/>
      <c r="IYZ98" s="220"/>
      <c r="IZA98" s="220"/>
      <c r="IZB98" s="220"/>
      <c r="IZC98" s="220"/>
      <c r="IZD98" s="220"/>
      <c r="IZE98" s="220"/>
      <c r="IZF98" s="220"/>
      <c r="IZG98" s="220"/>
      <c r="IZH98" s="220"/>
      <c r="IZI98" s="220"/>
      <c r="IZJ98" s="220"/>
      <c r="IZK98" s="220"/>
      <c r="IZL98" s="220"/>
      <c r="IZM98" s="220"/>
      <c r="IZN98" s="220"/>
      <c r="IZO98" s="220"/>
      <c r="IZP98" s="220"/>
      <c r="IZQ98" s="220"/>
      <c r="IZR98" s="220"/>
      <c r="IZS98" s="220"/>
      <c r="IZT98" s="220"/>
      <c r="IZU98" s="220"/>
      <c r="IZV98" s="220"/>
      <c r="IZW98" s="220"/>
      <c r="IZX98" s="220"/>
      <c r="IZY98" s="220"/>
      <c r="IZZ98" s="220"/>
      <c r="JAA98" s="220"/>
      <c r="JAB98" s="220"/>
      <c r="JAC98" s="220"/>
      <c r="JAD98" s="220"/>
      <c r="JAE98" s="220"/>
      <c r="JAF98" s="220"/>
      <c r="JAG98" s="220"/>
      <c r="JAH98" s="220"/>
      <c r="JAI98" s="220"/>
      <c r="JAJ98" s="220"/>
      <c r="JAK98" s="220"/>
      <c r="JAL98" s="220"/>
      <c r="JAM98" s="220"/>
      <c r="JAN98" s="220"/>
      <c r="JAO98" s="220"/>
      <c r="JAP98" s="220"/>
      <c r="JAQ98" s="220"/>
      <c r="JAR98" s="220"/>
      <c r="JAS98" s="220"/>
      <c r="JAT98" s="220"/>
      <c r="JAU98" s="220"/>
      <c r="JAV98" s="220"/>
      <c r="JAW98" s="220"/>
      <c r="JAX98" s="220"/>
      <c r="JAY98" s="220"/>
      <c r="JAZ98" s="220"/>
      <c r="JBA98" s="220"/>
      <c r="JBB98" s="220"/>
      <c r="JBC98" s="220"/>
      <c r="JBD98" s="220"/>
      <c r="JBE98" s="220"/>
      <c r="JBF98" s="220"/>
      <c r="JBG98" s="220"/>
      <c r="JBH98" s="220"/>
      <c r="JBI98" s="220"/>
      <c r="JBJ98" s="220"/>
      <c r="JBK98" s="220"/>
      <c r="JBL98" s="220"/>
      <c r="JBM98" s="220"/>
      <c r="JBN98" s="220"/>
      <c r="JBO98" s="220"/>
      <c r="JBP98" s="220"/>
      <c r="JBQ98" s="220"/>
      <c r="JBR98" s="220"/>
      <c r="JBS98" s="220"/>
      <c r="JBT98" s="220"/>
      <c r="JBU98" s="220"/>
      <c r="JBV98" s="220"/>
      <c r="JBW98" s="220"/>
      <c r="JBX98" s="220"/>
      <c r="JBY98" s="220"/>
      <c r="JBZ98" s="220"/>
      <c r="JCA98" s="220"/>
      <c r="JCB98" s="220"/>
      <c r="JCC98" s="220"/>
      <c r="JCD98" s="220"/>
      <c r="JCE98" s="220"/>
      <c r="JCF98" s="220"/>
      <c r="JCG98" s="220"/>
      <c r="JCH98" s="220"/>
      <c r="JCI98" s="220"/>
      <c r="JCJ98" s="220"/>
      <c r="JCK98" s="220"/>
      <c r="JCL98" s="220"/>
      <c r="JCM98" s="220"/>
      <c r="JCN98" s="220"/>
      <c r="JCO98" s="220"/>
      <c r="JCP98" s="220"/>
      <c r="JCQ98" s="220"/>
      <c r="JCR98" s="220"/>
      <c r="JCS98" s="220"/>
      <c r="JCT98" s="220"/>
      <c r="JCU98" s="220"/>
      <c r="JCV98" s="220"/>
      <c r="JCW98" s="220"/>
      <c r="JCX98" s="220"/>
      <c r="JCY98" s="220"/>
      <c r="JCZ98" s="220"/>
      <c r="JDA98" s="220"/>
      <c r="JDB98" s="220"/>
      <c r="JDC98" s="220"/>
      <c r="JDD98" s="220"/>
      <c r="JDE98" s="220"/>
      <c r="JDF98" s="220"/>
      <c r="JDG98" s="220"/>
      <c r="JDH98" s="220"/>
      <c r="JDI98" s="220"/>
      <c r="JDJ98" s="220"/>
      <c r="JDK98" s="220"/>
      <c r="JDL98" s="220"/>
      <c r="JDM98" s="220"/>
      <c r="JDN98" s="220"/>
      <c r="JDO98" s="220"/>
      <c r="JDP98" s="220"/>
      <c r="JDQ98" s="220"/>
      <c r="JDR98" s="220"/>
      <c r="JDS98" s="220"/>
      <c r="JDT98" s="220"/>
      <c r="JDU98" s="220"/>
      <c r="JDV98" s="220"/>
      <c r="JDW98" s="220"/>
      <c r="JDX98" s="220"/>
      <c r="JDY98" s="220"/>
      <c r="JDZ98" s="220"/>
      <c r="JEA98" s="220"/>
      <c r="JEB98" s="220"/>
      <c r="JEC98" s="220"/>
      <c r="JED98" s="220"/>
      <c r="JEE98" s="220"/>
      <c r="JEF98" s="220"/>
      <c r="JEG98" s="220"/>
      <c r="JEH98" s="220"/>
      <c r="JEI98" s="220"/>
      <c r="JEJ98" s="220"/>
      <c r="JEK98" s="220"/>
      <c r="JEL98" s="220"/>
      <c r="JEM98" s="220"/>
      <c r="JEN98" s="220"/>
      <c r="JEO98" s="220"/>
      <c r="JEP98" s="220"/>
      <c r="JEQ98" s="220"/>
      <c r="JER98" s="220"/>
      <c r="JES98" s="220"/>
      <c r="JET98" s="220"/>
      <c r="JEU98" s="220"/>
      <c r="JEV98" s="220"/>
      <c r="JEW98" s="220"/>
      <c r="JEX98" s="220"/>
      <c r="JEY98" s="220"/>
      <c r="JEZ98" s="220"/>
      <c r="JFA98" s="220"/>
      <c r="JFB98" s="220"/>
      <c r="JFC98" s="220"/>
      <c r="JFD98" s="220"/>
      <c r="JFE98" s="220"/>
      <c r="JFF98" s="220"/>
      <c r="JFG98" s="220"/>
      <c r="JFH98" s="220"/>
      <c r="JFI98" s="220"/>
      <c r="JFJ98" s="220"/>
      <c r="JFK98" s="220"/>
      <c r="JFL98" s="220"/>
      <c r="JFM98" s="220"/>
      <c r="JFN98" s="220"/>
      <c r="JFO98" s="220"/>
      <c r="JFP98" s="220"/>
      <c r="JFQ98" s="220"/>
      <c r="JFR98" s="220"/>
      <c r="JFS98" s="220"/>
      <c r="JFT98" s="220"/>
      <c r="JFU98" s="220"/>
      <c r="JFV98" s="220"/>
      <c r="JFW98" s="220"/>
      <c r="JFX98" s="220"/>
      <c r="JFY98" s="220"/>
      <c r="JFZ98" s="220"/>
      <c r="JGA98" s="220"/>
      <c r="JGB98" s="220"/>
      <c r="JGC98" s="220"/>
      <c r="JGD98" s="220"/>
      <c r="JGE98" s="220"/>
      <c r="JGF98" s="220"/>
      <c r="JGG98" s="220"/>
      <c r="JGH98" s="220"/>
      <c r="JGI98" s="220"/>
      <c r="JGJ98" s="220"/>
      <c r="JGK98" s="220"/>
      <c r="JGL98" s="220"/>
      <c r="JGM98" s="220"/>
      <c r="JGN98" s="220"/>
      <c r="JGO98" s="220"/>
      <c r="JGP98" s="220"/>
      <c r="JGQ98" s="220"/>
      <c r="JGR98" s="220"/>
      <c r="JGS98" s="220"/>
      <c r="JGT98" s="220"/>
      <c r="JGU98" s="220"/>
      <c r="JGV98" s="220"/>
      <c r="JGW98" s="220"/>
      <c r="JGX98" s="220"/>
      <c r="JGY98" s="220"/>
      <c r="JGZ98" s="220"/>
      <c r="JHA98" s="220"/>
      <c r="JHB98" s="220"/>
      <c r="JHC98" s="220"/>
      <c r="JHD98" s="220"/>
      <c r="JHE98" s="220"/>
      <c r="JHF98" s="220"/>
      <c r="JHG98" s="220"/>
      <c r="JHH98" s="220"/>
      <c r="JHI98" s="220"/>
      <c r="JHJ98" s="220"/>
      <c r="JHK98" s="220"/>
      <c r="JHL98" s="220"/>
      <c r="JHM98" s="220"/>
      <c r="JHN98" s="220"/>
      <c r="JHO98" s="220"/>
      <c r="JHP98" s="220"/>
      <c r="JHQ98" s="220"/>
      <c r="JHR98" s="220"/>
      <c r="JHS98" s="220"/>
      <c r="JHT98" s="220"/>
      <c r="JHU98" s="220"/>
      <c r="JHV98" s="220"/>
      <c r="JHW98" s="220"/>
      <c r="JHX98" s="220"/>
      <c r="JHY98" s="220"/>
      <c r="JHZ98" s="220"/>
      <c r="JIA98" s="220"/>
      <c r="JIB98" s="220"/>
      <c r="JIC98" s="220"/>
      <c r="JID98" s="220"/>
      <c r="JIE98" s="220"/>
      <c r="JIF98" s="220"/>
      <c r="JIG98" s="220"/>
      <c r="JIH98" s="220"/>
      <c r="JII98" s="220"/>
      <c r="JIJ98" s="220"/>
      <c r="JIK98" s="220"/>
      <c r="JIL98" s="220"/>
      <c r="JIM98" s="220"/>
      <c r="JIN98" s="220"/>
      <c r="JIO98" s="220"/>
      <c r="JIP98" s="220"/>
      <c r="JIQ98" s="220"/>
      <c r="JIR98" s="220"/>
      <c r="JIS98" s="220"/>
      <c r="JIT98" s="220"/>
      <c r="JIU98" s="220"/>
      <c r="JIV98" s="220"/>
      <c r="JIW98" s="220"/>
      <c r="JIX98" s="220"/>
      <c r="JIY98" s="220"/>
      <c r="JIZ98" s="220"/>
      <c r="JJA98" s="220"/>
      <c r="JJB98" s="220"/>
      <c r="JJC98" s="220"/>
      <c r="JJD98" s="220"/>
      <c r="JJE98" s="220"/>
      <c r="JJF98" s="220"/>
      <c r="JJG98" s="220"/>
      <c r="JJH98" s="220"/>
      <c r="JJI98" s="220"/>
      <c r="JJJ98" s="220"/>
      <c r="JJK98" s="220"/>
      <c r="JJL98" s="220"/>
      <c r="JJM98" s="220"/>
      <c r="JJN98" s="220"/>
      <c r="JJO98" s="220"/>
      <c r="JJP98" s="220"/>
      <c r="JJQ98" s="220"/>
      <c r="JJR98" s="220"/>
      <c r="JJS98" s="220"/>
      <c r="JJT98" s="220"/>
      <c r="JJU98" s="220"/>
      <c r="JJV98" s="220"/>
      <c r="JJW98" s="220"/>
      <c r="JJX98" s="220"/>
      <c r="JJY98" s="220"/>
      <c r="JJZ98" s="220"/>
      <c r="JKA98" s="220"/>
      <c r="JKB98" s="220"/>
      <c r="JKC98" s="220"/>
      <c r="JKD98" s="220"/>
      <c r="JKE98" s="220"/>
      <c r="JKF98" s="220"/>
      <c r="JKG98" s="220"/>
      <c r="JKH98" s="220"/>
      <c r="JKI98" s="220"/>
      <c r="JKJ98" s="220"/>
      <c r="JKK98" s="220"/>
      <c r="JKL98" s="220"/>
      <c r="JKM98" s="220"/>
      <c r="JKN98" s="220"/>
      <c r="JKO98" s="220"/>
      <c r="JKP98" s="220"/>
      <c r="JKQ98" s="220"/>
      <c r="JKR98" s="220"/>
      <c r="JKS98" s="220"/>
      <c r="JKT98" s="220"/>
      <c r="JKU98" s="220"/>
      <c r="JKV98" s="220"/>
      <c r="JKW98" s="220"/>
      <c r="JKX98" s="220"/>
      <c r="JKY98" s="220"/>
      <c r="JKZ98" s="220"/>
      <c r="JLA98" s="220"/>
      <c r="JLB98" s="220"/>
      <c r="JLC98" s="220"/>
      <c r="JLD98" s="220"/>
      <c r="JLE98" s="220"/>
      <c r="JLF98" s="220"/>
      <c r="JLG98" s="220"/>
      <c r="JLH98" s="220"/>
      <c r="JLI98" s="220"/>
      <c r="JLJ98" s="220"/>
      <c r="JLK98" s="220"/>
      <c r="JLL98" s="220"/>
      <c r="JLM98" s="220"/>
      <c r="JLN98" s="220"/>
      <c r="JLO98" s="220"/>
      <c r="JLP98" s="220"/>
      <c r="JLQ98" s="220"/>
      <c r="JLR98" s="220"/>
      <c r="JLS98" s="220"/>
      <c r="JLT98" s="220"/>
      <c r="JLU98" s="220"/>
      <c r="JLV98" s="220"/>
      <c r="JLW98" s="220"/>
      <c r="JLX98" s="220"/>
      <c r="JLY98" s="220"/>
      <c r="JLZ98" s="220"/>
      <c r="JMA98" s="220"/>
      <c r="JMB98" s="220"/>
      <c r="JMC98" s="220"/>
      <c r="JMD98" s="220"/>
      <c r="JME98" s="220"/>
      <c r="JMF98" s="220"/>
      <c r="JMG98" s="220"/>
      <c r="JMH98" s="220"/>
      <c r="JMI98" s="220"/>
      <c r="JMJ98" s="220"/>
      <c r="JMK98" s="220"/>
      <c r="JML98" s="220"/>
      <c r="JMM98" s="220"/>
      <c r="JMN98" s="220"/>
      <c r="JMO98" s="220"/>
      <c r="JMP98" s="220"/>
      <c r="JMQ98" s="220"/>
      <c r="JMR98" s="220"/>
      <c r="JMS98" s="220"/>
      <c r="JMT98" s="220"/>
      <c r="JMU98" s="220"/>
      <c r="JMV98" s="220"/>
      <c r="JMW98" s="220"/>
      <c r="JMX98" s="220"/>
      <c r="JMY98" s="220"/>
      <c r="JMZ98" s="220"/>
      <c r="JNA98" s="220"/>
      <c r="JNB98" s="220"/>
      <c r="JNC98" s="220"/>
      <c r="JND98" s="220"/>
      <c r="JNE98" s="220"/>
      <c r="JNF98" s="220"/>
      <c r="JNG98" s="220"/>
      <c r="JNH98" s="220"/>
      <c r="JNI98" s="220"/>
      <c r="JNJ98" s="220"/>
      <c r="JNK98" s="220"/>
      <c r="JNL98" s="220"/>
      <c r="JNM98" s="220"/>
      <c r="JNN98" s="220"/>
      <c r="JNO98" s="220"/>
      <c r="JNP98" s="220"/>
      <c r="JNQ98" s="220"/>
      <c r="JNR98" s="220"/>
      <c r="JNS98" s="220"/>
      <c r="JNT98" s="220"/>
      <c r="JNU98" s="220"/>
      <c r="JNV98" s="220"/>
      <c r="JNW98" s="220"/>
      <c r="JNX98" s="220"/>
      <c r="JNY98" s="220"/>
      <c r="JNZ98" s="220"/>
      <c r="JOA98" s="220"/>
      <c r="JOB98" s="220"/>
      <c r="JOC98" s="220"/>
      <c r="JOD98" s="220"/>
      <c r="JOE98" s="220"/>
      <c r="JOF98" s="220"/>
      <c r="JOG98" s="220"/>
      <c r="JOH98" s="220"/>
      <c r="JOI98" s="220"/>
      <c r="JOJ98" s="220"/>
      <c r="JOK98" s="220"/>
      <c r="JOL98" s="220"/>
      <c r="JOM98" s="220"/>
      <c r="JON98" s="220"/>
      <c r="JOO98" s="220"/>
      <c r="JOP98" s="220"/>
      <c r="JOQ98" s="220"/>
      <c r="JOR98" s="220"/>
      <c r="JOS98" s="220"/>
      <c r="JOT98" s="220"/>
      <c r="JOU98" s="220"/>
      <c r="JOV98" s="220"/>
      <c r="JOW98" s="220"/>
      <c r="JOX98" s="220"/>
      <c r="JOY98" s="220"/>
      <c r="JOZ98" s="220"/>
      <c r="JPA98" s="220"/>
      <c r="JPB98" s="220"/>
      <c r="JPC98" s="220"/>
      <c r="JPD98" s="220"/>
      <c r="JPE98" s="220"/>
      <c r="JPF98" s="220"/>
      <c r="JPG98" s="220"/>
      <c r="JPH98" s="220"/>
      <c r="JPI98" s="220"/>
      <c r="JPJ98" s="220"/>
      <c r="JPK98" s="220"/>
      <c r="JPL98" s="220"/>
      <c r="JPM98" s="220"/>
      <c r="JPN98" s="220"/>
      <c r="JPO98" s="220"/>
      <c r="JPP98" s="220"/>
      <c r="JPQ98" s="220"/>
      <c r="JPR98" s="220"/>
      <c r="JPS98" s="220"/>
      <c r="JPT98" s="220"/>
      <c r="JPU98" s="220"/>
      <c r="JPV98" s="220"/>
      <c r="JPW98" s="220"/>
      <c r="JPX98" s="220"/>
      <c r="JPY98" s="220"/>
      <c r="JPZ98" s="220"/>
      <c r="JQA98" s="220"/>
      <c r="JQB98" s="220"/>
      <c r="JQC98" s="220"/>
      <c r="JQD98" s="220"/>
      <c r="JQE98" s="220"/>
      <c r="JQF98" s="220"/>
      <c r="JQG98" s="220"/>
      <c r="JQH98" s="220"/>
      <c r="JQI98" s="220"/>
      <c r="JQJ98" s="220"/>
      <c r="JQK98" s="220"/>
      <c r="JQL98" s="220"/>
      <c r="JQM98" s="220"/>
      <c r="JQN98" s="220"/>
      <c r="JQO98" s="220"/>
      <c r="JQP98" s="220"/>
      <c r="JQQ98" s="220"/>
      <c r="JQR98" s="220"/>
      <c r="JQS98" s="220"/>
      <c r="JQT98" s="220"/>
      <c r="JQU98" s="220"/>
      <c r="JQV98" s="220"/>
      <c r="JQW98" s="220"/>
      <c r="JQX98" s="220"/>
      <c r="JQY98" s="220"/>
      <c r="JQZ98" s="220"/>
      <c r="JRA98" s="220"/>
      <c r="JRB98" s="220"/>
      <c r="JRC98" s="220"/>
      <c r="JRD98" s="220"/>
      <c r="JRE98" s="220"/>
      <c r="JRF98" s="220"/>
      <c r="JRG98" s="220"/>
      <c r="JRH98" s="220"/>
      <c r="JRI98" s="220"/>
      <c r="JRJ98" s="220"/>
      <c r="JRK98" s="220"/>
      <c r="JRL98" s="220"/>
      <c r="JRM98" s="220"/>
      <c r="JRN98" s="220"/>
      <c r="JRO98" s="220"/>
      <c r="JRP98" s="220"/>
      <c r="JRQ98" s="220"/>
      <c r="JRR98" s="220"/>
      <c r="JRS98" s="220"/>
      <c r="JRT98" s="220"/>
      <c r="JRU98" s="220"/>
      <c r="JRV98" s="220"/>
      <c r="JRW98" s="220"/>
      <c r="JRX98" s="220"/>
      <c r="JRY98" s="220"/>
      <c r="JRZ98" s="220"/>
      <c r="JSA98" s="220"/>
      <c r="JSB98" s="220"/>
      <c r="JSC98" s="220"/>
      <c r="JSD98" s="220"/>
      <c r="JSE98" s="220"/>
      <c r="JSF98" s="220"/>
      <c r="JSG98" s="220"/>
      <c r="JSH98" s="220"/>
      <c r="JSI98" s="220"/>
      <c r="JSJ98" s="220"/>
      <c r="JSK98" s="220"/>
      <c r="JSL98" s="220"/>
      <c r="JSM98" s="220"/>
      <c r="JSN98" s="220"/>
      <c r="JSO98" s="220"/>
      <c r="JSP98" s="220"/>
      <c r="JSQ98" s="220"/>
      <c r="JSR98" s="220"/>
      <c r="JSS98" s="220"/>
      <c r="JST98" s="220"/>
      <c r="JSU98" s="220"/>
      <c r="JSV98" s="220"/>
      <c r="JSW98" s="220"/>
      <c r="JSX98" s="220"/>
      <c r="JSY98" s="220"/>
      <c r="JSZ98" s="220"/>
      <c r="JTA98" s="220"/>
      <c r="JTB98" s="220"/>
      <c r="JTC98" s="220"/>
      <c r="JTD98" s="220"/>
      <c r="JTE98" s="220"/>
      <c r="JTF98" s="220"/>
      <c r="JTG98" s="220"/>
      <c r="JTH98" s="220"/>
      <c r="JTI98" s="220"/>
      <c r="JTJ98" s="220"/>
      <c r="JTK98" s="220"/>
      <c r="JTL98" s="220"/>
      <c r="JTM98" s="220"/>
      <c r="JTN98" s="220"/>
      <c r="JTO98" s="220"/>
      <c r="JTP98" s="220"/>
      <c r="JTQ98" s="220"/>
      <c r="JTR98" s="220"/>
      <c r="JTS98" s="220"/>
      <c r="JTT98" s="220"/>
      <c r="JTU98" s="220"/>
      <c r="JTV98" s="220"/>
      <c r="JTW98" s="220"/>
      <c r="JTX98" s="220"/>
      <c r="JTY98" s="220"/>
      <c r="JTZ98" s="220"/>
      <c r="JUA98" s="220"/>
      <c r="JUB98" s="220"/>
      <c r="JUC98" s="220"/>
      <c r="JUD98" s="220"/>
      <c r="JUE98" s="220"/>
      <c r="JUF98" s="220"/>
      <c r="JUG98" s="220"/>
      <c r="JUH98" s="220"/>
      <c r="JUI98" s="220"/>
      <c r="JUJ98" s="220"/>
      <c r="JUK98" s="220"/>
      <c r="JUL98" s="220"/>
      <c r="JUM98" s="220"/>
      <c r="JUN98" s="220"/>
      <c r="JUO98" s="220"/>
      <c r="JUP98" s="220"/>
      <c r="JUQ98" s="220"/>
      <c r="JUR98" s="220"/>
      <c r="JUS98" s="220"/>
      <c r="JUT98" s="220"/>
      <c r="JUU98" s="220"/>
      <c r="JUV98" s="220"/>
      <c r="JUW98" s="220"/>
      <c r="JUX98" s="220"/>
      <c r="JUY98" s="220"/>
      <c r="JUZ98" s="220"/>
      <c r="JVA98" s="220"/>
      <c r="JVB98" s="220"/>
      <c r="JVC98" s="220"/>
      <c r="JVD98" s="220"/>
      <c r="JVE98" s="220"/>
      <c r="JVF98" s="220"/>
      <c r="JVG98" s="220"/>
      <c r="JVH98" s="220"/>
      <c r="JVI98" s="220"/>
      <c r="JVJ98" s="220"/>
      <c r="JVK98" s="220"/>
      <c r="JVL98" s="220"/>
      <c r="JVM98" s="220"/>
      <c r="JVN98" s="220"/>
      <c r="JVO98" s="220"/>
      <c r="JVP98" s="220"/>
      <c r="JVQ98" s="220"/>
      <c r="JVR98" s="220"/>
      <c r="JVS98" s="220"/>
      <c r="JVT98" s="220"/>
      <c r="JVU98" s="220"/>
      <c r="JVV98" s="220"/>
      <c r="JVW98" s="220"/>
      <c r="JVX98" s="220"/>
      <c r="JVY98" s="220"/>
      <c r="JVZ98" s="220"/>
      <c r="JWA98" s="220"/>
      <c r="JWB98" s="220"/>
      <c r="JWC98" s="220"/>
      <c r="JWD98" s="220"/>
      <c r="JWE98" s="220"/>
      <c r="JWF98" s="220"/>
      <c r="JWG98" s="220"/>
      <c r="JWH98" s="220"/>
      <c r="JWI98" s="220"/>
      <c r="JWJ98" s="220"/>
      <c r="JWK98" s="220"/>
      <c r="JWL98" s="220"/>
      <c r="JWM98" s="220"/>
      <c r="JWN98" s="220"/>
      <c r="JWO98" s="220"/>
      <c r="JWP98" s="220"/>
      <c r="JWQ98" s="220"/>
      <c r="JWR98" s="220"/>
      <c r="JWS98" s="220"/>
      <c r="JWT98" s="220"/>
      <c r="JWU98" s="220"/>
      <c r="JWV98" s="220"/>
      <c r="JWW98" s="220"/>
      <c r="JWX98" s="220"/>
      <c r="JWY98" s="220"/>
      <c r="JWZ98" s="220"/>
      <c r="JXA98" s="220"/>
      <c r="JXB98" s="220"/>
      <c r="JXC98" s="220"/>
      <c r="JXD98" s="220"/>
      <c r="JXE98" s="220"/>
      <c r="JXF98" s="220"/>
      <c r="JXG98" s="220"/>
      <c r="JXH98" s="220"/>
      <c r="JXI98" s="220"/>
      <c r="JXJ98" s="220"/>
      <c r="JXK98" s="220"/>
      <c r="JXL98" s="220"/>
      <c r="JXM98" s="220"/>
      <c r="JXN98" s="220"/>
      <c r="JXO98" s="220"/>
      <c r="JXP98" s="220"/>
      <c r="JXQ98" s="220"/>
      <c r="JXR98" s="220"/>
      <c r="JXS98" s="220"/>
      <c r="JXT98" s="220"/>
      <c r="JXU98" s="220"/>
      <c r="JXV98" s="220"/>
      <c r="JXW98" s="220"/>
      <c r="JXX98" s="220"/>
      <c r="JXY98" s="220"/>
      <c r="JXZ98" s="220"/>
      <c r="JYA98" s="220"/>
      <c r="JYB98" s="220"/>
      <c r="JYC98" s="220"/>
      <c r="JYD98" s="220"/>
      <c r="JYE98" s="220"/>
      <c r="JYF98" s="220"/>
      <c r="JYG98" s="220"/>
      <c r="JYH98" s="220"/>
      <c r="JYI98" s="220"/>
      <c r="JYJ98" s="220"/>
      <c r="JYK98" s="220"/>
      <c r="JYL98" s="220"/>
      <c r="JYM98" s="220"/>
      <c r="JYN98" s="220"/>
      <c r="JYO98" s="220"/>
      <c r="JYP98" s="220"/>
      <c r="JYQ98" s="220"/>
      <c r="JYR98" s="220"/>
      <c r="JYS98" s="220"/>
      <c r="JYT98" s="220"/>
      <c r="JYU98" s="220"/>
      <c r="JYV98" s="220"/>
      <c r="JYW98" s="220"/>
      <c r="JYX98" s="220"/>
      <c r="JYY98" s="220"/>
      <c r="JYZ98" s="220"/>
      <c r="JZA98" s="220"/>
      <c r="JZB98" s="220"/>
      <c r="JZC98" s="220"/>
      <c r="JZD98" s="220"/>
      <c r="JZE98" s="220"/>
      <c r="JZF98" s="220"/>
      <c r="JZG98" s="220"/>
      <c r="JZH98" s="220"/>
      <c r="JZI98" s="220"/>
      <c r="JZJ98" s="220"/>
      <c r="JZK98" s="220"/>
      <c r="JZL98" s="220"/>
      <c r="JZM98" s="220"/>
      <c r="JZN98" s="220"/>
      <c r="JZO98" s="220"/>
      <c r="JZP98" s="220"/>
      <c r="JZQ98" s="220"/>
      <c r="JZR98" s="220"/>
      <c r="JZS98" s="220"/>
      <c r="JZT98" s="220"/>
      <c r="JZU98" s="220"/>
      <c r="JZV98" s="220"/>
      <c r="JZW98" s="220"/>
      <c r="JZX98" s="220"/>
      <c r="JZY98" s="220"/>
      <c r="JZZ98" s="220"/>
      <c r="KAA98" s="220"/>
      <c r="KAB98" s="220"/>
      <c r="KAC98" s="220"/>
      <c r="KAD98" s="220"/>
      <c r="KAE98" s="220"/>
      <c r="KAF98" s="220"/>
      <c r="KAG98" s="220"/>
      <c r="KAH98" s="220"/>
      <c r="KAI98" s="220"/>
      <c r="KAJ98" s="220"/>
      <c r="KAK98" s="220"/>
      <c r="KAL98" s="220"/>
      <c r="KAM98" s="220"/>
      <c r="KAN98" s="220"/>
      <c r="KAO98" s="220"/>
      <c r="KAP98" s="220"/>
      <c r="KAQ98" s="220"/>
      <c r="KAR98" s="220"/>
      <c r="KAS98" s="220"/>
      <c r="KAT98" s="220"/>
      <c r="KAU98" s="220"/>
      <c r="KAV98" s="220"/>
      <c r="KAW98" s="220"/>
      <c r="KAX98" s="220"/>
      <c r="KAY98" s="220"/>
      <c r="KAZ98" s="220"/>
      <c r="KBA98" s="220"/>
      <c r="KBB98" s="220"/>
      <c r="KBC98" s="220"/>
      <c r="KBD98" s="220"/>
      <c r="KBE98" s="220"/>
      <c r="KBF98" s="220"/>
      <c r="KBG98" s="220"/>
      <c r="KBH98" s="220"/>
      <c r="KBI98" s="220"/>
      <c r="KBJ98" s="220"/>
      <c r="KBK98" s="220"/>
      <c r="KBL98" s="220"/>
      <c r="KBM98" s="220"/>
      <c r="KBN98" s="220"/>
      <c r="KBO98" s="220"/>
      <c r="KBP98" s="220"/>
      <c r="KBQ98" s="220"/>
      <c r="KBR98" s="220"/>
      <c r="KBS98" s="220"/>
      <c r="KBT98" s="220"/>
      <c r="KBU98" s="220"/>
      <c r="KBV98" s="220"/>
      <c r="KBW98" s="220"/>
      <c r="KBX98" s="220"/>
      <c r="KBY98" s="220"/>
      <c r="KBZ98" s="220"/>
      <c r="KCA98" s="220"/>
      <c r="KCB98" s="220"/>
      <c r="KCC98" s="220"/>
      <c r="KCD98" s="220"/>
      <c r="KCE98" s="220"/>
      <c r="KCF98" s="220"/>
      <c r="KCG98" s="220"/>
      <c r="KCH98" s="220"/>
      <c r="KCI98" s="220"/>
      <c r="KCJ98" s="220"/>
      <c r="KCK98" s="220"/>
      <c r="KCL98" s="220"/>
      <c r="KCM98" s="220"/>
      <c r="KCN98" s="220"/>
      <c r="KCO98" s="220"/>
      <c r="KCP98" s="220"/>
      <c r="KCQ98" s="220"/>
      <c r="KCR98" s="220"/>
      <c r="KCS98" s="220"/>
      <c r="KCT98" s="220"/>
      <c r="KCU98" s="220"/>
      <c r="KCV98" s="220"/>
      <c r="KCW98" s="220"/>
      <c r="KCX98" s="220"/>
      <c r="KCY98" s="220"/>
      <c r="KCZ98" s="220"/>
      <c r="KDA98" s="220"/>
      <c r="KDB98" s="220"/>
      <c r="KDC98" s="220"/>
      <c r="KDD98" s="220"/>
      <c r="KDE98" s="220"/>
      <c r="KDF98" s="220"/>
      <c r="KDG98" s="220"/>
      <c r="KDH98" s="220"/>
      <c r="KDI98" s="220"/>
      <c r="KDJ98" s="220"/>
      <c r="KDK98" s="220"/>
      <c r="KDL98" s="220"/>
      <c r="KDM98" s="220"/>
      <c r="KDN98" s="220"/>
      <c r="KDO98" s="220"/>
      <c r="KDP98" s="220"/>
      <c r="KDQ98" s="220"/>
      <c r="KDR98" s="220"/>
      <c r="KDS98" s="220"/>
      <c r="KDT98" s="220"/>
      <c r="KDU98" s="220"/>
      <c r="KDV98" s="220"/>
      <c r="KDW98" s="220"/>
      <c r="KDX98" s="220"/>
      <c r="KDY98" s="220"/>
      <c r="KDZ98" s="220"/>
      <c r="KEA98" s="220"/>
      <c r="KEB98" s="220"/>
      <c r="KEC98" s="220"/>
      <c r="KED98" s="220"/>
      <c r="KEE98" s="220"/>
      <c r="KEF98" s="220"/>
      <c r="KEG98" s="220"/>
      <c r="KEH98" s="220"/>
      <c r="KEI98" s="220"/>
      <c r="KEJ98" s="220"/>
      <c r="KEK98" s="220"/>
      <c r="KEL98" s="220"/>
      <c r="KEM98" s="220"/>
      <c r="KEN98" s="220"/>
      <c r="KEO98" s="220"/>
      <c r="KEP98" s="220"/>
      <c r="KEQ98" s="220"/>
      <c r="KER98" s="220"/>
      <c r="KES98" s="220"/>
      <c r="KET98" s="220"/>
      <c r="KEU98" s="220"/>
      <c r="KEV98" s="220"/>
      <c r="KEW98" s="220"/>
      <c r="KEX98" s="220"/>
      <c r="KEY98" s="220"/>
      <c r="KEZ98" s="220"/>
      <c r="KFA98" s="220"/>
      <c r="KFB98" s="220"/>
      <c r="KFC98" s="220"/>
      <c r="KFD98" s="220"/>
      <c r="KFE98" s="220"/>
      <c r="KFF98" s="220"/>
      <c r="KFG98" s="220"/>
      <c r="KFH98" s="220"/>
      <c r="KFI98" s="220"/>
      <c r="KFJ98" s="220"/>
      <c r="KFK98" s="220"/>
      <c r="KFL98" s="220"/>
      <c r="KFM98" s="220"/>
      <c r="KFN98" s="220"/>
      <c r="KFO98" s="220"/>
      <c r="KFP98" s="220"/>
      <c r="KFQ98" s="220"/>
      <c r="KFR98" s="220"/>
      <c r="KFS98" s="220"/>
      <c r="KFT98" s="220"/>
      <c r="KFU98" s="220"/>
      <c r="KFV98" s="220"/>
      <c r="KFW98" s="220"/>
      <c r="KFX98" s="220"/>
      <c r="KFY98" s="220"/>
      <c r="KFZ98" s="220"/>
      <c r="KGA98" s="220"/>
      <c r="KGB98" s="220"/>
      <c r="KGC98" s="220"/>
      <c r="KGD98" s="220"/>
      <c r="KGE98" s="220"/>
      <c r="KGF98" s="220"/>
      <c r="KGG98" s="220"/>
      <c r="KGH98" s="220"/>
      <c r="KGI98" s="220"/>
      <c r="KGJ98" s="220"/>
      <c r="KGK98" s="220"/>
      <c r="KGL98" s="220"/>
      <c r="KGM98" s="220"/>
      <c r="KGN98" s="220"/>
      <c r="KGO98" s="220"/>
      <c r="KGP98" s="220"/>
      <c r="KGQ98" s="220"/>
      <c r="KGR98" s="220"/>
      <c r="KGS98" s="220"/>
      <c r="KGT98" s="220"/>
      <c r="KGU98" s="220"/>
      <c r="KGV98" s="220"/>
      <c r="KGW98" s="220"/>
      <c r="KGX98" s="220"/>
      <c r="KGY98" s="220"/>
      <c r="KGZ98" s="220"/>
      <c r="KHA98" s="220"/>
      <c r="KHB98" s="220"/>
      <c r="KHC98" s="220"/>
      <c r="KHD98" s="220"/>
      <c r="KHE98" s="220"/>
      <c r="KHF98" s="220"/>
      <c r="KHG98" s="220"/>
      <c r="KHH98" s="220"/>
      <c r="KHI98" s="220"/>
      <c r="KHJ98" s="220"/>
      <c r="KHK98" s="220"/>
      <c r="KHL98" s="220"/>
      <c r="KHM98" s="220"/>
      <c r="KHN98" s="220"/>
      <c r="KHO98" s="220"/>
      <c r="KHP98" s="220"/>
      <c r="KHQ98" s="220"/>
      <c r="KHR98" s="220"/>
      <c r="KHS98" s="220"/>
      <c r="KHT98" s="220"/>
      <c r="KHU98" s="220"/>
      <c r="KHV98" s="220"/>
      <c r="KHW98" s="220"/>
      <c r="KHX98" s="220"/>
      <c r="KHY98" s="220"/>
      <c r="KHZ98" s="220"/>
      <c r="KIA98" s="220"/>
      <c r="KIB98" s="220"/>
      <c r="KIC98" s="220"/>
      <c r="KID98" s="220"/>
      <c r="KIE98" s="220"/>
      <c r="KIF98" s="220"/>
      <c r="KIG98" s="220"/>
      <c r="KIH98" s="220"/>
      <c r="KII98" s="220"/>
      <c r="KIJ98" s="220"/>
      <c r="KIK98" s="220"/>
      <c r="KIL98" s="220"/>
      <c r="KIM98" s="220"/>
      <c r="KIN98" s="220"/>
      <c r="KIO98" s="220"/>
      <c r="KIP98" s="220"/>
      <c r="KIQ98" s="220"/>
      <c r="KIR98" s="220"/>
      <c r="KIS98" s="220"/>
      <c r="KIT98" s="220"/>
      <c r="KIU98" s="220"/>
      <c r="KIV98" s="220"/>
      <c r="KIW98" s="220"/>
      <c r="KIX98" s="220"/>
      <c r="KIY98" s="220"/>
      <c r="KIZ98" s="220"/>
      <c r="KJA98" s="220"/>
      <c r="KJB98" s="220"/>
      <c r="KJC98" s="220"/>
      <c r="KJD98" s="220"/>
      <c r="KJE98" s="220"/>
      <c r="KJF98" s="220"/>
      <c r="KJG98" s="220"/>
      <c r="KJH98" s="220"/>
      <c r="KJI98" s="220"/>
      <c r="KJJ98" s="220"/>
      <c r="KJK98" s="220"/>
      <c r="KJL98" s="220"/>
      <c r="KJM98" s="220"/>
      <c r="KJN98" s="220"/>
      <c r="KJO98" s="220"/>
      <c r="KJP98" s="220"/>
      <c r="KJQ98" s="220"/>
      <c r="KJR98" s="220"/>
      <c r="KJS98" s="220"/>
      <c r="KJT98" s="220"/>
      <c r="KJU98" s="220"/>
      <c r="KJV98" s="220"/>
      <c r="KJW98" s="220"/>
      <c r="KJX98" s="220"/>
      <c r="KJY98" s="220"/>
      <c r="KJZ98" s="220"/>
      <c r="KKA98" s="220"/>
      <c r="KKB98" s="220"/>
      <c r="KKC98" s="220"/>
      <c r="KKD98" s="220"/>
      <c r="KKE98" s="220"/>
      <c r="KKF98" s="220"/>
      <c r="KKG98" s="220"/>
      <c r="KKH98" s="220"/>
      <c r="KKI98" s="220"/>
      <c r="KKJ98" s="220"/>
      <c r="KKK98" s="220"/>
      <c r="KKL98" s="220"/>
      <c r="KKM98" s="220"/>
      <c r="KKN98" s="220"/>
      <c r="KKO98" s="220"/>
      <c r="KKP98" s="220"/>
      <c r="KKQ98" s="220"/>
      <c r="KKR98" s="220"/>
      <c r="KKS98" s="220"/>
      <c r="KKT98" s="220"/>
      <c r="KKU98" s="220"/>
      <c r="KKV98" s="220"/>
      <c r="KKW98" s="220"/>
      <c r="KKX98" s="220"/>
      <c r="KKY98" s="220"/>
      <c r="KKZ98" s="220"/>
      <c r="KLA98" s="220"/>
      <c r="KLB98" s="220"/>
      <c r="KLC98" s="220"/>
      <c r="KLD98" s="220"/>
      <c r="KLE98" s="220"/>
      <c r="KLF98" s="220"/>
      <c r="KLG98" s="220"/>
      <c r="KLH98" s="220"/>
      <c r="KLI98" s="220"/>
      <c r="KLJ98" s="220"/>
      <c r="KLK98" s="220"/>
      <c r="KLL98" s="220"/>
      <c r="KLM98" s="220"/>
      <c r="KLN98" s="220"/>
      <c r="KLO98" s="220"/>
      <c r="KLP98" s="220"/>
      <c r="KLQ98" s="220"/>
      <c r="KLR98" s="220"/>
      <c r="KLS98" s="220"/>
      <c r="KLT98" s="220"/>
      <c r="KLU98" s="220"/>
      <c r="KLV98" s="220"/>
      <c r="KLW98" s="220"/>
      <c r="KLX98" s="220"/>
      <c r="KLY98" s="220"/>
      <c r="KLZ98" s="220"/>
      <c r="KMA98" s="220"/>
      <c r="KMB98" s="220"/>
      <c r="KMC98" s="220"/>
      <c r="KMD98" s="220"/>
      <c r="KME98" s="220"/>
      <c r="KMF98" s="220"/>
      <c r="KMG98" s="220"/>
      <c r="KMH98" s="220"/>
      <c r="KMI98" s="220"/>
      <c r="KMJ98" s="220"/>
      <c r="KMK98" s="220"/>
      <c r="KML98" s="220"/>
      <c r="KMM98" s="220"/>
      <c r="KMN98" s="220"/>
      <c r="KMO98" s="220"/>
      <c r="KMP98" s="220"/>
      <c r="KMQ98" s="220"/>
      <c r="KMR98" s="220"/>
      <c r="KMS98" s="220"/>
      <c r="KMT98" s="220"/>
      <c r="KMU98" s="220"/>
      <c r="KMV98" s="220"/>
      <c r="KMW98" s="220"/>
      <c r="KMX98" s="220"/>
      <c r="KMY98" s="220"/>
      <c r="KMZ98" s="220"/>
      <c r="KNA98" s="220"/>
      <c r="KNB98" s="220"/>
      <c r="KNC98" s="220"/>
      <c r="KND98" s="220"/>
      <c r="KNE98" s="220"/>
      <c r="KNF98" s="220"/>
      <c r="KNG98" s="220"/>
      <c r="KNH98" s="220"/>
      <c r="KNI98" s="220"/>
      <c r="KNJ98" s="220"/>
      <c r="KNK98" s="220"/>
      <c r="KNL98" s="220"/>
      <c r="KNM98" s="220"/>
      <c r="KNN98" s="220"/>
      <c r="KNO98" s="220"/>
      <c r="KNP98" s="220"/>
      <c r="KNQ98" s="220"/>
      <c r="KNR98" s="220"/>
      <c r="KNS98" s="220"/>
      <c r="KNT98" s="220"/>
      <c r="KNU98" s="220"/>
      <c r="KNV98" s="220"/>
      <c r="KNW98" s="220"/>
      <c r="KNX98" s="220"/>
      <c r="KNY98" s="220"/>
      <c r="KNZ98" s="220"/>
      <c r="KOA98" s="220"/>
      <c r="KOB98" s="220"/>
      <c r="KOC98" s="220"/>
      <c r="KOD98" s="220"/>
      <c r="KOE98" s="220"/>
      <c r="KOF98" s="220"/>
      <c r="KOG98" s="220"/>
      <c r="KOH98" s="220"/>
      <c r="KOI98" s="220"/>
      <c r="KOJ98" s="220"/>
      <c r="KOK98" s="220"/>
      <c r="KOL98" s="220"/>
      <c r="KOM98" s="220"/>
      <c r="KON98" s="220"/>
      <c r="KOO98" s="220"/>
      <c r="KOP98" s="220"/>
      <c r="KOQ98" s="220"/>
      <c r="KOR98" s="220"/>
      <c r="KOS98" s="220"/>
      <c r="KOT98" s="220"/>
      <c r="KOU98" s="220"/>
      <c r="KOV98" s="220"/>
      <c r="KOW98" s="220"/>
      <c r="KOX98" s="220"/>
      <c r="KOY98" s="220"/>
      <c r="KOZ98" s="220"/>
      <c r="KPA98" s="220"/>
      <c r="KPB98" s="220"/>
      <c r="KPC98" s="220"/>
      <c r="KPD98" s="220"/>
      <c r="KPE98" s="220"/>
      <c r="KPF98" s="220"/>
      <c r="KPG98" s="220"/>
      <c r="KPH98" s="220"/>
      <c r="KPI98" s="220"/>
      <c r="KPJ98" s="220"/>
      <c r="KPK98" s="220"/>
      <c r="KPL98" s="220"/>
      <c r="KPM98" s="220"/>
      <c r="KPN98" s="220"/>
      <c r="KPO98" s="220"/>
      <c r="KPP98" s="220"/>
      <c r="KPQ98" s="220"/>
      <c r="KPR98" s="220"/>
      <c r="KPS98" s="220"/>
      <c r="KPT98" s="220"/>
      <c r="KPU98" s="220"/>
      <c r="KPV98" s="220"/>
      <c r="KPW98" s="220"/>
      <c r="KPX98" s="220"/>
      <c r="KPY98" s="220"/>
      <c r="KPZ98" s="220"/>
      <c r="KQA98" s="220"/>
      <c r="KQB98" s="220"/>
      <c r="KQC98" s="220"/>
      <c r="KQD98" s="220"/>
      <c r="KQE98" s="220"/>
      <c r="KQF98" s="220"/>
      <c r="KQG98" s="220"/>
      <c r="KQH98" s="220"/>
      <c r="KQI98" s="220"/>
      <c r="KQJ98" s="220"/>
      <c r="KQK98" s="220"/>
      <c r="KQL98" s="220"/>
      <c r="KQM98" s="220"/>
      <c r="KQN98" s="220"/>
      <c r="KQO98" s="220"/>
      <c r="KQP98" s="220"/>
      <c r="KQQ98" s="220"/>
      <c r="KQR98" s="220"/>
      <c r="KQS98" s="220"/>
      <c r="KQT98" s="220"/>
      <c r="KQU98" s="220"/>
      <c r="KQV98" s="220"/>
      <c r="KQW98" s="220"/>
      <c r="KQX98" s="220"/>
      <c r="KQY98" s="220"/>
      <c r="KQZ98" s="220"/>
      <c r="KRA98" s="220"/>
      <c r="KRB98" s="220"/>
      <c r="KRC98" s="220"/>
      <c r="KRD98" s="220"/>
      <c r="KRE98" s="220"/>
      <c r="KRF98" s="220"/>
      <c r="KRG98" s="220"/>
      <c r="KRH98" s="220"/>
      <c r="KRI98" s="220"/>
      <c r="KRJ98" s="220"/>
      <c r="KRK98" s="220"/>
      <c r="KRL98" s="220"/>
      <c r="KRM98" s="220"/>
      <c r="KRN98" s="220"/>
      <c r="KRO98" s="220"/>
      <c r="KRP98" s="220"/>
      <c r="KRQ98" s="220"/>
      <c r="KRR98" s="220"/>
      <c r="KRS98" s="220"/>
      <c r="KRT98" s="220"/>
      <c r="KRU98" s="220"/>
      <c r="KRV98" s="220"/>
      <c r="KRW98" s="220"/>
      <c r="KRX98" s="220"/>
      <c r="KRY98" s="220"/>
      <c r="KRZ98" s="220"/>
      <c r="KSA98" s="220"/>
      <c r="KSB98" s="220"/>
      <c r="KSC98" s="220"/>
      <c r="KSD98" s="220"/>
      <c r="KSE98" s="220"/>
      <c r="KSF98" s="220"/>
      <c r="KSG98" s="220"/>
      <c r="KSH98" s="220"/>
      <c r="KSI98" s="220"/>
      <c r="KSJ98" s="220"/>
      <c r="KSK98" s="220"/>
      <c r="KSL98" s="220"/>
      <c r="KSM98" s="220"/>
      <c r="KSN98" s="220"/>
      <c r="KSO98" s="220"/>
      <c r="KSP98" s="220"/>
      <c r="KSQ98" s="220"/>
      <c r="KSR98" s="220"/>
      <c r="KSS98" s="220"/>
      <c r="KST98" s="220"/>
      <c r="KSU98" s="220"/>
      <c r="KSV98" s="220"/>
      <c r="KSW98" s="220"/>
      <c r="KSX98" s="220"/>
      <c r="KSY98" s="220"/>
      <c r="KSZ98" s="220"/>
      <c r="KTA98" s="220"/>
      <c r="KTB98" s="220"/>
      <c r="KTC98" s="220"/>
      <c r="KTD98" s="220"/>
      <c r="KTE98" s="220"/>
      <c r="KTF98" s="220"/>
      <c r="KTG98" s="220"/>
      <c r="KTH98" s="220"/>
      <c r="KTI98" s="220"/>
      <c r="KTJ98" s="220"/>
      <c r="KTK98" s="220"/>
      <c r="KTL98" s="220"/>
      <c r="KTM98" s="220"/>
      <c r="KTN98" s="220"/>
      <c r="KTO98" s="220"/>
      <c r="KTP98" s="220"/>
      <c r="KTQ98" s="220"/>
      <c r="KTR98" s="220"/>
      <c r="KTS98" s="220"/>
      <c r="KTT98" s="220"/>
      <c r="KTU98" s="220"/>
      <c r="KTV98" s="220"/>
      <c r="KTW98" s="220"/>
      <c r="KTX98" s="220"/>
      <c r="KTY98" s="220"/>
      <c r="KTZ98" s="220"/>
      <c r="KUA98" s="220"/>
      <c r="KUB98" s="220"/>
      <c r="KUC98" s="220"/>
      <c r="KUD98" s="220"/>
      <c r="KUE98" s="220"/>
      <c r="KUF98" s="220"/>
      <c r="KUG98" s="220"/>
      <c r="KUH98" s="220"/>
      <c r="KUI98" s="220"/>
      <c r="KUJ98" s="220"/>
      <c r="KUK98" s="220"/>
      <c r="KUL98" s="220"/>
      <c r="KUM98" s="220"/>
      <c r="KUN98" s="220"/>
      <c r="KUO98" s="220"/>
      <c r="KUP98" s="220"/>
      <c r="KUQ98" s="220"/>
      <c r="KUR98" s="220"/>
      <c r="KUS98" s="220"/>
      <c r="KUT98" s="220"/>
      <c r="KUU98" s="220"/>
      <c r="KUV98" s="220"/>
      <c r="KUW98" s="220"/>
      <c r="KUX98" s="220"/>
      <c r="KUY98" s="220"/>
      <c r="KUZ98" s="220"/>
      <c r="KVA98" s="220"/>
      <c r="KVB98" s="220"/>
      <c r="KVC98" s="220"/>
      <c r="KVD98" s="220"/>
      <c r="KVE98" s="220"/>
      <c r="KVF98" s="220"/>
      <c r="KVG98" s="220"/>
      <c r="KVH98" s="220"/>
      <c r="KVI98" s="220"/>
      <c r="KVJ98" s="220"/>
      <c r="KVK98" s="220"/>
      <c r="KVL98" s="220"/>
      <c r="KVM98" s="220"/>
      <c r="KVN98" s="220"/>
      <c r="KVO98" s="220"/>
      <c r="KVP98" s="220"/>
      <c r="KVQ98" s="220"/>
      <c r="KVR98" s="220"/>
      <c r="KVS98" s="220"/>
      <c r="KVT98" s="220"/>
      <c r="KVU98" s="220"/>
      <c r="KVV98" s="220"/>
      <c r="KVW98" s="220"/>
      <c r="KVX98" s="220"/>
      <c r="KVY98" s="220"/>
      <c r="KVZ98" s="220"/>
      <c r="KWA98" s="220"/>
      <c r="KWB98" s="220"/>
      <c r="KWC98" s="220"/>
      <c r="KWD98" s="220"/>
      <c r="KWE98" s="220"/>
      <c r="KWF98" s="220"/>
      <c r="KWG98" s="220"/>
      <c r="KWH98" s="220"/>
      <c r="KWI98" s="220"/>
      <c r="KWJ98" s="220"/>
      <c r="KWK98" s="220"/>
      <c r="KWL98" s="220"/>
      <c r="KWM98" s="220"/>
      <c r="KWN98" s="220"/>
      <c r="KWO98" s="220"/>
      <c r="KWP98" s="220"/>
      <c r="KWQ98" s="220"/>
      <c r="KWR98" s="220"/>
      <c r="KWS98" s="220"/>
      <c r="KWT98" s="220"/>
      <c r="KWU98" s="220"/>
      <c r="KWV98" s="220"/>
      <c r="KWW98" s="220"/>
      <c r="KWX98" s="220"/>
      <c r="KWY98" s="220"/>
      <c r="KWZ98" s="220"/>
      <c r="KXA98" s="220"/>
      <c r="KXB98" s="220"/>
      <c r="KXC98" s="220"/>
      <c r="KXD98" s="220"/>
      <c r="KXE98" s="220"/>
      <c r="KXF98" s="220"/>
      <c r="KXG98" s="220"/>
      <c r="KXH98" s="220"/>
      <c r="KXI98" s="220"/>
      <c r="KXJ98" s="220"/>
      <c r="KXK98" s="220"/>
      <c r="KXL98" s="220"/>
      <c r="KXM98" s="220"/>
      <c r="KXN98" s="220"/>
      <c r="KXO98" s="220"/>
      <c r="KXP98" s="220"/>
      <c r="KXQ98" s="220"/>
      <c r="KXR98" s="220"/>
      <c r="KXS98" s="220"/>
      <c r="KXT98" s="220"/>
      <c r="KXU98" s="220"/>
      <c r="KXV98" s="220"/>
      <c r="KXW98" s="220"/>
      <c r="KXX98" s="220"/>
      <c r="KXY98" s="220"/>
      <c r="KXZ98" s="220"/>
      <c r="KYA98" s="220"/>
      <c r="KYB98" s="220"/>
      <c r="KYC98" s="220"/>
      <c r="KYD98" s="220"/>
      <c r="KYE98" s="220"/>
      <c r="KYF98" s="220"/>
      <c r="KYG98" s="220"/>
      <c r="KYH98" s="220"/>
      <c r="KYI98" s="220"/>
      <c r="KYJ98" s="220"/>
      <c r="KYK98" s="220"/>
      <c r="KYL98" s="220"/>
      <c r="KYM98" s="220"/>
      <c r="KYN98" s="220"/>
      <c r="KYO98" s="220"/>
      <c r="KYP98" s="220"/>
      <c r="KYQ98" s="220"/>
      <c r="KYR98" s="220"/>
      <c r="KYS98" s="220"/>
      <c r="KYT98" s="220"/>
      <c r="KYU98" s="220"/>
      <c r="KYV98" s="220"/>
      <c r="KYW98" s="220"/>
      <c r="KYX98" s="220"/>
      <c r="KYY98" s="220"/>
      <c r="KYZ98" s="220"/>
      <c r="KZA98" s="220"/>
      <c r="KZB98" s="220"/>
      <c r="KZC98" s="220"/>
      <c r="KZD98" s="220"/>
      <c r="KZE98" s="220"/>
      <c r="KZF98" s="220"/>
      <c r="KZG98" s="220"/>
      <c r="KZH98" s="220"/>
      <c r="KZI98" s="220"/>
      <c r="KZJ98" s="220"/>
      <c r="KZK98" s="220"/>
      <c r="KZL98" s="220"/>
      <c r="KZM98" s="220"/>
      <c r="KZN98" s="220"/>
      <c r="KZO98" s="220"/>
      <c r="KZP98" s="220"/>
      <c r="KZQ98" s="220"/>
      <c r="KZR98" s="220"/>
      <c r="KZS98" s="220"/>
      <c r="KZT98" s="220"/>
      <c r="KZU98" s="220"/>
      <c r="KZV98" s="220"/>
      <c r="KZW98" s="220"/>
      <c r="KZX98" s="220"/>
      <c r="KZY98" s="220"/>
      <c r="KZZ98" s="220"/>
      <c r="LAA98" s="220"/>
      <c r="LAB98" s="220"/>
      <c r="LAC98" s="220"/>
      <c r="LAD98" s="220"/>
      <c r="LAE98" s="220"/>
      <c r="LAF98" s="220"/>
      <c r="LAG98" s="220"/>
      <c r="LAH98" s="220"/>
      <c r="LAI98" s="220"/>
      <c r="LAJ98" s="220"/>
      <c r="LAK98" s="220"/>
      <c r="LAL98" s="220"/>
      <c r="LAM98" s="220"/>
      <c r="LAN98" s="220"/>
      <c r="LAO98" s="220"/>
      <c r="LAP98" s="220"/>
      <c r="LAQ98" s="220"/>
      <c r="LAR98" s="220"/>
      <c r="LAS98" s="220"/>
      <c r="LAT98" s="220"/>
      <c r="LAU98" s="220"/>
      <c r="LAV98" s="220"/>
      <c r="LAW98" s="220"/>
      <c r="LAX98" s="220"/>
      <c r="LAY98" s="220"/>
      <c r="LAZ98" s="220"/>
      <c r="LBA98" s="220"/>
      <c r="LBB98" s="220"/>
      <c r="LBC98" s="220"/>
      <c r="LBD98" s="220"/>
      <c r="LBE98" s="220"/>
      <c r="LBF98" s="220"/>
      <c r="LBG98" s="220"/>
      <c r="LBH98" s="220"/>
      <c r="LBI98" s="220"/>
      <c r="LBJ98" s="220"/>
      <c r="LBK98" s="220"/>
      <c r="LBL98" s="220"/>
      <c r="LBM98" s="220"/>
      <c r="LBN98" s="220"/>
      <c r="LBO98" s="220"/>
      <c r="LBP98" s="220"/>
      <c r="LBQ98" s="220"/>
      <c r="LBR98" s="220"/>
      <c r="LBS98" s="220"/>
      <c r="LBT98" s="220"/>
      <c r="LBU98" s="220"/>
      <c r="LBV98" s="220"/>
      <c r="LBW98" s="220"/>
      <c r="LBX98" s="220"/>
      <c r="LBY98" s="220"/>
      <c r="LBZ98" s="220"/>
      <c r="LCA98" s="220"/>
      <c r="LCB98" s="220"/>
      <c r="LCC98" s="220"/>
      <c r="LCD98" s="220"/>
      <c r="LCE98" s="220"/>
      <c r="LCF98" s="220"/>
      <c r="LCG98" s="220"/>
      <c r="LCH98" s="220"/>
      <c r="LCI98" s="220"/>
      <c r="LCJ98" s="220"/>
      <c r="LCK98" s="220"/>
      <c r="LCL98" s="220"/>
      <c r="LCM98" s="220"/>
      <c r="LCN98" s="220"/>
      <c r="LCO98" s="220"/>
      <c r="LCP98" s="220"/>
      <c r="LCQ98" s="220"/>
      <c r="LCR98" s="220"/>
      <c r="LCS98" s="220"/>
      <c r="LCT98" s="220"/>
      <c r="LCU98" s="220"/>
      <c r="LCV98" s="220"/>
      <c r="LCW98" s="220"/>
      <c r="LCX98" s="220"/>
      <c r="LCY98" s="220"/>
      <c r="LCZ98" s="220"/>
      <c r="LDA98" s="220"/>
      <c r="LDB98" s="220"/>
      <c r="LDC98" s="220"/>
      <c r="LDD98" s="220"/>
      <c r="LDE98" s="220"/>
      <c r="LDF98" s="220"/>
      <c r="LDG98" s="220"/>
      <c r="LDH98" s="220"/>
      <c r="LDI98" s="220"/>
      <c r="LDJ98" s="220"/>
      <c r="LDK98" s="220"/>
      <c r="LDL98" s="220"/>
      <c r="LDM98" s="220"/>
      <c r="LDN98" s="220"/>
      <c r="LDO98" s="220"/>
      <c r="LDP98" s="220"/>
      <c r="LDQ98" s="220"/>
      <c r="LDR98" s="220"/>
      <c r="LDS98" s="220"/>
      <c r="LDT98" s="220"/>
      <c r="LDU98" s="220"/>
      <c r="LDV98" s="220"/>
      <c r="LDW98" s="220"/>
      <c r="LDX98" s="220"/>
      <c r="LDY98" s="220"/>
      <c r="LDZ98" s="220"/>
      <c r="LEA98" s="220"/>
      <c r="LEB98" s="220"/>
      <c r="LEC98" s="220"/>
      <c r="LED98" s="220"/>
      <c r="LEE98" s="220"/>
      <c r="LEF98" s="220"/>
      <c r="LEG98" s="220"/>
      <c r="LEH98" s="220"/>
      <c r="LEI98" s="220"/>
      <c r="LEJ98" s="220"/>
      <c r="LEK98" s="220"/>
      <c r="LEL98" s="220"/>
      <c r="LEM98" s="220"/>
      <c r="LEN98" s="220"/>
      <c r="LEO98" s="220"/>
      <c r="LEP98" s="220"/>
      <c r="LEQ98" s="220"/>
      <c r="LER98" s="220"/>
      <c r="LES98" s="220"/>
      <c r="LET98" s="220"/>
      <c r="LEU98" s="220"/>
      <c r="LEV98" s="220"/>
      <c r="LEW98" s="220"/>
      <c r="LEX98" s="220"/>
      <c r="LEY98" s="220"/>
      <c r="LEZ98" s="220"/>
      <c r="LFA98" s="220"/>
      <c r="LFB98" s="220"/>
      <c r="LFC98" s="220"/>
      <c r="LFD98" s="220"/>
      <c r="LFE98" s="220"/>
      <c r="LFF98" s="220"/>
      <c r="LFG98" s="220"/>
      <c r="LFH98" s="220"/>
      <c r="LFI98" s="220"/>
      <c r="LFJ98" s="220"/>
      <c r="LFK98" s="220"/>
      <c r="LFL98" s="220"/>
      <c r="LFM98" s="220"/>
      <c r="LFN98" s="220"/>
      <c r="LFO98" s="220"/>
      <c r="LFP98" s="220"/>
      <c r="LFQ98" s="220"/>
      <c r="LFR98" s="220"/>
      <c r="LFS98" s="220"/>
      <c r="LFT98" s="220"/>
      <c r="LFU98" s="220"/>
      <c r="LFV98" s="220"/>
      <c r="LFW98" s="220"/>
      <c r="LFX98" s="220"/>
      <c r="LFY98" s="220"/>
      <c r="LFZ98" s="220"/>
      <c r="LGA98" s="220"/>
      <c r="LGB98" s="220"/>
      <c r="LGC98" s="220"/>
      <c r="LGD98" s="220"/>
      <c r="LGE98" s="220"/>
      <c r="LGF98" s="220"/>
      <c r="LGG98" s="220"/>
      <c r="LGH98" s="220"/>
      <c r="LGI98" s="220"/>
      <c r="LGJ98" s="220"/>
      <c r="LGK98" s="220"/>
      <c r="LGL98" s="220"/>
      <c r="LGM98" s="220"/>
      <c r="LGN98" s="220"/>
      <c r="LGO98" s="220"/>
      <c r="LGP98" s="220"/>
      <c r="LGQ98" s="220"/>
      <c r="LGR98" s="220"/>
      <c r="LGS98" s="220"/>
      <c r="LGT98" s="220"/>
      <c r="LGU98" s="220"/>
      <c r="LGV98" s="220"/>
      <c r="LGW98" s="220"/>
      <c r="LGX98" s="220"/>
      <c r="LGY98" s="220"/>
      <c r="LGZ98" s="220"/>
      <c r="LHA98" s="220"/>
      <c r="LHB98" s="220"/>
      <c r="LHC98" s="220"/>
      <c r="LHD98" s="220"/>
      <c r="LHE98" s="220"/>
      <c r="LHF98" s="220"/>
      <c r="LHG98" s="220"/>
      <c r="LHH98" s="220"/>
      <c r="LHI98" s="220"/>
      <c r="LHJ98" s="220"/>
      <c r="LHK98" s="220"/>
      <c r="LHL98" s="220"/>
      <c r="LHM98" s="220"/>
      <c r="LHN98" s="220"/>
      <c r="LHO98" s="220"/>
      <c r="LHP98" s="220"/>
      <c r="LHQ98" s="220"/>
      <c r="LHR98" s="220"/>
      <c r="LHS98" s="220"/>
      <c r="LHT98" s="220"/>
      <c r="LHU98" s="220"/>
      <c r="LHV98" s="220"/>
      <c r="LHW98" s="220"/>
      <c r="LHX98" s="220"/>
      <c r="LHY98" s="220"/>
      <c r="LHZ98" s="220"/>
      <c r="LIA98" s="220"/>
      <c r="LIB98" s="220"/>
      <c r="LIC98" s="220"/>
      <c r="LID98" s="220"/>
      <c r="LIE98" s="220"/>
      <c r="LIF98" s="220"/>
      <c r="LIG98" s="220"/>
      <c r="LIH98" s="220"/>
      <c r="LII98" s="220"/>
      <c r="LIJ98" s="220"/>
      <c r="LIK98" s="220"/>
      <c r="LIL98" s="220"/>
      <c r="LIM98" s="220"/>
      <c r="LIN98" s="220"/>
      <c r="LIO98" s="220"/>
      <c r="LIP98" s="220"/>
      <c r="LIQ98" s="220"/>
      <c r="LIR98" s="220"/>
      <c r="LIS98" s="220"/>
      <c r="LIT98" s="220"/>
      <c r="LIU98" s="220"/>
      <c r="LIV98" s="220"/>
      <c r="LIW98" s="220"/>
      <c r="LIX98" s="220"/>
      <c r="LIY98" s="220"/>
      <c r="LIZ98" s="220"/>
      <c r="LJA98" s="220"/>
      <c r="LJB98" s="220"/>
      <c r="LJC98" s="220"/>
      <c r="LJD98" s="220"/>
      <c r="LJE98" s="220"/>
      <c r="LJF98" s="220"/>
      <c r="LJG98" s="220"/>
      <c r="LJH98" s="220"/>
      <c r="LJI98" s="220"/>
      <c r="LJJ98" s="220"/>
      <c r="LJK98" s="220"/>
      <c r="LJL98" s="220"/>
      <c r="LJM98" s="220"/>
      <c r="LJN98" s="220"/>
      <c r="LJO98" s="220"/>
      <c r="LJP98" s="220"/>
      <c r="LJQ98" s="220"/>
      <c r="LJR98" s="220"/>
      <c r="LJS98" s="220"/>
      <c r="LJT98" s="220"/>
      <c r="LJU98" s="220"/>
      <c r="LJV98" s="220"/>
      <c r="LJW98" s="220"/>
      <c r="LJX98" s="220"/>
      <c r="LJY98" s="220"/>
      <c r="LJZ98" s="220"/>
      <c r="LKA98" s="220"/>
      <c r="LKB98" s="220"/>
      <c r="LKC98" s="220"/>
      <c r="LKD98" s="220"/>
      <c r="LKE98" s="220"/>
      <c r="LKF98" s="220"/>
      <c r="LKG98" s="220"/>
      <c r="LKH98" s="220"/>
      <c r="LKI98" s="220"/>
      <c r="LKJ98" s="220"/>
      <c r="LKK98" s="220"/>
      <c r="LKL98" s="220"/>
      <c r="LKM98" s="220"/>
      <c r="LKN98" s="220"/>
      <c r="LKO98" s="220"/>
      <c r="LKP98" s="220"/>
      <c r="LKQ98" s="220"/>
      <c r="LKR98" s="220"/>
      <c r="LKS98" s="220"/>
      <c r="LKT98" s="220"/>
      <c r="LKU98" s="220"/>
      <c r="LKV98" s="220"/>
      <c r="LKW98" s="220"/>
      <c r="LKX98" s="220"/>
      <c r="LKY98" s="220"/>
      <c r="LKZ98" s="220"/>
      <c r="LLA98" s="220"/>
      <c r="LLB98" s="220"/>
      <c r="LLC98" s="220"/>
      <c r="LLD98" s="220"/>
      <c r="LLE98" s="220"/>
      <c r="LLF98" s="220"/>
      <c r="LLG98" s="220"/>
      <c r="LLH98" s="220"/>
      <c r="LLI98" s="220"/>
      <c r="LLJ98" s="220"/>
      <c r="LLK98" s="220"/>
      <c r="LLL98" s="220"/>
      <c r="LLM98" s="220"/>
      <c r="LLN98" s="220"/>
      <c r="LLO98" s="220"/>
      <c r="LLP98" s="220"/>
      <c r="LLQ98" s="220"/>
      <c r="LLR98" s="220"/>
      <c r="LLS98" s="220"/>
      <c r="LLT98" s="220"/>
      <c r="LLU98" s="220"/>
      <c r="LLV98" s="220"/>
      <c r="LLW98" s="220"/>
      <c r="LLX98" s="220"/>
      <c r="LLY98" s="220"/>
      <c r="LLZ98" s="220"/>
      <c r="LMA98" s="220"/>
      <c r="LMB98" s="220"/>
      <c r="LMC98" s="220"/>
      <c r="LMD98" s="220"/>
      <c r="LME98" s="220"/>
      <c r="LMF98" s="220"/>
      <c r="LMG98" s="220"/>
      <c r="LMH98" s="220"/>
      <c r="LMI98" s="220"/>
      <c r="LMJ98" s="220"/>
      <c r="LMK98" s="220"/>
      <c r="LML98" s="220"/>
      <c r="LMM98" s="220"/>
      <c r="LMN98" s="220"/>
      <c r="LMO98" s="220"/>
      <c r="LMP98" s="220"/>
      <c r="LMQ98" s="220"/>
      <c r="LMR98" s="220"/>
      <c r="LMS98" s="220"/>
      <c r="LMT98" s="220"/>
      <c r="LMU98" s="220"/>
      <c r="LMV98" s="220"/>
      <c r="LMW98" s="220"/>
      <c r="LMX98" s="220"/>
      <c r="LMY98" s="220"/>
      <c r="LMZ98" s="220"/>
      <c r="LNA98" s="220"/>
      <c r="LNB98" s="220"/>
      <c r="LNC98" s="220"/>
      <c r="LND98" s="220"/>
      <c r="LNE98" s="220"/>
      <c r="LNF98" s="220"/>
      <c r="LNG98" s="220"/>
      <c r="LNH98" s="220"/>
      <c r="LNI98" s="220"/>
      <c r="LNJ98" s="220"/>
      <c r="LNK98" s="220"/>
      <c r="LNL98" s="220"/>
      <c r="LNM98" s="220"/>
      <c r="LNN98" s="220"/>
      <c r="LNO98" s="220"/>
      <c r="LNP98" s="220"/>
      <c r="LNQ98" s="220"/>
      <c r="LNR98" s="220"/>
      <c r="LNS98" s="220"/>
      <c r="LNT98" s="220"/>
      <c r="LNU98" s="220"/>
      <c r="LNV98" s="220"/>
      <c r="LNW98" s="220"/>
      <c r="LNX98" s="220"/>
      <c r="LNY98" s="220"/>
      <c r="LNZ98" s="220"/>
      <c r="LOA98" s="220"/>
      <c r="LOB98" s="220"/>
      <c r="LOC98" s="220"/>
      <c r="LOD98" s="220"/>
      <c r="LOE98" s="220"/>
      <c r="LOF98" s="220"/>
      <c r="LOG98" s="220"/>
      <c r="LOH98" s="220"/>
      <c r="LOI98" s="220"/>
      <c r="LOJ98" s="220"/>
      <c r="LOK98" s="220"/>
      <c r="LOL98" s="220"/>
      <c r="LOM98" s="220"/>
      <c r="LON98" s="220"/>
      <c r="LOO98" s="220"/>
      <c r="LOP98" s="220"/>
      <c r="LOQ98" s="220"/>
      <c r="LOR98" s="220"/>
      <c r="LOS98" s="220"/>
      <c r="LOT98" s="220"/>
      <c r="LOU98" s="220"/>
      <c r="LOV98" s="220"/>
      <c r="LOW98" s="220"/>
      <c r="LOX98" s="220"/>
      <c r="LOY98" s="220"/>
      <c r="LOZ98" s="220"/>
      <c r="LPA98" s="220"/>
      <c r="LPB98" s="220"/>
      <c r="LPC98" s="220"/>
      <c r="LPD98" s="220"/>
      <c r="LPE98" s="220"/>
      <c r="LPF98" s="220"/>
      <c r="LPG98" s="220"/>
      <c r="LPH98" s="220"/>
      <c r="LPI98" s="220"/>
      <c r="LPJ98" s="220"/>
      <c r="LPK98" s="220"/>
      <c r="LPL98" s="220"/>
      <c r="LPM98" s="220"/>
      <c r="LPN98" s="220"/>
      <c r="LPO98" s="220"/>
      <c r="LPP98" s="220"/>
      <c r="LPQ98" s="220"/>
      <c r="LPR98" s="220"/>
      <c r="LPS98" s="220"/>
      <c r="LPT98" s="220"/>
      <c r="LPU98" s="220"/>
      <c r="LPV98" s="220"/>
      <c r="LPW98" s="220"/>
      <c r="LPX98" s="220"/>
      <c r="LPY98" s="220"/>
      <c r="LPZ98" s="220"/>
      <c r="LQA98" s="220"/>
      <c r="LQB98" s="220"/>
      <c r="LQC98" s="220"/>
      <c r="LQD98" s="220"/>
      <c r="LQE98" s="220"/>
      <c r="LQF98" s="220"/>
      <c r="LQG98" s="220"/>
      <c r="LQH98" s="220"/>
      <c r="LQI98" s="220"/>
      <c r="LQJ98" s="220"/>
      <c r="LQK98" s="220"/>
      <c r="LQL98" s="220"/>
      <c r="LQM98" s="220"/>
      <c r="LQN98" s="220"/>
      <c r="LQO98" s="220"/>
      <c r="LQP98" s="220"/>
      <c r="LQQ98" s="220"/>
      <c r="LQR98" s="220"/>
      <c r="LQS98" s="220"/>
      <c r="LQT98" s="220"/>
      <c r="LQU98" s="220"/>
      <c r="LQV98" s="220"/>
      <c r="LQW98" s="220"/>
      <c r="LQX98" s="220"/>
      <c r="LQY98" s="220"/>
      <c r="LQZ98" s="220"/>
      <c r="LRA98" s="220"/>
      <c r="LRB98" s="220"/>
      <c r="LRC98" s="220"/>
      <c r="LRD98" s="220"/>
      <c r="LRE98" s="220"/>
      <c r="LRF98" s="220"/>
      <c r="LRG98" s="220"/>
      <c r="LRH98" s="220"/>
      <c r="LRI98" s="220"/>
      <c r="LRJ98" s="220"/>
      <c r="LRK98" s="220"/>
      <c r="LRL98" s="220"/>
      <c r="LRM98" s="220"/>
      <c r="LRN98" s="220"/>
      <c r="LRO98" s="220"/>
      <c r="LRP98" s="220"/>
      <c r="LRQ98" s="220"/>
      <c r="LRR98" s="220"/>
      <c r="LRS98" s="220"/>
      <c r="LRT98" s="220"/>
      <c r="LRU98" s="220"/>
      <c r="LRV98" s="220"/>
      <c r="LRW98" s="220"/>
      <c r="LRX98" s="220"/>
      <c r="LRY98" s="220"/>
      <c r="LRZ98" s="220"/>
      <c r="LSA98" s="220"/>
      <c r="LSB98" s="220"/>
      <c r="LSC98" s="220"/>
      <c r="LSD98" s="220"/>
      <c r="LSE98" s="220"/>
      <c r="LSF98" s="220"/>
      <c r="LSG98" s="220"/>
      <c r="LSH98" s="220"/>
      <c r="LSI98" s="220"/>
      <c r="LSJ98" s="220"/>
      <c r="LSK98" s="220"/>
      <c r="LSL98" s="220"/>
      <c r="LSM98" s="220"/>
      <c r="LSN98" s="220"/>
      <c r="LSO98" s="220"/>
      <c r="LSP98" s="220"/>
      <c r="LSQ98" s="220"/>
      <c r="LSR98" s="220"/>
      <c r="LSS98" s="220"/>
      <c r="LST98" s="220"/>
      <c r="LSU98" s="220"/>
      <c r="LSV98" s="220"/>
      <c r="LSW98" s="220"/>
      <c r="LSX98" s="220"/>
      <c r="LSY98" s="220"/>
      <c r="LSZ98" s="220"/>
      <c r="LTA98" s="220"/>
      <c r="LTB98" s="220"/>
      <c r="LTC98" s="220"/>
      <c r="LTD98" s="220"/>
      <c r="LTE98" s="220"/>
      <c r="LTF98" s="220"/>
      <c r="LTG98" s="220"/>
      <c r="LTH98" s="220"/>
      <c r="LTI98" s="220"/>
      <c r="LTJ98" s="220"/>
      <c r="LTK98" s="220"/>
      <c r="LTL98" s="220"/>
      <c r="LTM98" s="220"/>
      <c r="LTN98" s="220"/>
      <c r="LTO98" s="220"/>
      <c r="LTP98" s="220"/>
      <c r="LTQ98" s="220"/>
      <c r="LTR98" s="220"/>
      <c r="LTS98" s="220"/>
      <c r="LTT98" s="220"/>
      <c r="LTU98" s="220"/>
      <c r="LTV98" s="220"/>
      <c r="LTW98" s="220"/>
      <c r="LTX98" s="220"/>
      <c r="LTY98" s="220"/>
      <c r="LTZ98" s="220"/>
      <c r="LUA98" s="220"/>
      <c r="LUB98" s="220"/>
      <c r="LUC98" s="220"/>
      <c r="LUD98" s="220"/>
      <c r="LUE98" s="220"/>
      <c r="LUF98" s="220"/>
      <c r="LUG98" s="220"/>
      <c r="LUH98" s="220"/>
      <c r="LUI98" s="220"/>
      <c r="LUJ98" s="220"/>
      <c r="LUK98" s="220"/>
      <c r="LUL98" s="220"/>
      <c r="LUM98" s="220"/>
      <c r="LUN98" s="220"/>
      <c r="LUO98" s="220"/>
      <c r="LUP98" s="220"/>
      <c r="LUQ98" s="220"/>
      <c r="LUR98" s="220"/>
      <c r="LUS98" s="220"/>
      <c r="LUT98" s="220"/>
      <c r="LUU98" s="220"/>
      <c r="LUV98" s="220"/>
      <c r="LUW98" s="220"/>
      <c r="LUX98" s="220"/>
      <c r="LUY98" s="220"/>
      <c r="LUZ98" s="220"/>
      <c r="LVA98" s="220"/>
      <c r="LVB98" s="220"/>
      <c r="LVC98" s="220"/>
      <c r="LVD98" s="220"/>
      <c r="LVE98" s="220"/>
      <c r="LVF98" s="220"/>
      <c r="LVG98" s="220"/>
      <c r="LVH98" s="220"/>
      <c r="LVI98" s="220"/>
      <c r="LVJ98" s="220"/>
      <c r="LVK98" s="220"/>
      <c r="LVL98" s="220"/>
      <c r="LVM98" s="220"/>
      <c r="LVN98" s="220"/>
      <c r="LVO98" s="220"/>
      <c r="LVP98" s="220"/>
      <c r="LVQ98" s="220"/>
      <c r="LVR98" s="220"/>
      <c r="LVS98" s="220"/>
      <c r="LVT98" s="220"/>
      <c r="LVU98" s="220"/>
      <c r="LVV98" s="220"/>
      <c r="LVW98" s="220"/>
      <c r="LVX98" s="220"/>
      <c r="LVY98" s="220"/>
      <c r="LVZ98" s="220"/>
      <c r="LWA98" s="220"/>
      <c r="LWB98" s="220"/>
      <c r="LWC98" s="220"/>
      <c r="LWD98" s="220"/>
      <c r="LWE98" s="220"/>
      <c r="LWF98" s="220"/>
      <c r="LWG98" s="220"/>
      <c r="LWH98" s="220"/>
      <c r="LWI98" s="220"/>
      <c r="LWJ98" s="220"/>
      <c r="LWK98" s="220"/>
      <c r="LWL98" s="220"/>
      <c r="LWM98" s="220"/>
      <c r="LWN98" s="220"/>
      <c r="LWO98" s="220"/>
      <c r="LWP98" s="220"/>
      <c r="LWQ98" s="220"/>
      <c r="LWR98" s="220"/>
      <c r="LWS98" s="220"/>
      <c r="LWT98" s="220"/>
      <c r="LWU98" s="220"/>
      <c r="LWV98" s="220"/>
      <c r="LWW98" s="220"/>
      <c r="LWX98" s="220"/>
      <c r="LWY98" s="220"/>
      <c r="LWZ98" s="220"/>
      <c r="LXA98" s="220"/>
      <c r="LXB98" s="220"/>
      <c r="LXC98" s="220"/>
      <c r="LXD98" s="220"/>
      <c r="LXE98" s="220"/>
      <c r="LXF98" s="220"/>
      <c r="LXG98" s="220"/>
      <c r="LXH98" s="220"/>
      <c r="LXI98" s="220"/>
      <c r="LXJ98" s="220"/>
      <c r="LXK98" s="220"/>
      <c r="LXL98" s="220"/>
      <c r="LXM98" s="220"/>
      <c r="LXN98" s="220"/>
      <c r="LXO98" s="220"/>
      <c r="LXP98" s="220"/>
      <c r="LXQ98" s="220"/>
      <c r="LXR98" s="220"/>
      <c r="LXS98" s="220"/>
      <c r="LXT98" s="220"/>
      <c r="LXU98" s="220"/>
      <c r="LXV98" s="220"/>
      <c r="LXW98" s="220"/>
      <c r="LXX98" s="220"/>
      <c r="LXY98" s="220"/>
      <c r="LXZ98" s="220"/>
      <c r="LYA98" s="220"/>
      <c r="LYB98" s="220"/>
      <c r="LYC98" s="220"/>
      <c r="LYD98" s="220"/>
      <c r="LYE98" s="220"/>
      <c r="LYF98" s="220"/>
      <c r="LYG98" s="220"/>
      <c r="LYH98" s="220"/>
      <c r="LYI98" s="220"/>
      <c r="LYJ98" s="220"/>
      <c r="LYK98" s="220"/>
      <c r="LYL98" s="220"/>
      <c r="LYM98" s="220"/>
      <c r="LYN98" s="220"/>
      <c r="LYO98" s="220"/>
      <c r="LYP98" s="220"/>
      <c r="LYQ98" s="220"/>
      <c r="LYR98" s="220"/>
      <c r="LYS98" s="220"/>
      <c r="LYT98" s="220"/>
      <c r="LYU98" s="220"/>
      <c r="LYV98" s="220"/>
      <c r="LYW98" s="220"/>
      <c r="LYX98" s="220"/>
      <c r="LYY98" s="220"/>
      <c r="LYZ98" s="220"/>
      <c r="LZA98" s="220"/>
      <c r="LZB98" s="220"/>
      <c r="LZC98" s="220"/>
      <c r="LZD98" s="220"/>
      <c r="LZE98" s="220"/>
      <c r="LZF98" s="220"/>
      <c r="LZG98" s="220"/>
      <c r="LZH98" s="220"/>
      <c r="LZI98" s="220"/>
      <c r="LZJ98" s="220"/>
      <c r="LZK98" s="220"/>
      <c r="LZL98" s="220"/>
      <c r="LZM98" s="220"/>
      <c r="LZN98" s="220"/>
      <c r="LZO98" s="220"/>
      <c r="LZP98" s="220"/>
      <c r="LZQ98" s="220"/>
      <c r="LZR98" s="220"/>
      <c r="LZS98" s="220"/>
      <c r="LZT98" s="220"/>
      <c r="LZU98" s="220"/>
      <c r="LZV98" s="220"/>
      <c r="LZW98" s="220"/>
      <c r="LZX98" s="220"/>
      <c r="LZY98" s="220"/>
      <c r="LZZ98" s="220"/>
      <c r="MAA98" s="220"/>
      <c r="MAB98" s="220"/>
      <c r="MAC98" s="220"/>
      <c r="MAD98" s="220"/>
      <c r="MAE98" s="220"/>
      <c r="MAF98" s="220"/>
      <c r="MAG98" s="220"/>
      <c r="MAH98" s="220"/>
      <c r="MAI98" s="220"/>
      <c r="MAJ98" s="220"/>
      <c r="MAK98" s="220"/>
      <c r="MAL98" s="220"/>
      <c r="MAM98" s="220"/>
      <c r="MAN98" s="220"/>
      <c r="MAO98" s="220"/>
      <c r="MAP98" s="220"/>
      <c r="MAQ98" s="220"/>
      <c r="MAR98" s="220"/>
      <c r="MAS98" s="220"/>
      <c r="MAT98" s="220"/>
      <c r="MAU98" s="220"/>
      <c r="MAV98" s="220"/>
      <c r="MAW98" s="220"/>
      <c r="MAX98" s="220"/>
      <c r="MAY98" s="220"/>
      <c r="MAZ98" s="220"/>
      <c r="MBA98" s="220"/>
      <c r="MBB98" s="220"/>
      <c r="MBC98" s="220"/>
      <c r="MBD98" s="220"/>
      <c r="MBE98" s="220"/>
      <c r="MBF98" s="220"/>
      <c r="MBG98" s="220"/>
      <c r="MBH98" s="220"/>
      <c r="MBI98" s="220"/>
      <c r="MBJ98" s="220"/>
      <c r="MBK98" s="220"/>
      <c r="MBL98" s="220"/>
      <c r="MBM98" s="220"/>
      <c r="MBN98" s="220"/>
      <c r="MBO98" s="220"/>
      <c r="MBP98" s="220"/>
      <c r="MBQ98" s="220"/>
      <c r="MBR98" s="220"/>
      <c r="MBS98" s="220"/>
      <c r="MBT98" s="220"/>
      <c r="MBU98" s="220"/>
      <c r="MBV98" s="220"/>
      <c r="MBW98" s="220"/>
      <c r="MBX98" s="220"/>
      <c r="MBY98" s="220"/>
      <c r="MBZ98" s="220"/>
      <c r="MCA98" s="220"/>
      <c r="MCB98" s="220"/>
      <c r="MCC98" s="220"/>
      <c r="MCD98" s="220"/>
      <c r="MCE98" s="220"/>
      <c r="MCF98" s="220"/>
      <c r="MCG98" s="220"/>
      <c r="MCH98" s="220"/>
      <c r="MCI98" s="220"/>
      <c r="MCJ98" s="220"/>
      <c r="MCK98" s="220"/>
      <c r="MCL98" s="220"/>
      <c r="MCM98" s="220"/>
      <c r="MCN98" s="220"/>
      <c r="MCO98" s="220"/>
      <c r="MCP98" s="220"/>
      <c r="MCQ98" s="220"/>
      <c r="MCR98" s="220"/>
      <c r="MCS98" s="220"/>
      <c r="MCT98" s="220"/>
      <c r="MCU98" s="220"/>
      <c r="MCV98" s="220"/>
      <c r="MCW98" s="220"/>
      <c r="MCX98" s="220"/>
      <c r="MCY98" s="220"/>
      <c r="MCZ98" s="220"/>
      <c r="MDA98" s="220"/>
      <c r="MDB98" s="220"/>
      <c r="MDC98" s="220"/>
      <c r="MDD98" s="220"/>
      <c r="MDE98" s="220"/>
      <c r="MDF98" s="220"/>
      <c r="MDG98" s="220"/>
      <c r="MDH98" s="220"/>
      <c r="MDI98" s="220"/>
      <c r="MDJ98" s="220"/>
      <c r="MDK98" s="220"/>
      <c r="MDL98" s="220"/>
      <c r="MDM98" s="220"/>
      <c r="MDN98" s="220"/>
      <c r="MDO98" s="220"/>
      <c r="MDP98" s="220"/>
      <c r="MDQ98" s="220"/>
      <c r="MDR98" s="220"/>
      <c r="MDS98" s="220"/>
      <c r="MDT98" s="220"/>
      <c r="MDU98" s="220"/>
      <c r="MDV98" s="220"/>
      <c r="MDW98" s="220"/>
      <c r="MDX98" s="220"/>
      <c r="MDY98" s="220"/>
      <c r="MDZ98" s="220"/>
      <c r="MEA98" s="220"/>
      <c r="MEB98" s="220"/>
      <c r="MEC98" s="220"/>
      <c r="MED98" s="220"/>
      <c r="MEE98" s="220"/>
      <c r="MEF98" s="220"/>
      <c r="MEG98" s="220"/>
      <c r="MEH98" s="220"/>
      <c r="MEI98" s="220"/>
      <c r="MEJ98" s="220"/>
      <c r="MEK98" s="220"/>
      <c r="MEL98" s="220"/>
      <c r="MEM98" s="220"/>
      <c r="MEN98" s="220"/>
      <c r="MEO98" s="220"/>
      <c r="MEP98" s="220"/>
      <c r="MEQ98" s="220"/>
      <c r="MER98" s="220"/>
      <c r="MES98" s="220"/>
      <c r="MET98" s="220"/>
      <c r="MEU98" s="220"/>
      <c r="MEV98" s="220"/>
      <c r="MEW98" s="220"/>
      <c r="MEX98" s="220"/>
      <c r="MEY98" s="220"/>
      <c r="MEZ98" s="220"/>
      <c r="MFA98" s="220"/>
      <c r="MFB98" s="220"/>
      <c r="MFC98" s="220"/>
      <c r="MFD98" s="220"/>
      <c r="MFE98" s="220"/>
      <c r="MFF98" s="220"/>
      <c r="MFG98" s="220"/>
      <c r="MFH98" s="220"/>
      <c r="MFI98" s="220"/>
      <c r="MFJ98" s="220"/>
      <c r="MFK98" s="220"/>
      <c r="MFL98" s="220"/>
      <c r="MFM98" s="220"/>
      <c r="MFN98" s="220"/>
      <c r="MFO98" s="220"/>
      <c r="MFP98" s="220"/>
      <c r="MFQ98" s="220"/>
      <c r="MFR98" s="220"/>
      <c r="MFS98" s="220"/>
      <c r="MFT98" s="220"/>
      <c r="MFU98" s="220"/>
      <c r="MFV98" s="220"/>
      <c r="MFW98" s="220"/>
      <c r="MFX98" s="220"/>
      <c r="MFY98" s="220"/>
      <c r="MFZ98" s="220"/>
      <c r="MGA98" s="220"/>
      <c r="MGB98" s="220"/>
      <c r="MGC98" s="220"/>
      <c r="MGD98" s="220"/>
      <c r="MGE98" s="220"/>
      <c r="MGF98" s="220"/>
      <c r="MGG98" s="220"/>
      <c r="MGH98" s="220"/>
      <c r="MGI98" s="220"/>
      <c r="MGJ98" s="220"/>
      <c r="MGK98" s="220"/>
      <c r="MGL98" s="220"/>
      <c r="MGM98" s="220"/>
      <c r="MGN98" s="220"/>
      <c r="MGO98" s="220"/>
      <c r="MGP98" s="220"/>
      <c r="MGQ98" s="220"/>
      <c r="MGR98" s="220"/>
      <c r="MGS98" s="220"/>
      <c r="MGT98" s="220"/>
      <c r="MGU98" s="220"/>
      <c r="MGV98" s="220"/>
      <c r="MGW98" s="220"/>
      <c r="MGX98" s="220"/>
      <c r="MGY98" s="220"/>
      <c r="MGZ98" s="220"/>
      <c r="MHA98" s="220"/>
      <c r="MHB98" s="220"/>
      <c r="MHC98" s="220"/>
      <c r="MHD98" s="220"/>
      <c r="MHE98" s="220"/>
      <c r="MHF98" s="220"/>
      <c r="MHG98" s="220"/>
      <c r="MHH98" s="220"/>
      <c r="MHI98" s="220"/>
      <c r="MHJ98" s="220"/>
      <c r="MHK98" s="220"/>
      <c r="MHL98" s="220"/>
      <c r="MHM98" s="220"/>
      <c r="MHN98" s="220"/>
      <c r="MHO98" s="220"/>
      <c r="MHP98" s="220"/>
      <c r="MHQ98" s="220"/>
      <c r="MHR98" s="220"/>
      <c r="MHS98" s="220"/>
      <c r="MHT98" s="220"/>
      <c r="MHU98" s="220"/>
      <c r="MHV98" s="220"/>
      <c r="MHW98" s="220"/>
      <c r="MHX98" s="220"/>
      <c r="MHY98" s="220"/>
      <c r="MHZ98" s="220"/>
      <c r="MIA98" s="220"/>
      <c r="MIB98" s="220"/>
      <c r="MIC98" s="220"/>
      <c r="MID98" s="220"/>
      <c r="MIE98" s="220"/>
      <c r="MIF98" s="220"/>
      <c r="MIG98" s="220"/>
      <c r="MIH98" s="220"/>
      <c r="MII98" s="220"/>
      <c r="MIJ98" s="220"/>
      <c r="MIK98" s="220"/>
      <c r="MIL98" s="220"/>
      <c r="MIM98" s="220"/>
      <c r="MIN98" s="220"/>
      <c r="MIO98" s="220"/>
      <c r="MIP98" s="220"/>
      <c r="MIQ98" s="220"/>
      <c r="MIR98" s="220"/>
      <c r="MIS98" s="220"/>
      <c r="MIT98" s="220"/>
      <c r="MIU98" s="220"/>
      <c r="MIV98" s="220"/>
      <c r="MIW98" s="220"/>
      <c r="MIX98" s="220"/>
      <c r="MIY98" s="220"/>
      <c r="MIZ98" s="220"/>
      <c r="MJA98" s="220"/>
      <c r="MJB98" s="220"/>
      <c r="MJC98" s="220"/>
      <c r="MJD98" s="220"/>
      <c r="MJE98" s="220"/>
      <c r="MJF98" s="220"/>
      <c r="MJG98" s="220"/>
      <c r="MJH98" s="220"/>
      <c r="MJI98" s="220"/>
      <c r="MJJ98" s="220"/>
      <c r="MJK98" s="220"/>
      <c r="MJL98" s="220"/>
      <c r="MJM98" s="220"/>
      <c r="MJN98" s="220"/>
      <c r="MJO98" s="220"/>
      <c r="MJP98" s="220"/>
      <c r="MJQ98" s="220"/>
      <c r="MJR98" s="220"/>
      <c r="MJS98" s="220"/>
      <c r="MJT98" s="220"/>
      <c r="MJU98" s="220"/>
      <c r="MJV98" s="220"/>
      <c r="MJW98" s="220"/>
      <c r="MJX98" s="220"/>
      <c r="MJY98" s="220"/>
      <c r="MJZ98" s="220"/>
      <c r="MKA98" s="220"/>
      <c r="MKB98" s="220"/>
      <c r="MKC98" s="220"/>
      <c r="MKD98" s="220"/>
      <c r="MKE98" s="220"/>
      <c r="MKF98" s="220"/>
      <c r="MKG98" s="220"/>
      <c r="MKH98" s="220"/>
      <c r="MKI98" s="220"/>
      <c r="MKJ98" s="220"/>
      <c r="MKK98" s="220"/>
      <c r="MKL98" s="220"/>
      <c r="MKM98" s="220"/>
      <c r="MKN98" s="220"/>
      <c r="MKO98" s="220"/>
      <c r="MKP98" s="220"/>
      <c r="MKQ98" s="220"/>
      <c r="MKR98" s="220"/>
      <c r="MKS98" s="220"/>
      <c r="MKT98" s="220"/>
      <c r="MKU98" s="220"/>
      <c r="MKV98" s="220"/>
      <c r="MKW98" s="220"/>
      <c r="MKX98" s="220"/>
      <c r="MKY98" s="220"/>
      <c r="MKZ98" s="220"/>
      <c r="MLA98" s="220"/>
      <c r="MLB98" s="220"/>
      <c r="MLC98" s="220"/>
      <c r="MLD98" s="220"/>
      <c r="MLE98" s="220"/>
      <c r="MLF98" s="220"/>
      <c r="MLG98" s="220"/>
      <c r="MLH98" s="220"/>
      <c r="MLI98" s="220"/>
      <c r="MLJ98" s="220"/>
      <c r="MLK98" s="220"/>
      <c r="MLL98" s="220"/>
      <c r="MLM98" s="220"/>
      <c r="MLN98" s="220"/>
      <c r="MLO98" s="220"/>
      <c r="MLP98" s="220"/>
      <c r="MLQ98" s="220"/>
      <c r="MLR98" s="220"/>
      <c r="MLS98" s="220"/>
      <c r="MLT98" s="220"/>
      <c r="MLU98" s="220"/>
      <c r="MLV98" s="220"/>
      <c r="MLW98" s="220"/>
      <c r="MLX98" s="220"/>
      <c r="MLY98" s="220"/>
      <c r="MLZ98" s="220"/>
      <c r="MMA98" s="220"/>
      <c r="MMB98" s="220"/>
      <c r="MMC98" s="220"/>
      <c r="MMD98" s="220"/>
      <c r="MME98" s="220"/>
      <c r="MMF98" s="220"/>
      <c r="MMG98" s="220"/>
      <c r="MMH98" s="220"/>
      <c r="MMI98" s="220"/>
      <c r="MMJ98" s="220"/>
      <c r="MMK98" s="220"/>
      <c r="MML98" s="220"/>
      <c r="MMM98" s="220"/>
      <c r="MMN98" s="220"/>
      <c r="MMO98" s="220"/>
      <c r="MMP98" s="220"/>
      <c r="MMQ98" s="220"/>
      <c r="MMR98" s="220"/>
      <c r="MMS98" s="220"/>
      <c r="MMT98" s="220"/>
      <c r="MMU98" s="220"/>
      <c r="MMV98" s="220"/>
      <c r="MMW98" s="220"/>
      <c r="MMX98" s="220"/>
      <c r="MMY98" s="220"/>
      <c r="MMZ98" s="220"/>
      <c r="MNA98" s="220"/>
      <c r="MNB98" s="220"/>
      <c r="MNC98" s="220"/>
      <c r="MND98" s="220"/>
      <c r="MNE98" s="220"/>
      <c r="MNF98" s="220"/>
      <c r="MNG98" s="220"/>
      <c r="MNH98" s="220"/>
      <c r="MNI98" s="220"/>
      <c r="MNJ98" s="220"/>
      <c r="MNK98" s="220"/>
      <c r="MNL98" s="220"/>
      <c r="MNM98" s="220"/>
      <c r="MNN98" s="220"/>
      <c r="MNO98" s="220"/>
      <c r="MNP98" s="220"/>
      <c r="MNQ98" s="220"/>
      <c r="MNR98" s="220"/>
      <c r="MNS98" s="220"/>
      <c r="MNT98" s="220"/>
      <c r="MNU98" s="220"/>
      <c r="MNV98" s="220"/>
      <c r="MNW98" s="220"/>
      <c r="MNX98" s="220"/>
      <c r="MNY98" s="220"/>
      <c r="MNZ98" s="220"/>
      <c r="MOA98" s="220"/>
      <c r="MOB98" s="220"/>
      <c r="MOC98" s="220"/>
      <c r="MOD98" s="220"/>
      <c r="MOE98" s="220"/>
      <c r="MOF98" s="220"/>
      <c r="MOG98" s="220"/>
      <c r="MOH98" s="220"/>
      <c r="MOI98" s="220"/>
      <c r="MOJ98" s="220"/>
      <c r="MOK98" s="220"/>
      <c r="MOL98" s="220"/>
      <c r="MOM98" s="220"/>
      <c r="MON98" s="220"/>
      <c r="MOO98" s="220"/>
      <c r="MOP98" s="220"/>
      <c r="MOQ98" s="220"/>
      <c r="MOR98" s="220"/>
      <c r="MOS98" s="220"/>
      <c r="MOT98" s="220"/>
      <c r="MOU98" s="220"/>
      <c r="MOV98" s="220"/>
      <c r="MOW98" s="220"/>
      <c r="MOX98" s="220"/>
      <c r="MOY98" s="220"/>
      <c r="MOZ98" s="220"/>
      <c r="MPA98" s="220"/>
      <c r="MPB98" s="220"/>
      <c r="MPC98" s="220"/>
      <c r="MPD98" s="220"/>
      <c r="MPE98" s="220"/>
      <c r="MPF98" s="220"/>
      <c r="MPG98" s="220"/>
      <c r="MPH98" s="220"/>
      <c r="MPI98" s="220"/>
      <c r="MPJ98" s="220"/>
      <c r="MPK98" s="220"/>
      <c r="MPL98" s="220"/>
      <c r="MPM98" s="220"/>
      <c r="MPN98" s="220"/>
      <c r="MPO98" s="220"/>
      <c r="MPP98" s="220"/>
      <c r="MPQ98" s="220"/>
      <c r="MPR98" s="220"/>
      <c r="MPS98" s="220"/>
      <c r="MPT98" s="220"/>
      <c r="MPU98" s="220"/>
      <c r="MPV98" s="220"/>
      <c r="MPW98" s="220"/>
      <c r="MPX98" s="220"/>
      <c r="MPY98" s="220"/>
      <c r="MPZ98" s="220"/>
      <c r="MQA98" s="220"/>
      <c r="MQB98" s="220"/>
      <c r="MQC98" s="220"/>
      <c r="MQD98" s="220"/>
      <c r="MQE98" s="220"/>
      <c r="MQF98" s="220"/>
      <c r="MQG98" s="220"/>
      <c r="MQH98" s="220"/>
      <c r="MQI98" s="220"/>
      <c r="MQJ98" s="220"/>
      <c r="MQK98" s="220"/>
      <c r="MQL98" s="220"/>
      <c r="MQM98" s="220"/>
      <c r="MQN98" s="220"/>
      <c r="MQO98" s="220"/>
      <c r="MQP98" s="220"/>
      <c r="MQQ98" s="220"/>
      <c r="MQR98" s="220"/>
      <c r="MQS98" s="220"/>
      <c r="MQT98" s="220"/>
      <c r="MQU98" s="220"/>
      <c r="MQV98" s="220"/>
      <c r="MQW98" s="220"/>
      <c r="MQX98" s="220"/>
      <c r="MQY98" s="220"/>
      <c r="MQZ98" s="220"/>
      <c r="MRA98" s="220"/>
      <c r="MRB98" s="220"/>
      <c r="MRC98" s="220"/>
      <c r="MRD98" s="220"/>
      <c r="MRE98" s="220"/>
      <c r="MRF98" s="220"/>
      <c r="MRG98" s="220"/>
      <c r="MRH98" s="220"/>
      <c r="MRI98" s="220"/>
      <c r="MRJ98" s="220"/>
      <c r="MRK98" s="220"/>
      <c r="MRL98" s="220"/>
      <c r="MRM98" s="220"/>
      <c r="MRN98" s="220"/>
      <c r="MRO98" s="220"/>
      <c r="MRP98" s="220"/>
      <c r="MRQ98" s="220"/>
      <c r="MRR98" s="220"/>
      <c r="MRS98" s="220"/>
      <c r="MRT98" s="220"/>
      <c r="MRU98" s="220"/>
      <c r="MRV98" s="220"/>
      <c r="MRW98" s="220"/>
      <c r="MRX98" s="220"/>
      <c r="MRY98" s="220"/>
      <c r="MRZ98" s="220"/>
      <c r="MSA98" s="220"/>
      <c r="MSB98" s="220"/>
      <c r="MSC98" s="220"/>
      <c r="MSD98" s="220"/>
      <c r="MSE98" s="220"/>
      <c r="MSF98" s="220"/>
      <c r="MSG98" s="220"/>
      <c r="MSH98" s="220"/>
      <c r="MSI98" s="220"/>
      <c r="MSJ98" s="220"/>
      <c r="MSK98" s="220"/>
      <c r="MSL98" s="220"/>
      <c r="MSM98" s="220"/>
      <c r="MSN98" s="220"/>
      <c r="MSO98" s="220"/>
      <c r="MSP98" s="220"/>
      <c r="MSQ98" s="220"/>
      <c r="MSR98" s="220"/>
      <c r="MSS98" s="220"/>
      <c r="MST98" s="220"/>
      <c r="MSU98" s="220"/>
      <c r="MSV98" s="220"/>
      <c r="MSW98" s="220"/>
      <c r="MSX98" s="220"/>
      <c r="MSY98" s="220"/>
      <c r="MSZ98" s="220"/>
      <c r="MTA98" s="220"/>
      <c r="MTB98" s="220"/>
      <c r="MTC98" s="220"/>
      <c r="MTD98" s="220"/>
      <c r="MTE98" s="220"/>
      <c r="MTF98" s="220"/>
      <c r="MTG98" s="220"/>
      <c r="MTH98" s="220"/>
      <c r="MTI98" s="220"/>
      <c r="MTJ98" s="220"/>
      <c r="MTK98" s="220"/>
      <c r="MTL98" s="220"/>
      <c r="MTM98" s="220"/>
      <c r="MTN98" s="220"/>
      <c r="MTO98" s="220"/>
      <c r="MTP98" s="220"/>
      <c r="MTQ98" s="220"/>
      <c r="MTR98" s="220"/>
      <c r="MTS98" s="220"/>
      <c r="MTT98" s="220"/>
      <c r="MTU98" s="220"/>
      <c r="MTV98" s="220"/>
      <c r="MTW98" s="220"/>
      <c r="MTX98" s="220"/>
      <c r="MTY98" s="220"/>
      <c r="MTZ98" s="220"/>
      <c r="MUA98" s="220"/>
      <c r="MUB98" s="220"/>
      <c r="MUC98" s="220"/>
      <c r="MUD98" s="220"/>
      <c r="MUE98" s="220"/>
      <c r="MUF98" s="220"/>
      <c r="MUG98" s="220"/>
      <c r="MUH98" s="220"/>
      <c r="MUI98" s="220"/>
      <c r="MUJ98" s="220"/>
      <c r="MUK98" s="220"/>
      <c r="MUL98" s="220"/>
      <c r="MUM98" s="220"/>
      <c r="MUN98" s="220"/>
      <c r="MUO98" s="220"/>
      <c r="MUP98" s="220"/>
      <c r="MUQ98" s="220"/>
      <c r="MUR98" s="220"/>
      <c r="MUS98" s="220"/>
      <c r="MUT98" s="220"/>
      <c r="MUU98" s="220"/>
      <c r="MUV98" s="220"/>
      <c r="MUW98" s="220"/>
      <c r="MUX98" s="220"/>
      <c r="MUY98" s="220"/>
      <c r="MUZ98" s="220"/>
      <c r="MVA98" s="220"/>
      <c r="MVB98" s="220"/>
      <c r="MVC98" s="220"/>
      <c r="MVD98" s="220"/>
      <c r="MVE98" s="220"/>
      <c r="MVF98" s="220"/>
      <c r="MVG98" s="220"/>
      <c r="MVH98" s="220"/>
      <c r="MVI98" s="220"/>
      <c r="MVJ98" s="220"/>
      <c r="MVK98" s="220"/>
      <c r="MVL98" s="220"/>
      <c r="MVM98" s="220"/>
      <c r="MVN98" s="220"/>
      <c r="MVO98" s="220"/>
      <c r="MVP98" s="220"/>
      <c r="MVQ98" s="220"/>
      <c r="MVR98" s="220"/>
      <c r="MVS98" s="220"/>
      <c r="MVT98" s="220"/>
      <c r="MVU98" s="220"/>
      <c r="MVV98" s="220"/>
      <c r="MVW98" s="220"/>
      <c r="MVX98" s="220"/>
      <c r="MVY98" s="220"/>
      <c r="MVZ98" s="220"/>
      <c r="MWA98" s="220"/>
      <c r="MWB98" s="220"/>
      <c r="MWC98" s="220"/>
      <c r="MWD98" s="220"/>
      <c r="MWE98" s="220"/>
      <c r="MWF98" s="220"/>
      <c r="MWG98" s="220"/>
      <c r="MWH98" s="220"/>
      <c r="MWI98" s="220"/>
      <c r="MWJ98" s="220"/>
      <c r="MWK98" s="220"/>
      <c r="MWL98" s="220"/>
      <c r="MWM98" s="220"/>
      <c r="MWN98" s="220"/>
      <c r="MWO98" s="220"/>
      <c r="MWP98" s="220"/>
      <c r="MWQ98" s="220"/>
      <c r="MWR98" s="220"/>
      <c r="MWS98" s="220"/>
      <c r="MWT98" s="220"/>
      <c r="MWU98" s="220"/>
      <c r="MWV98" s="220"/>
      <c r="MWW98" s="220"/>
      <c r="MWX98" s="220"/>
      <c r="MWY98" s="220"/>
      <c r="MWZ98" s="220"/>
      <c r="MXA98" s="220"/>
      <c r="MXB98" s="220"/>
      <c r="MXC98" s="220"/>
      <c r="MXD98" s="220"/>
      <c r="MXE98" s="220"/>
      <c r="MXF98" s="220"/>
      <c r="MXG98" s="220"/>
      <c r="MXH98" s="220"/>
      <c r="MXI98" s="220"/>
      <c r="MXJ98" s="220"/>
      <c r="MXK98" s="220"/>
      <c r="MXL98" s="220"/>
      <c r="MXM98" s="220"/>
      <c r="MXN98" s="220"/>
      <c r="MXO98" s="220"/>
      <c r="MXP98" s="220"/>
      <c r="MXQ98" s="220"/>
      <c r="MXR98" s="220"/>
      <c r="MXS98" s="220"/>
      <c r="MXT98" s="220"/>
      <c r="MXU98" s="220"/>
      <c r="MXV98" s="220"/>
      <c r="MXW98" s="220"/>
      <c r="MXX98" s="220"/>
      <c r="MXY98" s="220"/>
      <c r="MXZ98" s="220"/>
      <c r="MYA98" s="220"/>
      <c r="MYB98" s="220"/>
      <c r="MYC98" s="220"/>
      <c r="MYD98" s="220"/>
      <c r="MYE98" s="220"/>
      <c r="MYF98" s="220"/>
      <c r="MYG98" s="220"/>
      <c r="MYH98" s="220"/>
      <c r="MYI98" s="220"/>
      <c r="MYJ98" s="220"/>
      <c r="MYK98" s="220"/>
      <c r="MYL98" s="220"/>
      <c r="MYM98" s="220"/>
      <c r="MYN98" s="220"/>
      <c r="MYO98" s="220"/>
      <c r="MYP98" s="220"/>
      <c r="MYQ98" s="220"/>
      <c r="MYR98" s="220"/>
      <c r="MYS98" s="220"/>
      <c r="MYT98" s="220"/>
      <c r="MYU98" s="220"/>
      <c r="MYV98" s="220"/>
      <c r="MYW98" s="220"/>
      <c r="MYX98" s="220"/>
      <c r="MYY98" s="220"/>
      <c r="MYZ98" s="220"/>
      <c r="MZA98" s="220"/>
      <c r="MZB98" s="220"/>
      <c r="MZC98" s="220"/>
      <c r="MZD98" s="220"/>
      <c r="MZE98" s="220"/>
      <c r="MZF98" s="220"/>
      <c r="MZG98" s="220"/>
      <c r="MZH98" s="220"/>
      <c r="MZI98" s="220"/>
      <c r="MZJ98" s="220"/>
      <c r="MZK98" s="220"/>
      <c r="MZL98" s="220"/>
      <c r="MZM98" s="220"/>
      <c r="MZN98" s="220"/>
      <c r="MZO98" s="220"/>
      <c r="MZP98" s="220"/>
      <c r="MZQ98" s="220"/>
      <c r="MZR98" s="220"/>
      <c r="MZS98" s="220"/>
      <c r="MZT98" s="220"/>
      <c r="MZU98" s="220"/>
      <c r="MZV98" s="220"/>
      <c r="MZW98" s="220"/>
      <c r="MZX98" s="220"/>
      <c r="MZY98" s="220"/>
      <c r="MZZ98" s="220"/>
      <c r="NAA98" s="220"/>
      <c r="NAB98" s="220"/>
      <c r="NAC98" s="220"/>
      <c r="NAD98" s="220"/>
      <c r="NAE98" s="220"/>
      <c r="NAF98" s="220"/>
      <c r="NAG98" s="220"/>
      <c r="NAH98" s="220"/>
      <c r="NAI98" s="220"/>
      <c r="NAJ98" s="220"/>
      <c r="NAK98" s="220"/>
      <c r="NAL98" s="220"/>
      <c r="NAM98" s="220"/>
      <c r="NAN98" s="220"/>
      <c r="NAO98" s="220"/>
      <c r="NAP98" s="220"/>
      <c r="NAQ98" s="220"/>
      <c r="NAR98" s="220"/>
      <c r="NAS98" s="220"/>
      <c r="NAT98" s="220"/>
      <c r="NAU98" s="220"/>
      <c r="NAV98" s="220"/>
      <c r="NAW98" s="220"/>
      <c r="NAX98" s="220"/>
      <c r="NAY98" s="220"/>
      <c r="NAZ98" s="220"/>
      <c r="NBA98" s="220"/>
      <c r="NBB98" s="220"/>
      <c r="NBC98" s="220"/>
      <c r="NBD98" s="220"/>
      <c r="NBE98" s="220"/>
      <c r="NBF98" s="220"/>
      <c r="NBG98" s="220"/>
      <c r="NBH98" s="220"/>
      <c r="NBI98" s="220"/>
      <c r="NBJ98" s="220"/>
      <c r="NBK98" s="220"/>
      <c r="NBL98" s="220"/>
      <c r="NBM98" s="220"/>
      <c r="NBN98" s="220"/>
      <c r="NBO98" s="220"/>
      <c r="NBP98" s="220"/>
      <c r="NBQ98" s="220"/>
      <c r="NBR98" s="220"/>
      <c r="NBS98" s="220"/>
      <c r="NBT98" s="220"/>
      <c r="NBU98" s="220"/>
      <c r="NBV98" s="220"/>
      <c r="NBW98" s="220"/>
      <c r="NBX98" s="220"/>
      <c r="NBY98" s="220"/>
      <c r="NBZ98" s="220"/>
      <c r="NCA98" s="220"/>
      <c r="NCB98" s="220"/>
      <c r="NCC98" s="220"/>
      <c r="NCD98" s="220"/>
      <c r="NCE98" s="220"/>
      <c r="NCF98" s="220"/>
      <c r="NCG98" s="220"/>
      <c r="NCH98" s="220"/>
      <c r="NCI98" s="220"/>
      <c r="NCJ98" s="220"/>
      <c r="NCK98" s="220"/>
      <c r="NCL98" s="220"/>
      <c r="NCM98" s="220"/>
      <c r="NCN98" s="220"/>
      <c r="NCO98" s="220"/>
      <c r="NCP98" s="220"/>
      <c r="NCQ98" s="220"/>
      <c r="NCR98" s="220"/>
      <c r="NCS98" s="220"/>
      <c r="NCT98" s="220"/>
      <c r="NCU98" s="220"/>
      <c r="NCV98" s="220"/>
      <c r="NCW98" s="220"/>
      <c r="NCX98" s="220"/>
      <c r="NCY98" s="220"/>
      <c r="NCZ98" s="220"/>
      <c r="NDA98" s="220"/>
      <c r="NDB98" s="220"/>
      <c r="NDC98" s="220"/>
      <c r="NDD98" s="220"/>
      <c r="NDE98" s="220"/>
      <c r="NDF98" s="220"/>
      <c r="NDG98" s="220"/>
      <c r="NDH98" s="220"/>
      <c r="NDI98" s="220"/>
      <c r="NDJ98" s="220"/>
      <c r="NDK98" s="220"/>
      <c r="NDL98" s="220"/>
      <c r="NDM98" s="220"/>
      <c r="NDN98" s="220"/>
      <c r="NDO98" s="220"/>
      <c r="NDP98" s="220"/>
      <c r="NDQ98" s="220"/>
      <c r="NDR98" s="220"/>
      <c r="NDS98" s="220"/>
      <c r="NDT98" s="220"/>
      <c r="NDU98" s="220"/>
      <c r="NDV98" s="220"/>
      <c r="NDW98" s="220"/>
      <c r="NDX98" s="220"/>
      <c r="NDY98" s="220"/>
      <c r="NDZ98" s="220"/>
      <c r="NEA98" s="220"/>
      <c r="NEB98" s="220"/>
      <c r="NEC98" s="220"/>
      <c r="NED98" s="220"/>
      <c r="NEE98" s="220"/>
      <c r="NEF98" s="220"/>
      <c r="NEG98" s="220"/>
      <c r="NEH98" s="220"/>
      <c r="NEI98" s="220"/>
      <c r="NEJ98" s="220"/>
      <c r="NEK98" s="220"/>
      <c r="NEL98" s="220"/>
      <c r="NEM98" s="220"/>
      <c r="NEN98" s="220"/>
      <c r="NEO98" s="220"/>
      <c r="NEP98" s="220"/>
      <c r="NEQ98" s="220"/>
      <c r="NER98" s="220"/>
      <c r="NES98" s="220"/>
      <c r="NET98" s="220"/>
      <c r="NEU98" s="220"/>
      <c r="NEV98" s="220"/>
      <c r="NEW98" s="220"/>
      <c r="NEX98" s="220"/>
      <c r="NEY98" s="220"/>
      <c r="NEZ98" s="220"/>
      <c r="NFA98" s="220"/>
      <c r="NFB98" s="220"/>
      <c r="NFC98" s="220"/>
      <c r="NFD98" s="220"/>
      <c r="NFE98" s="220"/>
      <c r="NFF98" s="220"/>
      <c r="NFG98" s="220"/>
      <c r="NFH98" s="220"/>
      <c r="NFI98" s="220"/>
      <c r="NFJ98" s="220"/>
      <c r="NFK98" s="220"/>
      <c r="NFL98" s="220"/>
      <c r="NFM98" s="220"/>
      <c r="NFN98" s="220"/>
      <c r="NFO98" s="220"/>
      <c r="NFP98" s="220"/>
      <c r="NFQ98" s="220"/>
      <c r="NFR98" s="220"/>
      <c r="NFS98" s="220"/>
      <c r="NFT98" s="220"/>
      <c r="NFU98" s="220"/>
      <c r="NFV98" s="220"/>
      <c r="NFW98" s="220"/>
      <c r="NFX98" s="220"/>
      <c r="NFY98" s="220"/>
      <c r="NFZ98" s="220"/>
      <c r="NGA98" s="220"/>
      <c r="NGB98" s="220"/>
      <c r="NGC98" s="220"/>
      <c r="NGD98" s="220"/>
      <c r="NGE98" s="220"/>
      <c r="NGF98" s="220"/>
      <c r="NGG98" s="220"/>
      <c r="NGH98" s="220"/>
      <c r="NGI98" s="220"/>
      <c r="NGJ98" s="220"/>
      <c r="NGK98" s="220"/>
      <c r="NGL98" s="220"/>
      <c r="NGM98" s="220"/>
      <c r="NGN98" s="220"/>
      <c r="NGO98" s="220"/>
      <c r="NGP98" s="220"/>
      <c r="NGQ98" s="220"/>
      <c r="NGR98" s="220"/>
      <c r="NGS98" s="220"/>
      <c r="NGT98" s="220"/>
      <c r="NGU98" s="220"/>
      <c r="NGV98" s="220"/>
      <c r="NGW98" s="220"/>
      <c r="NGX98" s="220"/>
      <c r="NGY98" s="220"/>
      <c r="NGZ98" s="220"/>
      <c r="NHA98" s="220"/>
      <c r="NHB98" s="220"/>
      <c r="NHC98" s="220"/>
      <c r="NHD98" s="220"/>
      <c r="NHE98" s="220"/>
      <c r="NHF98" s="220"/>
      <c r="NHG98" s="220"/>
      <c r="NHH98" s="220"/>
      <c r="NHI98" s="220"/>
      <c r="NHJ98" s="220"/>
      <c r="NHK98" s="220"/>
      <c r="NHL98" s="220"/>
      <c r="NHM98" s="220"/>
      <c r="NHN98" s="220"/>
      <c r="NHO98" s="220"/>
      <c r="NHP98" s="220"/>
      <c r="NHQ98" s="220"/>
      <c r="NHR98" s="220"/>
      <c r="NHS98" s="220"/>
      <c r="NHT98" s="220"/>
      <c r="NHU98" s="220"/>
      <c r="NHV98" s="220"/>
      <c r="NHW98" s="220"/>
      <c r="NHX98" s="220"/>
      <c r="NHY98" s="220"/>
      <c r="NHZ98" s="220"/>
      <c r="NIA98" s="220"/>
      <c r="NIB98" s="220"/>
      <c r="NIC98" s="220"/>
      <c r="NID98" s="220"/>
      <c r="NIE98" s="220"/>
      <c r="NIF98" s="220"/>
      <c r="NIG98" s="220"/>
      <c r="NIH98" s="220"/>
      <c r="NII98" s="220"/>
      <c r="NIJ98" s="220"/>
      <c r="NIK98" s="220"/>
      <c r="NIL98" s="220"/>
      <c r="NIM98" s="220"/>
      <c r="NIN98" s="220"/>
      <c r="NIO98" s="220"/>
      <c r="NIP98" s="220"/>
      <c r="NIQ98" s="220"/>
      <c r="NIR98" s="220"/>
      <c r="NIS98" s="220"/>
      <c r="NIT98" s="220"/>
      <c r="NIU98" s="220"/>
      <c r="NIV98" s="220"/>
      <c r="NIW98" s="220"/>
      <c r="NIX98" s="220"/>
      <c r="NIY98" s="220"/>
      <c r="NIZ98" s="220"/>
      <c r="NJA98" s="220"/>
      <c r="NJB98" s="220"/>
      <c r="NJC98" s="220"/>
      <c r="NJD98" s="220"/>
      <c r="NJE98" s="220"/>
      <c r="NJF98" s="220"/>
      <c r="NJG98" s="220"/>
      <c r="NJH98" s="220"/>
      <c r="NJI98" s="220"/>
      <c r="NJJ98" s="220"/>
      <c r="NJK98" s="220"/>
      <c r="NJL98" s="220"/>
      <c r="NJM98" s="220"/>
      <c r="NJN98" s="220"/>
      <c r="NJO98" s="220"/>
      <c r="NJP98" s="220"/>
      <c r="NJQ98" s="220"/>
      <c r="NJR98" s="220"/>
      <c r="NJS98" s="220"/>
      <c r="NJT98" s="220"/>
      <c r="NJU98" s="220"/>
      <c r="NJV98" s="220"/>
      <c r="NJW98" s="220"/>
      <c r="NJX98" s="220"/>
      <c r="NJY98" s="220"/>
      <c r="NJZ98" s="220"/>
      <c r="NKA98" s="220"/>
      <c r="NKB98" s="220"/>
      <c r="NKC98" s="220"/>
      <c r="NKD98" s="220"/>
      <c r="NKE98" s="220"/>
      <c r="NKF98" s="220"/>
      <c r="NKG98" s="220"/>
      <c r="NKH98" s="220"/>
      <c r="NKI98" s="220"/>
      <c r="NKJ98" s="220"/>
      <c r="NKK98" s="220"/>
      <c r="NKL98" s="220"/>
      <c r="NKM98" s="220"/>
      <c r="NKN98" s="220"/>
      <c r="NKO98" s="220"/>
      <c r="NKP98" s="220"/>
      <c r="NKQ98" s="220"/>
      <c r="NKR98" s="220"/>
      <c r="NKS98" s="220"/>
      <c r="NKT98" s="220"/>
      <c r="NKU98" s="220"/>
      <c r="NKV98" s="220"/>
      <c r="NKW98" s="220"/>
      <c r="NKX98" s="220"/>
      <c r="NKY98" s="220"/>
      <c r="NKZ98" s="220"/>
      <c r="NLA98" s="220"/>
      <c r="NLB98" s="220"/>
      <c r="NLC98" s="220"/>
      <c r="NLD98" s="220"/>
      <c r="NLE98" s="220"/>
      <c r="NLF98" s="220"/>
      <c r="NLG98" s="220"/>
      <c r="NLH98" s="220"/>
      <c r="NLI98" s="220"/>
      <c r="NLJ98" s="220"/>
      <c r="NLK98" s="220"/>
      <c r="NLL98" s="220"/>
      <c r="NLM98" s="220"/>
      <c r="NLN98" s="220"/>
      <c r="NLO98" s="220"/>
      <c r="NLP98" s="220"/>
      <c r="NLQ98" s="220"/>
      <c r="NLR98" s="220"/>
      <c r="NLS98" s="220"/>
      <c r="NLT98" s="220"/>
      <c r="NLU98" s="220"/>
      <c r="NLV98" s="220"/>
      <c r="NLW98" s="220"/>
      <c r="NLX98" s="220"/>
      <c r="NLY98" s="220"/>
      <c r="NLZ98" s="220"/>
      <c r="NMA98" s="220"/>
      <c r="NMB98" s="220"/>
      <c r="NMC98" s="220"/>
      <c r="NMD98" s="220"/>
      <c r="NME98" s="220"/>
      <c r="NMF98" s="220"/>
      <c r="NMG98" s="220"/>
      <c r="NMH98" s="220"/>
      <c r="NMI98" s="220"/>
      <c r="NMJ98" s="220"/>
      <c r="NMK98" s="220"/>
      <c r="NML98" s="220"/>
      <c r="NMM98" s="220"/>
      <c r="NMN98" s="220"/>
      <c r="NMO98" s="220"/>
      <c r="NMP98" s="220"/>
      <c r="NMQ98" s="220"/>
      <c r="NMR98" s="220"/>
      <c r="NMS98" s="220"/>
      <c r="NMT98" s="220"/>
      <c r="NMU98" s="220"/>
      <c r="NMV98" s="220"/>
      <c r="NMW98" s="220"/>
      <c r="NMX98" s="220"/>
      <c r="NMY98" s="220"/>
      <c r="NMZ98" s="220"/>
      <c r="NNA98" s="220"/>
      <c r="NNB98" s="220"/>
      <c r="NNC98" s="220"/>
      <c r="NND98" s="220"/>
      <c r="NNE98" s="220"/>
      <c r="NNF98" s="220"/>
      <c r="NNG98" s="220"/>
      <c r="NNH98" s="220"/>
      <c r="NNI98" s="220"/>
      <c r="NNJ98" s="220"/>
      <c r="NNK98" s="220"/>
      <c r="NNL98" s="220"/>
      <c r="NNM98" s="220"/>
      <c r="NNN98" s="220"/>
      <c r="NNO98" s="220"/>
      <c r="NNP98" s="220"/>
      <c r="NNQ98" s="220"/>
      <c r="NNR98" s="220"/>
      <c r="NNS98" s="220"/>
      <c r="NNT98" s="220"/>
      <c r="NNU98" s="220"/>
      <c r="NNV98" s="220"/>
      <c r="NNW98" s="220"/>
      <c r="NNX98" s="220"/>
      <c r="NNY98" s="220"/>
      <c r="NNZ98" s="220"/>
      <c r="NOA98" s="220"/>
      <c r="NOB98" s="220"/>
      <c r="NOC98" s="220"/>
      <c r="NOD98" s="220"/>
      <c r="NOE98" s="220"/>
      <c r="NOF98" s="220"/>
      <c r="NOG98" s="220"/>
      <c r="NOH98" s="220"/>
      <c r="NOI98" s="220"/>
      <c r="NOJ98" s="220"/>
      <c r="NOK98" s="220"/>
      <c r="NOL98" s="220"/>
      <c r="NOM98" s="220"/>
      <c r="NON98" s="220"/>
      <c r="NOO98" s="220"/>
      <c r="NOP98" s="220"/>
      <c r="NOQ98" s="220"/>
      <c r="NOR98" s="220"/>
      <c r="NOS98" s="220"/>
      <c r="NOT98" s="220"/>
      <c r="NOU98" s="220"/>
      <c r="NOV98" s="220"/>
      <c r="NOW98" s="220"/>
      <c r="NOX98" s="220"/>
      <c r="NOY98" s="220"/>
      <c r="NOZ98" s="220"/>
      <c r="NPA98" s="220"/>
      <c r="NPB98" s="220"/>
      <c r="NPC98" s="220"/>
      <c r="NPD98" s="220"/>
      <c r="NPE98" s="220"/>
      <c r="NPF98" s="220"/>
      <c r="NPG98" s="220"/>
      <c r="NPH98" s="220"/>
      <c r="NPI98" s="220"/>
      <c r="NPJ98" s="220"/>
      <c r="NPK98" s="220"/>
      <c r="NPL98" s="220"/>
      <c r="NPM98" s="220"/>
      <c r="NPN98" s="220"/>
      <c r="NPO98" s="220"/>
      <c r="NPP98" s="220"/>
      <c r="NPQ98" s="220"/>
      <c r="NPR98" s="220"/>
      <c r="NPS98" s="220"/>
      <c r="NPT98" s="220"/>
      <c r="NPU98" s="220"/>
      <c r="NPV98" s="220"/>
      <c r="NPW98" s="220"/>
      <c r="NPX98" s="220"/>
      <c r="NPY98" s="220"/>
      <c r="NPZ98" s="220"/>
      <c r="NQA98" s="220"/>
      <c r="NQB98" s="220"/>
      <c r="NQC98" s="220"/>
      <c r="NQD98" s="220"/>
      <c r="NQE98" s="220"/>
      <c r="NQF98" s="220"/>
      <c r="NQG98" s="220"/>
      <c r="NQH98" s="220"/>
      <c r="NQI98" s="220"/>
      <c r="NQJ98" s="220"/>
      <c r="NQK98" s="220"/>
      <c r="NQL98" s="220"/>
      <c r="NQM98" s="220"/>
      <c r="NQN98" s="220"/>
      <c r="NQO98" s="220"/>
      <c r="NQP98" s="220"/>
      <c r="NQQ98" s="220"/>
      <c r="NQR98" s="220"/>
      <c r="NQS98" s="220"/>
      <c r="NQT98" s="220"/>
      <c r="NQU98" s="220"/>
      <c r="NQV98" s="220"/>
      <c r="NQW98" s="220"/>
      <c r="NQX98" s="220"/>
      <c r="NQY98" s="220"/>
      <c r="NQZ98" s="220"/>
      <c r="NRA98" s="220"/>
      <c r="NRB98" s="220"/>
      <c r="NRC98" s="220"/>
      <c r="NRD98" s="220"/>
      <c r="NRE98" s="220"/>
      <c r="NRF98" s="220"/>
      <c r="NRG98" s="220"/>
      <c r="NRH98" s="220"/>
      <c r="NRI98" s="220"/>
      <c r="NRJ98" s="220"/>
      <c r="NRK98" s="220"/>
      <c r="NRL98" s="220"/>
      <c r="NRM98" s="220"/>
      <c r="NRN98" s="220"/>
      <c r="NRO98" s="220"/>
      <c r="NRP98" s="220"/>
      <c r="NRQ98" s="220"/>
      <c r="NRR98" s="220"/>
      <c r="NRS98" s="220"/>
      <c r="NRT98" s="220"/>
      <c r="NRU98" s="220"/>
      <c r="NRV98" s="220"/>
      <c r="NRW98" s="220"/>
      <c r="NRX98" s="220"/>
      <c r="NRY98" s="220"/>
      <c r="NRZ98" s="220"/>
      <c r="NSA98" s="220"/>
      <c r="NSB98" s="220"/>
      <c r="NSC98" s="220"/>
      <c r="NSD98" s="220"/>
      <c r="NSE98" s="220"/>
      <c r="NSF98" s="220"/>
      <c r="NSG98" s="220"/>
      <c r="NSH98" s="220"/>
      <c r="NSI98" s="220"/>
      <c r="NSJ98" s="220"/>
      <c r="NSK98" s="220"/>
      <c r="NSL98" s="220"/>
      <c r="NSM98" s="220"/>
      <c r="NSN98" s="220"/>
      <c r="NSO98" s="220"/>
      <c r="NSP98" s="220"/>
      <c r="NSQ98" s="220"/>
      <c r="NSR98" s="220"/>
      <c r="NSS98" s="220"/>
      <c r="NST98" s="220"/>
      <c r="NSU98" s="220"/>
      <c r="NSV98" s="220"/>
      <c r="NSW98" s="220"/>
      <c r="NSX98" s="220"/>
      <c r="NSY98" s="220"/>
      <c r="NSZ98" s="220"/>
      <c r="NTA98" s="220"/>
      <c r="NTB98" s="220"/>
      <c r="NTC98" s="220"/>
      <c r="NTD98" s="220"/>
      <c r="NTE98" s="220"/>
      <c r="NTF98" s="220"/>
      <c r="NTG98" s="220"/>
      <c r="NTH98" s="220"/>
      <c r="NTI98" s="220"/>
      <c r="NTJ98" s="220"/>
      <c r="NTK98" s="220"/>
      <c r="NTL98" s="220"/>
      <c r="NTM98" s="220"/>
      <c r="NTN98" s="220"/>
      <c r="NTO98" s="220"/>
      <c r="NTP98" s="220"/>
      <c r="NTQ98" s="220"/>
      <c r="NTR98" s="220"/>
      <c r="NTS98" s="220"/>
      <c r="NTT98" s="220"/>
      <c r="NTU98" s="220"/>
      <c r="NTV98" s="220"/>
      <c r="NTW98" s="220"/>
      <c r="NTX98" s="220"/>
      <c r="NTY98" s="220"/>
      <c r="NTZ98" s="220"/>
      <c r="NUA98" s="220"/>
      <c r="NUB98" s="220"/>
      <c r="NUC98" s="220"/>
      <c r="NUD98" s="220"/>
      <c r="NUE98" s="220"/>
      <c r="NUF98" s="220"/>
      <c r="NUG98" s="220"/>
      <c r="NUH98" s="220"/>
      <c r="NUI98" s="220"/>
      <c r="NUJ98" s="220"/>
      <c r="NUK98" s="220"/>
      <c r="NUL98" s="220"/>
      <c r="NUM98" s="220"/>
      <c r="NUN98" s="220"/>
      <c r="NUO98" s="220"/>
      <c r="NUP98" s="220"/>
      <c r="NUQ98" s="220"/>
      <c r="NUR98" s="220"/>
      <c r="NUS98" s="220"/>
      <c r="NUT98" s="220"/>
      <c r="NUU98" s="220"/>
      <c r="NUV98" s="220"/>
      <c r="NUW98" s="220"/>
      <c r="NUX98" s="220"/>
      <c r="NUY98" s="220"/>
      <c r="NUZ98" s="220"/>
      <c r="NVA98" s="220"/>
      <c r="NVB98" s="220"/>
      <c r="NVC98" s="220"/>
      <c r="NVD98" s="220"/>
      <c r="NVE98" s="220"/>
      <c r="NVF98" s="220"/>
      <c r="NVG98" s="220"/>
      <c r="NVH98" s="220"/>
      <c r="NVI98" s="220"/>
      <c r="NVJ98" s="220"/>
      <c r="NVK98" s="220"/>
      <c r="NVL98" s="220"/>
      <c r="NVM98" s="220"/>
      <c r="NVN98" s="220"/>
      <c r="NVO98" s="220"/>
      <c r="NVP98" s="220"/>
      <c r="NVQ98" s="220"/>
      <c r="NVR98" s="220"/>
      <c r="NVS98" s="220"/>
      <c r="NVT98" s="220"/>
      <c r="NVU98" s="220"/>
      <c r="NVV98" s="220"/>
      <c r="NVW98" s="220"/>
      <c r="NVX98" s="220"/>
      <c r="NVY98" s="220"/>
      <c r="NVZ98" s="220"/>
      <c r="NWA98" s="220"/>
      <c r="NWB98" s="220"/>
      <c r="NWC98" s="220"/>
      <c r="NWD98" s="220"/>
      <c r="NWE98" s="220"/>
      <c r="NWF98" s="220"/>
      <c r="NWG98" s="220"/>
      <c r="NWH98" s="220"/>
      <c r="NWI98" s="220"/>
      <c r="NWJ98" s="220"/>
      <c r="NWK98" s="220"/>
      <c r="NWL98" s="220"/>
      <c r="NWM98" s="220"/>
      <c r="NWN98" s="220"/>
      <c r="NWO98" s="220"/>
      <c r="NWP98" s="220"/>
      <c r="NWQ98" s="220"/>
      <c r="NWR98" s="220"/>
      <c r="NWS98" s="220"/>
      <c r="NWT98" s="220"/>
      <c r="NWU98" s="220"/>
      <c r="NWV98" s="220"/>
      <c r="NWW98" s="220"/>
      <c r="NWX98" s="220"/>
      <c r="NWY98" s="220"/>
      <c r="NWZ98" s="220"/>
      <c r="NXA98" s="220"/>
      <c r="NXB98" s="220"/>
      <c r="NXC98" s="220"/>
      <c r="NXD98" s="220"/>
      <c r="NXE98" s="220"/>
      <c r="NXF98" s="220"/>
      <c r="NXG98" s="220"/>
      <c r="NXH98" s="220"/>
      <c r="NXI98" s="220"/>
      <c r="NXJ98" s="220"/>
      <c r="NXK98" s="220"/>
      <c r="NXL98" s="220"/>
      <c r="NXM98" s="220"/>
      <c r="NXN98" s="220"/>
      <c r="NXO98" s="220"/>
      <c r="NXP98" s="220"/>
      <c r="NXQ98" s="220"/>
      <c r="NXR98" s="220"/>
      <c r="NXS98" s="220"/>
      <c r="NXT98" s="220"/>
      <c r="NXU98" s="220"/>
      <c r="NXV98" s="220"/>
      <c r="NXW98" s="220"/>
      <c r="NXX98" s="220"/>
      <c r="NXY98" s="220"/>
      <c r="NXZ98" s="220"/>
      <c r="NYA98" s="220"/>
      <c r="NYB98" s="220"/>
      <c r="NYC98" s="220"/>
      <c r="NYD98" s="220"/>
      <c r="NYE98" s="220"/>
      <c r="NYF98" s="220"/>
      <c r="NYG98" s="220"/>
      <c r="NYH98" s="220"/>
      <c r="NYI98" s="220"/>
      <c r="NYJ98" s="220"/>
      <c r="NYK98" s="220"/>
      <c r="NYL98" s="220"/>
      <c r="NYM98" s="220"/>
      <c r="NYN98" s="220"/>
      <c r="NYO98" s="220"/>
      <c r="NYP98" s="220"/>
      <c r="NYQ98" s="220"/>
      <c r="NYR98" s="220"/>
      <c r="NYS98" s="220"/>
      <c r="NYT98" s="220"/>
      <c r="NYU98" s="220"/>
      <c r="NYV98" s="220"/>
      <c r="NYW98" s="220"/>
      <c r="NYX98" s="220"/>
      <c r="NYY98" s="220"/>
      <c r="NYZ98" s="220"/>
      <c r="NZA98" s="220"/>
      <c r="NZB98" s="220"/>
      <c r="NZC98" s="220"/>
      <c r="NZD98" s="220"/>
      <c r="NZE98" s="220"/>
      <c r="NZF98" s="220"/>
      <c r="NZG98" s="220"/>
      <c r="NZH98" s="220"/>
      <c r="NZI98" s="220"/>
      <c r="NZJ98" s="220"/>
      <c r="NZK98" s="220"/>
      <c r="NZL98" s="220"/>
      <c r="NZM98" s="220"/>
      <c r="NZN98" s="220"/>
      <c r="NZO98" s="220"/>
      <c r="NZP98" s="220"/>
      <c r="NZQ98" s="220"/>
      <c r="NZR98" s="220"/>
      <c r="NZS98" s="220"/>
      <c r="NZT98" s="220"/>
      <c r="NZU98" s="220"/>
      <c r="NZV98" s="220"/>
      <c r="NZW98" s="220"/>
      <c r="NZX98" s="220"/>
      <c r="NZY98" s="220"/>
      <c r="NZZ98" s="220"/>
      <c r="OAA98" s="220"/>
      <c r="OAB98" s="220"/>
      <c r="OAC98" s="220"/>
      <c r="OAD98" s="220"/>
      <c r="OAE98" s="220"/>
      <c r="OAF98" s="220"/>
      <c r="OAG98" s="220"/>
      <c r="OAH98" s="220"/>
      <c r="OAI98" s="220"/>
      <c r="OAJ98" s="220"/>
      <c r="OAK98" s="220"/>
      <c r="OAL98" s="220"/>
      <c r="OAM98" s="220"/>
      <c r="OAN98" s="220"/>
      <c r="OAO98" s="220"/>
      <c r="OAP98" s="220"/>
      <c r="OAQ98" s="220"/>
      <c r="OAR98" s="220"/>
      <c r="OAS98" s="220"/>
      <c r="OAT98" s="220"/>
      <c r="OAU98" s="220"/>
      <c r="OAV98" s="220"/>
      <c r="OAW98" s="220"/>
      <c r="OAX98" s="220"/>
      <c r="OAY98" s="220"/>
      <c r="OAZ98" s="220"/>
      <c r="OBA98" s="220"/>
      <c r="OBB98" s="220"/>
      <c r="OBC98" s="220"/>
      <c r="OBD98" s="220"/>
      <c r="OBE98" s="220"/>
      <c r="OBF98" s="220"/>
      <c r="OBG98" s="220"/>
      <c r="OBH98" s="220"/>
      <c r="OBI98" s="220"/>
      <c r="OBJ98" s="220"/>
      <c r="OBK98" s="220"/>
      <c r="OBL98" s="220"/>
      <c r="OBM98" s="220"/>
      <c r="OBN98" s="220"/>
      <c r="OBO98" s="220"/>
      <c r="OBP98" s="220"/>
      <c r="OBQ98" s="220"/>
      <c r="OBR98" s="220"/>
      <c r="OBS98" s="220"/>
      <c r="OBT98" s="220"/>
      <c r="OBU98" s="220"/>
      <c r="OBV98" s="220"/>
      <c r="OBW98" s="220"/>
      <c r="OBX98" s="220"/>
      <c r="OBY98" s="220"/>
      <c r="OBZ98" s="220"/>
      <c r="OCA98" s="220"/>
      <c r="OCB98" s="220"/>
      <c r="OCC98" s="220"/>
      <c r="OCD98" s="220"/>
      <c r="OCE98" s="220"/>
      <c r="OCF98" s="220"/>
      <c r="OCG98" s="220"/>
      <c r="OCH98" s="220"/>
      <c r="OCI98" s="220"/>
      <c r="OCJ98" s="220"/>
      <c r="OCK98" s="220"/>
      <c r="OCL98" s="220"/>
      <c r="OCM98" s="220"/>
      <c r="OCN98" s="220"/>
      <c r="OCO98" s="220"/>
      <c r="OCP98" s="220"/>
      <c r="OCQ98" s="220"/>
      <c r="OCR98" s="220"/>
      <c r="OCS98" s="220"/>
      <c r="OCT98" s="220"/>
      <c r="OCU98" s="220"/>
      <c r="OCV98" s="220"/>
      <c r="OCW98" s="220"/>
      <c r="OCX98" s="220"/>
      <c r="OCY98" s="220"/>
      <c r="OCZ98" s="220"/>
      <c r="ODA98" s="220"/>
      <c r="ODB98" s="220"/>
      <c r="ODC98" s="220"/>
      <c r="ODD98" s="220"/>
      <c r="ODE98" s="220"/>
      <c r="ODF98" s="220"/>
      <c r="ODG98" s="220"/>
      <c r="ODH98" s="220"/>
      <c r="ODI98" s="220"/>
      <c r="ODJ98" s="220"/>
      <c r="ODK98" s="220"/>
      <c r="ODL98" s="220"/>
      <c r="ODM98" s="220"/>
      <c r="ODN98" s="220"/>
      <c r="ODO98" s="220"/>
      <c r="ODP98" s="220"/>
      <c r="ODQ98" s="220"/>
      <c r="ODR98" s="220"/>
      <c r="ODS98" s="220"/>
      <c r="ODT98" s="220"/>
      <c r="ODU98" s="220"/>
      <c r="ODV98" s="220"/>
      <c r="ODW98" s="220"/>
      <c r="ODX98" s="220"/>
      <c r="ODY98" s="220"/>
      <c r="ODZ98" s="220"/>
      <c r="OEA98" s="220"/>
      <c r="OEB98" s="220"/>
      <c r="OEC98" s="220"/>
      <c r="OED98" s="220"/>
      <c r="OEE98" s="220"/>
      <c r="OEF98" s="220"/>
      <c r="OEG98" s="220"/>
      <c r="OEH98" s="220"/>
      <c r="OEI98" s="220"/>
      <c r="OEJ98" s="220"/>
      <c r="OEK98" s="220"/>
      <c r="OEL98" s="220"/>
      <c r="OEM98" s="220"/>
      <c r="OEN98" s="220"/>
      <c r="OEO98" s="220"/>
      <c r="OEP98" s="220"/>
      <c r="OEQ98" s="220"/>
      <c r="OER98" s="220"/>
      <c r="OES98" s="220"/>
      <c r="OET98" s="220"/>
      <c r="OEU98" s="220"/>
      <c r="OEV98" s="220"/>
      <c r="OEW98" s="220"/>
      <c r="OEX98" s="220"/>
      <c r="OEY98" s="220"/>
      <c r="OEZ98" s="220"/>
      <c r="OFA98" s="220"/>
      <c r="OFB98" s="220"/>
      <c r="OFC98" s="220"/>
      <c r="OFD98" s="220"/>
      <c r="OFE98" s="220"/>
      <c r="OFF98" s="220"/>
      <c r="OFG98" s="220"/>
      <c r="OFH98" s="220"/>
      <c r="OFI98" s="220"/>
      <c r="OFJ98" s="220"/>
      <c r="OFK98" s="220"/>
      <c r="OFL98" s="220"/>
      <c r="OFM98" s="220"/>
      <c r="OFN98" s="220"/>
      <c r="OFO98" s="220"/>
      <c r="OFP98" s="220"/>
      <c r="OFQ98" s="220"/>
      <c r="OFR98" s="220"/>
      <c r="OFS98" s="220"/>
      <c r="OFT98" s="220"/>
      <c r="OFU98" s="220"/>
      <c r="OFV98" s="220"/>
      <c r="OFW98" s="220"/>
      <c r="OFX98" s="220"/>
      <c r="OFY98" s="220"/>
      <c r="OFZ98" s="220"/>
      <c r="OGA98" s="220"/>
      <c r="OGB98" s="220"/>
      <c r="OGC98" s="220"/>
      <c r="OGD98" s="220"/>
      <c r="OGE98" s="220"/>
      <c r="OGF98" s="220"/>
      <c r="OGG98" s="220"/>
      <c r="OGH98" s="220"/>
      <c r="OGI98" s="220"/>
      <c r="OGJ98" s="220"/>
      <c r="OGK98" s="220"/>
      <c r="OGL98" s="220"/>
      <c r="OGM98" s="220"/>
      <c r="OGN98" s="220"/>
      <c r="OGO98" s="220"/>
      <c r="OGP98" s="220"/>
      <c r="OGQ98" s="220"/>
      <c r="OGR98" s="220"/>
      <c r="OGS98" s="220"/>
      <c r="OGT98" s="220"/>
      <c r="OGU98" s="220"/>
      <c r="OGV98" s="220"/>
      <c r="OGW98" s="220"/>
      <c r="OGX98" s="220"/>
      <c r="OGY98" s="220"/>
      <c r="OGZ98" s="220"/>
      <c r="OHA98" s="220"/>
      <c r="OHB98" s="220"/>
      <c r="OHC98" s="220"/>
      <c r="OHD98" s="220"/>
      <c r="OHE98" s="220"/>
      <c r="OHF98" s="220"/>
      <c r="OHG98" s="220"/>
      <c r="OHH98" s="220"/>
      <c r="OHI98" s="220"/>
      <c r="OHJ98" s="220"/>
      <c r="OHK98" s="220"/>
      <c r="OHL98" s="220"/>
      <c r="OHM98" s="220"/>
      <c r="OHN98" s="220"/>
      <c r="OHO98" s="220"/>
      <c r="OHP98" s="220"/>
      <c r="OHQ98" s="220"/>
      <c r="OHR98" s="220"/>
      <c r="OHS98" s="220"/>
      <c r="OHT98" s="220"/>
      <c r="OHU98" s="220"/>
      <c r="OHV98" s="220"/>
      <c r="OHW98" s="220"/>
      <c r="OHX98" s="220"/>
      <c r="OHY98" s="220"/>
      <c r="OHZ98" s="220"/>
      <c r="OIA98" s="220"/>
      <c r="OIB98" s="220"/>
      <c r="OIC98" s="220"/>
      <c r="OID98" s="220"/>
      <c r="OIE98" s="220"/>
      <c r="OIF98" s="220"/>
      <c r="OIG98" s="220"/>
      <c r="OIH98" s="220"/>
      <c r="OII98" s="220"/>
      <c r="OIJ98" s="220"/>
      <c r="OIK98" s="220"/>
      <c r="OIL98" s="220"/>
      <c r="OIM98" s="220"/>
      <c r="OIN98" s="220"/>
      <c r="OIO98" s="220"/>
      <c r="OIP98" s="220"/>
      <c r="OIQ98" s="220"/>
      <c r="OIR98" s="220"/>
      <c r="OIS98" s="220"/>
      <c r="OIT98" s="220"/>
      <c r="OIU98" s="220"/>
      <c r="OIV98" s="220"/>
      <c r="OIW98" s="220"/>
      <c r="OIX98" s="220"/>
      <c r="OIY98" s="220"/>
      <c r="OIZ98" s="220"/>
      <c r="OJA98" s="220"/>
      <c r="OJB98" s="220"/>
      <c r="OJC98" s="220"/>
      <c r="OJD98" s="220"/>
      <c r="OJE98" s="220"/>
      <c r="OJF98" s="220"/>
      <c r="OJG98" s="220"/>
      <c r="OJH98" s="220"/>
      <c r="OJI98" s="220"/>
      <c r="OJJ98" s="220"/>
      <c r="OJK98" s="220"/>
      <c r="OJL98" s="220"/>
      <c r="OJM98" s="220"/>
      <c r="OJN98" s="220"/>
      <c r="OJO98" s="220"/>
      <c r="OJP98" s="220"/>
      <c r="OJQ98" s="220"/>
      <c r="OJR98" s="220"/>
      <c r="OJS98" s="220"/>
      <c r="OJT98" s="220"/>
      <c r="OJU98" s="220"/>
      <c r="OJV98" s="220"/>
      <c r="OJW98" s="220"/>
      <c r="OJX98" s="220"/>
      <c r="OJY98" s="220"/>
      <c r="OJZ98" s="220"/>
      <c r="OKA98" s="220"/>
      <c r="OKB98" s="220"/>
      <c r="OKC98" s="220"/>
      <c r="OKD98" s="220"/>
      <c r="OKE98" s="220"/>
      <c r="OKF98" s="220"/>
      <c r="OKG98" s="220"/>
      <c r="OKH98" s="220"/>
      <c r="OKI98" s="220"/>
      <c r="OKJ98" s="220"/>
      <c r="OKK98" s="220"/>
      <c r="OKL98" s="220"/>
      <c r="OKM98" s="220"/>
      <c r="OKN98" s="220"/>
      <c r="OKO98" s="220"/>
      <c r="OKP98" s="220"/>
      <c r="OKQ98" s="220"/>
      <c r="OKR98" s="220"/>
      <c r="OKS98" s="220"/>
      <c r="OKT98" s="220"/>
      <c r="OKU98" s="220"/>
      <c r="OKV98" s="220"/>
      <c r="OKW98" s="220"/>
      <c r="OKX98" s="220"/>
      <c r="OKY98" s="220"/>
      <c r="OKZ98" s="220"/>
      <c r="OLA98" s="220"/>
      <c r="OLB98" s="220"/>
      <c r="OLC98" s="220"/>
      <c r="OLD98" s="220"/>
      <c r="OLE98" s="220"/>
      <c r="OLF98" s="220"/>
      <c r="OLG98" s="220"/>
      <c r="OLH98" s="220"/>
      <c r="OLI98" s="220"/>
      <c r="OLJ98" s="220"/>
      <c r="OLK98" s="220"/>
      <c r="OLL98" s="220"/>
      <c r="OLM98" s="220"/>
      <c r="OLN98" s="220"/>
      <c r="OLO98" s="220"/>
      <c r="OLP98" s="220"/>
      <c r="OLQ98" s="220"/>
      <c r="OLR98" s="220"/>
      <c r="OLS98" s="220"/>
      <c r="OLT98" s="220"/>
      <c r="OLU98" s="220"/>
      <c r="OLV98" s="220"/>
      <c r="OLW98" s="220"/>
      <c r="OLX98" s="220"/>
      <c r="OLY98" s="220"/>
      <c r="OLZ98" s="220"/>
      <c r="OMA98" s="220"/>
      <c r="OMB98" s="220"/>
      <c r="OMC98" s="220"/>
      <c r="OMD98" s="220"/>
      <c r="OME98" s="220"/>
      <c r="OMF98" s="220"/>
      <c r="OMG98" s="220"/>
      <c r="OMH98" s="220"/>
      <c r="OMI98" s="220"/>
      <c r="OMJ98" s="220"/>
      <c r="OMK98" s="220"/>
      <c r="OML98" s="220"/>
      <c r="OMM98" s="220"/>
      <c r="OMN98" s="220"/>
      <c r="OMO98" s="220"/>
      <c r="OMP98" s="220"/>
      <c r="OMQ98" s="220"/>
      <c r="OMR98" s="220"/>
      <c r="OMS98" s="220"/>
      <c r="OMT98" s="220"/>
      <c r="OMU98" s="220"/>
      <c r="OMV98" s="220"/>
      <c r="OMW98" s="220"/>
      <c r="OMX98" s="220"/>
      <c r="OMY98" s="220"/>
      <c r="OMZ98" s="220"/>
      <c r="ONA98" s="220"/>
      <c r="ONB98" s="220"/>
      <c r="ONC98" s="220"/>
      <c r="OND98" s="220"/>
      <c r="ONE98" s="220"/>
      <c r="ONF98" s="220"/>
      <c r="ONG98" s="220"/>
      <c r="ONH98" s="220"/>
      <c r="ONI98" s="220"/>
      <c r="ONJ98" s="220"/>
      <c r="ONK98" s="220"/>
      <c r="ONL98" s="220"/>
      <c r="ONM98" s="220"/>
      <c r="ONN98" s="220"/>
      <c r="ONO98" s="220"/>
      <c r="ONP98" s="220"/>
      <c r="ONQ98" s="220"/>
      <c r="ONR98" s="220"/>
      <c r="ONS98" s="220"/>
      <c r="ONT98" s="220"/>
      <c r="ONU98" s="220"/>
      <c r="ONV98" s="220"/>
      <c r="ONW98" s="220"/>
      <c r="ONX98" s="220"/>
      <c r="ONY98" s="220"/>
      <c r="ONZ98" s="220"/>
      <c r="OOA98" s="220"/>
      <c r="OOB98" s="220"/>
      <c r="OOC98" s="220"/>
      <c r="OOD98" s="220"/>
      <c r="OOE98" s="220"/>
      <c r="OOF98" s="220"/>
      <c r="OOG98" s="220"/>
      <c r="OOH98" s="220"/>
      <c r="OOI98" s="220"/>
      <c r="OOJ98" s="220"/>
      <c r="OOK98" s="220"/>
      <c r="OOL98" s="220"/>
      <c r="OOM98" s="220"/>
      <c r="OON98" s="220"/>
      <c r="OOO98" s="220"/>
      <c r="OOP98" s="220"/>
      <c r="OOQ98" s="220"/>
      <c r="OOR98" s="220"/>
      <c r="OOS98" s="220"/>
      <c r="OOT98" s="220"/>
      <c r="OOU98" s="220"/>
      <c r="OOV98" s="220"/>
      <c r="OOW98" s="220"/>
      <c r="OOX98" s="220"/>
      <c r="OOY98" s="220"/>
      <c r="OOZ98" s="220"/>
      <c r="OPA98" s="220"/>
      <c r="OPB98" s="220"/>
      <c r="OPC98" s="220"/>
      <c r="OPD98" s="220"/>
      <c r="OPE98" s="220"/>
      <c r="OPF98" s="220"/>
      <c r="OPG98" s="220"/>
      <c r="OPH98" s="220"/>
      <c r="OPI98" s="220"/>
      <c r="OPJ98" s="220"/>
      <c r="OPK98" s="220"/>
      <c r="OPL98" s="220"/>
      <c r="OPM98" s="220"/>
      <c r="OPN98" s="220"/>
      <c r="OPO98" s="220"/>
      <c r="OPP98" s="220"/>
      <c r="OPQ98" s="220"/>
      <c r="OPR98" s="220"/>
      <c r="OPS98" s="220"/>
      <c r="OPT98" s="220"/>
      <c r="OPU98" s="220"/>
      <c r="OPV98" s="220"/>
      <c r="OPW98" s="220"/>
      <c r="OPX98" s="220"/>
      <c r="OPY98" s="220"/>
      <c r="OPZ98" s="220"/>
      <c r="OQA98" s="220"/>
      <c r="OQB98" s="220"/>
      <c r="OQC98" s="220"/>
      <c r="OQD98" s="220"/>
      <c r="OQE98" s="220"/>
      <c r="OQF98" s="220"/>
      <c r="OQG98" s="220"/>
      <c r="OQH98" s="220"/>
      <c r="OQI98" s="220"/>
      <c r="OQJ98" s="220"/>
      <c r="OQK98" s="220"/>
      <c r="OQL98" s="220"/>
      <c r="OQM98" s="220"/>
      <c r="OQN98" s="220"/>
      <c r="OQO98" s="220"/>
      <c r="OQP98" s="220"/>
      <c r="OQQ98" s="220"/>
      <c r="OQR98" s="220"/>
      <c r="OQS98" s="220"/>
      <c r="OQT98" s="220"/>
      <c r="OQU98" s="220"/>
      <c r="OQV98" s="220"/>
      <c r="OQW98" s="220"/>
      <c r="OQX98" s="220"/>
      <c r="OQY98" s="220"/>
      <c r="OQZ98" s="220"/>
      <c r="ORA98" s="220"/>
      <c r="ORB98" s="220"/>
      <c r="ORC98" s="220"/>
      <c r="ORD98" s="220"/>
      <c r="ORE98" s="220"/>
      <c r="ORF98" s="220"/>
      <c r="ORG98" s="220"/>
      <c r="ORH98" s="220"/>
      <c r="ORI98" s="220"/>
      <c r="ORJ98" s="220"/>
      <c r="ORK98" s="220"/>
      <c r="ORL98" s="220"/>
      <c r="ORM98" s="220"/>
      <c r="ORN98" s="220"/>
      <c r="ORO98" s="220"/>
      <c r="ORP98" s="220"/>
      <c r="ORQ98" s="220"/>
      <c r="ORR98" s="220"/>
      <c r="ORS98" s="220"/>
      <c r="ORT98" s="220"/>
      <c r="ORU98" s="220"/>
      <c r="ORV98" s="220"/>
      <c r="ORW98" s="220"/>
      <c r="ORX98" s="220"/>
      <c r="ORY98" s="220"/>
      <c r="ORZ98" s="220"/>
      <c r="OSA98" s="220"/>
      <c r="OSB98" s="220"/>
      <c r="OSC98" s="220"/>
      <c r="OSD98" s="220"/>
      <c r="OSE98" s="220"/>
      <c r="OSF98" s="220"/>
      <c r="OSG98" s="220"/>
      <c r="OSH98" s="220"/>
      <c r="OSI98" s="220"/>
      <c r="OSJ98" s="220"/>
      <c r="OSK98" s="220"/>
      <c r="OSL98" s="220"/>
      <c r="OSM98" s="220"/>
      <c r="OSN98" s="220"/>
      <c r="OSO98" s="220"/>
      <c r="OSP98" s="220"/>
      <c r="OSQ98" s="220"/>
      <c r="OSR98" s="220"/>
      <c r="OSS98" s="220"/>
      <c r="OST98" s="220"/>
      <c r="OSU98" s="220"/>
      <c r="OSV98" s="220"/>
      <c r="OSW98" s="220"/>
      <c r="OSX98" s="220"/>
      <c r="OSY98" s="220"/>
      <c r="OSZ98" s="220"/>
      <c r="OTA98" s="220"/>
      <c r="OTB98" s="220"/>
      <c r="OTC98" s="220"/>
      <c r="OTD98" s="220"/>
      <c r="OTE98" s="220"/>
      <c r="OTF98" s="220"/>
      <c r="OTG98" s="220"/>
      <c r="OTH98" s="220"/>
      <c r="OTI98" s="220"/>
      <c r="OTJ98" s="220"/>
      <c r="OTK98" s="220"/>
      <c r="OTL98" s="220"/>
      <c r="OTM98" s="220"/>
      <c r="OTN98" s="220"/>
      <c r="OTO98" s="220"/>
      <c r="OTP98" s="220"/>
      <c r="OTQ98" s="220"/>
      <c r="OTR98" s="220"/>
      <c r="OTS98" s="220"/>
      <c r="OTT98" s="220"/>
      <c r="OTU98" s="220"/>
      <c r="OTV98" s="220"/>
      <c r="OTW98" s="220"/>
      <c r="OTX98" s="220"/>
      <c r="OTY98" s="220"/>
      <c r="OTZ98" s="220"/>
      <c r="OUA98" s="220"/>
      <c r="OUB98" s="220"/>
      <c r="OUC98" s="220"/>
      <c r="OUD98" s="220"/>
      <c r="OUE98" s="220"/>
      <c r="OUF98" s="220"/>
      <c r="OUG98" s="220"/>
      <c r="OUH98" s="220"/>
      <c r="OUI98" s="220"/>
      <c r="OUJ98" s="220"/>
      <c r="OUK98" s="220"/>
      <c r="OUL98" s="220"/>
      <c r="OUM98" s="220"/>
      <c r="OUN98" s="220"/>
      <c r="OUO98" s="220"/>
      <c r="OUP98" s="220"/>
      <c r="OUQ98" s="220"/>
      <c r="OUR98" s="220"/>
      <c r="OUS98" s="220"/>
      <c r="OUT98" s="220"/>
      <c r="OUU98" s="220"/>
      <c r="OUV98" s="220"/>
      <c r="OUW98" s="220"/>
      <c r="OUX98" s="220"/>
      <c r="OUY98" s="220"/>
      <c r="OUZ98" s="220"/>
      <c r="OVA98" s="220"/>
      <c r="OVB98" s="220"/>
      <c r="OVC98" s="220"/>
      <c r="OVD98" s="220"/>
      <c r="OVE98" s="220"/>
      <c r="OVF98" s="220"/>
      <c r="OVG98" s="220"/>
      <c r="OVH98" s="220"/>
      <c r="OVI98" s="220"/>
      <c r="OVJ98" s="220"/>
      <c r="OVK98" s="220"/>
      <c r="OVL98" s="220"/>
      <c r="OVM98" s="220"/>
      <c r="OVN98" s="220"/>
      <c r="OVO98" s="220"/>
      <c r="OVP98" s="220"/>
      <c r="OVQ98" s="220"/>
      <c r="OVR98" s="220"/>
      <c r="OVS98" s="220"/>
      <c r="OVT98" s="220"/>
      <c r="OVU98" s="220"/>
      <c r="OVV98" s="220"/>
      <c r="OVW98" s="220"/>
      <c r="OVX98" s="220"/>
      <c r="OVY98" s="220"/>
      <c r="OVZ98" s="220"/>
      <c r="OWA98" s="220"/>
      <c r="OWB98" s="220"/>
      <c r="OWC98" s="220"/>
      <c r="OWD98" s="220"/>
      <c r="OWE98" s="220"/>
      <c r="OWF98" s="220"/>
      <c r="OWG98" s="220"/>
      <c r="OWH98" s="220"/>
      <c r="OWI98" s="220"/>
      <c r="OWJ98" s="220"/>
      <c r="OWK98" s="220"/>
      <c r="OWL98" s="220"/>
      <c r="OWM98" s="220"/>
      <c r="OWN98" s="220"/>
      <c r="OWO98" s="220"/>
      <c r="OWP98" s="220"/>
      <c r="OWQ98" s="220"/>
      <c r="OWR98" s="220"/>
      <c r="OWS98" s="220"/>
      <c r="OWT98" s="220"/>
      <c r="OWU98" s="220"/>
      <c r="OWV98" s="220"/>
      <c r="OWW98" s="220"/>
      <c r="OWX98" s="220"/>
      <c r="OWY98" s="220"/>
      <c r="OWZ98" s="220"/>
      <c r="OXA98" s="220"/>
      <c r="OXB98" s="220"/>
      <c r="OXC98" s="220"/>
      <c r="OXD98" s="220"/>
      <c r="OXE98" s="220"/>
      <c r="OXF98" s="220"/>
      <c r="OXG98" s="220"/>
      <c r="OXH98" s="220"/>
      <c r="OXI98" s="220"/>
      <c r="OXJ98" s="220"/>
      <c r="OXK98" s="220"/>
      <c r="OXL98" s="220"/>
      <c r="OXM98" s="220"/>
      <c r="OXN98" s="220"/>
      <c r="OXO98" s="220"/>
      <c r="OXP98" s="220"/>
      <c r="OXQ98" s="220"/>
      <c r="OXR98" s="220"/>
      <c r="OXS98" s="220"/>
      <c r="OXT98" s="220"/>
      <c r="OXU98" s="220"/>
      <c r="OXV98" s="220"/>
      <c r="OXW98" s="220"/>
      <c r="OXX98" s="220"/>
      <c r="OXY98" s="220"/>
      <c r="OXZ98" s="220"/>
      <c r="OYA98" s="220"/>
      <c r="OYB98" s="220"/>
      <c r="OYC98" s="220"/>
      <c r="OYD98" s="220"/>
      <c r="OYE98" s="220"/>
      <c r="OYF98" s="220"/>
      <c r="OYG98" s="220"/>
      <c r="OYH98" s="220"/>
      <c r="OYI98" s="220"/>
      <c r="OYJ98" s="220"/>
      <c r="OYK98" s="220"/>
      <c r="OYL98" s="220"/>
      <c r="OYM98" s="220"/>
      <c r="OYN98" s="220"/>
      <c r="OYO98" s="220"/>
      <c r="OYP98" s="220"/>
      <c r="OYQ98" s="220"/>
      <c r="OYR98" s="220"/>
      <c r="OYS98" s="220"/>
      <c r="OYT98" s="220"/>
      <c r="OYU98" s="220"/>
      <c r="OYV98" s="220"/>
      <c r="OYW98" s="220"/>
      <c r="OYX98" s="220"/>
      <c r="OYY98" s="220"/>
      <c r="OYZ98" s="220"/>
      <c r="OZA98" s="220"/>
      <c r="OZB98" s="220"/>
      <c r="OZC98" s="220"/>
      <c r="OZD98" s="220"/>
      <c r="OZE98" s="220"/>
      <c r="OZF98" s="220"/>
      <c r="OZG98" s="220"/>
      <c r="OZH98" s="220"/>
      <c r="OZI98" s="220"/>
      <c r="OZJ98" s="220"/>
      <c r="OZK98" s="220"/>
      <c r="OZL98" s="220"/>
      <c r="OZM98" s="220"/>
      <c r="OZN98" s="220"/>
      <c r="OZO98" s="220"/>
      <c r="OZP98" s="220"/>
      <c r="OZQ98" s="220"/>
      <c r="OZR98" s="220"/>
      <c r="OZS98" s="220"/>
      <c r="OZT98" s="220"/>
      <c r="OZU98" s="220"/>
      <c r="OZV98" s="220"/>
      <c r="OZW98" s="220"/>
      <c r="OZX98" s="220"/>
      <c r="OZY98" s="220"/>
      <c r="OZZ98" s="220"/>
      <c r="PAA98" s="220"/>
      <c r="PAB98" s="220"/>
      <c r="PAC98" s="220"/>
      <c r="PAD98" s="220"/>
      <c r="PAE98" s="220"/>
      <c r="PAF98" s="220"/>
      <c r="PAG98" s="220"/>
      <c r="PAH98" s="220"/>
      <c r="PAI98" s="220"/>
      <c r="PAJ98" s="220"/>
      <c r="PAK98" s="220"/>
      <c r="PAL98" s="220"/>
      <c r="PAM98" s="220"/>
      <c r="PAN98" s="220"/>
      <c r="PAO98" s="220"/>
      <c r="PAP98" s="220"/>
      <c r="PAQ98" s="220"/>
      <c r="PAR98" s="220"/>
      <c r="PAS98" s="220"/>
      <c r="PAT98" s="220"/>
      <c r="PAU98" s="220"/>
      <c r="PAV98" s="220"/>
      <c r="PAW98" s="220"/>
      <c r="PAX98" s="220"/>
      <c r="PAY98" s="220"/>
      <c r="PAZ98" s="220"/>
      <c r="PBA98" s="220"/>
      <c r="PBB98" s="220"/>
      <c r="PBC98" s="220"/>
      <c r="PBD98" s="220"/>
      <c r="PBE98" s="220"/>
      <c r="PBF98" s="220"/>
      <c r="PBG98" s="220"/>
      <c r="PBH98" s="220"/>
      <c r="PBI98" s="220"/>
      <c r="PBJ98" s="220"/>
      <c r="PBK98" s="220"/>
      <c r="PBL98" s="220"/>
      <c r="PBM98" s="220"/>
      <c r="PBN98" s="220"/>
      <c r="PBO98" s="220"/>
      <c r="PBP98" s="220"/>
      <c r="PBQ98" s="220"/>
      <c r="PBR98" s="220"/>
      <c r="PBS98" s="220"/>
      <c r="PBT98" s="220"/>
      <c r="PBU98" s="220"/>
      <c r="PBV98" s="220"/>
      <c r="PBW98" s="220"/>
      <c r="PBX98" s="220"/>
      <c r="PBY98" s="220"/>
      <c r="PBZ98" s="220"/>
      <c r="PCA98" s="220"/>
      <c r="PCB98" s="220"/>
      <c r="PCC98" s="220"/>
      <c r="PCD98" s="220"/>
      <c r="PCE98" s="220"/>
      <c r="PCF98" s="220"/>
      <c r="PCG98" s="220"/>
      <c r="PCH98" s="220"/>
      <c r="PCI98" s="220"/>
      <c r="PCJ98" s="220"/>
      <c r="PCK98" s="220"/>
      <c r="PCL98" s="220"/>
      <c r="PCM98" s="220"/>
      <c r="PCN98" s="220"/>
      <c r="PCO98" s="220"/>
      <c r="PCP98" s="220"/>
      <c r="PCQ98" s="220"/>
      <c r="PCR98" s="220"/>
      <c r="PCS98" s="220"/>
      <c r="PCT98" s="220"/>
      <c r="PCU98" s="220"/>
      <c r="PCV98" s="220"/>
      <c r="PCW98" s="220"/>
      <c r="PCX98" s="220"/>
      <c r="PCY98" s="220"/>
      <c r="PCZ98" s="220"/>
      <c r="PDA98" s="220"/>
      <c r="PDB98" s="220"/>
      <c r="PDC98" s="220"/>
      <c r="PDD98" s="220"/>
      <c r="PDE98" s="220"/>
      <c r="PDF98" s="220"/>
      <c r="PDG98" s="220"/>
      <c r="PDH98" s="220"/>
      <c r="PDI98" s="220"/>
      <c r="PDJ98" s="220"/>
      <c r="PDK98" s="220"/>
      <c r="PDL98" s="220"/>
      <c r="PDM98" s="220"/>
      <c r="PDN98" s="220"/>
      <c r="PDO98" s="220"/>
      <c r="PDP98" s="220"/>
      <c r="PDQ98" s="220"/>
      <c r="PDR98" s="220"/>
      <c r="PDS98" s="220"/>
      <c r="PDT98" s="220"/>
      <c r="PDU98" s="220"/>
      <c r="PDV98" s="220"/>
      <c r="PDW98" s="220"/>
      <c r="PDX98" s="220"/>
      <c r="PDY98" s="220"/>
      <c r="PDZ98" s="220"/>
      <c r="PEA98" s="220"/>
      <c r="PEB98" s="220"/>
      <c r="PEC98" s="220"/>
      <c r="PED98" s="220"/>
      <c r="PEE98" s="220"/>
      <c r="PEF98" s="220"/>
      <c r="PEG98" s="220"/>
      <c r="PEH98" s="220"/>
      <c r="PEI98" s="220"/>
      <c r="PEJ98" s="220"/>
      <c r="PEK98" s="220"/>
      <c r="PEL98" s="220"/>
      <c r="PEM98" s="220"/>
      <c r="PEN98" s="220"/>
      <c r="PEO98" s="220"/>
      <c r="PEP98" s="220"/>
      <c r="PEQ98" s="220"/>
      <c r="PER98" s="220"/>
      <c r="PES98" s="220"/>
      <c r="PET98" s="220"/>
      <c r="PEU98" s="220"/>
      <c r="PEV98" s="220"/>
      <c r="PEW98" s="220"/>
      <c r="PEX98" s="220"/>
      <c r="PEY98" s="220"/>
      <c r="PEZ98" s="220"/>
      <c r="PFA98" s="220"/>
      <c r="PFB98" s="220"/>
      <c r="PFC98" s="220"/>
      <c r="PFD98" s="220"/>
      <c r="PFE98" s="220"/>
      <c r="PFF98" s="220"/>
      <c r="PFG98" s="220"/>
      <c r="PFH98" s="220"/>
      <c r="PFI98" s="220"/>
      <c r="PFJ98" s="220"/>
      <c r="PFK98" s="220"/>
      <c r="PFL98" s="220"/>
      <c r="PFM98" s="220"/>
      <c r="PFN98" s="220"/>
      <c r="PFO98" s="220"/>
      <c r="PFP98" s="220"/>
      <c r="PFQ98" s="220"/>
      <c r="PFR98" s="220"/>
      <c r="PFS98" s="220"/>
      <c r="PFT98" s="220"/>
      <c r="PFU98" s="220"/>
      <c r="PFV98" s="220"/>
      <c r="PFW98" s="220"/>
      <c r="PFX98" s="220"/>
      <c r="PFY98" s="220"/>
      <c r="PFZ98" s="220"/>
      <c r="PGA98" s="220"/>
      <c r="PGB98" s="220"/>
      <c r="PGC98" s="220"/>
      <c r="PGD98" s="220"/>
      <c r="PGE98" s="220"/>
      <c r="PGF98" s="220"/>
      <c r="PGG98" s="220"/>
      <c r="PGH98" s="220"/>
      <c r="PGI98" s="220"/>
      <c r="PGJ98" s="220"/>
      <c r="PGK98" s="220"/>
      <c r="PGL98" s="220"/>
      <c r="PGM98" s="220"/>
      <c r="PGN98" s="220"/>
      <c r="PGO98" s="220"/>
      <c r="PGP98" s="220"/>
      <c r="PGQ98" s="220"/>
      <c r="PGR98" s="220"/>
      <c r="PGS98" s="220"/>
      <c r="PGT98" s="220"/>
      <c r="PGU98" s="220"/>
      <c r="PGV98" s="220"/>
      <c r="PGW98" s="220"/>
      <c r="PGX98" s="220"/>
      <c r="PGY98" s="220"/>
      <c r="PGZ98" s="220"/>
      <c r="PHA98" s="220"/>
      <c r="PHB98" s="220"/>
      <c r="PHC98" s="220"/>
      <c r="PHD98" s="220"/>
      <c r="PHE98" s="220"/>
      <c r="PHF98" s="220"/>
      <c r="PHG98" s="220"/>
      <c r="PHH98" s="220"/>
      <c r="PHI98" s="220"/>
      <c r="PHJ98" s="220"/>
      <c r="PHK98" s="220"/>
      <c r="PHL98" s="220"/>
      <c r="PHM98" s="220"/>
      <c r="PHN98" s="220"/>
      <c r="PHO98" s="220"/>
      <c r="PHP98" s="220"/>
      <c r="PHQ98" s="220"/>
      <c r="PHR98" s="220"/>
      <c r="PHS98" s="220"/>
      <c r="PHT98" s="220"/>
      <c r="PHU98" s="220"/>
      <c r="PHV98" s="220"/>
      <c r="PHW98" s="220"/>
      <c r="PHX98" s="220"/>
      <c r="PHY98" s="220"/>
      <c r="PHZ98" s="220"/>
      <c r="PIA98" s="220"/>
      <c r="PIB98" s="220"/>
      <c r="PIC98" s="220"/>
      <c r="PID98" s="220"/>
      <c r="PIE98" s="220"/>
      <c r="PIF98" s="220"/>
      <c r="PIG98" s="220"/>
      <c r="PIH98" s="220"/>
      <c r="PII98" s="220"/>
      <c r="PIJ98" s="220"/>
      <c r="PIK98" s="220"/>
      <c r="PIL98" s="220"/>
      <c r="PIM98" s="220"/>
      <c r="PIN98" s="220"/>
      <c r="PIO98" s="220"/>
      <c r="PIP98" s="220"/>
      <c r="PIQ98" s="220"/>
      <c r="PIR98" s="220"/>
      <c r="PIS98" s="220"/>
      <c r="PIT98" s="220"/>
      <c r="PIU98" s="220"/>
      <c r="PIV98" s="220"/>
      <c r="PIW98" s="220"/>
      <c r="PIX98" s="220"/>
      <c r="PIY98" s="220"/>
      <c r="PIZ98" s="220"/>
      <c r="PJA98" s="220"/>
      <c r="PJB98" s="220"/>
      <c r="PJC98" s="220"/>
      <c r="PJD98" s="220"/>
      <c r="PJE98" s="220"/>
      <c r="PJF98" s="220"/>
      <c r="PJG98" s="220"/>
      <c r="PJH98" s="220"/>
      <c r="PJI98" s="220"/>
      <c r="PJJ98" s="220"/>
      <c r="PJK98" s="220"/>
      <c r="PJL98" s="220"/>
      <c r="PJM98" s="220"/>
      <c r="PJN98" s="220"/>
      <c r="PJO98" s="220"/>
      <c r="PJP98" s="220"/>
      <c r="PJQ98" s="220"/>
      <c r="PJR98" s="220"/>
      <c r="PJS98" s="220"/>
      <c r="PJT98" s="220"/>
      <c r="PJU98" s="220"/>
      <c r="PJV98" s="220"/>
      <c r="PJW98" s="220"/>
      <c r="PJX98" s="220"/>
      <c r="PJY98" s="220"/>
      <c r="PJZ98" s="220"/>
      <c r="PKA98" s="220"/>
      <c r="PKB98" s="220"/>
      <c r="PKC98" s="220"/>
      <c r="PKD98" s="220"/>
      <c r="PKE98" s="220"/>
      <c r="PKF98" s="220"/>
      <c r="PKG98" s="220"/>
      <c r="PKH98" s="220"/>
      <c r="PKI98" s="220"/>
      <c r="PKJ98" s="220"/>
      <c r="PKK98" s="220"/>
      <c r="PKL98" s="220"/>
      <c r="PKM98" s="220"/>
      <c r="PKN98" s="220"/>
      <c r="PKO98" s="220"/>
      <c r="PKP98" s="220"/>
      <c r="PKQ98" s="220"/>
      <c r="PKR98" s="220"/>
      <c r="PKS98" s="220"/>
      <c r="PKT98" s="220"/>
      <c r="PKU98" s="220"/>
      <c r="PKV98" s="220"/>
      <c r="PKW98" s="220"/>
      <c r="PKX98" s="220"/>
      <c r="PKY98" s="220"/>
      <c r="PKZ98" s="220"/>
      <c r="PLA98" s="220"/>
      <c r="PLB98" s="220"/>
      <c r="PLC98" s="220"/>
      <c r="PLD98" s="220"/>
      <c r="PLE98" s="220"/>
      <c r="PLF98" s="220"/>
      <c r="PLG98" s="220"/>
      <c r="PLH98" s="220"/>
      <c r="PLI98" s="220"/>
      <c r="PLJ98" s="220"/>
      <c r="PLK98" s="220"/>
      <c r="PLL98" s="220"/>
      <c r="PLM98" s="220"/>
      <c r="PLN98" s="220"/>
      <c r="PLO98" s="220"/>
      <c r="PLP98" s="220"/>
      <c r="PLQ98" s="220"/>
      <c r="PLR98" s="220"/>
      <c r="PLS98" s="220"/>
      <c r="PLT98" s="220"/>
      <c r="PLU98" s="220"/>
      <c r="PLV98" s="220"/>
      <c r="PLW98" s="220"/>
      <c r="PLX98" s="220"/>
      <c r="PLY98" s="220"/>
      <c r="PLZ98" s="220"/>
      <c r="PMA98" s="220"/>
      <c r="PMB98" s="220"/>
      <c r="PMC98" s="220"/>
      <c r="PMD98" s="220"/>
      <c r="PME98" s="220"/>
      <c r="PMF98" s="220"/>
      <c r="PMG98" s="220"/>
      <c r="PMH98" s="220"/>
      <c r="PMI98" s="220"/>
      <c r="PMJ98" s="220"/>
      <c r="PMK98" s="220"/>
      <c r="PML98" s="220"/>
      <c r="PMM98" s="220"/>
      <c r="PMN98" s="220"/>
      <c r="PMO98" s="220"/>
      <c r="PMP98" s="220"/>
      <c r="PMQ98" s="220"/>
      <c r="PMR98" s="220"/>
      <c r="PMS98" s="220"/>
      <c r="PMT98" s="220"/>
      <c r="PMU98" s="220"/>
      <c r="PMV98" s="220"/>
      <c r="PMW98" s="220"/>
      <c r="PMX98" s="220"/>
      <c r="PMY98" s="220"/>
      <c r="PMZ98" s="220"/>
      <c r="PNA98" s="220"/>
      <c r="PNB98" s="220"/>
      <c r="PNC98" s="220"/>
      <c r="PND98" s="220"/>
      <c r="PNE98" s="220"/>
      <c r="PNF98" s="220"/>
      <c r="PNG98" s="220"/>
      <c r="PNH98" s="220"/>
      <c r="PNI98" s="220"/>
      <c r="PNJ98" s="220"/>
      <c r="PNK98" s="220"/>
      <c r="PNL98" s="220"/>
      <c r="PNM98" s="220"/>
      <c r="PNN98" s="220"/>
      <c r="PNO98" s="220"/>
      <c r="PNP98" s="220"/>
      <c r="PNQ98" s="220"/>
      <c r="PNR98" s="220"/>
      <c r="PNS98" s="220"/>
      <c r="PNT98" s="220"/>
      <c r="PNU98" s="220"/>
      <c r="PNV98" s="220"/>
      <c r="PNW98" s="220"/>
      <c r="PNX98" s="220"/>
      <c r="PNY98" s="220"/>
      <c r="PNZ98" s="220"/>
      <c r="POA98" s="220"/>
      <c r="POB98" s="220"/>
      <c r="POC98" s="220"/>
      <c r="POD98" s="220"/>
      <c r="POE98" s="220"/>
      <c r="POF98" s="220"/>
      <c r="POG98" s="220"/>
      <c r="POH98" s="220"/>
      <c r="POI98" s="220"/>
      <c r="POJ98" s="220"/>
      <c r="POK98" s="220"/>
      <c r="POL98" s="220"/>
      <c r="POM98" s="220"/>
      <c r="PON98" s="220"/>
      <c r="POO98" s="220"/>
      <c r="POP98" s="220"/>
      <c r="POQ98" s="220"/>
      <c r="POR98" s="220"/>
      <c r="POS98" s="220"/>
      <c r="POT98" s="220"/>
      <c r="POU98" s="220"/>
      <c r="POV98" s="220"/>
      <c r="POW98" s="220"/>
      <c r="POX98" s="220"/>
      <c r="POY98" s="220"/>
      <c r="POZ98" s="220"/>
      <c r="PPA98" s="220"/>
      <c r="PPB98" s="220"/>
      <c r="PPC98" s="220"/>
      <c r="PPD98" s="220"/>
      <c r="PPE98" s="220"/>
      <c r="PPF98" s="220"/>
      <c r="PPG98" s="220"/>
      <c r="PPH98" s="220"/>
      <c r="PPI98" s="220"/>
      <c r="PPJ98" s="220"/>
      <c r="PPK98" s="220"/>
      <c r="PPL98" s="220"/>
      <c r="PPM98" s="220"/>
      <c r="PPN98" s="220"/>
      <c r="PPO98" s="220"/>
      <c r="PPP98" s="220"/>
      <c r="PPQ98" s="220"/>
      <c r="PPR98" s="220"/>
      <c r="PPS98" s="220"/>
      <c r="PPT98" s="220"/>
      <c r="PPU98" s="220"/>
      <c r="PPV98" s="220"/>
      <c r="PPW98" s="220"/>
      <c r="PPX98" s="220"/>
      <c r="PPY98" s="220"/>
      <c r="PPZ98" s="220"/>
      <c r="PQA98" s="220"/>
      <c r="PQB98" s="220"/>
      <c r="PQC98" s="220"/>
      <c r="PQD98" s="220"/>
      <c r="PQE98" s="220"/>
      <c r="PQF98" s="220"/>
      <c r="PQG98" s="220"/>
      <c r="PQH98" s="220"/>
      <c r="PQI98" s="220"/>
      <c r="PQJ98" s="220"/>
      <c r="PQK98" s="220"/>
      <c r="PQL98" s="220"/>
      <c r="PQM98" s="220"/>
      <c r="PQN98" s="220"/>
      <c r="PQO98" s="220"/>
      <c r="PQP98" s="220"/>
      <c r="PQQ98" s="220"/>
      <c r="PQR98" s="220"/>
      <c r="PQS98" s="220"/>
      <c r="PQT98" s="220"/>
      <c r="PQU98" s="220"/>
      <c r="PQV98" s="220"/>
      <c r="PQW98" s="220"/>
      <c r="PQX98" s="220"/>
      <c r="PQY98" s="220"/>
      <c r="PQZ98" s="220"/>
      <c r="PRA98" s="220"/>
      <c r="PRB98" s="220"/>
      <c r="PRC98" s="220"/>
      <c r="PRD98" s="220"/>
      <c r="PRE98" s="220"/>
      <c r="PRF98" s="220"/>
      <c r="PRG98" s="220"/>
      <c r="PRH98" s="220"/>
      <c r="PRI98" s="220"/>
      <c r="PRJ98" s="220"/>
      <c r="PRK98" s="220"/>
      <c r="PRL98" s="220"/>
      <c r="PRM98" s="220"/>
      <c r="PRN98" s="220"/>
      <c r="PRO98" s="220"/>
      <c r="PRP98" s="220"/>
      <c r="PRQ98" s="220"/>
      <c r="PRR98" s="220"/>
      <c r="PRS98" s="220"/>
      <c r="PRT98" s="220"/>
      <c r="PRU98" s="220"/>
      <c r="PRV98" s="220"/>
      <c r="PRW98" s="220"/>
      <c r="PRX98" s="220"/>
      <c r="PRY98" s="220"/>
      <c r="PRZ98" s="220"/>
      <c r="PSA98" s="220"/>
      <c r="PSB98" s="220"/>
      <c r="PSC98" s="220"/>
      <c r="PSD98" s="220"/>
      <c r="PSE98" s="220"/>
      <c r="PSF98" s="220"/>
      <c r="PSG98" s="220"/>
      <c r="PSH98" s="220"/>
      <c r="PSI98" s="220"/>
      <c r="PSJ98" s="220"/>
      <c r="PSK98" s="220"/>
      <c r="PSL98" s="220"/>
      <c r="PSM98" s="220"/>
      <c r="PSN98" s="220"/>
      <c r="PSO98" s="220"/>
      <c r="PSP98" s="220"/>
      <c r="PSQ98" s="220"/>
      <c r="PSR98" s="220"/>
      <c r="PSS98" s="220"/>
      <c r="PST98" s="220"/>
      <c r="PSU98" s="220"/>
      <c r="PSV98" s="220"/>
      <c r="PSW98" s="220"/>
      <c r="PSX98" s="220"/>
      <c r="PSY98" s="220"/>
      <c r="PSZ98" s="220"/>
      <c r="PTA98" s="220"/>
      <c r="PTB98" s="220"/>
      <c r="PTC98" s="220"/>
      <c r="PTD98" s="220"/>
      <c r="PTE98" s="220"/>
      <c r="PTF98" s="220"/>
      <c r="PTG98" s="220"/>
      <c r="PTH98" s="220"/>
      <c r="PTI98" s="220"/>
      <c r="PTJ98" s="220"/>
      <c r="PTK98" s="220"/>
      <c r="PTL98" s="220"/>
      <c r="PTM98" s="220"/>
      <c r="PTN98" s="220"/>
      <c r="PTO98" s="220"/>
      <c r="PTP98" s="220"/>
      <c r="PTQ98" s="220"/>
      <c r="PTR98" s="220"/>
      <c r="PTS98" s="220"/>
      <c r="PTT98" s="220"/>
      <c r="PTU98" s="220"/>
      <c r="PTV98" s="220"/>
      <c r="PTW98" s="220"/>
      <c r="PTX98" s="220"/>
      <c r="PTY98" s="220"/>
      <c r="PTZ98" s="220"/>
      <c r="PUA98" s="220"/>
      <c r="PUB98" s="220"/>
      <c r="PUC98" s="220"/>
      <c r="PUD98" s="220"/>
      <c r="PUE98" s="220"/>
      <c r="PUF98" s="220"/>
      <c r="PUG98" s="220"/>
      <c r="PUH98" s="220"/>
      <c r="PUI98" s="220"/>
      <c r="PUJ98" s="220"/>
      <c r="PUK98" s="220"/>
      <c r="PUL98" s="220"/>
      <c r="PUM98" s="220"/>
      <c r="PUN98" s="220"/>
      <c r="PUO98" s="220"/>
      <c r="PUP98" s="220"/>
      <c r="PUQ98" s="220"/>
      <c r="PUR98" s="220"/>
      <c r="PUS98" s="220"/>
      <c r="PUT98" s="220"/>
      <c r="PUU98" s="220"/>
      <c r="PUV98" s="220"/>
      <c r="PUW98" s="220"/>
      <c r="PUX98" s="220"/>
      <c r="PUY98" s="220"/>
      <c r="PUZ98" s="220"/>
      <c r="PVA98" s="220"/>
      <c r="PVB98" s="220"/>
      <c r="PVC98" s="220"/>
      <c r="PVD98" s="220"/>
      <c r="PVE98" s="220"/>
      <c r="PVF98" s="220"/>
      <c r="PVG98" s="220"/>
      <c r="PVH98" s="220"/>
      <c r="PVI98" s="220"/>
      <c r="PVJ98" s="220"/>
      <c r="PVK98" s="220"/>
      <c r="PVL98" s="220"/>
      <c r="PVM98" s="220"/>
      <c r="PVN98" s="220"/>
      <c r="PVO98" s="220"/>
      <c r="PVP98" s="220"/>
      <c r="PVQ98" s="220"/>
      <c r="PVR98" s="220"/>
      <c r="PVS98" s="220"/>
      <c r="PVT98" s="220"/>
      <c r="PVU98" s="220"/>
      <c r="PVV98" s="220"/>
      <c r="PVW98" s="220"/>
      <c r="PVX98" s="220"/>
      <c r="PVY98" s="220"/>
      <c r="PVZ98" s="220"/>
      <c r="PWA98" s="220"/>
      <c r="PWB98" s="220"/>
      <c r="PWC98" s="220"/>
      <c r="PWD98" s="220"/>
      <c r="PWE98" s="220"/>
      <c r="PWF98" s="220"/>
      <c r="PWG98" s="220"/>
      <c r="PWH98" s="220"/>
      <c r="PWI98" s="220"/>
      <c r="PWJ98" s="220"/>
      <c r="PWK98" s="220"/>
      <c r="PWL98" s="220"/>
      <c r="PWM98" s="220"/>
      <c r="PWN98" s="220"/>
      <c r="PWO98" s="220"/>
      <c r="PWP98" s="220"/>
      <c r="PWQ98" s="220"/>
      <c r="PWR98" s="220"/>
      <c r="PWS98" s="220"/>
      <c r="PWT98" s="220"/>
      <c r="PWU98" s="220"/>
      <c r="PWV98" s="220"/>
      <c r="PWW98" s="220"/>
      <c r="PWX98" s="220"/>
      <c r="PWY98" s="220"/>
      <c r="PWZ98" s="220"/>
      <c r="PXA98" s="220"/>
      <c r="PXB98" s="220"/>
      <c r="PXC98" s="220"/>
      <c r="PXD98" s="220"/>
      <c r="PXE98" s="220"/>
      <c r="PXF98" s="220"/>
      <c r="PXG98" s="220"/>
      <c r="PXH98" s="220"/>
      <c r="PXI98" s="220"/>
      <c r="PXJ98" s="220"/>
      <c r="PXK98" s="220"/>
      <c r="PXL98" s="220"/>
      <c r="PXM98" s="220"/>
      <c r="PXN98" s="220"/>
      <c r="PXO98" s="220"/>
      <c r="PXP98" s="220"/>
      <c r="PXQ98" s="220"/>
      <c r="PXR98" s="220"/>
      <c r="PXS98" s="220"/>
      <c r="PXT98" s="220"/>
      <c r="PXU98" s="220"/>
      <c r="PXV98" s="220"/>
      <c r="PXW98" s="220"/>
      <c r="PXX98" s="220"/>
      <c r="PXY98" s="220"/>
      <c r="PXZ98" s="220"/>
      <c r="PYA98" s="220"/>
      <c r="PYB98" s="220"/>
      <c r="PYC98" s="220"/>
      <c r="PYD98" s="220"/>
      <c r="PYE98" s="220"/>
      <c r="PYF98" s="220"/>
      <c r="PYG98" s="220"/>
      <c r="PYH98" s="220"/>
      <c r="PYI98" s="220"/>
      <c r="PYJ98" s="220"/>
      <c r="PYK98" s="220"/>
      <c r="PYL98" s="220"/>
      <c r="PYM98" s="220"/>
      <c r="PYN98" s="220"/>
      <c r="PYO98" s="220"/>
      <c r="PYP98" s="220"/>
      <c r="PYQ98" s="220"/>
      <c r="PYR98" s="220"/>
      <c r="PYS98" s="220"/>
      <c r="PYT98" s="220"/>
      <c r="PYU98" s="220"/>
      <c r="PYV98" s="220"/>
      <c r="PYW98" s="220"/>
      <c r="PYX98" s="220"/>
      <c r="PYY98" s="220"/>
      <c r="PYZ98" s="220"/>
      <c r="PZA98" s="220"/>
      <c r="PZB98" s="220"/>
      <c r="PZC98" s="220"/>
      <c r="PZD98" s="220"/>
      <c r="PZE98" s="220"/>
      <c r="PZF98" s="220"/>
      <c r="PZG98" s="220"/>
      <c r="PZH98" s="220"/>
      <c r="PZI98" s="220"/>
      <c r="PZJ98" s="220"/>
      <c r="PZK98" s="220"/>
      <c r="PZL98" s="220"/>
      <c r="PZM98" s="220"/>
      <c r="PZN98" s="220"/>
      <c r="PZO98" s="220"/>
      <c r="PZP98" s="220"/>
      <c r="PZQ98" s="220"/>
      <c r="PZR98" s="220"/>
      <c r="PZS98" s="220"/>
      <c r="PZT98" s="220"/>
      <c r="PZU98" s="220"/>
      <c r="PZV98" s="220"/>
      <c r="PZW98" s="220"/>
      <c r="PZX98" s="220"/>
      <c r="PZY98" s="220"/>
      <c r="PZZ98" s="220"/>
      <c r="QAA98" s="220"/>
      <c r="QAB98" s="220"/>
      <c r="QAC98" s="220"/>
      <c r="QAD98" s="220"/>
      <c r="QAE98" s="220"/>
      <c r="QAF98" s="220"/>
      <c r="QAG98" s="220"/>
      <c r="QAH98" s="220"/>
      <c r="QAI98" s="220"/>
      <c r="QAJ98" s="220"/>
      <c r="QAK98" s="220"/>
      <c r="QAL98" s="220"/>
      <c r="QAM98" s="220"/>
      <c r="QAN98" s="220"/>
      <c r="QAO98" s="220"/>
      <c r="QAP98" s="220"/>
      <c r="QAQ98" s="220"/>
      <c r="QAR98" s="220"/>
      <c r="QAS98" s="220"/>
      <c r="QAT98" s="220"/>
      <c r="QAU98" s="220"/>
      <c r="QAV98" s="220"/>
      <c r="QAW98" s="220"/>
      <c r="QAX98" s="220"/>
      <c r="QAY98" s="220"/>
      <c r="QAZ98" s="220"/>
      <c r="QBA98" s="220"/>
      <c r="QBB98" s="220"/>
      <c r="QBC98" s="220"/>
      <c r="QBD98" s="220"/>
      <c r="QBE98" s="220"/>
      <c r="QBF98" s="220"/>
      <c r="QBG98" s="220"/>
      <c r="QBH98" s="220"/>
      <c r="QBI98" s="220"/>
      <c r="QBJ98" s="220"/>
      <c r="QBK98" s="220"/>
      <c r="QBL98" s="220"/>
      <c r="QBM98" s="220"/>
      <c r="QBN98" s="220"/>
      <c r="QBO98" s="220"/>
      <c r="QBP98" s="220"/>
      <c r="QBQ98" s="220"/>
      <c r="QBR98" s="220"/>
      <c r="QBS98" s="220"/>
      <c r="QBT98" s="220"/>
      <c r="QBU98" s="220"/>
      <c r="QBV98" s="220"/>
      <c r="QBW98" s="220"/>
      <c r="QBX98" s="220"/>
      <c r="QBY98" s="220"/>
      <c r="QBZ98" s="220"/>
      <c r="QCA98" s="220"/>
      <c r="QCB98" s="220"/>
      <c r="QCC98" s="220"/>
      <c r="QCD98" s="220"/>
      <c r="QCE98" s="220"/>
      <c r="QCF98" s="220"/>
      <c r="QCG98" s="220"/>
      <c r="QCH98" s="220"/>
      <c r="QCI98" s="220"/>
      <c r="QCJ98" s="220"/>
      <c r="QCK98" s="220"/>
      <c r="QCL98" s="220"/>
      <c r="QCM98" s="220"/>
      <c r="QCN98" s="220"/>
      <c r="QCO98" s="220"/>
      <c r="QCP98" s="220"/>
      <c r="QCQ98" s="220"/>
      <c r="QCR98" s="220"/>
      <c r="QCS98" s="220"/>
      <c r="QCT98" s="220"/>
      <c r="QCU98" s="220"/>
      <c r="QCV98" s="220"/>
      <c r="QCW98" s="220"/>
      <c r="QCX98" s="220"/>
      <c r="QCY98" s="220"/>
      <c r="QCZ98" s="220"/>
      <c r="QDA98" s="220"/>
      <c r="QDB98" s="220"/>
      <c r="QDC98" s="220"/>
      <c r="QDD98" s="220"/>
      <c r="QDE98" s="220"/>
      <c r="QDF98" s="220"/>
      <c r="QDG98" s="220"/>
      <c r="QDH98" s="220"/>
      <c r="QDI98" s="220"/>
      <c r="QDJ98" s="220"/>
      <c r="QDK98" s="220"/>
      <c r="QDL98" s="220"/>
      <c r="QDM98" s="220"/>
      <c r="QDN98" s="220"/>
      <c r="QDO98" s="220"/>
      <c r="QDP98" s="220"/>
      <c r="QDQ98" s="220"/>
      <c r="QDR98" s="220"/>
      <c r="QDS98" s="220"/>
      <c r="QDT98" s="220"/>
      <c r="QDU98" s="220"/>
      <c r="QDV98" s="220"/>
      <c r="QDW98" s="220"/>
      <c r="QDX98" s="220"/>
      <c r="QDY98" s="220"/>
      <c r="QDZ98" s="220"/>
      <c r="QEA98" s="220"/>
      <c r="QEB98" s="220"/>
      <c r="QEC98" s="220"/>
      <c r="QED98" s="220"/>
      <c r="QEE98" s="220"/>
      <c r="QEF98" s="220"/>
      <c r="QEG98" s="220"/>
      <c r="QEH98" s="220"/>
      <c r="QEI98" s="220"/>
      <c r="QEJ98" s="220"/>
      <c r="QEK98" s="220"/>
      <c r="QEL98" s="220"/>
      <c r="QEM98" s="220"/>
      <c r="QEN98" s="220"/>
      <c r="QEO98" s="220"/>
      <c r="QEP98" s="220"/>
      <c r="QEQ98" s="220"/>
      <c r="QER98" s="220"/>
      <c r="QES98" s="220"/>
      <c r="QET98" s="220"/>
      <c r="QEU98" s="220"/>
      <c r="QEV98" s="220"/>
      <c r="QEW98" s="220"/>
      <c r="QEX98" s="220"/>
      <c r="QEY98" s="220"/>
      <c r="QEZ98" s="220"/>
      <c r="QFA98" s="220"/>
      <c r="QFB98" s="220"/>
      <c r="QFC98" s="220"/>
      <c r="QFD98" s="220"/>
      <c r="QFE98" s="220"/>
      <c r="QFF98" s="220"/>
      <c r="QFG98" s="220"/>
      <c r="QFH98" s="220"/>
      <c r="QFI98" s="220"/>
      <c r="QFJ98" s="220"/>
      <c r="QFK98" s="220"/>
      <c r="QFL98" s="220"/>
      <c r="QFM98" s="220"/>
      <c r="QFN98" s="220"/>
      <c r="QFO98" s="220"/>
      <c r="QFP98" s="220"/>
      <c r="QFQ98" s="220"/>
      <c r="QFR98" s="220"/>
      <c r="QFS98" s="220"/>
      <c r="QFT98" s="220"/>
      <c r="QFU98" s="220"/>
      <c r="QFV98" s="220"/>
      <c r="QFW98" s="220"/>
      <c r="QFX98" s="220"/>
      <c r="QFY98" s="220"/>
      <c r="QFZ98" s="220"/>
      <c r="QGA98" s="220"/>
      <c r="QGB98" s="220"/>
      <c r="QGC98" s="220"/>
      <c r="QGD98" s="220"/>
      <c r="QGE98" s="220"/>
      <c r="QGF98" s="220"/>
      <c r="QGG98" s="220"/>
      <c r="QGH98" s="220"/>
      <c r="QGI98" s="220"/>
      <c r="QGJ98" s="220"/>
      <c r="QGK98" s="220"/>
      <c r="QGL98" s="220"/>
      <c r="QGM98" s="220"/>
      <c r="QGN98" s="220"/>
      <c r="QGO98" s="220"/>
      <c r="QGP98" s="220"/>
      <c r="QGQ98" s="220"/>
      <c r="QGR98" s="220"/>
      <c r="QGS98" s="220"/>
      <c r="QGT98" s="220"/>
      <c r="QGU98" s="220"/>
      <c r="QGV98" s="220"/>
      <c r="QGW98" s="220"/>
      <c r="QGX98" s="220"/>
      <c r="QGY98" s="220"/>
      <c r="QGZ98" s="220"/>
      <c r="QHA98" s="220"/>
      <c r="QHB98" s="220"/>
      <c r="QHC98" s="220"/>
      <c r="QHD98" s="220"/>
      <c r="QHE98" s="220"/>
      <c r="QHF98" s="220"/>
      <c r="QHG98" s="220"/>
      <c r="QHH98" s="220"/>
      <c r="QHI98" s="220"/>
      <c r="QHJ98" s="220"/>
      <c r="QHK98" s="220"/>
      <c r="QHL98" s="220"/>
      <c r="QHM98" s="220"/>
      <c r="QHN98" s="220"/>
      <c r="QHO98" s="220"/>
      <c r="QHP98" s="220"/>
      <c r="QHQ98" s="220"/>
      <c r="QHR98" s="220"/>
      <c r="QHS98" s="220"/>
      <c r="QHT98" s="220"/>
      <c r="QHU98" s="220"/>
      <c r="QHV98" s="220"/>
      <c r="QHW98" s="220"/>
      <c r="QHX98" s="220"/>
      <c r="QHY98" s="220"/>
      <c r="QHZ98" s="220"/>
      <c r="QIA98" s="220"/>
      <c r="QIB98" s="220"/>
      <c r="QIC98" s="220"/>
      <c r="QID98" s="220"/>
      <c r="QIE98" s="220"/>
      <c r="QIF98" s="220"/>
      <c r="QIG98" s="220"/>
      <c r="QIH98" s="220"/>
      <c r="QII98" s="220"/>
      <c r="QIJ98" s="220"/>
      <c r="QIK98" s="220"/>
      <c r="QIL98" s="220"/>
      <c r="QIM98" s="220"/>
      <c r="QIN98" s="220"/>
      <c r="QIO98" s="220"/>
      <c r="QIP98" s="220"/>
      <c r="QIQ98" s="220"/>
      <c r="QIR98" s="220"/>
      <c r="QIS98" s="220"/>
      <c r="QIT98" s="220"/>
      <c r="QIU98" s="220"/>
      <c r="QIV98" s="220"/>
      <c r="QIW98" s="220"/>
      <c r="QIX98" s="220"/>
      <c r="QIY98" s="220"/>
      <c r="QIZ98" s="220"/>
      <c r="QJA98" s="220"/>
      <c r="QJB98" s="220"/>
      <c r="QJC98" s="220"/>
      <c r="QJD98" s="220"/>
      <c r="QJE98" s="220"/>
      <c r="QJF98" s="220"/>
      <c r="QJG98" s="220"/>
      <c r="QJH98" s="220"/>
      <c r="QJI98" s="220"/>
      <c r="QJJ98" s="220"/>
      <c r="QJK98" s="220"/>
      <c r="QJL98" s="220"/>
      <c r="QJM98" s="220"/>
      <c r="QJN98" s="220"/>
      <c r="QJO98" s="220"/>
      <c r="QJP98" s="220"/>
      <c r="QJQ98" s="220"/>
      <c r="QJR98" s="220"/>
      <c r="QJS98" s="220"/>
      <c r="QJT98" s="220"/>
      <c r="QJU98" s="220"/>
      <c r="QJV98" s="220"/>
      <c r="QJW98" s="220"/>
      <c r="QJX98" s="220"/>
      <c r="QJY98" s="220"/>
      <c r="QJZ98" s="220"/>
      <c r="QKA98" s="220"/>
      <c r="QKB98" s="220"/>
      <c r="QKC98" s="220"/>
      <c r="QKD98" s="220"/>
      <c r="QKE98" s="220"/>
      <c r="QKF98" s="220"/>
      <c r="QKG98" s="220"/>
      <c r="QKH98" s="220"/>
      <c r="QKI98" s="220"/>
      <c r="QKJ98" s="220"/>
      <c r="QKK98" s="220"/>
      <c r="QKL98" s="220"/>
      <c r="QKM98" s="220"/>
      <c r="QKN98" s="220"/>
      <c r="QKO98" s="220"/>
      <c r="QKP98" s="220"/>
      <c r="QKQ98" s="220"/>
      <c r="QKR98" s="220"/>
      <c r="QKS98" s="220"/>
      <c r="QKT98" s="220"/>
      <c r="QKU98" s="220"/>
      <c r="QKV98" s="220"/>
      <c r="QKW98" s="220"/>
      <c r="QKX98" s="220"/>
      <c r="QKY98" s="220"/>
      <c r="QKZ98" s="220"/>
      <c r="QLA98" s="220"/>
      <c r="QLB98" s="220"/>
      <c r="QLC98" s="220"/>
      <c r="QLD98" s="220"/>
      <c r="QLE98" s="220"/>
      <c r="QLF98" s="220"/>
      <c r="QLG98" s="220"/>
      <c r="QLH98" s="220"/>
      <c r="QLI98" s="220"/>
      <c r="QLJ98" s="220"/>
      <c r="QLK98" s="220"/>
      <c r="QLL98" s="220"/>
      <c r="QLM98" s="220"/>
      <c r="QLN98" s="220"/>
      <c r="QLO98" s="220"/>
      <c r="QLP98" s="220"/>
      <c r="QLQ98" s="220"/>
      <c r="QLR98" s="220"/>
      <c r="QLS98" s="220"/>
      <c r="QLT98" s="220"/>
      <c r="QLU98" s="220"/>
      <c r="QLV98" s="220"/>
      <c r="QLW98" s="220"/>
      <c r="QLX98" s="220"/>
      <c r="QLY98" s="220"/>
      <c r="QLZ98" s="220"/>
      <c r="QMA98" s="220"/>
      <c r="QMB98" s="220"/>
      <c r="QMC98" s="220"/>
      <c r="QMD98" s="220"/>
      <c r="QME98" s="220"/>
      <c r="QMF98" s="220"/>
      <c r="QMG98" s="220"/>
      <c r="QMH98" s="220"/>
      <c r="QMI98" s="220"/>
      <c r="QMJ98" s="220"/>
      <c r="QMK98" s="220"/>
      <c r="QML98" s="220"/>
      <c r="QMM98" s="220"/>
      <c r="QMN98" s="220"/>
      <c r="QMO98" s="220"/>
      <c r="QMP98" s="220"/>
      <c r="QMQ98" s="220"/>
      <c r="QMR98" s="220"/>
      <c r="QMS98" s="220"/>
      <c r="QMT98" s="220"/>
      <c r="QMU98" s="220"/>
      <c r="QMV98" s="220"/>
      <c r="QMW98" s="220"/>
      <c r="QMX98" s="220"/>
      <c r="QMY98" s="220"/>
      <c r="QMZ98" s="220"/>
      <c r="QNA98" s="220"/>
      <c r="QNB98" s="220"/>
      <c r="QNC98" s="220"/>
      <c r="QND98" s="220"/>
      <c r="QNE98" s="220"/>
      <c r="QNF98" s="220"/>
      <c r="QNG98" s="220"/>
      <c r="QNH98" s="220"/>
      <c r="QNI98" s="220"/>
      <c r="QNJ98" s="220"/>
      <c r="QNK98" s="220"/>
      <c r="QNL98" s="220"/>
      <c r="QNM98" s="220"/>
      <c r="QNN98" s="220"/>
      <c r="QNO98" s="220"/>
      <c r="QNP98" s="220"/>
      <c r="QNQ98" s="220"/>
      <c r="QNR98" s="220"/>
      <c r="QNS98" s="220"/>
      <c r="QNT98" s="220"/>
      <c r="QNU98" s="220"/>
      <c r="QNV98" s="220"/>
      <c r="QNW98" s="220"/>
      <c r="QNX98" s="220"/>
      <c r="QNY98" s="220"/>
      <c r="QNZ98" s="220"/>
      <c r="QOA98" s="220"/>
      <c r="QOB98" s="220"/>
      <c r="QOC98" s="220"/>
      <c r="QOD98" s="220"/>
      <c r="QOE98" s="220"/>
      <c r="QOF98" s="220"/>
      <c r="QOG98" s="220"/>
      <c r="QOH98" s="220"/>
      <c r="QOI98" s="220"/>
      <c r="QOJ98" s="220"/>
      <c r="QOK98" s="220"/>
      <c r="QOL98" s="220"/>
      <c r="QOM98" s="220"/>
      <c r="QON98" s="220"/>
      <c r="QOO98" s="220"/>
      <c r="QOP98" s="220"/>
      <c r="QOQ98" s="220"/>
      <c r="QOR98" s="220"/>
      <c r="QOS98" s="220"/>
      <c r="QOT98" s="220"/>
      <c r="QOU98" s="220"/>
      <c r="QOV98" s="220"/>
      <c r="QOW98" s="220"/>
      <c r="QOX98" s="220"/>
      <c r="QOY98" s="220"/>
      <c r="QOZ98" s="220"/>
      <c r="QPA98" s="220"/>
      <c r="QPB98" s="220"/>
      <c r="QPC98" s="220"/>
      <c r="QPD98" s="220"/>
      <c r="QPE98" s="220"/>
      <c r="QPF98" s="220"/>
      <c r="QPG98" s="220"/>
      <c r="QPH98" s="220"/>
      <c r="QPI98" s="220"/>
      <c r="QPJ98" s="220"/>
      <c r="QPK98" s="220"/>
      <c r="QPL98" s="220"/>
      <c r="QPM98" s="220"/>
      <c r="QPN98" s="220"/>
      <c r="QPO98" s="220"/>
      <c r="QPP98" s="220"/>
      <c r="QPQ98" s="220"/>
      <c r="QPR98" s="220"/>
      <c r="QPS98" s="220"/>
      <c r="QPT98" s="220"/>
      <c r="QPU98" s="220"/>
      <c r="QPV98" s="220"/>
      <c r="QPW98" s="220"/>
      <c r="QPX98" s="220"/>
      <c r="QPY98" s="220"/>
      <c r="QPZ98" s="220"/>
      <c r="QQA98" s="220"/>
      <c r="QQB98" s="220"/>
      <c r="QQC98" s="220"/>
      <c r="QQD98" s="220"/>
      <c r="QQE98" s="220"/>
      <c r="QQF98" s="220"/>
      <c r="QQG98" s="220"/>
      <c r="QQH98" s="220"/>
      <c r="QQI98" s="220"/>
      <c r="QQJ98" s="220"/>
      <c r="QQK98" s="220"/>
      <c r="QQL98" s="220"/>
      <c r="QQM98" s="220"/>
      <c r="QQN98" s="220"/>
      <c r="QQO98" s="220"/>
      <c r="QQP98" s="220"/>
      <c r="QQQ98" s="220"/>
      <c r="QQR98" s="220"/>
      <c r="QQS98" s="220"/>
      <c r="QQT98" s="220"/>
      <c r="QQU98" s="220"/>
      <c r="QQV98" s="220"/>
      <c r="QQW98" s="220"/>
      <c r="QQX98" s="220"/>
      <c r="QQY98" s="220"/>
      <c r="QQZ98" s="220"/>
      <c r="QRA98" s="220"/>
      <c r="QRB98" s="220"/>
      <c r="QRC98" s="220"/>
      <c r="QRD98" s="220"/>
      <c r="QRE98" s="220"/>
      <c r="QRF98" s="220"/>
      <c r="QRG98" s="220"/>
      <c r="QRH98" s="220"/>
      <c r="QRI98" s="220"/>
      <c r="QRJ98" s="220"/>
      <c r="QRK98" s="220"/>
      <c r="QRL98" s="220"/>
      <c r="QRM98" s="220"/>
      <c r="QRN98" s="220"/>
      <c r="QRO98" s="220"/>
      <c r="QRP98" s="220"/>
      <c r="QRQ98" s="220"/>
      <c r="QRR98" s="220"/>
      <c r="QRS98" s="220"/>
      <c r="QRT98" s="220"/>
      <c r="QRU98" s="220"/>
      <c r="QRV98" s="220"/>
      <c r="QRW98" s="220"/>
      <c r="QRX98" s="220"/>
      <c r="QRY98" s="220"/>
      <c r="QRZ98" s="220"/>
      <c r="QSA98" s="220"/>
      <c r="QSB98" s="220"/>
      <c r="QSC98" s="220"/>
      <c r="QSD98" s="220"/>
      <c r="QSE98" s="220"/>
      <c r="QSF98" s="220"/>
      <c r="QSG98" s="220"/>
      <c r="QSH98" s="220"/>
      <c r="QSI98" s="220"/>
      <c r="QSJ98" s="220"/>
      <c r="QSK98" s="220"/>
      <c r="QSL98" s="220"/>
      <c r="QSM98" s="220"/>
      <c r="QSN98" s="220"/>
      <c r="QSO98" s="220"/>
      <c r="QSP98" s="220"/>
      <c r="QSQ98" s="220"/>
      <c r="QSR98" s="220"/>
      <c r="QSS98" s="220"/>
      <c r="QST98" s="220"/>
      <c r="QSU98" s="220"/>
      <c r="QSV98" s="220"/>
      <c r="QSW98" s="220"/>
      <c r="QSX98" s="220"/>
      <c r="QSY98" s="220"/>
      <c r="QSZ98" s="220"/>
      <c r="QTA98" s="220"/>
      <c r="QTB98" s="220"/>
      <c r="QTC98" s="220"/>
      <c r="QTD98" s="220"/>
      <c r="QTE98" s="220"/>
      <c r="QTF98" s="220"/>
      <c r="QTG98" s="220"/>
      <c r="QTH98" s="220"/>
      <c r="QTI98" s="220"/>
      <c r="QTJ98" s="220"/>
      <c r="QTK98" s="220"/>
      <c r="QTL98" s="220"/>
      <c r="QTM98" s="220"/>
      <c r="QTN98" s="220"/>
      <c r="QTO98" s="220"/>
      <c r="QTP98" s="220"/>
      <c r="QTQ98" s="220"/>
      <c r="QTR98" s="220"/>
      <c r="QTS98" s="220"/>
      <c r="QTT98" s="220"/>
      <c r="QTU98" s="220"/>
      <c r="QTV98" s="220"/>
      <c r="QTW98" s="220"/>
      <c r="QTX98" s="220"/>
      <c r="QTY98" s="220"/>
      <c r="QTZ98" s="220"/>
      <c r="QUA98" s="220"/>
      <c r="QUB98" s="220"/>
      <c r="QUC98" s="220"/>
      <c r="QUD98" s="220"/>
      <c r="QUE98" s="220"/>
      <c r="QUF98" s="220"/>
      <c r="QUG98" s="220"/>
      <c r="QUH98" s="220"/>
      <c r="QUI98" s="220"/>
      <c r="QUJ98" s="220"/>
      <c r="QUK98" s="220"/>
      <c r="QUL98" s="220"/>
      <c r="QUM98" s="220"/>
      <c r="QUN98" s="220"/>
      <c r="QUO98" s="220"/>
      <c r="QUP98" s="220"/>
      <c r="QUQ98" s="220"/>
      <c r="QUR98" s="220"/>
      <c r="QUS98" s="220"/>
      <c r="QUT98" s="220"/>
      <c r="QUU98" s="220"/>
      <c r="QUV98" s="220"/>
      <c r="QUW98" s="220"/>
      <c r="QUX98" s="220"/>
      <c r="QUY98" s="220"/>
      <c r="QUZ98" s="220"/>
      <c r="QVA98" s="220"/>
      <c r="QVB98" s="220"/>
      <c r="QVC98" s="220"/>
      <c r="QVD98" s="220"/>
      <c r="QVE98" s="220"/>
      <c r="QVF98" s="220"/>
      <c r="QVG98" s="220"/>
      <c r="QVH98" s="220"/>
      <c r="QVI98" s="220"/>
      <c r="QVJ98" s="220"/>
      <c r="QVK98" s="220"/>
      <c r="QVL98" s="220"/>
      <c r="QVM98" s="220"/>
      <c r="QVN98" s="220"/>
      <c r="QVO98" s="220"/>
      <c r="QVP98" s="220"/>
      <c r="QVQ98" s="220"/>
      <c r="QVR98" s="220"/>
      <c r="QVS98" s="220"/>
      <c r="QVT98" s="220"/>
      <c r="QVU98" s="220"/>
      <c r="QVV98" s="220"/>
      <c r="QVW98" s="220"/>
      <c r="QVX98" s="220"/>
      <c r="QVY98" s="220"/>
      <c r="QVZ98" s="220"/>
      <c r="QWA98" s="220"/>
      <c r="QWB98" s="220"/>
      <c r="QWC98" s="220"/>
      <c r="QWD98" s="220"/>
      <c r="QWE98" s="220"/>
      <c r="QWF98" s="220"/>
      <c r="QWG98" s="220"/>
      <c r="QWH98" s="220"/>
      <c r="QWI98" s="220"/>
      <c r="QWJ98" s="220"/>
      <c r="QWK98" s="220"/>
      <c r="QWL98" s="220"/>
      <c r="QWM98" s="220"/>
      <c r="QWN98" s="220"/>
      <c r="QWO98" s="220"/>
      <c r="QWP98" s="220"/>
      <c r="QWQ98" s="220"/>
      <c r="QWR98" s="220"/>
      <c r="QWS98" s="220"/>
      <c r="QWT98" s="220"/>
      <c r="QWU98" s="220"/>
      <c r="QWV98" s="220"/>
      <c r="QWW98" s="220"/>
      <c r="QWX98" s="220"/>
      <c r="QWY98" s="220"/>
      <c r="QWZ98" s="220"/>
      <c r="QXA98" s="220"/>
      <c r="QXB98" s="220"/>
      <c r="QXC98" s="220"/>
      <c r="QXD98" s="220"/>
      <c r="QXE98" s="220"/>
      <c r="QXF98" s="220"/>
      <c r="QXG98" s="220"/>
      <c r="QXH98" s="220"/>
      <c r="QXI98" s="220"/>
      <c r="QXJ98" s="220"/>
      <c r="QXK98" s="220"/>
      <c r="QXL98" s="220"/>
      <c r="QXM98" s="220"/>
      <c r="QXN98" s="220"/>
      <c r="QXO98" s="220"/>
      <c r="QXP98" s="220"/>
      <c r="QXQ98" s="220"/>
      <c r="QXR98" s="220"/>
      <c r="QXS98" s="220"/>
      <c r="QXT98" s="220"/>
      <c r="QXU98" s="220"/>
      <c r="QXV98" s="220"/>
      <c r="QXW98" s="220"/>
      <c r="QXX98" s="220"/>
      <c r="QXY98" s="220"/>
      <c r="QXZ98" s="220"/>
      <c r="QYA98" s="220"/>
      <c r="QYB98" s="220"/>
      <c r="QYC98" s="220"/>
      <c r="QYD98" s="220"/>
      <c r="QYE98" s="220"/>
      <c r="QYF98" s="220"/>
      <c r="QYG98" s="220"/>
      <c r="QYH98" s="220"/>
      <c r="QYI98" s="220"/>
      <c r="QYJ98" s="220"/>
      <c r="QYK98" s="220"/>
      <c r="QYL98" s="220"/>
      <c r="QYM98" s="220"/>
      <c r="QYN98" s="220"/>
      <c r="QYO98" s="220"/>
      <c r="QYP98" s="220"/>
      <c r="QYQ98" s="220"/>
      <c r="QYR98" s="220"/>
      <c r="QYS98" s="220"/>
      <c r="QYT98" s="220"/>
      <c r="QYU98" s="220"/>
      <c r="QYV98" s="220"/>
      <c r="QYW98" s="220"/>
      <c r="QYX98" s="220"/>
      <c r="QYY98" s="220"/>
      <c r="QYZ98" s="220"/>
      <c r="QZA98" s="220"/>
      <c r="QZB98" s="220"/>
      <c r="QZC98" s="220"/>
      <c r="QZD98" s="220"/>
      <c r="QZE98" s="220"/>
      <c r="QZF98" s="220"/>
      <c r="QZG98" s="220"/>
      <c r="QZH98" s="220"/>
      <c r="QZI98" s="220"/>
      <c r="QZJ98" s="220"/>
      <c r="QZK98" s="220"/>
      <c r="QZL98" s="220"/>
      <c r="QZM98" s="220"/>
      <c r="QZN98" s="220"/>
      <c r="QZO98" s="220"/>
      <c r="QZP98" s="220"/>
      <c r="QZQ98" s="220"/>
      <c r="QZR98" s="220"/>
      <c r="QZS98" s="220"/>
      <c r="QZT98" s="220"/>
      <c r="QZU98" s="220"/>
      <c r="QZV98" s="220"/>
      <c r="QZW98" s="220"/>
      <c r="QZX98" s="220"/>
      <c r="QZY98" s="220"/>
      <c r="QZZ98" s="220"/>
      <c r="RAA98" s="220"/>
      <c r="RAB98" s="220"/>
      <c r="RAC98" s="220"/>
      <c r="RAD98" s="220"/>
      <c r="RAE98" s="220"/>
      <c r="RAF98" s="220"/>
      <c r="RAG98" s="220"/>
      <c r="RAH98" s="220"/>
      <c r="RAI98" s="220"/>
      <c r="RAJ98" s="220"/>
      <c r="RAK98" s="220"/>
      <c r="RAL98" s="220"/>
      <c r="RAM98" s="220"/>
      <c r="RAN98" s="220"/>
      <c r="RAO98" s="220"/>
      <c r="RAP98" s="220"/>
      <c r="RAQ98" s="220"/>
      <c r="RAR98" s="220"/>
      <c r="RAS98" s="220"/>
      <c r="RAT98" s="220"/>
      <c r="RAU98" s="220"/>
      <c r="RAV98" s="220"/>
      <c r="RAW98" s="220"/>
      <c r="RAX98" s="220"/>
      <c r="RAY98" s="220"/>
      <c r="RAZ98" s="220"/>
      <c r="RBA98" s="220"/>
      <c r="RBB98" s="220"/>
      <c r="RBC98" s="220"/>
      <c r="RBD98" s="220"/>
      <c r="RBE98" s="220"/>
      <c r="RBF98" s="220"/>
      <c r="RBG98" s="220"/>
      <c r="RBH98" s="220"/>
      <c r="RBI98" s="220"/>
      <c r="RBJ98" s="220"/>
      <c r="RBK98" s="220"/>
      <c r="RBL98" s="220"/>
      <c r="RBM98" s="220"/>
      <c r="RBN98" s="220"/>
      <c r="RBO98" s="220"/>
      <c r="RBP98" s="220"/>
      <c r="RBQ98" s="220"/>
      <c r="RBR98" s="220"/>
      <c r="RBS98" s="220"/>
      <c r="RBT98" s="220"/>
      <c r="RBU98" s="220"/>
      <c r="RBV98" s="220"/>
      <c r="RBW98" s="220"/>
      <c r="RBX98" s="220"/>
      <c r="RBY98" s="220"/>
      <c r="RBZ98" s="220"/>
      <c r="RCA98" s="220"/>
      <c r="RCB98" s="220"/>
      <c r="RCC98" s="220"/>
      <c r="RCD98" s="220"/>
      <c r="RCE98" s="220"/>
      <c r="RCF98" s="220"/>
      <c r="RCG98" s="220"/>
      <c r="RCH98" s="220"/>
      <c r="RCI98" s="220"/>
      <c r="RCJ98" s="220"/>
      <c r="RCK98" s="220"/>
      <c r="RCL98" s="220"/>
      <c r="RCM98" s="220"/>
      <c r="RCN98" s="220"/>
      <c r="RCO98" s="220"/>
      <c r="RCP98" s="220"/>
      <c r="RCQ98" s="220"/>
      <c r="RCR98" s="220"/>
      <c r="RCS98" s="220"/>
      <c r="RCT98" s="220"/>
      <c r="RCU98" s="220"/>
      <c r="RCV98" s="220"/>
      <c r="RCW98" s="220"/>
      <c r="RCX98" s="220"/>
      <c r="RCY98" s="220"/>
      <c r="RCZ98" s="220"/>
      <c r="RDA98" s="220"/>
      <c r="RDB98" s="220"/>
      <c r="RDC98" s="220"/>
      <c r="RDD98" s="220"/>
      <c r="RDE98" s="220"/>
      <c r="RDF98" s="220"/>
      <c r="RDG98" s="220"/>
      <c r="RDH98" s="220"/>
      <c r="RDI98" s="220"/>
      <c r="RDJ98" s="220"/>
      <c r="RDK98" s="220"/>
      <c r="RDL98" s="220"/>
      <c r="RDM98" s="220"/>
      <c r="RDN98" s="220"/>
      <c r="RDO98" s="220"/>
      <c r="RDP98" s="220"/>
      <c r="RDQ98" s="220"/>
      <c r="RDR98" s="220"/>
      <c r="RDS98" s="220"/>
      <c r="RDT98" s="220"/>
      <c r="RDU98" s="220"/>
      <c r="RDV98" s="220"/>
      <c r="RDW98" s="220"/>
      <c r="RDX98" s="220"/>
      <c r="RDY98" s="220"/>
      <c r="RDZ98" s="220"/>
      <c r="REA98" s="220"/>
      <c r="REB98" s="220"/>
      <c r="REC98" s="220"/>
      <c r="RED98" s="220"/>
      <c r="REE98" s="220"/>
      <c r="REF98" s="220"/>
      <c r="REG98" s="220"/>
      <c r="REH98" s="220"/>
      <c r="REI98" s="220"/>
      <c r="REJ98" s="220"/>
      <c r="REK98" s="220"/>
      <c r="REL98" s="220"/>
      <c r="REM98" s="220"/>
      <c r="REN98" s="220"/>
      <c r="REO98" s="220"/>
      <c r="REP98" s="220"/>
      <c r="REQ98" s="220"/>
      <c r="RER98" s="220"/>
      <c r="RES98" s="220"/>
      <c r="RET98" s="220"/>
      <c r="REU98" s="220"/>
      <c r="REV98" s="220"/>
      <c r="REW98" s="220"/>
      <c r="REX98" s="220"/>
      <c r="REY98" s="220"/>
      <c r="REZ98" s="220"/>
      <c r="RFA98" s="220"/>
      <c r="RFB98" s="220"/>
      <c r="RFC98" s="220"/>
      <c r="RFD98" s="220"/>
      <c r="RFE98" s="220"/>
      <c r="RFF98" s="220"/>
      <c r="RFG98" s="220"/>
      <c r="RFH98" s="220"/>
      <c r="RFI98" s="220"/>
      <c r="RFJ98" s="220"/>
      <c r="RFK98" s="220"/>
      <c r="RFL98" s="220"/>
      <c r="RFM98" s="220"/>
      <c r="RFN98" s="220"/>
      <c r="RFO98" s="220"/>
      <c r="RFP98" s="220"/>
      <c r="RFQ98" s="220"/>
      <c r="RFR98" s="220"/>
      <c r="RFS98" s="220"/>
      <c r="RFT98" s="220"/>
      <c r="RFU98" s="220"/>
      <c r="RFV98" s="220"/>
      <c r="RFW98" s="220"/>
      <c r="RFX98" s="220"/>
      <c r="RFY98" s="220"/>
      <c r="RFZ98" s="220"/>
      <c r="RGA98" s="220"/>
      <c r="RGB98" s="220"/>
      <c r="RGC98" s="220"/>
      <c r="RGD98" s="220"/>
      <c r="RGE98" s="220"/>
      <c r="RGF98" s="220"/>
      <c r="RGG98" s="220"/>
      <c r="RGH98" s="220"/>
      <c r="RGI98" s="220"/>
      <c r="RGJ98" s="220"/>
      <c r="RGK98" s="220"/>
      <c r="RGL98" s="220"/>
      <c r="RGM98" s="220"/>
      <c r="RGN98" s="220"/>
      <c r="RGO98" s="220"/>
      <c r="RGP98" s="220"/>
      <c r="RGQ98" s="220"/>
      <c r="RGR98" s="220"/>
      <c r="RGS98" s="220"/>
      <c r="RGT98" s="220"/>
      <c r="RGU98" s="220"/>
      <c r="RGV98" s="220"/>
      <c r="RGW98" s="220"/>
      <c r="RGX98" s="220"/>
      <c r="RGY98" s="220"/>
      <c r="RGZ98" s="220"/>
      <c r="RHA98" s="220"/>
      <c r="RHB98" s="220"/>
      <c r="RHC98" s="220"/>
      <c r="RHD98" s="220"/>
      <c r="RHE98" s="220"/>
      <c r="RHF98" s="220"/>
      <c r="RHG98" s="220"/>
      <c r="RHH98" s="220"/>
      <c r="RHI98" s="220"/>
      <c r="RHJ98" s="220"/>
      <c r="RHK98" s="220"/>
      <c r="RHL98" s="220"/>
      <c r="RHM98" s="220"/>
      <c r="RHN98" s="220"/>
      <c r="RHO98" s="220"/>
      <c r="RHP98" s="220"/>
      <c r="RHQ98" s="220"/>
      <c r="RHR98" s="220"/>
      <c r="RHS98" s="220"/>
      <c r="RHT98" s="220"/>
      <c r="RHU98" s="220"/>
      <c r="RHV98" s="220"/>
      <c r="RHW98" s="220"/>
      <c r="RHX98" s="220"/>
      <c r="RHY98" s="220"/>
      <c r="RHZ98" s="220"/>
      <c r="RIA98" s="220"/>
      <c r="RIB98" s="220"/>
      <c r="RIC98" s="220"/>
      <c r="RID98" s="220"/>
      <c r="RIE98" s="220"/>
      <c r="RIF98" s="220"/>
      <c r="RIG98" s="220"/>
      <c r="RIH98" s="220"/>
      <c r="RII98" s="220"/>
      <c r="RIJ98" s="220"/>
      <c r="RIK98" s="220"/>
      <c r="RIL98" s="220"/>
      <c r="RIM98" s="220"/>
      <c r="RIN98" s="220"/>
      <c r="RIO98" s="220"/>
      <c r="RIP98" s="220"/>
      <c r="RIQ98" s="220"/>
      <c r="RIR98" s="220"/>
      <c r="RIS98" s="220"/>
      <c r="RIT98" s="220"/>
      <c r="RIU98" s="220"/>
      <c r="RIV98" s="220"/>
      <c r="RIW98" s="220"/>
      <c r="RIX98" s="220"/>
      <c r="RIY98" s="220"/>
      <c r="RIZ98" s="220"/>
      <c r="RJA98" s="220"/>
      <c r="RJB98" s="220"/>
      <c r="RJC98" s="220"/>
      <c r="RJD98" s="220"/>
      <c r="RJE98" s="220"/>
      <c r="RJF98" s="220"/>
      <c r="RJG98" s="220"/>
      <c r="RJH98" s="220"/>
      <c r="RJI98" s="220"/>
      <c r="RJJ98" s="220"/>
      <c r="RJK98" s="220"/>
      <c r="RJL98" s="220"/>
      <c r="RJM98" s="220"/>
      <c r="RJN98" s="220"/>
      <c r="RJO98" s="220"/>
      <c r="RJP98" s="220"/>
      <c r="RJQ98" s="220"/>
      <c r="RJR98" s="220"/>
      <c r="RJS98" s="220"/>
      <c r="RJT98" s="220"/>
      <c r="RJU98" s="220"/>
      <c r="RJV98" s="220"/>
      <c r="RJW98" s="220"/>
      <c r="RJX98" s="220"/>
      <c r="RJY98" s="220"/>
      <c r="RJZ98" s="220"/>
      <c r="RKA98" s="220"/>
      <c r="RKB98" s="220"/>
      <c r="RKC98" s="220"/>
      <c r="RKD98" s="220"/>
      <c r="RKE98" s="220"/>
      <c r="RKF98" s="220"/>
      <c r="RKG98" s="220"/>
      <c r="RKH98" s="220"/>
      <c r="RKI98" s="220"/>
      <c r="RKJ98" s="220"/>
      <c r="RKK98" s="220"/>
      <c r="RKL98" s="220"/>
      <c r="RKM98" s="220"/>
      <c r="RKN98" s="220"/>
      <c r="RKO98" s="220"/>
      <c r="RKP98" s="220"/>
      <c r="RKQ98" s="220"/>
      <c r="RKR98" s="220"/>
      <c r="RKS98" s="220"/>
      <c r="RKT98" s="220"/>
      <c r="RKU98" s="220"/>
      <c r="RKV98" s="220"/>
      <c r="RKW98" s="220"/>
      <c r="RKX98" s="220"/>
      <c r="RKY98" s="220"/>
      <c r="RKZ98" s="220"/>
      <c r="RLA98" s="220"/>
      <c r="RLB98" s="220"/>
      <c r="RLC98" s="220"/>
      <c r="RLD98" s="220"/>
      <c r="RLE98" s="220"/>
      <c r="RLF98" s="220"/>
      <c r="RLG98" s="220"/>
      <c r="RLH98" s="220"/>
      <c r="RLI98" s="220"/>
      <c r="RLJ98" s="220"/>
      <c r="RLK98" s="220"/>
      <c r="RLL98" s="220"/>
      <c r="RLM98" s="220"/>
      <c r="RLN98" s="220"/>
      <c r="RLO98" s="220"/>
      <c r="RLP98" s="220"/>
      <c r="RLQ98" s="220"/>
      <c r="RLR98" s="220"/>
      <c r="RLS98" s="220"/>
      <c r="RLT98" s="220"/>
      <c r="RLU98" s="220"/>
      <c r="RLV98" s="220"/>
      <c r="RLW98" s="220"/>
      <c r="RLX98" s="220"/>
      <c r="RLY98" s="220"/>
      <c r="RLZ98" s="220"/>
      <c r="RMA98" s="220"/>
      <c r="RMB98" s="220"/>
      <c r="RMC98" s="220"/>
      <c r="RMD98" s="220"/>
      <c r="RME98" s="220"/>
      <c r="RMF98" s="220"/>
      <c r="RMG98" s="220"/>
      <c r="RMH98" s="220"/>
      <c r="RMI98" s="220"/>
      <c r="RMJ98" s="220"/>
      <c r="RMK98" s="220"/>
      <c r="RML98" s="220"/>
      <c r="RMM98" s="220"/>
      <c r="RMN98" s="220"/>
      <c r="RMO98" s="220"/>
      <c r="RMP98" s="220"/>
      <c r="RMQ98" s="220"/>
      <c r="RMR98" s="220"/>
      <c r="RMS98" s="220"/>
      <c r="RMT98" s="220"/>
      <c r="RMU98" s="220"/>
      <c r="RMV98" s="220"/>
      <c r="RMW98" s="220"/>
      <c r="RMX98" s="220"/>
      <c r="RMY98" s="220"/>
      <c r="RMZ98" s="220"/>
      <c r="RNA98" s="220"/>
      <c r="RNB98" s="220"/>
      <c r="RNC98" s="220"/>
      <c r="RND98" s="220"/>
      <c r="RNE98" s="220"/>
      <c r="RNF98" s="220"/>
      <c r="RNG98" s="220"/>
      <c r="RNH98" s="220"/>
      <c r="RNI98" s="220"/>
      <c r="RNJ98" s="220"/>
      <c r="RNK98" s="220"/>
      <c r="RNL98" s="220"/>
      <c r="RNM98" s="220"/>
      <c r="RNN98" s="220"/>
      <c r="RNO98" s="220"/>
      <c r="RNP98" s="220"/>
      <c r="RNQ98" s="220"/>
      <c r="RNR98" s="220"/>
      <c r="RNS98" s="220"/>
      <c r="RNT98" s="220"/>
      <c r="RNU98" s="220"/>
      <c r="RNV98" s="220"/>
      <c r="RNW98" s="220"/>
      <c r="RNX98" s="220"/>
      <c r="RNY98" s="220"/>
      <c r="RNZ98" s="220"/>
      <c r="ROA98" s="220"/>
      <c r="ROB98" s="220"/>
      <c r="ROC98" s="220"/>
      <c r="ROD98" s="220"/>
      <c r="ROE98" s="220"/>
      <c r="ROF98" s="220"/>
      <c r="ROG98" s="220"/>
      <c r="ROH98" s="220"/>
      <c r="ROI98" s="220"/>
      <c r="ROJ98" s="220"/>
      <c r="ROK98" s="220"/>
      <c r="ROL98" s="220"/>
      <c r="ROM98" s="220"/>
      <c r="RON98" s="220"/>
      <c r="ROO98" s="220"/>
      <c r="ROP98" s="220"/>
      <c r="ROQ98" s="220"/>
      <c r="ROR98" s="220"/>
      <c r="ROS98" s="220"/>
      <c r="ROT98" s="220"/>
      <c r="ROU98" s="220"/>
      <c r="ROV98" s="220"/>
      <c r="ROW98" s="220"/>
      <c r="ROX98" s="220"/>
      <c r="ROY98" s="220"/>
      <c r="ROZ98" s="220"/>
      <c r="RPA98" s="220"/>
      <c r="RPB98" s="220"/>
      <c r="RPC98" s="220"/>
      <c r="RPD98" s="220"/>
      <c r="RPE98" s="220"/>
      <c r="RPF98" s="220"/>
      <c r="RPG98" s="220"/>
      <c r="RPH98" s="220"/>
      <c r="RPI98" s="220"/>
      <c r="RPJ98" s="220"/>
      <c r="RPK98" s="220"/>
      <c r="RPL98" s="220"/>
      <c r="RPM98" s="220"/>
      <c r="RPN98" s="220"/>
      <c r="RPO98" s="220"/>
      <c r="RPP98" s="220"/>
      <c r="RPQ98" s="220"/>
      <c r="RPR98" s="220"/>
      <c r="RPS98" s="220"/>
      <c r="RPT98" s="220"/>
      <c r="RPU98" s="220"/>
      <c r="RPV98" s="220"/>
      <c r="RPW98" s="220"/>
      <c r="RPX98" s="220"/>
      <c r="RPY98" s="220"/>
      <c r="RPZ98" s="220"/>
      <c r="RQA98" s="220"/>
      <c r="RQB98" s="220"/>
      <c r="RQC98" s="220"/>
      <c r="RQD98" s="220"/>
      <c r="RQE98" s="220"/>
      <c r="RQF98" s="220"/>
      <c r="RQG98" s="220"/>
      <c r="RQH98" s="220"/>
      <c r="RQI98" s="220"/>
      <c r="RQJ98" s="220"/>
      <c r="RQK98" s="220"/>
      <c r="RQL98" s="220"/>
      <c r="RQM98" s="220"/>
      <c r="RQN98" s="220"/>
      <c r="RQO98" s="220"/>
      <c r="RQP98" s="220"/>
      <c r="RQQ98" s="220"/>
      <c r="RQR98" s="220"/>
      <c r="RQS98" s="220"/>
      <c r="RQT98" s="220"/>
      <c r="RQU98" s="220"/>
      <c r="RQV98" s="220"/>
      <c r="RQW98" s="220"/>
      <c r="RQX98" s="220"/>
      <c r="RQY98" s="220"/>
      <c r="RQZ98" s="220"/>
      <c r="RRA98" s="220"/>
      <c r="RRB98" s="220"/>
      <c r="RRC98" s="220"/>
      <c r="RRD98" s="220"/>
      <c r="RRE98" s="220"/>
      <c r="RRF98" s="220"/>
      <c r="RRG98" s="220"/>
      <c r="RRH98" s="220"/>
      <c r="RRI98" s="220"/>
      <c r="RRJ98" s="220"/>
      <c r="RRK98" s="220"/>
      <c r="RRL98" s="220"/>
      <c r="RRM98" s="220"/>
      <c r="RRN98" s="220"/>
      <c r="RRO98" s="220"/>
      <c r="RRP98" s="220"/>
      <c r="RRQ98" s="220"/>
      <c r="RRR98" s="220"/>
      <c r="RRS98" s="220"/>
      <c r="RRT98" s="220"/>
      <c r="RRU98" s="220"/>
      <c r="RRV98" s="220"/>
      <c r="RRW98" s="220"/>
      <c r="RRX98" s="220"/>
      <c r="RRY98" s="220"/>
      <c r="RRZ98" s="220"/>
      <c r="RSA98" s="220"/>
      <c r="RSB98" s="220"/>
      <c r="RSC98" s="220"/>
      <c r="RSD98" s="220"/>
      <c r="RSE98" s="220"/>
      <c r="RSF98" s="220"/>
      <c r="RSG98" s="220"/>
      <c r="RSH98" s="220"/>
      <c r="RSI98" s="220"/>
      <c r="RSJ98" s="220"/>
      <c r="RSK98" s="220"/>
      <c r="RSL98" s="220"/>
      <c r="RSM98" s="220"/>
      <c r="RSN98" s="220"/>
      <c r="RSO98" s="220"/>
      <c r="RSP98" s="220"/>
      <c r="RSQ98" s="220"/>
      <c r="RSR98" s="220"/>
      <c r="RSS98" s="220"/>
      <c r="RST98" s="220"/>
      <c r="RSU98" s="220"/>
      <c r="RSV98" s="220"/>
      <c r="RSW98" s="220"/>
      <c r="RSX98" s="220"/>
      <c r="RSY98" s="220"/>
      <c r="RSZ98" s="220"/>
      <c r="RTA98" s="220"/>
      <c r="RTB98" s="220"/>
      <c r="RTC98" s="220"/>
      <c r="RTD98" s="220"/>
      <c r="RTE98" s="220"/>
      <c r="RTF98" s="220"/>
      <c r="RTG98" s="220"/>
      <c r="RTH98" s="220"/>
      <c r="RTI98" s="220"/>
      <c r="RTJ98" s="220"/>
      <c r="RTK98" s="220"/>
      <c r="RTL98" s="220"/>
      <c r="RTM98" s="220"/>
      <c r="RTN98" s="220"/>
      <c r="RTO98" s="220"/>
      <c r="RTP98" s="220"/>
      <c r="RTQ98" s="220"/>
      <c r="RTR98" s="220"/>
      <c r="RTS98" s="220"/>
      <c r="RTT98" s="220"/>
      <c r="RTU98" s="220"/>
      <c r="RTV98" s="220"/>
      <c r="RTW98" s="220"/>
      <c r="RTX98" s="220"/>
      <c r="RTY98" s="220"/>
      <c r="RTZ98" s="220"/>
      <c r="RUA98" s="220"/>
      <c r="RUB98" s="220"/>
      <c r="RUC98" s="220"/>
      <c r="RUD98" s="220"/>
      <c r="RUE98" s="220"/>
      <c r="RUF98" s="220"/>
      <c r="RUG98" s="220"/>
      <c r="RUH98" s="220"/>
      <c r="RUI98" s="220"/>
      <c r="RUJ98" s="220"/>
      <c r="RUK98" s="220"/>
      <c r="RUL98" s="220"/>
      <c r="RUM98" s="220"/>
      <c r="RUN98" s="220"/>
      <c r="RUO98" s="220"/>
      <c r="RUP98" s="220"/>
      <c r="RUQ98" s="220"/>
      <c r="RUR98" s="220"/>
      <c r="RUS98" s="220"/>
      <c r="RUT98" s="220"/>
      <c r="RUU98" s="220"/>
      <c r="RUV98" s="220"/>
      <c r="RUW98" s="220"/>
      <c r="RUX98" s="220"/>
      <c r="RUY98" s="220"/>
      <c r="RUZ98" s="220"/>
      <c r="RVA98" s="220"/>
      <c r="RVB98" s="220"/>
      <c r="RVC98" s="220"/>
      <c r="RVD98" s="220"/>
      <c r="RVE98" s="220"/>
      <c r="RVF98" s="220"/>
      <c r="RVG98" s="220"/>
      <c r="RVH98" s="220"/>
      <c r="RVI98" s="220"/>
      <c r="RVJ98" s="220"/>
      <c r="RVK98" s="220"/>
      <c r="RVL98" s="220"/>
      <c r="RVM98" s="220"/>
      <c r="RVN98" s="220"/>
      <c r="RVO98" s="220"/>
      <c r="RVP98" s="220"/>
      <c r="RVQ98" s="220"/>
      <c r="RVR98" s="220"/>
      <c r="RVS98" s="220"/>
      <c r="RVT98" s="220"/>
      <c r="RVU98" s="220"/>
      <c r="RVV98" s="220"/>
      <c r="RVW98" s="220"/>
      <c r="RVX98" s="220"/>
      <c r="RVY98" s="220"/>
      <c r="RVZ98" s="220"/>
      <c r="RWA98" s="220"/>
      <c r="RWB98" s="220"/>
      <c r="RWC98" s="220"/>
      <c r="RWD98" s="220"/>
      <c r="RWE98" s="220"/>
      <c r="RWF98" s="220"/>
      <c r="RWG98" s="220"/>
      <c r="RWH98" s="220"/>
      <c r="RWI98" s="220"/>
      <c r="RWJ98" s="220"/>
      <c r="RWK98" s="220"/>
      <c r="RWL98" s="220"/>
      <c r="RWM98" s="220"/>
      <c r="RWN98" s="220"/>
      <c r="RWO98" s="220"/>
      <c r="RWP98" s="220"/>
      <c r="RWQ98" s="220"/>
      <c r="RWR98" s="220"/>
      <c r="RWS98" s="220"/>
      <c r="RWT98" s="220"/>
      <c r="RWU98" s="220"/>
      <c r="RWV98" s="220"/>
      <c r="RWW98" s="220"/>
      <c r="RWX98" s="220"/>
      <c r="RWY98" s="220"/>
      <c r="RWZ98" s="220"/>
      <c r="RXA98" s="220"/>
      <c r="RXB98" s="220"/>
      <c r="RXC98" s="220"/>
      <c r="RXD98" s="220"/>
      <c r="RXE98" s="220"/>
      <c r="RXF98" s="220"/>
      <c r="RXG98" s="220"/>
      <c r="RXH98" s="220"/>
      <c r="RXI98" s="220"/>
      <c r="RXJ98" s="220"/>
      <c r="RXK98" s="220"/>
      <c r="RXL98" s="220"/>
      <c r="RXM98" s="220"/>
      <c r="RXN98" s="220"/>
      <c r="RXO98" s="220"/>
      <c r="RXP98" s="220"/>
      <c r="RXQ98" s="220"/>
      <c r="RXR98" s="220"/>
      <c r="RXS98" s="220"/>
      <c r="RXT98" s="220"/>
      <c r="RXU98" s="220"/>
      <c r="RXV98" s="220"/>
      <c r="RXW98" s="220"/>
      <c r="RXX98" s="220"/>
      <c r="RXY98" s="220"/>
      <c r="RXZ98" s="220"/>
      <c r="RYA98" s="220"/>
      <c r="RYB98" s="220"/>
      <c r="RYC98" s="220"/>
      <c r="RYD98" s="220"/>
      <c r="RYE98" s="220"/>
      <c r="RYF98" s="220"/>
      <c r="RYG98" s="220"/>
      <c r="RYH98" s="220"/>
      <c r="RYI98" s="220"/>
      <c r="RYJ98" s="220"/>
      <c r="RYK98" s="220"/>
      <c r="RYL98" s="220"/>
      <c r="RYM98" s="220"/>
      <c r="RYN98" s="220"/>
      <c r="RYO98" s="220"/>
      <c r="RYP98" s="220"/>
      <c r="RYQ98" s="220"/>
      <c r="RYR98" s="220"/>
      <c r="RYS98" s="220"/>
      <c r="RYT98" s="220"/>
      <c r="RYU98" s="220"/>
      <c r="RYV98" s="220"/>
      <c r="RYW98" s="220"/>
      <c r="RYX98" s="220"/>
      <c r="RYY98" s="220"/>
      <c r="RYZ98" s="220"/>
      <c r="RZA98" s="220"/>
      <c r="RZB98" s="220"/>
      <c r="RZC98" s="220"/>
      <c r="RZD98" s="220"/>
      <c r="RZE98" s="220"/>
      <c r="RZF98" s="220"/>
      <c r="RZG98" s="220"/>
      <c r="RZH98" s="220"/>
      <c r="RZI98" s="220"/>
      <c r="RZJ98" s="220"/>
      <c r="RZK98" s="220"/>
      <c r="RZL98" s="220"/>
      <c r="RZM98" s="220"/>
      <c r="RZN98" s="220"/>
      <c r="RZO98" s="220"/>
      <c r="RZP98" s="220"/>
      <c r="RZQ98" s="220"/>
      <c r="RZR98" s="220"/>
      <c r="RZS98" s="220"/>
      <c r="RZT98" s="220"/>
      <c r="RZU98" s="220"/>
      <c r="RZV98" s="220"/>
      <c r="RZW98" s="220"/>
      <c r="RZX98" s="220"/>
      <c r="RZY98" s="220"/>
      <c r="RZZ98" s="220"/>
      <c r="SAA98" s="220"/>
      <c r="SAB98" s="220"/>
      <c r="SAC98" s="220"/>
      <c r="SAD98" s="220"/>
      <c r="SAE98" s="220"/>
      <c r="SAF98" s="220"/>
      <c r="SAG98" s="220"/>
      <c r="SAH98" s="220"/>
      <c r="SAI98" s="220"/>
      <c r="SAJ98" s="220"/>
      <c r="SAK98" s="220"/>
      <c r="SAL98" s="220"/>
      <c r="SAM98" s="220"/>
      <c r="SAN98" s="220"/>
      <c r="SAO98" s="220"/>
      <c r="SAP98" s="220"/>
      <c r="SAQ98" s="220"/>
      <c r="SAR98" s="220"/>
      <c r="SAS98" s="220"/>
      <c r="SAT98" s="220"/>
      <c r="SAU98" s="220"/>
      <c r="SAV98" s="220"/>
      <c r="SAW98" s="220"/>
      <c r="SAX98" s="220"/>
      <c r="SAY98" s="220"/>
      <c r="SAZ98" s="220"/>
      <c r="SBA98" s="220"/>
      <c r="SBB98" s="220"/>
      <c r="SBC98" s="220"/>
      <c r="SBD98" s="220"/>
      <c r="SBE98" s="220"/>
      <c r="SBF98" s="220"/>
      <c r="SBG98" s="220"/>
      <c r="SBH98" s="220"/>
      <c r="SBI98" s="220"/>
      <c r="SBJ98" s="220"/>
      <c r="SBK98" s="220"/>
      <c r="SBL98" s="220"/>
      <c r="SBM98" s="220"/>
      <c r="SBN98" s="220"/>
      <c r="SBO98" s="220"/>
      <c r="SBP98" s="220"/>
      <c r="SBQ98" s="220"/>
      <c r="SBR98" s="220"/>
      <c r="SBS98" s="220"/>
      <c r="SBT98" s="220"/>
      <c r="SBU98" s="220"/>
      <c r="SBV98" s="220"/>
      <c r="SBW98" s="220"/>
      <c r="SBX98" s="220"/>
      <c r="SBY98" s="220"/>
      <c r="SBZ98" s="220"/>
      <c r="SCA98" s="220"/>
      <c r="SCB98" s="220"/>
      <c r="SCC98" s="220"/>
      <c r="SCD98" s="220"/>
      <c r="SCE98" s="220"/>
      <c r="SCF98" s="220"/>
      <c r="SCG98" s="220"/>
      <c r="SCH98" s="220"/>
      <c r="SCI98" s="220"/>
      <c r="SCJ98" s="220"/>
      <c r="SCK98" s="220"/>
      <c r="SCL98" s="220"/>
      <c r="SCM98" s="220"/>
      <c r="SCN98" s="220"/>
      <c r="SCO98" s="220"/>
      <c r="SCP98" s="220"/>
      <c r="SCQ98" s="220"/>
      <c r="SCR98" s="220"/>
      <c r="SCS98" s="220"/>
      <c r="SCT98" s="220"/>
      <c r="SCU98" s="220"/>
      <c r="SCV98" s="220"/>
      <c r="SCW98" s="220"/>
      <c r="SCX98" s="220"/>
      <c r="SCY98" s="220"/>
      <c r="SCZ98" s="220"/>
      <c r="SDA98" s="220"/>
      <c r="SDB98" s="220"/>
      <c r="SDC98" s="220"/>
      <c r="SDD98" s="220"/>
      <c r="SDE98" s="220"/>
      <c r="SDF98" s="220"/>
      <c r="SDG98" s="220"/>
      <c r="SDH98" s="220"/>
      <c r="SDI98" s="220"/>
      <c r="SDJ98" s="220"/>
      <c r="SDK98" s="220"/>
      <c r="SDL98" s="220"/>
      <c r="SDM98" s="220"/>
      <c r="SDN98" s="220"/>
      <c r="SDO98" s="220"/>
      <c r="SDP98" s="220"/>
      <c r="SDQ98" s="220"/>
      <c r="SDR98" s="220"/>
      <c r="SDS98" s="220"/>
      <c r="SDT98" s="220"/>
      <c r="SDU98" s="220"/>
      <c r="SDV98" s="220"/>
      <c r="SDW98" s="220"/>
      <c r="SDX98" s="220"/>
      <c r="SDY98" s="220"/>
      <c r="SDZ98" s="220"/>
      <c r="SEA98" s="220"/>
      <c r="SEB98" s="220"/>
      <c r="SEC98" s="220"/>
      <c r="SED98" s="220"/>
      <c r="SEE98" s="220"/>
      <c r="SEF98" s="220"/>
      <c r="SEG98" s="220"/>
      <c r="SEH98" s="220"/>
      <c r="SEI98" s="220"/>
      <c r="SEJ98" s="220"/>
      <c r="SEK98" s="220"/>
      <c r="SEL98" s="220"/>
      <c r="SEM98" s="220"/>
      <c r="SEN98" s="220"/>
      <c r="SEO98" s="220"/>
      <c r="SEP98" s="220"/>
      <c r="SEQ98" s="220"/>
      <c r="SER98" s="220"/>
      <c r="SES98" s="220"/>
      <c r="SET98" s="220"/>
      <c r="SEU98" s="220"/>
      <c r="SEV98" s="220"/>
      <c r="SEW98" s="220"/>
      <c r="SEX98" s="220"/>
      <c r="SEY98" s="220"/>
      <c r="SEZ98" s="220"/>
      <c r="SFA98" s="220"/>
      <c r="SFB98" s="220"/>
      <c r="SFC98" s="220"/>
      <c r="SFD98" s="220"/>
      <c r="SFE98" s="220"/>
      <c r="SFF98" s="220"/>
      <c r="SFG98" s="220"/>
      <c r="SFH98" s="220"/>
      <c r="SFI98" s="220"/>
      <c r="SFJ98" s="220"/>
      <c r="SFK98" s="220"/>
      <c r="SFL98" s="220"/>
      <c r="SFM98" s="220"/>
      <c r="SFN98" s="220"/>
      <c r="SFO98" s="220"/>
      <c r="SFP98" s="220"/>
      <c r="SFQ98" s="220"/>
      <c r="SFR98" s="220"/>
      <c r="SFS98" s="220"/>
      <c r="SFT98" s="220"/>
      <c r="SFU98" s="220"/>
      <c r="SFV98" s="220"/>
      <c r="SFW98" s="220"/>
      <c r="SFX98" s="220"/>
      <c r="SFY98" s="220"/>
      <c r="SFZ98" s="220"/>
      <c r="SGA98" s="220"/>
      <c r="SGB98" s="220"/>
      <c r="SGC98" s="220"/>
      <c r="SGD98" s="220"/>
      <c r="SGE98" s="220"/>
      <c r="SGF98" s="220"/>
      <c r="SGG98" s="220"/>
      <c r="SGH98" s="220"/>
      <c r="SGI98" s="220"/>
      <c r="SGJ98" s="220"/>
      <c r="SGK98" s="220"/>
      <c r="SGL98" s="220"/>
      <c r="SGM98" s="220"/>
      <c r="SGN98" s="220"/>
      <c r="SGO98" s="220"/>
      <c r="SGP98" s="220"/>
      <c r="SGQ98" s="220"/>
      <c r="SGR98" s="220"/>
      <c r="SGS98" s="220"/>
      <c r="SGT98" s="220"/>
      <c r="SGU98" s="220"/>
      <c r="SGV98" s="220"/>
      <c r="SGW98" s="220"/>
      <c r="SGX98" s="220"/>
      <c r="SGY98" s="220"/>
      <c r="SGZ98" s="220"/>
      <c r="SHA98" s="220"/>
      <c r="SHB98" s="220"/>
      <c r="SHC98" s="220"/>
      <c r="SHD98" s="220"/>
      <c r="SHE98" s="220"/>
      <c r="SHF98" s="220"/>
      <c r="SHG98" s="220"/>
      <c r="SHH98" s="220"/>
      <c r="SHI98" s="220"/>
      <c r="SHJ98" s="220"/>
      <c r="SHK98" s="220"/>
      <c r="SHL98" s="220"/>
      <c r="SHM98" s="220"/>
      <c r="SHN98" s="220"/>
      <c r="SHO98" s="220"/>
      <c r="SHP98" s="220"/>
      <c r="SHQ98" s="220"/>
      <c r="SHR98" s="220"/>
      <c r="SHS98" s="220"/>
      <c r="SHT98" s="220"/>
      <c r="SHU98" s="220"/>
      <c r="SHV98" s="220"/>
      <c r="SHW98" s="220"/>
      <c r="SHX98" s="220"/>
      <c r="SHY98" s="220"/>
      <c r="SHZ98" s="220"/>
      <c r="SIA98" s="220"/>
      <c r="SIB98" s="220"/>
      <c r="SIC98" s="220"/>
      <c r="SID98" s="220"/>
      <c r="SIE98" s="220"/>
      <c r="SIF98" s="220"/>
      <c r="SIG98" s="220"/>
      <c r="SIH98" s="220"/>
      <c r="SII98" s="220"/>
      <c r="SIJ98" s="220"/>
      <c r="SIK98" s="220"/>
      <c r="SIL98" s="220"/>
      <c r="SIM98" s="220"/>
      <c r="SIN98" s="220"/>
      <c r="SIO98" s="220"/>
      <c r="SIP98" s="220"/>
      <c r="SIQ98" s="220"/>
      <c r="SIR98" s="220"/>
      <c r="SIS98" s="220"/>
      <c r="SIT98" s="220"/>
      <c r="SIU98" s="220"/>
      <c r="SIV98" s="220"/>
      <c r="SIW98" s="220"/>
      <c r="SIX98" s="220"/>
      <c r="SIY98" s="220"/>
      <c r="SIZ98" s="220"/>
      <c r="SJA98" s="220"/>
      <c r="SJB98" s="220"/>
      <c r="SJC98" s="220"/>
      <c r="SJD98" s="220"/>
      <c r="SJE98" s="220"/>
      <c r="SJF98" s="220"/>
      <c r="SJG98" s="220"/>
      <c r="SJH98" s="220"/>
      <c r="SJI98" s="220"/>
      <c r="SJJ98" s="220"/>
      <c r="SJK98" s="220"/>
      <c r="SJL98" s="220"/>
      <c r="SJM98" s="220"/>
      <c r="SJN98" s="220"/>
      <c r="SJO98" s="220"/>
      <c r="SJP98" s="220"/>
      <c r="SJQ98" s="220"/>
      <c r="SJR98" s="220"/>
      <c r="SJS98" s="220"/>
      <c r="SJT98" s="220"/>
      <c r="SJU98" s="220"/>
      <c r="SJV98" s="220"/>
      <c r="SJW98" s="220"/>
      <c r="SJX98" s="220"/>
      <c r="SJY98" s="220"/>
      <c r="SJZ98" s="220"/>
      <c r="SKA98" s="220"/>
      <c r="SKB98" s="220"/>
      <c r="SKC98" s="220"/>
      <c r="SKD98" s="220"/>
      <c r="SKE98" s="220"/>
      <c r="SKF98" s="220"/>
      <c r="SKG98" s="220"/>
      <c r="SKH98" s="220"/>
      <c r="SKI98" s="220"/>
      <c r="SKJ98" s="220"/>
      <c r="SKK98" s="220"/>
      <c r="SKL98" s="220"/>
      <c r="SKM98" s="220"/>
      <c r="SKN98" s="220"/>
      <c r="SKO98" s="220"/>
      <c r="SKP98" s="220"/>
      <c r="SKQ98" s="220"/>
      <c r="SKR98" s="220"/>
      <c r="SKS98" s="220"/>
      <c r="SKT98" s="220"/>
      <c r="SKU98" s="220"/>
      <c r="SKV98" s="220"/>
      <c r="SKW98" s="220"/>
      <c r="SKX98" s="220"/>
      <c r="SKY98" s="220"/>
      <c r="SKZ98" s="220"/>
      <c r="SLA98" s="220"/>
      <c r="SLB98" s="220"/>
      <c r="SLC98" s="220"/>
      <c r="SLD98" s="220"/>
      <c r="SLE98" s="220"/>
      <c r="SLF98" s="220"/>
      <c r="SLG98" s="220"/>
      <c r="SLH98" s="220"/>
      <c r="SLI98" s="220"/>
      <c r="SLJ98" s="220"/>
      <c r="SLK98" s="220"/>
      <c r="SLL98" s="220"/>
      <c r="SLM98" s="220"/>
      <c r="SLN98" s="220"/>
      <c r="SLO98" s="220"/>
      <c r="SLP98" s="220"/>
      <c r="SLQ98" s="220"/>
      <c r="SLR98" s="220"/>
      <c r="SLS98" s="220"/>
      <c r="SLT98" s="220"/>
      <c r="SLU98" s="220"/>
      <c r="SLV98" s="220"/>
      <c r="SLW98" s="220"/>
      <c r="SLX98" s="220"/>
      <c r="SLY98" s="220"/>
      <c r="SLZ98" s="220"/>
      <c r="SMA98" s="220"/>
      <c r="SMB98" s="220"/>
      <c r="SMC98" s="220"/>
      <c r="SMD98" s="220"/>
      <c r="SME98" s="220"/>
      <c r="SMF98" s="220"/>
      <c r="SMG98" s="220"/>
      <c r="SMH98" s="220"/>
      <c r="SMI98" s="220"/>
      <c r="SMJ98" s="220"/>
      <c r="SMK98" s="220"/>
      <c r="SML98" s="220"/>
      <c r="SMM98" s="220"/>
      <c r="SMN98" s="220"/>
      <c r="SMO98" s="220"/>
      <c r="SMP98" s="220"/>
      <c r="SMQ98" s="220"/>
      <c r="SMR98" s="220"/>
      <c r="SMS98" s="220"/>
      <c r="SMT98" s="220"/>
      <c r="SMU98" s="220"/>
      <c r="SMV98" s="220"/>
      <c r="SMW98" s="220"/>
      <c r="SMX98" s="220"/>
      <c r="SMY98" s="220"/>
      <c r="SMZ98" s="220"/>
      <c r="SNA98" s="220"/>
      <c r="SNB98" s="220"/>
      <c r="SNC98" s="220"/>
      <c r="SND98" s="220"/>
      <c r="SNE98" s="220"/>
      <c r="SNF98" s="220"/>
      <c r="SNG98" s="220"/>
      <c r="SNH98" s="220"/>
      <c r="SNI98" s="220"/>
      <c r="SNJ98" s="220"/>
      <c r="SNK98" s="220"/>
      <c r="SNL98" s="220"/>
      <c r="SNM98" s="220"/>
      <c r="SNN98" s="220"/>
      <c r="SNO98" s="220"/>
      <c r="SNP98" s="220"/>
      <c r="SNQ98" s="220"/>
      <c r="SNR98" s="220"/>
      <c r="SNS98" s="220"/>
      <c r="SNT98" s="220"/>
      <c r="SNU98" s="220"/>
      <c r="SNV98" s="220"/>
      <c r="SNW98" s="220"/>
      <c r="SNX98" s="220"/>
      <c r="SNY98" s="220"/>
      <c r="SNZ98" s="220"/>
      <c r="SOA98" s="220"/>
      <c r="SOB98" s="220"/>
      <c r="SOC98" s="220"/>
      <c r="SOD98" s="220"/>
      <c r="SOE98" s="220"/>
      <c r="SOF98" s="220"/>
      <c r="SOG98" s="220"/>
      <c r="SOH98" s="220"/>
      <c r="SOI98" s="220"/>
      <c r="SOJ98" s="220"/>
      <c r="SOK98" s="220"/>
      <c r="SOL98" s="220"/>
      <c r="SOM98" s="220"/>
      <c r="SON98" s="220"/>
      <c r="SOO98" s="220"/>
      <c r="SOP98" s="220"/>
      <c r="SOQ98" s="220"/>
      <c r="SOR98" s="220"/>
      <c r="SOS98" s="220"/>
      <c r="SOT98" s="220"/>
      <c r="SOU98" s="220"/>
      <c r="SOV98" s="220"/>
      <c r="SOW98" s="220"/>
      <c r="SOX98" s="220"/>
      <c r="SOY98" s="220"/>
      <c r="SOZ98" s="220"/>
      <c r="SPA98" s="220"/>
      <c r="SPB98" s="220"/>
      <c r="SPC98" s="220"/>
      <c r="SPD98" s="220"/>
      <c r="SPE98" s="220"/>
      <c r="SPF98" s="220"/>
      <c r="SPG98" s="220"/>
      <c r="SPH98" s="220"/>
      <c r="SPI98" s="220"/>
      <c r="SPJ98" s="220"/>
      <c r="SPK98" s="220"/>
      <c r="SPL98" s="220"/>
      <c r="SPM98" s="220"/>
      <c r="SPN98" s="220"/>
      <c r="SPO98" s="220"/>
      <c r="SPP98" s="220"/>
      <c r="SPQ98" s="220"/>
      <c r="SPR98" s="220"/>
      <c r="SPS98" s="220"/>
      <c r="SPT98" s="220"/>
      <c r="SPU98" s="220"/>
      <c r="SPV98" s="220"/>
      <c r="SPW98" s="220"/>
      <c r="SPX98" s="220"/>
      <c r="SPY98" s="220"/>
      <c r="SPZ98" s="220"/>
      <c r="SQA98" s="220"/>
      <c r="SQB98" s="220"/>
      <c r="SQC98" s="220"/>
      <c r="SQD98" s="220"/>
      <c r="SQE98" s="220"/>
      <c r="SQF98" s="220"/>
      <c r="SQG98" s="220"/>
      <c r="SQH98" s="220"/>
      <c r="SQI98" s="220"/>
      <c r="SQJ98" s="220"/>
      <c r="SQK98" s="220"/>
      <c r="SQL98" s="220"/>
      <c r="SQM98" s="220"/>
      <c r="SQN98" s="220"/>
      <c r="SQO98" s="220"/>
      <c r="SQP98" s="220"/>
      <c r="SQQ98" s="220"/>
      <c r="SQR98" s="220"/>
      <c r="SQS98" s="220"/>
      <c r="SQT98" s="220"/>
      <c r="SQU98" s="220"/>
      <c r="SQV98" s="220"/>
      <c r="SQW98" s="220"/>
      <c r="SQX98" s="220"/>
      <c r="SQY98" s="220"/>
      <c r="SQZ98" s="220"/>
      <c r="SRA98" s="220"/>
      <c r="SRB98" s="220"/>
      <c r="SRC98" s="220"/>
      <c r="SRD98" s="220"/>
      <c r="SRE98" s="220"/>
      <c r="SRF98" s="220"/>
      <c r="SRG98" s="220"/>
      <c r="SRH98" s="220"/>
      <c r="SRI98" s="220"/>
      <c r="SRJ98" s="220"/>
      <c r="SRK98" s="220"/>
      <c r="SRL98" s="220"/>
      <c r="SRM98" s="220"/>
      <c r="SRN98" s="220"/>
      <c r="SRO98" s="220"/>
      <c r="SRP98" s="220"/>
      <c r="SRQ98" s="220"/>
      <c r="SRR98" s="220"/>
      <c r="SRS98" s="220"/>
      <c r="SRT98" s="220"/>
      <c r="SRU98" s="220"/>
      <c r="SRV98" s="220"/>
      <c r="SRW98" s="220"/>
      <c r="SRX98" s="220"/>
      <c r="SRY98" s="220"/>
      <c r="SRZ98" s="220"/>
      <c r="SSA98" s="220"/>
      <c r="SSB98" s="220"/>
      <c r="SSC98" s="220"/>
      <c r="SSD98" s="220"/>
      <c r="SSE98" s="220"/>
      <c r="SSF98" s="220"/>
      <c r="SSG98" s="220"/>
      <c r="SSH98" s="220"/>
      <c r="SSI98" s="220"/>
      <c r="SSJ98" s="220"/>
      <c r="SSK98" s="220"/>
      <c r="SSL98" s="220"/>
      <c r="SSM98" s="220"/>
      <c r="SSN98" s="220"/>
      <c r="SSO98" s="220"/>
      <c r="SSP98" s="220"/>
      <c r="SSQ98" s="220"/>
      <c r="SSR98" s="220"/>
      <c r="SSS98" s="220"/>
      <c r="SST98" s="220"/>
      <c r="SSU98" s="220"/>
      <c r="SSV98" s="220"/>
      <c r="SSW98" s="220"/>
      <c r="SSX98" s="220"/>
      <c r="SSY98" s="220"/>
      <c r="SSZ98" s="220"/>
      <c r="STA98" s="220"/>
      <c r="STB98" s="220"/>
      <c r="STC98" s="220"/>
      <c r="STD98" s="220"/>
      <c r="STE98" s="220"/>
      <c r="STF98" s="220"/>
      <c r="STG98" s="220"/>
      <c r="STH98" s="220"/>
      <c r="STI98" s="220"/>
      <c r="STJ98" s="220"/>
      <c r="STK98" s="220"/>
      <c r="STL98" s="220"/>
      <c r="STM98" s="220"/>
      <c r="STN98" s="220"/>
      <c r="STO98" s="220"/>
      <c r="STP98" s="220"/>
      <c r="STQ98" s="220"/>
      <c r="STR98" s="220"/>
      <c r="STS98" s="220"/>
      <c r="STT98" s="220"/>
      <c r="STU98" s="220"/>
      <c r="STV98" s="220"/>
      <c r="STW98" s="220"/>
      <c r="STX98" s="220"/>
      <c r="STY98" s="220"/>
      <c r="STZ98" s="220"/>
      <c r="SUA98" s="220"/>
      <c r="SUB98" s="220"/>
      <c r="SUC98" s="220"/>
      <c r="SUD98" s="220"/>
      <c r="SUE98" s="220"/>
      <c r="SUF98" s="220"/>
      <c r="SUG98" s="220"/>
      <c r="SUH98" s="220"/>
      <c r="SUI98" s="220"/>
      <c r="SUJ98" s="220"/>
      <c r="SUK98" s="220"/>
      <c r="SUL98" s="220"/>
      <c r="SUM98" s="220"/>
      <c r="SUN98" s="220"/>
      <c r="SUO98" s="220"/>
      <c r="SUP98" s="220"/>
      <c r="SUQ98" s="220"/>
      <c r="SUR98" s="220"/>
      <c r="SUS98" s="220"/>
      <c r="SUT98" s="220"/>
      <c r="SUU98" s="220"/>
      <c r="SUV98" s="220"/>
      <c r="SUW98" s="220"/>
      <c r="SUX98" s="220"/>
      <c r="SUY98" s="220"/>
      <c r="SUZ98" s="220"/>
      <c r="SVA98" s="220"/>
      <c r="SVB98" s="220"/>
      <c r="SVC98" s="220"/>
      <c r="SVD98" s="220"/>
      <c r="SVE98" s="220"/>
      <c r="SVF98" s="220"/>
      <c r="SVG98" s="220"/>
      <c r="SVH98" s="220"/>
      <c r="SVI98" s="220"/>
      <c r="SVJ98" s="220"/>
      <c r="SVK98" s="220"/>
      <c r="SVL98" s="220"/>
      <c r="SVM98" s="220"/>
      <c r="SVN98" s="220"/>
      <c r="SVO98" s="220"/>
      <c r="SVP98" s="220"/>
      <c r="SVQ98" s="220"/>
      <c r="SVR98" s="220"/>
      <c r="SVS98" s="220"/>
      <c r="SVT98" s="220"/>
      <c r="SVU98" s="220"/>
      <c r="SVV98" s="220"/>
      <c r="SVW98" s="220"/>
      <c r="SVX98" s="220"/>
      <c r="SVY98" s="220"/>
      <c r="SVZ98" s="220"/>
      <c r="SWA98" s="220"/>
      <c r="SWB98" s="220"/>
      <c r="SWC98" s="220"/>
      <c r="SWD98" s="220"/>
      <c r="SWE98" s="220"/>
      <c r="SWF98" s="220"/>
      <c r="SWG98" s="220"/>
      <c r="SWH98" s="220"/>
      <c r="SWI98" s="220"/>
      <c r="SWJ98" s="220"/>
      <c r="SWK98" s="220"/>
      <c r="SWL98" s="220"/>
      <c r="SWM98" s="220"/>
      <c r="SWN98" s="220"/>
      <c r="SWO98" s="220"/>
      <c r="SWP98" s="220"/>
      <c r="SWQ98" s="220"/>
      <c r="SWR98" s="220"/>
      <c r="SWS98" s="220"/>
      <c r="SWT98" s="220"/>
      <c r="SWU98" s="220"/>
      <c r="SWV98" s="220"/>
      <c r="SWW98" s="220"/>
      <c r="SWX98" s="220"/>
      <c r="SWY98" s="220"/>
      <c r="SWZ98" s="220"/>
      <c r="SXA98" s="220"/>
      <c r="SXB98" s="220"/>
      <c r="SXC98" s="220"/>
      <c r="SXD98" s="220"/>
      <c r="SXE98" s="220"/>
      <c r="SXF98" s="220"/>
      <c r="SXG98" s="220"/>
      <c r="SXH98" s="220"/>
      <c r="SXI98" s="220"/>
      <c r="SXJ98" s="220"/>
      <c r="SXK98" s="220"/>
      <c r="SXL98" s="220"/>
      <c r="SXM98" s="220"/>
      <c r="SXN98" s="220"/>
      <c r="SXO98" s="220"/>
      <c r="SXP98" s="220"/>
      <c r="SXQ98" s="220"/>
      <c r="SXR98" s="220"/>
      <c r="SXS98" s="220"/>
      <c r="SXT98" s="220"/>
      <c r="SXU98" s="220"/>
      <c r="SXV98" s="220"/>
      <c r="SXW98" s="220"/>
      <c r="SXX98" s="220"/>
      <c r="SXY98" s="220"/>
      <c r="SXZ98" s="220"/>
      <c r="SYA98" s="220"/>
      <c r="SYB98" s="220"/>
      <c r="SYC98" s="220"/>
      <c r="SYD98" s="220"/>
      <c r="SYE98" s="220"/>
      <c r="SYF98" s="220"/>
      <c r="SYG98" s="220"/>
      <c r="SYH98" s="220"/>
      <c r="SYI98" s="220"/>
      <c r="SYJ98" s="220"/>
      <c r="SYK98" s="220"/>
      <c r="SYL98" s="220"/>
      <c r="SYM98" s="220"/>
      <c r="SYN98" s="220"/>
      <c r="SYO98" s="220"/>
      <c r="SYP98" s="220"/>
      <c r="SYQ98" s="220"/>
      <c r="SYR98" s="220"/>
      <c r="SYS98" s="220"/>
      <c r="SYT98" s="220"/>
      <c r="SYU98" s="220"/>
      <c r="SYV98" s="220"/>
      <c r="SYW98" s="220"/>
      <c r="SYX98" s="220"/>
      <c r="SYY98" s="220"/>
      <c r="SYZ98" s="220"/>
      <c r="SZA98" s="220"/>
      <c r="SZB98" s="220"/>
      <c r="SZC98" s="220"/>
      <c r="SZD98" s="220"/>
      <c r="SZE98" s="220"/>
      <c r="SZF98" s="220"/>
      <c r="SZG98" s="220"/>
      <c r="SZH98" s="220"/>
      <c r="SZI98" s="220"/>
      <c r="SZJ98" s="220"/>
      <c r="SZK98" s="220"/>
      <c r="SZL98" s="220"/>
      <c r="SZM98" s="220"/>
      <c r="SZN98" s="220"/>
      <c r="SZO98" s="220"/>
      <c r="SZP98" s="220"/>
      <c r="SZQ98" s="220"/>
      <c r="SZR98" s="220"/>
      <c r="SZS98" s="220"/>
      <c r="SZT98" s="220"/>
      <c r="SZU98" s="220"/>
      <c r="SZV98" s="220"/>
      <c r="SZW98" s="220"/>
      <c r="SZX98" s="220"/>
      <c r="SZY98" s="220"/>
      <c r="SZZ98" s="220"/>
      <c r="TAA98" s="220"/>
      <c r="TAB98" s="220"/>
      <c r="TAC98" s="220"/>
      <c r="TAD98" s="220"/>
      <c r="TAE98" s="220"/>
      <c r="TAF98" s="220"/>
      <c r="TAG98" s="220"/>
      <c r="TAH98" s="220"/>
      <c r="TAI98" s="220"/>
      <c r="TAJ98" s="220"/>
      <c r="TAK98" s="220"/>
      <c r="TAL98" s="220"/>
      <c r="TAM98" s="220"/>
      <c r="TAN98" s="220"/>
      <c r="TAO98" s="220"/>
      <c r="TAP98" s="220"/>
      <c r="TAQ98" s="220"/>
      <c r="TAR98" s="220"/>
      <c r="TAS98" s="220"/>
      <c r="TAT98" s="220"/>
      <c r="TAU98" s="220"/>
      <c r="TAV98" s="220"/>
      <c r="TAW98" s="220"/>
      <c r="TAX98" s="220"/>
      <c r="TAY98" s="220"/>
      <c r="TAZ98" s="220"/>
      <c r="TBA98" s="220"/>
      <c r="TBB98" s="220"/>
      <c r="TBC98" s="220"/>
      <c r="TBD98" s="220"/>
      <c r="TBE98" s="220"/>
      <c r="TBF98" s="220"/>
      <c r="TBG98" s="220"/>
      <c r="TBH98" s="220"/>
      <c r="TBI98" s="220"/>
      <c r="TBJ98" s="220"/>
      <c r="TBK98" s="220"/>
      <c r="TBL98" s="220"/>
      <c r="TBM98" s="220"/>
      <c r="TBN98" s="220"/>
      <c r="TBO98" s="220"/>
      <c r="TBP98" s="220"/>
      <c r="TBQ98" s="220"/>
      <c r="TBR98" s="220"/>
      <c r="TBS98" s="220"/>
      <c r="TBT98" s="220"/>
      <c r="TBU98" s="220"/>
      <c r="TBV98" s="220"/>
      <c r="TBW98" s="220"/>
      <c r="TBX98" s="220"/>
      <c r="TBY98" s="220"/>
      <c r="TBZ98" s="220"/>
      <c r="TCA98" s="220"/>
      <c r="TCB98" s="220"/>
      <c r="TCC98" s="220"/>
      <c r="TCD98" s="220"/>
      <c r="TCE98" s="220"/>
      <c r="TCF98" s="220"/>
      <c r="TCG98" s="220"/>
      <c r="TCH98" s="220"/>
      <c r="TCI98" s="220"/>
      <c r="TCJ98" s="220"/>
      <c r="TCK98" s="220"/>
      <c r="TCL98" s="220"/>
      <c r="TCM98" s="220"/>
      <c r="TCN98" s="220"/>
      <c r="TCO98" s="220"/>
      <c r="TCP98" s="220"/>
      <c r="TCQ98" s="220"/>
      <c r="TCR98" s="220"/>
      <c r="TCS98" s="220"/>
      <c r="TCT98" s="220"/>
      <c r="TCU98" s="220"/>
      <c r="TCV98" s="220"/>
      <c r="TCW98" s="220"/>
      <c r="TCX98" s="220"/>
      <c r="TCY98" s="220"/>
      <c r="TCZ98" s="220"/>
      <c r="TDA98" s="220"/>
      <c r="TDB98" s="220"/>
      <c r="TDC98" s="220"/>
      <c r="TDD98" s="220"/>
      <c r="TDE98" s="220"/>
      <c r="TDF98" s="220"/>
      <c r="TDG98" s="220"/>
      <c r="TDH98" s="220"/>
      <c r="TDI98" s="220"/>
      <c r="TDJ98" s="220"/>
      <c r="TDK98" s="220"/>
      <c r="TDL98" s="220"/>
      <c r="TDM98" s="220"/>
      <c r="TDN98" s="220"/>
      <c r="TDO98" s="220"/>
      <c r="TDP98" s="220"/>
      <c r="TDQ98" s="220"/>
      <c r="TDR98" s="220"/>
      <c r="TDS98" s="220"/>
      <c r="TDT98" s="220"/>
      <c r="TDU98" s="220"/>
      <c r="TDV98" s="220"/>
      <c r="TDW98" s="220"/>
      <c r="TDX98" s="220"/>
      <c r="TDY98" s="220"/>
      <c r="TDZ98" s="220"/>
      <c r="TEA98" s="220"/>
      <c r="TEB98" s="220"/>
      <c r="TEC98" s="220"/>
      <c r="TED98" s="220"/>
      <c r="TEE98" s="220"/>
      <c r="TEF98" s="220"/>
      <c r="TEG98" s="220"/>
      <c r="TEH98" s="220"/>
      <c r="TEI98" s="220"/>
      <c r="TEJ98" s="220"/>
      <c r="TEK98" s="220"/>
      <c r="TEL98" s="220"/>
      <c r="TEM98" s="220"/>
      <c r="TEN98" s="220"/>
      <c r="TEO98" s="220"/>
      <c r="TEP98" s="220"/>
      <c r="TEQ98" s="220"/>
      <c r="TER98" s="220"/>
      <c r="TES98" s="220"/>
      <c r="TET98" s="220"/>
      <c r="TEU98" s="220"/>
      <c r="TEV98" s="220"/>
      <c r="TEW98" s="220"/>
      <c r="TEX98" s="220"/>
      <c r="TEY98" s="220"/>
      <c r="TEZ98" s="220"/>
      <c r="TFA98" s="220"/>
      <c r="TFB98" s="220"/>
      <c r="TFC98" s="220"/>
      <c r="TFD98" s="220"/>
      <c r="TFE98" s="220"/>
      <c r="TFF98" s="220"/>
      <c r="TFG98" s="220"/>
      <c r="TFH98" s="220"/>
      <c r="TFI98" s="220"/>
      <c r="TFJ98" s="220"/>
      <c r="TFK98" s="220"/>
      <c r="TFL98" s="220"/>
      <c r="TFM98" s="220"/>
      <c r="TFN98" s="220"/>
      <c r="TFO98" s="220"/>
      <c r="TFP98" s="220"/>
      <c r="TFQ98" s="220"/>
      <c r="TFR98" s="220"/>
      <c r="TFS98" s="220"/>
      <c r="TFT98" s="220"/>
      <c r="TFU98" s="220"/>
      <c r="TFV98" s="220"/>
      <c r="TFW98" s="220"/>
      <c r="TFX98" s="220"/>
      <c r="TFY98" s="220"/>
      <c r="TFZ98" s="220"/>
      <c r="TGA98" s="220"/>
      <c r="TGB98" s="220"/>
      <c r="TGC98" s="220"/>
      <c r="TGD98" s="220"/>
      <c r="TGE98" s="220"/>
      <c r="TGF98" s="220"/>
      <c r="TGG98" s="220"/>
      <c r="TGH98" s="220"/>
      <c r="TGI98" s="220"/>
      <c r="TGJ98" s="220"/>
      <c r="TGK98" s="220"/>
      <c r="TGL98" s="220"/>
      <c r="TGM98" s="220"/>
      <c r="TGN98" s="220"/>
      <c r="TGO98" s="220"/>
      <c r="TGP98" s="220"/>
      <c r="TGQ98" s="220"/>
      <c r="TGR98" s="220"/>
      <c r="TGS98" s="220"/>
      <c r="TGT98" s="220"/>
      <c r="TGU98" s="220"/>
      <c r="TGV98" s="220"/>
      <c r="TGW98" s="220"/>
      <c r="TGX98" s="220"/>
      <c r="TGY98" s="220"/>
      <c r="TGZ98" s="220"/>
      <c r="THA98" s="220"/>
      <c r="THB98" s="220"/>
      <c r="THC98" s="220"/>
      <c r="THD98" s="220"/>
      <c r="THE98" s="220"/>
      <c r="THF98" s="220"/>
      <c r="THG98" s="220"/>
      <c r="THH98" s="220"/>
      <c r="THI98" s="220"/>
      <c r="THJ98" s="220"/>
      <c r="THK98" s="220"/>
      <c r="THL98" s="220"/>
      <c r="THM98" s="220"/>
      <c r="THN98" s="220"/>
      <c r="THO98" s="220"/>
      <c r="THP98" s="220"/>
      <c r="THQ98" s="220"/>
      <c r="THR98" s="220"/>
      <c r="THS98" s="220"/>
      <c r="THT98" s="220"/>
      <c r="THU98" s="220"/>
      <c r="THV98" s="220"/>
      <c r="THW98" s="220"/>
      <c r="THX98" s="220"/>
      <c r="THY98" s="220"/>
      <c r="THZ98" s="220"/>
      <c r="TIA98" s="220"/>
      <c r="TIB98" s="220"/>
      <c r="TIC98" s="220"/>
      <c r="TID98" s="220"/>
      <c r="TIE98" s="220"/>
      <c r="TIF98" s="220"/>
      <c r="TIG98" s="220"/>
      <c r="TIH98" s="220"/>
      <c r="TII98" s="220"/>
      <c r="TIJ98" s="220"/>
      <c r="TIK98" s="220"/>
      <c r="TIL98" s="220"/>
      <c r="TIM98" s="220"/>
      <c r="TIN98" s="220"/>
      <c r="TIO98" s="220"/>
      <c r="TIP98" s="220"/>
      <c r="TIQ98" s="220"/>
      <c r="TIR98" s="220"/>
      <c r="TIS98" s="220"/>
      <c r="TIT98" s="220"/>
      <c r="TIU98" s="220"/>
      <c r="TIV98" s="220"/>
      <c r="TIW98" s="220"/>
      <c r="TIX98" s="220"/>
      <c r="TIY98" s="220"/>
      <c r="TIZ98" s="220"/>
      <c r="TJA98" s="220"/>
      <c r="TJB98" s="220"/>
      <c r="TJC98" s="220"/>
      <c r="TJD98" s="220"/>
      <c r="TJE98" s="220"/>
      <c r="TJF98" s="220"/>
      <c r="TJG98" s="220"/>
      <c r="TJH98" s="220"/>
      <c r="TJI98" s="220"/>
      <c r="TJJ98" s="220"/>
      <c r="TJK98" s="220"/>
      <c r="TJL98" s="220"/>
      <c r="TJM98" s="220"/>
      <c r="TJN98" s="220"/>
      <c r="TJO98" s="220"/>
      <c r="TJP98" s="220"/>
      <c r="TJQ98" s="220"/>
      <c r="TJR98" s="220"/>
      <c r="TJS98" s="220"/>
      <c r="TJT98" s="220"/>
      <c r="TJU98" s="220"/>
      <c r="TJV98" s="220"/>
      <c r="TJW98" s="220"/>
      <c r="TJX98" s="220"/>
      <c r="TJY98" s="220"/>
      <c r="TJZ98" s="220"/>
      <c r="TKA98" s="220"/>
      <c r="TKB98" s="220"/>
      <c r="TKC98" s="220"/>
      <c r="TKD98" s="220"/>
      <c r="TKE98" s="220"/>
      <c r="TKF98" s="220"/>
      <c r="TKG98" s="220"/>
      <c r="TKH98" s="220"/>
      <c r="TKI98" s="220"/>
      <c r="TKJ98" s="220"/>
      <c r="TKK98" s="220"/>
      <c r="TKL98" s="220"/>
      <c r="TKM98" s="220"/>
      <c r="TKN98" s="220"/>
      <c r="TKO98" s="220"/>
      <c r="TKP98" s="220"/>
      <c r="TKQ98" s="220"/>
      <c r="TKR98" s="220"/>
      <c r="TKS98" s="220"/>
      <c r="TKT98" s="220"/>
      <c r="TKU98" s="220"/>
      <c r="TKV98" s="220"/>
      <c r="TKW98" s="220"/>
      <c r="TKX98" s="220"/>
      <c r="TKY98" s="220"/>
      <c r="TKZ98" s="220"/>
      <c r="TLA98" s="220"/>
      <c r="TLB98" s="220"/>
      <c r="TLC98" s="220"/>
      <c r="TLD98" s="220"/>
      <c r="TLE98" s="220"/>
      <c r="TLF98" s="220"/>
      <c r="TLG98" s="220"/>
      <c r="TLH98" s="220"/>
      <c r="TLI98" s="220"/>
      <c r="TLJ98" s="220"/>
      <c r="TLK98" s="220"/>
      <c r="TLL98" s="220"/>
      <c r="TLM98" s="220"/>
      <c r="TLN98" s="220"/>
      <c r="TLO98" s="220"/>
      <c r="TLP98" s="220"/>
      <c r="TLQ98" s="220"/>
      <c r="TLR98" s="220"/>
      <c r="TLS98" s="220"/>
      <c r="TLT98" s="220"/>
      <c r="TLU98" s="220"/>
      <c r="TLV98" s="220"/>
      <c r="TLW98" s="220"/>
      <c r="TLX98" s="220"/>
      <c r="TLY98" s="220"/>
      <c r="TLZ98" s="220"/>
      <c r="TMA98" s="220"/>
      <c r="TMB98" s="220"/>
      <c r="TMC98" s="220"/>
      <c r="TMD98" s="220"/>
      <c r="TME98" s="220"/>
      <c r="TMF98" s="220"/>
      <c r="TMG98" s="220"/>
      <c r="TMH98" s="220"/>
      <c r="TMI98" s="220"/>
      <c r="TMJ98" s="220"/>
      <c r="TMK98" s="220"/>
      <c r="TML98" s="220"/>
      <c r="TMM98" s="220"/>
      <c r="TMN98" s="220"/>
      <c r="TMO98" s="220"/>
      <c r="TMP98" s="220"/>
      <c r="TMQ98" s="220"/>
      <c r="TMR98" s="220"/>
      <c r="TMS98" s="220"/>
      <c r="TMT98" s="220"/>
      <c r="TMU98" s="220"/>
      <c r="TMV98" s="220"/>
      <c r="TMW98" s="220"/>
      <c r="TMX98" s="220"/>
      <c r="TMY98" s="220"/>
      <c r="TMZ98" s="220"/>
      <c r="TNA98" s="220"/>
      <c r="TNB98" s="220"/>
      <c r="TNC98" s="220"/>
      <c r="TND98" s="220"/>
      <c r="TNE98" s="220"/>
      <c r="TNF98" s="220"/>
      <c r="TNG98" s="220"/>
      <c r="TNH98" s="220"/>
      <c r="TNI98" s="220"/>
      <c r="TNJ98" s="220"/>
      <c r="TNK98" s="220"/>
      <c r="TNL98" s="220"/>
      <c r="TNM98" s="220"/>
      <c r="TNN98" s="220"/>
      <c r="TNO98" s="220"/>
      <c r="TNP98" s="220"/>
      <c r="TNQ98" s="220"/>
      <c r="TNR98" s="220"/>
      <c r="TNS98" s="220"/>
      <c r="TNT98" s="220"/>
      <c r="TNU98" s="220"/>
      <c r="TNV98" s="220"/>
      <c r="TNW98" s="220"/>
      <c r="TNX98" s="220"/>
      <c r="TNY98" s="220"/>
      <c r="TNZ98" s="220"/>
      <c r="TOA98" s="220"/>
      <c r="TOB98" s="220"/>
      <c r="TOC98" s="220"/>
      <c r="TOD98" s="220"/>
      <c r="TOE98" s="220"/>
      <c r="TOF98" s="220"/>
      <c r="TOG98" s="220"/>
      <c r="TOH98" s="220"/>
      <c r="TOI98" s="220"/>
      <c r="TOJ98" s="220"/>
      <c r="TOK98" s="220"/>
      <c r="TOL98" s="220"/>
      <c r="TOM98" s="220"/>
      <c r="TON98" s="220"/>
      <c r="TOO98" s="220"/>
      <c r="TOP98" s="220"/>
      <c r="TOQ98" s="220"/>
      <c r="TOR98" s="220"/>
      <c r="TOS98" s="220"/>
      <c r="TOT98" s="220"/>
      <c r="TOU98" s="220"/>
      <c r="TOV98" s="220"/>
      <c r="TOW98" s="220"/>
      <c r="TOX98" s="220"/>
      <c r="TOY98" s="220"/>
      <c r="TOZ98" s="220"/>
      <c r="TPA98" s="220"/>
      <c r="TPB98" s="220"/>
      <c r="TPC98" s="220"/>
      <c r="TPD98" s="220"/>
      <c r="TPE98" s="220"/>
      <c r="TPF98" s="220"/>
      <c r="TPG98" s="220"/>
      <c r="TPH98" s="220"/>
      <c r="TPI98" s="220"/>
      <c r="TPJ98" s="220"/>
      <c r="TPK98" s="220"/>
      <c r="TPL98" s="220"/>
      <c r="TPM98" s="220"/>
      <c r="TPN98" s="220"/>
      <c r="TPO98" s="220"/>
      <c r="TPP98" s="220"/>
      <c r="TPQ98" s="220"/>
      <c r="TPR98" s="220"/>
      <c r="TPS98" s="220"/>
      <c r="TPT98" s="220"/>
      <c r="TPU98" s="220"/>
      <c r="TPV98" s="220"/>
      <c r="TPW98" s="220"/>
      <c r="TPX98" s="220"/>
      <c r="TPY98" s="220"/>
      <c r="TPZ98" s="220"/>
      <c r="TQA98" s="220"/>
      <c r="TQB98" s="220"/>
      <c r="TQC98" s="220"/>
      <c r="TQD98" s="220"/>
      <c r="TQE98" s="220"/>
      <c r="TQF98" s="220"/>
      <c r="TQG98" s="220"/>
      <c r="TQH98" s="220"/>
      <c r="TQI98" s="220"/>
      <c r="TQJ98" s="220"/>
      <c r="TQK98" s="220"/>
      <c r="TQL98" s="220"/>
      <c r="TQM98" s="220"/>
      <c r="TQN98" s="220"/>
      <c r="TQO98" s="220"/>
      <c r="TQP98" s="220"/>
      <c r="TQQ98" s="220"/>
      <c r="TQR98" s="220"/>
      <c r="TQS98" s="220"/>
      <c r="TQT98" s="220"/>
      <c r="TQU98" s="220"/>
      <c r="TQV98" s="220"/>
      <c r="TQW98" s="220"/>
      <c r="TQX98" s="220"/>
      <c r="TQY98" s="220"/>
      <c r="TQZ98" s="220"/>
      <c r="TRA98" s="220"/>
      <c r="TRB98" s="220"/>
      <c r="TRC98" s="220"/>
      <c r="TRD98" s="220"/>
      <c r="TRE98" s="220"/>
      <c r="TRF98" s="220"/>
      <c r="TRG98" s="220"/>
      <c r="TRH98" s="220"/>
      <c r="TRI98" s="220"/>
      <c r="TRJ98" s="220"/>
      <c r="TRK98" s="220"/>
      <c r="TRL98" s="220"/>
      <c r="TRM98" s="220"/>
      <c r="TRN98" s="220"/>
      <c r="TRO98" s="220"/>
      <c r="TRP98" s="220"/>
      <c r="TRQ98" s="220"/>
      <c r="TRR98" s="220"/>
      <c r="TRS98" s="220"/>
      <c r="TRT98" s="220"/>
      <c r="TRU98" s="220"/>
      <c r="TRV98" s="220"/>
      <c r="TRW98" s="220"/>
      <c r="TRX98" s="220"/>
      <c r="TRY98" s="220"/>
      <c r="TRZ98" s="220"/>
      <c r="TSA98" s="220"/>
      <c r="TSB98" s="220"/>
      <c r="TSC98" s="220"/>
      <c r="TSD98" s="220"/>
      <c r="TSE98" s="220"/>
      <c r="TSF98" s="220"/>
      <c r="TSG98" s="220"/>
      <c r="TSH98" s="220"/>
      <c r="TSI98" s="220"/>
      <c r="TSJ98" s="220"/>
      <c r="TSK98" s="220"/>
      <c r="TSL98" s="220"/>
      <c r="TSM98" s="220"/>
      <c r="TSN98" s="220"/>
      <c r="TSO98" s="220"/>
      <c r="TSP98" s="220"/>
      <c r="TSQ98" s="220"/>
      <c r="TSR98" s="220"/>
      <c r="TSS98" s="220"/>
      <c r="TST98" s="220"/>
      <c r="TSU98" s="220"/>
      <c r="TSV98" s="220"/>
      <c r="TSW98" s="220"/>
      <c r="TSX98" s="220"/>
      <c r="TSY98" s="220"/>
      <c r="TSZ98" s="220"/>
      <c r="TTA98" s="220"/>
      <c r="TTB98" s="220"/>
      <c r="TTC98" s="220"/>
      <c r="TTD98" s="220"/>
      <c r="TTE98" s="220"/>
      <c r="TTF98" s="220"/>
      <c r="TTG98" s="220"/>
      <c r="TTH98" s="220"/>
      <c r="TTI98" s="220"/>
      <c r="TTJ98" s="220"/>
      <c r="TTK98" s="220"/>
      <c r="TTL98" s="220"/>
      <c r="TTM98" s="220"/>
      <c r="TTN98" s="220"/>
      <c r="TTO98" s="220"/>
      <c r="TTP98" s="220"/>
      <c r="TTQ98" s="220"/>
      <c r="TTR98" s="220"/>
      <c r="TTS98" s="220"/>
      <c r="TTT98" s="220"/>
      <c r="TTU98" s="220"/>
      <c r="TTV98" s="220"/>
      <c r="TTW98" s="220"/>
      <c r="TTX98" s="220"/>
      <c r="TTY98" s="220"/>
      <c r="TTZ98" s="220"/>
      <c r="TUA98" s="220"/>
      <c r="TUB98" s="220"/>
      <c r="TUC98" s="220"/>
      <c r="TUD98" s="220"/>
      <c r="TUE98" s="220"/>
      <c r="TUF98" s="220"/>
      <c r="TUG98" s="220"/>
      <c r="TUH98" s="220"/>
      <c r="TUI98" s="220"/>
      <c r="TUJ98" s="220"/>
      <c r="TUK98" s="220"/>
      <c r="TUL98" s="220"/>
      <c r="TUM98" s="220"/>
      <c r="TUN98" s="220"/>
      <c r="TUO98" s="220"/>
      <c r="TUP98" s="220"/>
      <c r="TUQ98" s="220"/>
      <c r="TUR98" s="220"/>
      <c r="TUS98" s="220"/>
      <c r="TUT98" s="220"/>
      <c r="TUU98" s="220"/>
      <c r="TUV98" s="220"/>
      <c r="TUW98" s="220"/>
      <c r="TUX98" s="220"/>
      <c r="TUY98" s="220"/>
      <c r="TUZ98" s="220"/>
      <c r="TVA98" s="220"/>
      <c r="TVB98" s="220"/>
      <c r="TVC98" s="220"/>
      <c r="TVD98" s="220"/>
      <c r="TVE98" s="220"/>
      <c r="TVF98" s="220"/>
      <c r="TVG98" s="220"/>
      <c r="TVH98" s="220"/>
      <c r="TVI98" s="220"/>
      <c r="TVJ98" s="220"/>
      <c r="TVK98" s="220"/>
      <c r="TVL98" s="220"/>
      <c r="TVM98" s="220"/>
      <c r="TVN98" s="220"/>
      <c r="TVO98" s="220"/>
      <c r="TVP98" s="220"/>
      <c r="TVQ98" s="220"/>
      <c r="TVR98" s="220"/>
      <c r="TVS98" s="220"/>
      <c r="TVT98" s="220"/>
      <c r="TVU98" s="220"/>
      <c r="TVV98" s="220"/>
      <c r="TVW98" s="220"/>
      <c r="TVX98" s="220"/>
      <c r="TVY98" s="220"/>
      <c r="TVZ98" s="220"/>
      <c r="TWA98" s="220"/>
      <c r="TWB98" s="220"/>
      <c r="TWC98" s="220"/>
      <c r="TWD98" s="220"/>
      <c r="TWE98" s="220"/>
      <c r="TWF98" s="220"/>
      <c r="TWG98" s="220"/>
      <c r="TWH98" s="220"/>
      <c r="TWI98" s="220"/>
      <c r="TWJ98" s="220"/>
      <c r="TWK98" s="220"/>
      <c r="TWL98" s="220"/>
      <c r="TWM98" s="220"/>
      <c r="TWN98" s="220"/>
      <c r="TWO98" s="220"/>
      <c r="TWP98" s="220"/>
      <c r="TWQ98" s="220"/>
      <c r="TWR98" s="220"/>
      <c r="TWS98" s="220"/>
      <c r="TWT98" s="220"/>
      <c r="TWU98" s="220"/>
      <c r="TWV98" s="220"/>
      <c r="TWW98" s="220"/>
      <c r="TWX98" s="220"/>
      <c r="TWY98" s="220"/>
      <c r="TWZ98" s="220"/>
      <c r="TXA98" s="220"/>
      <c r="TXB98" s="220"/>
      <c r="TXC98" s="220"/>
      <c r="TXD98" s="220"/>
      <c r="TXE98" s="220"/>
      <c r="TXF98" s="220"/>
      <c r="TXG98" s="220"/>
      <c r="TXH98" s="220"/>
      <c r="TXI98" s="220"/>
      <c r="TXJ98" s="220"/>
      <c r="TXK98" s="220"/>
      <c r="TXL98" s="220"/>
      <c r="TXM98" s="220"/>
      <c r="TXN98" s="220"/>
      <c r="TXO98" s="220"/>
      <c r="TXP98" s="220"/>
      <c r="TXQ98" s="220"/>
      <c r="TXR98" s="220"/>
      <c r="TXS98" s="220"/>
      <c r="TXT98" s="220"/>
      <c r="TXU98" s="220"/>
      <c r="TXV98" s="220"/>
      <c r="TXW98" s="220"/>
      <c r="TXX98" s="220"/>
      <c r="TXY98" s="220"/>
      <c r="TXZ98" s="220"/>
      <c r="TYA98" s="220"/>
      <c r="TYB98" s="220"/>
      <c r="TYC98" s="220"/>
      <c r="TYD98" s="220"/>
      <c r="TYE98" s="220"/>
      <c r="TYF98" s="220"/>
      <c r="TYG98" s="220"/>
      <c r="TYH98" s="220"/>
      <c r="TYI98" s="220"/>
      <c r="TYJ98" s="220"/>
      <c r="TYK98" s="220"/>
      <c r="TYL98" s="220"/>
      <c r="TYM98" s="220"/>
      <c r="TYN98" s="220"/>
      <c r="TYO98" s="220"/>
      <c r="TYP98" s="220"/>
      <c r="TYQ98" s="220"/>
      <c r="TYR98" s="220"/>
      <c r="TYS98" s="220"/>
      <c r="TYT98" s="220"/>
      <c r="TYU98" s="220"/>
      <c r="TYV98" s="220"/>
      <c r="TYW98" s="220"/>
      <c r="TYX98" s="220"/>
      <c r="TYY98" s="220"/>
      <c r="TYZ98" s="220"/>
      <c r="TZA98" s="220"/>
      <c r="TZB98" s="220"/>
      <c r="TZC98" s="220"/>
      <c r="TZD98" s="220"/>
      <c r="TZE98" s="220"/>
      <c r="TZF98" s="220"/>
      <c r="TZG98" s="220"/>
      <c r="TZH98" s="220"/>
      <c r="TZI98" s="220"/>
      <c r="TZJ98" s="220"/>
      <c r="TZK98" s="220"/>
      <c r="TZL98" s="220"/>
      <c r="TZM98" s="220"/>
      <c r="TZN98" s="220"/>
      <c r="TZO98" s="220"/>
      <c r="TZP98" s="220"/>
      <c r="TZQ98" s="220"/>
      <c r="TZR98" s="220"/>
      <c r="TZS98" s="220"/>
      <c r="TZT98" s="220"/>
      <c r="TZU98" s="220"/>
      <c r="TZV98" s="220"/>
      <c r="TZW98" s="220"/>
      <c r="TZX98" s="220"/>
      <c r="TZY98" s="220"/>
      <c r="TZZ98" s="220"/>
      <c r="UAA98" s="220"/>
      <c r="UAB98" s="220"/>
      <c r="UAC98" s="220"/>
      <c r="UAD98" s="220"/>
      <c r="UAE98" s="220"/>
      <c r="UAF98" s="220"/>
      <c r="UAG98" s="220"/>
      <c r="UAH98" s="220"/>
      <c r="UAI98" s="220"/>
      <c r="UAJ98" s="220"/>
      <c r="UAK98" s="220"/>
      <c r="UAL98" s="220"/>
      <c r="UAM98" s="220"/>
      <c r="UAN98" s="220"/>
      <c r="UAO98" s="220"/>
      <c r="UAP98" s="220"/>
      <c r="UAQ98" s="220"/>
      <c r="UAR98" s="220"/>
      <c r="UAS98" s="220"/>
      <c r="UAT98" s="220"/>
      <c r="UAU98" s="220"/>
      <c r="UAV98" s="220"/>
      <c r="UAW98" s="220"/>
      <c r="UAX98" s="220"/>
      <c r="UAY98" s="220"/>
      <c r="UAZ98" s="220"/>
      <c r="UBA98" s="220"/>
      <c r="UBB98" s="220"/>
      <c r="UBC98" s="220"/>
      <c r="UBD98" s="220"/>
      <c r="UBE98" s="220"/>
      <c r="UBF98" s="220"/>
      <c r="UBG98" s="220"/>
      <c r="UBH98" s="220"/>
      <c r="UBI98" s="220"/>
      <c r="UBJ98" s="220"/>
      <c r="UBK98" s="220"/>
      <c r="UBL98" s="220"/>
      <c r="UBM98" s="220"/>
      <c r="UBN98" s="220"/>
      <c r="UBO98" s="220"/>
      <c r="UBP98" s="220"/>
      <c r="UBQ98" s="220"/>
      <c r="UBR98" s="220"/>
      <c r="UBS98" s="220"/>
      <c r="UBT98" s="220"/>
      <c r="UBU98" s="220"/>
      <c r="UBV98" s="220"/>
      <c r="UBW98" s="220"/>
      <c r="UBX98" s="220"/>
      <c r="UBY98" s="220"/>
      <c r="UBZ98" s="220"/>
      <c r="UCA98" s="220"/>
      <c r="UCB98" s="220"/>
      <c r="UCC98" s="220"/>
      <c r="UCD98" s="220"/>
      <c r="UCE98" s="220"/>
      <c r="UCF98" s="220"/>
      <c r="UCG98" s="220"/>
      <c r="UCH98" s="220"/>
      <c r="UCI98" s="220"/>
      <c r="UCJ98" s="220"/>
      <c r="UCK98" s="220"/>
      <c r="UCL98" s="220"/>
      <c r="UCM98" s="220"/>
      <c r="UCN98" s="220"/>
      <c r="UCO98" s="220"/>
      <c r="UCP98" s="220"/>
      <c r="UCQ98" s="220"/>
      <c r="UCR98" s="220"/>
      <c r="UCS98" s="220"/>
      <c r="UCT98" s="220"/>
      <c r="UCU98" s="220"/>
      <c r="UCV98" s="220"/>
      <c r="UCW98" s="220"/>
      <c r="UCX98" s="220"/>
      <c r="UCY98" s="220"/>
      <c r="UCZ98" s="220"/>
      <c r="UDA98" s="220"/>
      <c r="UDB98" s="220"/>
      <c r="UDC98" s="220"/>
      <c r="UDD98" s="220"/>
      <c r="UDE98" s="220"/>
      <c r="UDF98" s="220"/>
      <c r="UDG98" s="220"/>
      <c r="UDH98" s="220"/>
      <c r="UDI98" s="220"/>
      <c r="UDJ98" s="220"/>
      <c r="UDK98" s="220"/>
      <c r="UDL98" s="220"/>
      <c r="UDM98" s="220"/>
      <c r="UDN98" s="220"/>
      <c r="UDO98" s="220"/>
      <c r="UDP98" s="220"/>
      <c r="UDQ98" s="220"/>
      <c r="UDR98" s="220"/>
      <c r="UDS98" s="220"/>
      <c r="UDT98" s="220"/>
      <c r="UDU98" s="220"/>
      <c r="UDV98" s="220"/>
      <c r="UDW98" s="220"/>
      <c r="UDX98" s="220"/>
      <c r="UDY98" s="220"/>
      <c r="UDZ98" s="220"/>
      <c r="UEA98" s="220"/>
      <c r="UEB98" s="220"/>
      <c r="UEC98" s="220"/>
      <c r="UED98" s="220"/>
      <c r="UEE98" s="220"/>
      <c r="UEF98" s="220"/>
      <c r="UEG98" s="220"/>
      <c r="UEH98" s="220"/>
      <c r="UEI98" s="220"/>
      <c r="UEJ98" s="220"/>
      <c r="UEK98" s="220"/>
      <c r="UEL98" s="220"/>
      <c r="UEM98" s="220"/>
      <c r="UEN98" s="220"/>
      <c r="UEO98" s="220"/>
      <c r="UEP98" s="220"/>
      <c r="UEQ98" s="220"/>
      <c r="UER98" s="220"/>
      <c r="UES98" s="220"/>
      <c r="UET98" s="220"/>
      <c r="UEU98" s="220"/>
      <c r="UEV98" s="220"/>
      <c r="UEW98" s="220"/>
      <c r="UEX98" s="220"/>
      <c r="UEY98" s="220"/>
      <c r="UEZ98" s="220"/>
      <c r="UFA98" s="220"/>
      <c r="UFB98" s="220"/>
      <c r="UFC98" s="220"/>
      <c r="UFD98" s="220"/>
      <c r="UFE98" s="220"/>
      <c r="UFF98" s="220"/>
      <c r="UFG98" s="220"/>
      <c r="UFH98" s="220"/>
      <c r="UFI98" s="220"/>
      <c r="UFJ98" s="220"/>
      <c r="UFK98" s="220"/>
      <c r="UFL98" s="220"/>
      <c r="UFM98" s="220"/>
      <c r="UFN98" s="220"/>
      <c r="UFO98" s="220"/>
      <c r="UFP98" s="220"/>
      <c r="UFQ98" s="220"/>
      <c r="UFR98" s="220"/>
      <c r="UFS98" s="220"/>
      <c r="UFT98" s="220"/>
      <c r="UFU98" s="220"/>
      <c r="UFV98" s="220"/>
      <c r="UFW98" s="220"/>
      <c r="UFX98" s="220"/>
      <c r="UFY98" s="220"/>
      <c r="UFZ98" s="220"/>
      <c r="UGA98" s="220"/>
      <c r="UGB98" s="220"/>
      <c r="UGC98" s="220"/>
      <c r="UGD98" s="220"/>
      <c r="UGE98" s="220"/>
      <c r="UGF98" s="220"/>
      <c r="UGG98" s="220"/>
      <c r="UGH98" s="220"/>
      <c r="UGI98" s="220"/>
      <c r="UGJ98" s="220"/>
      <c r="UGK98" s="220"/>
      <c r="UGL98" s="220"/>
      <c r="UGM98" s="220"/>
      <c r="UGN98" s="220"/>
      <c r="UGO98" s="220"/>
      <c r="UGP98" s="220"/>
      <c r="UGQ98" s="220"/>
      <c r="UGR98" s="220"/>
      <c r="UGS98" s="220"/>
      <c r="UGT98" s="220"/>
      <c r="UGU98" s="220"/>
      <c r="UGV98" s="220"/>
      <c r="UGW98" s="220"/>
      <c r="UGX98" s="220"/>
      <c r="UGY98" s="220"/>
      <c r="UGZ98" s="220"/>
      <c r="UHA98" s="220"/>
      <c r="UHB98" s="220"/>
      <c r="UHC98" s="220"/>
      <c r="UHD98" s="220"/>
      <c r="UHE98" s="220"/>
      <c r="UHF98" s="220"/>
      <c r="UHG98" s="220"/>
      <c r="UHH98" s="220"/>
      <c r="UHI98" s="220"/>
      <c r="UHJ98" s="220"/>
      <c r="UHK98" s="220"/>
      <c r="UHL98" s="220"/>
      <c r="UHM98" s="220"/>
      <c r="UHN98" s="220"/>
      <c r="UHO98" s="220"/>
      <c r="UHP98" s="220"/>
      <c r="UHQ98" s="220"/>
      <c r="UHR98" s="220"/>
      <c r="UHS98" s="220"/>
      <c r="UHT98" s="220"/>
      <c r="UHU98" s="220"/>
      <c r="UHV98" s="220"/>
      <c r="UHW98" s="220"/>
      <c r="UHX98" s="220"/>
      <c r="UHY98" s="220"/>
      <c r="UHZ98" s="220"/>
      <c r="UIA98" s="220"/>
      <c r="UIB98" s="220"/>
      <c r="UIC98" s="220"/>
      <c r="UID98" s="220"/>
      <c r="UIE98" s="220"/>
      <c r="UIF98" s="220"/>
      <c r="UIG98" s="220"/>
      <c r="UIH98" s="220"/>
      <c r="UII98" s="220"/>
      <c r="UIJ98" s="220"/>
      <c r="UIK98" s="220"/>
      <c r="UIL98" s="220"/>
      <c r="UIM98" s="220"/>
      <c r="UIN98" s="220"/>
      <c r="UIO98" s="220"/>
      <c r="UIP98" s="220"/>
      <c r="UIQ98" s="220"/>
      <c r="UIR98" s="220"/>
      <c r="UIS98" s="220"/>
      <c r="UIT98" s="220"/>
      <c r="UIU98" s="220"/>
      <c r="UIV98" s="220"/>
      <c r="UIW98" s="220"/>
      <c r="UIX98" s="220"/>
      <c r="UIY98" s="220"/>
      <c r="UIZ98" s="220"/>
      <c r="UJA98" s="220"/>
      <c r="UJB98" s="220"/>
      <c r="UJC98" s="220"/>
      <c r="UJD98" s="220"/>
      <c r="UJE98" s="220"/>
      <c r="UJF98" s="220"/>
      <c r="UJG98" s="220"/>
      <c r="UJH98" s="220"/>
      <c r="UJI98" s="220"/>
      <c r="UJJ98" s="220"/>
      <c r="UJK98" s="220"/>
      <c r="UJL98" s="220"/>
      <c r="UJM98" s="220"/>
      <c r="UJN98" s="220"/>
      <c r="UJO98" s="220"/>
      <c r="UJP98" s="220"/>
      <c r="UJQ98" s="220"/>
      <c r="UJR98" s="220"/>
      <c r="UJS98" s="220"/>
      <c r="UJT98" s="220"/>
      <c r="UJU98" s="220"/>
      <c r="UJV98" s="220"/>
      <c r="UJW98" s="220"/>
      <c r="UJX98" s="220"/>
      <c r="UJY98" s="220"/>
      <c r="UJZ98" s="220"/>
      <c r="UKA98" s="220"/>
      <c r="UKB98" s="220"/>
      <c r="UKC98" s="220"/>
      <c r="UKD98" s="220"/>
      <c r="UKE98" s="220"/>
      <c r="UKF98" s="220"/>
      <c r="UKG98" s="220"/>
      <c r="UKH98" s="220"/>
      <c r="UKI98" s="220"/>
      <c r="UKJ98" s="220"/>
      <c r="UKK98" s="220"/>
      <c r="UKL98" s="220"/>
      <c r="UKM98" s="220"/>
      <c r="UKN98" s="220"/>
      <c r="UKO98" s="220"/>
      <c r="UKP98" s="220"/>
      <c r="UKQ98" s="220"/>
      <c r="UKR98" s="220"/>
      <c r="UKS98" s="220"/>
      <c r="UKT98" s="220"/>
      <c r="UKU98" s="220"/>
      <c r="UKV98" s="220"/>
      <c r="UKW98" s="220"/>
      <c r="UKX98" s="220"/>
      <c r="UKY98" s="220"/>
      <c r="UKZ98" s="220"/>
      <c r="ULA98" s="220"/>
      <c r="ULB98" s="220"/>
      <c r="ULC98" s="220"/>
      <c r="ULD98" s="220"/>
      <c r="ULE98" s="220"/>
      <c r="ULF98" s="220"/>
      <c r="ULG98" s="220"/>
      <c r="ULH98" s="220"/>
      <c r="ULI98" s="220"/>
      <c r="ULJ98" s="220"/>
      <c r="ULK98" s="220"/>
      <c r="ULL98" s="220"/>
      <c r="ULM98" s="220"/>
      <c r="ULN98" s="220"/>
      <c r="ULO98" s="220"/>
      <c r="ULP98" s="220"/>
      <c r="ULQ98" s="220"/>
      <c r="ULR98" s="220"/>
      <c r="ULS98" s="220"/>
      <c r="ULT98" s="220"/>
      <c r="ULU98" s="220"/>
      <c r="ULV98" s="220"/>
      <c r="ULW98" s="220"/>
      <c r="ULX98" s="220"/>
      <c r="ULY98" s="220"/>
      <c r="ULZ98" s="220"/>
      <c r="UMA98" s="220"/>
      <c r="UMB98" s="220"/>
      <c r="UMC98" s="220"/>
      <c r="UMD98" s="220"/>
      <c r="UME98" s="220"/>
      <c r="UMF98" s="220"/>
      <c r="UMG98" s="220"/>
      <c r="UMH98" s="220"/>
      <c r="UMI98" s="220"/>
      <c r="UMJ98" s="220"/>
      <c r="UMK98" s="220"/>
      <c r="UML98" s="220"/>
      <c r="UMM98" s="220"/>
      <c r="UMN98" s="220"/>
      <c r="UMO98" s="220"/>
      <c r="UMP98" s="220"/>
      <c r="UMQ98" s="220"/>
      <c r="UMR98" s="220"/>
      <c r="UMS98" s="220"/>
      <c r="UMT98" s="220"/>
      <c r="UMU98" s="220"/>
      <c r="UMV98" s="220"/>
      <c r="UMW98" s="220"/>
      <c r="UMX98" s="220"/>
      <c r="UMY98" s="220"/>
      <c r="UMZ98" s="220"/>
      <c r="UNA98" s="220"/>
      <c r="UNB98" s="220"/>
      <c r="UNC98" s="220"/>
      <c r="UND98" s="220"/>
      <c r="UNE98" s="220"/>
      <c r="UNF98" s="220"/>
      <c r="UNG98" s="220"/>
      <c r="UNH98" s="220"/>
      <c r="UNI98" s="220"/>
      <c r="UNJ98" s="220"/>
      <c r="UNK98" s="220"/>
      <c r="UNL98" s="220"/>
      <c r="UNM98" s="220"/>
      <c r="UNN98" s="220"/>
      <c r="UNO98" s="220"/>
      <c r="UNP98" s="220"/>
      <c r="UNQ98" s="220"/>
      <c r="UNR98" s="220"/>
      <c r="UNS98" s="220"/>
      <c r="UNT98" s="220"/>
      <c r="UNU98" s="220"/>
      <c r="UNV98" s="220"/>
      <c r="UNW98" s="220"/>
      <c r="UNX98" s="220"/>
      <c r="UNY98" s="220"/>
      <c r="UNZ98" s="220"/>
      <c r="UOA98" s="220"/>
      <c r="UOB98" s="220"/>
      <c r="UOC98" s="220"/>
      <c r="UOD98" s="220"/>
      <c r="UOE98" s="220"/>
      <c r="UOF98" s="220"/>
      <c r="UOG98" s="220"/>
      <c r="UOH98" s="220"/>
      <c r="UOI98" s="220"/>
      <c r="UOJ98" s="220"/>
      <c r="UOK98" s="220"/>
      <c r="UOL98" s="220"/>
      <c r="UOM98" s="220"/>
      <c r="UON98" s="220"/>
      <c r="UOO98" s="220"/>
      <c r="UOP98" s="220"/>
      <c r="UOQ98" s="220"/>
      <c r="UOR98" s="220"/>
      <c r="UOS98" s="220"/>
      <c r="UOT98" s="220"/>
      <c r="UOU98" s="220"/>
      <c r="UOV98" s="220"/>
      <c r="UOW98" s="220"/>
      <c r="UOX98" s="220"/>
      <c r="UOY98" s="220"/>
      <c r="UOZ98" s="220"/>
      <c r="UPA98" s="220"/>
      <c r="UPB98" s="220"/>
      <c r="UPC98" s="220"/>
      <c r="UPD98" s="220"/>
      <c r="UPE98" s="220"/>
      <c r="UPF98" s="220"/>
      <c r="UPG98" s="220"/>
      <c r="UPH98" s="220"/>
      <c r="UPI98" s="220"/>
      <c r="UPJ98" s="220"/>
      <c r="UPK98" s="220"/>
      <c r="UPL98" s="220"/>
      <c r="UPM98" s="220"/>
      <c r="UPN98" s="220"/>
      <c r="UPO98" s="220"/>
      <c r="UPP98" s="220"/>
      <c r="UPQ98" s="220"/>
      <c r="UPR98" s="220"/>
      <c r="UPS98" s="220"/>
      <c r="UPT98" s="220"/>
      <c r="UPU98" s="220"/>
      <c r="UPV98" s="220"/>
      <c r="UPW98" s="220"/>
      <c r="UPX98" s="220"/>
      <c r="UPY98" s="220"/>
      <c r="UPZ98" s="220"/>
      <c r="UQA98" s="220"/>
      <c r="UQB98" s="220"/>
      <c r="UQC98" s="220"/>
      <c r="UQD98" s="220"/>
      <c r="UQE98" s="220"/>
      <c r="UQF98" s="220"/>
      <c r="UQG98" s="220"/>
      <c r="UQH98" s="220"/>
      <c r="UQI98" s="220"/>
      <c r="UQJ98" s="220"/>
      <c r="UQK98" s="220"/>
      <c r="UQL98" s="220"/>
      <c r="UQM98" s="220"/>
      <c r="UQN98" s="220"/>
      <c r="UQO98" s="220"/>
      <c r="UQP98" s="220"/>
      <c r="UQQ98" s="220"/>
      <c r="UQR98" s="220"/>
      <c r="UQS98" s="220"/>
      <c r="UQT98" s="220"/>
      <c r="UQU98" s="220"/>
      <c r="UQV98" s="220"/>
      <c r="UQW98" s="220"/>
      <c r="UQX98" s="220"/>
      <c r="UQY98" s="220"/>
      <c r="UQZ98" s="220"/>
      <c r="URA98" s="220"/>
      <c r="URB98" s="220"/>
      <c r="URC98" s="220"/>
      <c r="URD98" s="220"/>
      <c r="URE98" s="220"/>
      <c r="URF98" s="220"/>
      <c r="URG98" s="220"/>
      <c r="URH98" s="220"/>
      <c r="URI98" s="220"/>
      <c r="URJ98" s="220"/>
      <c r="URK98" s="220"/>
      <c r="URL98" s="220"/>
      <c r="URM98" s="220"/>
      <c r="URN98" s="220"/>
      <c r="URO98" s="220"/>
      <c r="URP98" s="220"/>
      <c r="URQ98" s="220"/>
      <c r="URR98" s="220"/>
      <c r="URS98" s="220"/>
      <c r="URT98" s="220"/>
      <c r="URU98" s="220"/>
      <c r="URV98" s="220"/>
      <c r="URW98" s="220"/>
      <c r="URX98" s="220"/>
      <c r="URY98" s="220"/>
      <c r="URZ98" s="220"/>
      <c r="USA98" s="220"/>
      <c r="USB98" s="220"/>
      <c r="USC98" s="220"/>
      <c r="USD98" s="220"/>
      <c r="USE98" s="220"/>
      <c r="USF98" s="220"/>
      <c r="USG98" s="220"/>
      <c r="USH98" s="220"/>
      <c r="USI98" s="220"/>
      <c r="USJ98" s="220"/>
      <c r="USK98" s="220"/>
      <c r="USL98" s="220"/>
      <c r="USM98" s="220"/>
      <c r="USN98" s="220"/>
      <c r="USO98" s="220"/>
      <c r="USP98" s="220"/>
      <c r="USQ98" s="220"/>
      <c r="USR98" s="220"/>
      <c r="USS98" s="220"/>
      <c r="UST98" s="220"/>
      <c r="USU98" s="220"/>
      <c r="USV98" s="220"/>
      <c r="USW98" s="220"/>
      <c r="USX98" s="220"/>
      <c r="USY98" s="220"/>
      <c r="USZ98" s="220"/>
      <c r="UTA98" s="220"/>
      <c r="UTB98" s="220"/>
      <c r="UTC98" s="220"/>
      <c r="UTD98" s="220"/>
      <c r="UTE98" s="220"/>
      <c r="UTF98" s="220"/>
      <c r="UTG98" s="220"/>
      <c r="UTH98" s="220"/>
      <c r="UTI98" s="220"/>
      <c r="UTJ98" s="220"/>
      <c r="UTK98" s="220"/>
      <c r="UTL98" s="220"/>
      <c r="UTM98" s="220"/>
      <c r="UTN98" s="220"/>
      <c r="UTO98" s="220"/>
      <c r="UTP98" s="220"/>
      <c r="UTQ98" s="220"/>
      <c r="UTR98" s="220"/>
      <c r="UTS98" s="220"/>
      <c r="UTT98" s="220"/>
      <c r="UTU98" s="220"/>
      <c r="UTV98" s="220"/>
      <c r="UTW98" s="220"/>
      <c r="UTX98" s="220"/>
      <c r="UTY98" s="220"/>
      <c r="UTZ98" s="220"/>
      <c r="UUA98" s="220"/>
      <c r="UUB98" s="220"/>
      <c r="UUC98" s="220"/>
      <c r="UUD98" s="220"/>
      <c r="UUE98" s="220"/>
      <c r="UUF98" s="220"/>
      <c r="UUG98" s="220"/>
      <c r="UUH98" s="220"/>
      <c r="UUI98" s="220"/>
      <c r="UUJ98" s="220"/>
      <c r="UUK98" s="220"/>
      <c r="UUL98" s="220"/>
      <c r="UUM98" s="220"/>
      <c r="UUN98" s="220"/>
      <c r="UUO98" s="220"/>
      <c r="UUP98" s="220"/>
      <c r="UUQ98" s="220"/>
      <c r="UUR98" s="220"/>
      <c r="UUS98" s="220"/>
      <c r="UUT98" s="220"/>
      <c r="UUU98" s="220"/>
      <c r="UUV98" s="220"/>
      <c r="UUW98" s="220"/>
      <c r="UUX98" s="220"/>
      <c r="UUY98" s="220"/>
      <c r="UUZ98" s="220"/>
      <c r="UVA98" s="220"/>
      <c r="UVB98" s="220"/>
      <c r="UVC98" s="220"/>
      <c r="UVD98" s="220"/>
      <c r="UVE98" s="220"/>
      <c r="UVF98" s="220"/>
      <c r="UVG98" s="220"/>
      <c r="UVH98" s="220"/>
      <c r="UVI98" s="220"/>
      <c r="UVJ98" s="220"/>
      <c r="UVK98" s="220"/>
      <c r="UVL98" s="220"/>
      <c r="UVM98" s="220"/>
      <c r="UVN98" s="220"/>
      <c r="UVO98" s="220"/>
      <c r="UVP98" s="220"/>
      <c r="UVQ98" s="220"/>
      <c r="UVR98" s="220"/>
      <c r="UVS98" s="220"/>
      <c r="UVT98" s="220"/>
      <c r="UVU98" s="220"/>
      <c r="UVV98" s="220"/>
      <c r="UVW98" s="220"/>
      <c r="UVX98" s="220"/>
      <c r="UVY98" s="220"/>
      <c r="UVZ98" s="220"/>
      <c r="UWA98" s="220"/>
      <c r="UWB98" s="220"/>
      <c r="UWC98" s="220"/>
      <c r="UWD98" s="220"/>
      <c r="UWE98" s="220"/>
      <c r="UWF98" s="220"/>
      <c r="UWG98" s="220"/>
      <c r="UWH98" s="220"/>
      <c r="UWI98" s="220"/>
      <c r="UWJ98" s="220"/>
      <c r="UWK98" s="220"/>
      <c r="UWL98" s="220"/>
      <c r="UWM98" s="220"/>
      <c r="UWN98" s="220"/>
      <c r="UWO98" s="220"/>
      <c r="UWP98" s="220"/>
      <c r="UWQ98" s="220"/>
      <c r="UWR98" s="220"/>
      <c r="UWS98" s="220"/>
      <c r="UWT98" s="220"/>
      <c r="UWU98" s="220"/>
      <c r="UWV98" s="220"/>
      <c r="UWW98" s="220"/>
      <c r="UWX98" s="220"/>
      <c r="UWY98" s="220"/>
      <c r="UWZ98" s="220"/>
      <c r="UXA98" s="220"/>
      <c r="UXB98" s="220"/>
      <c r="UXC98" s="220"/>
      <c r="UXD98" s="220"/>
      <c r="UXE98" s="220"/>
      <c r="UXF98" s="220"/>
      <c r="UXG98" s="220"/>
      <c r="UXH98" s="220"/>
      <c r="UXI98" s="220"/>
      <c r="UXJ98" s="220"/>
      <c r="UXK98" s="220"/>
      <c r="UXL98" s="220"/>
      <c r="UXM98" s="220"/>
      <c r="UXN98" s="220"/>
      <c r="UXO98" s="220"/>
      <c r="UXP98" s="220"/>
      <c r="UXQ98" s="220"/>
      <c r="UXR98" s="220"/>
      <c r="UXS98" s="220"/>
      <c r="UXT98" s="220"/>
      <c r="UXU98" s="220"/>
      <c r="UXV98" s="220"/>
      <c r="UXW98" s="220"/>
      <c r="UXX98" s="220"/>
      <c r="UXY98" s="220"/>
      <c r="UXZ98" s="220"/>
      <c r="UYA98" s="220"/>
      <c r="UYB98" s="220"/>
      <c r="UYC98" s="220"/>
      <c r="UYD98" s="220"/>
      <c r="UYE98" s="220"/>
      <c r="UYF98" s="220"/>
      <c r="UYG98" s="220"/>
      <c r="UYH98" s="220"/>
      <c r="UYI98" s="220"/>
      <c r="UYJ98" s="220"/>
      <c r="UYK98" s="220"/>
      <c r="UYL98" s="220"/>
      <c r="UYM98" s="220"/>
      <c r="UYN98" s="220"/>
      <c r="UYO98" s="220"/>
      <c r="UYP98" s="220"/>
      <c r="UYQ98" s="220"/>
      <c r="UYR98" s="220"/>
      <c r="UYS98" s="220"/>
      <c r="UYT98" s="220"/>
      <c r="UYU98" s="220"/>
      <c r="UYV98" s="220"/>
      <c r="UYW98" s="220"/>
      <c r="UYX98" s="220"/>
      <c r="UYY98" s="220"/>
      <c r="UYZ98" s="220"/>
      <c r="UZA98" s="220"/>
      <c r="UZB98" s="220"/>
      <c r="UZC98" s="220"/>
      <c r="UZD98" s="220"/>
      <c r="UZE98" s="220"/>
      <c r="UZF98" s="220"/>
      <c r="UZG98" s="220"/>
      <c r="UZH98" s="220"/>
      <c r="UZI98" s="220"/>
      <c r="UZJ98" s="220"/>
      <c r="UZK98" s="220"/>
      <c r="UZL98" s="220"/>
      <c r="UZM98" s="220"/>
      <c r="UZN98" s="220"/>
      <c r="UZO98" s="220"/>
      <c r="UZP98" s="220"/>
      <c r="UZQ98" s="220"/>
      <c r="UZR98" s="220"/>
      <c r="UZS98" s="220"/>
      <c r="UZT98" s="220"/>
      <c r="UZU98" s="220"/>
      <c r="UZV98" s="220"/>
      <c r="UZW98" s="220"/>
      <c r="UZX98" s="220"/>
      <c r="UZY98" s="220"/>
      <c r="UZZ98" s="220"/>
      <c r="VAA98" s="220"/>
      <c r="VAB98" s="220"/>
      <c r="VAC98" s="220"/>
      <c r="VAD98" s="220"/>
      <c r="VAE98" s="220"/>
      <c r="VAF98" s="220"/>
      <c r="VAG98" s="220"/>
      <c r="VAH98" s="220"/>
      <c r="VAI98" s="220"/>
      <c r="VAJ98" s="220"/>
      <c r="VAK98" s="220"/>
      <c r="VAL98" s="220"/>
      <c r="VAM98" s="220"/>
      <c r="VAN98" s="220"/>
      <c r="VAO98" s="220"/>
      <c r="VAP98" s="220"/>
      <c r="VAQ98" s="220"/>
      <c r="VAR98" s="220"/>
      <c r="VAS98" s="220"/>
      <c r="VAT98" s="220"/>
      <c r="VAU98" s="220"/>
      <c r="VAV98" s="220"/>
      <c r="VAW98" s="220"/>
      <c r="VAX98" s="220"/>
      <c r="VAY98" s="220"/>
      <c r="VAZ98" s="220"/>
      <c r="VBA98" s="220"/>
      <c r="VBB98" s="220"/>
      <c r="VBC98" s="220"/>
      <c r="VBD98" s="220"/>
      <c r="VBE98" s="220"/>
      <c r="VBF98" s="220"/>
      <c r="VBG98" s="220"/>
      <c r="VBH98" s="220"/>
      <c r="VBI98" s="220"/>
      <c r="VBJ98" s="220"/>
      <c r="VBK98" s="220"/>
      <c r="VBL98" s="220"/>
      <c r="VBM98" s="220"/>
      <c r="VBN98" s="220"/>
      <c r="VBO98" s="220"/>
      <c r="VBP98" s="220"/>
      <c r="VBQ98" s="220"/>
      <c r="VBR98" s="220"/>
      <c r="VBS98" s="220"/>
      <c r="VBT98" s="220"/>
      <c r="VBU98" s="220"/>
      <c r="VBV98" s="220"/>
      <c r="VBW98" s="220"/>
      <c r="VBX98" s="220"/>
      <c r="VBY98" s="220"/>
      <c r="VBZ98" s="220"/>
      <c r="VCA98" s="220"/>
      <c r="VCB98" s="220"/>
      <c r="VCC98" s="220"/>
      <c r="VCD98" s="220"/>
      <c r="VCE98" s="220"/>
      <c r="VCF98" s="220"/>
      <c r="VCG98" s="220"/>
      <c r="VCH98" s="220"/>
      <c r="VCI98" s="220"/>
      <c r="VCJ98" s="220"/>
      <c r="VCK98" s="220"/>
      <c r="VCL98" s="220"/>
      <c r="VCM98" s="220"/>
      <c r="VCN98" s="220"/>
      <c r="VCO98" s="220"/>
      <c r="VCP98" s="220"/>
      <c r="VCQ98" s="220"/>
      <c r="VCR98" s="220"/>
      <c r="VCS98" s="220"/>
      <c r="VCT98" s="220"/>
      <c r="VCU98" s="220"/>
      <c r="VCV98" s="220"/>
      <c r="VCW98" s="220"/>
      <c r="VCX98" s="220"/>
      <c r="VCY98" s="220"/>
      <c r="VCZ98" s="220"/>
      <c r="VDA98" s="220"/>
      <c r="VDB98" s="220"/>
      <c r="VDC98" s="220"/>
      <c r="VDD98" s="220"/>
      <c r="VDE98" s="220"/>
      <c r="VDF98" s="220"/>
      <c r="VDG98" s="220"/>
      <c r="VDH98" s="220"/>
      <c r="VDI98" s="220"/>
      <c r="VDJ98" s="220"/>
      <c r="VDK98" s="220"/>
      <c r="VDL98" s="220"/>
      <c r="VDM98" s="220"/>
      <c r="VDN98" s="220"/>
      <c r="VDO98" s="220"/>
      <c r="VDP98" s="220"/>
      <c r="VDQ98" s="220"/>
      <c r="VDR98" s="220"/>
      <c r="VDS98" s="220"/>
      <c r="VDT98" s="220"/>
      <c r="VDU98" s="220"/>
      <c r="VDV98" s="220"/>
      <c r="VDW98" s="220"/>
      <c r="VDX98" s="220"/>
      <c r="VDY98" s="220"/>
      <c r="VDZ98" s="220"/>
      <c r="VEA98" s="220"/>
      <c r="VEB98" s="220"/>
      <c r="VEC98" s="220"/>
      <c r="VED98" s="220"/>
      <c r="VEE98" s="220"/>
      <c r="VEF98" s="220"/>
      <c r="VEG98" s="220"/>
      <c r="VEH98" s="220"/>
      <c r="VEI98" s="220"/>
      <c r="VEJ98" s="220"/>
      <c r="VEK98" s="220"/>
      <c r="VEL98" s="220"/>
      <c r="VEM98" s="220"/>
      <c r="VEN98" s="220"/>
      <c r="VEO98" s="220"/>
      <c r="VEP98" s="220"/>
      <c r="VEQ98" s="220"/>
      <c r="VER98" s="220"/>
      <c r="VES98" s="220"/>
      <c r="VET98" s="220"/>
      <c r="VEU98" s="220"/>
      <c r="VEV98" s="220"/>
      <c r="VEW98" s="220"/>
      <c r="VEX98" s="220"/>
      <c r="VEY98" s="220"/>
      <c r="VEZ98" s="220"/>
      <c r="VFA98" s="220"/>
      <c r="VFB98" s="220"/>
      <c r="VFC98" s="220"/>
      <c r="VFD98" s="220"/>
      <c r="VFE98" s="220"/>
      <c r="VFF98" s="220"/>
      <c r="VFG98" s="220"/>
      <c r="VFH98" s="220"/>
      <c r="VFI98" s="220"/>
      <c r="VFJ98" s="220"/>
      <c r="VFK98" s="220"/>
      <c r="VFL98" s="220"/>
      <c r="VFM98" s="220"/>
      <c r="VFN98" s="220"/>
      <c r="VFO98" s="220"/>
      <c r="VFP98" s="220"/>
      <c r="VFQ98" s="220"/>
      <c r="VFR98" s="220"/>
      <c r="VFS98" s="220"/>
      <c r="VFT98" s="220"/>
      <c r="VFU98" s="220"/>
      <c r="VFV98" s="220"/>
      <c r="VFW98" s="220"/>
      <c r="VFX98" s="220"/>
      <c r="VFY98" s="220"/>
      <c r="VFZ98" s="220"/>
      <c r="VGA98" s="220"/>
      <c r="VGB98" s="220"/>
      <c r="VGC98" s="220"/>
      <c r="VGD98" s="220"/>
      <c r="VGE98" s="220"/>
      <c r="VGF98" s="220"/>
      <c r="VGG98" s="220"/>
      <c r="VGH98" s="220"/>
      <c r="VGI98" s="220"/>
      <c r="VGJ98" s="220"/>
      <c r="VGK98" s="220"/>
      <c r="VGL98" s="220"/>
      <c r="VGM98" s="220"/>
      <c r="VGN98" s="220"/>
      <c r="VGO98" s="220"/>
      <c r="VGP98" s="220"/>
      <c r="VGQ98" s="220"/>
      <c r="VGR98" s="220"/>
      <c r="VGS98" s="220"/>
      <c r="VGT98" s="220"/>
      <c r="VGU98" s="220"/>
      <c r="VGV98" s="220"/>
      <c r="VGW98" s="220"/>
      <c r="VGX98" s="220"/>
      <c r="VGY98" s="220"/>
      <c r="VGZ98" s="220"/>
      <c r="VHA98" s="220"/>
      <c r="VHB98" s="220"/>
      <c r="VHC98" s="220"/>
      <c r="VHD98" s="220"/>
      <c r="VHE98" s="220"/>
      <c r="VHF98" s="220"/>
      <c r="VHG98" s="220"/>
      <c r="VHH98" s="220"/>
      <c r="VHI98" s="220"/>
      <c r="VHJ98" s="220"/>
      <c r="VHK98" s="220"/>
      <c r="VHL98" s="220"/>
      <c r="VHM98" s="220"/>
      <c r="VHN98" s="220"/>
      <c r="VHO98" s="220"/>
      <c r="VHP98" s="220"/>
      <c r="VHQ98" s="220"/>
      <c r="VHR98" s="220"/>
      <c r="VHS98" s="220"/>
      <c r="VHT98" s="220"/>
      <c r="VHU98" s="220"/>
      <c r="VHV98" s="220"/>
      <c r="VHW98" s="220"/>
      <c r="VHX98" s="220"/>
      <c r="VHY98" s="220"/>
      <c r="VHZ98" s="220"/>
      <c r="VIA98" s="220"/>
      <c r="VIB98" s="220"/>
      <c r="VIC98" s="220"/>
      <c r="VID98" s="220"/>
      <c r="VIE98" s="220"/>
      <c r="VIF98" s="220"/>
      <c r="VIG98" s="220"/>
      <c r="VIH98" s="220"/>
      <c r="VII98" s="220"/>
      <c r="VIJ98" s="220"/>
      <c r="VIK98" s="220"/>
      <c r="VIL98" s="220"/>
      <c r="VIM98" s="220"/>
      <c r="VIN98" s="220"/>
      <c r="VIO98" s="220"/>
      <c r="VIP98" s="220"/>
      <c r="VIQ98" s="220"/>
      <c r="VIR98" s="220"/>
      <c r="VIS98" s="220"/>
      <c r="VIT98" s="220"/>
      <c r="VIU98" s="220"/>
      <c r="VIV98" s="220"/>
      <c r="VIW98" s="220"/>
      <c r="VIX98" s="220"/>
      <c r="VIY98" s="220"/>
      <c r="VIZ98" s="220"/>
      <c r="VJA98" s="220"/>
      <c r="VJB98" s="220"/>
      <c r="VJC98" s="220"/>
      <c r="VJD98" s="220"/>
      <c r="VJE98" s="220"/>
      <c r="VJF98" s="220"/>
      <c r="VJG98" s="220"/>
      <c r="VJH98" s="220"/>
      <c r="VJI98" s="220"/>
      <c r="VJJ98" s="220"/>
      <c r="VJK98" s="220"/>
      <c r="VJL98" s="220"/>
      <c r="VJM98" s="220"/>
      <c r="VJN98" s="220"/>
      <c r="VJO98" s="220"/>
      <c r="VJP98" s="220"/>
      <c r="VJQ98" s="220"/>
      <c r="VJR98" s="220"/>
      <c r="VJS98" s="220"/>
      <c r="VJT98" s="220"/>
      <c r="VJU98" s="220"/>
      <c r="VJV98" s="220"/>
      <c r="VJW98" s="220"/>
      <c r="VJX98" s="220"/>
      <c r="VJY98" s="220"/>
      <c r="VJZ98" s="220"/>
      <c r="VKA98" s="220"/>
      <c r="VKB98" s="220"/>
      <c r="VKC98" s="220"/>
      <c r="VKD98" s="220"/>
      <c r="VKE98" s="220"/>
      <c r="VKF98" s="220"/>
      <c r="VKG98" s="220"/>
      <c r="VKH98" s="220"/>
      <c r="VKI98" s="220"/>
      <c r="VKJ98" s="220"/>
      <c r="VKK98" s="220"/>
      <c r="VKL98" s="220"/>
      <c r="VKM98" s="220"/>
      <c r="VKN98" s="220"/>
      <c r="VKO98" s="220"/>
      <c r="VKP98" s="220"/>
      <c r="VKQ98" s="220"/>
      <c r="VKR98" s="220"/>
      <c r="VKS98" s="220"/>
      <c r="VKT98" s="220"/>
      <c r="VKU98" s="220"/>
      <c r="VKV98" s="220"/>
      <c r="VKW98" s="220"/>
      <c r="VKX98" s="220"/>
      <c r="VKY98" s="220"/>
      <c r="VKZ98" s="220"/>
      <c r="VLA98" s="220"/>
      <c r="VLB98" s="220"/>
      <c r="VLC98" s="220"/>
      <c r="VLD98" s="220"/>
      <c r="VLE98" s="220"/>
      <c r="VLF98" s="220"/>
      <c r="VLG98" s="220"/>
      <c r="VLH98" s="220"/>
      <c r="VLI98" s="220"/>
      <c r="VLJ98" s="220"/>
      <c r="VLK98" s="220"/>
      <c r="VLL98" s="220"/>
      <c r="VLM98" s="220"/>
      <c r="VLN98" s="220"/>
      <c r="VLO98" s="220"/>
      <c r="VLP98" s="220"/>
      <c r="VLQ98" s="220"/>
      <c r="VLR98" s="220"/>
      <c r="VLS98" s="220"/>
      <c r="VLT98" s="220"/>
      <c r="VLU98" s="220"/>
      <c r="VLV98" s="220"/>
      <c r="VLW98" s="220"/>
      <c r="VLX98" s="220"/>
      <c r="VLY98" s="220"/>
      <c r="VLZ98" s="220"/>
      <c r="VMA98" s="220"/>
      <c r="VMB98" s="220"/>
      <c r="VMC98" s="220"/>
      <c r="VMD98" s="220"/>
      <c r="VME98" s="220"/>
      <c r="VMF98" s="220"/>
      <c r="VMG98" s="220"/>
      <c r="VMH98" s="220"/>
      <c r="VMI98" s="220"/>
      <c r="VMJ98" s="220"/>
      <c r="VMK98" s="220"/>
      <c r="VML98" s="220"/>
      <c r="VMM98" s="220"/>
      <c r="VMN98" s="220"/>
      <c r="VMO98" s="220"/>
      <c r="VMP98" s="220"/>
      <c r="VMQ98" s="220"/>
      <c r="VMR98" s="220"/>
      <c r="VMS98" s="220"/>
      <c r="VMT98" s="220"/>
      <c r="VMU98" s="220"/>
      <c r="VMV98" s="220"/>
      <c r="VMW98" s="220"/>
      <c r="VMX98" s="220"/>
      <c r="VMY98" s="220"/>
      <c r="VMZ98" s="220"/>
      <c r="VNA98" s="220"/>
      <c r="VNB98" s="220"/>
      <c r="VNC98" s="220"/>
      <c r="VND98" s="220"/>
      <c r="VNE98" s="220"/>
      <c r="VNF98" s="220"/>
      <c r="VNG98" s="220"/>
      <c r="VNH98" s="220"/>
      <c r="VNI98" s="220"/>
      <c r="VNJ98" s="220"/>
      <c r="VNK98" s="220"/>
      <c r="VNL98" s="220"/>
      <c r="VNM98" s="220"/>
      <c r="VNN98" s="220"/>
      <c r="VNO98" s="220"/>
      <c r="VNP98" s="220"/>
      <c r="VNQ98" s="220"/>
      <c r="VNR98" s="220"/>
      <c r="VNS98" s="220"/>
      <c r="VNT98" s="220"/>
      <c r="VNU98" s="220"/>
      <c r="VNV98" s="220"/>
      <c r="VNW98" s="220"/>
      <c r="VNX98" s="220"/>
      <c r="VNY98" s="220"/>
      <c r="VNZ98" s="220"/>
      <c r="VOA98" s="220"/>
      <c r="VOB98" s="220"/>
      <c r="VOC98" s="220"/>
      <c r="VOD98" s="220"/>
      <c r="VOE98" s="220"/>
      <c r="VOF98" s="220"/>
      <c r="VOG98" s="220"/>
      <c r="VOH98" s="220"/>
      <c r="VOI98" s="220"/>
      <c r="VOJ98" s="220"/>
      <c r="VOK98" s="220"/>
      <c r="VOL98" s="220"/>
      <c r="VOM98" s="220"/>
      <c r="VON98" s="220"/>
      <c r="VOO98" s="220"/>
      <c r="VOP98" s="220"/>
      <c r="VOQ98" s="220"/>
      <c r="VOR98" s="220"/>
      <c r="VOS98" s="220"/>
      <c r="VOT98" s="220"/>
      <c r="VOU98" s="220"/>
      <c r="VOV98" s="220"/>
      <c r="VOW98" s="220"/>
      <c r="VOX98" s="220"/>
      <c r="VOY98" s="220"/>
      <c r="VOZ98" s="220"/>
      <c r="VPA98" s="220"/>
      <c r="VPB98" s="220"/>
      <c r="VPC98" s="220"/>
      <c r="VPD98" s="220"/>
      <c r="VPE98" s="220"/>
      <c r="VPF98" s="220"/>
      <c r="VPG98" s="220"/>
      <c r="VPH98" s="220"/>
      <c r="VPI98" s="220"/>
      <c r="VPJ98" s="220"/>
      <c r="VPK98" s="220"/>
      <c r="VPL98" s="220"/>
      <c r="VPM98" s="220"/>
      <c r="VPN98" s="220"/>
      <c r="VPO98" s="220"/>
      <c r="VPP98" s="220"/>
      <c r="VPQ98" s="220"/>
      <c r="VPR98" s="220"/>
      <c r="VPS98" s="220"/>
      <c r="VPT98" s="220"/>
      <c r="VPU98" s="220"/>
      <c r="VPV98" s="220"/>
      <c r="VPW98" s="220"/>
      <c r="VPX98" s="220"/>
      <c r="VPY98" s="220"/>
      <c r="VPZ98" s="220"/>
      <c r="VQA98" s="220"/>
      <c r="VQB98" s="220"/>
      <c r="VQC98" s="220"/>
      <c r="VQD98" s="220"/>
      <c r="VQE98" s="220"/>
      <c r="VQF98" s="220"/>
      <c r="VQG98" s="220"/>
      <c r="VQH98" s="220"/>
      <c r="VQI98" s="220"/>
      <c r="VQJ98" s="220"/>
      <c r="VQK98" s="220"/>
      <c r="VQL98" s="220"/>
      <c r="VQM98" s="220"/>
      <c r="VQN98" s="220"/>
      <c r="VQO98" s="220"/>
      <c r="VQP98" s="220"/>
      <c r="VQQ98" s="220"/>
      <c r="VQR98" s="220"/>
      <c r="VQS98" s="220"/>
      <c r="VQT98" s="220"/>
      <c r="VQU98" s="220"/>
      <c r="VQV98" s="220"/>
      <c r="VQW98" s="220"/>
      <c r="VQX98" s="220"/>
      <c r="VQY98" s="220"/>
      <c r="VQZ98" s="220"/>
      <c r="VRA98" s="220"/>
      <c r="VRB98" s="220"/>
      <c r="VRC98" s="220"/>
      <c r="VRD98" s="220"/>
      <c r="VRE98" s="220"/>
      <c r="VRF98" s="220"/>
      <c r="VRG98" s="220"/>
      <c r="VRH98" s="220"/>
      <c r="VRI98" s="220"/>
      <c r="VRJ98" s="220"/>
      <c r="VRK98" s="220"/>
      <c r="VRL98" s="220"/>
      <c r="VRM98" s="220"/>
      <c r="VRN98" s="220"/>
      <c r="VRO98" s="220"/>
      <c r="VRP98" s="220"/>
      <c r="VRQ98" s="220"/>
      <c r="VRR98" s="220"/>
      <c r="VRS98" s="220"/>
      <c r="VRT98" s="220"/>
      <c r="VRU98" s="220"/>
      <c r="VRV98" s="220"/>
      <c r="VRW98" s="220"/>
      <c r="VRX98" s="220"/>
      <c r="VRY98" s="220"/>
      <c r="VRZ98" s="220"/>
      <c r="VSA98" s="220"/>
      <c r="VSB98" s="220"/>
      <c r="VSC98" s="220"/>
      <c r="VSD98" s="220"/>
      <c r="VSE98" s="220"/>
      <c r="VSF98" s="220"/>
      <c r="VSG98" s="220"/>
      <c r="VSH98" s="220"/>
      <c r="VSI98" s="220"/>
      <c r="VSJ98" s="220"/>
      <c r="VSK98" s="220"/>
      <c r="VSL98" s="220"/>
      <c r="VSM98" s="220"/>
      <c r="VSN98" s="220"/>
      <c r="VSO98" s="220"/>
      <c r="VSP98" s="220"/>
      <c r="VSQ98" s="220"/>
      <c r="VSR98" s="220"/>
      <c r="VSS98" s="220"/>
      <c r="VST98" s="220"/>
      <c r="VSU98" s="220"/>
      <c r="VSV98" s="220"/>
      <c r="VSW98" s="220"/>
      <c r="VSX98" s="220"/>
      <c r="VSY98" s="220"/>
      <c r="VSZ98" s="220"/>
      <c r="VTA98" s="220"/>
      <c r="VTB98" s="220"/>
      <c r="VTC98" s="220"/>
      <c r="VTD98" s="220"/>
      <c r="VTE98" s="220"/>
      <c r="VTF98" s="220"/>
      <c r="VTG98" s="220"/>
      <c r="VTH98" s="220"/>
      <c r="VTI98" s="220"/>
      <c r="VTJ98" s="220"/>
      <c r="VTK98" s="220"/>
      <c r="VTL98" s="220"/>
      <c r="VTM98" s="220"/>
      <c r="VTN98" s="220"/>
      <c r="VTO98" s="220"/>
      <c r="VTP98" s="220"/>
      <c r="VTQ98" s="220"/>
      <c r="VTR98" s="220"/>
      <c r="VTS98" s="220"/>
      <c r="VTT98" s="220"/>
      <c r="VTU98" s="220"/>
      <c r="VTV98" s="220"/>
      <c r="VTW98" s="220"/>
      <c r="VTX98" s="220"/>
      <c r="VTY98" s="220"/>
      <c r="VTZ98" s="220"/>
      <c r="VUA98" s="220"/>
      <c r="VUB98" s="220"/>
      <c r="VUC98" s="220"/>
      <c r="VUD98" s="220"/>
      <c r="VUE98" s="220"/>
      <c r="VUF98" s="220"/>
      <c r="VUG98" s="220"/>
      <c r="VUH98" s="220"/>
      <c r="VUI98" s="220"/>
      <c r="VUJ98" s="220"/>
      <c r="VUK98" s="220"/>
      <c r="VUL98" s="220"/>
      <c r="VUM98" s="220"/>
      <c r="VUN98" s="220"/>
      <c r="VUO98" s="220"/>
      <c r="VUP98" s="220"/>
      <c r="VUQ98" s="220"/>
      <c r="VUR98" s="220"/>
      <c r="VUS98" s="220"/>
      <c r="VUT98" s="220"/>
      <c r="VUU98" s="220"/>
      <c r="VUV98" s="220"/>
      <c r="VUW98" s="220"/>
      <c r="VUX98" s="220"/>
      <c r="VUY98" s="220"/>
      <c r="VUZ98" s="220"/>
      <c r="VVA98" s="220"/>
      <c r="VVB98" s="220"/>
      <c r="VVC98" s="220"/>
      <c r="VVD98" s="220"/>
      <c r="VVE98" s="220"/>
      <c r="VVF98" s="220"/>
      <c r="VVG98" s="220"/>
      <c r="VVH98" s="220"/>
      <c r="VVI98" s="220"/>
      <c r="VVJ98" s="220"/>
      <c r="VVK98" s="220"/>
      <c r="VVL98" s="220"/>
      <c r="VVM98" s="220"/>
      <c r="VVN98" s="220"/>
      <c r="VVO98" s="220"/>
      <c r="VVP98" s="220"/>
      <c r="VVQ98" s="220"/>
      <c r="VVR98" s="220"/>
      <c r="VVS98" s="220"/>
      <c r="VVT98" s="220"/>
      <c r="VVU98" s="220"/>
      <c r="VVV98" s="220"/>
      <c r="VVW98" s="220"/>
      <c r="VVX98" s="220"/>
      <c r="VVY98" s="220"/>
      <c r="VVZ98" s="220"/>
      <c r="VWA98" s="220"/>
      <c r="VWB98" s="220"/>
      <c r="VWC98" s="220"/>
      <c r="VWD98" s="220"/>
      <c r="VWE98" s="220"/>
      <c r="VWF98" s="220"/>
      <c r="VWG98" s="220"/>
      <c r="VWH98" s="220"/>
      <c r="VWI98" s="220"/>
      <c r="VWJ98" s="220"/>
      <c r="VWK98" s="220"/>
      <c r="VWL98" s="220"/>
      <c r="VWM98" s="220"/>
      <c r="VWN98" s="220"/>
      <c r="VWO98" s="220"/>
      <c r="VWP98" s="220"/>
      <c r="VWQ98" s="220"/>
      <c r="VWR98" s="220"/>
      <c r="VWS98" s="220"/>
      <c r="VWT98" s="220"/>
      <c r="VWU98" s="220"/>
      <c r="VWV98" s="220"/>
      <c r="VWW98" s="220"/>
      <c r="VWX98" s="220"/>
      <c r="VWY98" s="220"/>
      <c r="VWZ98" s="220"/>
      <c r="VXA98" s="220"/>
      <c r="VXB98" s="220"/>
      <c r="VXC98" s="220"/>
      <c r="VXD98" s="220"/>
      <c r="VXE98" s="220"/>
      <c r="VXF98" s="220"/>
      <c r="VXG98" s="220"/>
      <c r="VXH98" s="220"/>
      <c r="VXI98" s="220"/>
      <c r="VXJ98" s="220"/>
      <c r="VXK98" s="220"/>
      <c r="VXL98" s="220"/>
      <c r="VXM98" s="220"/>
      <c r="VXN98" s="220"/>
      <c r="VXO98" s="220"/>
      <c r="VXP98" s="220"/>
      <c r="VXQ98" s="220"/>
      <c r="VXR98" s="220"/>
      <c r="VXS98" s="220"/>
      <c r="VXT98" s="220"/>
      <c r="VXU98" s="220"/>
      <c r="VXV98" s="220"/>
      <c r="VXW98" s="220"/>
      <c r="VXX98" s="220"/>
      <c r="VXY98" s="220"/>
      <c r="VXZ98" s="220"/>
      <c r="VYA98" s="220"/>
      <c r="VYB98" s="220"/>
      <c r="VYC98" s="220"/>
      <c r="VYD98" s="220"/>
      <c r="VYE98" s="220"/>
      <c r="VYF98" s="220"/>
      <c r="VYG98" s="220"/>
      <c r="VYH98" s="220"/>
      <c r="VYI98" s="220"/>
      <c r="VYJ98" s="220"/>
      <c r="VYK98" s="220"/>
      <c r="VYL98" s="220"/>
      <c r="VYM98" s="220"/>
      <c r="VYN98" s="220"/>
      <c r="VYO98" s="220"/>
      <c r="VYP98" s="220"/>
      <c r="VYQ98" s="220"/>
      <c r="VYR98" s="220"/>
      <c r="VYS98" s="220"/>
      <c r="VYT98" s="220"/>
      <c r="VYU98" s="220"/>
      <c r="VYV98" s="220"/>
      <c r="VYW98" s="220"/>
      <c r="VYX98" s="220"/>
      <c r="VYY98" s="220"/>
      <c r="VYZ98" s="220"/>
      <c r="VZA98" s="220"/>
      <c r="VZB98" s="220"/>
      <c r="VZC98" s="220"/>
      <c r="VZD98" s="220"/>
      <c r="VZE98" s="220"/>
      <c r="VZF98" s="220"/>
      <c r="VZG98" s="220"/>
      <c r="VZH98" s="220"/>
      <c r="VZI98" s="220"/>
      <c r="VZJ98" s="220"/>
      <c r="VZK98" s="220"/>
      <c r="VZL98" s="220"/>
      <c r="VZM98" s="220"/>
      <c r="VZN98" s="220"/>
      <c r="VZO98" s="220"/>
      <c r="VZP98" s="220"/>
      <c r="VZQ98" s="220"/>
      <c r="VZR98" s="220"/>
      <c r="VZS98" s="220"/>
      <c r="VZT98" s="220"/>
      <c r="VZU98" s="220"/>
      <c r="VZV98" s="220"/>
      <c r="VZW98" s="220"/>
      <c r="VZX98" s="220"/>
      <c r="VZY98" s="220"/>
      <c r="VZZ98" s="220"/>
      <c r="WAA98" s="220"/>
      <c r="WAB98" s="220"/>
      <c r="WAC98" s="220"/>
      <c r="WAD98" s="220"/>
      <c r="WAE98" s="220"/>
      <c r="WAF98" s="220"/>
      <c r="WAG98" s="220"/>
      <c r="WAH98" s="220"/>
      <c r="WAI98" s="220"/>
      <c r="WAJ98" s="220"/>
      <c r="WAK98" s="220"/>
      <c r="WAL98" s="220"/>
      <c r="WAM98" s="220"/>
      <c r="WAN98" s="220"/>
      <c r="WAO98" s="220"/>
      <c r="WAP98" s="220"/>
      <c r="WAQ98" s="220"/>
      <c r="WAR98" s="220"/>
      <c r="WAS98" s="220"/>
      <c r="WAT98" s="220"/>
      <c r="WAU98" s="220"/>
      <c r="WAV98" s="220"/>
      <c r="WAW98" s="220"/>
      <c r="WAX98" s="220"/>
      <c r="WAY98" s="220"/>
      <c r="WAZ98" s="220"/>
      <c r="WBA98" s="220"/>
      <c r="WBB98" s="220"/>
      <c r="WBC98" s="220"/>
      <c r="WBD98" s="220"/>
      <c r="WBE98" s="220"/>
      <c r="WBF98" s="220"/>
      <c r="WBG98" s="220"/>
      <c r="WBH98" s="220"/>
      <c r="WBI98" s="220"/>
      <c r="WBJ98" s="220"/>
      <c r="WBK98" s="220"/>
      <c r="WBL98" s="220"/>
      <c r="WBM98" s="220"/>
      <c r="WBN98" s="220"/>
      <c r="WBO98" s="220"/>
      <c r="WBP98" s="220"/>
      <c r="WBQ98" s="220"/>
      <c r="WBR98" s="220"/>
      <c r="WBS98" s="220"/>
      <c r="WBT98" s="220"/>
      <c r="WBU98" s="220"/>
      <c r="WBV98" s="220"/>
      <c r="WBW98" s="220"/>
      <c r="WBX98" s="220"/>
      <c r="WBY98" s="220"/>
      <c r="WBZ98" s="220"/>
      <c r="WCA98" s="220"/>
      <c r="WCB98" s="220"/>
      <c r="WCC98" s="220"/>
      <c r="WCD98" s="220"/>
      <c r="WCE98" s="220"/>
      <c r="WCF98" s="220"/>
      <c r="WCG98" s="220"/>
      <c r="WCH98" s="220"/>
      <c r="WCI98" s="220"/>
      <c r="WCJ98" s="220"/>
      <c r="WCK98" s="220"/>
      <c r="WCL98" s="220"/>
      <c r="WCM98" s="220"/>
      <c r="WCN98" s="220"/>
      <c r="WCO98" s="220"/>
      <c r="WCP98" s="220"/>
      <c r="WCQ98" s="220"/>
      <c r="WCR98" s="220"/>
      <c r="WCS98" s="220"/>
      <c r="WCT98" s="220"/>
      <c r="WCU98" s="220"/>
      <c r="WCV98" s="220"/>
      <c r="WCW98" s="220"/>
      <c r="WCX98" s="220"/>
      <c r="WCY98" s="220"/>
      <c r="WCZ98" s="220"/>
      <c r="WDA98" s="220"/>
      <c r="WDB98" s="220"/>
      <c r="WDC98" s="220"/>
      <c r="WDD98" s="220"/>
      <c r="WDE98" s="220"/>
      <c r="WDF98" s="220"/>
      <c r="WDG98" s="220"/>
      <c r="WDH98" s="220"/>
      <c r="WDI98" s="220"/>
      <c r="WDJ98" s="220"/>
      <c r="WDK98" s="220"/>
      <c r="WDL98" s="220"/>
      <c r="WDM98" s="220"/>
      <c r="WDN98" s="220"/>
      <c r="WDO98" s="220"/>
      <c r="WDP98" s="220"/>
      <c r="WDQ98" s="220"/>
      <c r="WDR98" s="220"/>
      <c r="WDS98" s="220"/>
      <c r="WDT98" s="220"/>
      <c r="WDU98" s="220"/>
      <c r="WDV98" s="220"/>
      <c r="WDW98" s="220"/>
      <c r="WDX98" s="220"/>
      <c r="WDY98" s="220"/>
      <c r="WDZ98" s="220"/>
      <c r="WEA98" s="220"/>
      <c r="WEB98" s="220"/>
      <c r="WEC98" s="220"/>
      <c r="WED98" s="220"/>
      <c r="WEE98" s="220"/>
      <c r="WEF98" s="220"/>
      <c r="WEG98" s="220"/>
      <c r="WEH98" s="220"/>
      <c r="WEI98" s="220"/>
      <c r="WEJ98" s="220"/>
      <c r="WEK98" s="220"/>
      <c r="WEL98" s="220"/>
      <c r="WEM98" s="220"/>
      <c r="WEN98" s="220"/>
      <c r="WEO98" s="220"/>
      <c r="WEP98" s="220"/>
      <c r="WEQ98" s="220"/>
      <c r="WER98" s="220"/>
      <c r="WES98" s="220"/>
      <c r="WET98" s="220"/>
      <c r="WEU98" s="220"/>
      <c r="WEV98" s="220"/>
      <c r="WEW98" s="220"/>
      <c r="WEX98" s="220"/>
      <c r="WEY98" s="220"/>
      <c r="WEZ98" s="220"/>
      <c r="WFA98" s="220"/>
      <c r="WFB98" s="220"/>
      <c r="WFC98" s="220"/>
      <c r="WFD98" s="220"/>
      <c r="WFE98" s="220"/>
      <c r="WFF98" s="220"/>
      <c r="WFG98" s="220"/>
      <c r="WFH98" s="220"/>
      <c r="WFI98" s="220"/>
      <c r="WFJ98" s="220"/>
      <c r="WFK98" s="220"/>
      <c r="WFL98" s="220"/>
      <c r="WFM98" s="220"/>
      <c r="WFN98" s="220"/>
      <c r="WFO98" s="220"/>
      <c r="WFP98" s="220"/>
      <c r="WFQ98" s="220"/>
      <c r="WFR98" s="220"/>
      <c r="WFS98" s="220"/>
      <c r="WFT98" s="220"/>
      <c r="WFU98" s="220"/>
      <c r="WFV98" s="220"/>
      <c r="WFW98" s="220"/>
      <c r="WFX98" s="220"/>
      <c r="WFY98" s="220"/>
      <c r="WFZ98" s="220"/>
      <c r="WGA98" s="220"/>
      <c r="WGB98" s="220"/>
      <c r="WGC98" s="220"/>
      <c r="WGD98" s="220"/>
      <c r="WGE98" s="220"/>
      <c r="WGF98" s="220"/>
      <c r="WGG98" s="220"/>
      <c r="WGH98" s="220"/>
      <c r="WGI98" s="220"/>
      <c r="WGJ98" s="220"/>
      <c r="WGK98" s="220"/>
      <c r="WGL98" s="220"/>
      <c r="WGM98" s="220"/>
      <c r="WGN98" s="220"/>
      <c r="WGO98" s="220"/>
      <c r="WGP98" s="220"/>
      <c r="WGQ98" s="220"/>
      <c r="WGR98" s="220"/>
      <c r="WGS98" s="220"/>
      <c r="WGT98" s="220"/>
      <c r="WGU98" s="220"/>
      <c r="WGV98" s="220"/>
      <c r="WGW98" s="220"/>
      <c r="WGX98" s="220"/>
      <c r="WGY98" s="220"/>
      <c r="WGZ98" s="220"/>
      <c r="WHA98" s="220"/>
      <c r="WHB98" s="220"/>
      <c r="WHC98" s="220"/>
      <c r="WHD98" s="220"/>
      <c r="WHE98" s="220"/>
      <c r="WHF98" s="220"/>
      <c r="WHG98" s="220"/>
      <c r="WHH98" s="220"/>
      <c r="WHI98" s="220"/>
      <c r="WHJ98" s="220"/>
      <c r="WHK98" s="220"/>
      <c r="WHL98" s="220"/>
      <c r="WHM98" s="220"/>
      <c r="WHN98" s="220"/>
      <c r="WHO98" s="220"/>
      <c r="WHP98" s="220"/>
      <c r="WHQ98" s="220"/>
      <c r="WHR98" s="220"/>
      <c r="WHS98" s="220"/>
      <c r="WHT98" s="220"/>
      <c r="WHU98" s="220"/>
      <c r="WHV98" s="220"/>
      <c r="WHW98" s="220"/>
      <c r="WHX98" s="220"/>
      <c r="WHY98" s="220"/>
      <c r="WHZ98" s="220"/>
      <c r="WIA98" s="220"/>
      <c r="WIB98" s="220"/>
      <c r="WIC98" s="220"/>
      <c r="WID98" s="220"/>
      <c r="WIE98" s="220"/>
      <c r="WIF98" s="220"/>
      <c r="WIG98" s="220"/>
      <c r="WIH98" s="220"/>
      <c r="WII98" s="220"/>
      <c r="WIJ98" s="220"/>
      <c r="WIK98" s="220"/>
      <c r="WIL98" s="220"/>
      <c r="WIM98" s="220"/>
      <c r="WIN98" s="220"/>
      <c r="WIO98" s="220"/>
      <c r="WIP98" s="220"/>
      <c r="WIQ98" s="220"/>
      <c r="WIR98" s="220"/>
      <c r="WIS98" s="220"/>
      <c r="WIT98" s="220"/>
      <c r="WIU98" s="220"/>
      <c r="WIV98" s="220"/>
      <c r="WIW98" s="220"/>
      <c r="WIX98" s="220"/>
      <c r="WIY98" s="220"/>
      <c r="WIZ98" s="220"/>
      <c r="WJA98" s="220"/>
      <c r="WJB98" s="220"/>
      <c r="WJC98" s="220"/>
      <c r="WJD98" s="220"/>
      <c r="WJE98" s="220"/>
      <c r="WJF98" s="220"/>
      <c r="WJG98" s="220"/>
      <c r="WJH98" s="220"/>
      <c r="WJI98" s="220"/>
      <c r="WJJ98" s="220"/>
      <c r="WJK98" s="220"/>
      <c r="WJL98" s="220"/>
      <c r="WJM98" s="220"/>
      <c r="WJN98" s="220"/>
      <c r="WJO98" s="220"/>
      <c r="WJP98" s="220"/>
      <c r="WJQ98" s="220"/>
      <c r="WJR98" s="220"/>
      <c r="WJS98" s="220"/>
      <c r="WJT98" s="220"/>
      <c r="WJU98" s="220"/>
      <c r="WJV98" s="220"/>
      <c r="WJW98" s="220"/>
      <c r="WJX98" s="220"/>
      <c r="WJY98" s="220"/>
      <c r="WJZ98" s="220"/>
      <c r="WKA98" s="220"/>
      <c r="WKB98" s="220"/>
      <c r="WKC98" s="220"/>
      <c r="WKD98" s="220"/>
      <c r="WKE98" s="220"/>
      <c r="WKF98" s="220"/>
      <c r="WKG98" s="220"/>
      <c r="WKH98" s="220"/>
      <c r="WKI98" s="220"/>
      <c r="WKJ98" s="220"/>
      <c r="WKK98" s="220"/>
      <c r="WKL98" s="220"/>
      <c r="WKM98" s="220"/>
      <c r="WKN98" s="220"/>
      <c r="WKO98" s="220"/>
      <c r="WKP98" s="220"/>
      <c r="WKQ98" s="220"/>
      <c r="WKR98" s="220"/>
      <c r="WKS98" s="220"/>
      <c r="WKT98" s="220"/>
      <c r="WKU98" s="220"/>
      <c r="WKV98" s="220"/>
      <c r="WKW98" s="220"/>
      <c r="WKX98" s="220"/>
      <c r="WKY98" s="220"/>
      <c r="WKZ98" s="220"/>
      <c r="WLA98" s="220"/>
      <c r="WLB98" s="220"/>
      <c r="WLC98" s="220"/>
      <c r="WLD98" s="220"/>
      <c r="WLE98" s="220"/>
      <c r="WLF98" s="220"/>
      <c r="WLG98" s="220"/>
      <c r="WLH98" s="220"/>
      <c r="WLI98" s="220"/>
      <c r="WLJ98" s="220"/>
      <c r="WLK98" s="220"/>
      <c r="WLL98" s="220"/>
      <c r="WLM98" s="220"/>
      <c r="WLN98" s="220"/>
      <c r="WLO98" s="220"/>
      <c r="WLP98" s="220"/>
      <c r="WLQ98" s="220"/>
      <c r="WLR98" s="220"/>
      <c r="WLS98" s="220"/>
      <c r="WLT98" s="220"/>
      <c r="WLU98" s="220"/>
      <c r="WLV98" s="220"/>
      <c r="WLW98" s="220"/>
      <c r="WLX98" s="220"/>
      <c r="WLY98" s="220"/>
      <c r="WLZ98" s="220"/>
      <c r="WMA98" s="220"/>
      <c r="WMB98" s="220"/>
      <c r="WMC98" s="220"/>
      <c r="WMD98" s="220"/>
      <c r="WME98" s="220"/>
      <c r="WMF98" s="220"/>
      <c r="WMG98" s="220"/>
      <c r="WMH98" s="220"/>
      <c r="WMI98" s="220"/>
      <c r="WMJ98" s="220"/>
      <c r="WMK98" s="220"/>
      <c r="WML98" s="220"/>
      <c r="WMM98" s="220"/>
      <c r="WMN98" s="220"/>
      <c r="WMO98" s="220"/>
      <c r="WMP98" s="220"/>
      <c r="WMQ98" s="220"/>
      <c r="WMR98" s="220"/>
      <c r="WMS98" s="220"/>
      <c r="WMT98" s="220"/>
      <c r="WMU98" s="220"/>
      <c r="WMV98" s="220"/>
      <c r="WMW98" s="220"/>
      <c r="WMX98" s="220"/>
      <c r="WMY98" s="220"/>
      <c r="WMZ98" s="220"/>
      <c r="WNA98" s="220"/>
      <c r="WNB98" s="220"/>
      <c r="WNC98" s="220"/>
      <c r="WND98" s="220"/>
      <c r="WNE98" s="220"/>
      <c r="WNF98" s="220"/>
      <c r="WNG98" s="220"/>
      <c r="WNH98" s="220"/>
      <c r="WNI98" s="220"/>
      <c r="WNJ98" s="220"/>
      <c r="WNK98" s="220"/>
      <c r="WNL98" s="220"/>
      <c r="WNM98" s="220"/>
      <c r="WNN98" s="220"/>
      <c r="WNO98" s="220"/>
      <c r="WNP98" s="220"/>
      <c r="WNQ98" s="220"/>
      <c r="WNR98" s="220"/>
      <c r="WNS98" s="220"/>
      <c r="WNT98" s="220"/>
      <c r="WNU98" s="220"/>
      <c r="WNV98" s="220"/>
      <c r="WNW98" s="220"/>
      <c r="WNX98" s="220"/>
      <c r="WNY98" s="220"/>
      <c r="WNZ98" s="220"/>
      <c r="WOA98" s="220"/>
      <c r="WOB98" s="220"/>
      <c r="WOC98" s="220"/>
      <c r="WOD98" s="220"/>
      <c r="WOE98" s="220"/>
      <c r="WOF98" s="220"/>
      <c r="WOG98" s="220"/>
      <c r="WOH98" s="220"/>
      <c r="WOI98" s="220"/>
      <c r="WOJ98" s="220"/>
      <c r="WOK98" s="220"/>
      <c r="WOL98" s="220"/>
      <c r="WOM98" s="220"/>
      <c r="WON98" s="220"/>
      <c r="WOO98" s="220"/>
      <c r="WOP98" s="220"/>
      <c r="WOQ98" s="220"/>
      <c r="WOR98" s="220"/>
      <c r="WOS98" s="220"/>
      <c r="WOT98" s="220"/>
      <c r="WOU98" s="220"/>
      <c r="WOV98" s="220"/>
      <c r="WOW98" s="220"/>
      <c r="WOX98" s="220"/>
      <c r="WOY98" s="220"/>
      <c r="WOZ98" s="220"/>
      <c r="WPA98" s="220"/>
      <c r="WPB98" s="220"/>
      <c r="WPC98" s="220"/>
      <c r="WPD98" s="220"/>
      <c r="WPE98" s="220"/>
      <c r="WPF98" s="220"/>
      <c r="WPG98" s="220"/>
      <c r="WPH98" s="220"/>
      <c r="WPI98" s="220"/>
      <c r="WPJ98" s="220"/>
      <c r="WPK98" s="220"/>
      <c r="WPL98" s="220"/>
      <c r="WPM98" s="220"/>
      <c r="WPN98" s="220"/>
      <c r="WPO98" s="220"/>
      <c r="WPP98" s="220"/>
      <c r="WPQ98" s="220"/>
      <c r="WPR98" s="220"/>
      <c r="WPS98" s="220"/>
      <c r="WPT98" s="220"/>
      <c r="WPU98" s="220"/>
      <c r="WPV98" s="220"/>
      <c r="WPW98" s="220"/>
      <c r="WPX98" s="220"/>
      <c r="WPY98" s="220"/>
      <c r="WPZ98" s="220"/>
      <c r="WQA98" s="220"/>
      <c r="WQB98" s="220"/>
      <c r="WQC98" s="220"/>
      <c r="WQD98" s="220"/>
      <c r="WQE98" s="220"/>
      <c r="WQF98" s="220"/>
      <c r="WQG98" s="220"/>
      <c r="WQH98" s="220"/>
      <c r="WQI98" s="220"/>
      <c r="WQJ98" s="220"/>
      <c r="WQK98" s="220"/>
      <c r="WQL98" s="220"/>
      <c r="WQM98" s="220"/>
      <c r="WQN98" s="220"/>
      <c r="WQO98" s="220"/>
      <c r="WQP98" s="220"/>
      <c r="WQQ98" s="220"/>
      <c r="WQR98" s="220"/>
      <c r="WQS98" s="220"/>
      <c r="WQT98" s="220"/>
      <c r="WQU98" s="220"/>
      <c r="WQV98" s="220"/>
      <c r="WQW98" s="220"/>
      <c r="WQX98" s="220"/>
      <c r="WQY98" s="220"/>
      <c r="WQZ98" s="220"/>
      <c r="WRA98" s="220"/>
      <c r="WRB98" s="220"/>
      <c r="WRC98" s="220"/>
      <c r="WRD98" s="220"/>
      <c r="WRE98" s="220"/>
      <c r="WRF98" s="220"/>
      <c r="WRG98" s="220"/>
      <c r="WRH98" s="220"/>
      <c r="WRI98" s="220"/>
      <c r="WRJ98" s="220"/>
      <c r="WRK98" s="220"/>
      <c r="WRL98" s="220"/>
      <c r="WRM98" s="220"/>
      <c r="WRN98" s="220"/>
      <c r="WRO98" s="220"/>
      <c r="WRP98" s="220"/>
      <c r="WRQ98" s="220"/>
      <c r="WRR98" s="220"/>
      <c r="WRS98" s="220"/>
      <c r="WRT98" s="220"/>
      <c r="WRU98" s="220"/>
      <c r="WRV98" s="220"/>
      <c r="WRW98" s="220"/>
      <c r="WRX98" s="220"/>
      <c r="WRY98" s="220"/>
      <c r="WRZ98" s="220"/>
      <c r="WSA98" s="220"/>
      <c r="WSB98" s="220"/>
      <c r="WSC98" s="220"/>
      <c r="WSD98" s="220"/>
      <c r="WSE98" s="220"/>
      <c r="WSF98" s="220"/>
      <c r="WSG98" s="220"/>
      <c r="WSH98" s="220"/>
      <c r="WSI98" s="220"/>
      <c r="WSJ98" s="220"/>
      <c r="WSK98" s="220"/>
      <c r="WSL98" s="220"/>
      <c r="WSM98" s="220"/>
      <c r="WSN98" s="220"/>
      <c r="WSO98" s="220"/>
      <c r="WSP98" s="220"/>
      <c r="WSQ98" s="220"/>
      <c r="WSR98" s="220"/>
      <c r="WSS98" s="220"/>
      <c r="WST98" s="220"/>
      <c r="WSU98" s="220"/>
      <c r="WSV98" s="220"/>
      <c r="WSW98" s="220"/>
      <c r="WSX98" s="220"/>
      <c r="WSY98" s="220"/>
      <c r="WSZ98" s="220"/>
      <c r="WTA98" s="220"/>
      <c r="WTB98" s="220"/>
      <c r="WTC98" s="220"/>
      <c r="WTD98" s="220"/>
      <c r="WTE98" s="220"/>
      <c r="WTF98" s="220"/>
      <c r="WTG98" s="220"/>
      <c r="WTH98" s="220"/>
      <c r="WTI98" s="220"/>
      <c r="WTJ98" s="220"/>
      <c r="WTK98" s="220"/>
      <c r="WTL98" s="220"/>
      <c r="WTM98" s="220"/>
      <c r="WTN98" s="220"/>
      <c r="WTO98" s="220"/>
      <c r="WTP98" s="220"/>
      <c r="WTQ98" s="220"/>
      <c r="WTR98" s="220"/>
      <c r="WTS98" s="220"/>
      <c r="WTT98" s="220"/>
      <c r="WTU98" s="220"/>
      <c r="WTV98" s="220"/>
      <c r="WTW98" s="220"/>
      <c r="WTX98" s="220"/>
      <c r="WTY98" s="220"/>
      <c r="WTZ98" s="220"/>
      <c r="WUA98" s="220"/>
      <c r="WUB98" s="220"/>
      <c r="WUC98" s="220"/>
      <c r="WUD98" s="220"/>
      <c r="WUE98" s="220"/>
      <c r="WUF98" s="220"/>
      <c r="WUG98" s="220"/>
      <c r="WUH98" s="220"/>
      <c r="WUI98" s="220"/>
      <c r="WUJ98" s="220"/>
      <c r="WUK98" s="220"/>
      <c r="WUL98" s="220"/>
      <c r="WUM98" s="220"/>
      <c r="WUN98" s="220"/>
      <c r="WUO98" s="220"/>
      <c r="WUP98" s="220"/>
      <c r="WUQ98" s="220"/>
      <c r="WUR98" s="220"/>
      <c r="WUS98" s="220"/>
      <c r="WUT98" s="220"/>
      <c r="WUU98" s="220"/>
      <c r="WUV98" s="220"/>
      <c r="WUW98" s="220"/>
      <c r="WUX98" s="220"/>
      <c r="WUY98" s="220"/>
      <c r="WUZ98" s="220"/>
      <c r="WVA98" s="220"/>
      <c r="WVB98" s="220"/>
      <c r="WVC98" s="220"/>
      <c r="WVD98" s="220"/>
      <c r="WVE98" s="220"/>
      <c r="WVF98" s="220"/>
      <c r="WVG98" s="220"/>
      <c r="WVH98" s="220"/>
      <c r="WVI98" s="220"/>
      <c r="WVJ98" s="220"/>
      <c r="WVK98" s="220"/>
      <c r="WVL98" s="220"/>
      <c r="WVM98" s="220"/>
      <c r="WVN98" s="220"/>
      <c r="WVO98" s="220"/>
      <c r="WVP98" s="220"/>
      <c r="WVQ98" s="220"/>
      <c r="WVR98" s="220"/>
      <c r="WVS98" s="220"/>
      <c r="WVT98" s="220"/>
      <c r="WVU98" s="220"/>
      <c r="WVV98" s="220"/>
      <c r="WVW98" s="220"/>
      <c r="WVX98" s="220"/>
      <c r="WVY98" s="220"/>
      <c r="WVZ98" s="220"/>
      <c r="WWA98" s="220"/>
      <c r="WWB98" s="220"/>
      <c r="WWC98" s="220"/>
      <c r="WWD98" s="220"/>
      <c r="WWE98" s="220"/>
      <c r="WWF98" s="220"/>
      <c r="WWG98" s="220"/>
      <c r="WWH98" s="220"/>
      <c r="WWI98" s="220"/>
      <c r="WWJ98" s="220"/>
      <c r="WWK98" s="220"/>
      <c r="WWL98" s="220"/>
      <c r="WWM98" s="220"/>
      <c r="WWN98" s="220"/>
      <c r="WWO98" s="220"/>
      <c r="WWP98" s="220"/>
      <c r="WWQ98" s="220"/>
      <c r="WWR98" s="220"/>
      <c r="WWS98" s="220"/>
      <c r="WWT98" s="220"/>
      <c r="WWU98" s="220"/>
      <c r="WWV98" s="220"/>
      <c r="WWW98" s="220"/>
      <c r="WWX98" s="220"/>
      <c r="WWY98" s="220"/>
      <c r="WWZ98" s="220"/>
      <c r="WXA98" s="220"/>
      <c r="WXB98" s="220"/>
      <c r="WXC98" s="220"/>
      <c r="WXD98" s="220"/>
      <c r="WXE98" s="220"/>
      <c r="WXF98" s="220"/>
      <c r="WXG98" s="220"/>
      <c r="WXH98" s="220"/>
      <c r="WXI98" s="220"/>
      <c r="WXJ98" s="220"/>
      <c r="WXK98" s="220"/>
      <c r="WXL98" s="220"/>
      <c r="WXM98" s="220"/>
      <c r="WXN98" s="220"/>
      <c r="WXO98" s="220"/>
      <c r="WXP98" s="220"/>
      <c r="WXQ98" s="220"/>
      <c r="WXR98" s="220"/>
      <c r="WXS98" s="220"/>
      <c r="WXT98" s="220"/>
      <c r="WXU98" s="220"/>
      <c r="WXV98" s="220"/>
      <c r="WXW98" s="220"/>
      <c r="WXX98" s="220"/>
      <c r="WXY98" s="220"/>
      <c r="WXZ98" s="220"/>
      <c r="WYA98" s="220"/>
      <c r="WYB98" s="220"/>
      <c r="WYC98" s="220"/>
      <c r="WYD98" s="220"/>
      <c r="WYE98" s="220"/>
      <c r="WYF98" s="220"/>
      <c r="WYG98" s="220"/>
      <c r="WYH98" s="220"/>
      <c r="WYI98" s="220"/>
      <c r="WYJ98" s="220"/>
      <c r="WYK98" s="220"/>
      <c r="WYL98" s="220"/>
      <c r="WYM98" s="220"/>
      <c r="WYN98" s="220"/>
      <c r="WYO98" s="220"/>
      <c r="WYP98" s="220"/>
      <c r="WYQ98" s="220"/>
      <c r="WYR98" s="220"/>
      <c r="WYS98" s="220"/>
      <c r="WYT98" s="220"/>
      <c r="WYU98" s="220"/>
      <c r="WYV98" s="220"/>
      <c r="WYW98" s="220"/>
      <c r="WYX98" s="220"/>
      <c r="WYY98" s="220"/>
      <c r="WYZ98" s="220"/>
      <c r="WZA98" s="220"/>
      <c r="WZB98" s="220"/>
      <c r="WZC98" s="220"/>
      <c r="WZD98" s="220"/>
      <c r="WZE98" s="220"/>
      <c r="WZF98" s="220"/>
      <c r="WZG98" s="220"/>
      <c r="WZH98" s="220"/>
      <c r="WZI98" s="220"/>
      <c r="WZJ98" s="220"/>
      <c r="WZK98" s="220"/>
      <c r="WZL98" s="220"/>
      <c r="WZM98" s="220"/>
      <c r="WZN98" s="220"/>
      <c r="WZO98" s="220"/>
      <c r="WZP98" s="220"/>
      <c r="WZQ98" s="220"/>
      <c r="WZR98" s="220"/>
      <c r="WZS98" s="220"/>
      <c r="WZT98" s="220"/>
      <c r="WZU98" s="220"/>
      <c r="WZV98" s="220"/>
      <c r="WZW98" s="220"/>
      <c r="WZX98" s="220"/>
      <c r="WZY98" s="220"/>
      <c r="WZZ98" s="220"/>
      <c r="XAA98" s="220"/>
      <c r="XAB98" s="220"/>
      <c r="XAC98" s="220"/>
      <c r="XAD98" s="220"/>
      <c r="XAE98" s="220"/>
      <c r="XAF98" s="220"/>
      <c r="XAG98" s="220"/>
      <c r="XAH98" s="220"/>
      <c r="XAI98" s="220"/>
      <c r="XAJ98" s="220"/>
      <c r="XAK98" s="220"/>
      <c r="XAL98" s="220"/>
      <c r="XAM98" s="220"/>
      <c r="XAN98" s="220"/>
      <c r="XAO98" s="220"/>
      <c r="XAP98" s="220"/>
      <c r="XAQ98" s="220"/>
      <c r="XAR98" s="220"/>
      <c r="XAS98" s="220"/>
      <c r="XAT98" s="220"/>
      <c r="XAU98" s="220"/>
      <c r="XAV98" s="220"/>
      <c r="XAW98" s="220"/>
      <c r="XAX98" s="220"/>
      <c r="XAY98" s="220"/>
      <c r="XAZ98" s="220"/>
      <c r="XBA98" s="220"/>
      <c r="XBB98" s="220"/>
      <c r="XBC98" s="220"/>
      <c r="XBD98" s="220"/>
      <c r="XBE98" s="220"/>
      <c r="XBF98" s="220"/>
      <c r="XBG98" s="220"/>
      <c r="XBH98" s="220"/>
      <c r="XBI98" s="220"/>
      <c r="XBJ98" s="220"/>
      <c r="XBK98" s="220"/>
      <c r="XBL98" s="220"/>
      <c r="XBM98" s="220"/>
      <c r="XBN98" s="220"/>
      <c r="XBO98" s="220"/>
      <c r="XBP98" s="220"/>
      <c r="XBQ98" s="220"/>
      <c r="XBR98" s="220"/>
      <c r="XBS98" s="220"/>
      <c r="XBT98" s="220"/>
      <c r="XBU98" s="220"/>
      <c r="XBV98" s="220"/>
      <c r="XBW98" s="220"/>
      <c r="XBX98" s="220"/>
      <c r="XBY98" s="220"/>
      <c r="XBZ98" s="220"/>
      <c r="XCA98" s="220"/>
      <c r="XCB98" s="220"/>
      <c r="XCC98" s="220"/>
      <c r="XCD98" s="220"/>
      <c r="XCE98" s="220"/>
      <c r="XCF98" s="220"/>
      <c r="XCG98" s="220"/>
      <c r="XCH98" s="220"/>
      <c r="XCI98" s="220"/>
      <c r="XCJ98" s="220"/>
      <c r="XCK98" s="220"/>
      <c r="XCL98" s="220"/>
      <c r="XCM98" s="220"/>
      <c r="XCN98" s="220"/>
      <c r="XCO98" s="220"/>
      <c r="XCP98" s="220"/>
      <c r="XCQ98" s="220"/>
      <c r="XCR98" s="220"/>
      <c r="XCS98" s="220"/>
      <c r="XCT98" s="220"/>
      <c r="XCU98" s="220"/>
      <c r="XCV98" s="220"/>
      <c r="XCW98" s="220"/>
      <c r="XCX98" s="220"/>
      <c r="XCY98" s="220"/>
      <c r="XCZ98" s="220"/>
      <c r="XDA98" s="220"/>
      <c r="XDB98" s="220"/>
      <c r="XDC98" s="220"/>
      <c r="XDD98" s="220"/>
      <c r="XDE98" s="220"/>
      <c r="XDF98" s="220"/>
      <c r="XDG98" s="220"/>
      <c r="XDH98" s="220"/>
      <c r="XDI98" s="220"/>
      <c r="XDJ98" s="220"/>
      <c r="XDK98" s="220"/>
      <c r="XDL98" s="220"/>
      <c r="XDM98" s="220"/>
      <c r="XDN98" s="220"/>
      <c r="XDO98" s="220"/>
      <c r="XDP98" s="220"/>
      <c r="XDQ98" s="220"/>
      <c r="XDR98" s="220"/>
      <c r="XDS98" s="220"/>
      <c r="XDT98" s="220"/>
      <c r="XDU98" s="220"/>
      <c r="XDV98" s="220"/>
      <c r="XDW98" s="220"/>
      <c r="XDX98" s="220"/>
      <c r="XDY98" s="220"/>
      <c r="XDZ98" s="220"/>
      <c r="XEA98" s="220"/>
      <c r="XEB98" s="220"/>
      <c r="XEC98" s="220"/>
      <c r="XED98" s="220"/>
      <c r="XEE98" s="220"/>
      <c r="XEF98" s="220"/>
      <c r="XEG98" s="220"/>
      <c r="XEH98" s="220"/>
      <c r="XEI98" s="220"/>
      <c r="XEJ98" s="220"/>
      <c r="XEK98" s="220"/>
      <c r="XEL98" s="220"/>
      <c r="XEM98" s="220"/>
      <c r="XEN98" s="220"/>
      <c r="XEO98" s="220"/>
      <c r="XEP98" s="220"/>
      <c r="XEQ98" s="220"/>
      <c r="XER98" s="220"/>
      <c r="XES98" s="220"/>
      <c r="XET98" s="220"/>
      <c r="XEU98" s="220"/>
      <c r="XEV98" s="220"/>
      <c r="XEW98" s="220"/>
      <c r="XEX98" s="220"/>
      <c r="XEY98" s="220"/>
      <c r="XEZ98" s="220"/>
      <c r="XFA98" s="220"/>
      <c r="XFB98" s="220"/>
      <c r="XFC98" s="220"/>
      <c r="XFD98" s="220"/>
    </row>
    <row r="99" spans="1:16384" ht="60" x14ac:dyDescent="0.2">
      <c r="A99" s="25" t="s">
        <v>313</v>
      </c>
      <c r="B99" s="158" t="s">
        <v>1329</v>
      </c>
      <c r="C99" s="159" t="s">
        <v>995</v>
      </c>
      <c r="D99" s="159" t="s">
        <v>96</v>
      </c>
      <c r="E99" s="215" t="s">
        <v>1331</v>
      </c>
      <c r="F99" s="216" t="s">
        <v>551</v>
      </c>
      <c r="G99" s="161" t="b">
        <v>1</v>
      </c>
      <c r="H99" s="217">
        <v>42551</v>
      </c>
      <c r="I99" s="216">
        <f t="shared" ref="I99" si="6">+H99-J99</f>
        <v>181</v>
      </c>
      <c r="J99" s="217">
        <v>42370</v>
      </c>
      <c r="K99" s="218">
        <v>0</v>
      </c>
      <c r="L99" s="161" t="b">
        <v>1</v>
      </c>
      <c r="M99" s="216" t="s">
        <v>660</v>
      </c>
      <c r="N99" s="216" t="s">
        <v>412</v>
      </c>
      <c r="O99" s="161" t="s">
        <v>449</v>
      </c>
      <c r="P99" s="216"/>
      <c r="Q99" s="216"/>
      <c r="R99" s="216"/>
      <c r="S99" s="216"/>
      <c r="T99" s="216"/>
      <c r="U99" s="216"/>
      <c r="V99" s="216" t="s">
        <v>303</v>
      </c>
      <c r="W99" s="216"/>
      <c r="X99" s="216"/>
      <c r="Y99" s="216"/>
      <c r="Z99" s="216"/>
      <c r="AA99" s="216"/>
      <c r="AB99" s="216"/>
      <c r="AC99" s="216"/>
      <c r="AD99" s="216"/>
      <c r="AE99" s="216"/>
      <c r="AF99" s="216"/>
      <c r="AG99" s="216"/>
      <c r="AH99" s="216"/>
      <c r="AI99" s="216"/>
      <c r="AJ99" s="216"/>
      <c r="AK99" s="219"/>
      <c r="AL99" s="219"/>
      <c r="AM99" s="219"/>
      <c r="AN99" s="219"/>
      <c r="AO99" s="219"/>
      <c r="AP99" s="219"/>
      <c r="AQ99" s="219"/>
      <c r="AR99" s="219"/>
      <c r="AS99" s="219"/>
      <c r="AT99" s="219"/>
      <c r="AU99" s="219"/>
      <c r="AV99" s="214"/>
      <c r="AW99" s="220"/>
      <c r="AX99" s="220"/>
      <c r="AY99" s="220"/>
      <c r="AZ99" s="220"/>
      <c r="BA99" s="220"/>
      <c r="BB99" s="220"/>
      <c r="BC99" s="220"/>
      <c r="BD99" s="220"/>
      <c r="BE99" s="220"/>
      <c r="BF99" s="220"/>
      <c r="BG99" s="220"/>
      <c r="BH99" s="220"/>
      <c r="BI99" s="220"/>
      <c r="BJ99" s="220"/>
      <c r="BK99" s="220"/>
      <c r="BL99" s="220"/>
      <c r="BM99" s="220"/>
      <c r="BN99" s="220"/>
      <c r="BO99" s="220"/>
      <c r="BP99" s="220"/>
      <c r="BQ99" s="220"/>
      <c r="BR99" s="220"/>
      <c r="BS99" s="220"/>
      <c r="BT99" s="220"/>
      <c r="BU99" s="220"/>
      <c r="BV99" s="220"/>
      <c r="BW99" s="220"/>
      <c r="BX99" s="220"/>
      <c r="BY99" s="220"/>
      <c r="BZ99" s="220"/>
      <c r="CA99" s="220"/>
      <c r="CB99" s="220"/>
      <c r="CC99" s="220"/>
      <c r="CD99" s="220"/>
      <c r="CE99" s="220"/>
      <c r="CF99" s="220"/>
      <c r="CG99" s="220"/>
      <c r="CH99" s="220"/>
      <c r="CI99" s="220"/>
      <c r="CJ99" s="220"/>
      <c r="CK99" s="220"/>
      <c r="CL99" s="220"/>
      <c r="CM99" s="220"/>
      <c r="CN99" s="220"/>
      <c r="CO99" s="220"/>
      <c r="CP99" s="220"/>
      <c r="CQ99" s="220"/>
      <c r="CR99" s="220"/>
      <c r="CS99" s="220"/>
      <c r="CT99" s="220"/>
      <c r="CU99" s="220"/>
      <c r="CV99" s="220"/>
      <c r="CW99" s="220"/>
      <c r="CX99" s="220"/>
      <c r="CY99" s="220"/>
      <c r="CZ99" s="220"/>
      <c r="DA99" s="220"/>
      <c r="DB99" s="220"/>
      <c r="DC99" s="220"/>
      <c r="DD99" s="220"/>
      <c r="DE99" s="220"/>
      <c r="DF99" s="220"/>
      <c r="DG99" s="220"/>
      <c r="DH99" s="220"/>
      <c r="DI99" s="220"/>
      <c r="DJ99" s="220"/>
      <c r="DK99" s="220"/>
      <c r="DL99" s="220"/>
      <c r="DM99" s="220"/>
      <c r="DN99" s="220"/>
      <c r="DO99" s="220"/>
      <c r="DP99" s="220"/>
      <c r="DQ99" s="220"/>
      <c r="DR99" s="220"/>
      <c r="DS99" s="220"/>
      <c r="DT99" s="220"/>
      <c r="DU99" s="220"/>
      <c r="DV99" s="220"/>
      <c r="DW99" s="220"/>
      <c r="DX99" s="220"/>
      <c r="DY99" s="220"/>
      <c r="DZ99" s="220"/>
      <c r="EA99" s="220"/>
      <c r="EB99" s="220"/>
      <c r="EC99" s="220"/>
      <c r="ED99" s="220"/>
      <c r="EE99" s="220"/>
      <c r="EF99" s="220"/>
      <c r="EG99" s="220"/>
      <c r="EH99" s="220"/>
      <c r="EI99" s="220"/>
      <c r="EJ99" s="220"/>
      <c r="EK99" s="220"/>
      <c r="EL99" s="220"/>
      <c r="EM99" s="220"/>
      <c r="EN99" s="220"/>
      <c r="EO99" s="220"/>
      <c r="EP99" s="220"/>
      <c r="EQ99" s="220"/>
      <c r="ER99" s="220"/>
      <c r="ES99" s="220"/>
      <c r="ET99" s="220"/>
      <c r="EU99" s="220"/>
      <c r="EV99" s="220"/>
      <c r="EW99" s="220"/>
      <c r="EX99" s="220"/>
      <c r="EY99" s="220"/>
      <c r="EZ99" s="220"/>
      <c r="FA99" s="220"/>
      <c r="FB99" s="220"/>
      <c r="FC99" s="220"/>
      <c r="FD99" s="220"/>
      <c r="FE99" s="220"/>
      <c r="FF99" s="220"/>
      <c r="FG99" s="220"/>
      <c r="FH99" s="220"/>
      <c r="FI99" s="220"/>
      <c r="FJ99" s="220"/>
      <c r="FK99" s="220"/>
      <c r="FL99" s="220"/>
      <c r="FM99" s="220"/>
      <c r="FN99" s="220"/>
      <c r="FO99" s="220"/>
      <c r="FP99" s="220"/>
      <c r="FQ99" s="220"/>
      <c r="FR99" s="220"/>
      <c r="FS99" s="220"/>
      <c r="FT99" s="220"/>
      <c r="FU99" s="220"/>
      <c r="FV99" s="220"/>
      <c r="FW99" s="220"/>
      <c r="FX99" s="220"/>
      <c r="FY99" s="220"/>
      <c r="FZ99" s="220"/>
      <c r="GA99" s="220"/>
      <c r="GB99" s="220"/>
      <c r="GC99" s="220"/>
      <c r="GD99" s="220"/>
      <c r="GE99" s="220"/>
      <c r="GF99" s="220"/>
      <c r="GG99" s="220"/>
      <c r="GH99" s="220"/>
      <c r="GI99" s="220"/>
      <c r="GJ99" s="220"/>
      <c r="GK99" s="220"/>
      <c r="GL99" s="220"/>
      <c r="GM99" s="220"/>
      <c r="GN99" s="220"/>
      <c r="GO99" s="220"/>
      <c r="GP99" s="220"/>
      <c r="GQ99" s="220"/>
      <c r="GR99" s="220"/>
      <c r="GS99" s="220"/>
      <c r="GT99" s="220"/>
      <c r="GU99" s="220"/>
      <c r="GV99" s="220"/>
      <c r="GW99" s="220"/>
      <c r="GX99" s="220"/>
      <c r="GY99" s="220"/>
      <c r="GZ99" s="220"/>
      <c r="HA99" s="220"/>
      <c r="HB99" s="220"/>
      <c r="HC99" s="220"/>
      <c r="HD99" s="220"/>
      <c r="HE99" s="220"/>
      <c r="HF99" s="220"/>
      <c r="HG99" s="220"/>
      <c r="HH99" s="220"/>
      <c r="HI99" s="220"/>
      <c r="HJ99" s="220"/>
      <c r="HK99" s="220"/>
      <c r="HL99" s="220"/>
      <c r="HM99" s="220"/>
      <c r="HN99" s="220"/>
      <c r="HO99" s="220"/>
      <c r="HP99" s="220"/>
      <c r="HQ99" s="220"/>
      <c r="HR99" s="220"/>
      <c r="HS99" s="220"/>
      <c r="HT99" s="220"/>
      <c r="HU99" s="220"/>
      <c r="HV99" s="220"/>
      <c r="HW99" s="220"/>
      <c r="HX99" s="220"/>
      <c r="HY99" s="220"/>
      <c r="HZ99" s="220"/>
      <c r="IA99" s="220"/>
      <c r="IB99" s="220"/>
      <c r="IC99" s="220"/>
      <c r="ID99" s="220"/>
      <c r="IE99" s="220"/>
      <c r="IF99" s="220"/>
      <c r="IG99" s="220"/>
      <c r="IH99" s="220"/>
      <c r="II99" s="220"/>
      <c r="IJ99" s="220"/>
      <c r="IK99" s="220"/>
      <c r="IL99" s="220"/>
      <c r="IM99" s="220"/>
      <c r="IN99" s="220"/>
      <c r="IO99" s="220"/>
      <c r="IP99" s="220"/>
      <c r="IQ99" s="220"/>
      <c r="IR99" s="220"/>
      <c r="IS99" s="220"/>
      <c r="IT99" s="220"/>
      <c r="IU99" s="220"/>
      <c r="IV99" s="220"/>
      <c r="IW99" s="220"/>
      <c r="IX99" s="220"/>
      <c r="IY99" s="220"/>
      <c r="IZ99" s="220"/>
      <c r="JA99" s="220"/>
      <c r="JB99" s="220"/>
      <c r="JC99" s="220"/>
      <c r="JD99" s="220"/>
      <c r="JE99" s="220"/>
      <c r="JF99" s="220"/>
      <c r="JG99" s="220"/>
      <c r="JH99" s="220"/>
      <c r="JI99" s="220"/>
      <c r="JJ99" s="220"/>
      <c r="JK99" s="220"/>
      <c r="JL99" s="220"/>
      <c r="JM99" s="220"/>
      <c r="JN99" s="220"/>
      <c r="JO99" s="220"/>
      <c r="JP99" s="220"/>
      <c r="JQ99" s="220"/>
      <c r="JR99" s="220"/>
      <c r="JS99" s="220"/>
      <c r="JT99" s="220"/>
      <c r="JU99" s="220"/>
      <c r="JV99" s="220"/>
      <c r="JW99" s="220"/>
      <c r="JX99" s="220"/>
      <c r="JY99" s="220"/>
      <c r="JZ99" s="220"/>
      <c r="KA99" s="220"/>
      <c r="KB99" s="220"/>
      <c r="KC99" s="220"/>
      <c r="KD99" s="220"/>
      <c r="KE99" s="220"/>
      <c r="KF99" s="220"/>
      <c r="KG99" s="220"/>
      <c r="KH99" s="220"/>
      <c r="KI99" s="220"/>
      <c r="KJ99" s="220"/>
      <c r="KK99" s="220"/>
      <c r="KL99" s="220"/>
      <c r="KM99" s="220"/>
      <c r="KN99" s="220"/>
      <c r="KO99" s="220"/>
      <c r="KP99" s="220"/>
      <c r="KQ99" s="220"/>
      <c r="KR99" s="220"/>
      <c r="KS99" s="220"/>
      <c r="KT99" s="220"/>
      <c r="KU99" s="220"/>
      <c r="KV99" s="220"/>
      <c r="KW99" s="220"/>
      <c r="KX99" s="220"/>
      <c r="KY99" s="220"/>
      <c r="KZ99" s="220"/>
      <c r="LA99" s="220"/>
      <c r="LB99" s="220"/>
      <c r="LC99" s="220"/>
      <c r="LD99" s="220"/>
      <c r="LE99" s="220"/>
      <c r="LF99" s="220"/>
      <c r="LG99" s="220"/>
      <c r="LH99" s="220"/>
      <c r="LI99" s="220"/>
      <c r="LJ99" s="220"/>
      <c r="LK99" s="220"/>
      <c r="LL99" s="220"/>
      <c r="LM99" s="220"/>
      <c r="LN99" s="220"/>
      <c r="LO99" s="220"/>
      <c r="LP99" s="220"/>
      <c r="LQ99" s="220"/>
      <c r="LR99" s="220"/>
      <c r="LS99" s="220"/>
      <c r="LT99" s="220"/>
      <c r="LU99" s="220"/>
      <c r="LV99" s="220"/>
      <c r="LW99" s="220"/>
      <c r="LX99" s="220"/>
      <c r="LY99" s="220"/>
      <c r="LZ99" s="220"/>
      <c r="MA99" s="220"/>
      <c r="MB99" s="220"/>
      <c r="MC99" s="220"/>
      <c r="MD99" s="220"/>
      <c r="ME99" s="220"/>
      <c r="MF99" s="220"/>
      <c r="MG99" s="220"/>
      <c r="MH99" s="220"/>
      <c r="MI99" s="220"/>
      <c r="MJ99" s="220"/>
      <c r="MK99" s="220"/>
      <c r="ML99" s="220"/>
      <c r="MM99" s="220"/>
      <c r="MN99" s="220"/>
      <c r="MO99" s="220"/>
      <c r="MP99" s="220"/>
      <c r="MQ99" s="220"/>
      <c r="MR99" s="220"/>
      <c r="MS99" s="220"/>
      <c r="MT99" s="220"/>
      <c r="MU99" s="220"/>
      <c r="MV99" s="220"/>
      <c r="MW99" s="220"/>
      <c r="MX99" s="220"/>
      <c r="MY99" s="220"/>
      <c r="MZ99" s="220"/>
      <c r="NA99" s="220"/>
      <c r="NB99" s="220"/>
      <c r="NC99" s="220"/>
      <c r="ND99" s="220"/>
      <c r="NE99" s="220"/>
      <c r="NF99" s="220"/>
      <c r="NG99" s="220"/>
      <c r="NH99" s="220"/>
      <c r="NI99" s="220"/>
      <c r="NJ99" s="220"/>
      <c r="NK99" s="220"/>
      <c r="NL99" s="220"/>
      <c r="NM99" s="220"/>
      <c r="NN99" s="220"/>
      <c r="NO99" s="220"/>
      <c r="NP99" s="220"/>
      <c r="NQ99" s="220"/>
      <c r="NR99" s="220"/>
      <c r="NS99" s="220"/>
      <c r="NT99" s="220"/>
      <c r="NU99" s="220"/>
      <c r="NV99" s="220"/>
      <c r="NW99" s="220"/>
      <c r="NX99" s="220"/>
      <c r="NY99" s="220"/>
      <c r="NZ99" s="220"/>
      <c r="OA99" s="220"/>
      <c r="OB99" s="220"/>
      <c r="OC99" s="220"/>
      <c r="OD99" s="220"/>
      <c r="OE99" s="220"/>
      <c r="OF99" s="220"/>
      <c r="OG99" s="220"/>
      <c r="OH99" s="220"/>
      <c r="OI99" s="220"/>
      <c r="OJ99" s="220"/>
      <c r="OK99" s="220"/>
      <c r="OL99" s="220"/>
      <c r="OM99" s="220"/>
      <c r="ON99" s="220"/>
      <c r="OO99" s="220"/>
      <c r="OP99" s="220"/>
      <c r="OQ99" s="220"/>
      <c r="OR99" s="220"/>
      <c r="OS99" s="220"/>
      <c r="OT99" s="220"/>
      <c r="OU99" s="220"/>
      <c r="OV99" s="220"/>
      <c r="OW99" s="220"/>
      <c r="OX99" s="220"/>
      <c r="OY99" s="220"/>
      <c r="OZ99" s="220"/>
      <c r="PA99" s="220"/>
      <c r="PB99" s="220"/>
      <c r="PC99" s="220"/>
      <c r="PD99" s="220"/>
      <c r="PE99" s="220"/>
      <c r="PF99" s="220"/>
      <c r="PG99" s="220"/>
      <c r="PH99" s="220"/>
      <c r="PI99" s="220"/>
      <c r="PJ99" s="220"/>
      <c r="PK99" s="220"/>
      <c r="PL99" s="220"/>
      <c r="PM99" s="220"/>
      <c r="PN99" s="220"/>
      <c r="PO99" s="220"/>
      <c r="PP99" s="220"/>
      <c r="PQ99" s="220"/>
      <c r="PR99" s="220"/>
      <c r="PS99" s="220"/>
      <c r="PT99" s="220"/>
      <c r="PU99" s="220"/>
      <c r="PV99" s="220"/>
      <c r="PW99" s="220"/>
      <c r="PX99" s="220"/>
      <c r="PY99" s="220"/>
      <c r="PZ99" s="220"/>
      <c r="QA99" s="220"/>
      <c r="QB99" s="220"/>
      <c r="QC99" s="220"/>
      <c r="QD99" s="220"/>
      <c r="QE99" s="220"/>
      <c r="QF99" s="220"/>
      <c r="QG99" s="220"/>
      <c r="QH99" s="220"/>
      <c r="QI99" s="220"/>
      <c r="QJ99" s="220"/>
      <c r="QK99" s="220"/>
      <c r="QL99" s="220"/>
      <c r="QM99" s="220"/>
      <c r="QN99" s="220"/>
      <c r="QO99" s="220"/>
      <c r="QP99" s="220"/>
      <c r="QQ99" s="220"/>
      <c r="QR99" s="220"/>
      <c r="QS99" s="220"/>
      <c r="QT99" s="220"/>
      <c r="QU99" s="220"/>
      <c r="QV99" s="220"/>
      <c r="QW99" s="220"/>
      <c r="QX99" s="220"/>
      <c r="QY99" s="220"/>
      <c r="QZ99" s="220"/>
      <c r="RA99" s="220"/>
      <c r="RB99" s="220"/>
      <c r="RC99" s="220"/>
      <c r="RD99" s="220"/>
      <c r="RE99" s="220"/>
      <c r="RF99" s="220"/>
      <c r="RG99" s="220"/>
      <c r="RH99" s="220"/>
      <c r="RI99" s="220"/>
      <c r="RJ99" s="220"/>
      <c r="RK99" s="220"/>
      <c r="RL99" s="220"/>
      <c r="RM99" s="220"/>
      <c r="RN99" s="220"/>
      <c r="RO99" s="220"/>
      <c r="RP99" s="220"/>
      <c r="RQ99" s="220"/>
      <c r="RR99" s="220"/>
      <c r="RS99" s="220"/>
      <c r="RT99" s="220"/>
      <c r="RU99" s="220"/>
      <c r="RV99" s="220"/>
      <c r="RW99" s="220"/>
      <c r="RX99" s="220"/>
      <c r="RY99" s="220"/>
      <c r="RZ99" s="220"/>
      <c r="SA99" s="220"/>
      <c r="SB99" s="220"/>
      <c r="SC99" s="220"/>
      <c r="SD99" s="220"/>
      <c r="SE99" s="220"/>
      <c r="SF99" s="220"/>
      <c r="SG99" s="220"/>
      <c r="SH99" s="220"/>
      <c r="SI99" s="220"/>
      <c r="SJ99" s="220"/>
      <c r="SK99" s="220"/>
      <c r="SL99" s="220"/>
      <c r="SM99" s="220"/>
      <c r="SN99" s="220"/>
      <c r="SO99" s="220"/>
      <c r="SP99" s="220"/>
      <c r="SQ99" s="220"/>
      <c r="SR99" s="220"/>
      <c r="SS99" s="220"/>
      <c r="ST99" s="220"/>
      <c r="SU99" s="220"/>
      <c r="SV99" s="220"/>
      <c r="SW99" s="220"/>
      <c r="SX99" s="220"/>
      <c r="SY99" s="220"/>
      <c r="SZ99" s="220"/>
      <c r="TA99" s="220"/>
      <c r="TB99" s="220"/>
      <c r="TC99" s="220"/>
      <c r="TD99" s="220"/>
      <c r="TE99" s="220"/>
      <c r="TF99" s="220"/>
      <c r="TG99" s="220"/>
      <c r="TH99" s="220"/>
      <c r="TI99" s="220"/>
      <c r="TJ99" s="220"/>
      <c r="TK99" s="220"/>
      <c r="TL99" s="220"/>
      <c r="TM99" s="220"/>
      <c r="TN99" s="220"/>
      <c r="TO99" s="220"/>
      <c r="TP99" s="220"/>
      <c r="TQ99" s="220"/>
      <c r="TR99" s="220"/>
      <c r="TS99" s="220"/>
      <c r="TT99" s="220"/>
      <c r="TU99" s="220"/>
      <c r="TV99" s="220"/>
      <c r="TW99" s="220"/>
      <c r="TX99" s="220"/>
      <c r="TY99" s="220"/>
      <c r="TZ99" s="220"/>
      <c r="UA99" s="220"/>
      <c r="UB99" s="220"/>
      <c r="UC99" s="220"/>
      <c r="UD99" s="220"/>
      <c r="UE99" s="220"/>
      <c r="UF99" s="220"/>
      <c r="UG99" s="220"/>
      <c r="UH99" s="220"/>
      <c r="UI99" s="220"/>
      <c r="UJ99" s="220"/>
      <c r="UK99" s="220"/>
      <c r="UL99" s="220"/>
      <c r="UM99" s="220"/>
      <c r="UN99" s="220"/>
      <c r="UO99" s="220"/>
      <c r="UP99" s="220"/>
      <c r="UQ99" s="220"/>
      <c r="UR99" s="220"/>
      <c r="US99" s="220"/>
      <c r="UT99" s="220"/>
      <c r="UU99" s="220"/>
      <c r="UV99" s="220"/>
      <c r="UW99" s="220"/>
      <c r="UX99" s="220"/>
      <c r="UY99" s="220"/>
      <c r="UZ99" s="220"/>
      <c r="VA99" s="220"/>
      <c r="VB99" s="220"/>
      <c r="VC99" s="220"/>
      <c r="VD99" s="220"/>
      <c r="VE99" s="220"/>
      <c r="VF99" s="220"/>
      <c r="VG99" s="220"/>
      <c r="VH99" s="220"/>
      <c r="VI99" s="220"/>
      <c r="VJ99" s="220"/>
      <c r="VK99" s="220"/>
      <c r="VL99" s="220"/>
      <c r="VM99" s="220"/>
      <c r="VN99" s="220"/>
      <c r="VO99" s="220"/>
      <c r="VP99" s="220"/>
      <c r="VQ99" s="220"/>
      <c r="VR99" s="220"/>
      <c r="VS99" s="220"/>
      <c r="VT99" s="220"/>
      <c r="VU99" s="220"/>
      <c r="VV99" s="220"/>
      <c r="VW99" s="220"/>
      <c r="VX99" s="220"/>
      <c r="VY99" s="220"/>
      <c r="VZ99" s="220"/>
      <c r="WA99" s="220"/>
      <c r="WB99" s="220"/>
      <c r="WC99" s="220"/>
      <c r="WD99" s="220"/>
      <c r="WE99" s="220"/>
      <c r="WF99" s="220"/>
      <c r="WG99" s="220"/>
      <c r="WH99" s="220"/>
      <c r="WI99" s="220"/>
      <c r="WJ99" s="220"/>
      <c r="WK99" s="220"/>
      <c r="WL99" s="220"/>
      <c r="WM99" s="220"/>
      <c r="WN99" s="220"/>
      <c r="WO99" s="220"/>
      <c r="WP99" s="220"/>
      <c r="WQ99" s="220"/>
      <c r="WR99" s="220"/>
      <c r="WS99" s="220"/>
      <c r="WT99" s="220"/>
      <c r="WU99" s="220"/>
      <c r="WV99" s="220"/>
      <c r="WW99" s="220"/>
      <c r="WX99" s="220"/>
      <c r="WY99" s="220"/>
      <c r="WZ99" s="220"/>
      <c r="XA99" s="220"/>
      <c r="XB99" s="220"/>
      <c r="XC99" s="220"/>
      <c r="XD99" s="220"/>
      <c r="XE99" s="220"/>
      <c r="XF99" s="220"/>
      <c r="XG99" s="220"/>
      <c r="XH99" s="220"/>
      <c r="XI99" s="220"/>
      <c r="XJ99" s="220"/>
      <c r="XK99" s="220"/>
      <c r="XL99" s="220"/>
      <c r="XM99" s="220"/>
      <c r="XN99" s="220"/>
      <c r="XO99" s="220"/>
      <c r="XP99" s="220"/>
      <c r="XQ99" s="220"/>
      <c r="XR99" s="220"/>
      <c r="XS99" s="220"/>
      <c r="XT99" s="220"/>
      <c r="XU99" s="220"/>
      <c r="XV99" s="220"/>
      <c r="XW99" s="220"/>
      <c r="XX99" s="220"/>
      <c r="XY99" s="220"/>
      <c r="XZ99" s="220"/>
      <c r="YA99" s="220"/>
      <c r="YB99" s="220"/>
      <c r="YC99" s="220"/>
      <c r="YD99" s="220"/>
      <c r="YE99" s="220"/>
      <c r="YF99" s="220"/>
      <c r="YG99" s="220"/>
      <c r="YH99" s="220"/>
      <c r="YI99" s="220"/>
      <c r="YJ99" s="220"/>
      <c r="YK99" s="220"/>
      <c r="YL99" s="220"/>
      <c r="YM99" s="220"/>
      <c r="YN99" s="220"/>
      <c r="YO99" s="220"/>
      <c r="YP99" s="220"/>
      <c r="YQ99" s="220"/>
      <c r="YR99" s="220"/>
      <c r="YS99" s="220"/>
      <c r="YT99" s="220"/>
      <c r="YU99" s="220"/>
      <c r="YV99" s="220"/>
      <c r="YW99" s="220"/>
      <c r="YX99" s="220"/>
      <c r="YY99" s="220"/>
      <c r="YZ99" s="220"/>
      <c r="ZA99" s="220"/>
      <c r="ZB99" s="220"/>
      <c r="ZC99" s="220"/>
      <c r="ZD99" s="220"/>
      <c r="ZE99" s="220"/>
      <c r="ZF99" s="220"/>
      <c r="ZG99" s="220"/>
      <c r="ZH99" s="220"/>
      <c r="ZI99" s="220"/>
      <c r="ZJ99" s="220"/>
      <c r="ZK99" s="220"/>
      <c r="ZL99" s="220"/>
      <c r="ZM99" s="220"/>
      <c r="ZN99" s="220"/>
      <c r="ZO99" s="220"/>
      <c r="ZP99" s="220"/>
      <c r="ZQ99" s="220"/>
      <c r="ZR99" s="220"/>
      <c r="ZS99" s="220"/>
      <c r="ZT99" s="220"/>
      <c r="ZU99" s="220"/>
      <c r="ZV99" s="220"/>
      <c r="ZW99" s="220"/>
      <c r="ZX99" s="220"/>
      <c r="ZY99" s="220"/>
      <c r="ZZ99" s="220"/>
      <c r="AAA99" s="220"/>
      <c r="AAB99" s="220"/>
      <c r="AAC99" s="220"/>
      <c r="AAD99" s="220"/>
      <c r="AAE99" s="220"/>
      <c r="AAF99" s="220"/>
      <c r="AAG99" s="220"/>
      <c r="AAH99" s="220"/>
      <c r="AAI99" s="220"/>
      <c r="AAJ99" s="220"/>
      <c r="AAK99" s="220"/>
      <c r="AAL99" s="220"/>
      <c r="AAM99" s="220"/>
      <c r="AAN99" s="220"/>
      <c r="AAO99" s="220"/>
      <c r="AAP99" s="220"/>
      <c r="AAQ99" s="220"/>
      <c r="AAR99" s="220"/>
      <c r="AAS99" s="220"/>
      <c r="AAT99" s="220"/>
      <c r="AAU99" s="220"/>
      <c r="AAV99" s="220"/>
      <c r="AAW99" s="220"/>
      <c r="AAX99" s="220"/>
      <c r="AAY99" s="220"/>
      <c r="AAZ99" s="220"/>
      <c r="ABA99" s="220"/>
      <c r="ABB99" s="220"/>
      <c r="ABC99" s="220"/>
      <c r="ABD99" s="220"/>
      <c r="ABE99" s="220"/>
      <c r="ABF99" s="220"/>
      <c r="ABG99" s="220"/>
      <c r="ABH99" s="220"/>
      <c r="ABI99" s="220"/>
      <c r="ABJ99" s="220"/>
      <c r="ABK99" s="220"/>
      <c r="ABL99" s="220"/>
      <c r="ABM99" s="220"/>
      <c r="ABN99" s="220"/>
      <c r="ABO99" s="220"/>
      <c r="ABP99" s="220"/>
      <c r="ABQ99" s="220"/>
      <c r="ABR99" s="220"/>
      <c r="ABS99" s="220"/>
      <c r="ABT99" s="220"/>
      <c r="ABU99" s="220"/>
      <c r="ABV99" s="220"/>
      <c r="ABW99" s="220"/>
      <c r="ABX99" s="220"/>
      <c r="ABY99" s="220"/>
      <c r="ABZ99" s="220"/>
      <c r="ACA99" s="220"/>
      <c r="ACB99" s="220"/>
      <c r="ACC99" s="220"/>
      <c r="ACD99" s="220"/>
      <c r="ACE99" s="220"/>
      <c r="ACF99" s="220"/>
      <c r="ACG99" s="220"/>
      <c r="ACH99" s="220"/>
      <c r="ACI99" s="220"/>
      <c r="ACJ99" s="220"/>
      <c r="ACK99" s="220"/>
      <c r="ACL99" s="220"/>
      <c r="ACM99" s="220"/>
      <c r="ACN99" s="220"/>
      <c r="ACO99" s="220"/>
      <c r="ACP99" s="220"/>
      <c r="ACQ99" s="220"/>
      <c r="ACR99" s="220"/>
      <c r="ACS99" s="220"/>
      <c r="ACT99" s="220"/>
      <c r="ACU99" s="220"/>
      <c r="ACV99" s="220"/>
      <c r="ACW99" s="220"/>
      <c r="ACX99" s="220"/>
      <c r="ACY99" s="220"/>
      <c r="ACZ99" s="220"/>
      <c r="ADA99" s="220"/>
      <c r="ADB99" s="220"/>
      <c r="ADC99" s="220"/>
      <c r="ADD99" s="220"/>
      <c r="ADE99" s="220"/>
      <c r="ADF99" s="220"/>
      <c r="ADG99" s="220"/>
      <c r="ADH99" s="220"/>
      <c r="ADI99" s="220"/>
      <c r="ADJ99" s="220"/>
      <c r="ADK99" s="220"/>
      <c r="ADL99" s="220"/>
      <c r="ADM99" s="220"/>
      <c r="ADN99" s="220"/>
      <c r="ADO99" s="220"/>
      <c r="ADP99" s="220"/>
      <c r="ADQ99" s="220"/>
      <c r="ADR99" s="220"/>
      <c r="ADS99" s="220"/>
      <c r="ADT99" s="220"/>
      <c r="ADU99" s="220"/>
      <c r="ADV99" s="220"/>
      <c r="ADW99" s="220"/>
      <c r="ADX99" s="220"/>
      <c r="ADY99" s="220"/>
      <c r="ADZ99" s="220"/>
      <c r="AEA99" s="220"/>
      <c r="AEB99" s="220"/>
      <c r="AEC99" s="220"/>
      <c r="AED99" s="220"/>
      <c r="AEE99" s="220"/>
      <c r="AEF99" s="220"/>
      <c r="AEG99" s="220"/>
      <c r="AEH99" s="220"/>
      <c r="AEI99" s="220"/>
      <c r="AEJ99" s="220"/>
      <c r="AEK99" s="220"/>
      <c r="AEL99" s="220"/>
      <c r="AEM99" s="220"/>
      <c r="AEN99" s="220"/>
      <c r="AEO99" s="220"/>
      <c r="AEP99" s="220"/>
      <c r="AEQ99" s="220"/>
      <c r="AER99" s="220"/>
      <c r="AES99" s="220"/>
      <c r="AET99" s="220"/>
      <c r="AEU99" s="220"/>
      <c r="AEV99" s="220"/>
      <c r="AEW99" s="220"/>
      <c r="AEX99" s="220"/>
      <c r="AEY99" s="220"/>
      <c r="AEZ99" s="220"/>
      <c r="AFA99" s="220"/>
      <c r="AFB99" s="220"/>
      <c r="AFC99" s="220"/>
      <c r="AFD99" s="220"/>
      <c r="AFE99" s="220"/>
      <c r="AFF99" s="220"/>
      <c r="AFG99" s="220"/>
      <c r="AFH99" s="220"/>
      <c r="AFI99" s="220"/>
      <c r="AFJ99" s="220"/>
      <c r="AFK99" s="220"/>
      <c r="AFL99" s="220"/>
      <c r="AFM99" s="220"/>
      <c r="AFN99" s="220"/>
      <c r="AFO99" s="220"/>
      <c r="AFP99" s="220"/>
      <c r="AFQ99" s="220"/>
      <c r="AFR99" s="220"/>
      <c r="AFS99" s="220"/>
      <c r="AFT99" s="220"/>
      <c r="AFU99" s="220"/>
      <c r="AFV99" s="220"/>
      <c r="AFW99" s="220"/>
      <c r="AFX99" s="220"/>
      <c r="AFY99" s="220"/>
      <c r="AFZ99" s="220"/>
      <c r="AGA99" s="220"/>
      <c r="AGB99" s="220"/>
      <c r="AGC99" s="220"/>
      <c r="AGD99" s="220"/>
      <c r="AGE99" s="220"/>
      <c r="AGF99" s="220"/>
      <c r="AGG99" s="220"/>
      <c r="AGH99" s="220"/>
      <c r="AGI99" s="220"/>
      <c r="AGJ99" s="220"/>
      <c r="AGK99" s="220"/>
      <c r="AGL99" s="220"/>
      <c r="AGM99" s="220"/>
      <c r="AGN99" s="220"/>
      <c r="AGO99" s="220"/>
      <c r="AGP99" s="220"/>
      <c r="AGQ99" s="220"/>
      <c r="AGR99" s="220"/>
      <c r="AGS99" s="220"/>
      <c r="AGT99" s="220"/>
      <c r="AGU99" s="220"/>
      <c r="AGV99" s="220"/>
      <c r="AGW99" s="220"/>
      <c r="AGX99" s="220"/>
      <c r="AGY99" s="220"/>
      <c r="AGZ99" s="220"/>
      <c r="AHA99" s="220"/>
      <c r="AHB99" s="220"/>
      <c r="AHC99" s="220"/>
      <c r="AHD99" s="220"/>
      <c r="AHE99" s="220"/>
      <c r="AHF99" s="220"/>
      <c r="AHG99" s="220"/>
      <c r="AHH99" s="220"/>
      <c r="AHI99" s="220"/>
      <c r="AHJ99" s="220"/>
      <c r="AHK99" s="220"/>
      <c r="AHL99" s="220"/>
      <c r="AHM99" s="220"/>
      <c r="AHN99" s="220"/>
      <c r="AHO99" s="220"/>
      <c r="AHP99" s="220"/>
      <c r="AHQ99" s="220"/>
      <c r="AHR99" s="220"/>
      <c r="AHS99" s="220"/>
      <c r="AHT99" s="220"/>
      <c r="AHU99" s="220"/>
      <c r="AHV99" s="220"/>
      <c r="AHW99" s="220"/>
      <c r="AHX99" s="220"/>
      <c r="AHY99" s="220"/>
      <c r="AHZ99" s="220"/>
      <c r="AIA99" s="220"/>
      <c r="AIB99" s="220"/>
      <c r="AIC99" s="220"/>
      <c r="AID99" s="220"/>
      <c r="AIE99" s="220"/>
      <c r="AIF99" s="220"/>
      <c r="AIG99" s="220"/>
      <c r="AIH99" s="220"/>
      <c r="AII99" s="220"/>
      <c r="AIJ99" s="220"/>
      <c r="AIK99" s="220"/>
      <c r="AIL99" s="220"/>
      <c r="AIM99" s="220"/>
      <c r="AIN99" s="220"/>
      <c r="AIO99" s="220"/>
      <c r="AIP99" s="220"/>
      <c r="AIQ99" s="220"/>
      <c r="AIR99" s="220"/>
      <c r="AIS99" s="220"/>
      <c r="AIT99" s="220"/>
      <c r="AIU99" s="220"/>
      <c r="AIV99" s="220"/>
      <c r="AIW99" s="220"/>
      <c r="AIX99" s="220"/>
      <c r="AIY99" s="220"/>
      <c r="AIZ99" s="220"/>
      <c r="AJA99" s="220"/>
      <c r="AJB99" s="220"/>
      <c r="AJC99" s="220"/>
      <c r="AJD99" s="220"/>
      <c r="AJE99" s="220"/>
      <c r="AJF99" s="220"/>
      <c r="AJG99" s="220"/>
      <c r="AJH99" s="220"/>
      <c r="AJI99" s="220"/>
      <c r="AJJ99" s="220"/>
      <c r="AJK99" s="220"/>
      <c r="AJL99" s="220"/>
      <c r="AJM99" s="220"/>
      <c r="AJN99" s="220"/>
      <c r="AJO99" s="220"/>
      <c r="AJP99" s="220"/>
      <c r="AJQ99" s="220"/>
      <c r="AJR99" s="220"/>
      <c r="AJS99" s="220"/>
      <c r="AJT99" s="220"/>
      <c r="AJU99" s="220"/>
      <c r="AJV99" s="220"/>
      <c r="AJW99" s="220"/>
      <c r="AJX99" s="220"/>
      <c r="AJY99" s="220"/>
      <c r="AJZ99" s="220"/>
      <c r="AKA99" s="220"/>
      <c r="AKB99" s="220"/>
      <c r="AKC99" s="220"/>
      <c r="AKD99" s="220"/>
      <c r="AKE99" s="220"/>
      <c r="AKF99" s="220"/>
      <c r="AKG99" s="220"/>
      <c r="AKH99" s="220"/>
      <c r="AKI99" s="220"/>
      <c r="AKJ99" s="220"/>
      <c r="AKK99" s="220"/>
      <c r="AKL99" s="220"/>
      <c r="AKM99" s="220"/>
      <c r="AKN99" s="220"/>
      <c r="AKO99" s="220"/>
      <c r="AKP99" s="220"/>
      <c r="AKQ99" s="220"/>
      <c r="AKR99" s="220"/>
      <c r="AKS99" s="220"/>
      <c r="AKT99" s="220"/>
      <c r="AKU99" s="220"/>
      <c r="AKV99" s="220"/>
      <c r="AKW99" s="220"/>
      <c r="AKX99" s="220"/>
      <c r="AKY99" s="220"/>
      <c r="AKZ99" s="220"/>
      <c r="ALA99" s="220"/>
      <c r="ALB99" s="220"/>
      <c r="ALC99" s="220"/>
      <c r="ALD99" s="220"/>
      <c r="ALE99" s="220"/>
      <c r="ALF99" s="220"/>
      <c r="ALG99" s="220"/>
      <c r="ALH99" s="220"/>
      <c r="ALI99" s="220"/>
      <c r="ALJ99" s="220"/>
      <c r="ALK99" s="220"/>
      <c r="ALL99" s="220"/>
      <c r="ALM99" s="220"/>
      <c r="ALN99" s="220"/>
      <c r="ALO99" s="220"/>
      <c r="ALP99" s="220"/>
      <c r="ALQ99" s="220"/>
      <c r="ALR99" s="220"/>
      <c r="ALS99" s="220"/>
      <c r="ALT99" s="220"/>
      <c r="ALU99" s="220"/>
      <c r="ALV99" s="220"/>
      <c r="ALW99" s="220"/>
      <c r="ALX99" s="220"/>
      <c r="ALY99" s="220"/>
      <c r="ALZ99" s="220"/>
      <c r="AMA99" s="220"/>
      <c r="AMB99" s="220"/>
      <c r="AMC99" s="220"/>
      <c r="AMD99" s="220"/>
      <c r="AME99" s="220"/>
      <c r="AMF99" s="220"/>
      <c r="AMG99" s="220"/>
      <c r="AMH99" s="220"/>
      <c r="AMI99" s="220"/>
      <c r="AMJ99" s="220"/>
      <c r="AMK99" s="220"/>
      <c r="AML99" s="220"/>
      <c r="AMM99" s="220"/>
      <c r="AMN99" s="220"/>
      <c r="AMO99" s="220"/>
      <c r="AMP99" s="220"/>
      <c r="AMQ99" s="220"/>
      <c r="AMR99" s="220"/>
      <c r="AMS99" s="220"/>
      <c r="AMT99" s="220"/>
      <c r="AMU99" s="220"/>
      <c r="AMV99" s="220"/>
      <c r="AMW99" s="220"/>
      <c r="AMX99" s="220"/>
      <c r="AMY99" s="220"/>
      <c r="AMZ99" s="220"/>
      <c r="ANA99" s="220"/>
      <c r="ANB99" s="220"/>
      <c r="ANC99" s="220"/>
      <c r="AND99" s="220"/>
      <c r="ANE99" s="220"/>
      <c r="ANF99" s="220"/>
      <c r="ANG99" s="220"/>
      <c r="ANH99" s="220"/>
      <c r="ANI99" s="220"/>
      <c r="ANJ99" s="220"/>
      <c r="ANK99" s="220"/>
      <c r="ANL99" s="220"/>
      <c r="ANM99" s="220"/>
      <c r="ANN99" s="220"/>
      <c r="ANO99" s="220"/>
      <c r="ANP99" s="220"/>
      <c r="ANQ99" s="220"/>
      <c r="ANR99" s="220"/>
      <c r="ANS99" s="220"/>
      <c r="ANT99" s="220"/>
      <c r="ANU99" s="220"/>
      <c r="ANV99" s="220"/>
      <c r="ANW99" s="220"/>
      <c r="ANX99" s="220"/>
      <c r="ANY99" s="220"/>
      <c r="ANZ99" s="220"/>
      <c r="AOA99" s="220"/>
      <c r="AOB99" s="220"/>
      <c r="AOC99" s="220"/>
      <c r="AOD99" s="220"/>
      <c r="AOE99" s="220"/>
      <c r="AOF99" s="220"/>
      <c r="AOG99" s="220"/>
      <c r="AOH99" s="220"/>
      <c r="AOI99" s="220"/>
      <c r="AOJ99" s="220"/>
      <c r="AOK99" s="220"/>
      <c r="AOL99" s="220"/>
      <c r="AOM99" s="220"/>
      <c r="AON99" s="220"/>
      <c r="AOO99" s="220"/>
      <c r="AOP99" s="220"/>
      <c r="AOQ99" s="220"/>
      <c r="AOR99" s="220"/>
      <c r="AOS99" s="220"/>
      <c r="AOT99" s="220"/>
      <c r="AOU99" s="220"/>
      <c r="AOV99" s="220"/>
      <c r="AOW99" s="220"/>
      <c r="AOX99" s="220"/>
      <c r="AOY99" s="220"/>
      <c r="AOZ99" s="220"/>
      <c r="APA99" s="220"/>
      <c r="APB99" s="220"/>
      <c r="APC99" s="220"/>
      <c r="APD99" s="220"/>
      <c r="APE99" s="220"/>
      <c r="APF99" s="220"/>
      <c r="APG99" s="220"/>
      <c r="APH99" s="220"/>
      <c r="API99" s="220"/>
      <c r="APJ99" s="220"/>
      <c r="APK99" s="220"/>
      <c r="APL99" s="220"/>
      <c r="APM99" s="220"/>
      <c r="APN99" s="220"/>
      <c r="APO99" s="220"/>
      <c r="APP99" s="220"/>
      <c r="APQ99" s="220"/>
      <c r="APR99" s="220"/>
      <c r="APS99" s="220"/>
      <c r="APT99" s="220"/>
      <c r="APU99" s="220"/>
      <c r="APV99" s="220"/>
      <c r="APW99" s="220"/>
      <c r="APX99" s="220"/>
      <c r="APY99" s="220"/>
      <c r="APZ99" s="220"/>
      <c r="AQA99" s="220"/>
      <c r="AQB99" s="220"/>
      <c r="AQC99" s="220"/>
      <c r="AQD99" s="220"/>
      <c r="AQE99" s="220"/>
      <c r="AQF99" s="220"/>
      <c r="AQG99" s="220"/>
      <c r="AQH99" s="220"/>
      <c r="AQI99" s="220"/>
      <c r="AQJ99" s="220"/>
      <c r="AQK99" s="220"/>
      <c r="AQL99" s="220"/>
      <c r="AQM99" s="220"/>
      <c r="AQN99" s="220"/>
      <c r="AQO99" s="220"/>
      <c r="AQP99" s="220"/>
      <c r="AQQ99" s="220"/>
      <c r="AQR99" s="220"/>
      <c r="AQS99" s="220"/>
      <c r="AQT99" s="220"/>
      <c r="AQU99" s="220"/>
      <c r="AQV99" s="220"/>
      <c r="AQW99" s="220"/>
      <c r="AQX99" s="220"/>
      <c r="AQY99" s="220"/>
      <c r="AQZ99" s="220"/>
      <c r="ARA99" s="220"/>
      <c r="ARB99" s="220"/>
      <c r="ARC99" s="220"/>
      <c r="ARD99" s="220"/>
      <c r="ARE99" s="220"/>
      <c r="ARF99" s="220"/>
      <c r="ARG99" s="220"/>
      <c r="ARH99" s="220"/>
      <c r="ARI99" s="220"/>
      <c r="ARJ99" s="220"/>
      <c r="ARK99" s="220"/>
      <c r="ARL99" s="220"/>
      <c r="ARM99" s="220"/>
      <c r="ARN99" s="220"/>
      <c r="ARO99" s="220"/>
      <c r="ARP99" s="220"/>
      <c r="ARQ99" s="220"/>
      <c r="ARR99" s="220"/>
      <c r="ARS99" s="220"/>
      <c r="ART99" s="220"/>
      <c r="ARU99" s="220"/>
      <c r="ARV99" s="220"/>
      <c r="ARW99" s="220"/>
      <c r="ARX99" s="220"/>
      <c r="ARY99" s="220"/>
      <c r="ARZ99" s="220"/>
      <c r="ASA99" s="220"/>
      <c r="ASB99" s="220"/>
      <c r="ASC99" s="220"/>
      <c r="ASD99" s="220"/>
      <c r="ASE99" s="220"/>
      <c r="ASF99" s="220"/>
      <c r="ASG99" s="220"/>
      <c r="ASH99" s="220"/>
      <c r="ASI99" s="220"/>
      <c r="ASJ99" s="220"/>
      <c r="ASK99" s="220"/>
      <c r="ASL99" s="220"/>
      <c r="ASM99" s="220"/>
      <c r="ASN99" s="220"/>
      <c r="ASO99" s="220"/>
      <c r="ASP99" s="220"/>
      <c r="ASQ99" s="220"/>
      <c r="ASR99" s="220"/>
      <c r="ASS99" s="220"/>
      <c r="AST99" s="220"/>
      <c r="ASU99" s="220"/>
      <c r="ASV99" s="220"/>
      <c r="ASW99" s="220"/>
      <c r="ASX99" s="220"/>
      <c r="ASY99" s="220"/>
      <c r="ASZ99" s="220"/>
      <c r="ATA99" s="220"/>
      <c r="ATB99" s="220"/>
      <c r="ATC99" s="220"/>
      <c r="ATD99" s="220"/>
      <c r="ATE99" s="220"/>
      <c r="ATF99" s="220"/>
      <c r="ATG99" s="220"/>
      <c r="ATH99" s="220"/>
      <c r="ATI99" s="220"/>
      <c r="ATJ99" s="220"/>
      <c r="ATK99" s="220"/>
      <c r="ATL99" s="220"/>
      <c r="ATM99" s="220"/>
      <c r="ATN99" s="220"/>
      <c r="ATO99" s="220"/>
      <c r="ATP99" s="220"/>
      <c r="ATQ99" s="220"/>
      <c r="ATR99" s="220"/>
      <c r="ATS99" s="220"/>
      <c r="ATT99" s="220"/>
      <c r="ATU99" s="220"/>
      <c r="ATV99" s="220"/>
      <c r="ATW99" s="220"/>
      <c r="ATX99" s="220"/>
      <c r="ATY99" s="220"/>
      <c r="ATZ99" s="220"/>
      <c r="AUA99" s="220"/>
      <c r="AUB99" s="220"/>
      <c r="AUC99" s="220"/>
      <c r="AUD99" s="220"/>
      <c r="AUE99" s="220"/>
      <c r="AUF99" s="220"/>
      <c r="AUG99" s="220"/>
      <c r="AUH99" s="220"/>
      <c r="AUI99" s="220"/>
      <c r="AUJ99" s="220"/>
      <c r="AUK99" s="220"/>
      <c r="AUL99" s="220"/>
      <c r="AUM99" s="220"/>
      <c r="AUN99" s="220"/>
      <c r="AUO99" s="220"/>
      <c r="AUP99" s="220"/>
      <c r="AUQ99" s="220"/>
      <c r="AUR99" s="220"/>
      <c r="AUS99" s="220"/>
      <c r="AUT99" s="220"/>
      <c r="AUU99" s="220"/>
      <c r="AUV99" s="220"/>
      <c r="AUW99" s="220"/>
      <c r="AUX99" s="220"/>
      <c r="AUY99" s="220"/>
      <c r="AUZ99" s="220"/>
      <c r="AVA99" s="220"/>
      <c r="AVB99" s="220"/>
      <c r="AVC99" s="220"/>
      <c r="AVD99" s="220"/>
      <c r="AVE99" s="220"/>
      <c r="AVF99" s="220"/>
      <c r="AVG99" s="220"/>
      <c r="AVH99" s="220"/>
      <c r="AVI99" s="220"/>
      <c r="AVJ99" s="220"/>
      <c r="AVK99" s="220"/>
      <c r="AVL99" s="220"/>
      <c r="AVM99" s="220"/>
      <c r="AVN99" s="220"/>
      <c r="AVO99" s="220"/>
      <c r="AVP99" s="220"/>
      <c r="AVQ99" s="220"/>
      <c r="AVR99" s="220"/>
      <c r="AVS99" s="220"/>
      <c r="AVT99" s="220"/>
      <c r="AVU99" s="220"/>
      <c r="AVV99" s="220"/>
      <c r="AVW99" s="220"/>
      <c r="AVX99" s="220"/>
      <c r="AVY99" s="220"/>
      <c r="AVZ99" s="220"/>
      <c r="AWA99" s="220"/>
      <c r="AWB99" s="220"/>
      <c r="AWC99" s="220"/>
      <c r="AWD99" s="220"/>
      <c r="AWE99" s="220"/>
      <c r="AWF99" s="220"/>
      <c r="AWG99" s="220"/>
      <c r="AWH99" s="220"/>
      <c r="AWI99" s="220"/>
      <c r="AWJ99" s="220"/>
      <c r="AWK99" s="220"/>
      <c r="AWL99" s="220"/>
      <c r="AWM99" s="220"/>
      <c r="AWN99" s="220"/>
      <c r="AWO99" s="220"/>
      <c r="AWP99" s="220"/>
      <c r="AWQ99" s="220"/>
      <c r="AWR99" s="220"/>
      <c r="AWS99" s="220"/>
      <c r="AWT99" s="220"/>
      <c r="AWU99" s="220"/>
      <c r="AWV99" s="220"/>
      <c r="AWW99" s="220"/>
      <c r="AWX99" s="220"/>
      <c r="AWY99" s="220"/>
      <c r="AWZ99" s="220"/>
      <c r="AXA99" s="220"/>
      <c r="AXB99" s="220"/>
      <c r="AXC99" s="220"/>
      <c r="AXD99" s="220"/>
      <c r="AXE99" s="220"/>
      <c r="AXF99" s="220"/>
      <c r="AXG99" s="220"/>
      <c r="AXH99" s="220"/>
      <c r="AXI99" s="220"/>
      <c r="AXJ99" s="220"/>
      <c r="AXK99" s="220"/>
      <c r="AXL99" s="220"/>
      <c r="AXM99" s="220"/>
      <c r="AXN99" s="220"/>
      <c r="AXO99" s="220"/>
      <c r="AXP99" s="220"/>
      <c r="AXQ99" s="220"/>
      <c r="AXR99" s="220"/>
      <c r="AXS99" s="220"/>
      <c r="AXT99" s="220"/>
      <c r="AXU99" s="220"/>
      <c r="AXV99" s="220"/>
      <c r="AXW99" s="220"/>
      <c r="AXX99" s="220"/>
      <c r="AXY99" s="220"/>
      <c r="AXZ99" s="220"/>
      <c r="AYA99" s="220"/>
      <c r="AYB99" s="220"/>
      <c r="AYC99" s="220"/>
      <c r="AYD99" s="220"/>
      <c r="AYE99" s="220"/>
      <c r="AYF99" s="220"/>
      <c r="AYG99" s="220"/>
      <c r="AYH99" s="220"/>
      <c r="AYI99" s="220"/>
      <c r="AYJ99" s="220"/>
      <c r="AYK99" s="220"/>
      <c r="AYL99" s="220"/>
      <c r="AYM99" s="220"/>
      <c r="AYN99" s="220"/>
      <c r="AYO99" s="220"/>
      <c r="AYP99" s="220"/>
      <c r="AYQ99" s="220"/>
      <c r="AYR99" s="220"/>
      <c r="AYS99" s="220"/>
      <c r="AYT99" s="220"/>
      <c r="AYU99" s="220"/>
      <c r="AYV99" s="220"/>
      <c r="AYW99" s="220"/>
      <c r="AYX99" s="220"/>
      <c r="AYY99" s="220"/>
      <c r="AYZ99" s="220"/>
      <c r="AZA99" s="220"/>
      <c r="AZB99" s="220"/>
      <c r="AZC99" s="220"/>
      <c r="AZD99" s="220"/>
      <c r="AZE99" s="220"/>
      <c r="AZF99" s="220"/>
      <c r="AZG99" s="220"/>
      <c r="AZH99" s="220"/>
      <c r="AZI99" s="220"/>
      <c r="AZJ99" s="220"/>
      <c r="AZK99" s="220"/>
      <c r="AZL99" s="220"/>
      <c r="AZM99" s="220"/>
      <c r="AZN99" s="220"/>
      <c r="AZO99" s="220"/>
      <c r="AZP99" s="220"/>
      <c r="AZQ99" s="220"/>
      <c r="AZR99" s="220"/>
      <c r="AZS99" s="220"/>
      <c r="AZT99" s="220"/>
      <c r="AZU99" s="220"/>
      <c r="AZV99" s="220"/>
      <c r="AZW99" s="220"/>
      <c r="AZX99" s="220"/>
      <c r="AZY99" s="220"/>
      <c r="AZZ99" s="220"/>
      <c r="BAA99" s="220"/>
      <c r="BAB99" s="220"/>
      <c r="BAC99" s="220"/>
      <c r="BAD99" s="220"/>
      <c r="BAE99" s="220"/>
      <c r="BAF99" s="220"/>
      <c r="BAG99" s="220"/>
      <c r="BAH99" s="220"/>
      <c r="BAI99" s="220"/>
      <c r="BAJ99" s="220"/>
      <c r="BAK99" s="220"/>
      <c r="BAL99" s="220"/>
      <c r="BAM99" s="220"/>
      <c r="BAN99" s="220"/>
      <c r="BAO99" s="220"/>
      <c r="BAP99" s="220"/>
      <c r="BAQ99" s="220"/>
      <c r="BAR99" s="220"/>
      <c r="BAS99" s="220"/>
      <c r="BAT99" s="220"/>
      <c r="BAU99" s="220"/>
      <c r="BAV99" s="220"/>
      <c r="BAW99" s="220"/>
      <c r="BAX99" s="220"/>
      <c r="BAY99" s="220"/>
      <c r="BAZ99" s="220"/>
      <c r="BBA99" s="220"/>
      <c r="BBB99" s="220"/>
      <c r="BBC99" s="220"/>
      <c r="BBD99" s="220"/>
      <c r="BBE99" s="220"/>
      <c r="BBF99" s="220"/>
      <c r="BBG99" s="220"/>
      <c r="BBH99" s="220"/>
      <c r="BBI99" s="220"/>
      <c r="BBJ99" s="220"/>
      <c r="BBK99" s="220"/>
      <c r="BBL99" s="220"/>
      <c r="BBM99" s="220"/>
      <c r="BBN99" s="220"/>
      <c r="BBO99" s="220"/>
      <c r="BBP99" s="220"/>
      <c r="BBQ99" s="220"/>
      <c r="BBR99" s="220"/>
      <c r="BBS99" s="220"/>
      <c r="BBT99" s="220"/>
      <c r="BBU99" s="220"/>
      <c r="BBV99" s="220"/>
      <c r="BBW99" s="220"/>
      <c r="BBX99" s="220"/>
      <c r="BBY99" s="220"/>
      <c r="BBZ99" s="220"/>
      <c r="BCA99" s="220"/>
      <c r="BCB99" s="220"/>
      <c r="BCC99" s="220"/>
      <c r="BCD99" s="220"/>
      <c r="BCE99" s="220"/>
      <c r="BCF99" s="220"/>
      <c r="BCG99" s="220"/>
      <c r="BCH99" s="220"/>
      <c r="BCI99" s="220"/>
      <c r="BCJ99" s="220"/>
      <c r="BCK99" s="220"/>
      <c r="BCL99" s="220"/>
      <c r="BCM99" s="220"/>
      <c r="BCN99" s="220"/>
      <c r="BCO99" s="220"/>
      <c r="BCP99" s="220"/>
      <c r="BCQ99" s="220"/>
      <c r="BCR99" s="220"/>
      <c r="BCS99" s="220"/>
      <c r="BCT99" s="220"/>
      <c r="BCU99" s="220"/>
      <c r="BCV99" s="220"/>
      <c r="BCW99" s="220"/>
      <c r="BCX99" s="220"/>
      <c r="BCY99" s="220"/>
      <c r="BCZ99" s="220"/>
      <c r="BDA99" s="220"/>
      <c r="BDB99" s="220"/>
      <c r="BDC99" s="220"/>
      <c r="BDD99" s="220"/>
      <c r="BDE99" s="220"/>
      <c r="BDF99" s="220"/>
      <c r="BDG99" s="220"/>
      <c r="BDH99" s="220"/>
      <c r="BDI99" s="220"/>
      <c r="BDJ99" s="220"/>
      <c r="BDK99" s="220"/>
      <c r="BDL99" s="220"/>
      <c r="BDM99" s="220"/>
      <c r="BDN99" s="220"/>
      <c r="BDO99" s="220"/>
      <c r="BDP99" s="220"/>
      <c r="BDQ99" s="220"/>
      <c r="BDR99" s="220"/>
      <c r="BDS99" s="220"/>
      <c r="BDT99" s="220"/>
      <c r="BDU99" s="220"/>
      <c r="BDV99" s="220"/>
      <c r="BDW99" s="220"/>
      <c r="BDX99" s="220"/>
      <c r="BDY99" s="220"/>
      <c r="BDZ99" s="220"/>
      <c r="BEA99" s="220"/>
      <c r="BEB99" s="220"/>
      <c r="BEC99" s="220"/>
      <c r="BED99" s="220"/>
      <c r="BEE99" s="220"/>
      <c r="BEF99" s="220"/>
      <c r="BEG99" s="220"/>
      <c r="BEH99" s="220"/>
      <c r="BEI99" s="220"/>
      <c r="BEJ99" s="220"/>
      <c r="BEK99" s="220"/>
      <c r="BEL99" s="220"/>
      <c r="BEM99" s="220"/>
      <c r="BEN99" s="220"/>
      <c r="BEO99" s="220"/>
      <c r="BEP99" s="220"/>
      <c r="BEQ99" s="220"/>
      <c r="BER99" s="220"/>
      <c r="BES99" s="220"/>
      <c r="BET99" s="220"/>
      <c r="BEU99" s="220"/>
      <c r="BEV99" s="220"/>
      <c r="BEW99" s="220"/>
      <c r="BEX99" s="220"/>
      <c r="BEY99" s="220"/>
      <c r="BEZ99" s="220"/>
      <c r="BFA99" s="220"/>
      <c r="BFB99" s="220"/>
      <c r="BFC99" s="220"/>
      <c r="BFD99" s="220"/>
      <c r="BFE99" s="220"/>
      <c r="BFF99" s="220"/>
      <c r="BFG99" s="220"/>
      <c r="BFH99" s="220"/>
      <c r="BFI99" s="220"/>
      <c r="BFJ99" s="220"/>
      <c r="BFK99" s="220"/>
      <c r="BFL99" s="220"/>
      <c r="BFM99" s="220"/>
      <c r="BFN99" s="220"/>
      <c r="BFO99" s="220"/>
      <c r="BFP99" s="220"/>
      <c r="BFQ99" s="220"/>
      <c r="BFR99" s="220"/>
      <c r="BFS99" s="220"/>
      <c r="BFT99" s="220"/>
      <c r="BFU99" s="220"/>
      <c r="BFV99" s="220"/>
      <c r="BFW99" s="220"/>
      <c r="BFX99" s="220"/>
      <c r="BFY99" s="220"/>
      <c r="BFZ99" s="220"/>
      <c r="BGA99" s="220"/>
      <c r="BGB99" s="220"/>
      <c r="BGC99" s="220"/>
      <c r="BGD99" s="220"/>
      <c r="BGE99" s="220"/>
      <c r="BGF99" s="220"/>
      <c r="BGG99" s="220"/>
      <c r="BGH99" s="220"/>
      <c r="BGI99" s="220"/>
      <c r="BGJ99" s="220"/>
      <c r="BGK99" s="220"/>
      <c r="BGL99" s="220"/>
      <c r="BGM99" s="220"/>
      <c r="BGN99" s="220"/>
      <c r="BGO99" s="220"/>
      <c r="BGP99" s="220"/>
      <c r="BGQ99" s="220"/>
      <c r="BGR99" s="220"/>
      <c r="BGS99" s="220"/>
      <c r="BGT99" s="220"/>
      <c r="BGU99" s="220"/>
      <c r="BGV99" s="220"/>
      <c r="BGW99" s="220"/>
      <c r="BGX99" s="220"/>
      <c r="BGY99" s="220"/>
      <c r="BGZ99" s="220"/>
      <c r="BHA99" s="220"/>
      <c r="BHB99" s="220"/>
      <c r="BHC99" s="220"/>
      <c r="BHD99" s="220"/>
      <c r="BHE99" s="220"/>
      <c r="BHF99" s="220"/>
      <c r="BHG99" s="220"/>
      <c r="BHH99" s="220"/>
      <c r="BHI99" s="220"/>
      <c r="BHJ99" s="220"/>
      <c r="BHK99" s="220"/>
      <c r="BHL99" s="220"/>
      <c r="BHM99" s="220"/>
      <c r="BHN99" s="220"/>
      <c r="BHO99" s="220"/>
      <c r="BHP99" s="220"/>
      <c r="BHQ99" s="220"/>
      <c r="BHR99" s="220"/>
      <c r="BHS99" s="220"/>
      <c r="BHT99" s="220"/>
      <c r="BHU99" s="220"/>
      <c r="BHV99" s="220"/>
      <c r="BHW99" s="220"/>
      <c r="BHX99" s="220"/>
      <c r="BHY99" s="220"/>
      <c r="BHZ99" s="220"/>
      <c r="BIA99" s="220"/>
      <c r="BIB99" s="220"/>
      <c r="BIC99" s="220"/>
      <c r="BID99" s="220"/>
      <c r="BIE99" s="220"/>
      <c r="BIF99" s="220"/>
      <c r="BIG99" s="220"/>
      <c r="BIH99" s="220"/>
      <c r="BII99" s="220"/>
      <c r="BIJ99" s="220"/>
      <c r="BIK99" s="220"/>
      <c r="BIL99" s="220"/>
      <c r="BIM99" s="220"/>
      <c r="BIN99" s="220"/>
      <c r="BIO99" s="220"/>
      <c r="BIP99" s="220"/>
      <c r="BIQ99" s="220"/>
      <c r="BIR99" s="220"/>
      <c r="BIS99" s="220"/>
      <c r="BIT99" s="220"/>
      <c r="BIU99" s="220"/>
      <c r="BIV99" s="220"/>
      <c r="BIW99" s="220"/>
      <c r="BIX99" s="220"/>
      <c r="BIY99" s="220"/>
      <c r="BIZ99" s="220"/>
      <c r="BJA99" s="220"/>
      <c r="BJB99" s="220"/>
      <c r="BJC99" s="220"/>
      <c r="BJD99" s="220"/>
      <c r="BJE99" s="220"/>
      <c r="BJF99" s="220"/>
      <c r="BJG99" s="220"/>
      <c r="BJH99" s="220"/>
      <c r="BJI99" s="220"/>
      <c r="BJJ99" s="220"/>
      <c r="BJK99" s="220"/>
      <c r="BJL99" s="220"/>
      <c r="BJM99" s="220"/>
      <c r="BJN99" s="220"/>
      <c r="BJO99" s="220"/>
      <c r="BJP99" s="220"/>
      <c r="BJQ99" s="220"/>
      <c r="BJR99" s="220"/>
      <c r="BJS99" s="220"/>
      <c r="BJT99" s="220"/>
      <c r="BJU99" s="220"/>
      <c r="BJV99" s="220"/>
      <c r="BJW99" s="220"/>
      <c r="BJX99" s="220"/>
      <c r="BJY99" s="220"/>
      <c r="BJZ99" s="220"/>
      <c r="BKA99" s="220"/>
      <c r="BKB99" s="220"/>
      <c r="BKC99" s="220"/>
      <c r="BKD99" s="220"/>
      <c r="BKE99" s="220"/>
      <c r="BKF99" s="220"/>
      <c r="BKG99" s="220"/>
      <c r="BKH99" s="220"/>
      <c r="BKI99" s="220"/>
      <c r="BKJ99" s="220"/>
      <c r="BKK99" s="220"/>
      <c r="BKL99" s="220"/>
      <c r="BKM99" s="220"/>
      <c r="BKN99" s="220"/>
      <c r="BKO99" s="220"/>
      <c r="BKP99" s="220"/>
      <c r="BKQ99" s="220"/>
      <c r="BKR99" s="220"/>
      <c r="BKS99" s="220"/>
      <c r="BKT99" s="220"/>
      <c r="BKU99" s="220"/>
      <c r="BKV99" s="220"/>
      <c r="BKW99" s="220"/>
      <c r="BKX99" s="220"/>
      <c r="BKY99" s="220"/>
      <c r="BKZ99" s="220"/>
      <c r="BLA99" s="220"/>
      <c r="BLB99" s="220"/>
      <c r="BLC99" s="220"/>
      <c r="BLD99" s="220"/>
      <c r="BLE99" s="220"/>
      <c r="BLF99" s="220"/>
      <c r="BLG99" s="220"/>
      <c r="BLH99" s="220"/>
      <c r="BLI99" s="220"/>
      <c r="BLJ99" s="220"/>
      <c r="BLK99" s="220"/>
      <c r="BLL99" s="220"/>
      <c r="BLM99" s="220"/>
      <c r="BLN99" s="220"/>
      <c r="BLO99" s="220"/>
      <c r="BLP99" s="220"/>
      <c r="BLQ99" s="220"/>
      <c r="BLR99" s="220"/>
      <c r="BLS99" s="220"/>
      <c r="BLT99" s="220"/>
      <c r="BLU99" s="220"/>
      <c r="BLV99" s="220"/>
      <c r="BLW99" s="220"/>
      <c r="BLX99" s="220"/>
      <c r="BLY99" s="220"/>
      <c r="BLZ99" s="220"/>
      <c r="BMA99" s="220"/>
      <c r="BMB99" s="220"/>
      <c r="BMC99" s="220"/>
      <c r="BMD99" s="220"/>
      <c r="BME99" s="220"/>
      <c r="BMF99" s="220"/>
      <c r="BMG99" s="220"/>
      <c r="BMH99" s="220"/>
      <c r="BMI99" s="220"/>
      <c r="BMJ99" s="220"/>
      <c r="BMK99" s="220"/>
      <c r="BML99" s="220"/>
      <c r="BMM99" s="220"/>
      <c r="BMN99" s="220"/>
      <c r="BMO99" s="220"/>
      <c r="BMP99" s="220"/>
      <c r="BMQ99" s="220"/>
      <c r="BMR99" s="220"/>
      <c r="BMS99" s="220"/>
      <c r="BMT99" s="220"/>
      <c r="BMU99" s="220"/>
      <c r="BMV99" s="220"/>
      <c r="BMW99" s="220"/>
      <c r="BMX99" s="220"/>
      <c r="BMY99" s="220"/>
      <c r="BMZ99" s="220"/>
      <c r="BNA99" s="220"/>
      <c r="BNB99" s="220"/>
      <c r="BNC99" s="220"/>
      <c r="BND99" s="220"/>
      <c r="BNE99" s="220"/>
      <c r="BNF99" s="220"/>
      <c r="BNG99" s="220"/>
      <c r="BNH99" s="220"/>
      <c r="BNI99" s="220"/>
      <c r="BNJ99" s="220"/>
      <c r="BNK99" s="220"/>
      <c r="BNL99" s="220"/>
      <c r="BNM99" s="220"/>
      <c r="BNN99" s="220"/>
      <c r="BNO99" s="220"/>
      <c r="BNP99" s="220"/>
      <c r="BNQ99" s="220"/>
      <c r="BNR99" s="220"/>
      <c r="BNS99" s="220"/>
      <c r="BNT99" s="220"/>
      <c r="BNU99" s="220"/>
      <c r="BNV99" s="220"/>
      <c r="BNW99" s="220"/>
      <c r="BNX99" s="220"/>
      <c r="BNY99" s="220"/>
      <c r="BNZ99" s="220"/>
      <c r="BOA99" s="220"/>
      <c r="BOB99" s="220"/>
      <c r="BOC99" s="220"/>
      <c r="BOD99" s="220"/>
      <c r="BOE99" s="220"/>
      <c r="BOF99" s="220"/>
      <c r="BOG99" s="220"/>
      <c r="BOH99" s="220"/>
      <c r="BOI99" s="220"/>
      <c r="BOJ99" s="220"/>
      <c r="BOK99" s="220"/>
      <c r="BOL99" s="220"/>
      <c r="BOM99" s="220"/>
      <c r="BON99" s="220"/>
      <c r="BOO99" s="220"/>
      <c r="BOP99" s="220"/>
      <c r="BOQ99" s="220"/>
      <c r="BOR99" s="220"/>
      <c r="BOS99" s="220"/>
      <c r="BOT99" s="220"/>
      <c r="BOU99" s="220"/>
      <c r="BOV99" s="220"/>
      <c r="BOW99" s="220"/>
      <c r="BOX99" s="220"/>
      <c r="BOY99" s="220"/>
      <c r="BOZ99" s="220"/>
      <c r="BPA99" s="220"/>
      <c r="BPB99" s="220"/>
      <c r="BPC99" s="220"/>
      <c r="BPD99" s="220"/>
      <c r="BPE99" s="220"/>
      <c r="BPF99" s="220"/>
      <c r="BPG99" s="220"/>
      <c r="BPH99" s="220"/>
      <c r="BPI99" s="220"/>
      <c r="BPJ99" s="220"/>
      <c r="BPK99" s="220"/>
      <c r="BPL99" s="220"/>
      <c r="BPM99" s="220"/>
      <c r="BPN99" s="220"/>
      <c r="BPO99" s="220"/>
      <c r="BPP99" s="220"/>
      <c r="BPQ99" s="220"/>
      <c r="BPR99" s="220"/>
      <c r="BPS99" s="220"/>
      <c r="BPT99" s="220"/>
      <c r="BPU99" s="220"/>
      <c r="BPV99" s="220"/>
      <c r="BPW99" s="220"/>
      <c r="BPX99" s="220"/>
      <c r="BPY99" s="220"/>
      <c r="BPZ99" s="220"/>
      <c r="BQA99" s="220"/>
      <c r="BQB99" s="220"/>
      <c r="BQC99" s="220"/>
      <c r="BQD99" s="220"/>
      <c r="BQE99" s="220"/>
      <c r="BQF99" s="220"/>
      <c r="BQG99" s="220"/>
      <c r="BQH99" s="220"/>
      <c r="BQI99" s="220"/>
      <c r="BQJ99" s="220"/>
      <c r="BQK99" s="220"/>
      <c r="BQL99" s="220"/>
      <c r="BQM99" s="220"/>
      <c r="BQN99" s="220"/>
      <c r="BQO99" s="220"/>
      <c r="BQP99" s="220"/>
      <c r="BQQ99" s="220"/>
      <c r="BQR99" s="220"/>
      <c r="BQS99" s="220"/>
      <c r="BQT99" s="220"/>
      <c r="BQU99" s="220"/>
      <c r="BQV99" s="220"/>
      <c r="BQW99" s="220"/>
      <c r="BQX99" s="220"/>
      <c r="BQY99" s="220"/>
      <c r="BQZ99" s="220"/>
      <c r="BRA99" s="220"/>
      <c r="BRB99" s="220"/>
      <c r="BRC99" s="220"/>
      <c r="BRD99" s="220"/>
      <c r="BRE99" s="220"/>
      <c r="BRF99" s="220"/>
      <c r="BRG99" s="220"/>
      <c r="BRH99" s="220"/>
      <c r="BRI99" s="220"/>
      <c r="BRJ99" s="220"/>
      <c r="BRK99" s="220"/>
      <c r="BRL99" s="220"/>
      <c r="BRM99" s="220"/>
      <c r="BRN99" s="220"/>
      <c r="BRO99" s="220"/>
      <c r="BRP99" s="220"/>
      <c r="BRQ99" s="220"/>
      <c r="BRR99" s="220"/>
      <c r="BRS99" s="220"/>
      <c r="BRT99" s="220"/>
      <c r="BRU99" s="220"/>
      <c r="BRV99" s="220"/>
      <c r="BRW99" s="220"/>
      <c r="BRX99" s="220"/>
      <c r="BRY99" s="220"/>
      <c r="BRZ99" s="220"/>
      <c r="BSA99" s="220"/>
      <c r="BSB99" s="220"/>
      <c r="BSC99" s="220"/>
      <c r="BSD99" s="220"/>
      <c r="BSE99" s="220"/>
      <c r="BSF99" s="220"/>
      <c r="BSG99" s="220"/>
      <c r="BSH99" s="220"/>
      <c r="BSI99" s="220"/>
      <c r="BSJ99" s="220"/>
      <c r="BSK99" s="220"/>
      <c r="BSL99" s="220"/>
      <c r="BSM99" s="220"/>
      <c r="BSN99" s="220"/>
      <c r="BSO99" s="220"/>
      <c r="BSP99" s="220"/>
      <c r="BSQ99" s="220"/>
      <c r="BSR99" s="220"/>
      <c r="BSS99" s="220"/>
      <c r="BST99" s="220"/>
      <c r="BSU99" s="220"/>
      <c r="BSV99" s="220"/>
      <c r="BSW99" s="220"/>
      <c r="BSX99" s="220"/>
      <c r="BSY99" s="220"/>
      <c r="BSZ99" s="220"/>
      <c r="BTA99" s="220"/>
      <c r="BTB99" s="220"/>
      <c r="BTC99" s="220"/>
      <c r="BTD99" s="220"/>
      <c r="BTE99" s="220"/>
      <c r="BTF99" s="220"/>
      <c r="BTG99" s="220"/>
      <c r="BTH99" s="220"/>
      <c r="BTI99" s="220"/>
      <c r="BTJ99" s="220"/>
      <c r="BTK99" s="220"/>
      <c r="BTL99" s="220"/>
      <c r="BTM99" s="220"/>
      <c r="BTN99" s="220"/>
      <c r="BTO99" s="220"/>
      <c r="BTP99" s="220"/>
      <c r="BTQ99" s="220"/>
      <c r="BTR99" s="220"/>
      <c r="BTS99" s="220"/>
      <c r="BTT99" s="220"/>
      <c r="BTU99" s="220"/>
      <c r="BTV99" s="220"/>
      <c r="BTW99" s="220"/>
      <c r="BTX99" s="220"/>
      <c r="BTY99" s="220"/>
      <c r="BTZ99" s="220"/>
      <c r="BUA99" s="220"/>
      <c r="BUB99" s="220"/>
      <c r="BUC99" s="220"/>
      <c r="BUD99" s="220"/>
      <c r="BUE99" s="220"/>
      <c r="BUF99" s="220"/>
      <c r="BUG99" s="220"/>
      <c r="BUH99" s="220"/>
      <c r="BUI99" s="220"/>
      <c r="BUJ99" s="220"/>
      <c r="BUK99" s="220"/>
      <c r="BUL99" s="220"/>
      <c r="BUM99" s="220"/>
      <c r="BUN99" s="220"/>
      <c r="BUO99" s="220"/>
      <c r="BUP99" s="220"/>
      <c r="BUQ99" s="220"/>
      <c r="BUR99" s="220"/>
      <c r="BUS99" s="220"/>
      <c r="BUT99" s="220"/>
      <c r="BUU99" s="220"/>
      <c r="BUV99" s="220"/>
      <c r="BUW99" s="220"/>
      <c r="BUX99" s="220"/>
      <c r="BUY99" s="220"/>
      <c r="BUZ99" s="220"/>
      <c r="BVA99" s="220"/>
      <c r="BVB99" s="220"/>
      <c r="BVC99" s="220"/>
      <c r="BVD99" s="220"/>
      <c r="BVE99" s="220"/>
      <c r="BVF99" s="220"/>
      <c r="BVG99" s="220"/>
      <c r="BVH99" s="220"/>
      <c r="BVI99" s="220"/>
      <c r="BVJ99" s="220"/>
      <c r="BVK99" s="220"/>
      <c r="BVL99" s="220"/>
      <c r="BVM99" s="220"/>
      <c r="BVN99" s="220"/>
      <c r="BVO99" s="220"/>
      <c r="BVP99" s="220"/>
      <c r="BVQ99" s="220"/>
      <c r="BVR99" s="220"/>
      <c r="BVS99" s="220"/>
      <c r="BVT99" s="220"/>
      <c r="BVU99" s="220"/>
      <c r="BVV99" s="220"/>
      <c r="BVW99" s="220"/>
      <c r="BVX99" s="220"/>
      <c r="BVY99" s="220"/>
      <c r="BVZ99" s="220"/>
      <c r="BWA99" s="220"/>
      <c r="BWB99" s="220"/>
      <c r="BWC99" s="220"/>
      <c r="BWD99" s="220"/>
      <c r="BWE99" s="220"/>
      <c r="BWF99" s="220"/>
      <c r="BWG99" s="220"/>
      <c r="BWH99" s="220"/>
      <c r="BWI99" s="220"/>
      <c r="BWJ99" s="220"/>
      <c r="BWK99" s="220"/>
      <c r="BWL99" s="220"/>
      <c r="BWM99" s="220"/>
      <c r="BWN99" s="220"/>
      <c r="BWO99" s="220"/>
      <c r="BWP99" s="220"/>
      <c r="BWQ99" s="220"/>
      <c r="BWR99" s="220"/>
      <c r="BWS99" s="220"/>
      <c r="BWT99" s="220"/>
      <c r="BWU99" s="220"/>
      <c r="BWV99" s="220"/>
      <c r="BWW99" s="220"/>
      <c r="BWX99" s="220"/>
      <c r="BWY99" s="220"/>
      <c r="BWZ99" s="220"/>
      <c r="BXA99" s="220"/>
      <c r="BXB99" s="220"/>
      <c r="BXC99" s="220"/>
      <c r="BXD99" s="220"/>
      <c r="BXE99" s="220"/>
      <c r="BXF99" s="220"/>
      <c r="BXG99" s="220"/>
      <c r="BXH99" s="220"/>
      <c r="BXI99" s="220"/>
      <c r="BXJ99" s="220"/>
      <c r="BXK99" s="220"/>
      <c r="BXL99" s="220"/>
      <c r="BXM99" s="220"/>
      <c r="BXN99" s="220"/>
      <c r="BXO99" s="220"/>
      <c r="BXP99" s="220"/>
      <c r="BXQ99" s="220"/>
      <c r="BXR99" s="220"/>
      <c r="BXS99" s="220"/>
      <c r="BXT99" s="220"/>
      <c r="BXU99" s="220"/>
      <c r="BXV99" s="220"/>
      <c r="BXW99" s="220"/>
      <c r="BXX99" s="220"/>
      <c r="BXY99" s="220"/>
      <c r="BXZ99" s="220"/>
      <c r="BYA99" s="220"/>
      <c r="BYB99" s="220"/>
      <c r="BYC99" s="220"/>
      <c r="BYD99" s="220"/>
      <c r="BYE99" s="220"/>
      <c r="BYF99" s="220"/>
      <c r="BYG99" s="220"/>
      <c r="BYH99" s="220"/>
      <c r="BYI99" s="220"/>
      <c r="BYJ99" s="220"/>
      <c r="BYK99" s="220"/>
      <c r="BYL99" s="220"/>
      <c r="BYM99" s="220"/>
      <c r="BYN99" s="220"/>
      <c r="BYO99" s="220"/>
      <c r="BYP99" s="220"/>
      <c r="BYQ99" s="220"/>
      <c r="BYR99" s="220"/>
      <c r="BYS99" s="220"/>
      <c r="BYT99" s="220"/>
      <c r="BYU99" s="220"/>
      <c r="BYV99" s="220"/>
      <c r="BYW99" s="220"/>
      <c r="BYX99" s="220"/>
      <c r="BYY99" s="220"/>
      <c r="BYZ99" s="220"/>
      <c r="BZA99" s="220"/>
      <c r="BZB99" s="220"/>
      <c r="BZC99" s="220"/>
      <c r="BZD99" s="220"/>
      <c r="BZE99" s="220"/>
      <c r="BZF99" s="220"/>
      <c r="BZG99" s="220"/>
      <c r="BZH99" s="220"/>
      <c r="BZI99" s="220"/>
      <c r="BZJ99" s="220"/>
      <c r="BZK99" s="220"/>
      <c r="BZL99" s="220"/>
      <c r="BZM99" s="220"/>
      <c r="BZN99" s="220"/>
      <c r="BZO99" s="220"/>
      <c r="BZP99" s="220"/>
      <c r="BZQ99" s="220"/>
      <c r="BZR99" s="220"/>
      <c r="BZS99" s="220"/>
      <c r="BZT99" s="220"/>
      <c r="BZU99" s="220"/>
      <c r="BZV99" s="220"/>
      <c r="BZW99" s="220"/>
      <c r="BZX99" s="220"/>
      <c r="BZY99" s="220"/>
      <c r="BZZ99" s="220"/>
      <c r="CAA99" s="220"/>
      <c r="CAB99" s="220"/>
      <c r="CAC99" s="220"/>
      <c r="CAD99" s="220"/>
      <c r="CAE99" s="220"/>
      <c r="CAF99" s="220"/>
      <c r="CAG99" s="220"/>
      <c r="CAH99" s="220"/>
      <c r="CAI99" s="220"/>
      <c r="CAJ99" s="220"/>
      <c r="CAK99" s="220"/>
      <c r="CAL99" s="220"/>
      <c r="CAM99" s="220"/>
      <c r="CAN99" s="220"/>
      <c r="CAO99" s="220"/>
      <c r="CAP99" s="220"/>
      <c r="CAQ99" s="220"/>
      <c r="CAR99" s="220"/>
      <c r="CAS99" s="220"/>
      <c r="CAT99" s="220"/>
      <c r="CAU99" s="220"/>
      <c r="CAV99" s="220"/>
      <c r="CAW99" s="220"/>
      <c r="CAX99" s="220"/>
      <c r="CAY99" s="220"/>
      <c r="CAZ99" s="220"/>
      <c r="CBA99" s="220"/>
      <c r="CBB99" s="220"/>
      <c r="CBC99" s="220"/>
      <c r="CBD99" s="220"/>
      <c r="CBE99" s="220"/>
      <c r="CBF99" s="220"/>
      <c r="CBG99" s="220"/>
      <c r="CBH99" s="220"/>
      <c r="CBI99" s="220"/>
      <c r="CBJ99" s="220"/>
      <c r="CBK99" s="220"/>
      <c r="CBL99" s="220"/>
      <c r="CBM99" s="220"/>
      <c r="CBN99" s="220"/>
      <c r="CBO99" s="220"/>
      <c r="CBP99" s="220"/>
      <c r="CBQ99" s="220"/>
      <c r="CBR99" s="220"/>
      <c r="CBS99" s="220"/>
      <c r="CBT99" s="220"/>
      <c r="CBU99" s="220"/>
      <c r="CBV99" s="220"/>
      <c r="CBW99" s="220"/>
      <c r="CBX99" s="220"/>
      <c r="CBY99" s="220"/>
      <c r="CBZ99" s="220"/>
      <c r="CCA99" s="220"/>
      <c r="CCB99" s="220"/>
      <c r="CCC99" s="220"/>
      <c r="CCD99" s="220"/>
      <c r="CCE99" s="220"/>
      <c r="CCF99" s="220"/>
      <c r="CCG99" s="220"/>
      <c r="CCH99" s="220"/>
      <c r="CCI99" s="220"/>
      <c r="CCJ99" s="220"/>
      <c r="CCK99" s="220"/>
      <c r="CCL99" s="220"/>
      <c r="CCM99" s="220"/>
      <c r="CCN99" s="220"/>
      <c r="CCO99" s="220"/>
      <c r="CCP99" s="220"/>
      <c r="CCQ99" s="220"/>
      <c r="CCR99" s="220"/>
      <c r="CCS99" s="220"/>
      <c r="CCT99" s="220"/>
      <c r="CCU99" s="220"/>
      <c r="CCV99" s="220"/>
      <c r="CCW99" s="220"/>
      <c r="CCX99" s="220"/>
      <c r="CCY99" s="220"/>
      <c r="CCZ99" s="220"/>
      <c r="CDA99" s="220"/>
      <c r="CDB99" s="220"/>
      <c r="CDC99" s="220"/>
      <c r="CDD99" s="220"/>
      <c r="CDE99" s="220"/>
      <c r="CDF99" s="220"/>
      <c r="CDG99" s="220"/>
      <c r="CDH99" s="220"/>
      <c r="CDI99" s="220"/>
      <c r="CDJ99" s="220"/>
      <c r="CDK99" s="220"/>
      <c r="CDL99" s="220"/>
      <c r="CDM99" s="220"/>
      <c r="CDN99" s="220"/>
      <c r="CDO99" s="220"/>
      <c r="CDP99" s="220"/>
      <c r="CDQ99" s="220"/>
      <c r="CDR99" s="220"/>
      <c r="CDS99" s="220"/>
      <c r="CDT99" s="220"/>
      <c r="CDU99" s="220"/>
      <c r="CDV99" s="220"/>
      <c r="CDW99" s="220"/>
      <c r="CDX99" s="220"/>
      <c r="CDY99" s="220"/>
      <c r="CDZ99" s="220"/>
      <c r="CEA99" s="220"/>
      <c r="CEB99" s="220"/>
      <c r="CEC99" s="220"/>
      <c r="CED99" s="220"/>
      <c r="CEE99" s="220"/>
      <c r="CEF99" s="220"/>
      <c r="CEG99" s="220"/>
      <c r="CEH99" s="220"/>
      <c r="CEI99" s="220"/>
      <c r="CEJ99" s="220"/>
      <c r="CEK99" s="220"/>
      <c r="CEL99" s="220"/>
      <c r="CEM99" s="220"/>
      <c r="CEN99" s="220"/>
      <c r="CEO99" s="220"/>
      <c r="CEP99" s="220"/>
      <c r="CEQ99" s="220"/>
      <c r="CER99" s="220"/>
      <c r="CES99" s="220"/>
      <c r="CET99" s="220"/>
      <c r="CEU99" s="220"/>
      <c r="CEV99" s="220"/>
      <c r="CEW99" s="220"/>
      <c r="CEX99" s="220"/>
      <c r="CEY99" s="220"/>
      <c r="CEZ99" s="220"/>
      <c r="CFA99" s="220"/>
      <c r="CFB99" s="220"/>
      <c r="CFC99" s="220"/>
      <c r="CFD99" s="220"/>
      <c r="CFE99" s="220"/>
      <c r="CFF99" s="220"/>
      <c r="CFG99" s="220"/>
      <c r="CFH99" s="220"/>
      <c r="CFI99" s="220"/>
      <c r="CFJ99" s="220"/>
      <c r="CFK99" s="220"/>
      <c r="CFL99" s="220"/>
      <c r="CFM99" s="220"/>
      <c r="CFN99" s="220"/>
      <c r="CFO99" s="220"/>
      <c r="CFP99" s="220"/>
      <c r="CFQ99" s="220"/>
      <c r="CFR99" s="220"/>
      <c r="CFS99" s="220"/>
      <c r="CFT99" s="220"/>
      <c r="CFU99" s="220"/>
      <c r="CFV99" s="220"/>
      <c r="CFW99" s="220"/>
      <c r="CFX99" s="220"/>
      <c r="CFY99" s="220"/>
      <c r="CFZ99" s="220"/>
      <c r="CGA99" s="220"/>
      <c r="CGB99" s="220"/>
      <c r="CGC99" s="220"/>
      <c r="CGD99" s="220"/>
      <c r="CGE99" s="220"/>
      <c r="CGF99" s="220"/>
      <c r="CGG99" s="220"/>
      <c r="CGH99" s="220"/>
      <c r="CGI99" s="220"/>
      <c r="CGJ99" s="220"/>
      <c r="CGK99" s="220"/>
      <c r="CGL99" s="220"/>
      <c r="CGM99" s="220"/>
      <c r="CGN99" s="220"/>
      <c r="CGO99" s="220"/>
      <c r="CGP99" s="220"/>
      <c r="CGQ99" s="220"/>
      <c r="CGR99" s="220"/>
      <c r="CGS99" s="220"/>
      <c r="CGT99" s="220"/>
      <c r="CGU99" s="220"/>
      <c r="CGV99" s="220"/>
      <c r="CGW99" s="220"/>
      <c r="CGX99" s="220"/>
      <c r="CGY99" s="220"/>
      <c r="CGZ99" s="220"/>
      <c r="CHA99" s="220"/>
      <c r="CHB99" s="220"/>
      <c r="CHC99" s="220"/>
      <c r="CHD99" s="220"/>
      <c r="CHE99" s="220"/>
      <c r="CHF99" s="220"/>
      <c r="CHG99" s="220"/>
      <c r="CHH99" s="220"/>
      <c r="CHI99" s="220"/>
      <c r="CHJ99" s="220"/>
      <c r="CHK99" s="220"/>
      <c r="CHL99" s="220"/>
      <c r="CHM99" s="220"/>
      <c r="CHN99" s="220"/>
      <c r="CHO99" s="220"/>
      <c r="CHP99" s="220"/>
      <c r="CHQ99" s="220"/>
      <c r="CHR99" s="220"/>
      <c r="CHS99" s="220"/>
      <c r="CHT99" s="220"/>
      <c r="CHU99" s="220"/>
      <c r="CHV99" s="220"/>
      <c r="CHW99" s="220"/>
      <c r="CHX99" s="220"/>
      <c r="CHY99" s="220"/>
      <c r="CHZ99" s="220"/>
      <c r="CIA99" s="220"/>
      <c r="CIB99" s="220"/>
      <c r="CIC99" s="220"/>
      <c r="CID99" s="220"/>
      <c r="CIE99" s="220"/>
      <c r="CIF99" s="220"/>
      <c r="CIG99" s="220"/>
      <c r="CIH99" s="220"/>
      <c r="CII99" s="220"/>
      <c r="CIJ99" s="220"/>
      <c r="CIK99" s="220"/>
      <c r="CIL99" s="220"/>
      <c r="CIM99" s="220"/>
      <c r="CIN99" s="220"/>
      <c r="CIO99" s="220"/>
      <c r="CIP99" s="220"/>
      <c r="CIQ99" s="220"/>
      <c r="CIR99" s="220"/>
      <c r="CIS99" s="220"/>
      <c r="CIT99" s="220"/>
      <c r="CIU99" s="220"/>
      <c r="CIV99" s="220"/>
      <c r="CIW99" s="220"/>
      <c r="CIX99" s="220"/>
      <c r="CIY99" s="220"/>
      <c r="CIZ99" s="220"/>
      <c r="CJA99" s="220"/>
      <c r="CJB99" s="220"/>
      <c r="CJC99" s="220"/>
      <c r="CJD99" s="220"/>
      <c r="CJE99" s="220"/>
      <c r="CJF99" s="220"/>
      <c r="CJG99" s="220"/>
      <c r="CJH99" s="220"/>
      <c r="CJI99" s="220"/>
      <c r="CJJ99" s="220"/>
      <c r="CJK99" s="220"/>
      <c r="CJL99" s="220"/>
      <c r="CJM99" s="220"/>
      <c r="CJN99" s="220"/>
      <c r="CJO99" s="220"/>
      <c r="CJP99" s="220"/>
      <c r="CJQ99" s="220"/>
      <c r="CJR99" s="220"/>
      <c r="CJS99" s="220"/>
      <c r="CJT99" s="220"/>
      <c r="CJU99" s="220"/>
      <c r="CJV99" s="220"/>
      <c r="CJW99" s="220"/>
      <c r="CJX99" s="220"/>
      <c r="CJY99" s="220"/>
      <c r="CJZ99" s="220"/>
      <c r="CKA99" s="220"/>
      <c r="CKB99" s="220"/>
      <c r="CKC99" s="220"/>
      <c r="CKD99" s="220"/>
      <c r="CKE99" s="220"/>
      <c r="CKF99" s="220"/>
      <c r="CKG99" s="220"/>
      <c r="CKH99" s="220"/>
      <c r="CKI99" s="220"/>
      <c r="CKJ99" s="220"/>
      <c r="CKK99" s="220"/>
      <c r="CKL99" s="220"/>
      <c r="CKM99" s="220"/>
      <c r="CKN99" s="220"/>
      <c r="CKO99" s="220"/>
      <c r="CKP99" s="220"/>
      <c r="CKQ99" s="220"/>
      <c r="CKR99" s="220"/>
      <c r="CKS99" s="220"/>
      <c r="CKT99" s="220"/>
      <c r="CKU99" s="220"/>
      <c r="CKV99" s="220"/>
      <c r="CKW99" s="220"/>
      <c r="CKX99" s="220"/>
      <c r="CKY99" s="220"/>
      <c r="CKZ99" s="220"/>
      <c r="CLA99" s="220"/>
      <c r="CLB99" s="220"/>
      <c r="CLC99" s="220"/>
      <c r="CLD99" s="220"/>
      <c r="CLE99" s="220"/>
      <c r="CLF99" s="220"/>
      <c r="CLG99" s="220"/>
      <c r="CLH99" s="220"/>
      <c r="CLI99" s="220"/>
      <c r="CLJ99" s="220"/>
      <c r="CLK99" s="220"/>
      <c r="CLL99" s="220"/>
      <c r="CLM99" s="220"/>
      <c r="CLN99" s="220"/>
      <c r="CLO99" s="220"/>
      <c r="CLP99" s="220"/>
      <c r="CLQ99" s="220"/>
      <c r="CLR99" s="220"/>
      <c r="CLS99" s="220"/>
      <c r="CLT99" s="220"/>
      <c r="CLU99" s="220"/>
      <c r="CLV99" s="220"/>
      <c r="CLW99" s="220"/>
      <c r="CLX99" s="220"/>
      <c r="CLY99" s="220"/>
      <c r="CLZ99" s="220"/>
      <c r="CMA99" s="220"/>
      <c r="CMB99" s="220"/>
      <c r="CMC99" s="220"/>
      <c r="CMD99" s="220"/>
      <c r="CME99" s="220"/>
      <c r="CMF99" s="220"/>
      <c r="CMG99" s="220"/>
      <c r="CMH99" s="220"/>
      <c r="CMI99" s="220"/>
      <c r="CMJ99" s="220"/>
      <c r="CMK99" s="220"/>
      <c r="CML99" s="220"/>
      <c r="CMM99" s="220"/>
      <c r="CMN99" s="220"/>
      <c r="CMO99" s="220"/>
      <c r="CMP99" s="220"/>
      <c r="CMQ99" s="220"/>
      <c r="CMR99" s="220"/>
      <c r="CMS99" s="220"/>
      <c r="CMT99" s="220"/>
      <c r="CMU99" s="220"/>
      <c r="CMV99" s="220"/>
      <c r="CMW99" s="220"/>
      <c r="CMX99" s="220"/>
      <c r="CMY99" s="220"/>
      <c r="CMZ99" s="220"/>
      <c r="CNA99" s="220"/>
      <c r="CNB99" s="220"/>
      <c r="CNC99" s="220"/>
      <c r="CND99" s="220"/>
      <c r="CNE99" s="220"/>
      <c r="CNF99" s="220"/>
      <c r="CNG99" s="220"/>
      <c r="CNH99" s="220"/>
      <c r="CNI99" s="220"/>
      <c r="CNJ99" s="220"/>
      <c r="CNK99" s="220"/>
      <c r="CNL99" s="220"/>
      <c r="CNM99" s="220"/>
      <c r="CNN99" s="220"/>
      <c r="CNO99" s="220"/>
      <c r="CNP99" s="220"/>
      <c r="CNQ99" s="220"/>
      <c r="CNR99" s="220"/>
      <c r="CNS99" s="220"/>
      <c r="CNT99" s="220"/>
      <c r="CNU99" s="220"/>
      <c r="CNV99" s="220"/>
      <c r="CNW99" s="220"/>
      <c r="CNX99" s="220"/>
      <c r="CNY99" s="220"/>
      <c r="CNZ99" s="220"/>
      <c r="COA99" s="220"/>
      <c r="COB99" s="220"/>
      <c r="COC99" s="220"/>
      <c r="COD99" s="220"/>
      <c r="COE99" s="220"/>
      <c r="COF99" s="220"/>
      <c r="COG99" s="220"/>
      <c r="COH99" s="220"/>
      <c r="COI99" s="220"/>
      <c r="COJ99" s="220"/>
      <c r="COK99" s="220"/>
      <c r="COL99" s="220"/>
      <c r="COM99" s="220"/>
      <c r="CON99" s="220"/>
      <c r="COO99" s="220"/>
      <c r="COP99" s="220"/>
      <c r="COQ99" s="220"/>
      <c r="COR99" s="220"/>
      <c r="COS99" s="220"/>
      <c r="COT99" s="220"/>
      <c r="COU99" s="220"/>
      <c r="COV99" s="220"/>
      <c r="COW99" s="220"/>
      <c r="COX99" s="220"/>
      <c r="COY99" s="220"/>
      <c r="COZ99" s="220"/>
      <c r="CPA99" s="220"/>
      <c r="CPB99" s="220"/>
      <c r="CPC99" s="220"/>
      <c r="CPD99" s="220"/>
      <c r="CPE99" s="220"/>
      <c r="CPF99" s="220"/>
      <c r="CPG99" s="220"/>
      <c r="CPH99" s="220"/>
      <c r="CPI99" s="220"/>
      <c r="CPJ99" s="220"/>
      <c r="CPK99" s="220"/>
      <c r="CPL99" s="220"/>
      <c r="CPM99" s="220"/>
      <c r="CPN99" s="220"/>
      <c r="CPO99" s="220"/>
      <c r="CPP99" s="220"/>
      <c r="CPQ99" s="220"/>
      <c r="CPR99" s="220"/>
      <c r="CPS99" s="220"/>
      <c r="CPT99" s="220"/>
      <c r="CPU99" s="220"/>
      <c r="CPV99" s="220"/>
      <c r="CPW99" s="220"/>
      <c r="CPX99" s="220"/>
      <c r="CPY99" s="220"/>
      <c r="CPZ99" s="220"/>
      <c r="CQA99" s="220"/>
      <c r="CQB99" s="220"/>
      <c r="CQC99" s="220"/>
      <c r="CQD99" s="220"/>
      <c r="CQE99" s="220"/>
      <c r="CQF99" s="220"/>
      <c r="CQG99" s="220"/>
      <c r="CQH99" s="220"/>
      <c r="CQI99" s="220"/>
      <c r="CQJ99" s="220"/>
      <c r="CQK99" s="220"/>
      <c r="CQL99" s="220"/>
      <c r="CQM99" s="220"/>
      <c r="CQN99" s="220"/>
      <c r="CQO99" s="220"/>
      <c r="CQP99" s="220"/>
      <c r="CQQ99" s="220"/>
      <c r="CQR99" s="220"/>
      <c r="CQS99" s="220"/>
      <c r="CQT99" s="220"/>
      <c r="CQU99" s="220"/>
      <c r="CQV99" s="220"/>
      <c r="CQW99" s="220"/>
      <c r="CQX99" s="220"/>
      <c r="CQY99" s="220"/>
      <c r="CQZ99" s="220"/>
      <c r="CRA99" s="220"/>
      <c r="CRB99" s="220"/>
      <c r="CRC99" s="220"/>
      <c r="CRD99" s="220"/>
      <c r="CRE99" s="220"/>
      <c r="CRF99" s="220"/>
      <c r="CRG99" s="220"/>
      <c r="CRH99" s="220"/>
      <c r="CRI99" s="220"/>
      <c r="CRJ99" s="220"/>
      <c r="CRK99" s="220"/>
      <c r="CRL99" s="220"/>
      <c r="CRM99" s="220"/>
      <c r="CRN99" s="220"/>
      <c r="CRO99" s="220"/>
      <c r="CRP99" s="220"/>
      <c r="CRQ99" s="220"/>
      <c r="CRR99" s="220"/>
      <c r="CRS99" s="220"/>
      <c r="CRT99" s="220"/>
      <c r="CRU99" s="220"/>
      <c r="CRV99" s="220"/>
      <c r="CRW99" s="220"/>
      <c r="CRX99" s="220"/>
      <c r="CRY99" s="220"/>
      <c r="CRZ99" s="220"/>
      <c r="CSA99" s="220"/>
      <c r="CSB99" s="220"/>
      <c r="CSC99" s="220"/>
      <c r="CSD99" s="220"/>
      <c r="CSE99" s="220"/>
      <c r="CSF99" s="220"/>
      <c r="CSG99" s="220"/>
      <c r="CSH99" s="220"/>
      <c r="CSI99" s="220"/>
      <c r="CSJ99" s="220"/>
      <c r="CSK99" s="220"/>
      <c r="CSL99" s="220"/>
      <c r="CSM99" s="220"/>
      <c r="CSN99" s="220"/>
      <c r="CSO99" s="220"/>
      <c r="CSP99" s="220"/>
      <c r="CSQ99" s="220"/>
      <c r="CSR99" s="220"/>
      <c r="CSS99" s="220"/>
      <c r="CST99" s="220"/>
      <c r="CSU99" s="220"/>
      <c r="CSV99" s="220"/>
      <c r="CSW99" s="220"/>
      <c r="CSX99" s="220"/>
      <c r="CSY99" s="220"/>
      <c r="CSZ99" s="220"/>
      <c r="CTA99" s="220"/>
      <c r="CTB99" s="220"/>
      <c r="CTC99" s="220"/>
      <c r="CTD99" s="220"/>
      <c r="CTE99" s="220"/>
      <c r="CTF99" s="220"/>
      <c r="CTG99" s="220"/>
      <c r="CTH99" s="220"/>
      <c r="CTI99" s="220"/>
      <c r="CTJ99" s="220"/>
      <c r="CTK99" s="220"/>
      <c r="CTL99" s="220"/>
      <c r="CTM99" s="220"/>
      <c r="CTN99" s="220"/>
      <c r="CTO99" s="220"/>
      <c r="CTP99" s="220"/>
      <c r="CTQ99" s="220"/>
      <c r="CTR99" s="220"/>
      <c r="CTS99" s="220"/>
      <c r="CTT99" s="220"/>
      <c r="CTU99" s="220"/>
      <c r="CTV99" s="220"/>
      <c r="CTW99" s="220"/>
      <c r="CTX99" s="220"/>
      <c r="CTY99" s="220"/>
      <c r="CTZ99" s="220"/>
      <c r="CUA99" s="220"/>
      <c r="CUB99" s="220"/>
      <c r="CUC99" s="220"/>
      <c r="CUD99" s="220"/>
      <c r="CUE99" s="220"/>
      <c r="CUF99" s="220"/>
      <c r="CUG99" s="220"/>
      <c r="CUH99" s="220"/>
      <c r="CUI99" s="220"/>
      <c r="CUJ99" s="220"/>
      <c r="CUK99" s="220"/>
      <c r="CUL99" s="220"/>
      <c r="CUM99" s="220"/>
      <c r="CUN99" s="220"/>
      <c r="CUO99" s="220"/>
      <c r="CUP99" s="220"/>
      <c r="CUQ99" s="220"/>
      <c r="CUR99" s="220"/>
      <c r="CUS99" s="220"/>
      <c r="CUT99" s="220"/>
      <c r="CUU99" s="220"/>
      <c r="CUV99" s="220"/>
      <c r="CUW99" s="220"/>
      <c r="CUX99" s="220"/>
      <c r="CUY99" s="220"/>
      <c r="CUZ99" s="220"/>
      <c r="CVA99" s="220"/>
      <c r="CVB99" s="220"/>
      <c r="CVC99" s="220"/>
      <c r="CVD99" s="220"/>
      <c r="CVE99" s="220"/>
      <c r="CVF99" s="220"/>
      <c r="CVG99" s="220"/>
      <c r="CVH99" s="220"/>
      <c r="CVI99" s="220"/>
      <c r="CVJ99" s="220"/>
      <c r="CVK99" s="220"/>
      <c r="CVL99" s="220"/>
      <c r="CVM99" s="220"/>
      <c r="CVN99" s="220"/>
      <c r="CVO99" s="220"/>
      <c r="CVP99" s="220"/>
      <c r="CVQ99" s="220"/>
      <c r="CVR99" s="220"/>
      <c r="CVS99" s="220"/>
      <c r="CVT99" s="220"/>
      <c r="CVU99" s="220"/>
      <c r="CVV99" s="220"/>
      <c r="CVW99" s="220"/>
      <c r="CVX99" s="220"/>
      <c r="CVY99" s="220"/>
      <c r="CVZ99" s="220"/>
      <c r="CWA99" s="220"/>
      <c r="CWB99" s="220"/>
      <c r="CWC99" s="220"/>
      <c r="CWD99" s="220"/>
      <c r="CWE99" s="220"/>
      <c r="CWF99" s="220"/>
      <c r="CWG99" s="220"/>
      <c r="CWH99" s="220"/>
      <c r="CWI99" s="220"/>
      <c r="CWJ99" s="220"/>
      <c r="CWK99" s="220"/>
      <c r="CWL99" s="220"/>
      <c r="CWM99" s="220"/>
      <c r="CWN99" s="220"/>
      <c r="CWO99" s="220"/>
      <c r="CWP99" s="220"/>
      <c r="CWQ99" s="220"/>
      <c r="CWR99" s="220"/>
      <c r="CWS99" s="220"/>
      <c r="CWT99" s="220"/>
      <c r="CWU99" s="220"/>
      <c r="CWV99" s="220"/>
      <c r="CWW99" s="220"/>
      <c r="CWX99" s="220"/>
      <c r="CWY99" s="220"/>
      <c r="CWZ99" s="220"/>
      <c r="CXA99" s="220"/>
      <c r="CXB99" s="220"/>
      <c r="CXC99" s="220"/>
      <c r="CXD99" s="220"/>
      <c r="CXE99" s="220"/>
      <c r="CXF99" s="220"/>
      <c r="CXG99" s="220"/>
      <c r="CXH99" s="220"/>
      <c r="CXI99" s="220"/>
      <c r="CXJ99" s="220"/>
      <c r="CXK99" s="220"/>
      <c r="CXL99" s="220"/>
      <c r="CXM99" s="220"/>
      <c r="CXN99" s="220"/>
      <c r="CXO99" s="220"/>
      <c r="CXP99" s="220"/>
      <c r="CXQ99" s="220"/>
      <c r="CXR99" s="220"/>
      <c r="CXS99" s="220"/>
      <c r="CXT99" s="220"/>
      <c r="CXU99" s="220"/>
      <c r="CXV99" s="220"/>
      <c r="CXW99" s="220"/>
      <c r="CXX99" s="220"/>
      <c r="CXY99" s="220"/>
      <c r="CXZ99" s="220"/>
      <c r="CYA99" s="220"/>
      <c r="CYB99" s="220"/>
      <c r="CYC99" s="220"/>
      <c r="CYD99" s="220"/>
      <c r="CYE99" s="220"/>
      <c r="CYF99" s="220"/>
      <c r="CYG99" s="220"/>
      <c r="CYH99" s="220"/>
      <c r="CYI99" s="220"/>
      <c r="CYJ99" s="220"/>
      <c r="CYK99" s="220"/>
      <c r="CYL99" s="220"/>
      <c r="CYM99" s="220"/>
      <c r="CYN99" s="220"/>
      <c r="CYO99" s="220"/>
      <c r="CYP99" s="220"/>
      <c r="CYQ99" s="220"/>
      <c r="CYR99" s="220"/>
      <c r="CYS99" s="220"/>
      <c r="CYT99" s="220"/>
      <c r="CYU99" s="220"/>
      <c r="CYV99" s="220"/>
      <c r="CYW99" s="220"/>
      <c r="CYX99" s="220"/>
      <c r="CYY99" s="220"/>
      <c r="CYZ99" s="220"/>
      <c r="CZA99" s="220"/>
      <c r="CZB99" s="220"/>
      <c r="CZC99" s="220"/>
      <c r="CZD99" s="220"/>
      <c r="CZE99" s="220"/>
      <c r="CZF99" s="220"/>
      <c r="CZG99" s="220"/>
      <c r="CZH99" s="220"/>
      <c r="CZI99" s="220"/>
      <c r="CZJ99" s="220"/>
      <c r="CZK99" s="220"/>
      <c r="CZL99" s="220"/>
      <c r="CZM99" s="220"/>
      <c r="CZN99" s="220"/>
      <c r="CZO99" s="220"/>
      <c r="CZP99" s="220"/>
      <c r="CZQ99" s="220"/>
      <c r="CZR99" s="220"/>
      <c r="CZS99" s="220"/>
      <c r="CZT99" s="220"/>
      <c r="CZU99" s="220"/>
      <c r="CZV99" s="220"/>
      <c r="CZW99" s="220"/>
      <c r="CZX99" s="220"/>
      <c r="CZY99" s="220"/>
      <c r="CZZ99" s="220"/>
      <c r="DAA99" s="220"/>
      <c r="DAB99" s="220"/>
      <c r="DAC99" s="220"/>
      <c r="DAD99" s="220"/>
      <c r="DAE99" s="220"/>
      <c r="DAF99" s="220"/>
      <c r="DAG99" s="220"/>
      <c r="DAH99" s="220"/>
      <c r="DAI99" s="220"/>
      <c r="DAJ99" s="220"/>
      <c r="DAK99" s="220"/>
      <c r="DAL99" s="220"/>
      <c r="DAM99" s="220"/>
      <c r="DAN99" s="220"/>
      <c r="DAO99" s="220"/>
      <c r="DAP99" s="220"/>
      <c r="DAQ99" s="220"/>
      <c r="DAR99" s="220"/>
      <c r="DAS99" s="220"/>
      <c r="DAT99" s="220"/>
      <c r="DAU99" s="220"/>
      <c r="DAV99" s="220"/>
      <c r="DAW99" s="220"/>
      <c r="DAX99" s="220"/>
      <c r="DAY99" s="220"/>
      <c r="DAZ99" s="220"/>
      <c r="DBA99" s="220"/>
      <c r="DBB99" s="220"/>
      <c r="DBC99" s="220"/>
      <c r="DBD99" s="220"/>
      <c r="DBE99" s="220"/>
      <c r="DBF99" s="220"/>
      <c r="DBG99" s="220"/>
      <c r="DBH99" s="220"/>
      <c r="DBI99" s="220"/>
      <c r="DBJ99" s="220"/>
      <c r="DBK99" s="220"/>
      <c r="DBL99" s="220"/>
      <c r="DBM99" s="220"/>
      <c r="DBN99" s="220"/>
      <c r="DBO99" s="220"/>
      <c r="DBP99" s="220"/>
      <c r="DBQ99" s="220"/>
      <c r="DBR99" s="220"/>
      <c r="DBS99" s="220"/>
      <c r="DBT99" s="220"/>
      <c r="DBU99" s="220"/>
      <c r="DBV99" s="220"/>
      <c r="DBW99" s="220"/>
      <c r="DBX99" s="220"/>
      <c r="DBY99" s="220"/>
      <c r="DBZ99" s="220"/>
      <c r="DCA99" s="220"/>
      <c r="DCB99" s="220"/>
      <c r="DCC99" s="220"/>
      <c r="DCD99" s="220"/>
      <c r="DCE99" s="220"/>
      <c r="DCF99" s="220"/>
      <c r="DCG99" s="220"/>
      <c r="DCH99" s="220"/>
      <c r="DCI99" s="220"/>
      <c r="DCJ99" s="220"/>
      <c r="DCK99" s="220"/>
      <c r="DCL99" s="220"/>
      <c r="DCM99" s="220"/>
      <c r="DCN99" s="220"/>
      <c r="DCO99" s="220"/>
      <c r="DCP99" s="220"/>
      <c r="DCQ99" s="220"/>
      <c r="DCR99" s="220"/>
      <c r="DCS99" s="220"/>
      <c r="DCT99" s="220"/>
      <c r="DCU99" s="220"/>
      <c r="DCV99" s="220"/>
      <c r="DCW99" s="220"/>
      <c r="DCX99" s="220"/>
      <c r="DCY99" s="220"/>
      <c r="DCZ99" s="220"/>
      <c r="DDA99" s="220"/>
      <c r="DDB99" s="220"/>
      <c r="DDC99" s="220"/>
      <c r="DDD99" s="220"/>
      <c r="DDE99" s="220"/>
      <c r="DDF99" s="220"/>
      <c r="DDG99" s="220"/>
      <c r="DDH99" s="220"/>
      <c r="DDI99" s="220"/>
      <c r="DDJ99" s="220"/>
      <c r="DDK99" s="220"/>
      <c r="DDL99" s="220"/>
      <c r="DDM99" s="220"/>
      <c r="DDN99" s="220"/>
      <c r="DDO99" s="220"/>
      <c r="DDP99" s="220"/>
      <c r="DDQ99" s="220"/>
      <c r="DDR99" s="220"/>
      <c r="DDS99" s="220"/>
      <c r="DDT99" s="220"/>
      <c r="DDU99" s="220"/>
      <c r="DDV99" s="220"/>
      <c r="DDW99" s="220"/>
      <c r="DDX99" s="220"/>
      <c r="DDY99" s="220"/>
      <c r="DDZ99" s="220"/>
      <c r="DEA99" s="220"/>
      <c r="DEB99" s="220"/>
      <c r="DEC99" s="220"/>
      <c r="DED99" s="220"/>
      <c r="DEE99" s="220"/>
      <c r="DEF99" s="220"/>
      <c r="DEG99" s="220"/>
      <c r="DEH99" s="220"/>
      <c r="DEI99" s="220"/>
      <c r="DEJ99" s="220"/>
      <c r="DEK99" s="220"/>
      <c r="DEL99" s="220"/>
      <c r="DEM99" s="220"/>
      <c r="DEN99" s="220"/>
      <c r="DEO99" s="220"/>
      <c r="DEP99" s="220"/>
      <c r="DEQ99" s="220"/>
      <c r="DER99" s="220"/>
      <c r="DES99" s="220"/>
      <c r="DET99" s="220"/>
      <c r="DEU99" s="220"/>
      <c r="DEV99" s="220"/>
      <c r="DEW99" s="220"/>
      <c r="DEX99" s="220"/>
      <c r="DEY99" s="220"/>
      <c r="DEZ99" s="220"/>
      <c r="DFA99" s="220"/>
      <c r="DFB99" s="220"/>
      <c r="DFC99" s="220"/>
      <c r="DFD99" s="220"/>
      <c r="DFE99" s="220"/>
      <c r="DFF99" s="220"/>
      <c r="DFG99" s="220"/>
      <c r="DFH99" s="220"/>
      <c r="DFI99" s="220"/>
      <c r="DFJ99" s="220"/>
      <c r="DFK99" s="220"/>
      <c r="DFL99" s="220"/>
      <c r="DFM99" s="220"/>
      <c r="DFN99" s="220"/>
      <c r="DFO99" s="220"/>
      <c r="DFP99" s="220"/>
      <c r="DFQ99" s="220"/>
      <c r="DFR99" s="220"/>
      <c r="DFS99" s="220"/>
      <c r="DFT99" s="220"/>
      <c r="DFU99" s="220"/>
      <c r="DFV99" s="220"/>
      <c r="DFW99" s="220"/>
      <c r="DFX99" s="220"/>
      <c r="DFY99" s="220"/>
      <c r="DFZ99" s="220"/>
      <c r="DGA99" s="220"/>
      <c r="DGB99" s="220"/>
      <c r="DGC99" s="220"/>
      <c r="DGD99" s="220"/>
      <c r="DGE99" s="220"/>
      <c r="DGF99" s="220"/>
      <c r="DGG99" s="220"/>
      <c r="DGH99" s="220"/>
      <c r="DGI99" s="220"/>
      <c r="DGJ99" s="220"/>
      <c r="DGK99" s="220"/>
      <c r="DGL99" s="220"/>
      <c r="DGM99" s="220"/>
      <c r="DGN99" s="220"/>
      <c r="DGO99" s="220"/>
      <c r="DGP99" s="220"/>
      <c r="DGQ99" s="220"/>
      <c r="DGR99" s="220"/>
      <c r="DGS99" s="220"/>
      <c r="DGT99" s="220"/>
      <c r="DGU99" s="220"/>
      <c r="DGV99" s="220"/>
      <c r="DGW99" s="220"/>
      <c r="DGX99" s="220"/>
      <c r="DGY99" s="220"/>
      <c r="DGZ99" s="220"/>
      <c r="DHA99" s="220"/>
      <c r="DHB99" s="220"/>
      <c r="DHC99" s="220"/>
      <c r="DHD99" s="220"/>
      <c r="DHE99" s="220"/>
      <c r="DHF99" s="220"/>
      <c r="DHG99" s="220"/>
      <c r="DHH99" s="220"/>
      <c r="DHI99" s="220"/>
      <c r="DHJ99" s="220"/>
      <c r="DHK99" s="220"/>
      <c r="DHL99" s="220"/>
      <c r="DHM99" s="220"/>
      <c r="DHN99" s="220"/>
      <c r="DHO99" s="220"/>
      <c r="DHP99" s="220"/>
      <c r="DHQ99" s="220"/>
      <c r="DHR99" s="220"/>
      <c r="DHS99" s="220"/>
      <c r="DHT99" s="220"/>
      <c r="DHU99" s="220"/>
      <c r="DHV99" s="220"/>
      <c r="DHW99" s="220"/>
      <c r="DHX99" s="220"/>
      <c r="DHY99" s="220"/>
      <c r="DHZ99" s="220"/>
      <c r="DIA99" s="220"/>
      <c r="DIB99" s="220"/>
      <c r="DIC99" s="220"/>
      <c r="DID99" s="220"/>
      <c r="DIE99" s="220"/>
      <c r="DIF99" s="220"/>
      <c r="DIG99" s="220"/>
      <c r="DIH99" s="220"/>
      <c r="DII99" s="220"/>
      <c r="DIJ99" s="220"/>
      <c r="DIK99" s="220"/>
      <c r="DIL99" s="220"/>
      <c r="DIM99" s="220"/>
      <c r="DIN99" s="220"/>
      <c r="DIO99" s="220"/>
      <c r="DIP99" s="220"/>
      <c r="DIQ99" s="220"/>
      <c r="DIR99" s="220"/>
      <c r="DIS99" s="220"/>
      <c r="DIT99" s="220"/>
      <c r="DIU99" s="220"/>
      <c r="DIV99" s="220"/>
      <c r="DIW99" s="220"/>
      <c r="DIX99" s="220"/>
      <c r="DIY99" s="220"/>
      <c r="DIZ99" s="220"/>
      <c r="DJA99" s="220"/>
      <c r="DJB99" s="220"/>
      <c r="DJC99" s="220"/>
      <c r="DJD99" s="220"/>
      <c r="DJE99" s="220"/>
      <c r="DJF99" s="220"/>
      <c r="DJG99" s="220"/>
      <c r="DJH99" s="220"/>
      <c r="DJI99" s="220"/>
      <c r="DJJ99" s="220"/>
      <c r="DJK99" s="220"/>
      <c r="DJL99" s="220"/>
      <c r="DJM99" s="220"/>
      <c r="DJN99" s="220"/>
      <c r="DJO99" s="220"/>
      <c r="DJP99" s="220"/>
      <c r="DJQ99" s="220"/>
      <c r="DJR99" s="220"/>
      <c r="DJS99" s="220"/>
      <c r="DJT99" s="220"/>
      <c r="DJU99" s="220"/>
      <c r="DJV99" s="220"/>
      <c r="DJW99" s="220"/>
      <c r="DJX99" s="220"/>
      <c r="DJY99" s="220"/>
      <c r="DJZ99" s="220"/>
      <c r="DKA99" s="220"/>
      <c r="DKB99" s="220"/>
      <c r="DKC99" s="220"/>
      <c r="DKD99" s="220"/>
      <c r="DKE99" s="220"/>
      <c r="DKF99" s="220"/>
      <c r="DKG99" s="220"/>
      <c r="DKH99" s="220"/>
      <c r="DKI99" s="220"/>
      <c r="DKJ99" s="220"/>
      <c r="DKK99" s="220"/>
      <c r="DKL99" s="220"/>
      <c r="DKM99" s="220"/>
      <c r="DKN99" s="220"/>
      <c r="DKO99" s="220"/>
      <c r="DKP99" s="220"/>
      <c r="DKQ99" s="220"/>
      <c r="DKR99" s="220"/>
      <c r="DKS99" s="220"/>
      <c r="DKT99" s="220"/>
      <c r="DKU99" s="220"/>
      <c r="DKV99" s="220"/>
      <c r="DKW99" s="220"/>
      <c r="DKX99" s="220"/>
      <c r="DKY99" s="220"/>
      <c r="DKZ99" s="220"/>
      <c r="DLA99" s="220"/>
      <c r="DLB99" s="220"/>
      <c r="DLC99" s="220"/>
      <c r="DLD99" s="220"/>
      <c r="DLE99" s="220"/>
      <c r="DLF99" s="220"/>
      <c r="DLG99" s="220"/>
      <c r="DLH99" s="220"/>
      <c r="DLI99" s="220"/>
      <c r="DLJ99" s="220"/>
      <c r="DLK99" s="220"/>
      <c r="DLL99" s="220"/>
      <c r="DLM99" s="220"/>
      <c r="DLN99" s="220"/>
      <c r="DLO99" s="220"/>
      <c r="DLP99" s="220"/>
      <c r="DLQ99" s="220"/>
      <c r="DLR99" s="220"/>
      <c r="DLS99" s="220"/>
      <c r="DLT99" s="220"/>
      <c r="DLU99" s="220"/>
      <c r="DLV99" s="220"/>
      <c r="DLW99" s="220"/>
      <c r="DLX99" s="220"/>
      <c r="DLY99" s="220"/>
      <c r="DLZ99" s="220"/>
      <c r="DMA99" s="220"/>
      <c r="DMB99" s="220"/>
      <c r="DMC99" s="220"/>
      <c r="DMD99" s="220"/>
      <c r="DME99" s="220"/>
      <c r="DMF99" s="220"/>
      <c r="DMG99" s="220"/>
      <c r="DMH99" s="220"/>
      <c r="DMI99" s="220"/>
      <c r="DMJ99" s="220"/>
      <c r="DMK99" s="220"/>
      <c r="DML99" s="220"/>
      <c r="DMM99" s="220"/>
      <c r="DMN99" s="220"/>
      <c r="DMO99" s="220"/>
      <c r="DMP99" s="220"/>
      <c r="DMQ99" s="220"/>
      <c r="DMR99" s="220"/>
      <c r="DMS99" s="220"/>
      <c r="DMT99" s="220"/>
      <c r="DMU99" s="220"/>
      <c r="DMV99" s="220"/>
      <c r="DMW99" s="220"/>
      <c r="DMX99" s="220"/>
      <c r="DMY99" s="220"/>
      <c r="DMZ99" s="220"/>
      <c r="DNA99" s="220"/>
      <c r="DNB99" s="220"/>
      <c r="DNC99" s="220"/>
      <c r="DND99" s="220"/>
      <c r="DNE99" s="220"/>
      <c r="DNF99" s="220"/>
      <c r="DNG99" s="220"/>
      <c r="DNH99" s="220"/>
      <c r="DNI99" s="220"/>
      <c r="DNJ99" s="220"/>
      <c r="DNK99" s="220"/>
      <c r="DNL99" s="220"/>
      <c r="DNM99" s="220"/>
      <c r="DNN99" s="220"/>
      <c r="DNO99" s="220"/>
      <c r="DNP99" s="220"/>
      <c r="DNQ99" s="220"/>
      <c r="DNR99" s="220"/>
      <c r="DNS99" s="220"/>
      <c r="DNT99" s="220"/>
      <c r="DNU99" s="220"/>
      <c r="DNV99" s="220"/>
      <c r="DNW99" s="220"/>
      <c r="DNX99" s="220"/>
      <c r="DNY99" s="220"/>
      <c r="DNZ99" s="220"/>
      <c r="DOA99" s="220"/>
      <c r="DOB99" s="220"/>
      <c r="DOC99" s="220"/>
      <c r="DOD99" s="220"/>
      <c r="DOE99" s="220"/>
      <c r="DOF99" s="220"/>
      <c r="DOG99" s="220"/>
      <c r="DOH99" s="220"/>
      <c r="DOI99" s="220"/>
      <c r="DOJ99" s="220"/>
      <c r="DOK99" s="220"/>
      <c r="DOL99" s="220"/>
      <c r="DOM99" s="220"/>
      <c r="DON99" s="220"/>
      <c r="DOO99" s="220"/>
      <c r="DOP99" s="220"/>
      <c r="DOQ99" s="220"/>
      <c r="DOR99" s="220"/>
      <c r="DOS99" s="220"/>
      <c r="DOT99" s="220"/>
      <c r="DOU99" s="220"/>
      <c r="DOV99" s="220"/>
      <c r="DOW99" s="220"/>
      <c r="DOX99" s="220"/>
      <c r="DOY99" s="220"/>
      <c r="DOZ99" s="220"/>
      <c r="DPA99" s="220"/>
      <c r="DPB99" s="220"/>
      <c r="DPC99" s="220"/>
      <c r="DPD99" s="220"/>
      <c r="DPE99" s="220"/>
      <c r="DPF99" s="220"/>
      <c r="DPG99" s="220"/>
      <c r="DPH99" s="220"/>
      <c r="DPI99" s="220"/>
      <c r="DPJ99" s="220"/>
      <c r="DPK99" s="220"/>
      <c r="DPL99" s="220"/>
      <c r="DPM99" s="220"/>
      <c r="DPN99" s="220"/>
      <c r="DPO99" s="220"/>
      <c r="DPP99" s="220"/>
      <c r="DPQ99" s="220"/>
      <c r="DPR99" s="220"/>
      <c r="DPS99" s="220"/>
      <c r="DPT99" s="220"/>
      <c r="DPU99" s="220"/>
      <c r="DPV99" s="220"/>
      <c r="DPW99" s="220"/>
      <c r="DPX99" s="220"/>
      <c r="DPY99" s="220"/>
      <c r="DPZ99" s="220"/>
      <c r="DQA99" s="220"/>
      <c r="DQB99" s="220"/>
      <c r="DQC99" s="220"/>
      <c r="DQD99" s="220"/>
      <c r="DQE99" s="220"/>
      <c r="DQF99" s="220"/>
      <c r="DQG99" s="220"/>
      <c r="DQH99" s="220"/>
      <c r="DQI99" s="220"/>
      <c r="DQJ99" s="220"/>
      <c r="DQK99" s="220"/>
      <c r="DQL99" s="220"/>
      <c r="DQM99" s="220"/>
      <c r="DQN99" s="220"/>
      <c r="DQO99" s="220"/>
      <c r="DQP99" s="220"/>
      <c r="DQQ99" s="220"/>
      <c r="DQR99" s="220"/>
      <c r="DQS99" s="220"/>
      <c r="DQT99" s="220"/>
      <c r="DQU99" s="220"/>
      <c r="DQV99" s="220"/>
      <c r="DQW99" s="220"/>
      <c r="DQX99" s="220"/>
      <c r="DQY99" s="220"/>
      <c r="DQZ99" s="220"/>
      <c r="DRA99" s="220"/>
      <c r="DRB99" s="220"/>
      <c r="DRC99" s="220"/>
      <c r="DRD99" s="220"/>
      <c r="DRE99" s="220"/>
      <c r="DRF99" s="220"/>
      <c r="DRG99" s="220"/>
      <c r="DRH99" s="220"/>
      <c r="DRI99" s="220"/>
      <c r="DRJ99" s="220"/>
      <c r="DRK99" s="220"/>
      <c r="DRL99" s="220"/>
      <c r="DRM99" s="220"/>
      <c r="DRN99" s="220"/>
      <c r="DRO99" s="220"/>
      <c r="DRP99" s="220"/>
      <c r="DRQ99" s="220"/>
      <c r="DRR99" s="220"/>
      <c r="DRS99" s="220"/>
      <c r="DRT99" s="220"/>
      <c r="DRU99" s="220"/>
      <c r="DRV99" s="220"/>
      <c r="DRW99" s="220"/>
      <c r="DRX99" s="220"/>
      <c r="DRY99" s="220"/>
      <c r="DRZ99" s="220"/>
      <c r="DSA99" s="220"/>
      <c r="DSB99" s="220"/>
      <c r="DSC99" s="220"/>
      <c r="DSD99" s="220"/>
      <c r="DSE99" s="220"/>
      <c r="DSF99" s="220"/>
      <c r="DSG99" s="220"/>
      <c r="DSH99" s="220"/>
      <c r="DSI99" s="220"/>
      <c r="DSJ99" s="220"/>
      <c r="DSK99" s="220"/>
      <c r="DSL99" s="220"/>
      <c r="DSM99" s="220"/>
      <c r="DSN99" s="220"/>
      <c r="DSO99" s="220"/>
      <c r="DSP99" s="220"/>
      <c r="DSQ99" s="220"/>
      <c r="DSR99" s="220"/>
      <c r="DSS99" s="220"/>
      <c r="DST99" s="220"/>
      <c r="DSU99" s="220"/>
      <c r="DSV99" s="220"/>
      <c r="DSW99" s="220"/>
      <c r="DSX99" s="220"/>
      <c r="DSY99" s="220"/>
      <c r="DSZ99" s="220"/>
      <c r="DTA99" s="220"/>
      <c r="DTB99" s="220"/>
      <c r="DTC99" s="220"/>
      <c r="DTD99" s="220"/>
      <c r="DTE99" s="220"/>
      <c r="DTF99" s="220"/>
      <c r="DTG99" s="220"/>
      <c r="DTH99" s="220"/>
      <c r="DTI99" s="220"/>
      <c r="DTJ99" s="220"/>
      <c r="DTK99" s="220"/>
      <c r="DTL99" s="220"/>
      <c r="DTM99" s="220"/>
      <c r="DTN99" s="220"/>
      <c r="DTO99" s="220"/>
      <c r="DTP99" s="220"/>
      <c r="DTQ99" s="220"/>
      <c r="DTR99" s="220"/>
      <c r="DTS99" s="220"/>
      <c r="DTT99" s="220"/>
      <c r="DTU99" s="220"/>
      <c r="DTV99" s="220"/>
      <c r="DTW99" s="220"/>
      <c r="DTX99" s="220"/>
      <c r="DTY99" s="220"/>
      <c r="DTZ99" s="220"/>
      <c r="DUA99" s="220"/>
      <c r="DUB99" s="220"/>
      <c r="DUC99" s="220"/>
      <c r="DUD99" s="220"/>
      <c r="DUE99" s="220"/>
      <c r="DUF99" s="220"/>
      <c r="DUG99" s="220"/>
      <c r="DUH99" s="220"/>
      <c r="DUI99" s="220"/>
      <c r="DUJ99" s="220"/>
      <c r="DUK99" s="220"/>
      <c r="DUL99" s="220"/>
      <c r="DUM99" s="220"/>
      <c r="DUN99" s="220"/>
      <c r="DUO99" s="220"/>
      <c r="DUP99" s="220"/>
      <c r="DUQ99" s="220"/>
      <c r="DUR99" s="220"/>
      <c r="DUS99" s="220"/>
      <c r="DUT99" s="220"/>
      <c r="DUU99" s="220"/>
      <c r="DUV99" s="220"/>
      <c r="DUW99" s="220"/>
      <c r="DUX99" s="220"/>
      <c r="DUY99" s="220"/>
      <c r="DUZ99" s="220"/>
      <c r="DVA99" s="220"/>
      <c r="DVB99" s="220"/>
      <c r="DVC99" s="220"/>
      <c r="DVD99" s="220"/>
      <c r="DVE99" s="220"/>
      <c r="DVF99" s="220"/>
      <c r="DVG99" s="220"/>
      <c r="DVH99" s="220"/>
      <c r="DVI99" s="220"/>
      <c r="DVJ99" s="220"/>
      <c r="DVK99" s="220"/>
      <c r="DVL99" s="220"/>
      <c r="DVM99" s="220"/>
      <c r="DVN99" s="220"/>
      <c r="DVO99" s="220"/>
      <c r="DVP99" s="220"/>
      <c r="DVQ99" s="220"/>
      <c r="DVR99" s="220"/>
      <c r="DVS99" s="220"/>
      <c r="DVT99" s="220"/>
      <c r="DVU99" s="220"/>
      <c r="DVV99" s="220"/>
      <c r="DVW99" s="220"/>
      <c r="DVX99" s="220"/>
      <c r="DVY99" s="220"/>
      <c r="DVZ99" s="220"/>
      <c r="DWA99" s="220"/>
      <c r="DWB99" s="220"/>
      <c r="DWC99" s="220"/>
      <c r="DWD99" s="220"/>
      <c r="DWE99" s="220"/>
      <c r="DWF99" s="220"/>
      <c r="DWG99" s="220"/>
      <c r="DWH99" s="220"/>
      <c r="DWI99" s="220"/>
      <c r="DWJ99" s="220"/>
      <c r="DWK99" s="220"/>
      <c r="DWL99" s="220"/>
      <c r="DWM99" s="220"/>
      <c r="DWN99" s="220"/>
      <c r="DWO99" s="220"/>
      <c r="DWP99" s="220"/>
      <c r="DWQ99" s="220"/>
      <c r="DWR99" s="220"/>
      <c r="DWS99" s="220"/>
      <c r="DWT99" s="220"/>
      <c r="DWU99" s="220"/>
      <c r="DWV99" s="220"/>
      <c r="DWW99" s="220"/>
      <c r="DWX99" s="220"/>
      <c r="DWY99" s="220"/>
      <c r="DWZ99" s="220"/>
      <c r="DXA99" s="220"/>
      <c r="DXB99" s="220"/>
      <c r="DXC99" s="220"/>
      <c r="DXD99" s="220"/>
      <c r="DXE99" s="220"/>
      <c r="DXF99" s="220"/>
      <c r="DXG99" s="220"/>
      <c r="DXH99" s="220"/>
      <c r="DXI99" s="220"/>
      <c r="DXJ99" s="220"/>
      <c r="DXK99" s="220"/>
      <c r="DXL99" s="220"/>
      <c r="DXM99" s="220"/>
      <c r="DXN99" s="220"/>
      <c r="DXO99" s="220"/>
      <c r="DXP99" s="220"/>
      <c r="DXQ99" s="220"/>
      <c r="DXR99" s="220"/>
      <c r="DXS99" s="220"/>
      <c r="DXT99" s="220"/>
      <c r="DXU99" s="220"/>
      <c r="DXV99" s="220"/>
      <c r="DXW99" s="220"/>
      <c r="DXX99" s="220"/>
      <c r="DXY99" s="220"/>
      <c r="DXZ99" s="220"/>
      <c r="DYA99" s="220"/>
      <c r="DYB99" s="220"/>
      <c r="DYC99" s="220"/>
      <c r="DYD99" s="220"/>
      <c r="DYE99" s="220"/>
      <c r="DYF99" s="220"/>
      <c r="DYG99" s="220"/>
      <c r="DYH99" s="220"/>
      <c r="DYI99" s="220"/>
      <c r="DYJ99" s="220"/>
      <c r="DYK99" s="220"/>
      <c r="DYL99" s="220"/>
      <c r="DYM99" s="220"/>
      <c r="DYN99" s="220"/>
      <c r="DYO99" s="220"/>
      <c r="DYP99" s="220"/>
      <c r="DYQ99" s="220"/>
      <c r="DYR99" s="220"/>
      <c r="DYS99" s="220"/>
      <c r="DYT99" s="220"/>
      <c r="DYU99" s="220"/>
      <c r="DYV99" s="220"/>
      <c r="DYW99" s="220"/>
      <c r="DYX99" s="220"/>
      <c r="DYY99" s="220"/>
      <c r="DYZ99" s="220"/>
      <c r="DZA99" s="220"/>
      <c r="DZB99" s="220"/>
      <c r="DZC99" s="220"/>
      <c r="DZD99" s="220"/>
      <c r="DZE99" s="220"/>
      <c r="DZF99" s="220"/>
      <c r="DZG99" s="220"/>
      <c r="DZH99" s="220"/>
      <c r="DZI99" s="220"/>
      <c r="DZJ99" s="220"/>
      <c r="DZK99" s="220"/>
      <c r="DZL99" s="220"/>
      <c r="DZM99" s="220"/>
      <c r="DZN99" s="220"/>
      <c r="DZO99" s="220"/>
      <c r="DZP99" s="220"/>
      <c r="DZQ99" s="220"/>
      <c r="DZR99" s="220"/>
      <c r="DZS99" s="220"/>
      <c r="DZT99" s="220"/>
      <c r="DZU99" s="220"/>
      <c r="DZV99" s="220"/>
      <c r="DZW99" s="220"/>
      <c r="DZX99" s="220"/>
      <c r="DZY99" s="220"/>
      <c r="DZZ99" s="220"/>
      <c r="EAA99" s="220"/>
      <c r="EAB99" s="220"/>
      <c r="EAC99" s="220"/>
      <c r="EAD99" s="220"/>
      <c r="EAE99" s="220"/>
      <c r="EAF99" s="220"/>
      <c r="EAG99" s="220"/>
      <c r="EAH99" s="220"/>
      <c r="EAI99" s="220"/>
      <c r="EAJ99" s="220"/>
      <c r="EAK99" s="220"/>
      <c r="EAL99" s="220"/>
      <c r="EAM99" s="220"/>
      <c r="EAN99" s="220"/>
      <c r="EAO99" s="220"/>
      <c r="EAP99" s="220"/>
      <c r="EAQ99" s="220"/>
      <c r="EAR99" s="220"/>
      <c r="EAS99" s="220"/>
      <c r="EAT99" s="220"/>
      <c r="EAU99" s="220"/>
      <c r="EAV99" s="220"/>
      <c r="EAW99" s="220"/>
      <c r="EAX99" s="220"/>
      <c r="EAY99" s="220"/>
      <c r="EAZ99" s="220"/>
      <c r="EBA99" s="220"/>
      <c r="EBB99" s="220"/>
      <c r="EBC99" s="220"/>
      <c r="EBD99" s="220"/>
      <c r="EBE99" s="220"/>
      <c r="EBF99" s="220"/>
      <c r="EBG99" s="220"/>
      <c r="EBH99" s="220"/>
      <c r="EBI99" s="220"/>
      <c r="EBJ99" s="220"/>
      <c r="EBK99" s="220"/>
      <c r="EBL99" s="220"/>
      <c r="EBM99" s="220"/>
      <c r="EBN99" s="220"/>
      <c r="EBO99" s="220"/>
      <c r="EBP99" s="220"/>
      <c r="EBQ99" s="220"/>
      <c r="EBR99" s="220"/>
      <c r="EBS99" s="220"/>
      <c r="EBT99" s="220"/>
      <c r="EBU99" s="220"/>
      <c r="EBV99" s="220"/>
      <c r="EBW99" s="220"/>
      <c r="EBX99" s="220"/>
      <c r="EBY99" s="220"/>
      <c r="EBZ99" s="220"/>
      <c r="ECA99" s="220"/>
      <c r="ECB99" s="220"/>
      <c r="ECC99" s="220"/>
      <c r="ECD99" s="220"/>
      <c r="ECE99" s="220"/>
      <c r="ECF99" s="220"/>
      <c r="ECG99" s="220"/>
      <c r="ECH99" s="220"/>
      <c r="ECI99" s="220"/>
      <c r="ECJ99" s="220"/>
      <c r="ECK99" s="220"/>
      <c r="ECL99" s="220"/>
      <c r="ECM99" s="220"/>
      <c r="ECN99" s="220"/>
      <c r="ECO99" s="220"/>
      <c r="ECP99" s="220"/>
      <c r="ECQ99" s="220"/>
      <c r="ECR99" s="220"/>
      <c r="ECS99" s="220"/>
      <c r="ECT99" s="220"/>
      <c r="ECU99" s="220"/>
      <c r="ECV99" s="220"/>
      <c r="ECW99" s="220"/>
      <c r="ECX99" s="220"/>
      <c r="ECY99" s="220"/>
      <c r="ECZ99" s="220"/>
      <c r="EDA99" s="220"/>
      <c r="EDB99" s="220"/>
      <c r="EDC99" s="220"/>
      <c r="EDD99" s="220"/>
      <c r="EDE99" s="220"/>
      <c r="EDF99" s="220"/>
      <c r="EDG99" s="220"/>
      <c r="EDH99" s="220"/>
      <c r="EDI99" s="220"/>
      <c r="EDJ99" s="220"/>
      <c r="EDK99" s="220"/>
      <c r="EDL99" s="220"/>
      <c r="EDM99" s="220"/>
      <c r="EDN99" s="220"/>
      <c r="EDO99" s="220"/>
      <c r="EDP99" s="220"/>
      <c r="EDQ99" s="220"/>
      <c r="EDR99" s="220"/>
      <c r="EDS99" s="220"/>
      <c r="EDT99" s="220"/>
      <c r="EDU99" s="220"/>
      <c r="EDV99" s="220"/>
      <c r="EDW99" s="220"/>
      <c r="EDX99" s="220"/>
      <c r="EDY99" s="220"/>
      <c r="EDZ99" s="220"/>
      <c r="EEA99" s="220"/>
      <c r="EEB99" s="220"/>
      <c r="EEC99" s="220"/>
      <c r="EED99" s="220"/>
      <c r="EEE99" s="220"/>
      <c r="EEF99" s="220"/>
      <c r="EEG99" s="220"/>
      <c r="EEH99" s="220"/>
      <c r="EEI99" s="220"/>
      <c r="EEJ99" s="220"/>
      <c r="EEK99" s="220"/>
      <c r="EEL99" s="220"/>
      <c r="EEM99" s="220"/>
      <c r="EEN99" s="220"/>
      <c r="EEO99" s="220"/>
      <c r="EEP99" s="220"/>
      <c r="EEQ99" s="220"/>
      <c r="EER99" s="220"/>
      <c r="EES99" s="220"/>
      <c r="EET99" s="220"/>
      <c r="EEU99" s="220"/>
      <c r="EEV99" s="220"/>
      <c r="EEW99" s="220"/>
      <c r="EEX99" s="220"/>
      <c r="EEY99" s="220"/>
      <c r="EEZ99" s="220"/>
      <c r="EFA99" s="220"/>
      <c r="EFB99" s="220"/>
      <c r="EFC99" s="220"/>
      <c r="EFD99" s="220"/>
      <c r="EFE99" s="220"/>
      <c r="EFF99" s="220"/>
      <c r="EFG99" s="220"/>
      <c r="EFH99" s="220"/>
      <c r="EFI99" s="220"/>
      <c r="EFJ99" s="220"/>
      <c r="EFK99" s="220"/>
      <c r="EFL99" s="220"/>
      <c r="EFM99" s="220"/>
      <c r="EFN99" s="220"/>
      <c r="EFO99" s="220"/>
      <c r="EFP99" s="220"/>
      <c r="EFQ99" s="220"/>
      <c r="EFR99" s="220"/>
      <c r="EFS99" s="220"/>
      <c r="EFT99" s="220"/>
      <c r="EFU99" s="220"/>
      <c r="EFV99" s="220"/>
      <c r="EFW99" s="220"/>
      <c r="EFX99" s="220"/>
      <c r="EFY99" s="220"/>
      <c r="EFZ99" s="220"/>
      <c r="EGA99" s="220"/>
      <c r="EGB99" s="220"/>
      <c r="EGC99" s="220"/>
      <c r="EGD99" s="220"/>
      <c r="EGE99" s="220"/>
      <c r="EGF99" s="220"/>
      <c r="EGG99" s="220"/>
      <c r="EGH99" s="220"/>
      <c r="EGI99" s="220"/>
      <c r="EGJ99" s="220"/>
      <c r="EGK99" s="220"/>
      <c r="EGL99" s="220"/>
      <c r="EGM99" s="220"/>
      <c r="EGN99" s="220"/>
      <c r="EGO99" s="220"/>
      <c r="EGP99" s="220"/>
      <c r="EGQ99" s="220"/>
      <c r="EGR99" s="220"/>
      <c r="EGS99" s="220"/>
      <c r="EGT99" s="220"/>
      <c r="EGU99" s="220"/>
      <c r="EGV99" s="220"/>
      <c r="EGW99" s="220"/>
      <c r="EGX99" s="220"/>
      <c r="EGY99" s="220"/>
      <c r="EGZ99" s="220"/>
      <c r="EHA99" s="220"/>
      <c r="EHB99" s="220"/>
      <c r="EHC99" s="220"/>
      <c r="EHD99" s="220"/>
      <c r="EHE99" s="220"/>
      <c r="EHF99" s="220"/>
      <c r="EHG99" s="220"/>
      <c r="EHH99" s="220"/>
      <c r="EHI99" s="220"/>
      <c r="EHJ99" s="220"/>
      <c r="EHK99" s="220"/>
      <c r="EHL99" s="220"/>
      <c r="EHM99" s="220"/>
      <c r="EHN99" s="220"/>
      <c r="EHO99" s="220"/>
      <c r="EHP99" s="220"/>
      <c r="EHQ99" s="220"/>
      <c r="EHR99" s="220"/>
      <c r="EHS99" s="220"/>
      <c r="EHT99" s="220"/>
      <c r="EHU99" s="220"/>
      <c r="EHV99" s="220"/>
      <c r="EHW99" s="220"/>
      <c r="EHX99" s="220"/>
      <c r="EHY99" s="220"/>
      <c r="EHZ99" s="220"/>
      <c r="EIA99" s="220"/>
      <c r="EIB99" s="220"/>
      <c r="EIC99" s="220"/>
      <c r="EID99" s="220"/>
      <c r="EIE99" s="220"/>
      <c r="EIF99" s="220"/>
      <c r="EIG99" s="220"/>
      <c r="EIH99" s="220"/>
      <c r="EII99" s="220"/>
      <c r="EIJ99" s="220"/>
      <c r="EIK99" s="220"/>
      <c r="EIL99" s="220"/>
      <c r="EIM99" s="220"/>
      <c r="EIN99" s="220"/>
      <c r="EIO99" s="220"/>
      <c r="EIP99" s="220"/>
      <c r="EIQ99" s="220"/>
      <c r="EIR99" s="220"/>
      <c r="EIS99" s="220"/>
      <c r="EIT99" s="220"/>
      <c r="EIU99" s="220"/>
      <c r="EIV99" s="220"/>
      <c r="EIW99" s="220"/>
      <c r="EIX99" s="220"/>
      <c r="EIY99" s="220"/>
      <c r="EIZ99" s="220"/>
      <c r="EJA99" s="220"/>
      <c r="EJB99" s="220"/>
      <c r="EJC99" s="220"/>
      <c r="EJD99" s="220"/>
      <c r="EJE99" s="220"/>
      <c r="EJF99" s="220"/>
      <c r="EJG99" s="220"/>
      <c r="EJH99" s="220"/>
      <c r="EJI99" s="220"/>
      <c r="EJJ99" s="220"/>
      <c r="EJK99" s="220"/>
      <c r="EJL99" s="220"/>
      <c r="EJM99" s="220"/>
      <c r="EJN99" s="220"/>
      <c r="EJO99" s="220"/>
      <c r="EJP99" s="220"/>
      <c r="EJQ99" s="220"/>
      <c r="EJR99" s="220"/>
      <c r="EJS99" s="220"/>
      <c r="EJT99" s="220"/>
      <c r="EJU99" s="220"/>
      <c r="EJV99" s="220"/>
      <c r="EJW99" s="220"/>
      <c r="EJX99" s="220"/>
      <c r="EJY99" s="220"/>
      <c r="EJZ99" s="220"/>
      <c r="EKA99" s="220"/>
      <c r="EKB99" s="220"/>
      <c r="EKC99" s="220"/>
      <c r="EKD99" s="220"/>
      <c r="EKE99" s="220"/>
      <c r="EKF99" s="220"/>
      <c r="EKG99" s="220"/>
      <c r="EKH99" s="220"/>
      <c r="EKI99" s="220"/>
      <c r="EKJ99" s="220"/>
      <c r="EKK99" s="220"/>
      <c r="EKL99" s="220"/>
      <c r="EKM99" s="220"/>
      <c r="EKN99" s="220"/>
      <c r="EKO99" s="220"/>
      <c r="EKP99" s="220"/>
      <c r="EKQ99" s="220"/>
      <c r="EKR99" s="220"/>
      <c r="EKS99" s="220"/>
      <c r="EKT99" s="220"/>
      <c r="EKU99" s="220"/>
      <c r="EKV99" s="220"/>
      <c r="EKW99" s="220"/>
      <c r="EKX99" s="220"/>
      <c r="EKY99" s="220"/>
      <c r="EKZ99" s="220"/>
      <c r="ELA99" s="220"/>
      <c r="ELB99" s="220"/>
      <c r="ELC99" s="220"/>
      <c r="ELD99" s="220"/>
      <c r="ELE99" s="220"/>
      <c r="ELF99" s="220"/>
      <c r="ELG99" s="220"/>
      <c r="ELH99" s="220"/>
      <c r="ELI99" s="220"/>
      <c r="ELJ99" s="220"/>
      <c r="ELK99" s="220"/>
      <c r="ELL99" s="220"/>
      <c r="ELM99" s="220"/>
      <c r="ELN99" s="220"/>
      <c r="ELO99" s="220"/>
      <c r="ELP99" s="220"/>
      <c r="ELQ99" s="220"/>
      <c r="ELR99" s="220"/>
      <c r="ELS99" s="220"/>
      <c r="ELT99" s="220"/>
      <c r="ELU99" s="220"/>
      <c r="ELV99" s="220"/>
      <c r="ELW99" s="220"/>
      <c r="ELX99" s="220"/>
      <c r="ELY99" s="220"/>
      <c r="ELZ99" s="220"/>
      <c r="EMA99" s="220"/>
      <c r="EMB99" s="220"/>
      <c r="EMC99" s="220"/>
      <c r="EMD99" s="220"/>
      <c r="EME99" s="220"/>
      <c r="EMF99" s="220"/>
      <c r="EMG99" s="220"/>
      <c r="EMH99" s="220"/>
      <c r="EMI99" s="220"/>
      <c r="EMJ99" s="220"/>
      <c r="EMK99" s="220"/>
      <c r="EML99" s="220"/>
      <c r="EMM99" s="220"/>
      <c r="EMN99" s="220"/>
      <c r="EMO99" s="220"/>
      <c r="EMP99" s="220"/>
      <c r="EMQ99" s="220"/>
      <c r="EMR99" s="220"/>
      <c r="EMS99" s="220"/>
      <c r="EMT99" s="220"/>
      <c r="EMU99" s="220"/>
      <c r="EMV99" s="220"/>
      <c r="EMW99" s="220"/>
      <c r="EMX99" s="220"/>
      <c r="EMY99" s="220"/>
      <c r="EMZ99" s="220"/>
      <c r="ENA99" s="220"/>
      <c r="ENB99" s="220"/>
      <c r="ENC99" s="220"/>
      <c r="END99" s="220"/>
      <c r="ENE99" s="220"/>
      <c r="ENF99" s="220"/>
      <c r="ENG99" s="220"/>
      <c r="ENH99" s="220"/>
      <c r="ENI99" s="220"/>
      <c r="ENJ99" s="220"/>
      <c r="ENK99" s="220"/>
      <c r="ENL99" s="220"/>
      <c r="ENM99" s="220"/>
      <c r="ENN99" s="220"/>
      <c r="ENO99" s="220"/>
      <c r="ENP99" s="220"/>
      <c r="ENQ99" s="220"/>
      <c r="ENR99" s="220"/>
      <c r="ENS99" s="220"/>
      <c r="ENT99" s="220"/>
      <c r="ENU99" s="220"/>
      <c r="ENV99" s="220"/>
      <c r="ENW99" s="220"/>
      <c r="ENX99" s="220"/>
      <c r="ENY99" s="220"/>
      <c r="ENZ99" s="220"/>
      <c r="EOA99" s="220"/>
      <c r="EOB99" s="220"/>
      <c r="EOC99" s="220"/>
      <c r="EOD99" s="220"/>
      <c r="EOE99" s="220"/>
      <c r="EOF99" s="220"/>
      <c r="EOG99" s="220"/>
      <c r="EOH99" s="220"/>
      <c r="EOI99" s="220"/>
      <c r="EOJ99" s="220"/>
      <c r="EOK99" s="220"/>
      <c r="EOL99" s="220"/>
      <c r="EOM99" s="220"/>
      <c r="EON99" s="220"/>
      <c r="EOO99" s="220"/>
      <c r="EOP99" s="220"/>
      <c r="EOQ99" s="220"/>
      <c r="EOR99" s="220"/>
      <c r="EOS99" s="220"/>
      <c r="EOT99" s="220"/>
      <c r="EOU99" s="220"/>
      <c r="EOV99" s="220"/>
      <c r="EOW99" s="220"/>
      <c r="EOX99" s="220"/>
      <c r="EOY99" s="220"/>
      <c r="EOZ99" s="220"/>
      <c r="EPA99" s="220"/>
      <c r="EPB99" s="220"/>
      <c r="EPC99" s="220"/>
      <c r="EPD99" s="220"/>
      <c r="EPE99" s="220"/>
      <c r="EPF99" s="220"/>
      <c r="EPG99" s="220"/>
      <c r="EPH99" s="220"/>
      <c r="EPI99" s="220"/>
      <c r="EPJ99" s="220"/>
      <c r="EPK99" s="220"/>
      <c r="EPL99" s="220"/>
      <c r="EPM99" s="220"/>
      <c r="EPN99" s="220"/>
      <c r="EPO99" s="220"/>
      <c r="EPP99" s="220"/>
      <c r="EPQ99" s="220"/>
      <c r="EPR99" s="220"/>
      <c r="EPS99" s="220"/>
      <c r="EPT99" s="220"/>
      <c r="EPU99" s="220"/>
      <c r="EPV99" s="220"/>
      <c r="EPW99" s="220"/>
      <c r="EPX99" s="220"/>
      <c r="EPY99" s="220"/>
      <c r="EPZ99" s="220"/>
      <c r="EQA99" s="220"/>
      <c r="EQB99" s="220"/>
      <c r="EQC99" s="220"/>
      <c r="EQD99" s="220"/>
      <c r="EQE99" s="220"/>
      <c r="EQF99" s="220"/>
      <c r="EQG99" s="220"/>
      <c r="EQH99" s="220"/>
      <c r="EQI99" s="220"/>
      <c r="EQJ99" s="220"/>
      <c r="EQK99" s="220"/>
      <c r="EQL99" s="220"/>
      <c r="EQM99" s="220"/>
      <c r="EQN99" s="220"/>
      <c r="EQO99" s="220"/>
      <c r="EQP99" s="220"/>
      <c r="EQQ99" s="220"/>
      <c r="EQR99" s="220"/>
      <c r="EQS99" s="220"/>
      <c r="EQT99" s="220"/>
      <c r="EQU99" s="220"/>
      <c r="EQV99" s="220"/>
      <c r="EQW99" s="220"/>
      <c r="EQX99" s="220"/>
      <c r="EQY99" s="220"/>
      <c r="EQZ99" s="220"/>
      <c r="ERA99" s="220"/>
      <c r="ERB99" s="220"/>
      <c r="ERC99" s="220"/>
      <c r="ERD99" s="220"/>
      <c r="ERE99" s="220"/>
      <c r="ERF99" s="220"/>
      <c r="ERG99" s="220"/>
      <c r="ERH99" s="220"/>
      <c r="ERI99" s="220"/>
      <c r="ERJ99" s="220"/>
      <c r="ERK99" s="220"/>
      <c r="ERL99" s="220"/>
      <c r="ERM99" s="220"/>
      <c r="ERN99" s="220"/>
      <c r="ERO99" s="220"/>
      <c r="ERP99" s="220"/>
      <c r="ERQ99" s="220"/>
      <c r="ERR99" s="220"/>
      <c r="ERS99" s="220"/>
      <c r="ERT99" s="220"/>
      <c r="ERU99" s="220"/>
      <c r="ERV99" s="220"/>
      <c r="ERW99" s="220"/>
      <c r="ERX99" s="220"/>
      <c r="ERY99" s="220"/>
      <c r="ERZ99" s="220"/>
      <c r="ESA99" s="220"/>
      <c r="ESB99" s="220"/>
      <c r="ESC99" s="220"/>
      <c r="ESD99" s="220"/>
      <c r="ESE99" s="220"/>
      <c r="ESF99" s="220"/>
      <c r="ESG99" s="220"/>
      <c r="ESH99" s="220"/>
      <c r="ESI99" s="220"/>
      <c r="ESJ99" s="220"/>
      <c r="ESK99" s="220"/>
      <c r="ESL99" s="220"/>
      <c r="ESM99" s="220"/>
      <c r="ESN99" s="220"/>
      <c r="ESO99" s="220"/>
      <c r="ESP99" s="220"/>
      <c r="ESQ99" s="220"/>
      <c r="ESR99" s="220"/>
      <c r="ESS99" s="220"/>
      <c r="EST99" s="220"/>
      <c r="ESU99" s="220"/>
      <c r="ESV99" s="220"/>
      <c r="ESW99" s="220"/>
      <c r="ESX99" s="220"/>
      <c r="ESY99" s="220"/>
      <c r="ESZ99" s="220"/>
      <c r="ETA99" s="220"/>
      <c r="ETB99" s="220"/>
      <c r="ETC99" s="220"/>
      <c r="ETD99" s="220"/>
      <c r="ETE99" s="220"/>
      <c r="ETF99" s="220"/>
      <c r="ETG99" s="220"/>
      <c r="ETH99" s="220"/>
      <c r="ETI99" s="220"/>
      <c r="ETJ99" s="220"/>
      <c r="ETK99" s="220"/>
      <c r="ETL99" s="220"/>
      <c r="ETM99" s="220"/>
      <c r="ETN99" s="220"/>
      <c r="ETO99" s="220"/>
      <c r="ETP99" s="220"/>
      <c r="ETQ99" s="220"/>
      <c r="ETR99" s="220"/>
      <c r="ETS99" s="220"/>
      <c r="ETT99" s="220"/>
      <c r="ETU99" s="220"/>
      <c r="ETV99" s="220"/>
      <c r="ETW99" s="220"/>
      <c r="ETX99" s="220"/>
      <c r="ETY99" s="220"/>
      <c r="ETZ99" s="220"/>
      <c r="EUA99" s="220"/>
      <c r="EUB99" s="220"/>
      <c r="EUC99" s="220"/>
      <c r="EUD99" s="220"/>
      <c r="EUE99" s="220"/>
      <c r="EUF99" s="220"/>
      <c r="EUG99" s="220"/>
      <c r="EUH99" s="220"/>
      <c r="EUI99" s="220"/>
      <c r="EUJ99" s="220"/>
      <c r="EUK99" s="220"/>
      <c r="EUL99" s="220"/>
      <c r="EUM99" s="220"/>
      <c r="EUN99" s="220"/>
      <c r="EUO99" s="220"/>
      <c r="EUP99" s="220"/>
      <c r="EUQ99" s="220"/>
      <c r="EUR99" s="220"/>
      <c r="EUS99" s="220"/>
      <c r="EUT99" s="220"/>
      <c r="EUU99" s="220"/>
      <c r="EUV99" s="220"/>
      <c r="EUW99" s="220"/>
      <c r="EUX99" s="220"/>
      <c r="EUY99" s="220"/>
      <c r="EUZ99" s="220"/>
      <c r="EVA99" s="220"/>
      <c r="EVB99" s="220"/>
      <c r="EVC99" s="220"/>
      <c r="EVD99" s="220"/>
      <c r="EVE99" s="220"/>
      <c r="EVF99" s="220"/>
      <c r="EVG99" s="220"/>
      <c r="EVH99" s="220"/>
      <c r="EVI99" s="220"/>
      <c r="EVJ99" s="220"/>
      <c r="EVK99" s="220"/>
      <c r="EVL99" s="220"/>
      <c r="EVM99" s="220"/>
      <c r="EVN99" s="220"/>
      <c r="EVO99" s="220"/>
      <c r="EVP99" s="220"/>
      <c r="EVQ99" s="220"/>
      <c r="EVR99" s="220"/>
      <c r="EVS99" s="220"/>
      <c r="EVT99" s="220"/>
      <c r="EVU99" s="220"/>
      <c r="EVV99" s="220"/>
      <c r="EVW99" s="220"/>
      <c r="EVX99" s="220"/>
      <c r="EVY99" s="220"/>
      <c r="EVZ99" s="220"/>
      <c r="EWA99" s="220"/>
      <c r="EWB99" s="220"/>
      <c r="EWC99" s="220"/>
      <c r="EWD99" s="220"/>
      <c r="EWE99" s="220"/>
      <c r="EWF99" s="220"/>
      <c r="EWG99" s="220"/>
      <c r="EWH99" s="220"/>
      <c r="EWI99" s="220"/>
      <c r="EWJ99" s="220"/>
      <c r="EWK99" s="220"/>
      <c r="EWL99" s="220"/>
      <c r="EWM99" s="220"/>
      <c r="EWN99" s="220"/>
      <c r="EWO99" s="220"/>
      <c r="EWP99" s="220"/>
      <c r="EWQ99" s="220"/>
      <c r="EWR99" s="220"/>
      <c r="EWS99" s="220"/>
      <c r="EWT99" s="220"/>
      <c r="EWU99" s="220"/>
      <c r="EWV99" s="220"/>
      <c r="EWW99" s="220"/>
      <c r="EWX99" s="220"/>
      <c r="EWY99" s="220"/>
      <c r="EWZ99" s="220"/>
      <c r="EXA99" s="220"/>
      <c r="EXB99" s="220"/>
      <c r="EXC99" s="220"/>
      <c r="EXD99" s="220"/>
      <c r="EXE99" s="220"/>
      <c r="EXF99" s="220"/>
      <c r="EXG99" s="220"/>
      <c r="EXH99" s="220"/>
      <c r="EXI99" s="220"/>
      <c r="EXJ99" s="220"/>
      <c r="EXK99" s="220"/>
      <c r="EXL99" s="220"/>
      <c r="EXM99" s="220"/>
      <c r="EXN99" s="220"/>
      <c r="EXO99" s="220"/>
      <c r="EXP99" s="220"/>
      <c r="EXQ99" s="220"/>
      <c r="EXR99" s="220"/>
      <c r="EXS99" s="220"/>
      <c r="EXT99" s="220"/>
      <c r="EXU99" s="220"/>
      <c r="EXV99" s="220"/>
      <c r="EXW99" s="220"/>
      <c r="EXX99" s="220"/>
      <c r="EXY99" s="220"/>
      <c r="EXZ99" s="220"/>
      <c r="EYA99" s="220"/>
      <c r="EYB99" s="220"/>
      <c r="EYC99" s="220"/>
      <c r="EYD99" s="220"/>
      <c r="EYE99" s="220"/>
      <c r="EYF99" s="220"/>
      <c r="EYG99" s="220"/>
      <c r="EYH99" s="220"/>
      <c r="EYI99" s="220"/>
      <c r="EYJ99" s="220"/>
      <c r="EYK99" s="220"/>
      <c r="EYL99" s="220"/>
      <c r="EYM99" s="220"/>
      <c r="EYN99" s="220"/>
      <c r="EYO99" s="220"/>
      <c r="EYP99" s="220"/>
      <c r="EYQ99" s="220"/>
      <c r="EYR99" s="220"/>
      <c r="EYS99" s="220"/>
      <c r="EYT99" s="220"/>
      <c r="EYU99" s="220"/>
      <c r="EYV99" s="220"/>
      <c r="EYW99" s="220"/>
      <c r="EYX99" s="220"/>
      <c r="EYY99" s="220"/>
      <c r="EYZ99" s="220"/>
      <c r="EZA99" s="220"/>
      <c r="EZB99" s="220"/>
      <c r="EZC99" s="220"/>
      <c r="EZD99" s="220"/>
      <c r="EZE99" s="220"/>
      <c r="EZF99" s="220"/>
      <c r="EZG99" s="220"/>
      <c r="EZH99" s="220"/>
      <c r="EZI99" s="220"/>
      <c r="EZJ99" s="220"/>
      <c r="EZK99" s="220"/>
      <c r="EZL99" s="220"/>
      <c r="EZM99" s="220"/>
      <c r="EZN99" s="220"/>
      <c r="EZO99" s="220"/>
      <c r="EZP99" s="220"/>
      <c r="EZQ99" s="220"/>
      <c r="EZR99" s="220"/>
      <c r="EZS99" s="220"/>
      <c r="EZT99" s="220"/>
      <c r="EZU99" s="220"/>
      <c r="EZV99" s="220"/>
      <c r="EZW99" s="220"/>
      <c r="EZX99" s="220"/>
      <c r="EZY99" s="220"/>
      <c r="EZZ99" s="220"/>
      <c r="FAA99" s="220"/>
      <c r="FAB99" s="220"/>
      <c r="FAC99" s="220"/>
      <c r="FAD99" s="220"/>
      <c r="FAE99" s="220"/>
      <c r="FAF99" s="220"/>
      <c r="FAG99" s="220"/>
      <c r="FAH99" s="220"/>
      <c r="FAI99" s="220"/>
      <c r="FAJ99" s="220"/>
      <c r="FAK99" s="220"/>
      <c r="FAL99" s="220"/>
      <c r="FAM99" s="220"/>
      <c r="FAN99" s="220"/>
      <c r="FAO99" s="220"/>
      <c r="FAP99" s="220"/>
      <c r="FAQ99" s="220"/>
      <c r="FAR99" s="220"/>
      <c r="FAS99" s="220"/>
      <c r="FAT99" s="220"/>
      <c r="FAU99" s="220"/>
      <c r="FAV99" s="220"/>
      <c r="FAW99" s="220"/>
      <c r="FAX99" s="220"/>
      <c r="FAY99" s="220"/>
      <c r="FAZ99" s="220"/>
      <c r="FBA99" s="220"/>
      <c r="FBB99" s="220"/>
      <c r="FBC99" s="220"/>
      <c r="FBD99" s="220"/>
      <c r="FBE99" s="220"/>
      <c r="FBF99" s="220"/>
      <c r="FBG99" s="220"/>
      <c r="FBH99" s="220"/>
      <c r="FBI99" s="220"/>
      <c r="FBJ99" s="220"/>
      <c r="FBK99" s="220"/>
      <c r="FBL99" s="220"/>
      <c r="FBM99" s="220"/>
      <c r="FBN99" s="220"/>
      <c r="FBO99" s="220"/>
      <c r="FBP99" s="220"/>
      <c r="FBQ99" s="220"/>
      <c r="FBR99" s="220"/>
      <c r="FBS99" s="220"/>
      <c r="FBT99" s="220"/>
      <c r="FBU99" s="220"/>
      <c r="FBV99" s="220"/>
      <c r="FBW99" s="220"/>
      <c r="FBX99" s="220"/>
      <c r="FBY99" s="220"/>
      <c r="FBZ99" s="220"/>
      <c r="FCA99" s="220"/>
      <c r="FCB99" s="220"/>
      <c r="FCC99" s="220"/>
      <c r="FCD99" s="220"/>
      <c r="FCE99" s="220"/>
      <c r="FCF99" s="220"/>
      <c r="FCG99" s="220"/>
      <c r="FCH99" s="220"/>
      <c r="FCI99" s="220"/>
      <c r="FCJ99" s="220"/>
      <c r="FCK99" s="220"/>
      <c r="FCL99" s="220"/>
      <c r="FCM99" s="220"/>
      <c r="FCN99" s="220"/>
      <c r="FCO99" s="220"/>
      <c r="FCP99" s="220"/>
      <c r="FCQ99" s="220"/>
      <c r="FCR99" s="220"/>
      <c r="FCS99" s="220"/>
      <c r="FCT99" s="220"/>
      <c r="FCU99" s="220"/>
      <c r="FCV99" s="220"/>
      <c r="FCW99" s="220"/>
      <c r="FCX99" s="220"/>
      <c r="FCY99" s="220"/>
      <c r="FCZ99" s="220"/>
      <c r="FDA99" s="220"/>
      <c r="FDB99" s="220"/>
      <c r="FDC99" s="220"/>
      <c r="FDD99" s="220"/>
      <c r="FDE99" s="220"/>
      <c r="FDF99" s="220"/>
      <c r="FDG99" s="220"/>
      <c r="FDH99" s="220"/>
      <c r="FDI99" s="220"/>
      <c r="FDJ99" s="220"/>
      <c r="FDK99" s="220"/>
      <c r="FDL99" s="220"/>
      <c r="FDM99" s="220"/>
      <c r="FDN99" s="220"/>
      <c r="FDO99" s="220"/>
      <c r="FDP99" s="220"/>
      <c r="FDQ99" s="220"/>
      <c r="FDR99" s="220"/>
      <c r="FDS99" s="220"/>
      <c r="FDT99" s="220"/>
      <c r="FDU99" s="220"/>
      <c r="FDV99" s="220"/>
      <c r="FDW99" s="220"/>
      <c r="FDX99" s="220"/>
      <c r="FDY99" s="220"/>
      <c r="FDZ99" s="220"/>
      <c r="FEA99" s="220"/>
      <c r="FEB99" s="220"/>
      <c r="FEC99" s="220"/>
      <c r="FED99" s="220"/>
      <c r="FEE99" s="220"/>
      <c r="FEF99" s="220"/>
      <c r="FEG99" s="220"/>
      <c r="FEH99" s="220"/>
      <c r="FEI99" s="220"/>
      <c r="FEJ99" s="220"/>
      <c r="FEK99" s="220"/>
      <c r="FEL99" s="220"/>
      <c r="FEM99" s="220"/>
      <c r="FEN99" s="220"/>
      <c r="FEO99" s="220"/>
      <c r="FEP99" s="220"/>
      <c r="FEQ99" s="220"/>
      <c r="FER99" s="220"/>
      <c r="FES99" s="220"/>
      <c r="FET99" s="220"/>
      <c r="FEU99" s="220"/>
      <c r="FEV99" s="220"/>
      <c r="FEW99" s="220"/>
      <c r="FEX99" s="220"/>
      <c r="FEY99" s="220"/>
      <c r="FEZ99" s="220"/>
      <c r="FFA99" s="220"/>
      <c r="FFB99" s="220"/>
      <c r="FFC99" s="220"/>
      <c r="FFD99" s="220"/>
      <c r="FFE99" s="220"/>
      <c r="FFF99" s="220"/>
      <c r="FFG99" s="220"/>
      <c r="FFH99" s="220"/>
      <c r="FFI99" s="220"/>
      <c r="FFJ99" s="220"/>
      <c r="FFK99" s="220"/>
      <c r="FFL99" s="220"/>
      <c r="FFM99" s="220"/>
      <c r="FFN99" s="220"/>
      <c r="FFO99" s="220"/>
      <c r="FFP99" s="220"/>
      <c r="FFQ99" s="220"/>
      <c r="FFR99" s="220"/>
      <c r="FFS99" s="220"/>
      <c r="FFT99" s="220"/>
      <c r="FFU99" s="220"/>
      <c r="FFV99" s="220"/>
      <c r="FFW99" s="220"/>
      <c r="FFX99" s="220"/>
      <c r="FFY99" s="220"/>
      <c r="FFZ99" s="220"/>
      <c r="FGA99" s="220"/>
      <c r="FGB99" s="220"/>
      <c r="FGC99" s="220"/>
      <c r="FGD99" s="220"/>
      <c r="FGE99" s="220"/>
      <c r="FGF99" s="220"/>
      <c r="FGG99" s="220"/>
      <c r="FGH99" s="220"/>
      <c r="FGI99" s="220"/>
      <c r="FGJ99" s="220"/>
      <c r="FGK99" s="220"/>
      <c r="FGL99" s="220"/>
      <c r="FGM99" s="220"/>
      <c r="FGN99" s="220"/>
      <c r="FGO99" s="220"/>
      <c r="FGP99" s="220"/>
      <c r="FGQ99" s="220"/>
      <c r="FGR99" s="220"/>
      <c r="FGS99" s="220"/>
      <c r="FGT99" s="220"/>
      <c r="FGU99" s="220"/>
      <c r="FGV99" s="220"/>
      <c r="FGW99" s="220"/>
      <c r="FGX99" s="220"/>
      <c r="FGY99" s="220"/>
      <c r="FGZ99" s="220"/>
      <c r="FHA99" s="220"/>
      <c r="FHB99" s="220"/>
      <c r="FHC99" s="220"/>
      <c r="FHD99" s="220"/>
      <c r="FHE99" s="220"/>
      <c r="FHF99" s="220"/>
      <c r="FHG99" s="220"/>
      <c r="FHH99" s="220"/>
      <c r="FHI99" s="220"/>
      <c r="FHJ99" s="220"/>
      <c r="FHK99" s="220"/>
      <c r="FHL99" s="220"/>
      <c r="FHM99" s="220"/>
      <c r="FHN99" s="220"/>
      <c r="FHO99" s="220"/>
      <c r="FHP99" s="220"/>
      <c r="FHQ99" s="220"/>
      <c r="FHR99" s="220"/>
      <c r="FHS99" s="220"/>
      <c r="FHT99" s="220"/>
      <c r="FHU99" s="220"/>
      <c r="FHV99" s="220"/>
      <c r="FHW99" s="220"/>
      <c r="FHX99" s="220"/>
      <c r="FHY99" s="220"/>
      <c r="FHZ99" s="220"/>
      <c r="FIA99" s="220"/>
      <c r="FIB99" s="220"/>
      <c r="FIC99" s="220"/>
      <c r="FID99" s="220"/>
      <c r="FIE99" s="220"/>
      <c r="FIF99" s="220"/>
      <c r="FIG99" s="220"/>
      <c r="FIH99" s="220"/>
      <c r="FII99" s="220"/>
      <c r="FIJ99" s="220"/>
      <c r="FIK99" s="220"/>
      <c r="FIL99" s="220"/>
      <c r="FIM99" s="220"/>
      <c r="FIN99" s="220"/>
      <c r="FIO99" s="220"/>
      <c r="FIP99" s="220"/>
      <c r="FIQ99" s="220"/>
      <c r="FIR99" s="220"/>
      <c r="FIS99" s="220"/>
      <c r="FIT99" s="220"/>
      <c r="FIU99" s="220"/>
      <c r="FIV99" s="220"/>
      <c r="FIW99" s="220"/>
      <c r="FIX99" s="220"/>
      <c r="FIY99" s="220"/>
      <c r="FIZ99" s="220"/>
      <c r="FJA99" s="220"/>
      <c r="FJB99" s="220"/>
      <c r="FJC99" s="220"/>
      <c r="FJD99" s="220"/>
      <c r="FJE99" s="220"/>
      <c r="FJF99" s="220"/>
      <c r="FJG99" s="220"/>
      <c r="FJH99" s="220"/>
      <c r="FJI99" s="220"/>
      <c r="FJJ99" s="220"/>
      <c r="FJK99" s="220"/>
      <c r="FJL99" s="220"/>
      <c r="FJM99" s="220"/>
      <c r="FJN99" s="220"/>
      <c r="FJO99" s="220"/>
      <c r="FJP99" s="220"/>
      <c r="FJQ99" s="220"/>
      <c r="FJR99" s="220"/>
      <c r="FJS99" s="220"/>
      <c r="FJT99" s="220"/>
      <c r="FJU99" s="220"/>
      <c r="FJV99" s="220"/>
      <c r="FJW99" s="220"/>
      <c r="FJX99" s="220"/>
      <c r="FJY99" s="220"/>
      <c r="FJZ99" s="220"/>
      <c r="FKA99" s="220"/>
      <c r="FKB99" s="220"/>
      <c r="FKC99" s="220"/>
      <c r="FKD99" s="220"/>
      <c r="FKE99" s="220"/>
      <c r="FKF99" s="220"/>
      <c r="FKG99" s="220"/>
      <c r="FKH99" s="220"/>
      <c r="FKI99" s="220"/>
      <c r="FKJ99" s="220"/>
      <c r="FKK99" s="220"/>
      <c r="FKL99" s="220"/>
      <c r="FKM99" s="220"/>
      <c r="FKN99" s="220"/>
      <c r="FKO99" s="220"/>
      <c r="FKP99" s="220"/>
      <c r="FKQ99" s="220"/>
      <c r="FKR99" s="220"/>
      <c r="FKS99" s="220"/>
      <c r="FKT99" s="220"/>
      <c r="FKU99" s="220"/>
      <c r="FKV99" s="220"/>
      <c r="FKW99" s="220"/>
      <c r="FKX99" s="220"/>
      <c r="FKY99" s="220"/>
      <c r="FKZ99" s="220"/>
      <c r="FLA99" s="220"/>
      <c r="FLB99" s="220"/>
      <c r="FLC99" s="220"/>
      <c r="FLD99" s="220"/>
      <c r="FLE99" s="220"/>
      <c r="FLF99" s="220"/>
      <c r="FLG99" s="220"/>
      <c r="FLH99" s="220"/>
      <c r="FLI99" s="220"/>
      <c r="FLJ99" s="220"/>
      <c r="FLK99" s="220"/>
      <c r="FLL99" s="220"/>
      <c r="FLM99" s="220"/>
      <c r="FLN99" s="220"/>
      <c r="FLO99" s="220"/>
      <c r="FLP99" s="220"/>
      <c r="FLQ99" s="220"/>
      <c r="FLR99" s="220"/>
      <c r="FLS99" s="220"/>
      <c r="FLT99" s="220"/>
      <c r="FLU99" s="220"/>
      <c r="FLV99" s="220"/>
      <c r="FLW99" s="220"/>
      <c r="FLX99" s="220"/>
      <c r="FLY99" s="220"/>
      <c r="FLZ99" s="220"/>
      <c r="FMA99" s="220"/>
      <c r="FMB99" s="220"/>
      <c r="FMC99" s="220"/>
      <c r="FMD99" s="220"/>
      <c r="FME99" s="220"/>
      <c r="FMF99" s="220"/>
      <c r="FMG99" s="220"/>
      <c r="FMH99" s="220"/>
      <c r="FMI99" s="220"/>
      <c r="FMJ99" s="220"/>
      <c r="FMK99" s="220"/>
      <c r="FML99" s="220"/>
      <c r="FMM99" s="220"/>
      <c r="FMN99" s="220"/>
      <c r="FMO99" s="220"/>
      <c r="FMP99" s="220"/>
      <c r="FMQ99" s="220"/>
      <c r="FMR99" s="220"/>
      <c r="FMS99" s="220"/>
      <c r="FMT99" s="220"/>
      <c r="FMU99" s="220"/>
      <c r="FMV99" s="220"/>
      <c r="FMW99" s="220"/>
      <c r="FMX99" s="220"/>
      <c r="FMY99" s="220"/>
      <c r="FMZ99" s="220"/>
      <c r="FNA99" s="220"/>
      <c r="FNB99" s="220"/>
      <c r="FNC99" s="220"/>
      <c r="FND99" s="220"/>
      <c r="FNE99" s="220"/>
      <c r="FNF99" s="220"/>
      <c r="FNG99" s="220"/>
      <c r="FNH99" s="220"/>
      <c r="FNI99" s="220"/>
      <c r="FNJ99" s="220"/>
      <c r="FNK99" s="220"/>
      <c r="FNL99" s="220"/>
      <c r="FNM99" s="220"/>
      <c r="FNN99" s="220"/>
      <c r="FNO99" s="220"/>
      <c r="FNP99" s="220"/>
      <c r="FNQ99" s="220"/>
      <c r="FNR99" s="220"/>
      <c r="FNS99" s="220"/>
      <c r="FNT99" s="220"/>
      <c r="FNU99" s="220"/>
      <c r="FNV99" s="220"/>
      <c r="FNW99" s="220"/>
      <c r="FNX99" s="220"/>
      <c r="FNY99" s="220"/>
      <c r="FNZ99" s="220"/>
      <c r="FOA99" s="220"/>
      <c r="FOB99" s="220"/>
      <c r="FOC99" s="220"/>
      <c r="FOD99" s="220"/>
      <c r="FOE99" s="220"/>
      <c r="FOF99" s="220"/>
      <c r="FOG99" s="220"/>
      <c r="FOH99" s="220"/>
      <c r="FOI99" s="220"/>
      <c r="FOJ99" s="220"/>
      <c r="FOK99" s="220"/>
      <c r="FOL99" s="220"/>
      <c r="FOM99" s="220"/>
      <c r="FON99" s="220"/>
      <c r="FOO99" s="220"/>
      <c r="FOP99" s="220"/>
      <c r="FOQ99" s="220"/>
      <c r="FOR99" s="220"/>
      <c r="FOS99" s="220"/>
      <c r="FOT99" s="220"/>
      <c r="FOU99" s="220"/>
      <c r="FOV99" s="220"/>
      <c r="FOW99" s="220"/>
      <c r="FOX99" s="220"/>
      <c r="FOY99" s="220"/>
      <c r="FOZ99" s="220"/>
      <c r="FPA99" s="220"/>
      <c r="FPB99" s="220"/>
      <c r="FPC99" s="220"/>
      <c r="FPD99" s="220"/>
      <c r="FPE99" s="220"/>
      <c r="FPF99" s="220"/>
      <c r="FPG99" s="220"/>
      <c r="FPH99" s="220"/>
      <c r="FPI99" s="220"/>
      <c r="FPJ99" s="220"/>
      <c r="FPK99" s="220"/>
      <c r="FPL99" s="220"/>
      <c r="FPM99" s="220"/>
      <c r="FPN99" s="220"/>
      <c r="FPO99" s="220"/>
      <c r="FPP99" s="220"/>
      <c r="FPQ99" s="220"/>
      <c r="FPR99" s="220"/>
      <c r="FPS99" s="220"/>
      <c r="FPT99" s="220"/>
      <c r="FPU99" s="220"/>
      <c r="FPV99" s="220"/>
      <c r="FPW99" s="220"/>
      <c r="FPX99" s="220"/>
      <c r="FPY99" s="220"/>
      <c r="FPZ99" s="220"/>
      <c r="FQA99" s="220"/>
      <c r="FQB99" s="220"/>
      <c r="FQC99" s="220"/>
      <c r="FQD99" s="220"/>
      <c r="FQE99" s="220"/>
      <c r="FQF99" s="220"/>
      <c r="FQG99" s="220"/>
      <c r="FQH99" s="220"/>
      <c r="FQI99" s="220"/>
      <c r="FQJ99" s="220"/>
      <c r="FQK99" s="220"/>
      <c r="FQL99" s="220"/>
      <c r="FQM99" s="220"/>
      <c r="FQN99" s="220"/>
      <c r="FQO99" s="220"/>
      <c r="FQP99" s="220"/>
      <c r="FQQ99" s="220"/>
      <c r="FQR99" s="220"/>
      <c r="FQS99" s="220"/>
      <c r="FQT99" s="220"/>
      <c r="FQU99" s="220"/>
      <c r="FQV99" s="220"/>
      <c r="FQW99" s="220"/>
      <c r="FQX99" s="220"/>
      <c r="FQY99" s="220"/>
      <c r="FQZ99" s="220"/>
      <c r="FRA99" s="220"/>
      <c r="FRB99" s="220"/>
      <c r="FRC99" s="220"/>
      <c r="FRD99" s="220"/>
      <c r="FRE99" s="220"/>
      <c r="FRF99" s="220"/>
      <c r="FRG99" s="220"/>
      <c r="FRH99" s="220"/>
      <c r="FRI99" s="220"/>
      <c r="FRJ99" s="220"/>
      <c r="FRK99" s="220"/>
      <c r="FRL99" s="220"/>
      <c r="FRM99" s="220"/>
      <c r="FRN99" s="220"/>
      <c r="FRO99" s="220"/>
      <c r="FRP99" s="220"/>
      <c r="FRQ99" s="220"/>
      <c r="FRR99" s="220"/>
      <c r="FRS99" s="220"/>
      <c r="FRT99" s="220"/>
      <c r="FRU99" s="220"/>
      <c r="FRV99" s="220"/>
      <c r="FRW99" s="220"/>
      <c r="FRX99" s="220"/>
      <c r="FRY99" s="220"/>
      <c r="FRZ99" s="220"/>
      <c r="FSA99" s="220"/>
      <c r="FSB99" s="220"/>
      <c r="FSC99" s="220"/>
      <c r="FSD99" s="220"/>
      <c r="FSE99" s="220"/>
      <c r="FSF99" s="220"/>
      <c r="FSG99" s="220"/>
      <c r="FSH99" s="220"/>
      <c r="FSI99" s="220"/>
      <c r="FSJ99" s="220"/>
      <c r="FSK99" s="220"/>
      <c r="FSL99" s="220"/>
      <c r="FSM99" s="220"/>
      <c r="FSN99" s="220"/>
      <c r="FSO99" s="220"/>
      <c r="FSP99" s="220"/>
      <c r="FSQ99" s="220"/>
      <c r="FSR99" s="220"/>
      <c r="FSS99" s="220"/>
      <c r="FST99" s="220"/>
      <c r="FSU99" s="220"/>
      <c r="FSV99" s="220"/>
      <c r="FSW99" s="220"/>
      <c r="FSX99" s="220"/>
      <c r="FSY99" s="220"/>
      <c r="FSZ99" s="220"/>
      <c r="FTA99" s="220"/>
      <c r="FTB99" s="220"/>
      <c r="FTC99" s="220"/>
      <c r="FTD99" s="220"/>
      <c r="FTE99" s="220"/>
      <c r="FTF99" s="220"/>
      <c r="FTG99" s="220"/>
      <c r="FTH99" s="220"/>
      <c r="FTI99" s="220"/>
      <c r="FTJ99" s="220"/>
      <c r="FTK99" s="220"/>
      <c r="FTL99" s="220"/>
      <c r="FTM99" s="220"/>
      <c r="FTN99" s="220"/>
      <c r="FTO99" s="220"/>
      <c r="FTP99" s="220"/>
      <c r="FTQ99" s="220"/>
      <c r="FTR99" s="220"/>
      <c r="FTS99" s="220"/>
      <c r="FTT99" s="220"/>
      <c r="FTU99" s="220"/>
      <c r="FTV99" s="220"/>
      <c r="FTW99" s="220"/>
      <c r="FTX99" s="220"/>
      <c r="FTY99" s="220"/>
      <c r="FTZ99" s="220"/>
      <c r="FUA99" s="220"/>
      <c r="FUB99" s="220"/>
      <c r="FUC99" s="220"/>
      <c r="FUD99" s="220"/>
      <c r="FUE99" s="220"/>
      <c r="FUF99" s="220"/>
      <c r="FUG99" s="220"/>
      <c r="FUH99" s="220"/>
      <c r="FUI99" s="220"/>
      <c r="FUJ99" s="220"/>
      <c r="FUK99" s="220"/>
      <c r="FUL99" s="220"/>
      <c r="FUM99" s="220"/>
      <c r="FUN99" s="220"/>
      <c r="FUO99" s="220"/>
      <c r="FUP99" s="220"/>
      <c r="FUQ99" s="220"/>
      <c r="FUR99" s="220"/>
      <c r="FUS99" s="220"/>
      <c r="FUT99" s="220"/>
      <c r="FUU99" s="220"/>
      <c r="FUV99" s="220"/>
      <c r="FUW99" s="220"/>
      <c r="FUX99" s="220"/>
      <c r="FUY99" s="220"/>
      <c r="FUZ99" s="220"/>
      <c r="FVA99" s="220"/>
      <c r="FVB99" s="220"/>
      <c r="FVC99" s="220"/>
      <c r="FVD99" s="220"/>
      <c r="FVE99" s="220"/>
      <c r="FVF99" s="220"/>
      <c r="FVG99" s="220"/>
      <c r="FVH99" s="220"/>
      <c r="FVI99" s="220"/>
      <c r="FVJ99" s="220"/>
      <c r="FVK99" s="220"/>
      <c r="FVL99" s="220"/>
      <c r="FVM99" s="220"/>
      <c r="FVN99" s="220"/>
      <c r="FVO99" s="220"/>
      <c r="FVP99" s="220"/>
      <c r="FVQ99" s="220"/>
      <c r="FVR99" s="220"/>
      <c r="FVS99" s="220"/>
      <c r="FVT99" s="220"/>
      <c r="FVU99" s="220"/>
      <c r="FVV99" s="220"/>
      <c r="FVW99" s="220"/>
      <c r="FVX99" s="220"/>
      <c r="FVY99" s="220"/>
      <c r="FVZ99" s="220"/>
      <c r="FWA99" s="220"/>
      <c r="FWB99" s="220"/>
      <c r="FWC99" s="220"/>
      <c r="FWD99" s="220"/>
      <c r="FWE99" s="220"/>
      <c r="FWF99" s="220"/>
      <c r="FWG99" s="220"/>
      <c r="FWH99" s="220"/>
      <c r="FWI99" s="220"/>
      <c r="FWJ99" s="220"/>
      <c r="FWK99" s="220"/>
      <c r="FWL99" s="220"/>
      <c r="FWM99" s="220"/>
      <c r="FWN99" s="220"/>
      <c r="FWO99" s="220"/>
      <c r="FWP99" s="220"/>
      <c r="FWQ99" s="220"/>
      <c r="FWR99" s="220"/>
      <c r="FWS99" s="220"/>
      <c r="FWT99" s="220"/>
      <c r="FWU99" s="220"/>
      <c r="FWV99" s="220"/>
      <c r="FWW99" s="220"/>
      <c r="FWX99" s="220"/>
      <c r="FWY99" s="220"/>
      <c r="FWZ99" s="220"/>
      <c r="FXA99" s="220"/>
      <c r="FXB99" s="220"/>
      <c r="FXC99" s="220"/>
      <c r="FXD99" s="220"/>
      <c r="FXE99" s="220"/>
      <c r="FXF99" s="220"/>
      <c r="FXG99" s="220"/>
      <c r="FXH99" s="220"/>
      <c r="FXI99" s="220"/>
      <c r="FXJ99" s="220"/>
      <c r="FXK99" s="220"/>
      <c r="FXL99" s="220"/>
      <c r="FXM99" s="220"/>
      <c r="FXN99" s="220"/>
      <c r="FXO99" s="220"/>
      <c r="FXP99" s="220"/>
      <c r="FXQ99" s="220"/>
      <c r="FXR99" s="220"/>
      <c r="FXS99" s="220"/>
      <c r="FXT99" s="220"/>
      <c r="FXU99" s="220"/>
      <c r="FXV99" s="220"/>
      <c r="FXW99" s="220"/>
      <c r="FXX99" s="220"/>
      <c r="FXY99" s="220"/>
      <c r="FXZ99" s="220"/>
      <c r="FYA99" s="220"/>
      <c r="FYB99" s="220"/>
      <c r="FYC99" s="220"/>
      <c r="FYD99" s="220"/>
      <c r="FYE99" s="220"/>
      <c r="FYF99" s="220"/>
      <c r="FYG99" s="220"/>
      <c r="FYH99" s="220"/>
      <c r="FYI99" s="220"/>
      <c r="FYJ99" s="220"/>
      <c r="FYK99" s="220"/>
      <c r="FYL99" s="220"/>
      <c r="FYM99" s="220"/>
      <c r="FYN99" s="220"/>
      <c r="FYO99" s="220"/>
      <c r="FYP99" s="220"/>
      <c r="FYQ99" s="220"/>
      <c r="FYR99" s="220"/>
      <c r="FYS99" s="220"/>
      <c r="FYT99" s="220"/>
      <c r="FYU99" s="220"/>
      <c r="FYV99" s="220"/>
      <c r="FYW99" s="220"/>
      <c r="FYX99" s="220"/>
      <c r="FYY99" s="220"/>
      <c r="FYZ99" s="220"/>
      <c r="FZA99" s="220"/>
      <c r="FZB99" s="220"/>
      <c r="FZC99" s="220"/>
      <c r="FZD99" s="220"/>
      <c r="FZE99" s="220"/>
      <c r="FZF99" s="220"/>
      <c r="FZG99" s="220"/>
      <c r="FZH99" s="220"/>
      <c r="FZI99" s="220"/>
      <c r="FZJ99" s="220"/>
      <c r="FZK99" s="220"/>
      <c r="FZL99" s="220"/>
      <c r="FZM99" s="220"/>
      <c r="FZN99" s="220"/>
      <c r="FZO99" s="220"/>
      <c r="FZP99" s="220"/>
      <c r="FZQ99" s="220"/>
      <c r="FZR99" s="220"/>
      <c r="FZS99" s="220"/>
      <c r="FZT99" s="220"/>
      <c r="FZU99" s="220"/>
      <c r="FZV99" s="220"/>
      <c r="FZW99" s="220"/>
      <c r="FZX99" s="220"/>
      <c r="FZY99" s="220"/>
      <c r="FZZ99" s="220"/>
      <c r="GAA99" s="220"/>
      <c r="GAB99" s="220"/>
      <c r="GAC99" s="220"/>
      <c r="GAD99" s="220"/>
      <c r="GAE99" s="220"/>
      <c r="GAF99" s="220"/>
      <c r="GAG99" s="220"/>
      <c r="GAH99" s="220"/>
      <c r="GAI99" s="220"/>
      <c r="GAJ99" s="220"/>
      <c r="GAK99" s="220"/>
      <c r="GAL99" s="220"/>
      <c r="GAM99" s="220"/>
      <c r="GAN99" s="220"/>
      <c r="GAO99" s="220"/>
      <c r="GAP99" s="220"/>
      <c r="GAQ99" s="220"/>
      <c r="GAR99" s="220"/>
      <c r="GAS99" s="220"/>
      <c r="GAT99" s="220"/>
      <c r="GAU99" s="220"/>
      <c r="GAV99" s="220"/>
      <c r="GAW99" s="220"/>
      <c r="GAX99" s="220"/>
      <c r="GAY99" s="220"/>
      <c r="GAZ99" s="220"/>
      <c r="GBA99" s="220"/>
      <c r="GBB99" s="220"/>
      <c r="GBC99" s="220"/>
      <c r="GBD99" s="220"/>
      <c r="GBE99" s="220"/>
      <c r="GBF99" s="220"/>
      <c r="GBG99" s="220"/>
      <c r="GBH99" s="220"/>
      <c r="GBI99" s="220"/>
      <c r="GBJ99" s="220"/>
      <c r="GBK99" s="220"/>
      <c r="GBL99" s="220"/>
      <c r="GBM99" s="220"/>
      <c r="GBN99" s="220"/>
      <c r="GBO99" s="220"/>
      <c r="GBP99" s="220"/>
      <c r="GBQ99" s="220"/>
      <c r="GBR99" s="220"/>
      <c r="GBS99" s="220"/>
      <c r="GBT99" s="220"/>
      <c r="GBU99" s="220"/>
      <c r="GBV99" s="220"/>
      <c r="GBW99" s="220"/>
      <c r="GBX99" s="220"/>
      <c r="GBY99" s="220"/>
      <c r="GBZ99" s="220"/>
      <c r="GCA99" s="220"/>
      <c r="GCB99" s="220"/>
      <c r="GCC99" s="220"/>
      <c r="GCD99" s="220"/>
      <c r="GCE99" s="220"/>
      <c r="GCF99" s="220"/>
      <c r="GCG99" s="220"/>
      <c r="GCH99" s="220"/>
      <c r="GCI99" s="220"/>
      <c r="GCJ99" s="220"/>
      <c r="GCK99" s="220"/>
      <c r="GCL99" s="220"/>
      <c r="GCM99" s="220"/>
      <c r="GCN99" s="220"/>
      <c r="GCO99" s="220"/>
      <c r="GCP99" s="220"/>
      <c r="GCQ99" s="220"/>
      <c r="GCR99" s="220"/>
      <c r="GCS99" s="220"/>
      <c r="GCT99" s="220"/>
      <c r="GCU99" s="220"/>
      <c r="GCV99" s="220"/>
      <c r="GCW99" s="220"/>
      <c r="GCX99" s="220"/>
      <c r="GCY99" s="220"/>
      <c r="GCZ99" s="220"/>
      <c r="GDA99" s="220"/>
      <c r="GDB99" s="220"/>
      <c r="GDC99" s="220"/>
      <c r="GDD99" s="220"/>
      <c r="GDE99" s="220"/>
      <c r="GDF99" s="220"/>
      <c r="GDG99" s="220"/>
      <c r="GDH99" s="220"/>
      <c r="GDI99" s="220"/>
      <c r="GDJ99" s="220"/>
      <c r="GDK99" s="220"/>
      <c r="GDL99" s="220"/>
      <c r="GDM99" s="220"/>
      <c r="GDN99" s="220"/>
      <c r="GDO99" s="220"/>
      <c r="GDP99" s="220"/>
      <c r="GDQ99" s="220"/>
      <c r="GDR99" s="220"/>
      <c r="GDS99" s="220"/>
      <c r="GDT99" s="220"/>
      <c r="GDU99" s="220"/>
      <c r="GDV99" s="220"/>
      <c r="GDW99" s="220"/>
      <c r="GDX99" s="220"/>
      <c r="GDY99" s="220"/>
      <c r="GDZ99" s="220"/>
      <c r="GEA99" s="220"/>
      <c r="GEB99" s="220"/>
      <c r="GEC99" s="220"/>
      <c r="GED99" s="220"/>
      <c r="GEE99" s="220"/>
      <c r="GEF99" s="220"/>
      <c r="GEG99" s="220"/>
      <c r="GEH99" s="220"/>
      <c r="GEI99" s="220"/>
      <c r="GEJ99" s="220"/>
      <c r="GEK99" s="220"/>
      <c r="GEL99" s="220"/>
      <c r="GEM99" s="220"/>
      <c r="GEN99" s="220"/>
      <c r="GEO99" s="220"/>
      <c r="GEP99" s="220"/>
      <c r="GEQ99" s="220"/>
      <c r="GER99" s="220"/>
      <c r="GES99" s="220"/>
      <c r="GET99" s="220"/>
      <c r="GEU99" s="220"/>
      <c r="GEV99" s="220"/>
      <c r="GEW99" s="220"/>
      <c r="GEX99" s="220"/>
      <c r="GEY99" s="220"/>
      <c r="GEZ99" s="220"/>
      <c r="GFA99" s="220"/>
      <c r="GFB99" s="220"/>
      <c r="GFC99" s="220"/>
      <c r="GFD99" s="220"/>
      <c r="GFE99" s="220"/>
      <c r="GFF99" s="220"/>
      <c r="GFG99" s="220"/>
      <c r="GFH99" s="220"/>
      <c r="GFI99" s="220"/>
      <c r="GFJ99" s="220"/>
      <c r="GFK99" s="220"/>
      <c r="GFL99" s="220"/>
      <c r="GFM99" s="220"/>
      <c r="GFN99" s="220"/>
      <c r="GFO99" s="220"/>
      <c r="GFP99" s="220"/>
      <c r="GFQ99" s="220"/>
      <c r="GFR99" s="220"/>
      <c r="GFS99" s="220"/>
      <c r="GFT99" s="220"/>
      <c r="GFU99" s="220"/>
      <c r="GFV99" s="220"/>
      <c r="GFW99" s="220"/>
      <c r="GFX99" s="220"/>
      <c r="GFY99" s="220"/>
      <c r="GFZ99" s="220"/>
      <c r="GGA99" s="220"/>
      <c r="GGB99" s="220"/>
      <c r="GGC99" s="220"/>
      <c r="GGD99" s="220"/>
      <c r="GGE99" s="220"/>
      <c r="GGF99" s="220"/>
      <c r="GGG99" s="220"/>
      <c r="GGH99" s="220"/>
      <c r="GGI99" s="220"/>
      <c r="GGJ99" s="220"/>
      <c r="GGK99" s="220"/>
      <c r="GGL99" s="220"/>
      <c r="GGM99" s="220"/>
      <c r="GGN99" s="220"/>
      <c r="GGO99" s="220"/>
      <c r="GGP99" s="220"/>
      <c r="GGQ99" s="220"/>
      <c r="GGR99" s="220"/>
      <c r="GGS99" s="220"/>
      <c r="GGT99" s="220"/>
      <c r="GGU99" s="220"/>
      <c r="GGV99" s="220"/>
      <c r="GGW99" s="220"/>
      <c r="GGX99" s="220"/>
      <c r="GGY99" s="220"/>
      <c r="GGZ99" s="220"/>
      <c r="GHA99" s="220"/>
      <c r="GHB99" s="220"/>
      <c r="GHC99" s="220"/>
      <c r="GHD99" s="220"/>
      <c r="GHE99" s="220"/>
      <c r="GHF99" s="220"/>
      <c r="GHG99" s="220"/>
      <c r="GHH99" s="220"/>
      <c r="GHI99" s="220"/>
      <c r="GHJ99" s="220"/>
      <c r="GHK99" s="220"/>
      <c r="GHL99" s="220"/>
      <c r="GHM99" s="220"/>
      <c r="GHN99" s="220"/>
      <c r="GHO99" s="220"/>
      <c r="GHP99" s="220"/>
      <c r="GHQ99" s="220"/>
      <c r="GHR99" s="220"/>
      <c r="GHS99" s="220"/>
      <c r="GHT99" s="220"/>
      <c r="GHU99" s="220"/>
      <c r="GHV99" s="220"/>
      <c r="GHW99" s="220"/>
      <c r="GHX99" s="220"/>
      <c r="GHY99" s="220"/>
      <c r="GHZ99" s="220"/>
      <c r="GIA99" s="220"/>
      <c r="GIB99" s="220"/>
      <c r="GIC99" s="220"/>
      <c r="GID99" s="220"/>
      <c r="GIE99" s="220"/>
      <c r="GIF99" s="220"/>
      <c r="GIG99" s="220"/>
      <c r="GIH99" s="220"/>
      <c r="GII99" s="220"/>
      <c r="GIJ99" s="220"/>
      <c r="GIK99" s="220"/>
      <c r="GIL99" s="220"/>
      <c r="GIM99" s="220"/>
      <c r="GIN99" s="220"/>
      <c r="GIO99" s="220"/>
      <c r="GIP99" s="220"/>
      <c r="GIQ99" s="220"/>
      <c r="GIR99" s="220"/>
      <c r="GIS99" s="220"/>
      <c r="GIT99" s="220"/>
      <c r="GIU99" s="220"/>
      <c r="GIV99" s="220"/>
      <c r="GIW99" s="220"/>
      <c r="GIX99" s="220"/>
      <c r="GIY99" s="220"/>
      <c r="GIZ99" s="220"/>
      <c r="GJA99" s="220"/>
      <c r="GJB99" s="220"/>
      <c r="GJC99" s="220"/>
      <c r="GJD99" s="220"/>
      <c r="GJE99" s="220"/>
      <c r="GJF99" s="220"/>
      <c r="GJG99" s="220"/>
      <c r="GJH99" s="220"/>
      <c r="GJI99" s="220"/>
      <c r="GJJ99" s="220"/>
      <c r="GJK99" s="220"/>
      <c r="GJL99" s="220"/>
      <c r="GJM99" s="220"/>
      <c r="GJN99" s="220"/>
      <c r="GJO99" s="220"/>
      <c r="GJP99" s="220"/>
      <c r="GJQ99" s="220"/>
      <c r="GJR99" s="220"/>
      <c r="GJS99" s="220"/>
      <c r="GJT99" s="220"/>
      <c r="GJU99" s="220"/>
      <c r="GJV99" s="220"/>
      <c r="GJW99" s="220"/>
      <c r="GJX99" s="220"/>
      <c r="GJY99" s="220"/>
      <c r="GJZ99" s="220"/>
      <c r="GKA99" s="220"/>
      <c r="GKB99" s="220"/>
      <c r="GKC99" s="220"/>
      <c r="GKD99" s="220"/>
      <c r="GKE99" s="220"/>
      <c r="GKF99" s="220"/>
      <c r="GKG99" s="220"/>
      <c r="GKH99" s="220"/>
      <c r="GKI99" s="220"/>
      <c r="GKJ99" s="220"/>
      <c r="GKK99" s="220"/>
      <c r="GKL99" s="220"/>
      <c r="GKM99" s="220"/>
      <c r="GKN99" s="220"/>
      <c r="GKO99" s="220"/>
      <c r="GKP99" s="220"/>
      <c r="GKQ99" s="220"/>
      <c r="GKR99" s="220"/>
      <c r="GKS99" s="220"/>
      <c r="GKT99" s="220"/>
      <c r="GKU99" s="220"/>
      <c r="GKV99" s="220"/>
      <c r="GKW99" s="220"/>
      <c r="GKX99" s="220"/>
      <c r="GKY99" s="220"/>
      <c r="GKZ99" s="220"/>
      <c r="GLA99" s="220"/>
      <c r="GLB99" s="220"/>
      <c r="GLC99" s="220"/>
      <c r="GLD99" s="220"/>
      <c r="GLE99" s="220"/>
      <c r="GLF99" s="220"/>
      <c r="GLG99" s="220"/>
      <c r="GLH99" s="220"/>
      <c r="GLI99" s="220"/>
      <c r="GLJ99" s="220"/>
      <c r="GLK99" s="220"/>
      <c r="GLL99" s="220"/>
      <c r="GLM99" s="220"/>
      <c r="GLN99" s="220"/>
      <c r="GLO99" s="220"/>
      <c r="GLP99" s="220"/>
      <c r="GLQ99" s="220"/>
      <c r="GLR99" s="220"/>
      <c r="GLS99" s="220"/>
      <c r="GLT99" s="220"/>
      <c r="GLU99" s="220"/>
      <c r="GLV99" s="220"/>
      <c r="GLW99" s="220"/>
      <c r="GLX99" s="220"/>
      <c r="GLY99" s="220"/>
      <c r="GLZ99" s="220"/>
      <c r="GMA99" s="220"/>
      <c r="GMB99" s="220"/>
      <c r="GMC99" s="220"/>
      <c r="GMD99" s="220"/>
      <c r="GME99" s="220"/>
      <c r="GMF99" s="220"/>
      <c r="GMG99" s="220"/>
      <c r="GMH99" s="220"/>
      <c r="GMI99" s="220"/>
      <c r="GMJ99" s="220"/>
      <c r="GMK99" s="220"/>
      <c r="GML99" s="220"/>
      <c r="GMM99" s="220"/>
      <c r="GMN99" s="220"/>
      <c r="GMO99" s="220"/>
      <c r="GMP99" s="220"/>
      <c r="GMQ99" s="220"/>
      <c r="GMR99" s="220"/>
      <c r="GMS99" s="220"/>
      <c r="GMT99" s="220"/>
      <c r="GMU99" s="220"/>
      <c r="GMV99" s="220"/>
      <c r="GMW99" s="220"/>
      <c r="GMX99" s="220"/>
      <c r="GMY99" s="220"/>
      <c r="GMZ99" s="220"/>
      <c r="GNA99" s="220"/>
      <c r="GNB99" s="220"/>
      <c r="GNC99" s="220"/>
      <c r="GND99" s="220"/>
      <c r="GNE99" s="220"/>
      <c r="GNF99" s="220"/>
      <c r="GNG99" s="220"/>
      <c r="GNH99" s="220"/>
      <c r="GNI99" s="220"/>
      <c r="GNJ99" s="220"/>
      <c r="GNK99" s="220"/>
      <c r="GNL99" s="220"/>
      <c r="GNM99" s="220"/>
      <c r="GNN99" s="220"/>
      <c r="GNO99" s="220"/>
      <c r="GNP99" s="220"/>
      <c r="GNQ99" s="220"/>
      <c r="GNR99" s="220"/>
      <c r="GNS99" s="220"/>
      <c r="GNT99" s="220"/>
      <c r="GNU99" s="220"/>
      <c r="GNV99" s="220"/>
      <c r="GNW99" s="220"/>
      <c r="GNX99" s="220"/>
      <c r="GNY99" s="220"/>
      <c r="GNZ99" s="220"/>
      <c r="GOA99" s="220"/>
      <c r="GOB99" s="220"/>
      <c r="GOC99" s="220"/>
      <c r="GOD99" s="220"/>
      <c r="GOE99" s="220"/>
      <c r="GOF99" s="220"/>
      <c r="GOG99" s="220"/>
      <c r="GOH99" s="220"/>
      <c r="GOI99" s="220"/>
      <c r="GOJ99" s="220"/>
      <c r="GOK99" s="220"/>
      <c r="GOL99" s="220"/>
      <c r="GOM99" s="220"/>
      <c r="GON99" s="220"/>
      <c r="GOO99" s="220"/>
      <c r="GOP99" s="220"/>
      <c r="GOQ99" s="220"/>
      <c r="GOR99" s="220"/>
      <c r="GOS99" s="220"/>
      <c r="GOT99" s="220"/>
      <c r="GOU99" s="220"/>
      <c r="GOV99" s="220"/>
      <c r="GOW99" s="220"/>
      <c r="GOX99" s="220"/>
      <c r="GOY99" s="220"/>
      <c r="GOZ99" s="220"/>
      <c r="GPA99" s="220"/>
      <c r="GPB99" s="220"/>
      <c r="GPC99" s="220"/>
      <c r="GPD99" s="220"/>
      <c r="GPE99" s="220"/>
      <c r="GPF99" s="220"/>
      <c r="GPG99" s="220"/>
      <c r="GPH99" s="220"/>
      <c r="GPI99" s="220"/>
      <c r="GPJ99" s="220"/>
      <c r="GPK99" s="220"/>
      <c r="GPL99" s="220"/>
      <c r="GPM99" s="220"/>
      <c r="GPN99" s="220"/>
      <c r="GPO99" s="220"/>
      <c r="GPP99" s="220"/>
      <c r="GPQ99" s="220"/>
      <c r="GPR99" s="220"/>
      <c r="GPS99" s="220"/>
      <c r="GPT99" s="220"/>
      <c r="GPU99" s="220"/>
      <c r="GPV99" s="220"/>
      <c r="GPW99" s="220"/>
      <c r="GPX99" s="220"/>
      <c r="GPY99" s="220"/>
      <c r="GPZ99" s="220"/>
      <c r="GQA99" s="220"/>
      <c r="GQB99" s="220"/>
      <c r="GQC99" s="220"/>
      <c r="GQD99" s="220"/>
      <c r="GQE99" s="220"/>
      <c r="GQF99" s="220"/>
      <c r="GQG99" s="220"/>
      <c r="GQH99" s="220"/>
      <c r="GQI99" s="220"/>
      <c r="GQJ99" s="220"/>
      <c r="GQK99" s="220"/>
      <c r="GQL99" s="220"/>
      <c r="GQM99" s="220"/>
      <c r="GQN99" s="220"/>
      <c r="GQO99" s="220"/>
      <c r="GQP99" s="220"/>
      <c r="GQQ99" s="220"/>
      <c r="GQR99" s="220"/>
      <c r="GQS99" s="220"/>
      <c r="GQT99" s="220"/>
      <c r="GQU99" s="220"/>
      <c r="GQV99" s="220"/>
      <c r="GQW99" s="220"/>
      <c r="GQX99" s="220"/>
      <c r="GQY99" s="220"/>
      <c r="GQZ99" s="220"/>
      <c r="GRA99" s="220"/>
      <c r="GRB99" s="220"/>
      <c r="GRC99" s="220"/>
      <c r="GRD99" s="220"/>
      <c r="GRE99" s="220"/>
      <c r="GRF99" s="220"/>
      <c r="GRG99" s="220"/>
      <c r="GRH99" s="220"/>
      <c r="GRI99" s="220"/>
      <c r="GRJ99" s="220"/>
      <c r="GRK99" s="220"/>
      <c r="GRL99" s="220"/>
      <c r="GRM99" s="220"/>
      <c r="GRN99" s="220"/>
      <c r="GRO99" s="220"/>
      <c r="GRP99" s="220"/>
      <c r="GRQ99" s="220"/>
      <c r="GRR99" s="220"/>
      <c r="GRS99" s="220"/>
      <c r="GRT99" s="220"/>
      <c r="GRU99" s="220"/>
      <c r="GRV99" s="220"/>
      <c r="GRW99" s="220"/>
      <c r="GRX99" s="220"/>
      <c r="GRY99" s="220"/>
      <c r="GRZ99" s="220"/>
      <c r="GSA99" s="220"/>
      <c r="GSB99" s="220"/>
      <c r="GSC99" s="220"/>
      <c r="GSD99" s="220"/>
      <c r="GSE99" s="220"/>
      <c r="GSF99" s="220"/>
      <c r="GSG99" s="220"/>
      <c r="GSH99" s="220"/>
      <c r="GSI99" s="220"/>
      <c r="GSJ99" s="220"/>
      <c r="GSK99" s="220"/>
      <c r="GSL99" s="220"/>
      <c r="GSM99" s="220"/>
      <c r="GSN99" s="220"/>
      <c r="GSO99" s="220"/>
      <c r="GSP99" s="220"/>
      <c r="GSQ99" s="220"/>
      <c r="GSR99" s="220"/>
      <c r="GSS99" s="220"/>
      <c r="GST99" s="220"/>
      <c r="GSU99" s="220"/>
      <c r="GSV99" s="220"/>
      <c r="GSW99" s="220"/>
      <c r="GSX99" s="220"/>
      <c r="GSY99" s="220"/>
      <c r="GSZ99" s="220"/>
      <c r="GTA99" s="220"/>
      <c r="GTB99" s="220"/>
      <c r="GTC99" s="220"/>
      <c r="GTD99" s="220"/>
      <c r="GTE99" s="220"/>
      <c r="GTF99" s="220"/>
      <c r="GTG99" s="220"/>
      <c r="GTH99" s="220"/>
      <c r="GTI99" s="220"/>
      <c r="GTJ99" s="220"/>
      <c r="GTK99" s="220"/>
      <c r="GTL99" s="220"/>
      <c r="GTM99" s="220"/>
      <c r="GTN99" s="220"/>
      <c r="GTO99" s="220"/>
      <c r="GTP99" s="220"/>
      <c r="GTQ99" s="220"/>
      <c r="GTR99" s="220"/>
      <c r="GTS99" s="220"/>
      <c r="GTT99" s="220"/>
      <c r="GTU99" s="220"/>
      <c r="GTV99" s="220"/>
      <c r="GTW99" s="220"/>
      <c r="GTX99" s="220"/>
      <c r="GTY99" s="220"/>
      <c r="GTZ99" s="220"/>
      <c r="GUA99" s="220"/>
      <c r="GUB99" s="220"/>
      <c r="GUC99" s="220"/>
      <c r="GUD99" s="220"/>
      <c r="GUE99" s="220"/>
      <c r="GUF99" s="220"/>
      <c r="GUG99" s="220"/>
      <c r="GUH99" s="220"/>
      <c r="GUI99" s="220"/>
      <c r="GUJ99" s="220"/>
      <c r="GUK99" s="220"/>
      <c r="GUL99" s="220"/>
      <c r="GUM99" s="220"/>
      <c r="GUN99" s="220"/>
      <c r="GUO99" s="220"/>
      <c r="GUP99" s="220"/>
      <c r="GUQ99" s="220"/>
      <c r="GUR99" s="220"/>
      <c r="GUS99" s="220"/>
      <c r="GUT99" s="220"/>
      <c r="GUU99" s="220"/>
      <c r="GUV99" s="220"/>
      <c r="GUW99" s="220"/>
      <c r="GUX99" s="220"/>
      <c r="GUY99" s="220"/>
      <c r="GUZ99" s="220"/>
      <c r="GVA99" s="220"/>
      <c r="GVB99" s="220"/>
      <c r="GVC99" s="220"/>
      <c r="GVD99" s="220"/>
      <c r="GVE99" s="220"/>
      <c r="GVF99" s="220"/>
      <c r="GVG99" s="220"/>
      <c r="GVH99" s="220"/>
      <c r="GVI99" s="220"/>
      <c r="GVJ99" s="220"/>
      <c r="GVK99" s="220"/>
      <c r="GVL99" s="220"/>
      <c r="GVM99" s="220"/>
      <c r="GVN99" s="220"/>
      <c r="GVO99" s="220"/>
      <c r="GVP99" s="220"/>
      <c r="GVQ99" s="220"/>
      <c r="GVR99" s="220"/>
      <c r="GVS99" s="220"/>
      <c r="GVT99" s="220"/>
      <c r="GVU99" s="220"/>
      <c r="GVV99" s="220"/>
      <c r="GVW99" s="220"/>
      <c r="GVX99" s="220"/>
      <c r="GVY99" s="220"/>
      <c r="GVZ99" s="220"/>
      <c r="GWA99" s="220"/>
      <c r="GWB99" s="220"/>
      <c r="GWC99" s="220"/>
      <c r="GWD99" s="220"/>
      <c r="GWE99" s="220"/>
      <c r="GWF99" s="220"/>
      <c r="GWG99" s="220"/>
      <c r="GWH99" s="220"/>
      <c r="GWI99" s="220"/>
      <c r="GWJ99" s="220"/>
      <c r="GWK99" s="220"/>
      <c r="GWL99" s="220"/>
      <c r="GWM99" s="220"/>
      <c r="GWN99" s="220"/>
      <c r="GWO99" s="220"/>
      <c r="GWP99" s="220"/>
      <c r="GWQ99" s="220"/>
      <c r="GWR99" s="220"/>
      <c r="GWS99" s="220"/>
      <c r="GWT99" s="220"/>
      <c r="GWU99" s="220"/>
      <c r="GWV99" s="220"/>
      <c r="GWW99" s="220"/>
      <c r="GWX99" s="220"/>
      <c r="GWY99" s="220"/>
      <c r="GWZ99" s="220"/>
      <c r="GXA99" s="220"/>
      <c r="GXB99" s="220"/>
      <c r="GXC99" s="220"/>
      <c r="GXD99" s="220"/>
      <c r="GXE99" s="220"/>
      <c r="GXF99" s="220"/>
      <c r="GXG99" s="220"/>
      <c r="GXH99" s="220"/>
      <c r="GXI99" s="220"/>
      <c r="GXJ99" s="220"/>
      <c r="GXK99" s="220"/>
      <c r="GXL99" s="220"/>
      <c r="GXM99" s="220"/>
      <c r="GXN99" s="220"/>
      <c r="GXO99" s="220"/>
      <c r="GXP99" s="220"/>
      <c r="GXQ99" s="220"/>
      <c r="GXR99" s="220"/>
      <c r="GXS99" s="220"/>
      <c r="GXT99" s="220"/>
      <c r="GXU99" s="220"/>
      <c r="GXV99" s="220"/>
      <c r="GXW99" s="220"/>
      <c r="GXX99" s="220"/>
      <c r="GXY99" s="220"/>
      <c r="GXZ99" s="220"/>
      <c r="GYA99" s="220"/>
      <c r="GYB99" s="220"/>
      <c r="GYC99" s="220"/>
      <c r="GYD99" s="220"/>
      <c r="GYE99" s="220"/>
      <c r="GYF99" s="220"/>
      <c r="GYG99" s="220"/>
      <c r="GYH99" s="220"/>
      <c r="GYI99" s="220"/>
      <c r="GYJ99" s="220"/>
      <c r="GYK99" s="220"/>
      <c r="GYL99" s="220"/>
      <c r="GYM99" s="220"/>
      <c r="GYN99" s="220"/>
      <c r="GYO99" s="220"/>
      <c r="GYP99" s="220"/>
      <c r="GYQ99" s="220"/>
      <c r="GYR99" s="220"/>
      <c r="GYS99" s="220"/>
      <c r="GYT99" s="220"/>
      <c r="GYU99" s="220"/>
      <c r="GYV99" s="220"/>
      <c r="GYW99" s="220"/>
      <c r="GYX99" s="220"/>
      <c r="GYY99" s="220"/>
      <c r="GYZ99" s="220"/>
      <c r="GZA99" s="220"/>
      <c r="GZB99" s="220"/>
      <c r="GZC99" s="220"/>
      <c r="GZD99" s="220"/>
      <c r="GZE99" s="220"/>
      <c r="GZF99" s="220"/>
      <c r="GZG99" s="220"/>
      <c r="GZH99" s="220"/>
      <c r="GZI99" s="220"/>
      <c r="GZJ99" s="220"/>
      <c r="GZK99" s="220"/>
      <c r="GZL99" s="220"/>
      <c r="GZM99" s="220"/>
      <c r="GZN99" s="220"/>
      <c r="GZO99" s="220"/>
      <c r="GZP99" s="220"/>
      <c r="GZQ99" s="220"/>
      <c r="GZR99" s="220"/>
      <c r="GZS99" s="220"/>
      <c r="GZT99" s="220"/>
      <c r="GZU99" s="220"/>
      <c r="GZV99" s="220"/>
      <c r="GZW99" s="220"/>
      <c r="GZX99" s="220"/>
      <c r="GZY99" s="220"/>
      <c r="GZZ99" s="220"/>
      <c r="HAA99" s="220"/>
      <c r="HAB99" s="220"/>
      <c r="HAC99" s="220"/>
      <c r="HAD99" s="220"/>
      <c r="HAE99" s="220"/>
      <c r="HAF99" s="220"/>
      <c r="HAG99" s="220"/>
      <c r="HAH99" s="220"/>
      <c r="HAI99" s="220"/>
      <c r="HAJ99" s="220"/>
      <c r="HAK99" s="220"/>
      <c r="HAL99" s="220"/>
      <c r="HAM99" s="220"/>
      <c r="HAN99" s="220"/>
      <c r="HAO99" s="220"/>
      <c r="HAP99" s="220"/>
      <c r="HAQ99" s="220"/>
      <c r="HAR99" s="220"/>
      <c r="HAS99" s="220"/>
      <c r="HAT99" s="220"/>
      <c r="HAU99" s="220"/>
      <c r="HAV99" s="220"/>
      <c r="HAW99" s="220"/>
      <c r="HAX99" s="220"/>
      <c r="HAY99" s="220"/>
      <c r="HAZ99" s="220"/>
      <c r="HBA99" s="220"/>
      <c r="HBB99" s="220"/>
      <c r="HBC99" s="220"/>
      <c r="HBD99" s="220"/>
      <c r="HBE99" s="220"/>
      <c r="HBF99" s="220"/>
      <c r="HBG99" s="220"/>
      <c r="HBH99" s="220"/>
      <c r="HBI99" s="220"/>
      <c r="HBJ99" s="220"/>
      <c r="HBK99" s="220"/>
      <c r="HBL99" s="220"/>
      <c r="HBM99" s="220"/>
      <c r="HBN99" s="220"/>
      <c r="HBO99" s="220"/>
      <c r="HBP99" s="220"/>
      <c r="HBQ99" s="220"/>
      <c r="HBR99" s="220"/>
      <c r="HBS99" s="220"/>
      <c r="HBT99" s="220"/>
      <c r="HBU99" s="220"/>
      <c r="HBV99" s="220"/>
      <c r="HBW99" s="220"/>
      <c r="HBX99" s="220"/>
      <c r="HBY99" s="220"/>
      <c r="HBZ99" s="220"/>
      <c r="HCA99" s="220"/>
      <c r="HCB99" s="220"/>
      <c r="HCC99" s="220"/>
      <c r="HCD99" s="220"/>
      <c r="HCE99" s="220"/>
      <c r="HCF99" s="220"/>
      <c r="HCG99" s="220"/>
      <c r="HCH99" s="220"/>
      <c r="HCI99" s="220"/>
      <c r="HCJ99" s="220"/>
      <c r="HCK99" s="220"/>
      <c r="HCL99" s="220"/>
      <c r="HCM99" s="220"/>
      <c r="HCN99" s="220"/>
      <c r="HCO99" s="220"/>
      <c r="HCP99" s="220"/>
      <c r="HCQ99" s="220"/>
      <c r="HCR99" s="220"/>
      <c r="HCS99" s="220"/>
      <c r="HCT99" s="220"/>
      <c r="HCU99" s="220"/>
      <c r="HCV99" s="220"/>
      <c r="HCW99" s="220"/>
      <c r="HCX99" s="220"/>
      <c r="HCY99" s="220"/>
      <c r="HCZ99" s="220"/>
      <c r="HDA99" s="220"/>
      <c r="HDB99" s="220"/>
      <c r="HDC99" s="220"/>
      <c r="HDD99" s="220"/>
      <c r="HDE99" s="220"/>
      <c r="HDF99" s="220"/>
      <c r="HDG99" s="220"/>
      <c r="HDH99" s="220"/>
      <c r="HDI99" s="220"/>
      <c r="HDJ99" s="220"/>
      <c r="HDK99" s="220"/>
      <c r="HDL99" s="220"/>
      <c r="HDM99" s="220"/>
      <c r="HDN99" s="220"/>
      <c r="HDO99" s="220"/>
      <c r="HDP99" s="220"/>
      <c r="HDQ99" s="220"/>
      <c r="HDR99" s="220"/>
      <c r="HDS99" s="220"/>
      <c r="HDT99" s="220"/>
      <c r="HDU99" s="220"/>
      <c r="HDV99" s="220"/>
      <c r="HDW99" s="220"/>
      <c r="HDX99" s="220"/>
      <c r="HDY99" s="220"/>
      <c r="HDZ99" s="220"/>
      <c r="HEA99" s="220"/>
      <c r="HEB99" s="220"/>
      <c r="HEC99" s="220"/>
      <c r="HED99" s="220"/>
      <c r="HEE99" s="220"/>
      <c r="HEF99" s="220"/>
      <c r="HEG99" s="220"/>
      <c r="HEH99" s="220"/>
      <c r="HEI99" s="220"/>
      <c r="HEJ99" s="220"/>
      <c r="HEK99" s="220"/>
      <c r="HEL99" s="220"/>
      <c r="HEM99" s="220"/>
      <c r="HEN99" s="220"/>
      <c r="HEO99" s="220"/>
      <c r="HEP99" s="220"/>
      <c r="HEQ99" s="220"/>
      <c r="HER99" s="220"/>
      <c r="HES99" s="220"/>
      <c r="HET99" s="220"/>
      <c r="HEU99" s="220"/>
      <c r="HEV99" s="220"/>
      <c r="HEW99" s="220"/>
      <c r="HEX99" s="220"/>
      <c r="HEY99" s="220"/>
      <c r="HEZ99" s="220"/>
      <c r="HFA99" s="220"/>
      <c r="HFB99" s="220"/>
      <c r="HFC99" s="220"/>
      <c r="HFD99" s="220"/>
      <c r="HFE99" s="220"/>
      <c r="HFF99" s="220"/>
      <c r="HFG99" s="220"/>
      <c r="HFH99" s="220"/>
      <c r="HFI99" s="220"/>
      <c r="HFJ99" s="220"/>
      <c r="HFK99" s="220"/>
      <c r="HFL99" s="220"/>
      <c r="HFM99" s="220"/>
      <c r="HFN99" s="220"/>
      <c r="HFO99" s="220"/>
      <c r="HFP99" s="220"/>
      <c r="HFQ99" s="220"/>
      <c r="HFR99" s="220"/>
      <c r="HFS99" s="220"/>
      <c r="HFT99" s="220"/>
      <c r="HFU99" s="220"/>
      <c r="HFV99" s="220"/>
      <c r="HFW99" s="220"/>
      <c r="HFX99" s="220"/>
      <c r="HFY99" s="220"/>
      <c r="HFZ99" s="220"/>
      <c r="HGA99" s="220"/>
      <c r="HGB99" s="220"/>
      <c r="HGC99" s="220"/>
      <c r="HGD99" s="220"/>
      <c r="HGE99" s="220"/>
      <c r="HGF99" s="220"/>
      <c r="HGG99" s="220"/>
      <c r="HGH99" s="220"/>
      <c r="HGI99" s="220"/>
      <c r="HGJ99" s="220"/>
      <c r="HGK99" s="220"/>
      <c r="HGL99" s="220"/>
      <c r="HGM99" s="220"/>
      <c r="HGN99" s="220"/>
      <c r="HGO99" s="220"/>
      <c r="HGP99" s="220"/>
      <c r="HGQ99" s="220"/>
      <c r="HGR99" s="220"/>
      <c r="HGS99" s="220"/>
      <c r="HGT99" s="220"/>
      <c r="HGU99" s="220"/>
      <c r="HGV99" s="220"/>
      <c r="HGW99" s="220"/>
      <c r="HGX99" s="220"/>
      <c r="HGY99" s="220"/>
      <c r="HGZ99" s="220"/>
      <c r="HHA99" s="220"/>
      <c r="HHB99" s="220"/>
      <c r="HHC99" s="220"/>
      <c r="HHD99" s="220"/>
      <c r="HHE99" s="220"/>
      <c r="HHF99" s="220"/>
      <c r="HHG99" s="220"/>
      <c r="HHH99" s="220"/>
      <c r="HHI99" s="220"/>
      <c r="HHJ99" s="220"/>
      <c r="HHK99" s="220"/>
      <c r="HHL99" s="220"/>
      <c r="HHM99" s="220"/>
      <c r="HHN99" s="220"/>
      <c r="HHO99" s="220"/>
      <c r="HHP99" s="220"/>
      <c r="HHQ99" s="220"/>
      <c r="HHR99" s="220"/>
      <c r="HHS99" s="220"/>
      <c r="HHT99" s="220"/>
      <c r="HHU99" s="220"/>
      <c r="HHV99" s="220"/>
      <c r="HHW99" s="220"/>
      <c r="HHX99" s="220"/>
      <c r="HHY99" s="220"/>
      <c r="HHZ99" s="220"/>
      <c r="HIA99" s="220"/>
      <c r="HIB99" s="220"/>
      <c r="HIC99" s="220"/>
      <c r="HID99" s="220"/>
      <c r="HIE99" s="220"/>
      <c r="HIF99" s="220"/>
      <c r="HIG99" s="220"/>
      <c r="HIH99" s="220"/>
      <c r="HII99" s="220"/>
      <c r="HIJ99" s="220"/>
      <c r="HIK99" s="220"/>
      <c r="HIL99" s="220"/>
      <c r="HIM99" s="220"/>
      <c r="HIN99" s="220"/>
      <c r="HIO99" s="220"/>
      <c r="HIP99" s="220"/>
      <c r="HIQ99" s="220"/>
      <c r="HIR99" s="220"/>
      <c r="HIS99" s="220"/>
      <c r="HIT99" s="220"/>
      <c r="HIU99" s="220"/>
      <c r="HIV99" s="220"/>
      <c r="HIW99" s="220"/>
      <c r="HIX99" s="220"/>
      <c r="HIY99" s="220"/>
      <c r="HIZ99" s="220"/>
      <c r="HJA99" s="220"/>
      <c r="HJB99" s="220"/>
      <c r="HJC99" s="220"/>
      <c r="HJD99" s="220"/>
      <c r="HJE99" s="220"/>
      <c r="HJF99" s="220"/>
      <c r="HJG99" s="220"/>
      <c r="HJH99" s="220"/>
      <c r="HJI99" s="220"/>
      <c r="HJJ99" s="220"/>
      <c r="HJK99" s="220"/>
      <c r="HJL99" s="220"/>
      <c r="HJM99" s="220"/>
      <c r="HJN99" s="220"/>
      <c r="HJO99" s="220"/>
      <c r="HJP99" s="220"/>
      <c r="HJQ99" s="220"/>
      <c r="HJR99" s="220"/>
      <c r="HJS99" s="220"/>
      <c r="HJT99" s="220"/>
      <c r="HJU99" s="220"/>
      <c r="HJV99" s="220"/>
      <c r="HJW99" s="220"/>
      <c r="HJX99" s="220"/>
      <c r="HJY99" s="220"/>
      <c r="HJZ99" s="220"/>
      <c r="HKA99" s="220"/>
      <c r="HKB99" s="220"/>
      <c r="HKC99" s="220"/>
      <c r="HKD99" s="220"/>
      <c r="HKE99" s="220"/>
      <c r="HKF99" s="220"/>
      <c r="HKG99" s="220"/>
      <c r="HKH99" s="220"/>
      <c r="HKI99" s="220"/>
      <c r="HKJ99" s="220"/>
      <c r="HKK99" s="220"/>
      <c r="HKL99" s="220"/>
      <c r="HKM99" s="220"/>
      <c r="HKN99" s="220"/>
      <c r="HKO99" s="220"/>
      <c r="HKP99" s="220"/>
      <c r="HKQ99" s="220"/>
      <c r="HKR99" s="220"/>
      <c r="HKS99" s="220"/>
      <c r="HKT99" s="220"/>
      <c r="HKU99" s="220"/>
      <c r="HKV99" s="220"/>
      <c r="HKW99" s="220"/>
      <c r="HKX99" s="220"/>
      <c r="HKY99" s="220"/>
      <c r="HKZ99" s="220"/>
      <c r="HLA99" s="220"/>
      <c r="HLB99" s="220"/>
      <c r="HLC99" s="220"/>
      <c r="HLD99" s="220"/>
      <c r="HLE99" s="220"/>
      <c r="HLF99" s="220"/>
      <c r="HLG99" s="220"/>
      <c r="HLH99" s="220"/>
      <c r="HLI99" s="220"/>
      <c r="HLJ99" s="220"/>
      <c r="HLK99" s="220"/>
      <c r="HLL99" s="220"/>
      <c r="HLM99" s="220"/>
      <c r="HLN99" s="220"/>
      <c r="HLO99" s="220"/>
      <c r="HLP99" s="220"/>
      <c r="HLQ99" s="220"/>
      <c r="HLR99" s="220"/>
      <c r="HLS99" s="220"/>
      <c r="HLT99" s="220"/>
      <c r="HLU99" s="220"/>
      <c r="HLV99" s="220"/>
      <c r="HLW99" s="220"/>
      <c r="HLX99" s="220"/>
      <c r="HLY99" s="220"/>
      <c r="HLZ99" s="220"/>
      <c r="HMA99" s="220"/>
      <c r="HMB99" s="220"/>
      <c r="HMC99" s="220"/>
      <c r="HMD99" s="220"/>
      <c r="HME99" s="220"/>
      <c r="HMF99" s="220"/>
      <c r="HMG99" s="220"/>
      <c r="HMH99" s="220"/>
      <c r="HMI99" s="220"/>
      <c r="HMJ99" s="220"/>
      <c r="HMK99" s="220"/>
      <c r="HML99" s="220"/>
      <c r="HMM99" s="220"/>
      <c r="HMN99" s="220"/>
      <c r="HMO99" s="220"/>
      <c r="HMP99" s="220"/>
      <c r="HMQ99" s="220"/>
      <c r="HMR99" s="220"/>
      <c r="HMS99" s="220"/>
      <c r="HMT99" s="220"/>
      <c r="HMU99" s="220"/>
      <c r="HMV99" s="220"/>
      <c r="HMW99" s="220"/>
      <c r="HMX99" s="220"/>
      <c r="HMY99" s="220"/>
      <c r="HMZ99" s="220"/>
      <c r="HNA99" s="220"/>
      <c r="HNB99" s="220"/>
      <c r="HNC99" s="220"/>
      <c r="HND99" s="220"/>
      <c r="HNE99" s="220"/>
      <c r="HNF99" s="220"/>
      <c r="HNG99" s="220"/>
      <c r="HNH99" s="220"/>
      <c r="HNI99" s="220"/>
      <c r="HNJ99" s="220"/>
      <c r="HNK99" s="220"/>
      <c r="HNL99" s="220"/>
      <c r="HNM99" s="220"/>
      <c r="HNN99" s="220"/>
      <c r="HNO99" s="220"/>
      <c r="HNP99" s="220"/>
      <c r="HNQ99" s="220"/>
      <c r="HNR99" s="220"/>
      <c r="HNS99" s="220"/>
      <c r="HNT99" s="220"/>
      <c r="HNU99" s="220"/>
      <c r="HNV99" s="220"/>
      <c r="HNW99" s="220"/>
      <c r="HNX99" s="220"/>
      <c r="HNY99" s="220"/>
      <c r="HNZ99" s="220"/>
      <c r="HOA99" s="220"/>
      <c r="HOB99" s="220"/>
      <c r="HOC99" s="220"/>
      <c r="HOD99" s="220"/>
      <c r="HOE99" s="220"/>
      <c r="HOF99" s="220"/>
      <c r="HOG99" s="220"/>
      <c r="HOH99" s="220"/>
      <c r="HOI99" s="220"/>
      <c r="HOJ99" s="220"/>
      <c r="HOK99" s="220"/>
      <c r="HOL99" s="220"/>
      <c r="HOM99" s="220"/>
      <c r="HON99" s="220"/>
      <c r="HOO99" s="220"/>
      <c r="HOP99" s="220"/>
      <c r="HOQ99" s="220"/>
      <c r="HOR99" s="220"/>
      <c r="HOS99" s="220"/>
      <c r="HOT99" s="220"/>
      <c r="HOU99" s="220"/>
      <c r="HOV99" s="220"/>
      <c r="HOW99" s="220"/>
      <c r="HOX99" s="220"/>
      <c r="HOY99" s="220"/>
      <c r="HOZ99" s="220"/>
      <c r="HPA99" s="220"/>
      <c r="HPB99" s="220"/>
      <c r="HPC99" s="220"/>
      <c r="HPD99" s="220"/>
      <c r="HPE99" s="220"/>
      <c r="HPF99" s="220"/>
      <c r="HPG99" s="220"/>
      <c r="HPH99" s="220"/>
      <c r="HPI99" s="220"/>
      <c r="HPJ99" s="220"/>
      <c r="HPK99" s="220"/>
      <c r="HPL99" s="220"/>
      <c r="HPM99" s="220"/>
      <c r="HPN99" s="220"/>
      <c r="HPO99" s="220"/>
      <c r="HPP99" s="220"/>
      <c r="HPQ99" s="220"/>
      <c r="HPR99" s="220"/>
      <c r="HPS99" s="220"/>
      <c r="HPT99" s="220"/>
      <c r="HPU99" s="220"/>
      <c r="HPV99" s="220"/>
      <c r="HPW99" s="220"/>
      <c r="HPX99" s="220"/>
      <c r="HPY99" s="220"/>
      <c r="HPZ99" s="220"/>
      <c r="HQA99" s="220"/>
      <c r="HQB99" s="220"/>
      <c r="HQC99" s="220"/>
      <c r="HQD99" s="220"/>
      <c r="HQE99" s="220"/>
      <c r="HQF99" s="220"/>
      <c r="HQG99" s="220"/>
      <c r="HQH99" s="220"/>
      <c r="HQI99" s="220"/>
      <c r="HQJ99" s="220"/>
      <c r="HQK99" s="220"/>
      <c r="HQL99" s="220"/>
      <c r="HQM99" s="220"/>
      <c r="HQN99" s="220"/>
      <c r="HQO99" s="220"/>
      <c r="HQP99" s="220"/>
      <c r="HQQ99" s="220"/>
      <c r="HQR99" s="220"/>
      <c r="HQS99" s="220"/>
      <c r="HQT99" s="220"/>
      <c r="HQU99" s="220"/>
      <c r="HQV99" s="220"/>
      <c r="HQW99" s="220"/>
      <c r="HQX99" s="220"/>
      <c r="HQY99" s="220"/>
      <c r="HQZ99" s="220"/>
      <c r="HRA99" s="220"/>
      <c r="HRB99" s="220"/>
      <c r="HRC99" s="220"/>
      <c r="HRD99" s="220"/>
      <c r="HRE99" s="220"/>
      <c r="HRF99" s="220"/>
      <c r="HRG99" s="220"/>
      <c r="HRH99" s="220"/>
      <c r="HRI99" s="220"/>
      <c r="HRJ99" s="220"/>
      <c r="HRK99" s="220"/>
      <c r="HRL99" s="220"/>
      <c r="HRM99" s="220"/>
      <c r="HRN99" s="220"/>
      <c r="HRO99" s="220"/>
      <c r="HRP99" s="220"/>
      <c r="HRQ99" s="220"/>
      <c r="HRR99" s="220"/>
      <c r="HRS99" s="220"/>
      <c r="HRT99" s="220"/>
      <c r="HRU99" s="220"/>
      <c r="HRV99" s="220"/>
      <c r="HRW99" s="220"/>
      <c r="HRX99" s="220"/>
      <c r="HRY99" s="220"/>
      <c r="HRZ99" s="220"/>
      <c r="HSA99" s="220"/>
      <c r="HSB99" s="220"/>
      <c r="HSC99" s="220"/>
      <c r="HSD99" s="220"/>
      <c r="HSE99" s="220"/>
      <c r="HSF99" s="220"/>
      <c r="HSG99" s="220"/>
      <c r="HSH99" s="220"/>
      <c r="HSI99" s="220"/>
      <c r="HSJ99" s="220"/>
      <c r="HSK99" s="220"/>
      <c r="HSL99" s="220"/>
      <c r="HSM99" s="220"/>
      <c r="HSN99" s="220"/>
      <c r="HSO99" s="220"/>
      <c r="HSP99" s="220"/>
      <c r="HSQ99" s="220"/>
      <c r="HSR99" s="220"/>
      <c r="HSS99" s="220"/>
      <c r="HST99" s="220"/>
      <c r="HSU99" s="220"/>
      <c r="HSV99" s="220"/>
      <c r="HSW99" s="220"/>
      <c r="HSX99" s="220"/>
      <c r="HSY99" s="220"/>
      <c r="HSZ99" s="220"/>
      <c r="HTA99" s="220"/>
      <c r="HTB99" s="220"/>
      <c r="HTC99" s="220"/>
      <c r="HTD99" s="220"/>
      <c r="HTE99" s="220"/>
      <c r="HTF99" s="220"/>
      <c r="HTG99" s="220"/>
      <c r="HTH99" s="220"/>
      <c r="HTI99" s="220"/>
      <c r="HTJ99" s="220"/>
      <c r="HTK99" s="220"/>
      <c r="HTL99" s="220"/>
      <c r="HTM99" s="220"/>
      <c r="HTN99" s="220"/>
      <c r="HTO99" s="220"/>
      <c r="HTP99" s="220"/>
      <c r="HTQ99" s="220"/>
      <c r="HTR99" s="220"/>
      <c r="HTS99" s="220"/>
      <c r="HTT99" s="220"/>
      <c r="HTU99" s="220"/>
      <c r="HTV99" s="220"/>
      <c r="HTW99" s="220"/>
      <c r="HTX99" s="220"/>
      <c r="HTY99" s="220"/>
      <c r="HTZ99" s="220"/>
      <c r="HUA99" s="220"/>
      <c r="HUB99" s="220"/>
      <c r="HUC99" s="220"/>
      <c r="HUD99" s="220"/>
      <c r="HUE99" s="220"/>
      <c r="HUF99" s="220"/>
      <c r="HUG99" s="220"/>
      <c r="HUH99" s="220"/>
      <c r="HUI99" s="220"/>
      <c r="HUJ99" s="220"/>
      <c r="HUK99" s="220"/>
      <c r="HUL99" s="220"/>
      <c r="HUM99" s="220"/>
      <c r="HUN99" s="220"/>
      <c r="HUO99" s="220"/>
      <c r="HUP99" s="220"/>
      <c r="HUQ99" s="220"/>
      <c r="HUR99" s="220"/>
      <c r="HUS99" s="220"/>
      <c r="HUT99" s="220"/>
      <c r="HUU99" s="220"/>
      <c r="HUV99" s="220"/>
      <c r="HUW99" s="220"/>
      <c r="HUX99" s="220"/>
      <c r="HUY99" s="220"/>
      <c r="HUZ99" s="220"/>
      <c r="HVA99" s="220"/>
      <c r="HVB99" s="220"/>
      <c r="HVC99" s="220"/>
      <c r="HVD99" s="220"/>
      <c r="HVE99" s="220"/>
      <c r="HVF99" s="220"/>
      <c r="HVG99" s="220"/>
      <c r="HVH99" s="220"/>
      <c r="HVI99" s="220"/>
      <c r="HVJ99" s="220"/>
      <c r="HVK99" s="220"/>
      <c r="HVL99" s="220"/>
      <c r="HVM99" s="220"/>
      <c r="HVN99" s="220"/>
      <c r="HVO99" s="220"/>
      <c r="HVP99" s="220"/>
      <c r="HVQ99" s="220"/>
      <c r="HVR99" s="220"/>
      <c r="HVS99" s="220"/>
      <c r="HVT99" s="220"/>
      <c r="HVU99" s="220"/>
      <c r="HVV99" s="220"/>
      <c r="HVW99" s="220"/>
      <c r="HVX99" s="220"/>
      <c r="HVY99" s="220"/>
      <c r="HVZ99" s="220"/>
      <c r="HWA99" s="220"/>
      <c r="HWB99" s="220"/>
      <c r="HWC99" s="220"/>
      <c r="HWD99" s="220"/>
      <c r="HWE99" s="220"/>
      <c r="HWF99" s="220"/>
      <c r="HWG99" s="220"/>
      <c r="HWH99" s="220"/>
      <c r="HWI99" s="220"/>
      <c r="HWJ99" s="220"/>
      <c r="HWK99" s="220"/>
      <c r="HWL99" s="220"/>
      <c r="HWM99" s="220"/>
      <c r="HWN99" s="220"/>
      <c r="HWO99" s="220"/>
      <c r="HWP99" s="220"/>
      <c r="HWQ99" s="220"/>
      <c r="HWR99" s="220"/>
      <c r="HWS99" s="220"/>
      <c r="HWT99" s="220"/>
      <c r="HWU99" s="220"/>
      <c r="HWV99" s="220"/>
      <c r="HWW99" s="220"/>
      <c r="HWX99" s="220"/>
      <c r="HWY99" s="220"/>
      <c r="HWZ99" s="220"/>
      <c r="HXA99" s="220"/>
      <c r="HXB99" s="220"/>
      <c r="HXC99" s="220"/>
      <c r="HXD99" s="220"/>
      <c r="HXE99" s="220"/>
      <c r="HXF99" s="220"/>
      <c r="HXG99" s="220"/>
      <c r="HXH99" s="220"/>
      <c r="HXI99" s="220"/>
      <c r="HXJ99" s="220"/>
      <c r="HXK99" s="220"/>
      <c r="HXL99" s="220"/>
      <c r="HXM99" s="220"/>
      <c r="HXN99" s="220"/>
      <c r="HXO99" s="220"/>
      <c r="HXP99" s="220"/>
      <c r="HXQ99" s="220"/>
      <c r="HXR99" s="220"/>
      <c r="HXS99" s="220"/>
      <c r="HXT99" s="220"/>
      <c r="HXU99" s="220"/>
      <c r="HXV99" s="220"/>
      <c r="HXW99" s="220"/>
      <c r="HXX99" s="220"/>
      <c r="HXY99" s="220"/>
      <c r="HXZ99" s="220"/>
      <c r="HYA99" s="220"/>
      <c r="HYB99" s="220"/>
      <c r="HYC99" s="220"/>
      <c r="HYD99" s="220"/>
      <c r="HYE99" s="220"/>
      <c r="HYF99" s="220"/>
      <c r="HYG99" s="220"/>
      <c r="HYH99" s="220"/>
      <c r="HYI99" s="220"/>
      <c r="HYJ99" s="220"/>
      <c r="HYK99" s="220"/>
      <c r="HYL99" s="220"/>
      <c r="HYM99" s="220"/>
      <c r="HYN99" s="220"/>
      <c r="HYO99" s="220"/>
      <c r="HYP99" s="220"/>
      <c r="HYQ99" s="220"/>
      <c r="HYR99" s="220"/>
      <c r="HYS99" s="220"/>
      <c r="HYT99" s="220"/>
      <c r="HYU99" s="220"/>
      <c r="HYV99" s="220"/>
      <c r="HYW99" s="220"/>
      <c r="HYX99" s="220"/>
      <c r="HYY99" s="220"/>
      <c r="HYZ99" s="220"/>
      <c r="HZA99" s="220"/>
      <c r="HZB99" s="220"/>
      <c r="HZC99" s="220"/>
      <c r="HZD99" s="220"/>
      <c r="HZE99" s="220"/>
      <c r="HZF99" s="220"/>
      <c r="HZG99" s="220"/>
      <c r="HZH99" s="220"/>
      <c r="HZI99" s="220"/>
      <c r="HZJ99" s="220"/>
      <c r="HZK99" s="220"/>
      <c r="HZL99" s="220"/>
      <c r="HZM99" s="220"/>
      <c r="HZN99" s="220"/>
      <c r="HZO99" s="220"/>
      <c r="HZP99" s="220"/>
      <c r="HZQ99" s="220"/>
      <c r="HZR99" s="220"/>
      <c r="HZS99" s="220"/>
      <c r="HZT99" s="220"/>
      <c r="HZU99" s="220"/>
      <c r="HZV99" s="220"/>
      <c r="HZW99" s="220"/>
      <c r="HZX99" s="220"/>
      <c r="HZY99" s="220"/>
      <c r="HZZ99" s="220"/>
      <c r="IAA99" s="220"/>
      <c r="IAB99" s="220"/>
      <c r="IAC99" s="220"/>
      <c r="IAD99" s="220"/>
      <c r="IAE99" s="220"/>
      <c r="IAF99" s="220"/>
      <c r="IAG99" s="220"/>
      <c r="IAH99" s="220"/>
      <c r="IAI99" s="220"/>
      <c r="IAJ99" s="220"/>
      <c r="IAK99" s="220"/>
      <c r="IAL99" s="220"/>
      <c r="IAM99" s="220"/>
      <c r="IAN99" s="220"/>
      <c r="IAO99" s="220"/>
      <c r="IAP99" s="220"/>
      <c r="IAQ99" s="220"/>
      <c r="IAR99" s="220"/>
      <c r="IAS99" s="220"/>
      <c r="IAT99" s="220"/>
      <c r="IAU99" s="220"/>
      <c r="IAV99" s="220"/>
      <c r="IAW99" s="220"/>
      <c r="IAX99" s="220"/>
      <c r="IAY99" s="220"/>
      <c r="IAZ99" s="220"/>
      <c r="IBA99" s="220"/>
      <c r="IBB99" s="220"/>
      <c r="IBC99" s="220"/>
      <c r="IBD99" s="220"/>
      <c r="IBE99" s="220"/>
      <c r="IBF99" s="220"/>
      <c r="IBG99" s="220"/>
      <c r="IBH99" s="220"/>
      <c r="IBI99" s="220"/>
      <c r="IBJ99" s="220"/>
      <c r="IBK99" s="220"/>
      <c r="IBL99" s="220"/>
      <c r="IBM99" s="220"/>
      <c r="IBN99" s="220"/>
      <c r="IBO99" s="220"/>
      <c r="IBP99" s="220"/>
      <c r="IBQ99" s="220"/>
      <c r="IBR99" s="220"/>
      <c r="IBS99" s="220"/>
      <c r="IBT99" s="220"/>
      <c r="IBU99" s="220"/>
      <c r="IBV99" s="220"/>
      <c r="IBW99" s="220"/>
      <c r="IBX99" s="220"/>
      <c r="IBY99" s="220"/>
      <c r="IBZ99" s="220"/>
      <c r="ICA99" s="220"/>
      <c r="ICB99" s="220"/>
      <c r="ICC99" s="220"/>
      <c r="ICD99" s="220"/>
      <c r="ICE99" s="220"/>
      <c r="ICF99" s="220"/>
      <c r="ICG99" s="220"/>
      <c r="ICH99" s="220"/>
      <c r="ICI99" s="220"/>
      <c r="ICJ99" s="220"/>
      <c r="ICK99" s="220"/>
      <c r="ICL99" s="220"/>
      <c r="ICM99" s="220"/>
      <c r="ICN99" s="220"/>
      <c r="ICO99" s="220"/>
      <c r="ICP99" s="220"/>
      <c r="ICQ99" s="220"/>
      <c r="ICR99" s="220"/>
      <c r="ICS99" s="220"/>
      <c r="ICT99" s="220"/>
      <c r="ICU99" s="220"/>
      <c r="ICV99" s="220"/>
      <c r="ICW99" s="220"/>
      <c r="ICX99" s="220"/>
      <c r="ICY99" s="220"/>
      <c r="ICZ99" s="220"/>
      <c r="IDA99" s="220"/>
      <c r="IDB99" s="220"/>
      <c r="IDC99" s="220"/>
      <c r="IDD99" s="220"/>
      <c r="IDE99" s="220"/>
      <c r="IDF99" s="220"/>
      <c r="IDG99" s="220"/>
      <c r="IDH99" s="220"/>
      <c r="IDI99" s="220"/>
      <c r="IDJ99" s="220"/>
      <c r="IDK99" s="220"/>
      <c r="IDL99" s="220"/>
      <c r="IDM99" s="220"/>
      <c r="IDN99" s="220"/>
      <c r="IDO99" s="220"/>
      <c r="IDP99" s="220"/>
      <c r="IDQ99" s="220"/>
      <c r="IDR99" s="220"/>
      <c r="IDS99" s="220"/>
      <c r="IDT99" s="220"/>
      <c r="IDU99" s="220"/>
      <c r="IDV99" s="220"/>
      <c r="IDW99" s="220"/>
      <c r="IDX99" s="220"/>
      <c r="IDY99" s="220"/>
      <c r="IDZ99" s="220"/>
      <c r="IEA99" s="220"/>
      <c r="IEB99" s="220"/>
      <c r="IEC99" s="220"/>
      <c r="IED99" s="220"/>
      <c r="IEE99" s="220"/>
      <c r="IEF99" s="220"/>
      <c r="IEG99" s="220"/>
      <c r="IEH99" s="220"/>
      <c r="IEI99" s="220"/>
      <c r="IEJ99" s="220"/>
      <c r="IEK99" s="220"/>
      <c r="IEL99" s="220"/>
      <c r="IEM99" s="220"/>
      <c r="IEN99" s="220"/>
      <c r="IEO99" s="220"/>
      <c r="IEP99" s="220"/>
      <c r="IEQ99" s="220"/>
      <c r="IER99" s="220"/>
      <c r="IES99" s="220"/>
      <c r="IET99" s="220"/>
      <c r="IEU99" s="220"/>
      <c r="IEV99" s="220"/>
      <c r="IEW99" s="220"/>
      <c r="IEX99" s="220"/>
      <c r="IEY99" s="220"/>
      <c r="IEZ99" s="220"/>
      <c r="IFA99" s="220"/>
      <c r="IFB99" s="220"/>
      <c r="IFC99" s="220"/>
      <c r="IFD99" s="220"/>
      <c r="IFE99" s="220"/>
      <c r="IFF99" s="220"/>
      <c r="IFG99" s="220"/>
      <c r="IFH99" s="220"/>
      <c r="IFI99" s="220"/>
      <c r="IFJ99" s="220"/>
      <c r="IFK99" s="220"/>
      <c r="IFL99" s="220"/>
      <c r="IFM99" s="220"/>
      <c r="IFN99" s="220"/>
      <c r="IFO99" s="220"/>
      <c r="IFP99" s="220"/>
      <c r="IFQ99" s="220"/>
      <c r="IFR99" s="220"/>
      <c r="IFS99" s="220"/>
      <c r="IFT99" s="220"/>
      <c r="IFU99" s="220"/>
      <c r="IFV99" s="220"/>
      <c r="IFW99" s="220"/>
      <c r="IFX99" s="220"/>
      <c r="IFY99" s="220"/>
      <c r="IFZ99" s="220"/>
      <c r="IGA99" s="220"/>
      <c r="IGB99" s="220"/>
      <c r="IGC99" s="220"/>
      <c r="IGD99" s="220"/>
      <c r="IGE99" s="220"/>
      <c r="IGF99" s="220"/>
      <c r="IGG99" s="220"/>
      <c r="IGH99" s="220"/>
      <c r="IGI99" s="220"/>
      <c r="IGJ99" s="220"/>
      <c r="IGK99" s="220"/>
      <c r="IGL99" s="220"/>
      <c r="IGM99" s="220"/>
      <c r="IGN99" s="220"/>
      <c r="IGO99" s="220"/>
      <c r="IGP99" s="220"/>
      <c r="IGQ99" s="220"/>
      <c r="IGR99" s="220"/>
      <c r="IGS99" s="220"/>
      <c r="IGT99" s="220"/>
      <c r="IGU99" s="220"/>
      <c r="IGV99" s="220"/>
      <c r="IGW99" s="220"/>
      <c r="IGX99" s="220"/>
      <c r="IGY99" s="220"/>
      <c r="IGZ99" s="220"/>
      <c r="IHA99" s="220"/>
      <c r="IHB99" s="220"/>
      <c r="IHC99" s="220"/>
      <c r="IHD99" s="220"/>
      <c r="IHE99" s="220"/>
      <c r="IHF99" s="220"/>
      <c r="IHG99" s="220"/>
      <c r="IHH99" s="220"/>
      <c r="IHI99" s="220"/>
      <c r="IHJ99" s="220"/>
      <c r="IHK99" s="220"/>
      <c r="IHL99" s="220"/>
      <c r="IHM99" s="220"/>
      <c r="IHN99" s="220"/>
      <c r="IHO99" s="220"/>
      <c r="IHP99" s="220"/>
      <c r="IHQ99" s="220"/>
      <c r="IHR99" s="220"/>
      <c r="IHS99" s="220"/>
      <c r="IHT99" s="220"/>
      <c r="IHU99" s="220"/>
      <c r="IHV99" s="220"/>
      <c r="IHW99" s="220"/>
      <c r="IHX99" s="220"/>
      <c r="IHY99" s="220"/>
      <c r="IHZ99" s="220"/>
      <c r="IIA99" s="220"/>
      <c r="IIB99" s="220"/>
      <c r="IIC99" s="220"/>
      <c r="IID99" s="220"/>
      <c r="IIE99" s="220"/>
      <c r="IIF99" s="220"/>
      <c r="IIG99" s="220"/>
      <c r="IIH99" s="220"/>
      <c r="III99" s="220"/>
      <c r="IIJ99" s="220"/>
      <c r="IIK99" s="220"/>
      <c r="IIL99" s="220"/>
      <c r="IIM99" s="220"/>
      <c r="IIN99" s="220"/>
      <c r="IIO99" s="220"/>
      <c r="IIP99" s="220"/>
      <c r="IIQ99" s="220"/>
      <c r="IIR99" s="220"/>
      <c r="IIS99" s="220"/>
      <c r="IIT99" s="220"/>
      <c r="IIU99" s="220"/>
      <c r="IIV99" s="220"/>
      <c r="IIW99" s="220"/>
      <c r="IIX99" s="220"/>
      <c r="IIY99" s="220"/>
      <c r="IIZ99" s="220"/>
      <c r="IJA99" s="220"/>
      <c r="IJB99" s="220"/>
      <c r="IJC99" s="220"/>
      <c r="IJD99" s="220"/>
      <c r="IJE99" s="220"/>
      <c r="IJF99" s="220"/>
      <c r="IJG99" s="220"/>
      <c r="IJH99" s="220"/>
      <c r="IJI99" s="220"/>
      <c r="IJJ99" s="220"/>
      <c r="IJK99" s="220"/>
      <c r="IJL99" s="220"/>
      <c r="IJM99" s="220"/>
      <c r="IJN99" s="220"/>
      <c r="IJO99" s="220"/>
      <c r="IJP99" s="220"/>
      <c r="IJQ99" s="220"/>
      <c r="IJR99" s="220"/>
      <c r="IJS99" s="220"/>
      <c r="IJT99" s="220"/>
      <c r="IJU99" s="220"/>
      <c r="IJV99" s="220"/>
      <c r="IJW99" s="220"/>
      <c r="IJX99" s="220"/>
      <c r="IJY99" s="220"/>
      <c r="IJZ99" s="220"/>
      <c r="IKA99" s="220"/>
      <c r="IKB99" s="220"/>
      <c r="IKC99" s="220"/>
      <c r="IKD99" s="220"/>
      <c r="IKE99" s="220"/>
      <c r="IKF99" s="220"/>
      <c r="IKG99" s="220"/>
      <c r="IKH99" s="220"/>
      <c r="IKI99" s="220"/>
      <c r="IKJ99" s="220"/>
      <c r="IKK99" s="220"/>
      <c r="IKL99" s="220"/>
      <c r="IKM99" s="220"/>
      <c r="IKN99" s="220"/>
      <c r="IKO99" s="220"/>
      <c r="IKP99" s="220"/>
      <c r="IKQ99" s="220"/>
      <c r="IKR99" s="220"/>
      <c r="IKS99" s="220"/>
      <c r="IKT99" s="220"/>
      <c r="IKU99" s="220"/>
      <c r="IKV99" s="220"/>
      <c r="IKW99" s="220"/>
      <c r="IKX99" s="220"/>
      <c r="IKY99" s="220"/>
      <c r="IKZ99" s="220"/>
      <c r="ILA99" s="220"/>
      <c r="ILB99" s="220"/>
      <c r="ILC99" s="220"/>
      <c r="ILD99" s="220"/>
      <c r="ILE99" s="220"/>
      <c r="ILF99" s="220"/>
      <c r="ILG99" s="220"/>
      <c r="ILH99" s="220"/>
      <c r="ILI99" s="220"/>
      <c r="ILJ99" s="220"/>
      <c r="ILK99" s="220"/>
      <c r="ILL99" s="220"/>
      <c r="ILM99" s="220"/>
      <c r="ILN99" s="220"/>
      <c r="ILO99" s="220"/>
      <c r="ILP99" s="220"/>
      <c r="ILQ99" s="220"/>
      <c r="ILR99" s="220"/>
      <c r="ILS99" s="220"/>
      <c r="ILT99" s="220"/>
      <c r="ILU99" s="220"/>
      <c r="ILV99" s="220"/>
      <c r="ILW99" s="220"/>
      <c r="ILX99" s="220"/>
      <c r="ILY99" s="220"/>
      <c r="ILZ99" s="220"/>
      <c r="IMA99" s="220"/>
      <c r="IMB99" s="220"/>
      <c r="IMC99" s="220"/>
      <c r="IMD99" s="220"/>
      <c r="IME99" s="220"/>
      <c r="IMF99" s="220"/>
      <c r="IMG99" s="220"/>
      <c r="IMH99" s="220"/>
      <c r="IMI99" s="220"/>
      <c r="IMJ99" s="220"/>
      <c r="IMK99" s="220"/>
      <c r="IML99" s="220"/>
      <c r="IMM99" s="220"/>
      <c r="IMN99" s="220"/>
      <c r="IMO99" s="220"/>
      <c r="IMP99" s="220"/>
      <c r="IMQ99" s="220"/>
      <c r="IMR99" s="220"/>
      <c r="IMS99" s="220"/>
      <c r="IMT99" s="220"/>
      <c r="IMU99" s="220"/>
      <c r="IMV99" s="220"/>
      <c r="IMW99" s="220"/>
      <c r="IMX99" s="220"/>
      <c r="IMY99" s="220"/>
      <c r="IMZ99" s="220"/>
      <c r="INA99" s="220"/>
      <c r="INB99" s="220"/>
      <c r="INC99" s="220"/>
      <c r="IND99" s="220"/>
      <c r="INE99" s="220"/>
      <c r="INF99" s="220"/>
      <c r="ING99" s="220"/>
      <c r="INH99" s="220"/>
      <c r="INI99" s="220"/>
      <c r="INJ99" s="220"/>
      <c r="INK99" s="220"/>
      <c r="INL99" s="220"/>
      <c r="INM99" s="220"/>
      <c r="INN99" s="220"/>
      <c r="INO99" s="220"/>
      <c r="INP99" s="220"/>
      <c r="INQ99" s="220"/>
      <c r="INR99" s="220"/>
      <c r="INS99" s="220"/>
      <c r="INT99" s="220"/>
      <c r="INU99" s="220"/>
      <c r="INV99" s="220"/>
      <c r="INW99" s="220"/>
      <c r="INX99" s="220"/>
      <c r="INY99" s="220"/>
      <c r="INZ99" s="220"/>
      <c r="IOA99" s="220"/>
      <c r="IOB99" s="220"/>
      <c r="IOC99" s="220"/>
      <c r="IOD99" s="220"/>
      <c r="IOE99" s="220"/>
      <c r="IOF99" s="220"/>
      <c r="IOG99" s="220"/>
      <c r="IOH99" s="220"/>
      <c r="IOI99" s="220"/>
      <c r="IOJ99" s="220"/>
      <c r="IOK99" s="220"/>
      <c r="IOL99" s="220"/>
      <c r="IOM99" s="220"/>
      <c r="ION99" s="220"/>
      <c r="IOO99" s="220"/>
      <c r="IOP99" s="220"/>
      <c r="IOQ99" s="220"/>
      <c r="IOR99" s="220"/>
      <c r="IOS99" s="220"/>
      <c r="IOT99" s="220"/>
      <c r="IOU99" s="220"/>
      <c r="IOV99" s="220"/>
      <c r="IOW99" s="220"/>
      <c r="IOX99" s="220"/>
      <c r="IOY99" s="220"/>
      <c r="IOZ99" s="220"/>
      <c r="IPA99" s="220"/>
      <c r="IPB99" s="220"/>
      <c r="IPC99" s="220"/>
      <c r="IPD99" s="220"/>
      <c r="IPE99" s="220"/>
      <c r="IPF99" s="220"/>
      <c r="IPG99" s="220"/>
      <c r="IPH99" s="220"/>
      <c r="IPI99" s="220"/>
      <c r="IPJ99" s="220"/>
      <c r="IPK99" s="220"/>
      <c r="IPL99" s="220"/>
      <c r="IPM99" s="220"/>
      <c r="IPN99" s="220"/>
      <c r="IPO99" s="220"/>
      <c r="IPP99" s="220"/>
      <c r="IPQ99" s="220"/>
      <c r="IPR99" s="220"/>
      <c r="IPS99" s="220"/>
      <c r="IPT99" s="220"/>
      <c r="IPU99" s="220"/>
      <c r="IPV99" s="220"/>
      <c r="IPW99" s="220"/>
      <c r="IPX99" s="220"/>
      <c r="IPY99" s="220"/>
      <c r="IPZ99" s="220"/>
      <c r="IQA99" s="220"/>
      <c r="IQB99" s="220"/>
      <c r="IQC99" s="220"/>
      <c r="IQD99" s="220"/>
      <c r="IQE99" s="220"/>
      <c r="IQF99" s="220"/>
      <c r="IQG99" s="220"/>
      <c r="IQH99" s="220"/>
      <c r="IQI99" s="220"/>
      <c r="IQJ99" s="220"/>
      <c r="IQK99" s="220"/>
      <c r="IQL99" s="220"/>
      <c r="IQM99" s="220"/>
      <c r="IQN99" s="220"/>
      <c r="IQO99" s="220"/>
      <c r="IQP99" s="220"/>
      <c r="IQQ99" s="220"/>
      <c r="IQR99" s="220"/>
      <c r="IQS99" s="220"/>
      <c r="IQT99" s="220"/>
      <c r="IQU99" s="220"/>
      <c r="IQV99" s="220"/>
      <c r="IQW99" s="220"/>
      <c r="IQX99" s="220"/>
      <c r="IQY99" s="220"/>
      <c r="IQZ99" s="220"/>
      <c r="IRA99" s="220"/>
      <c r="IRB99" s="220"/>
      <c r="IRC99" s="220"/>
      <c r="IRD99" s="220"/>
      <c r="IRE99" s="220"/>
      <c r="IRF99" s="220"/>
      <c r="IRG99" s="220"/>
      <c r="IRH99" s="220"/>
      <c r="IRI99" s="220"/>
      <c r="IRJ99" s="220"/>
      <c r="IRK99" s="220"/>
      <c r="IRL99" s="220"/>
      <c r="IRM99" s="220"/>
      <c r="IRN99" s="220"/>
      <c r="IRO99" s="220"/>
      <c r="IRP99" s="220"/>
      <c r="IRQ99" s="220"/>
      <c r="IRR99" s="220"/>
      <c r="IRS99" s="220"/>
      <c r="IRT99" s="220"/>
      <c r="IRU99" s="220"/>
      <c r="IRV99" s="220"/>
      <c r="IRW99" s="220"/>
      <c r="IRX99" s="220"/>
      <c r="IRY99" s="220"/>
      <c r="IRZ99" s="220"/>
      <c r="ISA99" s="220"/>
      <c r="ISB99" s="220"/>
      <c r="ISC99" s="220"/>
      <c r="ISD99" s="220"/>
      <c r="ISE99" s="220"/>
      <c r="ISF99" s="220"/>
      <c r="ISG99" s="220"/>
      <c r="ISH99" s="220"/>
      <c r="ISI99" s="220"/>
      <c r="ISJ99" s="220"/>
      <c r="ISK99" s="220"/>
      <c r="ISL99" s="220"/>
      <c r="ISM99" s="220"/>
      <c r="ISN99" s="220"/>
      <c r="ISO99" s="220"/>
      <c r="ISP99" s="220"/>
      <c r="ISQ99" s="220"/>
      <c r="ISR99" s="220"/>
      <c r="ISS99" s="220"/>
      <c r="IST99" s="220"/>
      <c r="ISU99" s="220"/>
      <c r="ISV99" s="220"/>
      <c r="ISW99" s="220"/>
      <c r="ISX99" s="220"/>
      <c r="ISY99" s="220"/>
      <c r="ISZ99" s="220"/>
      <c r="ITA99" s="220"/>
      <c r="ITB99" s="220"/>
      <c r="ITC99" s="220"/>
      <c r="ITD99" s="220"/>
      <c r="ITE99" s="220"/>
      <c r="ITF99" s="220"/>
      <c r="ITG99" s="220"/>
      <c r="ITH99" s="220"/>
      <c r="ITI99" s="220"/>
      <c r="ITJ99" s="220"/>
      <c r="ITK99" s="220"/>
      <c r="ITL99" s="220"/>
      <c r="ITM99" s="220"/>
      <c r="ITN99" s="220"/>
      <c r="ITO99" s="220"/>
      <c r="ITP99" s="220"/>
      <c r="ITQ99" s="220"/>
      <c r="ITR99" s="220"/>
      <c r="ITS99" s="220"/>
      <c r="ITT99" s="220"/>
      <c r="ITU99" s="220"/>
      <c r="ITV99" s="220"/>
      <c r="ITW99" s="220"/>
      <c r="ITX99" s="220"/>
      <c r="ITY99" s="220"/>
      <c r="ITZ99" s="220"/>
      <c r="IUA99" s="220"/>
      <c r="IUB99" s="220"/>
      <c r="IUC99" s="220"/>
      <c r="IUD99" s="220"/>
      <c r="IUE99" s="220"/>
      <c r="IUF99" s="220"/>
      <c r="IUG99" s="220"/>
      <c r="IUH99" s="220"/>
      <c r="IUI99" s="220"/>
      <c r="IUJ99" s="220"/>
      <c r="IUK99" s="220"/>
      <c r="IUL99" s="220"/>
      <c r="IUM99" s="220"/>
      <c r="IUN99" s="220"/>
      <c r="IUO99" s="220"/>
      <c r="IUP99" s="220"/>
      <c r="IUQ99" s="220"/>
      <c r="IUR99" s="220"/>
      <c r="IUS99" s="220"/>
      <c r="IUT99" s="220"/>
      <c r="IUU99" s="220"/>
      <c r="IUV99" s="220"/>
      <c r="IUW99" s="220"/>
      <c r="IUX99" s="220"/>
      <c r="IUY99" s="220"/>
      <c r="IUZ99" s="220"/>
      <c r="IVA99" s="220"/>
      <c r="IVB99" s="220"/>
      <c r="IVC99" s="220"/>
      <c r="IVD99" s="220"/>
      <c r="IVE99" s="220"/>
      <c r="IVF99" s="220"/>
      <c r="IVG99" s="220"/>
      <c r="IVH99" s="220"/>
      <c r="IVI99" s="220"/>
      <c r="IVJ99" s="220"/>
      <c r="IVK99" s="220"/>
      <c r="IVL99" s="220"/>
      <c r="IVM99" s="220"/>
      <c r="IVN99" s="220"/>
      <c r="IVO99" s="220"/>
      <c r="IVP99" s="220"/>
      <c r="IVQ99" s="220"/>
      <c r="IVR99" s="220"/>
      <c r="IVS99" s="220"/>
      <c r="IVT99" s="220"/>
      <c r="IVU99" s="220"/>
      <c r="IVV99" s="220"/>
      <c r="IVW99" s="220"/>
      <c r="IVX99" s="220"/>
      <c r="IVY99" s="220"/>
      <c r="IVZ99" s="220"/>
      <c r="IWA99" s="220"/>
      <c r="IWB99" s="220"/>
      <c r="IWC99" s="220"/>
      <c r="IWD99" s="220"/>
      <c r="IWE99" s="220"/>
      <c r="IWF99" s="220"/>
      <c r="IWG99" s="220"/>
      <c r="IWH99" s="220"/>
      <c r="IWI99" s="220"/>
      <c r="IWJ99" s="220"/>
      <c r="IWK99" s="220"/>
      <c r="IWL99" s="220"/>
      <c r="IWM99" s="220"/>
      <c r="IWN99" s="220"/>
      <c r="IWO99" s="220"/>
      <c r="IWP99" s="220"/>
      <c r="IWQ99" s="220"/>
      <c r="IWR99" s="220"/>
      <c r="IWS99" s="220"/>
      <c r="IWT99" s="220"/>
      <c r="IWU99" s="220"/>
      <c r="IWV99" s="220"/>
      <c r="IWW99" s="220"/>
      <c r="IWX99" s="220"/>
      <c r="IWY99" s="220"/>
      <c r="IWZ99" s="220"/>
      <c r="IXA99" s="220"/>
      <c r="IXB99" s="220"/>
      <c r="IXC99" s="220"/>
      <c r="IXD99" s="220"/>
      <c r="IXE99" s="220"/>
      <c r="IXF99" s="220"/>
      <c r="IXG99" s="220"/>
      <c r="IXH99" s="220"/>
      <c r="IXI99" s="220"/>
      <c r="IXJ99" s="220"/>
      <c r="IXK99" s="220"/>
      <c r="IXL99" s="220"/>
      <c r="IXM99" s="220"/>
      <c r="IXN99" s="220"/>
      <c r="IXO99" s="220"/>
      <c r="IXP99" s="220"/>
      <c r="IXQ99" s="220"/>
      <c r="IXR99" s="220"/>
      <c r="IXS99" s="220"/>
      <c r="IXT99" s="220"/>
      <c r="IXU99" s="220"/>
      <c r="IXV99" s="220"/>
      <c r="IXW99" s="220"/>
      <c r="IXX99" s="220"/>
      <c r="IXY99" s="220"/>
      <c r="IXZ99" s="220"/>
      <c r="IYA99" s="220"/>
      <c r="IYB99" s="220"/>
      <c r="IYC99" s="220"/>
      <c r="IYD99" s="220"/>
      <c r="IYE99" s="220"/>
      <c r="IYF99" s="220"/>
      <c r="IYG99" s="220"/>
      <c r="IYH99" s="220"/>
      <c r="IYI99" s="220"/>
      <c r="IYJ99" s="220"/>
      <c r="IYK99" s="220"/>
      <c r="IYL99" s="220"/>
      <c r="IYM99" s="220"/>
      <c r="IYN99" s="220"/>
      <c r="IYO99" s="220"/>
      <c r="IYP99" s="220"/>
      <c r="IYQ99" s="220"/>
      <c r="IYR99" s="220"/>
      <c r="IYS99" s="220"/>
      <c r="IYT99" s="220"/>
      <c r="IYU99" s="220"/>
      <c r="IYV99" s="220"/>
      <c r="IYW99" s="220"/>
      <c r="IYX99" s="220"/>
      <c r="IYY99" s="220"/>
      <c r="IYZ99" s="220"/>
      <c r="IZA99" s="220"/>
      <c r="IZB99" s="220"/>
      <c r="IZC99" s="220"/>
      <c r="IZD99" s="220"/>
      <c r="IZE99" s="220"/>
      <c r="IZF99" s="220"/>
      <c r="IZG99" s="220"/>
      <c r="IZH99" s="220"/>
      <c r="IZI99" s="220"/>
      <c r="IZJ99" s="220"/>
      <c r="IZK99" s="220"/>
      <c r="IZL99" s="220"/>
      <c r="IZM99" s="220"/>
      <c r="IZN99" s="220"/>
      <c r="IZO99" s="220"/>
      <c r="IZP99" s="220"/>
      <c r="IZQ99" s="220"/>
      <c r="IZR99" s="220"/>
      <c r="IZS99" s="220"/>
      <c r="IZT99" s="220"/>
      <c r="IZU99" s="220"/>
      <c r="IZV99" s="220"/>
      <c r="IZW99" s="220"/>
      <c r="IZX99" s="220"/>
      <c r="IZY99" s="220"/>
      <c r="IZZ99" s="220"/>
      <c r="JAA99" s="220"/>
      <c r="JAB99" s="220"/>
      <c r="JAC99" s="220"/>
      <c r="JAD99" s="220"/>
      <c r="JAE99" s="220"/>
      <c r="JAF99" s="220"/>
      <c r="JAG99" s="220"/>
      <c r="JAH99" s="220"/>
      <c r="JAI99" s="220"/>
      <c r="JAJ99" s="220"/>
      <c r="JAK99" s="220"/>
      <c r="JAL99" s="220"/>
      <c r="JAM99" s="220"/>
      <c r="JAN99" s="220"/>
      <c r="JAO99" s="220"/>
      <c r="JAP99" s="220"/>
      <c r="JAQ99" s="220"/>
      <c r="JAR99" s="220"/>
      <c r="JAS99" s="220"/>
      <c r="JAT99" s="220"/>
      <c r="JAU99" s="220"/>
      <c r="JAV99" s="220"/>
      <c r="JAW99" s="220"/>
      <c r="JAX99" s="220"/>
      <c r="JAY99" s="220"/>
      <c r="JAZ99" s="220"/>
      <c r="JBA99" s="220"/>
      <c r="JBB99" s="220"/>
      <c r="JBC99" s="220"/>
      <c r="JBD99" s="220"/>
      <c r="JBE99" s="220"/>
      <c r="JBF99" s="220"/>
      <c r="JBG99" s="220"/>
      <c r="JBH99" s="220"/>
      <c r="JBI99" s="220"/>
      <c r="JBJ99" s="220"/>
      <c r="JBK99" s="220"/>
      <c r="JBL99" s="220"/>
      <c r="JBM99" s="220"/>
      <c r="JBN99" s="220"/>
      <c r="JBO99" s="220"/>
      <c r="JBP99" s="220"/>
      <c r="JBQ99" s="220"/>
      <c r="JBR99" s="220"/>
      <c r="JBS99" s="220"/>
      <c r="JBT99" s="220"/>
      <c r="JBU99" s="220"/>
      <c r="JBV99" s="220"/>
      <c r="JBW99" s="220"/>
      <c r="JBX99" s="220"/>
      <c r="JBY99" s="220"/>
      <c r="JBZ99" s="220"/>
      <c r="JCA99" s="220"/>
      <c r="JCB99" s="220"/>
      <c r="JCC99" s="220"/>
      <c r="JCD99" s="220"/>
      <c r="JCE99" s="220"/>
      <c r="JCF99" s="220"/>
      <c r="JCG99" s="220"/>
      <c r="JCH99" s="220"/>
      <c r="JCI99" s="220"/>
      <c r="JCJ99" s="220"/>
      <c r="JCK99" s="220"/>
      <c r="JCL99" s="220"/>
      <c r="JCM99" s="220"/>
      <c r="JCN99" s="220"/>
      <c r="JCO99" s="220"/>
      <c r="JCP99" s="220"/>
      <c r="JCQ99" s="220"/>
      <c r="JCR99" s="220"/>
      <c r="JCS99" s="220"/>
      <c r="JCT99" s="220"/>
      <c r="JCU99" s="220"/>
      <c r="JCV99" s="220"/>
      <c r="JCW99" s="220"/>
      <c r="JCX99" s="220"/>
      <c r="JCY99" s="220"/>
      <c r="JCZ99" s="220"/>
      <c r="JDA99" s="220"/>
      <c r="JDB99" s="220"/>
      <c r="JDC99" s="220"/>
      <c r="JDD99" s="220"/>
      <c r="JDE99" s="220"/>
      <c r="JDF99" s="220"/>
      <c r="JDG99" s="220"/>
      <c r="JDH99" s="220"/>
      <c r="JDI99" s="220"/>
      <c r="JDJ99" s="220"/>
      <c r="JDK99" s="220"/>
      <c r="JDL99" s="220"/>
      <c r="JDM99" s="220"/>
      <c r="JDN99" s="220"/>
      <c r="JDO99" s="220"/>
      <c r="JDP99" s="220"/>
      <c r="JDQ99" s="220"/>
      <c r="JDR99" s="220"/>
      <c r="JDS99" s="220"/>
      <c r="JDT99" s="220"/>
      <c r="JDU99" s="220"/>
      <c r="JDV99" s="220"/>
      <c r="JDW99" s="220"/>
      <c r="JDX99" s="220"/>
      <c r="JDY99" s="220"/>
      <c r="JDZ99" s="220"/>
      <c r="JEA99" s="220"/>
      <c r="JEB99" s="220"/>
      <c r="JEC99" s="220"/>
      <c r="JED99" s="220"/>
      <c r="JEE99" s="220"/>
      <c r="JEF99" s="220"/>
      <c r="JEG99" s="220"/>
      <c r="JEH99" s="220"/>
      <c r="JEI99" s="220"/>
      <c r="JEJ99" s="220"/>
      <c r="JEK99" s="220"/>
      <c r="JEL99" s="220"/>
      <c r="JEM99" s="220"/>
      <c r="JEN99" s="220"/>
      <c r="JEO99" s="220"/>
      <c r="JEP99" s="220"/>
      <c r="JEQ99" s="220"/>
      <c r="JER99" s="220"/>
      <c r="JES99" s="220"/>
      <c r="JET99" s="220"/>
      <c r="JEU99" s="220"/>
      <c r="JEV99" s="220"/>
      <c r="JEW99" s="220"/>
      <c r="JEX99" s="220"/>
      <c r="JEY99" s="220"/>
      <c r="JEZ99" s="220"/>
      <c r="JFA99" s="220"/>
      <c r="JFB99" s="220"/>
      <c r="JFC99" s="220"/>
      <c r="JFD99" s="220"/>
      <c r="JFE99" s="220"/>
      <c r="JFF99" s="220"/>
      <c r="JFG99" s="220"/>
      <c r="JFH99" s="220"/>
      <c r="JFI99" s="220"/>
      <c r="JFJ99" s="220"/>
      <c r="JFK99" s="220"/>
      <c r="JFL99" s="220"/>
      <c r="JFM99" s="220"/>
      <c r="JFN99" s="220"/>
      <c r="JFO99" s="220"/>
      <c r="JFP99" s="220"/>
      <c r="JFQ99" s="220"/>
      <c r="JFR99" s="220"/>
      <c r="JFS99" s="220"/>
      <c r="JFT99" s="220"/>
      <c r="JFU99" s="220"/>
      <c r="JFV99" s="220"/>
      <c r="JFW99" s="220"/>
      <c r="JFX99" s="220"/>
      <c r="JFY99" s="220"/>
      <c r="JFZ99" s="220"/>
      <c r="JGA99" s="220"/>
      <c r="JGB99" s="220"/>
      <c r="JGC99" s="220"/>
      <c r="JGD99" s="220"/>
      <c r="JGE99" s="220"/>
      <c r="JGF99" s="220"/>
      <c r="JGG99" s="220"/>
      <c r="JGH99" s="220"/>
      <c r="JGI99" s="220"/>
      <c r="JGJ99" s="220"/>
      <c r="JGK99" s="220"/>
      <c r="JGL99" s="220"/>
      <c r="JGM99" s="220"/>
      <c r="JGN99" s="220"/>
      <c r="JGO99" s="220"/>
      <c r="JGP99" s="220"/>
      <c r="JGQ99" s="220"/>
      <c r="JGR99" s="220"/>
      <c r="JGS99" s="220"/>
      <c r="JGT99" s="220"/>
      <c r="JGU99" s="220"/>
      <c r="JGV99" s="220"/>
      <c r="JGW99" s="220"/>
      <c r="JGX99" s="220"/>
      <c r="JGY99" s="220"/>
      <c r="JGZ99" s="220"/>
      <c r="JHA99" s="220"/>
      <c r="JHB99" s="220"/>
      <c r="JHC99" s="220"/>
      <c r="JHD99" s="220"/>
      <c r="JHE99" s="220"/>
      <c r="JHF99" s="220"/>
      <c r="JHG99" s="220"/>
      <c r="JHH99" s="220"/>
      <c r="JHI99" s="220"/>
      <c r="JHJ99" s="220"/>
      <c r="JHK99" s="220"/>
      <c r="JHL99" s="220"/>
      <c r="JHM99" s="220"/>
      <c r="JHN99" s="220"/>
      <c r="JHO99" s="220"/>
      <c r="JHP99" s="220"/>
      <c r="JHQ99" s="220"/>
      <c r="JHR99" s="220"/>
      <c r="JHS99" s="220"/>
      <c r="JHT99" s="220"/>
      <c r="JHU99" s="220"/>
      <c r="JHV99" s="220"/>
      <c r="JHW99" s="220"/>
      <c r="JHX99" s="220"/>
      <c r="JHY99" s="220"/>
      <c r="JHZ99" s="220"/>
      <c r="JIA99" s="220"/>
      <c r="JIB99" s="220"/>
      <c r="JIC99" s="220"/>
      <c r="JID99" s="220"/>
      <c r="JIE99" s="220"/>
      <c r="JIF99" s="220"/>
      <c r="JIG99" s="220"/>
      <c r="JIH99" s="220"/>
      <c r="JII99" s="220"/>
      <c r="JIJ99" s="220"/>
      <c r="JIK99" s="220"/>
      <c r="JIL99" s="220"/>
      <c r="JIM99" s="220"/>
      <c r="JIN99" s="220"/>
      <c r="JIO99" s="220"/>
      <c r="JIP99" s="220"/>
      <c r="JIQ99" s="220"/>
      <c r="JIR99" s="220"/>
      <c r="JIS99" s="220"/>
      <c r="JIT99" s="220"/>
      <c r="JIU99" s="220"/>
      <c r="JIV99" s="220"/>
      <c r="JIW99" s="220"/>
      <c r="JIX99" s="220"/>
      <c r="JIY99" s="220"/>
      <c r="JIZ99" s="220"/>
      <c r="JJA99" s="220"/>
      <c r="JJB99" s="220"/>
      <c r="JJC99" s="220"/>
      <c r="JJD99" s="220"/>
      <c r="JJE99" s="220"/>
      <c r="JJF99" s="220"/>
      <c r="JJG99" s="220"/>
      <c r="JJH99" s="220"/>
      <c r="JJI99" s="220"/>
      <c r="JJJ99" s="220"/>
      <c r="JJK99" s="220"/>
      <c r="JJL99" s="220"/>
      <c r="JJM99" s="220"/>
      <c r="JJN99" s="220"/>
      <c r="JJO99" s="220"/>
      <c r="JJP99" s="220"/>
      <c r="JJQ99" s="220"/>
      <c r="JJR99" s="220"/>
      <c r="JJS99" s="220"/>
      <c r="JJT99" s="220"/>
      <c r="JJU99" s="220"/>
      <c r="JJV99" s="220"/>
      <c r="JJW99" s="220"/>
      <c r="JJX99" s="220"/>
      <c r="JJY99" s="220"/>
      <c r="JJZ99" s="220"/>
      <c r="JKA99" s="220"/>
      <c r="JKB99" s="220"/>
      <c r="JKC99" s="220"/>
      <c r="JKD99" s="220"/>
      <c r="JKE99" s="220"/>
      <c r="JKF99" s="220"/>
      <c r="JKG99" s="220"/>
      <c r="JKH99" s="220"/>
      <c r="JKI99" s="220"/>
      <c r="JKJ99" s="220"/>
      <c r="JKK99" s="220"/>
      <c r="JKL99" s="220"/>
      <c r="JKM99" s="220"/>
      <c r="JKN99" s="220"/>
      <c r="JKO99" s="220"/>
      <c r="JKP99" s="220"/>
      <c r="JKQ99" s="220"/>
      <c r="JKR99" s="220"/>
      <c r="JKS99" s="220"/>
      <c r="JKT99" s="220"/>
      <c r="JKU99" s="220"/>
      <c r="JKV99" s="220"/>
      <c r="JKW99" s="220"/>
      <c r="JKX99" s="220"/>
      <c r="JKY99" s="220"/>
      <c r="JKZ99" s="220"/>
      <c r="JLA99" s="220"/>
      <c r="JLB99" s="220"/>
      <c r="JLC99" s="220"/>
      <c r="JLD99" s="220"/>
      <c r="JLE99" s="220"/>
      <c r="JLF99" s="220"/>
      <c r="JLG99" s="220"/>
      <c r="JLH99" s="220"/>
      <c r="JLI99" s="220"/>
      <c r="JLJ99" s="220"/>
      <c r="JLK99" s="220"/>
      <c r="JLL99" s="220"/>
      <c r="JLM99" s="220"/>
      <c r="JLN99" s="220"/>
      <c r="JLO99" s="220"/>
      <c r="JLP99" s="220"/>
      <c r="JLQ99" s="220"/>
      <c r="JLR99" s="220"/>
      <c r="JLS99" s="220"/>
      <c r="JLT99" s="220"/>
      <c r="JLU99" s="220"/>
      <c r="JLV99" s="220"/>
      <c r="JLW99" s="220"/>
      <c r="JLX99" s="220"/>
      <c r="JLY99" s="220"/>
      <c r="JLZ99" s="220"/>
      <c r="JMA99" s="220"/>
      <c r="JMB99" s="220"/>
      <c r="JMC99" s="220"/>
      <c r="JMD99" s="220"/>
      <c r="JME99" s="220"/>
      <c r="JMF99" s="220"/>
      <c r="JMG99" s="220"/>
      <c r="JMH99" s="220"/>
      <c r="JMI99" s="220"/>
      <c r="JMJ99" s="220"/>
      <c r="JMK99" s="220"/>
      <c r="JML99" s="220"/>
      <c r="JMM99" s="220"/>
      <c r="JMN99" s="220"/>
      <c r="JMO99" s="220"/>
      <c r="JMP99" s="220"/>
      <c r="JMQ99" s="220"/>
      <c r="JMR99" s="220"/>
      <c r="JMS99" s="220"/>
      <c r="JMT99" s="220"/>
      <c r="JMU99" s="220"/>
      <c r="JMV99" s="220"/>
      <c r="JMW99" s="220"/>
      <c r="JMX99" s="220"/>
      <c r="JMY99" s="220"/>
      <c r="JMZ99" s="220"/>
      <c r="JNA99" s="220"/>
      <c r="JNB99" s="220"/>
      <c r="JNC99" s="220"/>
      <c r="JND99" s="220"/>
      <c r="JNE99" s="220"/>
      <c r="JNF99" s="220"/>
      <c r="JNG99" s="220"/>
      <c r="JNH99" s="220"/>
      <c r="JNI99" s="220"/>
      <c r="JNJ99" s="220"/>
      <c r="JNK99" s="220"/>
      <c r="JNL99" s="220"/>
      <c r="JNM99" s="220"/>
      <c r="JNN99" s="220"/>
      <c r="JNO99" s="220"/>
      <c r="JNP99" s="220"/>
      <c r="JNQ99" s="220"/>
      <c r="JNR99" s="220"/>
      <c r="JNS99" s="220"/>
      <c r="JNT99" s="220"/>
      <c r="JNU99" s="220"/>
      <c r="JNV99" s="220"/>
      <c r="JNW99" s="220"/>
      <c r="JNX99" s="220"/>
      <c r="JNY99" s="220"/>
      <c r="JNZ99" s="220"/>
      <c r="JOA99" s="220"/>
      <c r="JOB99" s="220"/>
      <c r="JOC99" s="220"/>
      <c r="JOD99" s="220"/>
      <c r="JOE99" s="220"/>
      <c r="JOF99" s="220"/>
      <c r="JOG99" s="220"/>
      <c r="JOH99" s="220"/>
      <c r="JOI99" s="220"/>
      <c r="JOJ99" s="220"/>
      <c r="JOK99" s="220"/>
      <c r="JOL99" s="220"/>
      <c r="JOM99" s="220"/>
      <c r="JON99" s="220"/>
      <c r="JOO99" s="220"/>
      <c r="JOP99" s="220"/>
      <c r="JOQ99" s="220"/>
      <c r="JOR99" s="220"/>
      <c r="JOS99" s="220"/>
      <c r="JOT99" s="220"/>
      <c r="JOU99" s="220"/>
      <c r="JOV99" s="220"/>
      <c r="JOW99" s="220"/>
      <c r="JOX99" s="220"/>
      <c r="JOY99" s="220"/>
      <c r="JOZ99" s="220"/>
      <c r="JPA99" s="220"/>
      <c r="JPB99" s="220"/>
      <c r="JPC99" s="220"/>
      <c r="JPD99" s="220"/>
      <c r="JPE99" s="220"/>
      <c r="JPF99" s="220"/>
      <c r="JPG99" s="220"/>
      <c r="JPH99" s="220"/>
      <c r="JPI99" s="220"/>
      <c r="JPJ99" s="220"/>
      <c r="JPK99" s="220"/>
      <c r="JPL99" s="220"/>
      <c r="JPM99" s="220"/>
      <c r="JPN99" s="220"/>
      <c r="JPO99" s="220"/>
      <c r="JPP99" s="220"/>
      <c r="JPQ99" s="220"/>
      <c r="JPR99" s="220"/>
      <c r="JPS99" s="220"/>
      <c r="JPT99" s="220"/>
      <c r="JPU99" s="220"/>
      <c r="JPV99" s="220"/>
      <c r="JPW99" s="220"/>
      <c r="JPX99" s="220"/>
      <c r="JPY99" s="220"/>
      <c r="JPZ99" s="220"/>
      <c r="JQA99" s="220"/>
      <c r="JQB99" s="220"/>
      <c r="JQC99" s="220"/>
      <c r="JQD99" s="220"/>
      <c r="JQE99" s="220"/>
      <c r="JQF99" s="220"/>
      <c r="JQG99" s="220"/>
      <c r="JQH99" s="220"/>
      <c r="JQI99" s="220"/>
      <c r="JQJ99" s="220"/>
      <c r="JQK99" s="220"/>
      <c r="JQL99" s="220"/>
      <c r="JQM99" s="220"/>
      <c r="JQN99" s="220"/>
      <c r="JQO99" s="220"/>
      <c r="JQP99" s="220"/>
      <c r="JQQ99" s="220"/>
      <c r="JQR99" s="220"/>
      <c r="JQS99" s="220"/>
      <c r="JQT99" s="220"/>
      <c r="JQU99" s="220"/>
      <c r="JQV99" s="220"/>
      <c r="JQW99" s="220"/>
      <c r="JQX99" s="220"/>
      <c r="JQY99" s="220"/>
      <c r="JQZ99" s="220"/>
      <c r="JRA99" s="220"/>
      <c r="JRB99" s="220"/>
      <c r="JRC99" s="220"/>
      <c r="JRD99" s="220"/>
      <c r="JRE99" s="220"/>
      <c r="JRF99" s="220"/>
      <c r="JRG99" s="220"/>
      <c r="JRH99" s="220"/>
      <c r="JRI99" s="220"/>
      <c r="JRJ99" s="220"/>
      <c r="JRK99" s="220"/>
      <c r="JRL99" s="220"/>
      <c r="JRM99" s="220"/>
      <c r="JRN99" s="220"/>
      <c r="JRO99" s="220"/>
      <c r="JRP99" s="220"/>
      <c r="JRQ99" s="220"/>
      <c r="JRR99" s="220"/>
      <c r="JRS99" s="220"/>
      <c r="JRT99" s="220"/>
      <c r="JRU99" s="220"/>
      <c r="JRV99" s="220"/>
      <c r="JRW99" s="220"/>
      <c r="JRX99" s="220"/>
      <c r="JRY99" s="220"/>
      <c r="JRZ99" s="220"/>
      <c r="JSA99" s="220"/>
      <c r="JSB99" s="220"/>
      <c r="JSC99" s="220"/>
      <c r="JSD99" s="220"/>
      <c r="JSE99" s="220"/>
      <c r="JSF99" s="220"/>
      <c r="JSG99" s="220"/>
      <c r="JSH99" s="220"/>
      <c r="JSI99" s="220"/>
      <c r="JSJ99" s="220"/>
      <c r="JSK99" s="220"/>
      <c r="JSL99" s="220"/>
      <c r="JSM99" s="220"/>
      <c r="JSN99" s="220"/>
      <c r="JSO99" s="220"/>
      <c r="JSP99" s="220"/>
      <c r="JSQ99" s="220"/>
      <c r="JSR99" s="220"/>
      <c r="JSS99" s="220"/>
      <c r="JST99" s="220"/>
      <c r="JSU99" s="220"/>
      <c r="JSV99" s="220"/>
      <c r="JSW99" s="220"/>
      <c r="JSX99" s="220"/>
      <c r="JSY99" s="220"/>
      <c r="JSZ99" s="220"/>
      <c r="JTA99" s="220"/>
      <c r="JTB99" s="220"/>
      <c r="JTC99" s="220"/>
      <c r="JTD99" s="220"/>
      <c r="JTE99" s="220"/>
      <c r="JTF99" s="220"/>
      <c r="JTG99" s="220"/>
      <c r="JTH99" s="220"/>
      <c r="JTI99" s="220"/>
      <c r="JTJ99" s="220"/>
      <c r="JTK99" s="220"/>
      <c r="JTL99" s="220"/>
      <c r="JTM99" s="220"/>
      <c r="JTN99" s="220"/>
      <c r="JTO99" s="220"/>
      <c r="JTP99" s="220"/>
      <c r="JTQ99" s="220"/>
      <c r="JTR99" s="220"/>
      <c r="JTS99" s="220"/>
      <c r="JTT99" s="220"/>
      <c r="JTU99" s="220"/>
      <c r="JTV99" s="220"/>
      <c r="JTW99" s="220"/>
      <c r="JTX99" s="220"/>
      <c r="JTY99" s="220"/>
      <c r="JTZ99" s="220"/>
      <c r="JUA99" s="220"/>
      <c r="JUB99" s="220"/>
      <c r="JUC99" s="220"/>
      <c r="JUD99" s="220"/>
      <c r="JUE99" s="220"/>
      <c r="JUF99" s="220"/>
      <c r="JUG99" s="220"/>
      <c r="JUH99" s="220"/>
      <c r="JUI99" s="220"/>
      <c r="JUJ99" s="220"/>
      <c r="JUK99" s="220"/>
      <c r="JUL99" s="220"/>
      <c r="JUM99" s="220"/>
      <c r="JUN99" s="220"/>
      <c r="JUO99" s="220"/>
      <c r="JUP99" s="220"/>
      <c r="JUQ99" s="220"/>
      <c r="JUR99" s="220"/>
      <c r="JUS99" s="220"/>
      <c r="JUT99" s="220"/>
      <c r="JUU99" s="220"/>
      <c r="JUV99" s="220"/>
      <c r="JUW99" s="220"/>
      <c r="JUX99" s="220"/>
      <c r="JUY99" s="220"/>
      <c r="JUZ99" s="220"/>
      <c r="JVA99" s="220"/>
      <c r="JVB99" s="220"/>
      <c r="JVC99" s="220"/>
      <c r="JVD99" s="220"/>
      <c r="JVE99" s="220"/>
      <c r="JVF99" s="220"/>
      <c r="JVG99" s="220"/>
      <c r="JVH99" s="220"/>
      <c r="JVI99" s="220"/>
      <c r="JVJ99" s="220"/>
      <c r="JVK99" s="220"/>
      <c r="JVL99" s="220"/>
      <c r="JVM99" s="220"/>
      <c r="JVN99" s="220"/>
      <c r="JVO99" s="220"/>
      <c r="JVP99" s="220"/>
      <c r="JVQ99" s="220"/>
      <c r="JVR99" s="220"/>
      <c r="JVS99" s="220"/>
      <c r="JVT99" s="220"/>
      <c r="JVU99" s="220"/>
      <c r="JVV99" s="220"/>
      <c r="JVW99" s="220"/>
      <c r="JVX99" s="220"/>
      <c r="JVY99" s="220"/>
      <c r="JVZ99" s="220"/>
      <c r="JWA99" s="220"/>
      <c r="JWB99" s="220"/>
      <c r="JWC99" s="220"/>
      <c r="JWD99" s="220"/>
      <c r="JWE99" s="220"/>
      <c r="JWF99" s="220"/>
      <c r="JWG99" s="220"/>
      <c r="JWH99" s="220"/>
      <c r="JWI99" s="220"/>
      <c r="JWJ99" s="220"/>
      <c r="JWK99" s="220"/>
      <c r="JWL99" s="220"/>
      <c r="JWM99" s="220"/>
      <c r="JWN99" s="220"/>
      <c r="JWO99" s="220"/>
      <c r="JWP99" s="220"/>
      <c r="JWQ99" s="220"/>
      <c r="JWR99" s="220"/>
      <c r="JWS99" s="220"/>
      <c r="JWT99" s="220"/>
      <c r="JWU99" s="220"/>
      <c r="JWV99" s="220"/>
      <c r="JWW99" s="220"/>
      <c r="JWX99" s="220"/>
      <c r="JWY99" s="220"/>
      <c r="JWZ99" s="220"/>
      <c r="JXA99" s="220"/>
      <c r="JXB99" s="220"/>
      <c r="JXC99" s="220"/>
      <c r="JXD99" s="220"/>
      <c r="JXE99" s="220"/>
      <c r="JXF99" s="220"/>
      <c r="JXG99" s="220"/>
      <c r="JXH99" s="220"/>
      <c r="JXI99" s="220"/>
      <c r="JXJ99" s="220"/>
      <c r="JXK99" s="220"/>
      <c r="JXL99" s="220"/>
      <c r="JXM99" s="220"/>
      <c r="JXN99" s="220"/>
      <c r="JXO99" s="220"/>
      <c r="JXP99" s="220"/>
      <c r="JXQ99" s="220"/>
      <c r="JXR99" s="220"/>
      <c r="JXS99" s="220"/>
      <c r="JXT99" s="220"/>
      <c r="JXU99" s="220"/>
      <c r="JXV99" s="220"/>
      <c r="JXW99" s="220"/>
      <c r="JXX99" s="220"/>
      <c r="JXY99" s="220"/>
      <c r="JXZ99" s="220"/>
      <c r="JYA99" s="220"/>
      <c r="JYB99" s="220"/>
      <c r="JYC99" s="220"/>
      <c r="JYD99" s="220"/>
      <c r="JYE99" s="220"/>
      <c r="JYF99" s="220"/>
      <c r="JYG99" s="220"/>
      <c r="JYH99" s="220"/>
      <c r="JYI99" s="220"/>
      <c r="JYJ99" s="220"/>
      <c r="JYK99" s="220"/>
      <c r="JYL99" s="220"/>
      <c r="JYM99" s="220"/>
      <c r="JYN99" s="220"/>
      <c r="JYO99" s="220"/>
      <c r="JYP99" s="220"/>
      <c r="JYQ99" s="220"/>
      <c r="JYR99" s="220"/>
      <c r="JYS99" s="220"/>
      <c r="JYT99" s="220"/>
      <c r="JYU99" s="220"/>
      <c r="JYV99" s="220"/>
      <c r="JYW99" s="220"/>
      <c r="JYX99" s="220"/>
      <c r="JYY99" s="220"/>
      <c r="JYZ99" s="220"/>
      <c r="JZA99" s="220"/>
      <c r="JZB99" s="220"/>
      <c r="JZC99" s="220"/>
      <c r="JZD99" s="220"/>
      <c r="JZE99" s="220"/>
      <c r="JZF99" s="220"/>
      <c r="JZG99" s="220"/>
      <c r="JZH99" s="220"/>
      <c r="JZI99" s="220"/>
      <c r="JZJ99" s="220"/>
      <c r="JZK99" s="220"/>
      <c r="JZL99" s="220"/>
      <c r="JZM99" s="220"/>
      <c r="JZN99" s="220"/>
      <c r="JZO99" s="220"/>
      <c r="JZP99" s="220"/>
      <c r="JZQ99" s="220"/>
      <c r="JZR99" s="220"/>
      <c r="JZS99" s="220"/>
      <c r="JZT99" s="220"/>
      <c r="JZU99" s="220"/>
      <c r="JZV99" s="220"/>
      <c r="JZW99" s="220"/>
      <c r="JZX99" s="220"/>
      <c r="JZY99" s="220"/>
      <c r="JZZ99" s="220"/>
      <c r="KAA99" s="220"/>
      <c r="KAB99" s="220"/>
      <c r="KAC99" s="220"/>
      <c r="KAD99" s="220"/>
      <c r="KAE99" s="220"/>
      <c r="KAF99" s="220"/>
      <c r="KAG99" s="220"/>
      <c r="KAH99" s="220"/>
      <c r="KAI99" s="220"/>
      <c r="KAJ99" s="220"/>
      <c r="KAK99" s="220"/>
      <c r="KAL99" s="220"/>
      <c r="KAM99" s="220"/>
      <c r="KAN99" s="220"/>
      <c r="KAO99" s="220"/>
      <c r="KAP99" s="220"/>
      <c r="KAQ99" s="220"/>
      <c r="KAR99" s="220"/>
      <c r="KAS99" s="220"/>
      <c r="KAT99" s="220"/>
      <c r="KAU99" s="220"/>
      <c r="KAV99" s="220"/>
      <c r="KAW99" s="220"/>
      <c r="KAX99" s="220"/>
      <c r="KAY99" s="220"/>
      <c r="KAZ99" s="220"/>
      <c r="KBA99" s="220"/>
      <c r="KBB99" s="220"/>
      <c r="KBC99" s="220"/>
      <c r="KBD99" s="220"/>
      <c r="KBE99" s="220"/>
      <c r="KBF99" s="220"/>
      <c r="KBG99" s="220"/>
      <c r="KBH99" s="220"/>
      <c r="KBI99" s="220"/>
      <c r="KBJ99" s="220"/>
      <c r="KBK99" s="220"/>
      <c r="KBL99" s="220"/>
      <c r="KBM99" s="220"/>
      <c r="KBN99" s="220"/>
      <c r="KBO99" s="220"/>
      <c r="KBP99" s="220"/>
      <c r="KBQ99" s="220"/>
      <c r="KBR99" s="220"/>
      <c r="KBS99" s="220"/>
      <c r="KBT99" s="220"/>
      <c r="KBU99" s="220"/>
      <c r="KBV99" s="220"/>
      <c r="KBW99" s="220"/>
      <c r="KBX99" s="220"/>
      <c r="KBY99" s="220"/>
      <c r="KBZ99" s="220"/>
      <c r="KCA99" s="220"/>
      <c r="KCB99" s="220"/>
      <c r="KCC99" s="220"/>
      <c r="KCD99" s="220"/>
      <c r="KCE99" s="220"/>
      <c r="KCF99" s="220"/>
      <c r="KCG99" s="220"/>
      <c r="KCH99" s="220"/>
      <c r="KCI99" s="220"/>
      <c r="KCJ99" s="220"/>
      <c r="KCK99" s="220"/>
      <c r="KCL99" s="220"/>
      <c r="KCM99" s="220"/>
      <c r="KCN99" s="220"/>
      <c r="KCO99" s="220"/>
      <c r="KCP99" s="220"/>
      <c r="KCQ99" s="220"/>
      <c r="KCR99" s="220"/>
      <c r="KCS99" s="220"/>
      <c r="KCT99" s="220"/>
      <c r="KCU99" s="220"/>
      <c r="KCV99" s="220"/>
      <c r="KCW99" s="220"/>
      <c r="KCX99" s="220"/>
      <c r="KCY99" s="220"/>
      <c r="KCZ99" s="220"/>
      <c r="KDA99" s="220"/>
      <c r="KDB99" s="220"/>
      <c r="KDC99" s="220"/>
      <c r="KDD99" s="220"/>
      <c r="KDE99" s="220"/>
      <c r="KDF99" s="220"/>
      <c r="KDG99" s="220"/>
      <c r="KDH99" s="220"/>
      <c r="KDI99" s="220"/>
      <c r="KDJ99" s="220"/>
      <c r="KDK99" s="220"/>
      <c r="KDL99" s="220"/>
      <c r="KDM99" s="220"/>
      <c r="KDN99" s="220"/>
      <c r="KDO99" s="220"/>
      <c r="KDP99" s="220"/>
      <c r="KDQ99" s="220"/>
      <c r="KDR99" s="220"/>
      <c r="KDS99" s="220"/>
      <c r="KDT99" s="220"/>
      <c r="KDU99" s="220"/>
      <c r="KDV99" s="220"/>
      <c r="KDW99" s="220"/>
      <c r="KDX99" s="220"/>
      <c r="KDY99" s="220"/>
      <c r="KDZ99" s="220"/>
      <c r="KEA99" s="220"/>
      <c r="KEB99" s="220"/>
      <c r="KEC99" s="220"/>
      <c r="KED99" s="220"/>
      <c r="KEE99" s="220"/>
      <c r="KEF99" s="220"/>
      <c r="KEG99" s="220"/>
      <c r="KEH99" s="220"/>
      <c r="KEI99" s="220"/>
      <c r="KEJ99" s="220"/>
      <c r="KEK99" s="220"/>
      <c r="KEL99" s="220"/>
      <c r="KEM99" s="220"/>
      <c r="KEN99" s="220"/>
      <c r="KEO99" s="220"/>
      <c r="KEP99" s="220"/>
      <c r="KEQ99" s="220"/>
      <c r="KER99" s="220"/>
      <c r="KES99" s="220"/>
      <c r="KET99" s="220"/>
      <c r="KEU99" s="220"/>
      <c r="KEV99" s="220"/>
      <c r="KEW99" s="220"/>
      <c r="KEX99" s="220"/>
      <c r="KEY99" s="220"/>
      <c r="KEZ99" s="220"/>
      <c r="KFA99" s="220"/>
      <c r="KFB99" s="220"/>
      <c r="KFC99" s="220"/>
      <c r="KFD99" s="220"/>
      <c r="KFE99" s="220"/>
      <c r="KFF99" s="220"/>
      <c r="KFG99" s="220"/>
      <c r="KFH99" s="220"/>
      <c r="KFI99" s="220"/>
      <c r="KFJ99" s="220"/>
      <c r="KFK99" s="220"/>
      <c r="KFL99" s="220"/>
      <c r="KFM99" s="220"/>
      <c r="KFN99" s="220"/>
      <c r="KFO99" s="220"/>
      <c r="KFP99" s="220"/>
      <c r="KFQ99" s="220"/>
      <c r="KFR99" s="220"/>
      <c r="KFS99" s="220"/>
      <c r="KFT99" s="220"/>
      <c r="KFU99" s="220"/>
      <c r="KFV99" s="220"/>
      <c r="KFW99" s="220"/>
      <c r="KFX99" s="220"/>
      <c r="KFY99" s="220"/>
      <c r="KFZ99" s="220"/>
      <c r="KGA99" s="220"/>
      <c r="KGB99" s="220"/>
      <c r="KGC99" s="220"/>
      <c r="KGD99" s="220"/>
      <c r="KGE99" s="220"/>
      <c r="KGF99" s="220"/>
      <c r="KGG99" s="220"/>
      <c r="KGH99" s="220"/>
      <c r="KGI99" s="220"/>
      <c r="KGJ99" s="220"/>
      <c r="KGK99" s="220"/>
      <c r="KGL99" s="220"/>
      <c r="KGM99" s="220"/>
      <c r="KGN99" s="220"/>
      <c r="KGO99" s="220"/>
      <c r="KGP99" s="220"/>
      <c r="KGQ99" s="220"/>
      <c r="KGR99" s="220"/>
      <c r="KGS99" s="220"/>
      <c r="KGT99" s="220"/>
      <c r="KGU99" s="220"/>
      <c r="KGV99" s="220"/>
      <c r="KGW99" s="220"/>
      <c r="KGX99" s="220"/>
      <c r="KGY99" s="220"/>
      <c r="KGZ99" s="220"/>
      <c r="KHA99" s="220"/>
      <c r="KHB99" s="220"/>
      <c r="KHC99" s="220"/>
      <c r="KHD99" s="220"/>
      <c r="KHE99" s="220"/>
      <c r="KHF99" s="220"/>
      <c r="KHG99" s="220"/>
      <c r="KHH99" s="220"/>
      <c r="KHI99" s="220"/>
      <c r="KHJ99" s="220"/>
      <c r="KHK99" s="220"/>
      <c r="KHL99" s="220"/>
      <c r="KHM99" s="220"/>
      <c r="KHN99" s="220"/>
      <c r="KHO99" s="220"/>
      <c r="KHP99" s="220"/>
      <c r="KHQ99" s="220"/>
      <c r="KHR99" s="220"/>
      <c r="KHS99" s="220"/>
      <c r="KHT99" s="220"/>
      <c r="KHU99" s="220"/>
      <c r="KHV99" s="220"/>
      <c r="KHW99" s="220"/>
      <c r="KHX99" s="220"/>
      <c r="KHY99" s="220"/>
      <c r="KHZ99" s="220"/>
      <c r="KIA99" s="220"/>
      <c r="KIB99" s="220"/>
      <c r="KIC99" s="220"/>
      <c r="KID99" s="220"/>
      <c r="KIE99" s="220"/>
      <c r="KIF99" s="220"/>
      <c r="KIG99" s="220"/>
      <c r="KIH99" s="220"/>
      <c r="KII99" s="220"/>
      <c r="KIJ99" s="220"/>
      <c r="KIK99" s="220"/>
      <c r="KIL99" s="220"/>
      <c r="KIM99" s="220"/>
      <c r="KIN99" s="220"/>
      <c r="KIO99" s="220"/>
      <c r="KIP99" s="220"/>
      <c r="KIQ99" s="220"/>
      <c r="KIR99" s="220"/>
      <c r="KIS99" s="220"/>
      <c r="KIT99" s="220"/>
      <c r="KIU99" s="220"/>
      <c r="KIV99" s="220"/>
      <c r="KIW99" s="220"/>
      <c r="KIX99" s="220"/>
      <c r="KIY99" s="220"/>
      <c r="KIZ99" s="220"/>
      <c r="KJA99" s="220"/>
      <c r="KJB99" s="220"/>
      <c r="KJC99" s="220"/>
      <c r="KJD99" s="220"/>
      <c r="KJE99" s="220"/>
      <c r="KJF99" s="220"/>
      <c r="KJG99" s="220"/>
      <c r="KJH99" s="220"/>
      <c r="KJI99" s="220"/>
      <c r="KJJ99" s="220"/>
      <c r="KJK99" s="220"/>
      <c r="KJL99" s="220"/>
      <c r="KJM99" s="220"/>
      <c r="KJN99" s="220"/>
      <c r="KJO99" s="220"/>
      <c r="KJP99" s="220"/>
      <c r="KJQ99" s="220"/>
      <c r="KJR99" s="220"/>
      <c r="KJS99" s="220"/>
      <c r="KJT99" s="220"/>
      <c r="KJU99" s="220"/>
      <c r="KJV99" s="220"/>
      <c r="KJW99" s="220"/>
      <c r="KJX99" s="220"/>
      <c r="KJY99" s="220"/>
      <c r="KJZ99" s="220"/>
      <c r="KKA99" s="220"/>
      <c r="KKB99" s="220"/>
      <c r="KKC99" s="220"/>
      <c r="KKD99" s="220"/>
      <c r="KKE99" s="220"/>
      <c r="KKF99" s="220"/>
      <c r="KKG99" s="220"/>
      <c r="KKH99" s="220"/>
      <c r="KKI99" s="220"/>
      <c r="KKJ99" s="220"/>
      <c r="KKK99" s="220"/>
      <c r="KKL99" s="220"/>
      <c r="KKM99" s="220"/>
      <c r="KKN99" s="220"/>
      <c r="KKO99" s="220"/>
      <c r="KKP99" s="220"/>
      <c r="KKQ99" s="220"/>
      <c r="KKR99" s="220"/>
      <c r="KKS99" s="220"/>
      <c r="KKT99" s="220"/>
      <c r="KKU99" s="220"/>
      <c r="KKV99" s="220"/>
      <c r="KKW99" s="220"/>
      <c r="KKX99" s="220"/>
      <c r="KKY99" s="220"/>
      <c r="KKZ99" s="220"/>
      <c r="KLA99" s="220"/>
      <c r="KLB99" s="220"/>
      <c r="KLC99" s="220"/>
      <c r="KLD99" s="220"/>
      <c r="KLE99" s="220"/>
      <c r="KLF99" s="220"/>
      <c r="KLG99" s="220"/>
      <c r="KLH99" s="220"/>
      <c r="KLI99" s="220"/>
      <c r="KLJ99" s="220"/>
      <c r="KLK99" s="220"/>
      <c r="KLL99" s="220"/>
      <c r="KLM99" s="220"/>
      <c r="KLN99" s="220"/>
      <c r="KLO99" s="220"/>
      <c r="KLP99" s="220"/>
      <c r="KLQ99" s="220"/>
      <c r="KLR99" s="220"/>
      <c r="KLS99" s="220"/>
      <c r="KLT99" s="220"/>
      <c r="KLU99" s="220"/>
      <c r="KLV99" s="220"/>
      <c r="KLW99" s="220"/>
      <c r="KLX99" s="220"/>
      <c r="KLY99" s="220"/>
      <c r="KLZ99" s="220"/>
      <c r="KMA99" s="220"/>
      <c r="KMB99" s="220"/>
      <c r="KMC99" s="220"/>
      <c r="KMD99" s="220"/>
      <c r="KME99" s="220"/>
      <c r="KMF99" s="220"/>
      <c r="KMG99" s="220"/>
      <c r="KMH99" s="220"/>
      <c r="KMI99" s="220"/>
      <c r="KMJ99" s="220"/>
      <c r="KMK99" s="220"/>
      <c r="KML99" s="220"/>
      <c r="KMM99" s="220"/>
      <c r="KMN99" s="220"/>
      <c r="KMO99" s="220"/>
      <c r="KMP99" s="220"/>
      <c r="KMQ99" s="220"/>
      <c r="KMR99" s="220"/>
      <c r="KMS99" s="220"/>
      <c r="KMT99" s="220"/>
      <c r="KMU99" s="220"/>
      <c r="KMV99" s="220"/>
      <c r="KMW99" s="220"/>
      <c r="KMX99" s="220"/>
      <c r="KMY99" s="220"/>
      <c r="KMZ99" s="220"/>
      <c r="KNA99" s="220"/>
      <c r="KNB99" s="220"/>
      <c r="KNC99" s="220"/>
      <c r="KND99" s="220"/>
      <c r="KNE99" s="220"/>
      <c r="KNF99" s="220"/>
      <c r="KNG99" s="220"/>
      <c r="KNH99" s="220"/>
      <c r="KNI99" s="220"/>
      <c r="KNJ99" s="220"/>
      <c r="KNK99" s="220"/>
      <c r="KNL99" s="220"/>
      <c r="KNM99" s="220"/>
      <c r="KNN99" s="220"/>
      <c r="KNO99" s="220"/>
      <c r="KNP99" s="220"/>
      <c r="KNQ99" s="220"/>
      <c r="KNR99" s="220"/>
      <c r="KNS99" s="220"/>
      <c r="KNT99" s="220"/>
      <c r="KNU99" s="220"/>
      <c r="KNV99" s="220"/>
      <c r="KNW99" s="220"/>
      <c r="KNX99" s="220"/>
      <c r="KNY99" s="220"/>
      <c r="KNZ99" s="220"/>
      <c r="KOA99" s="220"/>
      <c r="KOB99" s="220"/>
      <c r="KOC99" s="220"/>
      <c r="KOD99" s="220"/>
      <c r="KOE99" s="220"/>
      <c r="KOF99" s="220"/>
      <c r="KOG99" s="220"/>
      <c r="KOH99" s="220"/>
      <c r="KOI99" s="220"/>
      <c r="KOJ99" s="220"/>
      <c r="KOK99" s="220"/>
      <c r="KOL99" s="220"/>
      <c r="KOM99" s="220"/>
      <c r="KON99" s="220"/>
      <c r="KOO99" s="220"/>
      <c r="KOP99" s="220"/>
      <c r="KOQ99" s="220"/>
      <c r="KOR99" s="220"/>
      <c r="KOS99" s="220"/>
      <c r="KOT99" s="220"/>
      <c r="KOU99" s="220"/>
      <c r="KOV99" s="220"/>
      <c r="KOW99" s="220"/>
      <c r="KOX99" s="220"/>
      <c r="KOY99" s="220"/>
      <c r="KOZ99" s="220"/>
      <c r="KPA99" s="220"/>
      <c r="KPB99" s="220"/>
      <c r="KPC99" s="220"/>
      <c r="KPD99" s="220"/>
      <c r="KPE99" s="220"/>
      <c r="KPF99" s="220"/>
      <c r="KPG99" s="220"/>
      <c r="KPH99" s="220"/>
      <c r="KPI99" s="220"/>
      <c r="KPJ99" s="220"/>
      <c r="KPK99" s="220"/>
      <c r="KPL99" s="220"/>
      <c r="KPM99" s="220"/>
      <c r="KPN99" s="220"/>
      <c r="KPO99" s="220"/>
      <c r="KPP99" s="220"/>
      <c r="KPQ99" s="220"/>
      <c r="KPR99" s="220"/>
      <c r="KPS99" s="220"/>
      <c r="KPT99" s="220"/>
      <c r="KPU99" s="220"/>
      <c r="KPV99" s="220"/>
      <c r="KPW99" s="220"/>
      <c r="KPX99" s="220"/>
      <c r="KPY99" s="220"/>
      <c r="KPZ99" s="220"/>
      <c r="KQA99" s="220"/>
      <c r="KQB99" s="220"/>
      <c r="KQC99" s="220"/>
      <c r="KQD99" s="220"/>
      <c r="KQE99" s="220"/>
      <c r="KQF99" s="220"/>
      <c r="KQG99" s="220"/>
      <c r="KQH99" s="220"/>
      <c r="KQI99" s="220"/>
      <c r="KQJ99" s="220"/>
      <c r="KQK99" s="220"/>
      <c r="KQL99" s="220"/>
      <c r="KQM99" s="220"/>
      <c r="KQN99" s="220"/>
      <c r="KQO99" s="220"/>
      <c r="KQP99" s="220"/>
      <c r="KQQ99" s="220"/>
      <c r="KQR99" s="220"/>
      <c r="KQS99" s="220"/>
      <c r="KQT99" s="220"/>
      <c r="KQU99" s="220"/>
      <c r="KQV99" s="220"/>
      <c r="KQW99" s="220"/>
      <c r="KQX99" s="220"/>
      <c r="KQY99" s="220"/>
      <c r="KQZ99" s="220"/>
      <c r="KRA99" s="220"/>
      <c r="KRB99" s="220"/>
      <c r="KRC99" s="220"/>
      <c r="KRD99" s="220"/>
      <c r="KRE99" s="220"/>
      <c r="KRF99" s="220"/>
      <c r="KRG99" s="220"/>
      <c r="KRH99" s="220"/>
      <c r="KRI99" s="220"/>
      <c r="KRJ99" s="220"/>
      <c r="KRK99" s="220"/>
      <c r="KRL99" s="220"/>
      <c r="KRM99" s="220"/>
      <c r="KRN99" s="220"/>
      <c r="KRO99" s="220"/>
      <c r="KRP99" s="220"/>
      <c r="KRQ99" s="220"/>
      <c r="KRR99" s="220"/>
      <c r="KRS99" s="220"/>
      <c r="KRT99" s="220"/>
      <c r="KRU99" s="220"/>
      <c r="KRV99" s="220"/>
      <c r="KRW99" s="220"/>
      <c r="KRX99" s="220"/>
      <c r="KRY99" s="220"/>
      <c r="KRZ99" s="220"/>
      <c r="KSA99" s="220"/>
      <c r="KSB99" s="220"/>
      <c r="KSC99" s="220"/>
      <c r="KSD99" s="220"/>
      <c r="KSE99" s="220"/>
      <c r="KSF99" s="220"/>
      <c r="KSG99" s="220"/>
      <c r="KSH99" s="220"/>
      <c r="KSI99" s="220"/>
      <c r="KSJ99" s="220"/>
      <c r="KSK99" s="220"/>
      <c r="KSL99" s="220"/>
      <c r="KSM99" s="220"/>
      <c r="KSN99" s="220"/>
      <c r="KSO99" s="220"/>
      <c r="KSP99" s="220"/>
      <c r="KSQ99" s="220"/>
      <c r="KSR99" s="220"/>
      <c r="KSS99" s="220"/>
      <c r="KST99" s="220"/>
      <c r="KSU99" s="220"/>
      <c r="KSV99" s="220"/>
      <c r="KSW99" s="220"/>
      <c r="KSX99" s="220"/>
      <c r="KSY99" s="220"/>
      <c r="KSZ99" s="220"/>
      <c r="KTA99" s="220"/>
      <c r="KTB99" s="220"/>
      <c r="KTC99" s="220"/>
      <c r="KTD99" s="220"/>
      <c r="KTE99" s="220"/>
      <c r="KTF99" s="220"/>
      <c r="KTG99" s="220"/>
      <c r="KTH99" s="220"/>
      <c r="KTI99" s="220"/>
      <c r="KTJ99" s="220"/>
      <c r="KTK99" s="220"/>
      <c r="KTL99" s="220"/>
      <c r="KTM99" s="220"/>
      <c r="KTN99" s="220"/>
      <c r="KTO99" s="220"/>
      <c r="KTP99" s="220"/>
      <c r="KTQ99" s="220"/>
      <c r="KTR99" s="220"/>
      <c r="KTS99" s="220"/>
      <c r="KTT99" s="220"/>
      <c r="KTU99" s="220"/>
      <c r="KTV99" s="220"/>
      <c r="KTW99" s="220"/>
      <c r="KTX99" s="220"/>
      <c r="KTY99" s="220"/>
      <c r="KTZ99" s="220"/>
      <c r="KUA99" s="220"/>
      <c r="KUB99" s="220"/>
      <c r="KUC99" s="220"/>
      <c r="KUD99" s="220"/>
      <c r="KUE99" s="220"/>
      <c r="KUF99" s="220"/>
      <c r="KUG99" s="220"/>
      <c r="KUH99" s="220"/>
      <c r="KUI99" s="220"/>
      <c r="KUJ99" s="220"/>
      <c r="KUK99" s="220"/>
      <c r="KUL99" s="220"/>
      <c r="KUM99" s="220"/>
      <c r="KUN99" s="220"/>
      <c r="KUO99" s="220"/>
      <c r="KUP99" s="220"/>
      <c r="KUQ99" s="220"/>
      <c r="KUR99" s="220"/>
      <c r="KUS99" s="220"/>
      <c r="KUT99" s="220"/>
      <c r="KUU99" s="220"/>
      <c r="KUV99" s="220"/>
      <c r="KUW99" s="220"/>
      <c r="KUX99" s="220"/>
      <c r="KUY99" s="220"/>
      <c r="KUZ99" s="220"/>
      <c r="KVA99" s="220"/>
      <c r="KVB99" s="220"/>
      <c r="KVC99" s="220"/>
      <c r="KVD99" s="220"/>
      <c r="KVE99" s="220"/>
      <c r="KVF99" s="220"/>
      <c r="KVG99" s="220"/>
      <c r="KVH99" s="220"/>
      <c r="KVI99" s="220"/>
      <c r="KVJ99" s="220"/>
      <c r="KVK99" s="220"/>
      <c r="KVL99" s="220"/>
      <c r="KVM99" s="220"/>
      <c r="KVN99" s="220"/>
      <c r="KVO99" s="220"/>
      <c r="KVP99" s="220"/>
      <c r="KVQ99" s="220"/>
      <c r="KVR99" s="220"/>
      <c r="KVS99" s="220"/>
      <c r="KVT99" s="220"/>
      <c r="KVU99" s="220"/>
      <c r="KVV99" s="220"/>
      <c r="KVW99" s="220"/>
      <c r="KVX99" s="220"/>
      <c r="KVY99" s="220"/>
      <c r="KVZ99" s="220"/>
      <c r="KWA99" s="220"/>
      <c r="KWB99" s="220"/>
      <c r="KWC99" s="220"/>
      <c r="KWD99" s="220"/>
      <c r="KWE99" s="220"/>
      <c r="KWF99" s="220"/>
      <c r="KWG99" s="220"/>
      <c r="KWH99" s="220"/>
      <c r="KWI99" s="220"/>
      <c r="KWJ99" s="220"/>
      <c r="KWK99" s="220"/>
      <c r="KWL99" s="220"/>
      <c r="KWM99" s="220"/>
      <c r="KWN99" s="220"/>
      <c r="KWO99" s="220"/>
      <c r="KWP99" s="220"/>
      <c r="KWQ99" s="220"/>
      <c r="KWR99" s="220"/>
      <c r="KWS99" s="220"/>
      <c r="KWT99" s="220"/>
      <c r="KWU99" s="220"/>
      <c r="KWV99" s="220"/>
      <c r="KWW99" s="220"/>
      <c r="KWX99" s="220"/>
      <c r="KWY99" s="220"/>
      <c r="KWZ99" s="220"/>
      <c r="KXA99" s="220"/>
      <c r="KXB99" s="220"/>
      <c r="KXC99" s="220"/>
      <c r="KXD99" s="220"/>
      <c r="KXE99" s="220"/>
      <c r="KXF99" s="220"/>
      <c r="KXG99" s="220"/>
      <c r="KXH99" s="220"/>
      <c r="KXI99" s="220"/>
      <c r="KXJ99" s="220"/>
      <c r="KXK99" s="220"/>
      <c r="KXL99" s="220"/>
      <c r="KXM99" s="220"/>
      <c r="KXN99" s="220"/>
      <c r="KXO99" s="220"/>
      <c r="KXP99" s="220"/>
      <c r="KXQ99" s="220"/>
      <c r="KXR99" s="220"/>
      <c r="KXS99" s="220"/>
      <c r="KXT99" s="220"/>
      <c r="KXU99" s="220"/>
      <c r="KXV99" s="220"/>
      <c r="KXW99" s="220"/>
      <c r="KXX99" s="220"/>
      <c r="KXY99" s="220"/>
      <c r="KXZ99" s="220"/>
      <c r="KYA99" s="220"/>
      <c r="KYB99" s="220"/>
      <c r="KYC99" s="220"/>
      <c r="KYD99" s="220"/>
      <c r="KYE99" s="220"/>
      <c r="KYF99" s="220"/>
      <c r="KYG99" s="220"/>
      <c r="KYH99" s="220"/>
      <c r="KYI99" s="220"/>
      <c r="KYJ99" s="220"/>
      <c r="KYK99" s="220"/>
      <c r="KYL99" s="220"/>
      <c r="KYM99" s="220"/>
      <c r="KYN99" s="220"/>
      <c r="KYO99" s="220"/>
      <c r="KYP99" s="220"/>
      <c r="KYQ99" s="220"/>
      <c r="KYR99" s="220"/>
      <c r="KYS99" s="220"/>
      <c r="KYT99" s="220"/>
      <c r="KYU99" s="220"/>
      <c r="KYV99" s="220"/>
      <c r="KYW99" s="220"/>
      <c r="KYX99" s="220"/>
      <c r="KYY99" s="220"/>
      <c r="KYZ99" s="220"/>
      <c r="KZA99" s="220"/>
      <c r="KZB99" s="220"/>
      <c r="KZC99" s="220"/>
      <c r="KZD99" s="220"/>
      <c r="KZE99" s="220"/>
      <c r="KZF99" s="220"/>
      <c r="KZG99" s="220"/>
      <c r="KZH99" s="220"/>
      <c r="KZI99" s="220"/>
      <c r="KZJ99" s="220"/>
      <c r="KZK99" s="220"/>
      <c r="KZL99" s="220"/>
      <c r="KZM99" s="220"/>
      <c r="KZN99" s="220"/>
      <c r="KZO99" s="220"/>
      <c r="KZP99" s="220"/>
      <c r="KZQ99" s="220"/>
      <c r="KZR99" s="220"/>
      <c r="KZS99" s="220"/>
      <c r="KZT99" s="220"/>
      <c r="KZU99" s="220"/>
      <c r="KZV99" s="220"/>
      <c r="KZW99" s="220"/>
      <c r="KZX99" s="220"/>
      <c r="KZY99" s="220"/>
      <c r="KZZ99" s="220"/>
      <c r="LAA99" s="220"/>
      <c r="LAB99" s="220"/>
      <c r="LAC99" s="220"/>
      <c r="LAD99" s="220"/>
      <c r="LAE99" s="220"/>
      <c r="LAF99" s="220"/>
      <c r="LAG99" s="220"/>
      <c r="LAH99" s="220"/>
      <c r="LAI99" s="220"/>
      <c r="LAJ99" s="220"/>
      <c r="LAK99" s="220"/>
      <c r="LAL99" s="220"/>
      <c r="LAM99" s="220"/>
      <c r="LAN99" s="220"/>
      <c r="LAO99" s="220"/>
      <c r="LAP99" s="220"/>
      <c r="LAQ99" s="220"/>
      <c r="LAR99" s="220"/>
      <c r="LAS99" s="220"/>
      <c r="LAT99" s="220"/>
      <c r="LAU99" s="220"/>
      <c r="LAV99" s="220"/>
      <c r="LAW99" s="220"/>
      <c r="LAX99" s="220"/>
      <c r="LAY99" s="220"/>
      <c r="LAZ99" s="220"/>
      <c r="LBA99" s="220"/>
      <c r="LBB99" s="220"/>
      <c r="LBC99" s="220"/>
      <c r="LBD99" s="220"/>
      <c r="LBE99" s="220"/>
      <c r="LBF99" s="220"/>
      <c r="LBG99" s="220"/>
      <c r="LBH99" s="220"/>
      <c r="LBI99" s="220"/>
      <c r="LBJ99" s="220"/>
      <c r="LBK99" s="220"/>
      <c r="LBL99" s="220"/>
      <c r="LBM99" s="220"/>
      <c r="LBN99" s="220"/>
      <c r="LBO99" s="220"/>
      <c r="LBP99" s="220"/>
      <c r="LBQ99" s="220"/>
      <c r="LBR99" s="220"/>
      <c r="LBS99" s="220"/>
      <c r="LBT99" s="220"/>
      <c r="LBU99" s="220"/>
      <c r="LBV99" s="220"/>
      <c r="LBW99" s="220"/>
      <c r="LBX99" s="220"/>
      <c r="LBY99" s="220"/>
      <c r="LBZ99" s="220"/>
      <c r="LCA99" s="220"/>
      <c r="LCB99" s="220"/>
      <c r="LCC99" s="220"/>
      <c r="LCD99" s="220"/>
      <c r="LCE99" s="220"/>
      <c r="LCF99" s="220"/>
      <c r="LCG99" s="220"/>
      <c r="LCH99" s="220"/>
      <c r="LCI99" s="220"/>
      <c r="LCJ99" s="220"/>
      <c r="LCK99" s="220"/>
      <c r="LCL99" s="220"/>
      <c r="LCM99" s="220"/>
      <c r="LCN99" s="220"/>
      <c r="LCO99" s="220"/>
      <c r="LCP99" s="220"/>
      <c r="LCQ99" s="220"/>
      <c r="LCR99" s="220"/>
      <c r="LCS99" s="220"/>
      <c r="LCT99" s="220"/>
      <c r="LCU99" s="220"/>
      <c r="LCV99" s="220"/>
      <c r="LCW99" s="220"/>
      <c r="LCX99" s="220"/>
      <c r="LCY99" s="220"/>
      <c r="LCZ99" s="220"/>
      <c r="LDA99" s="220"/>
      <c r="LDB99" s="220"/>
      <c r="LDC99" s="220"/>
      <c r="LDD99" s="220"/>
      <c r="LDE99" s="220"/>
      <c r="LDF99" s="220"/>
      <c r="LDG99" s="220"/>
      <c r="LDH99" s="220"/>
      <c r="LDI99" s="220"/>
      <c r="LDJ99" s="220"/>
      <c r="LDK99" s="220"/>
      <c r="LDL99" s="220"/>
      <c r="LDM99" s="220"/>
      <c r="LDN99" s="220"/>
      <c r="LDO99" s="220"/>
      <c r="LDP99" s="220"/>
      <c r="LDQ99" s="220"/>
      <c r="LDR99" s="220"/>
      <c r="LDS99" s="220"/>
      <c r="LDT99" s="220"/>
      <c r="LDU99" s="220"/>
      <c r="LDV99" s="220"/>
      <c r="LDW99" s="220"/>
      <c r="LDX99" s="220"/>
      <c r="LDY99" s="220"/>
      <c r="LDZ99" s="220"/>
      <c r="LEA99" s="220"/>
      <c r="LEB99" s="220"/>
      <c r="LEC99" s="220"/>
      <c r="LED99" s="220"/>
      <c r="LEE99" s="220"/>
      <c r="LEF99" s="220"/>
      <c r="LEG99" s="220"/>
      <c r="LEH99" s="220"/>
      <c r="LEI99" s="220"/>
      <c r="LEJ99" s="220"/>
      <c r="LEK99" s="220"/>
      <c r="LEL99" s="220"/>
      <c r="LEM99" s="220"/>
      <c r="LEN99" s="220"/>
      <c r="LEO99" s="220"/>
      <c r="LEP99" s="220"/>
      <c r="LEQ99" s="220"/>
      <c r="LER99" s="220"/>
      <c r="LES99" s="220"/>
      <c r="LET99" s="220"/>
      <c r="LEU99" s="220"/>
      <c r="LEV99" s="220"/>
      <c r="LEW99" s="220"/>
      <c r="LEX99" s="220"/>
      <c r="LEY99" s="220"/>
      <c r="LEZ99" s="220"/>
      <c r="LFA99" s="220"/>
      <c r="LFB99" s="220"/>
      <c r="LFC99" s="220"/>
      <c r="LFD99" s="220"/>
      <c r="LFE99" s="220"/>
      <c r="LFF99" s="220"/>
      <c r="LFG99" s="220"/>
      <c r="LFH99" s="220"/>
      <c r="LFI99" s="220"/>
      <c r="LFJ99" s="220"/>
      <c r="LFK99" s="220"/>
      <c r="LFL99" s="220"/>
      <c r="LFM99" s="220"/>
      <c r="LFN99" s="220"/>
      <c r="LFO99" s="220"/>
      <c r="LFP99" s="220"/>
      <c r="LFQ99" s="220"/>
      <c r="LFR99" s="220"/>
      <c r="LFS99" s="220"/>
      <c r="LFT99" s="220"/>
      <c r="LFU99" s="220"/>
      <c r="LFV99" s="220"/>
      <c r="LFW99" s="220"/>
      <c r="LFX99" s="220"/>
      <c r="LFY99" s="220"/>
      <c r="LFZ99" s="220"/>
      <c r="LGA99" s="220"/>
      <c r="LGB99" s="220"/>
      <c r="LGC99" s="220"/>
      <c r="LGD99" s="220"/>
      <c r="LGE99" s="220"/>
      <c r="LGF99" s="220"/>
      <c r="LGG99" s="220"/>
      <c r="LGH99" s="220"/>
      <c r="LGI99" s="220"/>
      <c r="LGJ99" s="220"/>
      <c r="LGK99" s="220"/>
      <c r="LGL99" s="220"/>
      <c r="LGM99" s="220"/>
      <c r="LGN99" s="220"/>
      <c r="LGO99" s="220"/>
      <c r="LGP99" s="220"/>
      <c r="LGQ99" s="220"/>
      <c r="LGR99" s="220"/>
      <c r="LGS99" s="220"/>
      <c r="LGT99" s="220"/>
      <c r="LGU99" s="220"/>
      <c r="LGV99" s="220"/>
      <c r="LGW99" s="220"/>
      <c r="LGX99" s="220"/>
      <c r="LGY99" s="220"/>
      <c r="LGZ99" s="220"/>
      <c r="LHA99" s="220"/>
      <c r="LHB99" s="220"/>
      <c r="LHC99" s="220"/>
      <c r="LHD99" s="220"/>
      <c r="LHE99" s="220"/>
      <c r="LHF99" s="220"/>
      <c r="LHG99" s="220"/>
      <c r="LHH99" s="220"/>
      <c r="LHI99" s="220"/>
      <c r="LHJ99" s="220"/>
      <c r="LHK99" s="220"/>
      <c r="LHL99" s="220"/>
      <c r="LHM99" s="220"/>
      <c r="LHN99" s="220"/>
      <c r="LHO99" s="220"/>
      <c r="LHP99" s="220"/>
      <c r="LHQ99" s="220"/>
      <c r="LHR99" s="220"/>
      <c r="LHS99" s="220"/>
      <c r="LHT99" s="220"/>
      <c r="LHU99" s="220"/>
      <c r="LHV99" s="220"/>
      <c r="LHW99" s="220"/>
      <c r="LHX99" s="220"/>
      <c r="LHY99" s="220"/>
      <c r="LHZ99" s="220"/>
      <c r="LIA99" s="220"/>
      <c r="LIB99" s="220"/>
      <c r="LIC99" s="220"/>
      <c r="LID99" s="220"/>
      <c r="LIE99" s="220"/>
      <c r="LIF99" s="220"/>
      <c r="LIG99" s="220"/>
      <c r="LIH99" s="220"/>
      <c r="LII99" s="220"/>
      <c r="LIJ99" s="220"/>
      <c r="LIK99" s="220"/>
      <c r="LIL99" s="220"/>
      <c r="LIM99" s="220"/>
      <c r="LIN99" s="220"/>
      <c r="LIO99" s="220"/>
      <c r="LIP99" s="220"/>
      <c r="LIQ99" s="220"/>
      <c r="LIR99" s="220"/>
      <c r="LIS99" s="220"/>
      <c r="LIT99" s="220"/>
      <c r="LIU99" s="220"/>
      <c r="LIV99" s="220"/>
      <c r="LIW99" s="220"/>
      <c r="LIX99" s="220"/>
      <c r="LIY99" s="220"/>
      <c r="LIZ99" s="220"/>
      <c r="LJA99" s="220"/>
      <c r="LJB99" s="220"/>
      <c r="LJC99" s="220"/>
      <c r="LJD99" s="220"/>
      <c r="LJE99" s="220"/>
      <c r="LJF99" s="220"/>
      <c r="LJG99" s="220"/>
      <c r="LJH99" s="220"/>
      <c r="LJI99" s="220"/>
      <c r="LJJ99" s="220"/>
      <c r="LJK99" s="220"/>
      <c r="LJL99" s="220"/>
      <c r="LJM99" s="220"/>
      <c r="LJN99" s="220"/>
      <c r="LJO99" s="220"/>
      <c r="LJP99" s="220"/>
      <c r="LJQ99" s="220"/>
      <c r="LJR99" s="220"/>
      <c r="LJS99" s="220"/>
      <c r="LJT99" s="220"/>
      <c r="LJU99" s="220"/>
      <c r="LJV99" s="220"/>
      <c r="LJW99" s="220"/>
      <c r="LJX99" s="220"/>
      <c r="LJY99" s="220"/>
      <c r="LJZ99" s="220"/>
      <c r="LKA99" s="220"/>
      <c r="LKB99" s="220"/>
      <c r="LKC99" s="220"/>
      <c r="LKD99" s="220"/>
      <c r="LKE99" s="220"/>
      <c r="LKF99" s="220"/>
      <c r="LKG99" s="220"/>
      <c r="LKH99" s="220"/>
      <c r="LKI99" s="220"/>
      <c r="LKJ99" s="220"/>
      <c r="LKK99" s="220"/>
      <c r="LKL99" s="220"/>
      <c r="LKM99" s="220"/>
      <c r="LKN99" s="220"/>
      <c r="LKO99" s="220"/>
      <c r="LKP99" s="220"/>
      <c r="LKQ99" s="220"/>
      <c r="LKR99" s="220"/>
      <c r="LKS99" s="220"/>
      <c r="LKT99" s="220"/>
      <c r="LKU99" s="220"/>
      <c r="LKV99" s="220"/>
      <c r="LKW99" s="220"/>
      <c r="LKX99" s="220"/>
      <c r="LKY99" s="220"/>
      <c r="LKZ99" s="220"/>
      <c r="LLA99" s="220"/>
      <c r="LLB99" s="220"/>
      <c r="LLC99" s="220"/>
      <c r="LLD99" s="220"/>
      <c r="LLE99" s="220"/>
      <c r="LLF99" s="220"/>
      <c r="LLG99" s="220"/>
      <c r="LLH99" s="220"/>
      <c r="LLI99" s="220"/>
      <c r="LLJ99" s="220"/>
      <c r="LLK99" s="220"/>
      <c r="LLL99" s="220"/>
      <c r="LLM99" s="220"/>
      <c r="LLN99" s="220"/>
      <c r="LLO99" s="220"/>
      <c r="LLP99" s="220"/>
      <c r="LLQ99" s="220"/>
      <c r="LLR99" s="220"/>
      <c r="LLS99" s="220"/>
      <c r="LLT99" s="220"/>
      <c r="LLU99" s="220"/>
      <c r="LLV99" s="220"/>
      <c r="LLW99" s="220"/>
      <c r="LLX99" s="220"/>
      <c r="LLY99" s="220"/>
      <c r="LLZ99" s="220"/>
      <c r="LMA99" s="220"/>
      <c r="LMB99" s="220"/>
      <c r="LMC99" s="220"/>
      <c r="LMD99" s="220"/>
      <c r="LME99" s="220"/>
      <c r="LMF99" s="220"/>
      <c r="LMG99" s="220"/>
      <c r="LMH99" s="220"/>
      <c r="LMI99" s="220"/>
      <c r="LMJ99" s="220"/>
      <c r="LMK99" s="220"/>
      <c r="LML99" s="220"/>
      <c r="LMM99" s="220"/>
      <c r="LMN99" s="220"/>
      <c r="LMO99" s="220"/>
      <c r="LMP99" s="220"/>
      <c r="LMQ99" s="220"/>
      <c r="LMR99" s="220"/>
      <c r="LMS99" s="220"/>
      <c r="LMT99" s="220"/>
      <c r="LMU99" s="220"/>
      <c r="LMV99" s="220"/>
      <c r="LMW99" s="220"/>
      <c r="LMX99" s="220"/>
      <c r="LMY99" s="220"/>
      <c r="LMZ99" s="220"/>
      <c r="LNA99" s="220"/>
      <c r="LNB99" s="220"/>
      <c r="LNC99" s="220"/>
      <c r="LND99" s="220"/>
      <c r="LNE99" s="220"/>
      <c r="LNF99" s="220"/>
      <c r="LNG99" s="220"/>
      <c r="LNH99" s="220"/>
      <c r="LNI99" s="220"/>
      <c r="LNJ99" s="220"/>
      <c r="LNK99" s="220"/>
      <c r="LNL99" s="220"/>
      <c r="LNM99" s="220"/>
      <c r="LNN99" s="220"/>
      <c r="LNO99" s="220"/>
      <c r="LNP99" s="220"/>
      <c r="LNQ99" s="220"/>
      <c r="LNR99" s="220"/>
      <c r="LNS99" s="220"/>
      <c r="LNT99" s="220"/>
      <c r="LNU99" s="220"/>
      <c r="LNV99" s="220"/>
      <c r="LNW99" s="220"/>
      <c r="LNX99" s="220"/>
      <c r="LNY99" s="220"/>
      <c r="LNZ99" s="220"/>
      <c r="LOA99" s="220"/>
      <c r="LOB99" s="220"/>
      <c r="LOC99" s="220"/>
      <c r="LOD99" s="220"/>
      <c r="LOE99" s="220"/>
      <c r="LOF99" s="220"/>
      <c r="LOG99" s="220"/>
      <c r="LOH99" s="220"/>
      <c r="LOI99" s="220"/>
      <c r="LOJ99" s="220"/>
      <c r="LOK99" s="220"/>
      <c r="LOL99" s="220"/>
      <c r="LOM99" s="220"/>
      <c r="LON99" s="220"/>
      <c r="LOO99" s="220"/>
      <c r="LOP99" s="220"/>
      <c r="LOQ99" s="220"/>
      <c r="LOR99" s="220"/>
      <c r="LOS99" s="220"/>
      <c r="LOT99" s="220"/>
      <c r="LOU99" s="220"/>
      <c r="LOV99" s="220"/>
      <c r="LOW99" s="220"/>
      <c r="LOX99" s="220"/>
      <c r="LOY99" s="220"/>
      <c r="LOZ99" s="220"/>
      <c r="LPA99" s="220"/>
      <c r="LPB99" s="220"/>
      <c r="LPC99" s="220"/>
      <c r="LPD99" s="220"/>
      <c r="LPE99" s="220"/>
      <c r="LPF99" s="220"/>
      <c r="LPG99" s="220"/>
      <c r="LPH99" s="220"/>
      <c r="LPI99" s="220"/>
      <c r="LPJ99" s="220"/>
      <c r="LPK99" s="220"/>
      <c r="LPL99" s="220"/>
      <c r="LPM99" s="220"/>
      <c r="LPN99" s="220"/>
      <c r="LPO99" s="220"/>
      <c r="LPP99" s="220"/>
      <c r="LPQ99" s="220"/>
      <c r="LPR99" s="220"/>
      <c r="LPS99" s="220"/>
      <c r="LPT99" s="220"/>
      <c r="LPU99" s="220"/>
      <c r="LPV99" s="220"/>
      <c r="LPW99" s="220"/>
      <c r="LPX99" s="220"/>
      <c r="LPY99" s="220"/>
      <c r="LPZ99" s="220"/>
      <c r="LQA99" s="220"/>
      <c r="LQB99" s="220"/>
      <c r="LQC99" s="220"/>
      <c r="LQD99" s="220"/>
      <c r="LQE99" s="220"/>
      <c r="LQF99" s="220"/>
      <c r="LQG99" s="220"/>
      <c r="LQH99" s="220"/>
      <c r="LQI99" s="220"/>
      <c r="LQJ99" s="220"/>
      <c r="LQK99" s="220"/>
      <c r="LQL99" s="220"/>
      <c r="LQM99" s="220"/>
      <c r="LQN99" s="220"/>
      <c r="LQO99" s="220"/>
      <c r="LQP99" s="220"/>
      <c r="LQQ99" s="220"/>
      <c r="LQR99" s="220"/>
      <c r="LQS99" s="220"/>
      <c r="LQT99" s="220"/>
      <c r="LQU99" s="220"/>
      <c r="LQV99" s="220"/>
      <c r="LQW99" s="220"/>
      <c r="LQX99" s="220"/>
      <c r="LQY99" s="220"/>
      <c r="LQZ99" s="220"/>
      <c r="LRA99" s="220"/>
      <c r="LRB99" s="220"/>
      <c r="LRC99" s="220"/>
      <c r="LRD99" s="220"/>
      <c r="LRE99" s="220"/>
      <c r="LRF99" s="220"/>
      <c r="LRG99" s="220"/>
      <c r="LRH99" s="220"/>
      <c r="LRI99" s="220"/>
      <c r="LRJ99" s="220"/>
      <c r="LRK99" s="220"/>
      <c r="LRL99" s="220"/>
      <c r="LRM99" s="220"/>
      <c r="LRN99" s="220"/>
      <c r="LRO99" s="220"/>
      <c r="LRP99" s="220"/>
      <c r="LRQ99" s="220"/>
      <c r="LRR99" s="220"/>
      <c r="LRS99" s="220"/>
      <c r="LRT99" s="220"/>
      <c r="LRU99" s="220"/>
      <c r="LRV99" s="220"/>
      <c r="LRW99" s="220"/>
      <c r="LRX99" s="220"/>
      <c r="LRY99" s="220"/>
      <c r="LRZ99" s="220"/>
      <c r="LSA99" s="220"/>
      <c r="LSB99" s="220"/>
      <c r="LSC99" s="220"/>
      <c r="LSD99" s="220"/>
      <c r="LSE99" s="220"/>
      <c r="LSF99" s="220"/>
      <c r="LSG99" s="220"/>
      <c r="LSH99" s="220"/>
      <c r="LSI99" s="220"/>
      <c r="LSJ99" s="220"/>
      <c r="LSK99" s="220"/>
      <c r="LSL99" s="220"/>
      <c r="LSM99" s="220"/>
      <c r="LSN99" s="220"/>
      <c r="LSO99" s="220"/>
      <c r="LSP99" s="220"/>
      <c r="LSQ99" s="220"/>
      <c r="LSR99" s="220"/>
      <c r="LSS99" s="220"/>
      <c r="LST99" s="220"/>
      <c r="LSU99" s="220"/>
      <c r="LSV99" s="220"/>
      <c r="LSW99" s="220"/>
      <c r="LSX99" s="220"/>
      <c r="LSY99" s="220"/>
      <c r="LSZ99" s="220"/>
      <c r="LTA99" s="220"/>
      <c r="LTB99" s="220"/>
      <c r="LTC99" s="220"/>
      <c r="LTD99" s="220"/>
      <c r="LTE99" s="220"/>
      <c r="LTF99" s="220"/>
      <c r="LTG99" s="220"/>
      <c r="LTH99" s="220"/>
      <c r="LTI99" s="220"/>
      <c r="LTJ99" s="220"/>
      <c r="LTK99" s="220"/>
      <c r="LTL99" s="220"/>
      <c r="LTM99" s="220"/>
      <c r="LTN99" s="220"/>
      <c r="LTO99" s="220"/>
      <c r="LTP99" s="220"/>
      <c r="LTQ99" s="220"/>
      <c r="LTR99" s="220"/>
      <c r="LTS99" s="220"/>
      <c r="LTT99" s="220"/>
      <c r="LTU99" s="220"/>
      <c r="LTV99" s="220"/>
      <c r="LTW99" s="220"/>
      <c r="LTX99" s="220"/>
      <c r="LTY99" s="220"/>
      <c r="LTZ99" s="220"/>
      <c r="LUA99" s="220"/>
      <c r="LUB99" s="220"/>
      <c r="LUC99" s="220"/>
      <c r="LUD99" s="220"/>
      <c r="LUE99" s="220"/>
      <c r="LUF99" s="220"/>
      <c r="LUG99" s="220"/>
      <c r="LUH99" s="220"/>
      <c r="LUI99" s="220"/>
      <c r="LUJ99" s="220"/>
      <c r="LUK99" s="220"/>
      <c r="LUL99" s="220"/>
      <c r="LUM99" s="220"/>
      <c r="LUN99" s="220"/>
      <c r="LUO99" s="220"/>
      <c r="LUP99" s="220"/>
      <c r="LUQ99" s="220"/>
      <c r="LUR99" s="220"/>
      <c r="LUS99" s="220"/>
      <c r="LUT99" s="220"/>
      <c r="LUU99" s="220"/>
      <c r="LUV99" s="220"/>
      <c r="LUW99" s="220"/>
      <c r="LUX99" s="220"/>
      <c r="LUY99" s="220"/>
      <c r="LUZ99" s="220"/>
      <c r="LVA99" s="220"/>
      <c r="LVB99" s="220"/>
      <c r="LVC99" s="220"/>
      <c r="LVD99" s="220"/>
      <c r="LVE99" s="220"/>
      <c r="LVF99" s="220"/>
      <c r="LVG99" s="220"/>
      <c r="LVH99" s="220"/>
      <c r="LVI99" s="220"/>
      <c r="LVJ99" s="220"/>
      <c r="LVK99" s="220"/>
      <c r="LVL99" s="220"/>
      <c r="LVM99" s="220"/>
      <c r="LVN99" s="220"/>
      <c r="LVO99" s="220"/>
      <c r="LVP99" s="220"/>
      <c r="LVQ99" s="220"/>
      <c r="LVR99" s="220"/>
      <c r="LVS99" s="220"/>
      <c r="LVT99" s="220"/>
      <c r="LVU99" s="220"/>
      <c r="LVV99" s="220"/>
      <c r="LVW99" s="220"/>
      <c r="LVX99" s="220"/>
      <c r="LVY99" s="220"/>
      <c r="LVZ99" s="220"/>
      <c r="LWA99" s="220"/>
      <c r="LWB99" s="220"/>
      <c r="LWC99" s="220"/>
      <c r="LWD99" s="220"/>
      <c r="LWE99" s="220"/>
      <c r="LWF99" s="220"/>
      <c r="LWG99" s="220"/>
      <c r="LWH99" s="220"/>
      <c r="LWI99" s="220"/>
      <c r="LWJ99" s="220"/>
      <c r="LWK99" s="220"/>
      <c r="LWL99" s="220"/>
      <c r="LWM99" s="220"/>
      <c r="LWN99" s="220"/>
      <c r="LWO99" s="220"/>
      <c r="LWP99" s="220"/>
      <c r="LWQ99" s="220"/>
      <c r="LWR99" s="220"/>
      <c r="LWS99" s="220"/>
      <c r="LWT99" s="220"/>
      <c r="LWU99" s="220"/>
      <c r="LWV99" s="220"/>
      <c r="LWW99" s="220"/>
      <c r="LWX99" s="220"/>
      <c r="LWY99" s="220"/>
      <c r="LWZ99" s="220"/>
      <c r="LXA99" s="220"/>
      <c r="LXB99" s="220"/>
      <c r="LXC99" s="220"/>
      <c r="LXD99" s="220"/>
      <c r="LXE99" s="220"/>
      <c r="LXF99" s="220"/>
      <c r="LXG99" s="220"/>
      <c r="LXH99" s="220"/>
      <c r="LXI99" s="220"/>
      <c r="LXJ99" s="220"/>
      <c r="LXK99" s="220"/>
      <c r="LXL99" s="220"/>
      <c r="LXM99" s="220"/>
      <c r="LXN99" s="220"/>
      <c r="LXO99" s="220"/>
      <c r="LXP99" s="220"/>
      <c r="LXQ99" s="220"/>
      <c r="LXR99" s="220"/>
      <c r="LXS99" s="220"/>
      <c r="LXT99" s="220"/>
      <c r="LXU99" s="220"/>
      <c r="LXV99" s="220"/>
      <c r="LXW99" s="220"/>
      <c r="LXX99" s="220"/>
      <c r="LXY99" s="220"/>
      <c r="LXZ99" s="220"/>
      <c r="LYA99" s="220"/>
      <c r="LYB99" s="220"/>
      <c r="LYC99" s="220"/>
      <c r="LYD99" s="220"/>
      <c r="LYE99" s="220"/>
      <c r="LYF99" s="220"/>
      <c r="LYG99" s="220"/>
      <c r="LYH99" s="220"/>
      <c r="LYI99" s="220"/>
      <c r="LYJ99" s="220"/>
      <c r="LYK99" s="220"/>
      <c r="LYL99" s="220"/>
      <c r="LYM99" s="220"/>
      <c r="LYN99" s="220"/>
      <c r="LYO99" s="220"/>
      <c r="LYP99" s="220"/>
      <c r="LYQ99" s="220"/>
      <c r="LYR99" s="220"/>
      <c r="LYS99" s="220"/>
      <c r="LYT99" s="220"/>
      <c r="LYU99" s="220"/>
      <c r="LYV99" s="220"/>
      <c r="LYW99" s="220"/>
      <c r="LYX99" s="220"/>
      <c r="LYY99" s="220"/>
      <c r="LYZ99" s="220"/>
      <c r="LZA99" s="220"/>
      <c r="LZB99" s="220"/>
      <c r="LZC99" s="220"/>
      <c r="LZD99" s="220"/>
      <c r="LZE99" s="220"/>
      <c r="LZF99" s="220"/>
      <c r="LZG99" s="220"/>
      <c r="LZH99" s="220"/>
      <c r="LZI99" s="220"/>
      <c r="LZJ99" s="220"/>
      <c r="LZK99" s="220"/>
      <c r="LZL99" s="220"/>
      <c r="LZM99" s="220"/>
      <c r="LZN99" s="220"/>
      <c r="LZO99" s="220"/>
      <c r="LZP99" s="220"/>
      <c r="LZQ99" s="220"/>
      <c r="LZR99" s="220"/>
      <c r="LZS99" s="220"/>
      <c r="LZT99" s="220"/>
      <c r="LZU99" s="220"/>
      <c r="LZV99" s="220"/>
      <c r="LZW99" s="220"/>
      <c r="LZX99" s="220"/>
      <c r="LZY99" s="220"/>
      <c r="LZZ99" s="220"/>
      <c r="MAA99" s="220"/>
      <c r="MAB99" s="220"/>
      <c r="MAC99" s="220"/>
      <c r="MAD99" s="220"/>
      <c r="MAE99" s="220"/>
      <c r="MAF99" s="220"/>
      <c r="MAG99" s="220"/>
      <c r="MAH99" s="220"/>
      <c r="MAI99" s="220"/>
      <c r="MAJ99" s="220"/>
      <c r="MAK99" s="220"/>
      <c r="MAL99" s="220"/>
      <c r="MAM99" s="220"/>
      <c r="MAN99" s="220"/>
      <c r="MAO99" s="220"/>
      <c r="MAP99" s="220"/>
      <c r="MAQ99" s="220"/>
      <c r="MAR99" s="220"/>
      <c r="MAS99" s="220"/>
      <c r="MAT99" s="220"/>
      <c r="MAU99" s="220"/>
      <c r="MAV99" s="220"/>
      <c r="MAW99" s="220"/>
      <c r="MAX99" s="220"/>
      <c r="MAY99" s="220"/>
      <c r="MAZ99" s="220"/>
      <c r="MBA99" s="220"/>
      <c r="MBB99" s="220"/>
      <c r="MBC99" s="220"/>
      <c r="MBD99" s="220"/>
      <c r="MBE99" s="220"/>
      <c r="MBF99" s="220"/>
      <c r="MBG99" s="220"/>
      <c r="MBH99" s="220"/>
      <c r="MBI99" s="220"/>
      <c r="MBJ99" s="220"/>
      <c r="MBK99" s="220"/>
      <c r="MBL99" s="220"/>
      <c r="MBM99" s="220"/>
      <c r="MBN99" s="220"/>
      <c r="MBO99" s="220"/>
      <c r="MBP99" s="220"/>
      <c r="MBQ99" s="220"/>
      <c r="MBR99" s="220"/>
      <c r="MBS99" s="220"/>
      <c r="MBT99" s="220"/>
      <c r="MBU99" s="220"/>
      <c r="MBV99" s="220"/>
      <c r="MBW99" s="220"/>
      <c r="MBX99" s="220"/>
      <c r="MBY99" s="220"/>
      <c r="MBZ99" s="220"/>
      <c r="MCA99" s="220"/>
      <c r="MCB99" s="220"/>
      <c r="MCC99" s="220"/>
      <c r="MCD99" s="220"/>
      <c r="MCE99" s="220"/>
      <c r="MCF99" s="220"/>
      <c r="MCG99" s="220"/>
      <c r="MCH99" s="220"/>
      <c r="MCI99" s="220"/>
      <c r="MCJ99" s="220"/>
      <c r="MCK99" s="220"/>
      <c r="MCL99" s="220"/>
      <c r="MCM99" s="220"/>
      <c r="MCN99" s="220"/>
      <c r="MCO99" s="220"/>
      <c r="MCP99" s="220"/>
      <c r="MCQ99" s="220"/>
      <c r="MCR99" s="220"/>
      <c r="MCS99" s="220"/>
      <c r="MCT99" s="220"/>
      <c r="MCU99" s="220"/>
      <c r="MCV99" s="220"/>
      <c r="MCW99" s="220"/>
      <c r="MCX99" s="220"/>
      <c r="MCY99" s="220"/>
      <c r="MCZ99" s="220"/>
      <c r="MDA99" s="220"/>
      <c r="MDB99" s="220"/>
      <c r="MDC99" s="220"/>
      <c r="MDD99" s="220"/>
      <c r="MDE99" s="220"/>
      <c r="MDF99" s="220"/>
      <c r="MDG99" s="220"/>
      <c r="MDH99" s="220"/>
      <c r="MDI99" s="220"/>
      <c r="MDJ99" s="220"/>
      <c r="MDK99" s="220"/>
      <c r="MDL99" s="220"/>
      <c r="MDM99" s="220"/>
      <c r="MDN99" s="220"/>
      <c r="MDO99" s="220"/>
      <c r="MDP99" s="220"/>
      <c r="MDQ99" s="220"/>
      <c r="MDR99" s="220"/>
      <c r="MDS99" s="220"/>
      <c r="MDT99" s="220"/>
      <c r="MDU99" s="220"/>
      <c r="MDV99" s="220"/>
      <c r="MDW99" s="220"/>
      <c r="MDX99" s="220"/>
      <c r="MDY99" s="220"/>
      <c r="MDZ99" s="220"/>
      <c r="MEA99" s="220"/>
      <c r="MEB99" s="220"/>
      <c r="MEC99" s="220"/>
      <c r="MED99" s="220"/>
      <c r="MEE99" s="220"/>
      <c r="MEF99" s="220"/>
      <c r="MEG99" s="220"/>
      <c r="MEH99" s="220"/>
      <c r="MEI99" s="220"/>
      <c r="MEJ99" s="220"/>
      <c r="MEK99" s="220"/>
      <c r="MEL99" s="220"/>
      <c r="MEM99" s="220"/>
      <c r="MEN99" s="220"/>
      <c r="MEO99" s="220"/>
      <c r="MEP99" s="220"/>
      <c r="MEQ99" s="220"/>
      <c r="MER99" s="220"/>
      <c r="MES99" s="220"/>
      <c r="MET99" s="220"/>
      <c r="MEU99" s="220"/>
      <c r="MEV99" s="220"/>
      <c r="MEW99" s="220"/>
      <c r="MEX99" s="220"/>
      <c r="MEY99" s="220"/>
      <c r="MEZ99" s="220"/>
      <c r="MFA99" s="220"/>
      <c r="MFB99" s="220"/>
      <c r="MFC99" s="220"/>
      <c r="MFD99" s="220"/>
      <c r="MFE99" s="220"/>
      <c r="MFF99" s="220"/>
      <c r="MFG99" s="220"/>
      <c r="MFH99" s="220"/>
      <c r="MFI99" s="220"/>
      <c r="MFJ99" s="220"/>
      <c r="MFK99" s="220"/>
      <c r="MFL99" s="220"/>
      <c r="MFM99" s="220"/>
      <c r="MFN99" s="220"/>
      <c r="MFO99" s="220"/>
      <c r="MFP99" s="220"/>
      <c r="MFQ99" s="220"/>
      <c r="MFR99" s="220"/>
      <c r="MFS99" s="220"/>
      <c r="MFT99" s="220"/>
      <c r="MFU99" s="220"/>
      <c r="MFV99" s="220"/>
      <c r="MFW99" s="220"/>
      <c r="MFX99" s="220"/>
      <c r="MFY99" s="220"/>
      <c r="MFZ99" s="220"/>
      <c r="MGA99" s="220"/>
      <c r="MGB99" s="220"/>
      <c r="MGC99" s="220"/>
      <c r="MGD99" s="220"/>
      <c r="MGE99" s="220"/>
      <c r="MGF99" s="220"/>
      <c r="MGG99" s="220"/>
      <c r="MGH99" s="220"/>
      <c r="MGI99" s="220"/>
      <c r="MGJ99" s="220"/>
      <c r="MGK99" s="220"/>
      <c r="MGL99" s="220"/>
      <c r="MGM99" s="220"/>
      <c r="MGN99" s="220"/>
      <c r="MGO99" s="220"/>
      <c r="MGP99" s="220"/>
      <c r="MGQ99" s="220"/>
      <c r="MGR99" s="220"/>
      <c r="MGS99" s="220"/>
      <c r="MGT99" s="220"/>
      <c r="MGU99" s="220"/>
      <c r="MGV99" s="220"/>
      <c r="MGW99" s="220"/>
      <c r="MGX99" s="220"/>
      <c r="MGY99" s="220"/>
      <c r="MGZ99" s="220"/>
      <c r="MHA99" s="220"/>
      <c r="MHB99" s="220"/>
      <c r="MHC99" s="220"/>
      <c r="MHD99" s="220"/>
      <c r="MHE99" s="220"/>
      <c r="MHF99" s="220"/>
      <c r="MHG99" s="220"/>
      <c r="MHH99" s="220"/>
      <c r="MHI99" s="220"/>
      <c r="MHJ99" s="220"/>
      <c r="MHK99" s="220"/>
      <c r="MHL99" s="220"/>
      <c r="MHM99" s="220"/>
      <c r="MHN99" s="220"/>
      <c r="MHO99" s="220"/>
      <c r="MHP99" s="220"/>
      <c r="MHQ99" s="220"/>
      <c r="MHR99" s="220"/>
      <c r="MHS99" s="220"/>
      <c r="MHT99" s="220"/>
      <c r="MHU99" s="220"/>
      <c r="MHV99" s="220"/>
      <c r="MHW99" s="220"/>
      <c r="MHX99" s="220"/>
      <c r="MHY99" s="220"/>
      <c r="MHZ99" s="220"/>
      <c r="MIA99" s="220"/>
      <c r="MIB99" s="220"/>
      <c r="MIC99" s="220"/>
      <c r="MID99" s="220"/>
      <c r="MIE99" s="220"/>
      <c r="MIF99" s="220"/>
      <c r="MIG99" s="220"/>
      <c r="MIH99" s="220"/>
      <c r="MII99" s="220"/>
      <c r="MIJ99" s="220"/>
      <c r="MIK99" s="220"/>
      <c r="MIL99" s="220"/>
      <c r="MIM99" s="220"/>
      <c r="MIN99" s="220"/>
      <c r="MIO99" s="220"/>
      <c r="MIP99" s="220"/>
      <c r="MIQ99" s="220"/>
      <c r="MIR99" s="220"/>
      <c r="MIS99" s="220"/>
      <c r="MIT99" s="220"/>
      <c r="MIU99" s="220"/>
      <c r="MIV99" s="220"/>
      <c r="MIW99" s="220"/>
      <c r="MIX99" s="220"/>
      <c r="MIY99" s="220"/>
      <c r="MIZ99" s="220"/>
      <c r="MJA99" s="220"/>
      <c r="MJB99" s="220"/>
      <c r="MJC99" s="220"/>
      <c r="MJD99" s="220"/>
      <c r="MJE99" s="220"/>
      <c r="MJF99" s="220"/>
      <c r="MJG99" s="220"/>
      <c r="MJH99" s="220"/>
      <c r="MJI99" s="220"/>
      <c r="MJJ99" s="220"/>
      <c r="MJK99" s="220"/>
      <c r="MJL99" s="220"/>
      <c r="MJM99" s="220"/>
      <c r="MJN99" s="220"/>
      <c r="MJO99" s="220"/>
      <c r="MJP99" s="220"/>
      <c r="MJQ99" s="220"/>
      <c r="MJR99" s="220"/>
      <c r="MJS99" s="220"/>
      <c r="MJT99" s="220"/>
      <c r="MJU99" s="220"/>
      <c r="MJV99" s="220"/>
      <c r="MJW99" s="220"/>
      <c r="MJX99" s="220"/>
      <c r="MJY99" s="220"/>
      <c r="MJZ99" s="220"/>
      <c r="MKA99" s="220"/>
      <c r="MKB99" s="220"/>
      <c r="MKC99" s="220"/>
      <c r="MKD99" s="220"/>
      <c r="MKE99" s="220"/>
      <c r="MKF99" s="220"/>
      <c r="MKG99" s="220"/>
      <c r="MKH99" s="220"/>
      <c r="MKI99" s="220"/>
      <c r="MKJ99" s="220"/>
      <c r="MKK99" s="220"/>
      <c r="MKL99" s="220"/>
      <c r="MKM99" s="220"/>
      <c r="MKN99" s="220"/>
      <c r="MKO99" s="220"/>
      <c r="MKP99" s="220"/>
      <c r="MKQ99" s="220"/>
      <c r="MKR99" s="220"/>
      <c r="MKS99" s="220"/>
      <c r="MKT99" s="220"/>
      <c r="MKU99" s="220"/>
      <c r="MKV99" s="220"/>
      <c r="MKW99" s="220"/>
      <c r="MKX99" s="220"/>
      <c r="MKY99" s="220"/>
      <c r="MKZ99" s="220"/>
      <c r="MLA99" s="220"/>
      <c r="MLB99" s="220"/>
      <c r="MLC99" s="220"/>
      <c r="MLD99" s="220"/>
      <c r="MLE99" s="220"/>
      <c r="MLF99" s="220"/>
      <c r="MLG99" s="220"/>
      <c r="MLH99" s="220"/>
      <c r="MLI99" s="220"/>
      <c r="MLJ99" s="220"/>
      <c r="MLK99" s="220"/>
      <c r="MLL99" s="220"/>
      <c r="MLM99" s="220"/>
      <c r="MLN99" s="220"/>
      <c r="MLO99" s="220"/>
      <c r="MLP99" s="220"/>
      <c r="MLQ99" s="220"/>
      <c r="MLR99" s="220"/>
      <c r="MLS99" s="220"/>
      <c r="MLT99" s="220"/>
      <c r="MLU99" s="220"/>
      <c r="MLV99" s="220"/>
      <c r="MLW99" s="220"/>
      <c r="MLX99" s="220"/>
      <c r="MLY99" s="220"/>
      <c r="MLZ99" s="220"/>
      <c r="MMA99" s="220"/>
      <c r="MMB99" s="220"/>
      <c r="MMC99" s="220"/>
      <c r="MMD99" s="220"/>
      <c r="MME99" s="220"/>
      <c r="MMF99" s="220"/>
      <c r="MMG99" s="220"/>
      <c r="MMH99" s="220"/>
      <c r="MMI99" s="220"/>
      <c r="MMJ99" s="220"/>
      <c r="MMK99" s="220"/>
      <c r="MML99" s="220"/>
      <c r="MMM99" s="220"/>
      <c r="MMN99" s="220"/>
      <c r="MMO99" s="220"/>
      <c r="MMP99" s="220"/>
      <c r="MMQ99" s="220"/>
      <c r="MMR99" s="220"/>
      <c r="MMS99" s="220"/>
      <c r="MMT99" s="220"/>
      <c r="MMU99" s="220"/>
      <c r="MMV99" s="220"/>
      <c r="MMW99" s="220"/>
      <c r="MMX99" s="220"/>
      <c r="MMY99" s="220"/>
      <c r="MMZ99" s="220"/>
      <c r="MNA99" s="220"/>
      <c r="MNB99" s="220"/>
      <c r="MNC99" s="220"/>
      <c r="MND99" s="220"/>
      <c r="MNE99" s="220"/>
      <c r="MNF99" s="220"/>
      <c r="MNG99" s="220"/>
      <c r="MNH99" s="220"/>
      <c r="MNI99" s="220"/>
      <c r="MNJ99" s="220"/>
      <c r="MNK99" s="220"/>
      <c r="MNL99" s="220"/>
      <c r="MNM99" s="220"/>
      <c r="MNN99" s="220"/>
      <c r="MNO99" s="220"/>
      <c r="MNP99" s="220"/>
      <c r="MNQ99" s="220"/>
      <c r="MNR99" s="220"/>
      <c r="MNS99" s="220"/>
      <c r="MNT99" s="220"/>
      <c r="MNU99" s="220"/>
      <c r="MNV99" s="220"/>
      <c r="MNW99" s="220"/>
      <c r="MNX99" s="220"/>
      <c r="MNY99" s="220"/>
      <c r="MNZ99" s="220"/>
      <c r="MOA99" s="220"/>
      <c r="MOB99" s="220"/>
      <c r="MOC99" s="220"/>
      <c r="MOD99" s="220"/>
      <c r="MOE99" s="220"/>
      <c r="MOF99" s="220"/>
      <c r="MOG99" s="220"/>
      <c r="MOH99" s="220"/>
      <c r="MOI99" s="220"/>
      <c r="MOJ99" s="220"/>
      <c r="MOK99" s="220"/>
      <c r="MOL99" s="220"/>
      <c r="MOM99" s="220"/>
      <c r="MON99" s="220"/>
      <c r="MOO99" s="220"/>
      <c r="MOP99" s="220"/>
      <c r="MOQ99" s="220"/>
      <c r="MOR99" s="220"/>
      <c r="MOS99" s="220"/>
      <c r="MOT99" s="220"/>
      <c r="MOU99" s="220"/>
      <c r="MOV99" s="220"/>
      <c r="MOW99" s="220"/>
      <c r="MOX99" s="220"/>
      <c r="MOY99" s="220"/>
      <c r="MOZ99" s="220"/>
      <c r="MPA99" s="220"/>
      <c r="MPB99" s="220"/>
      <c r="MPC99" s="220"/>
      <c r="MPD99" s="220"/>
      <c r="MPE99" s="220"/>
      <c r="MPF99" s="220"/>
      <c r="MPG99" s="220"/>
      <c r="MPH99" s="220"/>
      <c r="MPI99" s="220"/>
      <c r="MPJ99" s="220"/>
      <c r="MPK99" s="220"/>
      <c r="MPL99" s="220"/>
      <c r="MPM99" s="220"/>
      <c r="MPN99" s="220"/>
      <c r="MPO99" s="220"/>
      <c r="MPP99" s="220"/>
      <c r="MPQ99" s="220"/>
      <c r="MPR99" s="220"/>
      <c r="MPS99" s="220"/>
      <c r="MPT99" s="220"/>
      <c r="MPU99" s="220"/>
      <c r="MPV99" s="220"/>
      <c r="MPW99" s="220"/>
      <c r="MPX99" s="220"/>
      <c r="MPY99" s="220"/>
      <c r="MPZ99" s="220"/>
      <c r="MQA99" s="220"/>
      <c r="MQB99" s="220"/>
      <c r="MQC99" s="220"/>
      <c r="MQD99" s="220"/>
      <c r="MQE99" s="220"/>
      <c r="MQF99" s="220"/>
      <c r="MQG99" s="220"/>
      <c r="MQH99" s="220"/>
      <c r="MQI99" s="220"/>
      <c r="MQJ99" s="220"/>
      <c r="MQK99" s="220"/>
      <c r="MQL99" s="220"/>
      <c r="MQM99" s="220"/>
      <c r="MQN99" s="220"/>
      <c r="MQO99" s="220"/>
      <c r="MQP99" s="220"/>
      <c r="MQQ99" s="220"/>
      <c r="MQR99" s="220"/>
      <c r="MQS99" s="220"/>
      <c r="MQT99" s="220"/>
      <c r="MQU99" s="220"/>
      <c r="MQV99" s="220"/>
      <c r="MQW99" s="220"/>
      <c r="MQX99" s="220"/>
      <c r="MQY99" s="220"/>
      <c r="MQZ99" s="220"/>
      <c r="MRA99" s="220"/>
      <c r="MRB99" s="220"/>
      <c r="MRC99" s="220"/>
      <c r="MRD99" s="220"/>
      <c r="MRE99" s="220"/>
      <c r="MRF99" s="220"/>
      <c r="MRG99" s="220"/>
      <c r="MRH99" s="220"/>
      <c r="MRI99" s="220"/>
      <c r="MRJ99" s="220"/>
      <c r="MRK99" s="220"/>
      <c r="MRL99" s="220"/>
      <c r="MRM99" s="220"/>
      <c r="MRN99" s="220"/>
      <c r="MRO99" s="220"/>
      <c r="MRP99" s="220"/>
      <c r="MRQ99" s="220"/>
      <c r="MRR99" s="220"/>
      <c r="MRS99" s="220"/>
      <c r="MRT99" s="220"/>
      <c r="MRU99" s="220"/>
      <c r="MRV99" s="220"/>
      <c r="MRW99" s="220"/>
      <c r="MRX99" s="220"/>
      <c r="MRY99" s="220"/>
      <c r="MRZ99" s="220"/>
      <c r="MSA99" s="220"/>
      <c r="MSB99" s="220"/>
      <c r="MSC99" s="220"/>
      <c r="MSD99" s="220"/>
      <c r="MSE99" s="220"/>
      <c r="MSF99" s="220"/>
      <c r="MSG99" s="220"/>
      <c r="MSH99" s="220"/>
      <c r="MSI99" s="220"/>
      <c r="MSJ99" s="220"/>
      <c r="MSK99" s="220"/>
      <c r="MSL99" s="220"/>
      <c r="MSM99" s="220"/>
      <c r="MSN99" s="220"/>
      <c r="MSO99" s="220"/>
      <c r="MSP99" s="220"/>
      <c r="MSQ99" s="220"/>
      <c r="MSR99" s="220"/>
      <c r="MSS99" s="220"/>
      <c r="MST99" s="220"/>
      <c r="MSU99" s="220"/>
      <c r="MSV99" s="220"/>
      <c r="MSW99" s="220"/>
      <c r="MSX99" s="220"/>
      <c r="MSY99" s="220"/>
      <c r="MSZ99" s="220"/>
      <c r="MTA99" s="220"/>
      <c r="MTB99" s="220"/>
      <c r="MTC99" s="220"/>
      <c r="MTD99" s="220"/>
      <c r="MTE99" s="220"/>
      <c r="MTF99" s="220"/>
      <c r="MTG99" s="220"/>
      <c r="MTH99" s="220"/>
      <c r="MTI99" s="220"/>
      <c r="MTJ99" s="220"/>
      <c r="MTK99" s="220"/>
      <c r="MTL99" s="220"/>
      <c r="MTM99" s="220"/>
      <c r="MTN99" s="220"/>
      <c r="MTO99" s="220"/>
      <c r="MTP99" s="220"/>
      <c r="MTQ99" s="220"/>
      <c r="MTR99" s="220"/>
      <c r="MTS99" s="220"/>
      <c r="MTT99" s="220"/>
      <c r="MTU99" s="220"/>
      <c r="MTV99" s="220"/>
      <c r="MTW99" s="220"/>
      <c r="MTX99" s="220"/>
      <c r="MTY99" s="220"/>
      <c r="MTZ99" s="220"/>
      <c r="MUA99" s="220"/>
      <c r="MUB99" s="220"/>
      <c r="MUC99" s="220"/>
      <c r="MUD99" s="220"/>
      <c r="MUE99" s="220"/>
      <c r="MUF99" s="220"/>
      <c r="MUG99" s="220"/>
      <c r="MUH99" s="220"/>
      <c r="MUI99" s="220"/>
      <c r="MUJ99" s="220"/>
      <c r="MUK99" s="220"/>
      <c r="MUL99" s="220"/>
      <c r="MUM99" s="220"/>
      <c r="MUN99" s="220"/>
      <c r="MUO99" s="220"/>
      <c r="MUP99" s="220"/>
      <c r="MUQ99" s="220"/>
      <c r="MUR99" s="220"/>
      <c r="MUS99" s="220"/>
      <c r="MUT99" s="220"/>
      <c r="MUU99" s="220"/>
      <c r="MUV99" s="220"/>
      <c r="MUW99" s="220"/>
      <c r="MUX99" s="220"/>
      <c r="MUY99" s="220"/>
      <c r="MUZ99" s="220"/>
      <c r="MVA99" s="220"/>
      <c r="MVB99" s="220"/>
      <c r="MVC99" s="220"/>
      <c r="MVD99" s="220"/>
      <c r="MVE99" s="220"/>
      <c r="MVF99" s="220"/>
      <c r="MVG99" s="220"/>
      <c r="MVH99" s="220"/>
      <c r="MVI99" s="220"/>
      <c r="MVJ99" s="220"/>
      <c r="MVK99" s="220"/>
      <c r="MVL99" s="220"/>
      <c r="MVM99" s="220"/>
      <c r="MVN99" s="220"/>
      <c r="MVO99" s="220"/>
      <c r="MVP99" s="220"/>
      <c r="MVQ99" s="220"/>
      <c r="MVR99" s="220"/>
      <c r="MVS99" s="220"/>
      <c r="MVT99" s="220"/>
      <c r="MVU99" s="220"/>
      <c r="MVV99" s="220"/>
      <c r="MVW99" s="220"/>
      <c r="MVX99" s="220"/>
      <c r="MVY99" s="220"/>
      <c r="MVZ99" s="220"/>
      <c r="MWA99" s="220"/>
      <c r="MWB99" s="220"/>
      <c r="MWC99" s="220"/>
      <c r="MWD99" s="220"/>
      <c r="MWE99" s="220"/>
      <c r="MWF99" s="220"/>
      <c r="MWG99" s="220"/>
      <c r="MWH99" s="220"/>
      <c r="MWI99" s="220"/>
      <c r="MWJ99" s="220"/>
      <c r="MWK99" s="220"/>
      <c r="MWL99" s="220"/>
      <c r="MWM99" s="220"/>
      <c r="MWN99" s="220"/>
      <c r="MWO99" s="220"/>
      <c r="MWP99" s="220"/>
      <c r="MWQ99" s="220"/>
      <c r="MWR99" s="220"/>
      <c r="MWS99" s="220"/>
      <c r="MWT99" s="220"/>
      <c r="MWU99" s="220"/>
      <c r="MWV99" s="220"/>
      <c r="MWW99" s="220"/>
      <c r="MWX99" s="220"/>
      <c r="MWY99" s="220"/>
      <c r="MWZ99" s="220"/>
      <c r="MXA99" s="220"/>
      <c r="MXB99" s="220"/>
      <c r="MXC99" s="220"/>
      <c r="MXD99" s="220"/>
      <c r="MXE99" s="220"/>
      <c r="MXF99" s="220"/>
      <c r="MXG99" s="220"/>
      <c r="MXH99" s="220"/>
      <c r="MXI99" s="220"/>
      <c r="MXJ99" s="220"/>
      <c r="MXK99" s="220"/>
      <c r="MXL99" s="220"/>
      <c r="MXM99" s="220"/>
      <c r="MXN99" s="220"/>
      <c r="MXO99" s="220"/>
      <c r="MXP99" s="220"/>
      <c r="MXQ99" s="220"/>
      <c r="MXR99" s="220"/>
      <c r="MXS99" s="220"/>
      <c r="MXT99" s="220"/>
      <c r="MXU99" s="220"/>
      <c r="MXV99" s="220"/>
      <c r="MXW99" s="220"/>
      <c r="MXX99" s="220"/>
      <c r="MXY99" s="220"/>
      <c r="MXZ99" s="220"/>
      <c r="MYA99" s="220"/>
      <c r="MYB99" s="220"/>
      <c r="MYC99" s="220"/>
      <c r="MYD99" s="220"/>
      <c r="MYE99" s="220"/>
      <c r="MYF99" s="220"/>
      <c r="MYG99" s="220"/>
      <c r="MYH99" s="220"/>
      <c r="MYI99" s="220"/>
      <c r="MYJ99" s="220"/>
      <c r="MYK99" s="220"/>
      <c r="MYL99" s="220"/>
      <c r="MYM99" s="220"/>
      <c r="MYN99" s="220"/>
      <c r="MYO99" s="220"/>
      <c r="MYP99" s="220"/>
      <c r="MYQ99" s="220"/>
      <c r="MYR99" s="220"/>
      <c r="MYS99" s="220"/>
      <c r="MYT99" s="220"/>
      <c r="MYU99" s="220"/>
      <c r="MYV99" s="220"/>
      <c r="MYW99" s="220"/>
      <c r="MYX99" s="220"/>
      <c r="MYY99" s="220"/>
      <c r="MYZ99" s="220"/>
      <c r="MZA99" s="220"/>
      <c r="MZB99" s="220"/>
      <c r="MZC99" s="220"/>
      <c r="MZD99" s="220"/>
      <c r="MZE99" s="220"/>
      <c r="MZF99" s="220"/>
      <c r="MZG99" s="220"/>
      <c r="MZH99" s="220"/>
      <c r="MZI99" s="220"/>
      <c r="MZJ99" s="220"/>
      <c r="MZK99" s="220"/>
      <c r="MZL99" s="220"/>
      <c r="MZM99" s="220"/>
      <c r="MZN99" s="220"/>
      <c r="MZO99" s="220"/>
      <c r="MZP99" s="220"/>
      <c r="MZQ99" s="220"/>
      <c r="MZR99" s="220"/>
      <c r="MZS99" s="220"/>
      <c r="MZT99" s="220"/>
      <c r="MZU99" s="220"/>
      <c r="MZV99" s="220"/>
      <c r="MZW99" s="220"/>
      <c r="MZX99" s="220"/>
      <c r="MZY99" s="220"/>
      <c r="MZZ99" s="220"/>
      <c r="NAA99" s="220"/>
      <c r="NAB99" s="220"/>
      <c r="NAC99" s="220"/>
      <c r="NAD99" s="220"/>
      <c r="NAE99" s="220"/>
      <c r="NAF99" s="220"/>
      <c r="NAG99" s="220"/>
      <c r="NAH99" s="220"/>
      <c r="NAI99" s="220"/>
      <c r="NAJ99" s="220"/>
      <c r="NAK99" s="220"/>
      <c r="NAL99" s="220"/>
      <c r="NAM99" s="220"/>
      <c r="NAN99" s="220"/>
      <c r="NAO99" s="220"/>
      <c r="NAP99" s="220"/>
      <c r="NAQ99" s="220"/>
      <c r="NAR99" s="220"/>
      <c r="NAS99" s="220"/>
      <c r="NAT99" s="220"/>
      <c r="NAU99" s="220"/>
      <c r="NAV99" s="220"/>
      <c r="NAW99" s="220"/>
      <c r="NAX99" s="220"/>
      <c r="NAY99" s="220"/>
      <c r="NAZ99" s="220"/>
      <c r="NBA99" s="220"/>
      <c r="NBB99" s="220"/>
      <c r="NBC99" s="220"/>
      <c r="NBD99" s="220"/>
      <c r="NBE99" s="220"/>
      <c r="NBF99" s="220"/>
      <c r="NBG99" s="220"/>
      <c r="NBH99" s="220"/>
      <c r="NBI99" s="220"/>
      <c r="NBJ99" s="220"/>
      <c r="NBK99" s="220"/>
      <c r="NBL99" s="220"/>
      <c r="NBM99" s="220"/>
      <c r="NBN99" s="220"/>
      <c r="NBO99" s="220"/>
      <c r="NBP99" s="220"/>
      <c r="NBQ99" s="220"/>
      <c r="NBR99" s="220"/>
      <c r="NBS99" s="220"/>
      <c r="NBT99" s="220"/>
      <c r="NBU99" s="220"/>
      <c r="NBV99" s="220"/>
      <c r="NBW99" s="220"/>
      <c r="NBX99" s="220"/>
      <c r="NBY99" s="220"/>
      <c r="NBZ99" s="220"/>
      <c r="NCA99" s="220"/>
      <c r="NCB99" s="220"/>
      <c r="NCC99" s="220"/>
      <c r="NCD99" s="220"/>
      <c r="NCE99" s="220"/>
      <c r="NCF99" s="220"/>
      <c r="NCG99" s="220"/>
      <c r="NCH99" s="220"/>
      <c r="NCI99" s="220"/>
      <c r="NCJ99" s="220"/>
      <c r="NCK99" s="220"/>
      <c r="NCL99" s="220"/>
      <c r="NCM99" s="220"/>
      <c r="NCN99" s="220"/>
      <c r="NCO99" s="220"/>
      <c r="NCP99" s="220"/>
      <c r="NCQ99" s="220"/>
      <c r="NCR99" s="220"/>
      <c r="NCS99" s="220"/>
      <c r="NCT99" s="220"/>
      <c r="NCU99" s="220"/>
      <c r="NCV99" s="220"/>
      <c r="NCW99" s="220"/>
      <c r="NCX99" s="220"/>
      <c r="NCY99" s="220"/>
      <c r="NCZ99" s="220"/>
      <c r="NDA99" s="220"/>
      <c r="NDB99" s="220"/>
      <c r="NDC99" s="220"/>
      <c r="NDD99" s="220"/>
      <c r="NDE99" s="220"/>
      <c r="NDF99" s="220"/>
      <c r="NDG99" s="220"/>
      <c r="NDH99" s="220"/>
      <c r="NDI99" s="220"/>
      <c r="NDJ99" s="220"/>
      <c r="NDK99" s="220"/>
      <c r="NDL99" s="220"/>
      <c r="NDM99" s="220"/>
      <c r="NDN99" s="220"/>
      <c r="NDO99" s="220"/>
      <c r="NDP99" s="220"/>
      <c r="NDQ99" s="220"/>
      <c r="NDR99" s="220"/>
      <c r="NDS99" s="220"/>
      <c r="NDT99" s="220"/>
      <c r="NDU99" s="220"/>
      <c r="NDV99" s="220"/>
      <c r="NDW99" s="220"/>
      <c r="NDX99" s="220"/>
      <c r="NDY99" s="220"/>
      <c r="NDZ99" s="220"/>
      <c r="NEA99" s="220"/>
      <c r="NEB99" s="220"/>
      <c r="NEC99" s="220"/>
      <c r="NED99" s="220"/>
      <c r="NEE99" s="220"/>
      <c r="NEF99" s="220"/>
      <c r="NEG99" s="220"/>
      <c r="NEH99" s="220"/>
      <c r="NEI99" s="220"/>
      <c r="NEJ99" s="220"/>
      <c r="NEK99" s="220"/>
      <c r="NEL99" s="220"/>
      <c r="NEM99" s="220"/>
      <c r="NEN99" s="220"/>
      <c r="NEO99" s="220"/>
      <c r="NEP99" s="220"/>
      <c r="NEQ99" s="220"/>
      <c r="NER99" s="220"/>
      <c r="NES99" s="220"/>
      <c r="NET99" s="220"/>
      <c r="NEU99" s="220"/>
      <c r="NEV99" s="220"/>
      <c r="NEW99" s="220"/>
      <c r="NEX99" s="220"/>
      <c r="NEY99" s="220"/>
      <c r="NEZ99" s="220"/>
      <c r="NFA99" s="220"/>
      <c r="NFB99" s="220"/>
      <c r="NFC99" s="220"/>
      <c r="NFD99" s="220"/>
      <c r="NFE99" s="220"/>
      <c r="NFF99" s="220"/>
      <c r="NFG99" s="220"/>
      <c r="NFH99" s="220"/>
      <c r="NFI99" s="220"/>
      <c r="NFJ99" s="220"/>
      <c r="NFK99" s="220"/>
      <c r="NFL99" s="220"/>
      <c r="NFM99" s="220"/>
      <c r="NFN99" s="220"/>
      <c r="NFO99" s="220"/>
      <c r="NFP99" s="220"/>
      <c r="NFQ99" s="220"/>
      <c r="NFR99" s="220"/>
      <c r="NFS99" s="220"/>
      <c r="NFT99" s="220"/>
      <c r="NFU99" s="220"/>
      <c r="NFV99" s="220"/>
      <c r="NFW99" s="220"/>
      <c r="NFX99" s="220"/>
      <c r="NFY99" s="220"/>
      <c r="NFZ99" s="220"/>
      <c r="NGA99" s="220"/>
      <c r="NGB99" s="220"/>
      <c r="NGC99" s="220"/>
      <c r="NGD99" s="220"/>
      <c r="NGE99" s="220"/>
      <c r="NGF99" s="220"/>
      <c r="NGG99" s="220"/>
      <c r="NGH99" s="220"/>
      <c r="NGI99" s="220"/>
      <c r="NGJ99" s="220"/>
      <c r="NGK99" s="220"/>
      <c r="NGL99" s="220"/>
      <c r="NGM99" s="220"/>
      <c r="NGN99" s="220"/>
      <c r="NGO99" s="220"/>
      <c r="NGP99" s="220"/>
      <c r="NGQ99" s="220"/>
      <c r="NGR99" s="220"/>
      <c r="NGS99" s="220"/>
      <c r="NGT99" s="220"/>
      <c r="NGU99" s="220"/>
      <c r="NGV99" s="220"/>
      <c r="NGW99" s="220"/>
      <c r="NGX99" s="220"/>
      <c r="NGY99" s="220"/>
      <c r="NGZ99" s="220"/>
      <c r="NHA99" s="220"/>
      <c r="NHB99" s="220"/>
      <c r="NHC99" s="220"/>
      <c r="NHD99" s="220"/>
      <c r="NHE99" s="220"/>
      <c r="NHF99" s="220"/>
      <c r="NHG99" s="220"/>
      <c r="NHH99" s="220"/>
      <c r="NHI99" s="220"/>
      <c r="NHJ99" s="220"/>
      <c r="NHK99" s="220"/>
      <c r="NHL99" s="220"/>
      <c r="NHM99" s="220"/>
      <c r="NHN99" s="220"/>
      <c r="NHO99" s="220"/>
      <c r="NHP99" s="220"/>
      <c r="NHQ99" s="220"/>
      <c r="NHR99" s="220"/>
      <c r="NHS99" s="220"/>
      <c r="NHT99" s="220"/>
      <c r="NHU99" s="220"/>
      <c r="NHV99" s="220"/>
      <c r="NHW99" s="220"/>
      <c r="NHX99" s="220"/>
      <c r="NHY99" s="220"/>
      <c r="NHZ99" s="220"/>
      <c r="NIA99" s="220"/>
      <c r="NIB99" s="220"/>
      <c r="NIC99" s="220"/>
      <c r="NID99" s="220"/>
      <c r="NIE99" s="220"/>
      <c r="NIF99" s="220"/>
      <c r="NIG99" s="220"/>
      <c r="NIH99" s="220"/>
      <c r="NII99" s="220"/>
      <c r="NIJ99" s="220"/>
      <c r="NIK99" s="220"/>
      <c r="NIL99" s="220"/>
      <c r="NIM99" s="220"/>
      <c r="NIN99" s="220"/>
      <c r="NIO99" s="220"/>
      <c r="NIP99" s="220"/>
      <c r="NIQ99" s="220"/>
      <c r="NIR99" s="220"/>
      <c r="NIS99" s="220"/>
      <c r="NIT99" s="220"/>
      <c r="NIU99" s="220"/>
      <c r="NIV99" s="220"/>
      <c r="NIW99" s="220"/>
      <c r="NIX99" s="220"/>
      <c r="NIY99" s="220"/>
      <c r="NIZ99" s="220"/>
      <c r="NJA99" s="220"/>
      <c r="NJB99" s="220"/>
      <c r="NJC99" s="220"/>
      <c r="NJD99" s="220"/>
      <c r="NJE99" s="220"/>
      <c r="NJF99" s="220"/>
      <c r="NJG99" s="220"/>
      <c r="NJH99" s="220"/>
      <c r="NJI99" s="220"/>
      <c r="NJJ99" s="220"/>
      <c r="NJK99" s="220"/>
      <c r="NJL99" s="220"/>
      <c r="NJM99" s="220"/>
      <c r="NJN99" s="220"/>
      <c r="NJO99" s="220"/>
      <c r="NJP99" s="220"/>
      <c r="NJQ99" s="220"/>
      <c r="NJR99" s="220"/>
      <c r="NJS99" s="220"/>
      <c r="NJT99" s="220"/>
      <c r="NJU99" s="220"/>
      <c r="NJV99" s="220"/>
      <c r="NJW99" s="220"/>
      <c r="NJX99" s="220"/>
      <c r="NJY99" s="220"/>
      <c r="NJZ99" s="220"/>
      <c r="NKA99" s="220"/>
      <c r="NKB99" s="220"/>
      <c r="NKC99" s="220"/>
      <c r="NKD99" s="220"/>
      <c r="NKE99" s="220"/>
      <c r="NKF99" s="220"/>
      <c r="NKG99" s="220"/>
      <c r="NKH99" s="220"/>
      <c r="NKI99" s="220"/>
      <c r="NKJ99" s="220"/>
      <c r="NKK99" s="220"/>
      <c r="NKL99" s="220"/>
      <c r="NKM99" s="220"/>
      <c r="NKN99" s="220"/>
      <c r="NKO99" s="220"/>
      <c r="NKP99" s="220"/>
      <c r="NKQ99" s="220"/>
      <c r="NKR99" s="220"/>
      <c r="NKS99" s="220"/>
      <c r="NKT99" s="220"/>
      <c r="NKU99" s="220"/>
      <c r="NKV99" s="220"/>
      <c r="NKW99" s="220"/>
      <c r="NKX99" s="220"/>
      <c r="NKY99" s="220"/>
      <c r="NKZ99" s="220"/>
      <c r="NLA99" s="220"/>
      <c r="NLB99" s="220"/>
      <c r="NLC99" s="220"/>
      <c r="NLD99" s="220"/>
      <c r="NLE99" s="220"/>
      <c r="NLF99" s="220"/>
      <c r="NLG99" s="220"/>
      <c r="NLH99" s="220"/>
      <c r="NLI99" s="220"/>
      <c r="NLJ99" s="220"/>
      <c r="NLK99" s="220"/>
      <c r="NLL99" s="220"/>
      <c r="NLM99" s="220"/>
      <c r="NLN99" s="220"/>
      <c r="NLO99" s="220"/>
      <c r="NLP99" s="220"/>
      <c r="NLQ99" s="220"/>
      <c r="NLR99" s="220"/>
      <c r="NLS99" s="220"/>
      <c r="NLT99" s="220"/>
      <c r="NLU99" s="220"/>
      <c r="NLV99" s="220"/>
      <c r="NLW99" s="220"/>
      <c r="NLX99" s="220"/>
      <c r="NLY99" s="220"/>
      <c r="NLZ99" s="220"/>
      <c r="NMA99" s="220"/>
      <c r="NMB99" s="220"/>
      <c r="NMC99" s="220"/>
      <c r="NMD99" s="220"/>
      <c r="NME99" s="220"/>
      <c r="NMF99" s="220"/>
      <c r="NMG99" s="220"/>
      <c r="NMH99" s="220"/>
      <c r="NMI99" s="220"/>
      <c r="NMJ99" s="220"/>
      <c r="NMK99" s="220"/>
      <c r="NML99" s="220"/>
      <c r="NMM99" s="220"/>
      <c r="NMN99" s="220"/>
      <c r="NMO99" s="220"/>
      <c r="NMP99" s="220"/>
      <c r="NMQ99" s="220"/>
      <c r="NMR99" s="220"/>
      <c r="NMS99" s="220"/>
      <c r="NMT99" s="220"/>
      <c r="NMU99" s="220"/>
      <c r="NMV99" s="220"/>
      <c r="NMW99" s="220"/>
      <c r="NMX99" s="220"/>
      <c r="NMY99" s="220"/>
      <c r="NMZ99" s="220"/>
      <c r="NNA99" s="220"/>
      <c r="NNB99" s="220"/>
      <c r="NNC99" s="220"/>
      <c r="NND99" s="220"/>
      <c r="NNE99" s="220"/>
      <c r="NNF99" s="220"/>
      <c r="NNG99" s="220"/>
      <c r="NNH99" s="220"/>
      <c r="NNI99" s="220"/>
      <c r="NNJ99" s="220"/>
      <c r="NNK99" s="220"/>
      <c r="NNL99" s="220"/>
      <c r="NNM99" s="220"/>
      <c r="NNN99" s="220"/>
      <c r="NNO99" s="220"/>
      <c r="NNP99" s="220"/>
      <c r="NNQ99" s="220"/>
      <c r="NNR99" s="220"/>
      <c r="NNS99" s="220"/>
      <c r="NNT99" s="220"/>
      <c r="NNU99" s="220"/>
      <c r="NNV99" s="220"/>
      <c r="NNW99" s="220"/>
      <c r="NNX99" s="220"/>
      <c r="NNY99" s="220"/>
      <c r="NNZ99" s="220"/>
      <c r="NOA99" s="220"/>
      <c r="NOB99" s="220"/>
      <c r="NOC99" s="220"/>
      <c r="NOD99" s="220"/>
      <c r="NOE99" s="220"/>
      <c r="NOF99" s="220"/>
      <c r="NOG99" s="220"/>
      <c r="NOH99" s="220"/>
      <c r="NOI99" s="220"/>
      <c r="NOJ99" s="220"/>
      <c r="NOK99" s="220"/>
      <c r="NOL99" s="220"/>
      <c r="NOM99" s="220"/>
      <c r="NON99" s="220"/>
      <c r="NOO99" s="220"/>
      <c r="NOP99" s="220"/>
      <c r="NOQ99" s="220"/>
      <c r="NOR99" s="220"/>
      <c r="NOS99" s="220"/>
      <c r="NOT99" s="220"/>
      <c r="NOU99" s="220"/>
      <c r="NOV99" s="220"/>
      <c r="NOW99" s="220"/>
      <c r="NOX99" s="220"/>
      <c r="NOY99" s="220"/>
      <c r="NOZ99" s="220"/>
      <c r="NPA99" s="220"/>
      <c r="NPB99" s="220"/>
      <c r="NPC99" s="220"/>
      <c r="NPD99" s="220"/>
      <c r="NPE99" s="220"/>
      <c r="NPF99" s="220"/>
      <c r="NPG99" s="220"/>
      <c r="NPH99" s="220"/>
      <c r="NPI99" s="220"/>
      <c r="NPJ99" s="220"/>
      <c r="NPK99" s="220"/>
      <c r="NPL99" s="220"/>
      <c r="NPM99" s="220"/>
      <c r="NPN99" s="220"/>
      <c r="NPO99" s="220"/>
      <c r="NPP99" s="220"/>
      <c r="NPQ99" s="220"/>
      <c r="NPR99" s="220"/>
      <c r="NPS99" s="220"/>
      <c r="NPT99" s="220"/>
      <c r="NPU99" s="220"/>
      <c r="NPV99" s="220"/>
      <c r="NPW99" s="220"/>
      <c r="NPX99" s="220"/>
      <c r="NPY99" s="220"/>
      <c r="NPZ99" s="220"/>
      <c r="NQA99" s="220"/>
      <c r="NQB99" s="220"/>
      <c r="NQC99" s="220"/>
      <c r="NQD99" s="220"/>
      <c r="NQE99" s="220"/>
      <c r="NQF99" s="220"/>
      <c r="NQG99" s="220"/>
      <c r="NQH99" s="220"/>
      <c r="NQI99" s="220"/>
      <c r="NQJ99" s="220"/>
      <c r="NQK99" s="220"/>
      <c r="NQL99" s="220"/>
      <c r="NQM99" s="220"/>
      <c r="NQN99" s="220"/>
      <c r="NQO99" s="220"/>
      <c r="NQP99" s="220"/>
      <c r="NQQ99" s="220"/>
      <c r="NQR99" s="220"/>
      <c r="NQS99" s="220"/>
      <c r="NQT99" s="220"/>
      <c r="NQU99" s="220"/>
      <c r="NQV99" s="220"/>
      <c r="NQW99" s="220"/>
      <c r="NQX99" s="220"/>
      <c r="NQY99" s="220"/>
      <c r="NQZ99" s="220"/>
      <c r="NRA99" s="220"/>
      <c r="NRB99" s="220"/>
      <c r="NRC99" s="220"/>
      <c r="NRD99" s="220"/>
      <c r="NRE99" s="220"/>
      <c r="NRF99" s="220"/>
      <c r="NRG99" s="220"/>
      <c r="NRH99" s="220"/>
      <c r="NRI99" s="220"/>
      <c r="NRJ99" s="220"/>
      <c r="NRK99" s="220"/>
      <c r="NRL99" s="220"/>
      <c r="NRM99" s="220"/>
      <c r="NRN99" s="220"/>
      <c r="NRO99" s="220"/>
      <c r="NRP99" s="220"/>
      <c r="NRQ99" s="220"/>
      <c r="NRR99" s="220"/>
      <c r="NRS99" s="220"/>
      <c r="NRT99" s="220"/>
      <c r="NRU99" s="220"/>
      <c r="NRV99" s="220"/>
      <c r="NRW99" s="220"/>
      <c r="NRX99" s="220"/>
      <c r="NRY99" s="220"/>
      <c r="NRZ99" s="220"/>
      <c r="NSA99" s="220"/>
      <c r="NSB99" s="220"/>
      <c r="NSC99" s="220"/>
      <c r="NSD99" s="220"/>
      <c r="NSE99" s="220"/>
      <c r="NSF99" s="220"/>
      <c r="NSG99" s="220"/>
      <c r="NSH99" s="220"/>
      <c r="NSI99" s="220"/>
      <c r="NSJ99" s="220"/>
      <c r="NSK99" s="220"/>
      <c r="NSL99" s="220"/>
      <c r="NSM99" s="220"/>
      <c r="NSN99" s="220"/>
      <c r="NSO99" s="220"/>
      <c r="NSP99" s="220"/>
      <c r="NSQ99" s="220"/>
      <c r="NSR99" s="220"/>
      <c r="NSS99" s="220"/>
      <c r="NST99" s="220"/>
      <c r="NSU99" s="220"/>
      <c r="NSV99" s="220"/>
      <c r="NSW99" s="220"/>
      <c r="NSX99" s="220"/>
      <c r="NSY99" s="220"/>
      <c r="NSZ99" s="220"/>
      <c r="NTA99" s="220"/>
      <c r="NTB99" s="220"/>
      <c r="NTC99" s="220"/>
      <c r="NTD99" s="220"/>
      <c r="NTE99" s="220"/>
      <c r="NTF99" s="220"/>
      <c r="NTG99" s="220"/>
      <c r="NTH99" s="220"/>
      <c r="NTI99" s="220"/>
      <c r="NTJ99" s="220"/>
      <c r="NTK99" s="220"/>
      <c r="NTL99" s="220"/>
      <c r="NTM99" s="220"/>
      <c r="NTN99" s="220"/>
      <c r="NTO99" s="220"/>
      <c r="NTP99" s="220"/>
      <c r="NTQ99" s="220"/>
      <c r="NTR99" s="220"/>
      <c r="NTS99" s="220"/>
      <c r="NTT99" s="220"/>
      <c r="NTU99" s="220"/>
      <c r="NTV99" s="220"/>
      <c r="NTW99" s="220"/>
      <c r="NTX99" s="220"/>
      <c r="NTY99" s="220"/>
      <c r="NTZ99" s="220"/>
      <c r="NUA99" s="220"/>
      <c r="NUB99" s="220"/>
      <c r="NUC99" s="220"/>
      <c r="NUD99" s="220"/>
      <c r="NUE99" s="220"/>
      <c r="NUF99" s="220"/>
      <c r="NUG99" s="220"/>
      <c r="NUH99" s="220"/>
      <c r="NUI99" s="220"/>
      <c r="NUJ99" s="220"/>
      <c r="NUK99" s="220"/>
      <c r="NUL99" s="220"/>
      <c r="NUM99" s="220"/>
      <c r="NUN99" s="220"/>
      <c r="NUO99" s="220"/>
      <c r="NUP99" s="220"/>
      <c r="NUQ99" s="220"/>
      <c r="NUR99" s="220"/>
      <c r="NUS99" s="220"/>
      <c r="NUT99" s="220"/>
      <c r="NUU99" s="220"/>
      <c r="NUV99" s="220"/>
      <c r="NUW99" s="220"/>
      <c r="NUX99" s="220"/>
      <c r="NUY99" s="220"/>
      <c r="NUZ99" s="220"/>
      <c r="NVA99" s="220"/>
      <c r="NVB99" s="220"/>
      <c r="NVC99" s="220"/>
      <c r="NVD99" s="220"/>
      <c r="NVE99" s="220"/>
      <c r="NVF99" s="220"/>
      <c r="NVG99" s="220"/>
      <c r="NVH99" s="220"/>
      <c r="NVI99" s="220"/>
      <c r="NVJ99" s="220"/>
      <c r="NVK99" s="220"/>
      <c r="NVL99" s="220"/>
      <c r="NVM99" s="220"/>
      <c r="NVN99" s="220"/>
      <c r="NVO99" s="220"/>
      <c r="NVP99" s="220"/>
      <c r="NVQ99" s="220"/>
      <c r="NVR99" s="220"/>
      <c r="NVS99" s="220"/>
      <c r="NVT99" s="220"/>
      <c r="NVU99" s="220"/>
      <c r="NVV99" s="220"/>
      <c r="NVW99" s="220"/>
      <c r="NVX99" s="220"/>
      <c r="NVY99" s="220"/>
      <c r="NVZ99" s="220"/>
      <c r="NWA99" s="220"/>
      <c r="NWB99" s="220"/>
      <c r="NWC99" s="220"/>
      <c r="NWD99" s="220"/>
      <c r="NWE99" s="220"/>
      <c r="NWF99" s="220"/>
      <c r="NWG99" s="220"/>
      <c r="NWH99" s="220"/>
      <c r="NWI99" s="220"/>
      <c r="NWJ99" s="220"/>
      <c r="NWK99" s="220"/>
      <c r="NWL99" s="220"/>
      <c r="NWM99" s="220"/>
      <c r="NWN99" s="220"/>
      <c r="NWO99" s="220"/>
      <c r="NWP99" s="220"/>
      <c r="NWQ99" s="220"/>
      <c r="NWR99" s="220"/>
      <c r="NWS99" s="220"/>
      <c r="NWT99" s="220"/>
      <c r="NWU99" s="220"/>
      <c r="NWV99" s="220"/>
      <c r="NWW99" s="220"/>
      <c r="NWX99" s="220"/>
      <c r="NWY99" s="220"/>
      <c r="NWZ99" s="220"/>
      <c r="NXA99" s="220"/>
      <c r="NXB99" s="220"/>
      <c r="NXC99" s="220"/>
      <c r="NXD99" s="220"/>
      <c r="NXE99" s="220"/>
      <c r="NXF99" s="220"/>
      <c r="NXG99" s="220"/>
      <c r="NXH99" s="220"/>
      <c r="NXI99" s="220"/>
      <c r="NXJ99" s="220"/>
      <c r="NXK99" s="220"/>
      <c r="NXL99" s="220"/>
      <c r="NXM99" s="220"/>
      <c r="NXN99" s="220"/>
      <c r="NXO99" s="220"/>
      <c r="NXP99" s="220"/>
      <c r="NXQ99" s="220"/>
      <c r="NXR99" s="220"/>
      <c r="NXS99" s="220"/>
      <c r="NXT99" s="220"/>
      <c r="NXU99" s="220"/>
      <c r="NXV99" s="220"/>
      <c r="NXW99" s="220"/>
      <c r="NXX99" s="220"/>
      <c r="NXY99" s="220"/>
      <c r="NXZ99" s="220"/>
      <c r="NYA99" s="220"/>
      <c r="NYB99" s="220"/>
      <c r="NYC99" s="220"/>
      <c r="NYD99" s="220"/>
      <c r="NYE99" s="220"/>
      <c r="NYF99" s="220"/>
      <c r="NYG99" s="220"/>
      <c r="NYH99" s="220"/>
      <c r="NYI99" s="220"/>
      <c r="NYJ99" s="220"/>
      <c r="NYK99" s="220"/>
      <c r="NYL99" s="220"/>
      <c r="NYM99" s="220"/>
      <c r="NYN99" s="220"/>
      <c r="NYO99" s="220"/>
      <c r="NYP99" s="220"/>
      <c r="NYQ99" s="220"/>
      <c r="NYR99" s="220"/>
      <c r="NYS99" s="220"/>
      <c r="NYT99" s="220"/>
      <c r="NYU99" s="220"/>
      <c r="NYV99" s="220"/>
      <c r="NYW99" s="220"/>
      <c r="NYX99" s="220"/>
      <c r="NYY99" s="220"/>
      <c r="NYZ99" s="220"/>
      <c r="NZA99" s="220"/>
      <c r="NZB99" s="220"/>
      <c r="NZC99" s="220"/>
      <c r="NZD99" s="220"/>
      <c r="NZE99" s="220"/>
      <c r="NZF99" s="220"/>
      <c r="NZG99" s="220"/>
      <c r="NZH99" s="220"/>
      <c r="NZI99" s="220"/>
      <c r="NZJ99" s="220"/>
      <c r="NZK99" s="220"/>
      <c r="NZL99" s="220"/>
      <c r="NZM99" s="220"/>
      <c r="NZN99" s="220"/>
      <c r="NZO99" s="220"/>
      <c r="NZP99" s="220"/>
      <c r="NZQ99" s="220"/>
      <c r="NZR99" s="220"/>
      <c r="NZS99" s="220"/>
      <c r="NZT99" s="220"/>
      <c r="NZU99" s="220"/>
      <c r="NZV99" s="220"/>
      <c r="NZW99" s="220"/>
      <c r="NZX99" s="220"/>
      <c r="NZY99" s="220"/>
      <c r="NZZ99" s="220"/>
      <c r="OAA99" s="220"/>
      <c r="OAB99" s="220"/>
      <c r="OAC99" s="220"/>
      <c r="OAD99" s="220"/>
      <c r="OAE99" s="220"/>
      <c r="OAF99" s="220"/>
      <c r="OAG99" s="220"/>
      <c r="OAH99" s="220"/>
      <c r="OAI99" s="220"/>
      <c r="OAJ99" s="220"/>
      <c r="OAK99" s="220"/>
      <c r="OAL99" s="220"/>
      <c r="OAM99" s="220"/>
      <c r="OAN99" s="220"/>
      <c r="OAO99" s="220"/>
      <c r="OAP99" s="220"/>
      <c r="OAQ99" s="220"/>
      <c r="OAR99" s="220"/>
      <c r="OAS99" s="220"/>
      <c r="OAT99" s="220"/>
      <c r="OAU99" s="220"/>
      <c r="OAV99" s="220"/>
      <c r="OAW99" s="220"/>
      <c r="OAX99" s="220"/>
      <c r="OAY99" s="220"/>
      <c r="OAZ99" s="220"/>
      <c r="OBA99" s="220"/>
      <c r="OBB99" s="220"/>
      <c r="OBC99" s="220"/>
      <c r="OBD99" s="220"/>
      <c r="OBE99" s="220"/>
      <c r="OBF99" s="220"/>
      <c r="OBG99" s="220"/>
      <c r="OBH99" s="220"/>
      <c r="OBI99" s="220"/>
      <c r="OBJ99" s="220"/>
      <c r="OBK99" s="220"/>
      <c r="OBL99" s="220"/>
      <c r="OBM99" s="220"/>
      <c r="OBN99" s="220"/>
      <c r="OBO99" s="220"/>
      <c r="OBP99" s="220"/>
      <c r="OBQ99" s="220"/>
      <c r="OBR99" s="220"/>
      <c r="OBS99" s="220"/>
      <c r="OBT99" s="220"/>
      <c r="OBU99" s="220"/>
      <c r="OBV99" s="220"/>
      <c r="OBW99" s="220"/>
      <c r="OBX99" s="220"/>
      <c r="OBY99" s="220"/>
      <c r="OBZ99" s="220"/>
      <c r="OCA99" s="220"/>
      <c r="OCB99" s="220"/>
      <c r="OCC99" s="220"/>
      <c r="OCD99" s="220"/>
      <c r="OCE99" s="220"/>
      <c r="OCF99" s="220"/>
      <c r="OCG99" s="220"/>
      <c r="OCH99" s="220"/>
      <c r="OCI99" s="220"/>
      <c r="OCJ99" s="220"/>
      <c r="OCK99" s="220"/>
      <c r="OCL99" s="220"/>
      <c r="OCM99" s="220"/>
      <c r="OCN99" s="220"/>
      <c r="OCO99" s="220"/>
      <c r="OCP99" s="220"/>
      <c r="OCQ99" s="220"/>
      <c r="OCR99" s="220"/>
      <c r="OCS99" s="220"/>
      <c r="OCT99" s="220"/>
      <c r="OCU99" s="220"/>
      <c r="OCV99" s="220"/>
      <c r="OCW99" s="220"/>
      <c r="OCX99" s="220"/>
      <c r="OCY99" s="220"/>
      <c r="OCZ99" s="220"/>
      <c r="ODA99" s="220"/>
      <c r="ODB99" s="220"/>
      <c r="ODC99" s="220"/>
      <c r="ODD99" s="220"/>
      <c r="ODE99" s="220"/>
      <c r="ODF99" s="220"/>
      <c r="ODG99" s="220"/>
      <c r="ODH99" s="220"/>
      <c r="ODI99" s="220"/>
      <c r="ODJ99" s="220"/>
      <c r="ODK99" s="220"/>
      <c r="ODL99" s="220"/>
      <c r="ODM99" s="220"/>
      <c r="ODN99" s="220"/>
      <c r="ODO99" s="220"/>
      <c r="ODP99" s="220"/>
      <c r="ODQ99" s="220"/>
      <c r="ODR99" s="220"/>
      <c r="ODS99" s="220"/>
      <c r="ODT99" s="220"/>
      <c r="ODU99" s="220"/>
      <c r="ODV99" s="220"/>
      <c r="ODW99" s="220"/>
      <c r="ODX99" s="220"/>
      <c r="ODY99" s="220"/>
      <c r="ODZ99" s="220"/>
      <c r="OEA99" s="220"/>
      <c r="OEB99" s="220"/>
      <c r="OEC99" s="220"/>
      <c r="OED99" s="220"/>
      <c r="OEE99" s="220"/>
      <c r="OEF99" s="220"/>
      <c r="OEG99" s="220"/>
      <c r="OEH99" s="220"/>
      <c r="OEI99" s="220"/>
      <c r="OEJ99" s="220"/>
      <c r="OEK99" s="220"/>
      <c r="OEL99" s="220"/>
      <c r="OEM99" s="220"/>
      <c r="OEN99" s="220"/>
      <c r="OEO99" s="220"/>
      <c r="OEP99" s="220"/>
      <c r="OEQ99" s="220"/>
      <c r="OER99" s="220"/>
      <c r="OES99" s="220"/>
      <c r="OET99" s="220"/>
      <c r="OEU99" s="220"/>
      <c r="OEV99" s="220"/>
      <c r="OEW99" s="220"/>
      <c r="OEX99" s="220"/>
      <c r="OEY99" s="220"/>
      <c r="OEZ99" s="220"/>
      <c r="OFA99" s="220"/>
      <c r="OFB99" s="220"/>
      <c r="OFC99" s="220"/>
      <c r="OFD99" s="220"/>
      <c r="OFE99" s="220"/>
      <c r="OFF99" s="220"/>
      <c r="OFG99" s="220"/>
      <c r="OFH99" s="220"/>
      <c r="OFI99" s="220"/>
      <c r="OFJ99" s="220"/>
      <c r="OFK99" s="220"/>
      <c r="OFL99" s="220"/>
      <c r="OFM99" s="220"/>
      <c r="OFN99" s="220"/>
      <c r="OFO99" s="220"/>
      <c r="OFP99" s="220"/>
      <c r="OFQ99" s="220"/>
      <c r="OFR99" s="220"/>
      <c r="OFS99" s="220"/>
      <c r="OFT99" s="220"/>
      <c r="OFU99" s="220"/>
      <c r="OFV99" s="220"/>
      <c r="OFW99" s="220"/>
      <c r="OFX99" s="220"/>
      <c r="OFY99" s="220"/>
      <c r="OFZ99" s="220"/>
      <c r="OGA99" s="220"/>
      <c r="OGB99" s="220"/>
      <c r="OGC99" s="220"/>
      <c r="OGD99" s="220"/>
      <c r="OGE99" s="220"/>
      <c r="OGF99" s="220"/>
      <c r="OGG99" s="220"/>
      <c r="OGH99" s="220"/>
      <c r="OGI99" s="220"/>
      <c r="OGJ99" s="220"/>
      <c r="OGK99" s="220"/>
      <c r="OGL99" s="220"/>
      <c r="OGM99" s="220"/>
      <c r="OGN99" s="220"/>
      <c r="OGO99" s="220"/>
      <c r="OGP99" s="220"/>
      <c r="OGQ99" s="220"/>
      <c r="OGR99" s="220"/>
      <c r="OGS99" s="220"/>
      <c r="OGT99" s="220"/>
      <c r="OGU99" s="220"/>
      <c r="OGV99" s="220"/>
      <c r="OGW99" s="220"/>
      <c r="OGX99" s="220"/>
      <c r="OGY99" s="220"/>
      <c r="OGZ99" s="220"/>
      <c r="OHA99" s="220"/>
      <c r="OHB99" s="220"/>
      <c r="OHC99" s="220"/>
      <c r="OHD99" s="220"/>
      <c r="OHE99" s="220"/>
      <c r="OHF99" s="220"/>
      <c r="OHG99" s="220"/>
      <c r="OHH99" s="220"/>
      <c r="OHI99" s="220"/>
      <c r="OHJ99" s="220"/>
      <c r="OHK99" s="220"/>
      <c r="OHL99" s="220"/>
      <c r="OHM99" s="220"/>
      <c r="OHN99" s="220"/>
      <c r="OHO99" s="220"/>
      <c r="OHP99" s="220"/>
      <c r="OHQ99" s="220"/>
      <c r="OHR99" s="220"/>
      <c r="OHS99" s="220"/>
      <c r="OHT99" s="220"/>
      <c r="OHU99" s="220"/>
      <c r="OHV99" s="220"/>
      <c r="OHW99" s="220"/>
      <c r="OHX99" s="220"/>
      <c r="OHY99" s="220"/>
      <c r="OHZ99" s="220"/>
      <c r="OIA99" s="220"/>
      <c r="OIB99" s="220"/>
      <c r="OIC99" s="220"/>
      <c r="OID99" s="220"/>
      <c r="OIE99" s="220"/>
      <c r="OIF99" s="220"/>
      <c r="OIG99" s="220"/>
      <c r="OIH99" s="220"/>
      <c r="OII99" s="220"/>
      <c r="OIJ99" s="220"/>
      <c r="OIK99" s="220"/>
      <c r="OIL99" s="220"/>
      <c r="OIM99" s="220"/>
      <c r="OIN99" s="220"/>
      <c r="OIO99" s="220"/>
      <c r="OIP99" s="220"/>
      <c r="OIQ99" s="220"/>
      <c r="OIR99" s="220"/>
      <c r="OIS99" s="220"/>
      <c r="OIT99" s="220"/>
      <c r="OIU99" s="220"/>
      <c r="OIV99" s="220"/>
      <c r="OIW99" s="220"/>
      <c r="OIX99" s="220"/>
      <c r="OIY99" s="220"/>
      <c r="OIZ99" s="220"/>
      <c r="OJA99" s="220"/>
      <c r="OJB99" s="220"/>
      <c r="OJC99" s="220"/>
      <c r="OJD99" s="220"/>
      <c r="OJE99" s="220"/>
      <c r="OJF99" s="220"/>
      <c r="OJG99" s="220"/>
      <c r="OJH99" s="220"/>
      <c r="OJI99" s="220"/>
      <c r="OJJ99" s="220"/>
      <c r="OJK99" s="220"/>
      <c r="OJL99" s="220"/>
      <c r="OJM99" s="220"/>
      <c r="OJN99" s="220"/>
      <c r="OJO99" s="220"/>
      <c r="OJP99" s="220"/>
      <c r="OJQ99" s="220"/>
      <c r="OJR99" s="220"/>
      <c r="OJS99" s="220"/>
      <c r="OJT99" s="220"/>
      <c r="OJU99" s="220"/>
      <c r="OJV99" s="220"/>
      <c r="OJW99" s="220"/>
      <c r="OJX99" s="220"/>
      <c r="OJY99" s="220"/>
      <c r="OJZ99" s="220"/>
      <c r="OKA99" s="220"/>
      <c r="OKB99" s="220"/>
      <c r="OKC99" s="220"/>
      <c r="OKD99" s="220"/>
      <c r="OKE99" s="220"/>
      <c r="OKF99" s="220"/>
      <c r="OKG99" s="220"/>
      <c r="OKH99" s="220"/>
      <c r="OKI99" s="220"/>
      <c r="OKJ99" s="220"/>
      <c r="OKK99" s="220"/>
      <c r="OKL99" s="220"/>
      <c r="OKM99" s="220"/>
      <c r="OKN99" s="220"/>
      <c r="OKO99" s="220"/>
      <c r="OKP99" s="220"/>
      <c r="OKQ99" s="220"/>
      <c r="OKR99" s="220"/>
      <c r="OKS99" s="220"/>
      <c r="OKT99" s="220"/>
      <c r="OKU99" s="220"/>
      <c r="OKV99" s="220"/>
      <c r="OKW99" s="220"/>
      <c r="OKX99" s="220"/>
      <c r="OKY99" s="220"/>
      <c r="OKZ99" s="220"/>
      <c r="OLA99" s="220"/>
      <c r="OLB99" s="220"/>
      <c r="OLC99" s="220"/>
      <c r="OLD99" s="220"/>
      <c r="OLE99" s="220"/>
      <c r="OLF99" s="220"/>
      <c r="OLG99" s="220"/>
      <c r="OLH99" s="220"/>
      <c r="OLI99" s="220"/>
      <c r="OLJ99" s="220"/>
      <c r="OLK99" s="220"/>
      <c r="OLL99" s="220"/>
      <c r="OLM99" s="220"/>
      <c r="OLN99" s="220"/>
      <c r="OLO99" s="220"/>
      <c r="OLP99" s="220"/>
      <c r="OLQ99" s="220"/>
      <c r="OLR99" s="220"/>
      <c r="OLS99" s="220"/>
      <c r="OLT99" s="220"/>
      <c r="OLU99" s="220"/>
      <c r="OLV99" s="220"/>
      <c r="OLW99" s="220"/>
      <c r="OLX99" s="220"/>
      <c r="OLY99" s="220"/>
      <c r="OLZ99" s="220"/>
      <c r="OMA99" s="220"/>
      <c r="OMB99" s="220"/>
      <c r="OMC99" s="220"/>
      <c r="OMD99" s="220"/>
      <c r="OME99" s="220"/>
      <c r="OMF99" s="220"/>
      <c r="OMG99" s="220"/>
      <c r="OMH99" s="220"/>
      <c r="OMI99" s="220"/>
      <c r="OMJ99" s="220"/>
      <c r="OMK99" s="220"/>
      <c r="OML99" s="220"/>
      <c r="OMM99" s="220"/>
      <c r="OMN99" s="220"/>
      <c r="OMO99" s="220"/>
      <c r="OMP99" s="220"/>
      <c r="OMQ99" s="220"/>
      <c r="OMR99" s="220"/>
      <c r="OMS99" s="220"/>
      <c r="OMT99" s="220"/>
      <c r="OMU99" s="220"/>
      <c r="OMV99" s="220"/>
      <c r="OMW99" s="220"/>
      <c r="OMX99" s="220"/>
      <c r="OMY99" s="220"/>
      <c r="OMZ99" s="220"/>
      <c r="ONA99" s="220"/>
      <c r="ONB99" s="220"/>
      <c r="ONC99" s="220"/>
      <c r="OND99" s="220"/>
      <c r="ONE99" s="220"/>
      <c r="ONF99" s="220"/>
      <c r="ONG99" s="220"/>
      <c r="ONH99" s="220"/>
      <c r="ONI99" s="220"/>
      <c r="ONJ99" s="220"/>
      <c r="ONK99" s="220"/>
      <c r="ONL99" s="220"/>
      <c r="ONM99" s="220"/>
      <c r="ONN99" s="220"/>
      <c r="ONO99" s="220"/>
      <c r="ONP99" s="220"/>
      <c r="ONQ99" s="220"/>
      <c r="ONR99" s="220"/>
      <c r="ONS99" s="220"/>
      <c r="ONT99" s="220"/>
      <c r="ONU99" s="220"/>
      <c r="ONV99" s="220"/>
      <c r="ONW99" s="220"/>
      <c r="ONX99" s="220"/>
      <c r="ONY99" s="220"/>
      <c r="ONZ99" s="220"/>
      <c r="OOA99" s="220"/>
      <c r="OOB99" s="220"/>
      <c r="OOC99" s="220"/>
      <c r="OOD99" s="220"/>
      <c r="OOE99" s="220"/>
      <c r="OOF99" s="220"/>
      <c r="OOG99" s="220"/>
      <c r="OOH99" s="220"/>
      <c r="OOI99" s="220"/>
      <c r="OOJ99" s="220"/>
      <c r="OOK99" s="220"/>
      <c r="OOL99" s="220"/>
      <c r="OOM99" s="220"/>
      <c r="OON99" s="220"/>
      <c r="OOO99" s="220"/>
      <c r="OOP99" s="220"/>
      <c r="OOQ99" s="220"/>
      <c r="OOR99" s="220"/>
      <c r="OOS99" s="220"/>
      <c r="OOT99" s="220"/>
      <c r="OOU99" s="220"/>
      <c r="OOV99" s="220"/>
      <c r="OOW99" s="220"/>
      <c r="OOX99" s="220"/>
      <c r="OOY99" s="220"/>
      <c r="OOZ99" s="220"/>
      <c r="OPA99" s="220"/>
      <c r="OPB99" s="220"/>
      <c r="OPC99" s="220"/>
      <c r="OPD99" s="220"/>
      <c r="OPE99" s="220"/>
      <c r="OPF99" s="220"/>
      <c r="OPG99" s="220"/>
      <c r="OPH99" s="220"/>
      <c r="OPI99" s="220"/>
      <c r="OPJ99" s="220"/>
      <c r="OPK99" s="220"/>
      <c r="OPL99" s="220"/>
      <c r="OPM99" s="220"/>
      <c r="OPN99" s="220"/>
      <c r="OPO99" s="220"/>
      <c r="OPP99" s="220"/>
      <c r="OPQ99" s="220"/>
      <c r="OPR99" s="220"/>
      <c r="OPS99" s="220"/>
      <c r="OPT99" s="220"/>
      <c r="OPU99" s="220"/>
      <c r="OPV99" s="220"/>
      <c r="OPW99" s="220"/>
      <c r="OPX99" s="220"/>
      <c r="OPY99" s="220"/>
      <c r="OPZ99" s="220"/>
      <c r="OQA99" s="220"/>
      <c r="OQB99" s="220"/>
      <c r="OQC99" s="220"/>
      <c r="OQD99" s="220"/>
      <c r="OQE99" s="220"/>
      <c r="OQF99" s="220"/>
      <c r="OQG99" s="220"/>
      <c r="OQH99" s="220"/>
      <c r="OQI99" s="220"/>
      <c r="OQJ99" s="220"/>
      <c r="OQK99" s="220"/>
      <c r="OQL99" s="220"/>
      <c r="OQM99" s="220"/>
      <c r="OQN99" s="220"/>
      <c r="OQO99" s="220"/>
      <c r="OQP99" s="220"/>
      <c r="OQQ99" s="220"/>
      <c r="OQR99" s="220"/>
      <c r="OQS99" s="220"/>
      <c r="OQT99" s="220"/>
      <c r="OQU99" s="220"/>
      <c r="OQV99" s="220"/>
      <c r="OQW99" s="220"/>
      <c r="OQX99" s="220"/>
      <c r="OQY99" s="220"/>
      <c r="OQZ99" s="220"/>
      <c r="ORA99" s="220"/>
      <c r="ORB99" s="220"/>
      <c r="ORC99" s="220"/>
      <c r="ORD99" s="220"/>
      <c r="ORE99" s="220"/>
      <c r="ORF99" s="220"/>
      <c r="ORG99" s="220"/>
      <c r="ORH99" s="220"/>
      <c r="ORI99" s="220"/>
      <c r="ORJ99" s="220"/>
      <c r="ORK99" s="220"/>
      <c r="ORL99" s="220"/>
      <c r="ORM99" s="220"/>
      <c r="ORN99" s="220"/>
      <c r="ORO99" s="220"/>
      <c r="ORP99" s="220"/>
      <c r="ORQ99" s="220"/>
      <c r="ORR99" s="220"/>
      <c r="ORS99" s="220"/>
      <c r="ORT99" s="220"/>
      <c r="ORU99" s="220"/>
      <c r="ORV99" s="220"/>
      <c r="ORW99" s="220"/>
      <c r="ORX99" s="220"/>
      <c r="ORY99" s="220"/>
      <c r="ORZ99" s="220"/>
      <c r="OSA99" s="220"/>
      <c r="OSB99" s="220"/>
      <c r="OSC99" s="220"/>
      <c r="OSD99" s="220"/>
      <c r="OSE99" s="220"/>
      <c r="OSF99" s="220"/>
      <c r="OSG99" s="220"/>
      <c r="OSH99" s="220"/>
      <c r="OSI99" s="220"/>
      <c r="OSJ99" s="220"/>
      <c r="OSK99" s="220"/>
      <c r="OSL99" s="220"/>
      <c r="OSM99" s="220"/>
      <c r="OSN99" s="220"/>
      <c r="OSO99" s="220"/>
      <c r="OSP99" s="220"/>
      <c r="OSQ99" s="220"/>
      <c r="OSR99" s="220"/>
      <c r="OSS99" s="220"/>
      <c r="OST99" s="220"/>
      <c r="OSU99" s="220"/>
      <c r="OSV99" s="220"/>
      <c r="OSW99" s="220"/>
      <c r="OSX99" s="220"/>
      <c r="OSY99" s="220"/>
      <c r="OSZ99" s="220"/>
      <c r="OTA99" s="220"/>
      <c r="OTB99" s="220"/>
      <c r="OTC99" s="220"/>
      <c r="OTD99" s="220"/>
      <c r="OTE99" s="220"/>
      <c r="OTF99" s="220"/>
      <c r="OTG99" s="220"/>
      <c r="OTH99" s="220"/>
      <c r="OTI99" s="220"/>
      <c r="OTJ99" s="220"/>
      <c r="OTK99" s="220"/>
      <c r="OTL99" s="220"/>
      <c r="OTM99" s="220"/>
      <c r="OTN99" s="220"/>
      <c r="OTO99" s="220"/>
      <c r="OTP99" s="220"/>
      <c r="OTQ99" s="220"/>
      <c r="OTR99" s="220"/>
      <c r="OTS99" s="220"/>
      <c r="OTT99" s="220"/>
      <c r="OTU99" s="220"/>
      <c r="OTV99" s="220"/>
      <c r="OTW99" s="220"/>
      <c r="OTX99" s="220"/>
      <c r="OTY99" s="220"/>
      <c r="OTZ99" s="220"/>
      <c r="OUA99" s="220"/>
      <c r="OUB99" s="220"/>
      <c r="OUC99" s="220"/>
      <c r="OUD99" s="220"/>
      <c r="OUE99" s="220"/>
      <c r="OUF99" s="220"/>
      <c r="OUG99" s="220"/>
      <c r="OUH99" s="220"/>
      <c r="OUI99" s="220"/>
      <c r="OUJ99" s="220"/>
      <c r="OUK99" s="220"/>
      <c r="OUL99" s="220"/>
      <c r="OUM99" s="220"/>
      <c r="OUN99" s="220"/>
      <c r="OUO99" s="220"/>
      <c r="OUP99" s="220"/>
      <c r="OUQ99" s="220"/>
      <c r="OUR99" s="220"/>
      <c r="OUS99" s="220"/>
      <c r="OUT99" s="220"/>
      <c r="OUU99" s="220"/>
      <c r="OUV99" s="220"/>
      <c r="OUW99" s="220"/>
      <c r="OUX99" s="220"/>
      <c r="OUY99" s="220"/>
      <c r="OUZ99" s="220"/>
      <c r="OVA99" s="220"/>
      <c r="OVB99" s="220"/>
      <c r="OVC99" s="220"/>
      <c r="OVD99" s="220"/>
      <c r="OVE99" s="220"/>
      <c r="OVF99" s="220"/>
      <c r="OVG99" s="220"/>
      <c r="OVH99" s="220"/>
      <c r="OVI99" s="220"/>
      <c r="OVJ99" s="220"/>
      <c r="OVK99" s="220"/>
      <c r="OVL99" s="220"/>
      <c r="OVM99" s="220"/>
      <c r="OVN99" s="220"/>
      <c r="OVO99" s="220"/>
      <c r="OVP99" s="220"/>
      <c r="OVQ99" s="220"/>
      <c r="OVR99" s="220"/>
      <c r="OVS99" s="220"/>
      <c r="OVT99" s="220"/>
      <c r="OVU99" s="220"/>
      <c r="OVV99" s="220"/>
      <c r="OVW99" s="220"/>
      <c r="OVX99" s="220"/>
      <c r="OVY99" s="220"/>
      <c r="OVZ99" s="220"/>
      <c r="OWA99" s="220"/>
      <c r="OWB99" s="220"/>
      <c r="OWC99" s="220"/>
      <c r="OWD99" s="220"/>
      <c r="OWE99" s="220"/>
      <c r="OWF99" s="220"/>
      <c r="OWG99" s="220"/>
      <c r="OWH99" s="220"/>
      <c r="OWI99" s="220"/>
      <c r="OWJ99" s="220"/>
      <c r="OWK99" s="220"/>
      <c r="OWL99" s="220"/>
      <c r="OWM99" s="220"/>
      <c r="OWN99" s="220"/>
      <c r="OWO99" s="220"/>
      <c r="OWP99" s="220"/>
      <c r="OWQ99" s="220"/>
      <c r="OWR99" s="220"/>
      <c r="OWS99" s="220"/>
      <c r="OWT99" s="220"/>
      <c r="OWU99" s="220"/>
      <c r="OWV99" s="220"/>
      <c r="OWW99" s="220"/>
      <c r="OWX99" s="220"/>
      <c r="OWY99" s="220"/>
      <c r="OWZ99" s="220"/>
      <c r="OXA99" s="220"/>
      <c r="OXB99" s="220"/>
      <c r="OXC99" s="220"/>
      <c r="OXD99" s="220"/>
      <c r="OXE99" s="220"/>
      <c r="OXF99" s="220"/>
      <c r="OXG99" s="220"/>
      <c r="OXH99" s="220"/>
      <c r="OXI99" s="220"/>
      <c r="OXJ99" s="220"/>
      <c r="OXK99" s="220"/>
      <c r="OXL99" s="220"/>
      <c r="OXM99" s="220"/>
      <c r="OXN99" s="220"/>
      <c r="OXO99" s="220"/>
      <c r="OXP99" s="220"/>
      <c r="OXQ99" s="220"/>
      <c r="OXR99" s="220"/>
      <c r="OXS99" s="220"/>
      <c r="OXT99" s="220"/>
      <c r="OXU99" s="220"/>
      <c r="OXV99" s="220"/>
      <c r="OXW99" s="220"/>
      <c r="OXX99" s="220"/>
      <c r="OXY99" s="220"/>
      <c r="OXZ99" s="220"/>
      <c r="OYA99" s="220"/>
      <c r="OYB99" s="220"/>
      <c r="OYC99" s="220"/>
      <c r="OYD99" s="220"/>
      <c r="OYE99" s="220"/>
      <c r="OYF99" s="220"/>
      <c r="OYG99" s="220"/>
      <c r="OYH99" s="220"/>
      <c r="OYI99" s="220"/>
      <c r="OYJ99" s="220"/>
      <c r="OYK99" s="220"/>
      <c r="OYL99" s="220"/>
      <c r="OYM99" s="220"/>
      <c r="OYN99" s="220"/>
      <c r="OYO99" s="220"/>
      <c r="OYP99" s="220"/>
      <c r="OYQ99" s="220"/>
      <c r="OYR99" s="220"/>
      <c r="OYS99" s="220"/>
      <c r="OYT99" s="220"/>
      <c r="OYU99" s="220"/>
      <c r="OYV99" s="220"/>
      <c r="OYW99" s="220"/>
      <c r="OYX99" s="220"/>
      <c r="OYY99" s="220"/>
      <c r="OYZ99" s="220"/>
      <c r="OZA99" s="220"/>
      <c r="OZB99" s="220"/>
      <c r="OZC99" s="220"/>
      <c r="OZD99" s="220"/>
      <c r="OZE99" s="220"/>
      <c r="OZF99" s="220"/>
      <c r="OZG99" s="220"/>
      <c r="OZH99" s="220"/>
      <c r="OZI99" s="220"/>
      <c r="OZJ99" s="220"/>
      <c r="OZK99" s="220"/>
      <c r="OZL99" s="220"/>
      <c r="OZM99" s="220"/>
      <c r="OZN99" s="220"/>
      <c r="OZO99" s="220"/>
      <c r="OZP99" s="220"/>
      <c r="OZQ99" s="220"/>
      <c r="OZR99" s="220"/>
      <c r="OZS99" s="220"/>
      <c r="OZT99" s="220"/>
      <c r="OZU99" s="220"/>
      <c r="OZV99" s="220"/>
      <c r="OZW99" s="220"/>
      <c r="OZX99" s="220"/>
      <c r="OZY99" s="220"/>
      <c r="OZZ99" s="220"/>
      <c r="PAA99" s="220"/>
      <c r="PAB99" s="220"/>
      <c r="PAC99" s="220"/>
      <c r="PAD99" s="220"/>
      <c r="PAE99" s="220"/>
      <c r="PAF99" s="220"/>
      <c r="PAG99" s="220"/>
      <c r="PAH99" s="220"/>
      <c r="PAI99" s="220"/>
      <c r="PAJ99" s="220"/>
      <c r="PAK99" s="220"/>
      <c r="PAL99" s="220"/>
      <c r="PAM99" s="220"/>
      <c r="PAN99" s="220"/>
      <c r="PAO99" s="220"/>
      <c r="PAP99" s="220"/>
      <c r="PAQ99" s="220"/>
      <c r="PAR99" s="220"/>
      <c r="PAS99" s="220"/>
      <c r="PAT99" s="220"/>
      <c r="PAU99" s="220"/>
      <c r="PAV99" s="220"/>
      <c r="PAW99" s="220"/>
      <c r="PAX99" s="220"/>
      <c r="PAY99" s="220"/>
      <c r="PAZ99" s="220"/>
      <c r="PBA99" s="220"/>
      <c r="PBB99" s="220"/>
      <c r="PBC99" s="220"/>
      <c r="PBD99" s="220"/>
      <c r="PBE99" s="220"/>
      <c r="PBF99" s="220"/>
      <c r="PBG99" s="220"/>
      <c r="PBH99" s="220"/>
      <c r="PBI99" s="220"/>
      <c r="PBJ99" s="220"/>
      <c r="PBK99" s="220"/>
      <c r="PBL99" s="220"/>
      <c r="PBM99" s="220"/>
      <c r="PBN99" s="220"/>
      <c r="PBO99" s="220"/>
      <c r="PBP99" s="220"/>
      <c r="PBQ99" s="220"/>
      <c r="PBR99" s="220"/>
      <c r="PBS99" s="220"/>
      <c r="PBT99" s="220"/>
      <c r="PBU99" s="220"/>
      <c r="PBV99" s="220"/>
      <c r="PBW99" s="220"/>
      <c r="PBX99" s="220"/>
      <c r="PBY99" s="220"/>
      <c r="PBZ99" s="220"/>
      <c r="PCA99" s="220"/>
      <c r="PCB99" s="220"/>
      <c r="PCC99" s="220"/>
      <c r="PCD99" s="220"/>
      <c r="PCE99" s="220"/>
      <c r="PCF99" s="220"/>
      <c r="PCG99" s="220"/>
      <c r="PCH99" s="220"/>
      <c r="PCI99" s="220"/>
      <c r="PCJ99" s="220"/>
      <c r="PCK99" s="220"/>
      <c r="PCL99" s="220"/>
      <c r="PCM99" s="220"/>
      <c r="PCN99" s="220"/>
      <c r="PCO99" s="220"/>
      <c r="PCP99" s="220"/>
      <c r="PCQ99" s="220"/>
      <c r="PCR99" s="220"/>
      <c r="PCS99" s="220"/>
      <c r="PCT99" s="220"/>
      <c r="PCU99" s="220"/>
      <c r="PCV99" s="220"/>
      <c r="PCW99" s="220"/>
      <c r="PCX99" s="220"/>
      <c r="PCY99" s="220"/>
      <c r="PCZ99" s="220"/>
      <c r="PDA99" s="220"/>
      <c r="PDB99" s="220"/>
      <c r="PDC99" s="220"/>
      <c r="PDD99" s="220"/>
      <c r="PDE99" s="220"/>
      <c r="PDF99" s="220"/>
      <c r="PDG99" s="220"/>
      <c r="PDH99" s="220"/>
      <c r="PDI99" s="220"/>
      <c r="PDJ99" s="220"/>
      <c r="PDK99" s="220"/>
      <c r="PDL99" s="220"/>
      <c r="PDM99" s="220"/>
      <c r="PDN99" s="220"/>
      <c r="PDO99" s="220"/>
      <c r="PDP99" s="220"/>
      <c r="PDQ99" s="220"/>
      <c r="PDR99" s="220"/>
      <c r="PDS99" s="220"/>
      <c r="PDT99" s="220"/>
      <c r="PDU99" s="220"/>
      <c r="PDV99" s="220"/>
      <c r="PDW99" s="220"/>
      <c r="PDX99" s="220"/>
      <c r="PDY99" s="220"/>
      <c r="PDZ99" s="220"/>
      <c r="PEA99" s="220"/>
      <c r="PEB99" s="220"/>
      <c r="PEC99" s="220"/>
      <c r="PED99" s="220"/>
      <c r="PEE99" s="220"/>
      <c r="PEF99" s="220"/>
      <c r="PEG99" s="220"/>
      <c r="PEH99" s="220"/>
      <c r="PEI99" s="220"/>
      <c r="PEJ99" s="220"/>
      <c r="PEK99" s="220"/>
      <c r="PEL99" s="220"/>
      <c r="PEM99" s="220"/>
      <c r="PEN99" s="220"/>
      <c r="PEO99" s="220"/>
      <c r="PEP99" s="220"/>
      <c r="PEQ99" s="220"/>
      <c r="PER99" s="220"/>
      <c r="PES99" s="220"/>
      <c r="PET99" s="220"/>
      <c r="PEU99" s="220"/>
      <c r="PEV99" s="220"/>
      <c r="PEW99" s="220"/>
      <c r="PEX99" s="220"/>
      <c r="PEY99" s="220"/>
      <c r="PEZ99" s="220"/>
      <c r="PFA99" s="220"/>
      <c r="PFB99" s="220"/>
      <c r="PFC99" s="220"/>
      <c r="PFD99" s="220"/>
      <c r="PFE99" s="220"/>
      <c r="PFF99" s="220"/>
      <c r="PFG99" s="220"/>
      <c r="PFH99" s="220"/>
      <c r="PFI99" s="220"/>
      <c r="PFJ99" s="220"/>
      <c r="PFK99" s="220"/>
      <c r="PFL99" s="220"/>
      <c r="PFM99" s="220"/>
      <c r="PFN99" s="220"/>
      <c r="PFO99" s="220"/>
      <c r="PFP99" s="220"/>
      <c r="PFQ99" s="220"/>
      <c r="PFR99" s="220"/>
      <c r="PFS99" s="220"/>
      <c r="PFT99" s="220"/>
      <c r="PFU99" s="220"/>
      <c r="PFV99" s="220"/>
      <c r="PFW99" s="220"/>
      <c r="PFX99" s="220"/>
      <c r="PFY99" s="220"/>
      <c r="PFZ99" s="220"/>
      <c r="PGA99" s="220"/>
      <c r="PGB99" s="220"/>
      <c r="PGC99" s="220"/>
      <c r="PGD99" s="220"/>
      <c r="PGE99" s="220"/>
      <c r="PGF99" s="220"/>
      <c r="PGG99" s="220"/>
      <c r="PGH99" s="220"/>
      <c r="PGI99" s="220"/>
      <c r="PGJ99" s="220"/>
      <c r="PGK99" s="220"/>
      <c r="PGL99" s="220"/>
      <c r="PGM99" s="220"/>
      <c r="PGN99" s="220"/>
      <c r="PGO99" s="220"/>
      <c r="PGP99" s="220"/>
      <c r="PGQ99" s="220"/>
      <c r="PGR99" s="220"/>
      <c r="PGS99" s="220"/>
      <c r="PGT99" s="220"/>
      <c r="PGU99" s="220"/>
      <c r="PGV99" s="220"/>
      <c r="PGW99" s="220"/>
      <c r="PGX99" s="220"/>
      <c r="PGY99" s="220"/>
      <c r="PGZ99" s="220"/>
      <c r="PHA99" s="220"/>
      <c r="PHB99" s="220"/>
      <c r="PHC99" s="220"/>
      <c r="PHD99" s="220"/>
      <c r="PHE99" s="220"/>
      <c r="PHF99" s="220"/>
      <c r="PHG99" s="220"/>
      <c r="PHH99" s="220"/>
      <c r="PHI99" s="220"/>
      <c r="PHJ99" s="220"/>
      <c r="PHK99" s="220"/>
      <c r="PHL99" s="220"/>
      <c r="PHM99" s="220"/>
      <c r="PHN99" s="220"/>
      <c r="PHO99" s="220"/>
      <c r="PHP99" s="220"/>
      <c r="PHQ99" s="220"/>
      <c r="PHR99" s="220"/>
      <c r="PHS99" s="220"/>
      <c r="PHT99" s="220"/>
      <c r="PHU99" s="220"/>
      <c r="PHV99" s="220"/>
      <c r="PHW99" s="220"/>
      <c r="PHX99" s="220"/>
      <c r="PHY99" s="220"/>
      <c r="PHZ99" s="220"/>
      <c r="PIA99" s="220"/>
      <c r="PIB99" s="220"/>
      <c r="PIC99" s="220"/>
      <c r="PID99" s="220"/>
      <c r="PIE99" s="220"/>
      <c r="PIF99" s="220"/>
      <c r="PIG99" s="220"/>
      <c r="PIH99" s="220"/>
      <c r="PII99" s="220"/>
      <c r="PIJ99" s="220"/>
      <c r="PIK99" s="220"/>
      <c r="PIL99" s="220"/>
      <c r="PIM99" s="220"/>
      <c r="PIN99" s="220"/>
      <c r="PIO99" s="220"/>
      <c r="PIP99" s="220"/>
      <c r="PIQ99" s="220"/>
      <c r="PIR99" s="220"/>
      <c r="PIS99" s="220"/>
      <c r="PIT99" s="220"/>
      <c r="PIU99" s="220"/>
      <c r="PIV99" s="220"/>
      <c r="PIW99" s="220"/>
      <c r="PIX99" s="220"/>
      <c r="PIY99" s="220"/>
      <c r="PIZ99" s="220"/>
      <c r="PJA99" s="220"/>
      <c r="PJB99" s="220"/>
      <c r="PJC99" s="220"/>
      <c r="PJD99" s="220"/>
      <c r="PJE99" s="220"/>
      <c r="PJF99" s="220"/>
      <c r="PJG99" s="220"/>
      <c r="PJH99" s="220"/>
      <c r="PJI99" s="220"/>
      <c r="PJJ99" s="220"/>
      <c r="PJK99" s="220"/>
      <c r="PJL99" s="220"/>
      <c r="PJM99" s="220"/>
      <c r="PJN99" s="220"/>
      <c r="PJO99" s="220"/>
      <c r="PJP99" s="220"/>
      <c r="PJQ99" s="220"/>
      <c r="PJR99" s="220"/>
      <c r="PJS99" s="220"/>
      <c r="PJT99" s="220"/>
      <c r="PJU99" s="220"/>
      <c r="PJV99" s="220"/>
      <c r="PJW99" s="220"/>
      <c r="PJX99" s="220"/>
      <c r="PJY99" s="220"/>
      <c r="PJZ99" s="220"/>
      <c r="PKA99" s="220"/>
      <c r="PKB99" s="220"/>
      <c r="PKC99" s="220"/>
      <c r="PKD99" s="220"/>
      <c r="PKE99" s="220"/>
      <c r="PKF99" s="220"/>
      <c r="PKG99" s="220"/>
      <c r="PKH99" s="220"/>
      <c r="PKI99" s="220"/>
      <c r="PKJ99" s="220"/>
      <c r="PKK99" s="220"/>
      <c r="PKL99" s="220"/>
      <c r="PKM99" s="220"/>
      <c r="PKN99" s="220"/>
      <c r="PKO99" s="220"/>
      <c r="PKP99" s="220"/>
      <c r="PKQ99" s="220"/>
      <c r="PKR99" s="220"/>
      <c r="PKS99" s="220"/>
      <c r="PKT99" s="220"/>
      <c r="PKU99" s="220"/>
      <c r="PKV99" s="220"/>
      <c r="PKW99" s="220"/>
      <c r="PKX99" s="220"/>
      <c r="PKY99" s="220"/>
      <c r="PKZ99" s="220"/>
      <c r="PLA99" s="220"/>
      <c r="PLB99" s="220"/>
      <c r="PLC99" s="220"/>
      <c r="PLD99" s="220"/>
      <c r="PLE99" s="220"/>
      <c r="PLF99" s="220"/>
      <c r="PLG99" s="220"/>
      <c r="PLH99" s="220"/>
      <c r="PLI99" s="220"/>
      <c r="PLJ99" s="220"/>
      <c r="PLK99" s="220"/>
      <c r="PLL99" s="220"/>
      <c r="PLM99" s="220"/>
      <c r="PLN99" s="220"/>
      <c r="PLO99" s="220"/>
      <c r="PLP99" s="220"/>
      <c r="PLQ99" s="220"/>
      <c r="PLR99" s="220"/>
      <c r="PLS99" s="220"/>
      <c r="PLT99" s="220"/>
      <c r="PLU99" s="220"/>
      <c r="PLV99" s="220"/>
      <c r="PLW99" s="220"/>
      <c r="PLX99" s="220"/>
      <c r="PLY99" s="220"/>
      <c r="PLZ99" s="220"/>
      <c r="PMA99" s="220"/>
      <c r="PMB99" s="220"/>
      <c r="PMC99" s="220"/>
      <c r="PMD99" s="220"/>
      <c r="PME99" s="220"/>
      <c r="PMF99" s="220"/>
      <c r="PMG99" s="220"/>
      <c r="PMH99" s="220"/>
      <c r="PMI99" s="220"/>
      <c r="PMJ99" s="220"/>
      <c r="PMK99" s="220"/>
      <c r="PML99" s="220"/>
      <c r="PMM99" s="220"/>
      <c r="PMN99" s="220"/>
      <c r="PMO99" s="220"/>
      <c r="PMP99" s="220"/>
      <c r="PMQ99" s="220"/>
      <c r="PMR99" s="220"/>
      <c r="PMS99" s="220"/>
      <c r="PMT99" s="220"/>
      <c r="PMU99" s="220"/>
      <c r="PMV99" s="220"/>
      <c r="PMW99" s="220"/>
      <c r="PMX99" s="220"/>
      <c r="PMY99" s="220"/>
      <c r="PMZ99" s="220"/>
      <c r="PNA99" s="220"/>
      <c r="PNB99" s="220"/>
      <c r="PNC99" s="220"/>
      <c r="PND99" s="220"/>
      <c r="PNE99" s="220"/>
      <c r="PNF99" s="220"/>
      <c r="PNG99" s="220"/>
      <c r="PNH99" s="220"/>
      <c r="PNI99" s="220"/>
      <c r="PNJ99" s="220"/>
      <c r="PNK99" s="220"/>
      <c r="PNL99" s="220"/>
      <c r="PNM99" s="220"/>
      <c r="PNN99" s="220"/>
      <c r="PNO99" s="220"/>
      <c r="PNP99" s="220"/>
      <c r="PNQ99" s="220"/>
      <c r="PNR99" s="220"/>
      <c r="PNS99" s="220"/>
      <c r="PNT99" s="220"/>
      <c r="PNU99" s="220"/>
      <c r="PNV99" s="220"/>
      <c r="PNW99" s="220"/>
      <c r="PNX99" s="220"/>
      <c r="PNY99" s="220"/>
      <c r="PNZ99" s="220"/>
      <c r="POA99" s="220"/>
      <c r="POB99" s="220"/>
      <c r="POC99" s="220"/>
      <c r="POD99" s="220"/>
      <c r="POE99" s="220"/>
      <c r="POF99" s="220"/>
      <c r="POG99" s="220"/>
      <c r="POH99" s="220"/>
      <c r="POI99" s="220"/>
      <c r="POJ99" s="220"/>
      <c r="POK99" s="220"/>
      <c r="POL99" s="220"/>
      <c r="POM99" s="220"/>
      <c r="PON99" s="220"/>
      <c r="POO99" s="220"/>
      <c r="POP99" s="220"/>
      <c r="POQ99" s="220"/>
      <c r="POR99" s="220"/>
      <c r="POS99" s="220"/>
      <c r="POT99" s="220"/>
      <c r="POU99" s="220"/>
      <c r="POV99" s="220"/>
      <c r="POW99" s="220"/>
      <c r="POX99" s="220"/>
      <c r="POY99" s="220"/>
      <c r="POZ99" s="220"/>
      <c r="PPA99" s="220"/>
      <c r="PPB99" s="220"/>
      <c r="PPC99" s="220"/>
      <c r="PPD99" s="220"/>
      <c r="PPE99" s="220"/>
      <c r="PPF99" s="220"/>
      <c r="PPG99" s="220"/>
      <c r="PPH99" s="220"/>
      <c r="PPI99" s="220"/>
      <c r="PPJ99" s="220"/>
      <c r="PPK99" s="220"/>
      <c r="PPL99" s="220"/>
      <c r="PPM99" s="220"/>
      <c r="PPN99" s="220"/>
      <c r="PPO99" s="220"/>
      <c r="PPP99" s="220"/>
      <c r="PPQ99" s="220"/>
      <c r="PPR99" s="220"/>
      <c r="PPS99" s="220"/>
      <c r="PPT99" s="220"/>
      <c r="PPU99" s="220"/>
      <c r="PPV99" s="220"/>
      <c r="PPW99" s="220"/>
      <c r="PPX99" s="220"/>
      <c r="PPY99" s="220"/>
      <c r="PPZ99" s="220"/>
      <c r="PQA99" s="220"/>
      <c r="PQB99" s="220"/>
      <c r="PQC99" s="220"/>
      <c r="PQD99" s="220"/>
      <c r="PQE99" s="220"/>
      <c r="PQF99" s="220"/>
      <c r="PQG99" s="220"/>
      <c r="PQH99" s="220"/>
      <c r="PQI99" s="220"/>
      <c r="PQJ99" s="220"/>
      <c r="PQK99" s="220"/>
      <c r="PQL99" s="220"/>
      <c r="PQM99" s="220"/>
      <c r="PQN99" s="220"/>
      <c r="PQO99" s="220"/>
      <c r="PQP99" s="220"/>
      <c r="PQQ99" s="220"/>
      <c r="PQR99" s="220"/>
      <c r="PQS99" s="220"/>
      <c r="PQT99" s="220"/>
      <c r="PQU99" s="220"/>
      <c r="PQV99" s="220"/>
      <c r="PQW99" s="220"/>
      <c r="PQX99" s="220"/>
      <c r="PQY99" s="220"/>
      <c r="PQZ99" s="220"/>
      <c r="PRA99" s="220"/>
      <c r="PRB99" s="220"/>
      <c r="PRC99" s="220"/>
      <c r="PRD99" s="220"/>
      <c r="PRE99" s="220"/>
      <c r="PRF99" s="220"/>
      <c r="PRG99" s="220"/>
      <c r="PRH99" s="220"/>
      <c r="PRI99" s="220"/>
      <c r="PRJ99" s="220"/>
      <c r="PRK99" s="220"/>
      <c r="PRL99" s="220"/>
      <c r="PRM99" s="220"/>
      <c r="PRN99" s="220"/>
      <c r="PRO99" s="220"/>
      <c r="PRP99" s="220"/>
      <c r="PRQ99" s="220"/>
      <c r="PRR99" s="220"/>
      <c r="PRS99" s="220"/>
      <c r="PRT99" s="220"/>
      <c r="PRU99" s="220"/>
      <c r="PRV99" s="220"/>
      <c r="PRW99" s="220"/>
      <c r="PRX99" s="220"/>
      <c r="PRY99" s="220"/>
      <c r="PRZ99" s="220"/>
      <c r="PSA99" s="220"/>
      <c r="PSB99" s="220"/>
      <c r="PSC99" s="220"/>
      <c r="PSD99" s="220"/>
      <c r="PSE99" s="220"/>
      <c r="PSF99" s="220"/>
      <c r="PSG99" s="220"/>
      <c r="PSH99" s="220"/>
      <c r="PSI99" s="220"/>
      <c r="PSJ99" s="220"/>
      <c r="PSK99" s="220"/>
      <c r="PSL99" s="220"/>
      <c r="PSM99" s="220"/>
      <c r="PSN99" s="220"/>
      <c r="PSO99" s="220"/>
      <c r="PSP99" s="220"/>
      <c r="PSQ99" s="220"/>
      <c r="PSR99" s="220"/>
      <c r="PSS99" s="220"/>
      <c r="PST99" s="220"/>
      <c r="PSU99" s="220"/>
      <c r="PSV99" s="220"/>
      <c r="PSW99" s="220"/>
      <c r="PSX99" s="220"/>
      <c r="PSY99" s="220"/>
      <c r="PSZ99" s="220"/>
      <c r="PTA99" s="220"/>
      <c r="PTB99" s="220"/>
      <c r="PTC99" s="220"/>
      <c r="PTD99" s="220"/>
      <c r="PTE99" s="220"/>
      <c r="PTF99" s="220"/>
      <c r="PTG99" s="220"/>
      <c r="PTH99" s="220"/>
      <c r="PTI99" s="220"/>
      <c r="PTJ99" s="220"/>
      <c r="PTK99" s="220"/>
      <c r="PTL99" s="220"/>
      <c r="PTM99" s="220"/>
      <c r="PTN99" s="220"/>
      <c r="PTO99" s="220"/>
      <c r="PTP99" s="220"/>
      <c r="PTQ99" s="220"/>
      <c r="PTR99" s="220"/>
      <c r="PTS99" s="220"/>
      <c r="PTT99" s="220"/>
      <c r="PTU99" s="220"/>
      <c r="PTV99" s="220"/>
      <c r="PTW99" s="220"/>
      <c r="PTX99" s="220"/>
      <c r="PTY99" s="220"/>
      <c r="PTZ99" s="220"/>
      <c r="PUA99" s="220"/>
      <c r="PUB99" s="220"/>
      <c r="PUC99" s="220"/>
      <c r="PUD99" s="220"/>
      <c r="PUE99" s="220"/>
      <c r="PUF99" s="220"/>
      <c r="PUG99" s="220"/>
      <c r="PUH99" s="220"/>
      <c r="PUI99" s="220"/>
      <c r="PUJ99" s="220"/>
      <c r="PUK99" s="220"/>
      <c r="PUL99" s="220"/>
      <c r="PUM99" s="220"/>
      <c r="PUN99" s="220"/>
      <c r="PUO99" s="220"/>
      <c r="PUP99" s="220"/>
      <c r="PUQ99" s="220"/>
      <c r="PUR99" s="220"/>
      <c r="PUS99" s="220"/>
      <c r="PUT99" s="220"/>
      <c r="PUU99" s="220"/>
      <c r="PUV99" s="220"/>
      <c r="PUW99" s="220"/>
      <c r="PUX99" s="220"/>
      <c r="PUY99" s="220"/>
      <c r="PUZ99" s="220"/>
      <c r="PVA99" s="220"/>
      <c r="PVB99" s="220"/>
      <c r="PVC99" s="220"/>
      <c r="PVD99" s="220"/>
      <c r="PVE99" s="220"/>
      <c r="PVF99" s="220"/>
      <c r="PVG99" s="220"/>
      <c r="PVH99" s="220"/>
      <c r="PVI99" s="220"/>
      <c r="PVJ99" s="220"/>
      <c r="PVK99" s="220"/>
      <c r="PVL99" s="220"/>
      <c r="PVM99" s="220"/>
      <c r="PVN99" s="220"/>
      <c r="PVO99" s="220"/>
      <c r="PVP99" s="220"/>
      <c r="PVQ99" s="220"/>
      <c r="PVR99" s="220"/>
      <c r="PVS99" s="220"/>
      <c r="PVT99" s="220"/>
      <c r="PVU99" s="220"/>
      <c r="PVV99" s="220"/>
      <c r="PVW99" s="220"/>
      <c r="PVX99" s="220"/>
      <c r="PVY99" s="220"/>
      <c r="PVZ99" s="220"/>
      <c r="PWA99" s="220"/>
      <c r="PWB99" s="220"/>
      <c r="PWC99" s="220"/>
      <c r="PWD99" s="220"/>
      <c r="PWE99" s="220"/>
      <c r="PWF99" s="220"/>
      <c r="PWG99" s="220"/>
      <c r="PWH99" s="220"/>
      <c r="PWI99" s="220"/>
      <c r="PWJ99" s="220"/>
      <c r="PWK99" s="220"/>
      <c r="PWL99" s="220"/>
      <c r="PWM99" s="220"/>
      <c r="PWN99" s="220"/>
      <c r="PWO99" s="220"/>
      <c r="PWP99" s="220"/>
      <c r="PWQ99" s="220"/>
      <c r="PWR99" s="220"/>
      <c r="PWS99" s="220"/>
      <c r="PWT99" s="220"/>
      <c r="PWU99" s="220"/>
      <c r="PWV99" s="220"/>
      <c r="PWW99" s="220"/>
      <c r="PWX99" s="220"/>
      <c r="PWY99" s="220"/>
      <c r="PWZ99" s="220"/>
      <c r="PXA99" s="220"/>
      <c r="PXB99" s="220"/>
      <c r="PXC99" s="220"/>
      <c r="PXD99" s="220"/>
      <c r="PXE99" s="220"/>
      <c r="PXF99" s="220"/>
      <c r="PXG99" s="220"/>
      <c r="PXH99" s="220"/>
      <c r="PXI99" s="220"/>
      <c r="PXJ99" s="220"/>
      <c r="PXK99" s="220"/>
      <c r="PXL99" s="220"/>
      <c r="PXM99" s="220"/>
      <c r="PXN99" s="220"/>
      <c r="PXO99" s="220"/>
      <c r="PXP99" s="220"/>
      <c r="PXQ99" s="220"/>
      <c r="PXR99" s="220"/>
      <c r="PXS99" s="220"/>
      <c r="PXT99" s="220"/>
      <c r="PXU99" s="220"/>
      <c r="PXV99" s="220"/>
      <c r="PXW99" s="220"/>
      <c r="PXX99" s="220"/>
      <c r="PXY99" s="220"/>
      <c r="PXZ99" s="220"/>
      <c r="PYA99" s="220"/>
      <c r="PYB99" s="220"/>
      <c r="PYC99" s="220"/>
      <c r="PYD99" s="220"/>
      <c r="PYE99" s="220"/>
      <c r="PYF99" s="220"/>
      <c r="PYG99" s="220"/>
      <c r="PYH99" s="220"/>
      <c r="PYI99" s="220"/>
      <c r="PYJ99" s="220"/>
      <c r="PYK99" s="220"/>
      <c r="PYL99" s="220"/>
      <c r="PYM99" s="220"/>
      <c r="PYN99" s="220"/>
      <c r="PYO99" s="220"/>
      <c r="PYP99" s="220"/>
      <c r="PYQ99" s="220"/>
      <c r="PYR99" s="220"/>
      <c r="PYS99" s="220"/>
      <c r="PYT99" s="220"/>
      <c r="PYU99" s="220"/>
      <c r="PYV99" s="220"/>
      <c r="PYW99" s="220"/>
      <c r="PYX99" s="220"/>
      <c r="PYY99" s="220"/>
      <c r="PYZ99" s="220"/>
      <c r="PZA99" s="220"/>
      <c r="PZB99" s="220"/>
      <c r="PZC99" s="220"/>
      <c r="PZD99" s="220"/>
      <c r="PZE99" s="220"/>
      <c r="PZF99" s="220"/>
      <c r="PZG99" s="220"/>
      <c r="PZH99" s="220"/>
      <c r="PZI99" s="220"/>
      <c r="PZJ99" s="220"/>
      <c r="PZK99" s="220"/>
      <c r="PZL99" s="220"/>
      <c r="PZM99" s="220"/>
      <c r="PZN99" s="220"/>
      <c r="PZO99" s="220"/>
      <c r="PZP99" s="220"/>
      <c r="PZQ99" s="220"/>
      <c r="PZR99" s="220"/>
      <c r="PZS99" s="220"/>
      <c r="PZT99" s="220"/>
      <c r="PZU99" s="220"/>
      <c r="PZV99" s="220"/>
      <c r="PZW99" s="220"/>
      <c r="PZX99" s="220"/>
      <c r="PZY99" s="220"/>
      <c r="PZZ99" s="220"/>
      <c r="QAA99" s="220"/>
      <c r="QAB99" s="220"/>
      <c r="QAC99" s="220"/>
      <c r="QAD99" s="220"/>
      <c r="QAE99" s="220"/>
      <c r="QAF99" s="220"/>
      <c r="QAG99" s="220"/>
      <c r="QAH99" s="220"/>
      <c r="QAI99" s="220"/>
      <c r="QAJ99" s="220"/>
      <c r="QAK99" s="220"/>
      <c r="QAL99" s="220"/>
      <c r="QAM99" s="220"/>
      <c r="QAN99" s="220"/>
      <c r="QAO99" s="220"/>
      <c r="QAP99" s="220"/>
      <c r="QAQ99" s="220"/>
      <c r="QAR99" s="220"/>
      <c r="QAS99" s="220"/>
      <c r="QAT99" s="220"/>
      <c r="QAU99" s="220"/>
      <c r="QAV99" s="220"/>
      <c r="QAW99" s="220"/>
      <c r="QAX99" s="220"/>
      <c r="QAY99" s="220"/>
      <c r="QAZ99" s="220"/>
      <c r="QBA99" s="220"/>
      <c r="QBB99" s="220"/>
      <c r="QBC99" s="220"/>
      <c r="QBD99" s="220"/>
      <c r="QBE99" s="220"/>
      <c r="QBF99" s="220"/>
      <c r="QBG99" s="220"/>
      <c r="QBH99" s="220"/>
      <c r="QBI99" s="220"/>
      <c r="QBJ99" s="220"/>
      <c r="QBK99" s="220"/>
      <c r="QBL99" s="220"/>
      <c r="QBM99" s="220"/>
      <c r="QBN99" s="220"/>
      <c r="QBO99" s="220"/>
      <c r="QBP99" s="220"/>
      <c r="QBQ99" s="220"/>
      <c r="QBR99" s="220"/>
      <c r="QBS99" s="220"/>
      <c r="QBT99" s="220"/>
      <c r="QBU99" s="220"/>
      <c r="QBV99" s="220"/>
      <c r="QBW99" s="220"/>
      <c r="QBX99" s="220"/>
      <c r="QBY99" s="220"/>
      <c r="QBZ99" s="220"/>
      <c r="QCA99" s="220"/>
      <c r="QCB99" s="220"/>
      <c r="QCC99" s="220"/>
      <c r="QCD99" s="220"/>
      <c r="QCE99" s="220"/>
      <c r="QCF99" s="220"/>
      <c r="QCG99" s="220"/>
      <c r="QCH99" s="220"/>
      <c r="QCI99" s="220"/>
      <c r="QCJ99" s="220"/>
      <c r="QCK99" s="220"/>
      <c r="QCL99" s="220"/>
      <c r="QCM99" s="220"/>
      <c r="QCN99" s="220"/>
      <c r="QCO99" s="220"/>
      <c r="QCP99" s="220"/>
      <c r="QCQ99" s="220"/>
      <c r="QCR99" s="220"/>
      <c r="QCS99" s="220"/>
      <c r="QCT99" s="220"/>
      <c r="QCU99" s="220"/>
      <c r="QCV99" s="220"/>
      <c r="QCW99" s="220"/>
      <c r="QCX99" s="220"/>
      <c r="QCY99" s="220"/>
      <c r="QCZ99" s="220"/>
      <c r="QDA99" s="220"/>
      <c r="QDB99" s="220"/>
      <c r="QDC99" s="220"/>
      <c r="QDD99" s="220"/>
      <c r="QDE99" s="220"/>
      <c r="QDF99" s="220"/>
      <c r="QDG99" s="220"/>
      <c r="QDH99" s="220"/>
      <c r="QDI99" s="220"/>
      <c r="QDJ99" s="220"/>
      <c r="QDK99" s="220"/>
      <c r="QDL99" s="220"/>
      <c r="QDM99" s="220"/>
      <c r="QDN99" s="220"/>
      <c r="QDO99" s="220"/>
      <c r="QDP99" s="220"/>
      <c r="QDQ99" s="220"/>
      <c r="QDR99" s="220"/>
      <c r="QDS99" s="220"/>
      <c r="QDT99" s="220"/>
      <c r="QDU99" s="220"/>
      <c r="QDV99" s="220"/>
      <c r="QDW99" s="220"/>
      <c r="QDX99" s="220"/>
      <c r="QDY99" s="220"/>
      <c r="QDZ99" s="220"/>
      <c r="QEA99" s="220"/>
      <c r="QEB99" s="220"/>
      <c r="QEC99" s="220"/>
      <c r="QED99" s="220"/>
      <c r="QEE99" s="220"/>
      <c r="QEF99" s="220"/>
      <c r="QEG99" s="220"/>
      <c r="QEH99" s="220"/>
      <c r="QEI99" s="220"/>
      <c r="QEJ99" s="220"/>
      <c r="QEK99" s="220"/>
      <c r="QEL99" s="220"/>
      <c r="QEM99" s="220"/>
      <c r="QEN99" s="220"/>
      <c r="QEO99" s="220"/>
      <c r="QEP99" s="220"/>
      <c r="QEQ99" s="220"/>
      <c r="QER99" s="220"/>
      <c r="QES99" s="220"/>
      <c r="QET99" s="220"/>
      <c r="QEU99" s="220"/>
      <c r="QEV99" s="220"/>
      <c r="QEW99" s="220"/>
      <c r="QEX99" s="220"/>
      <c r="QEY99" s="220"/>
      <c r="QEZ99" s="220"/>
      <c r="QFA99" s="220"/>
      <c r="QFB99" s="220"/>
      <c r="QFC99" s="220"/>
      <c r="QFD99" s="220"/>
      <c r="QFE99" s="220"/>
      <c r="QFF99" s="220"/>
      <c r="QFG99" s="220"/>
      <c r="QFH99" s="220"/>
      <c r="QFI99" s="220"/>
      <c r="QFJ99" s="220"/>
      <c r="QFK99" s="220"/>
      <c r="QFL99" s="220"/>
      <c r="QFM99" s="220"/>
      <c r="QFN99" s="220"/>
      <c r="QFO99" s="220"/>
      <c r="QFP99" s="220"/>
      <c r="QFQ99" s="220"/>
      <c r="QFR99" s="220"/>
      <c r="QFS99" s="220"/>
      <c r="QFT99" s="220"/>
      <c r="QFU99" s="220"/>
      <c r="QFV99" s="220"/>
      <c r="QFW99" s="220"/>
      <c r="QFX99" s="220"/>
      <c r="QFY99" s="220"/>
      <c r="QFZ99" s="220"/>
      <c r="QGA99" s="220"/>
      <c r="QGB99" s="220"/>
      <c r="QGC99" s="220"/>
      <c r="QGD99" s="220"/>
      <c r="QGE99" s="220"/>
      <c r="QGF99" s="220"/>
      <c r="QGG99" s="220"/>
      <c r="QGH99" s="220"/>
      <c r="QGI99" s="220"/>
      <c r="QGJ99" s="220"/>
      <c r="QGK99" s="220"/>
      <c r="QGL99" s="220"/>
      <c r="QGM99" s="220"/>
      <c r="QGN99" s="220"/>
      <c r="QGO99" s="220"/>
      <c r="QGP99" s="220"/>
      <c r="QGQ99" s="220"/>
      <c r="QGR99" s="220"/>
      <c r="QGS99" s="220"/>
      <c r="QGT99" s="220"/>
      <c r="QGU99" s="220"/>
      <c r="QGV99" s="220"/>
      <c r="QGW99" s="220"/>
      <c r="QGX99" s="220"/>
      <c r="QGY99" s="220"/>
      <c r="QGZ99" s="220"/>
      <c r="QHA99" s="220"/>
      <c r="QHB99" s="220"/>
      <c r="QHC99" s="220"/>
      <c r="QHD99" s="220"/>
      <c r="QHE99" s="220"/>
      <c r="QHF99" s="220"/>
      <c r="QHG99" s="220"/>
      <c r="QHH99" s="220"/>
      <c r="QHI99" s="220"/>
      <c r="QHJ99" s="220"/>
      <c r="QHK99" s="220"/>
      <c r="QHL99" s="220"/>
      <c r="QHM99" s="220"/>
      <c r="QHN99" s="220"/>
      <c r="QHO99" s="220"/>
      <c r="QHP99" s="220"/>
      <c r="QHQ99" s="220"/>
      <c r="QHR99" s="220"/>
      <c r="QHS99" s="220"/>
      <c r="QHT99" s="220"/>
      <c r="QHU99" s="220"/>
      <c r="QHV99" s="220"/>
      <c r="QHW99" s="220"/>
      <c r="QHX99" s="220"/>
      <c r="QHY99" s="220"/>
      <c r="QHZ99" s="220"/>
      <c r="QIA99" s="220"/>
      <c r="QIB99" s="220"/>
      <c r="QIC99" s="220"/>
      <c r="QID99" s="220"/>
      <c r="QIE99" s="220"/>
      <c r="QIF99" s="220"/>
      <c r="QIG99" s="220"/>
      <c r="QIH99" s="220"/>
      <c r="QII99" s="220"/>
      <c r="QIJ99" s="220"/>
      <c r="QIK99" s="220"/>
      <c r="QIL99" s="220"/>
      <c r="QIM99" s="220"/>
      <c r="QIN99" s="220"/>
      <c r="QIO99" s="220"/>
      <c r="QIP99" s="220"/>
      <c r="QIQ99" s="220"/>
      <c r="QIR99" s="220"/>
      <c r="QIS99" s="220"/>
      <c r="QIT99" s="220"/>
      <c r="QIU99" s="220"/>
      <c r="QIV99" s="220"/>
      <c r="QIW99" s="220"/>
      <c r="QIX99" s="220"/>
      <c r="QIY99" s="220"/>
      <c r="QIZ99" s="220"/>
      <c r="QJA99" s="220"/>
      <c r="QJB99" s="220"/>
      <c r="QJC99" s="220"/>
      <c r="QJD99" s="220"/>
      <c r="QJE99" s="220"/>
      <c r="QJF99" s="220"/>
      <c r="QJG99" s="220"/>
      <c r="QJH99" s="220"/>
      <c r="QJI99" s="220"/>
      <c r="QJJ99" s="220"/>
      <c r="QJK99" s="220"/>
      <c r="QJL99" s="220"/>
      <c r="QJM99" s="220"/>
      <c r="QJN99" s="220"/>
      <c r="QJO99" s="220"/>
      <c r="QJP99" s="220"/>
      <c r="QJQ99" s="220"/>
      <c r="QJR99" s="220"/>
      <c r="QJS99" s="220"/>
      <c r="QJT99" s="220"/>
      <c r="QJU99" s="220"/>
      <c r="QJV99" s="220"/>
      <c r="QJW99" s="220"/>
      <c r="QJX99" s="220"/>
      <c r="QJY99" s="220"/>
      <c r="QJZ99" s="220"/>
      <c r="QKA99" s="220"/>
      <c r="QKB99" s="220"/>
      <c r="QKC99" s="220"/>
      <c r="QKD99" s="220"/>
      <c r="QKE99" s="220"/>
      <c r="QKF99" s="220"/>
      <c r="QKG99" s="220"/>
      <c r="QKH99" s="220"/>
      <c r="QKI99" s="220"/>
      <c r="QKJ99" s="220"/>
      <c r="QKK99" s="220"/>
      <c r="QKL99" s="220"/>
      <c r="QKM99" s="220"/>
      <c r="QKN99" s="220"/>
      <c r="QKO99" s="220"/>
      <c r="QKP99" s="220"/>
      <c r="QKQ99" s="220"/>
      <c r="QKR99" s="220"/>
      <c r="QKS99" s="220"/>
      <c r="QKT99" s="220"/>
      <c r="QKU99" s="220"/>
      <c r="QKV99" s="220"/>
      <c r="QKW99" s="220"/>
      <c r="QKX99" s="220"/>
      <c r="QKY99" s="220"/>
      <c r="QKZ99" s="220"/>
      <c r="QLA99" s="220"/>
      <c r="QLB99" s="220"/>
      <c r="QLC99" s="220"/>
      <c r="QLD99" s="220"/>
      <c r="QLE99" s="220"/>
      <c r="QLF99" s="220"/>
      <c r="QLG99" s="220"/>
      <c r="QLH99" s="220"/>
      <c r="QLI99" s="220"/>
      <c r="QLJ99" s="220"/>
      <c r="QLK99" s="220"/>
      <c r="QLL99" s="220"/>
      <c r="QLM99" s="220"/>
      <c r="QLN99" s="220"/>
      <c r="QLO99" s="220"/>
      <c r="QLP99" s="220"/>
      <c r="QLQ99" s="220"/>
      <c r="QLR99" s="220"/>
      <c r="QLS99" s="220"/>
      <c r="QLT99" s="220"/>
      <c r="QLU99" s="220"/>
      <c r="QLV99" s="220"/>
      <c r="QLW99" s="220"/>
      <c r="QLX99" s="220"/>
      <c r="QLY99" s="220"/>
      <c r="QLZ99" s="220"/>
      <c r="QMA99" s="220"/>
      <c r="QMB99" s="220"/>
      <c r="QMC99" s="220"/>
      <c r="QMD99" s="220"/>
      <c r="QME99" s="220"/>
      <c r="QMF99" s="220"/>
      <c r="QMG99" s="220"/>
      <c r="QMH99" s="220"/>
      <c r="QMI99" s="220"/>
      <c r="QMJ99" s="220"/>
      <c r="QMK99" s="220"/>
      <c r="QML99" s="220"/>
      <c r="QMM99" s="220"/>
      <c r="QMN99" s="220"/>
      <c r="QMO99" s="220"/>
      <c r="QMP99" s="220"/>
      <c r="QMQ99" s="220"/>
      <c r="QMR99" s="220"/>
      <c r="QMS99" s="220"/>
      <c r="QMT99" s="220"/>
      <c r="QMU99" s="220"/>
      <c r="QMV99" s="220"/>
      <c r="QMW99" s="220"/>
      <c r="QMX99" s="220"/>
      <c r="QMY99" s="220"/>
      <c r="QMZ99" s="220"/>
      <c r="QNA99" s="220"/>
      <c r="QNB99" s="220"/>
      <c r="QNC99" s="220"/>
      <c r="QND99" s="220"/>
      <c r="QNE99" s="220"/>
      <c r="QNF99" s="220"/>
      <c r="QNG99" s="220"/>
      <c r="QNH99" s="220"/>
      <c r="QNI99" s="220"/>
      <c r="QNJ99" s="220"/>
      <c r="QNK99" s="220"/>
      <c r="QNL99" s="220"/>
      <c r="QNM99" s="220"/>
      <c r="QNN99" s="220"/>
      <c r="QNO99" s="220"/>
      <c r="QNP99" s="220"/>
      <c r="QNQ99" s="220"/>
      <c r="QNR99" s="220"/>
      <c r="QNS99" s="220"/>
      <c r="QNT99" s="220"/>
      <c r="QNU99" s="220"/>
      <c r="QNV99" s="220"/>
      <c r="QNW99" s="220"/>
      <c r="QNX99" s="220"/>
      <c r="QNY99" s="220"/>
      <c r="QNZ99" s="220"/>
      <c r="QOA99" s="220"/>
      <c r="QOB99" s="220"/>
      <c r="QOC99" s="220"/>
      <c r="QOD99" s="220"/>
      <c r="QOE99" s="220"/>
      <c r="QOF99" s="220"/>
      <c r="QOG99" s="220"/>
      <c r="QOH99" s="220"/>
      <c r="QOI99" s="220"/>
      <c r="QOJ99" s="220"/>
      <c r="QOK99" s="220"/>
      <c r="QOL99" s="220"/>
      <c r="QOM99" s="220"/>
      <c r="QON99" s="220"/>
      <c r="QOO99" s="220"/>
      <c r="QOP99" s="220"/>
      <c r="QOQ99" s="220"/>
      <c r="QOR99" s="220"/>
      <c r="QOS99" s="220"/>
      <c r="QOT99" s="220"/>
      <c r="QOU99" s="220"/>
      <c r="QOV99" s="220"/>
      <c r="QOW99" s="220"/>
      <c r="QOX99" s="220"/>
      <c r="QOY99" s="220"/>
      <c r="QOZ99" s="220"/>
      <c r="QPA99" s="220"/>
      <c r="QPB99" s="220"/>
      <c r="QPC99" s="220"/>
      <c r="QPD99" s="220"/>
      <c r="QPE99" s="220"/>
      <c r="QPF99" s="220"/>
      <c r="QPG99" s="220"/>
      <c r="QPH99" s="220"/>
      <c r="QPI99" s="220"/>
      <c r="QPJ99" s="220"/>
      <c r="QPK99" s="220"/>
      <c r="QPL99" s="220"/>
      <c r="QPM99" s="220"/>
      <c r="QPN99" s="220"/>
      <c r="QPO99" s="220"/>
      <c r="QPP99" s="220"/>
      <c r="QPQ99" s="220"/>
      <c r="QPR99" s="220"/>
      <c r="QPS99" s="220"/>
      <c r="QPT99" s="220"/>
      <c r="QPU99" s="220"/>
      <c r="QPV99" s="220"/>
      <c r="QPW99" s="220"/>
      <c r="QPX99" s="220"/>
      <c r="QPY99" s="220"/>
      <c r="QPZ99" s="220"/>
      <c r="QQA99" s="220"/>
      <c r="QQB99" s="220"/>
      <c r="QQC99" s="220"/>
      <c r="QQD99" s="220"/>
      <c r="QQE99" s="220"/>
      <c r="QQF99" s="220"/>
      <c r="QQG99" s="220"/>
      <c r="QQH99" s="220"/>
      <c r="QQI99" s="220"/>
      <c r="QQJ99" s="220"/>
      <c r="QQK99" s="220"/>
      <c r="QQL99" s="220"/>
      <c r="QQM99" s="220"/>
      <c r="QQN99" s="220"/>
      <c r="QQO99" s="220"/>
      <c r="QQP99" s="220"/>
      <c r="QQQ99" s="220"/>
      <c r="QQR99" s="220"/>
      <c r="QQS99" s="220"/>
      <c r="QQT99" s="220"/>
      <c r="QQU99" s="220"/>
      <c r="QQV99" s="220"/>
      <c r="QQW99" s="220"/>
      <c r="QQX99" s="220"/>
      <c r="QQY99" s="220"/>
      <c r="QQZ99" s="220"/>
      <c r="QRA99" s="220"/>
      <c r="QRB99" s="220"/>
      <c r="QRC99" s="220"/>
      <c r="QRD99" s="220"/>
      <c r="QRE99" s="220"/>
      <c r="QRF99" s="220"/>
      <c r="QRG99" s="220"/>
      <c r="QRH99" s="220"/>
      <c r="QRI99" s="220"/>
      <c r="QRJ99" s="220"/>
      <c r="QRK99" s="220"/>
      <c r="QRL99" s="220"/>
      <c r="QRM99" s="220"/>
      <c r="QRN99" s="220"/>
      <c r="QRO99" s="220"/>
      <c r="QRP99" s="220"/>
      <c r="QRQ99" s="220"/>
      <c r="QRR99" s="220"/>
      <c r="QRS99" s="220"/>
      <c r="QRT99" s="220"/>
      <c r="QRU99" s="220"/>
      <c r="QRV99" s="220"/>
      <c r="QRW99" s="220"/>
      <c r="QRX99" s="220"/>
      <c r="QRY99" s="220"/>
      <c r="QRZ99" s="220"/>
      <c r="QSA99" s="220"/>
      <c r="QSB99" s="220"/>
      <c r="QSC99" s="220"/>
      <c r="QSD99" s="220"/>
      <c r="QSE99" s="220"/>
      <c r="QSF99" s="220"/>
      <c r="QSG99" s="220"/>
      <c r="QSH99" s="220"/>
      <c r="QSI99" s="220"/>
      <c r="QSJ99" s="220"/>
      <c r="QSK99" s="220"/>
      <c r="QSL99" s="220"/>
      <c r="QSM99" s="220"/>
      <c r="QSN99" s="220"/>
      <c r="QSO99" s="220"/>
      <c r="QSP99" s="220"/>
      <c r="QSQ99" s="220"/>
      <c r="QSR99" s="220"/>
      <c r="QSS99" s="220"/>
      <c r="QST99" s="220"/>
      <c r="QSU99" s="220"/>
      <c r="QSV99" s="220"/>
      <c r="QSW99" s="220"/>
      <c r="QSX99" s="220"/>
      <c r="QSY99" s="220"/>
      <c r="QSZ99" s="220"/>
      <c r="QTA99" s="220"/>
      <c r="QTB99" s="220"/>
      <c r="QTC99" s="220"/>
      <c r="QTD99" s="220"/>
      <c r="QTE99" s="220"/>
      <c r="QTF99" s="220"/>
      <c r="QTG99" s="220"/>
      <c r="QTH99" s="220"/>
      <c r="QTI99" s="220"/>
      <c r="QTJ99" s="220"/>
      <c r="QTK99" s="220"/>
      <c r="QTL99" s="220"/>
      <c r="QTM99" s="220"/>
      <c r="QTN99" s="220"/>
      <c r="QTO99" s="220"/>
      <c r="QTP99" s="220"/>
      <c r="QTQ99" s="220"/>
      <c r="QTR99" s="220"/>
      <c r="QTS99" s="220"/>
      <c r="QTT99" s="220"/>
      <c r="QTU99" s="220"/>
      <c r="QTV99" s="220"/>
      <c r="QTW99" s="220"/>
      <c r="QTX99" s="220"/>
      <c r="QTY99" s="220"/>
      <c r="QTZ99" s="220"/>
      <c r="QUA99" s="220"/>
      <c r="QUB99" s="220"/>
      <c r="QUC99" s="220"/>
      <c r="QUD99" s="220"/>
      <c r="QUE99" s="220"/>
      <c r="QUF99" s="220"/>
      <c r="QUG99" s="220"/>
      <c r="QUH99" s="220"/>
      <c r="QUI99" s="220"/>
      <c r="QUJ99" s="220"/>
      <c r="QUK99" s="220"/>
      <c r="QUL99" s="220"/>
      <c r="QUM99" s="220"/>
      <c r="QUN99" s="220"/>
      <c r="QUO99" s="220"/>
      <c r="QUP99" s="220"/>
      <c r="QUQ99" s="220"/>
      <c r="QUR99" s="220"/>
      <c r="QUS99" s="220"/>
      <c r="QUT99" s="220"/>
      <c r="QUU99" s="220"/>
      <c r="QUV99" s="220"/>
      <c r="QUW99" s="220"/>
      <c r="QUX99" s="220"/>
      <c r="QUY99" s="220"/>
      <c r="QUZ99" s="220"/>
      <c r="QVA99" s="220"/>
      <c r="QVB99" s="220"/>
      <c r="QVC99" s="220"/>
      <c r="QVD99" s="220"/>
      <c r="QVE99" s="220"/>
      <c r="QVF99" s="220"/>
      <c r="QVG99" s="220"/>
      <c r="QVH99" s="220"/>
      <c r="QVI99" s="220"/>
      <c r="QVJ99" s="220"/>
      <c r="QVK99" s="220"/>
      <c r="QVL99" s="220"/>
      <c r="QVM99" s="220"/>
      <c r="QVN99" s="220"/>
      <c r="QVO99" s="220"/>
      <c r="QVP99" s="220"/>
      <c r="QVQ99" s="220"/>
      <c r="QVR99" s="220"/>
      <c r="QVS99" s="220"/>
      <c r="QVT99" s="220"/>
      <c r="QVU99" s="220"/>
      <c r="QVV99" s="220"/>
      <c r="QVW99" s="220"/>
      <c r="QVX99" s="220"/>
      <c r="QVY99" s="220"/>
      <c r="QVZ99" s="220"/>
      <c r="QWA99" s="220"/>
      <c r="QWB99" s="220"/>
      <c r="QWC99" s="220"/>
      <c r="QWD99" s="220"/>
      <c r="QWE99" s="220"/>
      <c r="QWF99" s="220"/>
      <c r="QWG99" s="220"/>
      <c r="QWH99" s="220"/>
      <c r="QWI99" s="220"/>
      <c r="QWJ99" s="220"/>
      <c r="QWK99" s="220"/>
      <c r="QWL99" s="220"/>
      <c r="QWM99" s="220"/>
      <c r="QWN99" s="220"/>
      <c r="QWO99" s="220"/>
      <c r="QWP99" s="220"/>
      <c r="QWQ99" s="220"/>
      <c r="QWR99" s="220"/>
      <c r="QWS99" s="220"/>
      <c r="QWT99" s="220"/>
      <c r="QWU99" s="220"/>
      <c r="QWV99" s="220"/>
      <c r="QWW99" s="220"/>
      <c r="QWX99" s="220"/>
      <c r="QWY99" s="220"/>
      <c r="QWZ99" s="220"/>
      <c r="QXA99" s="220"/>
      <c r="QXB99" s="220"/>
      <c r="QXC99" s="220"/>
      <c r="QXD99" s="220"/>
      <c r="QXE99" s="220"/>
      <c r="QXF99" s="220"/>
      <c r="QXG99" s="220"/>
      <c r="QXH99" s="220"/>
      <c r="QXI99" s="220"/>
      <c r="QXJ99" s="220"/>
      <c r="QXK99" s="220"/>
      <c r="QXL99" s="220"/>
      <c r="QXM99" s="220"/>
      <c r="QXN99" s="220"/>
      <c r="QXO99" s="220"/>
      <c r="QXP99" s="220"/>
      <c r="QXQ99" s="220"/>
      <c r="QXR99" s="220"/>
      <c r="QXS99" s="220"/>
      <c r="QXT99" s="220"/>
      <c r="QXU99" s="220"/>
      <c r="QXV99" s="220"/>
      <c r="QXW99" s="220"/>
      <c r="QXX99" s="220"/>
      <c r="QXY99" s="220"/>
      <c r="QXZ99" s="220"/>
      <c r="QYA99" s="220"/>
      <c r="QYB99" s="220"/>
      <c r="QYC99" s="220"/>
      <c r="QYD99" s="220"/>
      <c r="QYE99" s="220"/>
      <c r="QYF99" s="220"/>
      <c r="QYG99" s="220"/>
      <c r="QYH99" s="220"/>
      <c r="QYI99" s="220"/>
      <c r="QYJ99" s="220"/>
      <c r="QYK99" s="220"/>
      <c r="QYL99" s="220"/>
      <c r="QYM99" s="220"/>
      <c r="QYN99" s="220"/>
      <c r="QYO99" s="220"/>
      <c r="QYP99" s="220"/>
      <c r="QYQ99" s="220"/>
      <c r="QYR99" s="220"/>
      <c r="QYS99" s="220"/>
      <c r="QYT99" s="220"/>
      <c r="QYU99" s="220"/>
      <c r="QYV99" s="220"/>
      <c r="QYW99" s="220"/>
      <c r="QYX99" s="220"/>
      <c r="QYY99" s="220"/>
      <c r="QYZ99" s="220"/>
      <c r="QZA99" s="220"/>
      <c r="QZB99" s="220"/>
      <c r="QZC99" s="220"/>
      <c r="QZD99" s="220"/>
      <c r="QZE99" s="220"/>
      <c r="QZF99" s="220"/>
      <c r="QZG99" s="220"/>
      <c r="QZH99" s="220"/>
      <c r="QZI99" s="220"/>
      <c r="QZJ99" s="220"/>
      <c r="QZK99" s="220"/>
      <c r="QZL99" s="220"/>
      <c r="QZM99" s="220"/>
      <c r="QZN99" s="220"/>
      <c r="QZO99" s="220"/>
      <c r="QZP99" s="220"/>
      <c r="QZQ99" s="220"/>
      <c r="QZR99" s="220"/>
      <c r="QZS99" s="220"/>
      <c r="QZT99" s="220"/>
      <c r="QZU99" s="220"/>
      <c r="QZV99" s="220"/>
      <c r="QZW99" s="220"/>
      <c r="QZX99" s="220"/>
      <c r="QZY99" s="220"/>
      <c r="QZZ99" s="220"/>
      <c r="RAA99" s="220"/>
      <c r="RAB99" s="220"/>
      <c r="RAC99" s="220"/>
      <c r="RAD99" s="220"/>
      <c r="RAE99" s="220"/>
      <c r="RAF99" s="220"/>
      <c r="RAG99" s="220"/>
      <c r="RAH99" s="220"/>
      <c r="RAI99" s="220"/>
      <c r="RAJ99" s="220"/>
      <c r="RAK99" s="220"/>
      <c r="RAL99" s="220"/>
      <c r="RAM99" s="220"/>
      <c r="RAN99" s="220"/>
      <c r="RAO99" s="220"/>
      <c r="RAP99" s="220"/>
      <c r="RAQ99" s="220"/>
      <c r="RAR99" s="220"/>
      <c r="RAS99" s="220"/>
      <c r="RAT99" s="220"/>
      <c r="RAU99" s="220"/>
      <c r="RAV99" s="220"/>
      <c r="RAW99" s="220"/>
      <c r="RAX99" s="220"/>
      <c r="RAY99" s="220"/>
      <c r="RAZ99" s="220"/>
      <c r="RBA99" s="220"/>
      <c r="RBB99" s="220"/>
      <c r="RBC99" s="220"/>
      <c r="RBD99" s="220"/>
      <c r="RBE99" s="220"/>
      <c r="RBF99" s="220"/>
      <c r="RBG99" s="220"/>
      <c r="RBH99" s="220"/>
      <c r="RBI99" s="220"/>
      <c r="RBJ99" s="220"/>
      <c r="RBK99" s="220"/>
      <c r="RBL99" s="220"/>
      <c r="RBM99" s="220"/>
      <c r="RBN99" s="220"/>
      <c r="RBO99" s="220"/>
      <c r="RBP99" s="220"/>
      <c r="RBQ99" s="220"/>
      <c r="RBR99" s="220"/>
      <c r="RBS99" s="220"/>
      <c r="RBT99" s="220"/>
      <c r="RBU99" s="220"/>
      <c r="RBV99" s="220"/>
      <c r="RBW99" s="220"/>
      <c r="RBX99" s="220"/>
      <c r="RBY99" s="220"/>
      <c r="RBZ99" s="220"/>
      <c r="RCA99" s="220"/>
      <c r="RCB99" s="220"/>
      <c r="RCC99" s="220"/>
      <c r="RCD99" s="220"/>
      <c r="RCE99" s="220"/>
      <c r="RCF99" s="220"/>
      <c r="RCG99" s="220"/>
      <c r="RCH99" s="220"/>
      <c r="RCI99" s="220"/>
      <c r="RCJ99" s="220"/>
      <c r="RCK99" s="220"/>
      <c r="RCL99" s="220"/>
      <c r="RCM99" s="220"/>
      <c r="RCN99" s="220"/>
      <c r="RCO99" s="220"/>
      <c r="RCP99" s="220"/>
      <c r="RCQ99" s="220"/>
      <c r="RCR99" s="220"/>
      <c r="RCS99" s="220"/>
      <c r="RCT99" s="220"/>
      <c r="RCU99" s="220"/>
      <c r="RCV99" s="220"/>
      <c r="RCW99" s="220"/>
      <c r="RCX99" s="220"/>
      <c r="RCY99" s="220"/>
      <c r="RCZ99" s="220"/>
      <c r="RDA99" s="220"/>
      <c r="RDB99" s="220"/>
      <c r="RDC99" s="220"/>
      <c r="RDD99" s="220"/>
      <c r="RDE99" s="220"/>
      <c r="RDF99" s="220"/>
      <c r="RDG99" s="220"/>
      <c r="RDH99" s="220"/>
      <c r="RDI99" s="220"/>
      <c r="RDJ99" s="220"/>
      <c r="RDK99" s="220"/>
      <c r="RDL99" s="220"/>
      <c r="RDM99" s="220"/>
      <c r="RDN99" s="220"/>
      <c r="RDO99" s="220"/>
      <c r="RDP99" s="220"/>
      <c r="RDQ99" s="220"/>
      <c r="RDR99" s="220"/>
      <c r="RDS99" s="220"/>
      <c r="RDT99" s="220"/>
      <c r="RDU99" s="220"/>
      <c r="RDV99" s="220"/>
      <c r="RDW99" s="220"/>
      <c r="RDX99" s="220"/>
      <c r="RDY99" s="220"/>
      <c r="RDZ99" s="220"/>
      <c r="REA99" s="220"/>
      <c r="REB99" s="220"/>
      <c r="REC99" s="220"/>
      <c r="RED99" s="220"/>
      <c r="REE99" s="220"/>
      <c r="REF99" s="220"/>
      <c r="REG99" s="220"/>
      <c r="REH99" s="220"/>
      <c r="REI99" s="220"/>
      <c r="REJ99" s="220"/>
      <c r="REK99" s="220"/>
      <c r="REL99" s="220"/>
      <c r="REM99" s="220"/>
      <c r="REN99" s="220"/>
      <c r="REO99" s="220"/>
      <c r="REP99" s="220"/>
      <c r="REQ99" s="220"/>
      <c r="RER99" s="220"/>
      <c r="RES99" s="220"/>
      <c r="RET99" s="220"/>
      <c r="REU99" s="220"/>
      <c r="REV99" s="220"/>
      <c r="REW99" s="220"/>
      <c r="REX99" s="220"/>
      <c r="REY99" s="220"/>
      <c r="REZ99" s="220"/>
      <c r="RFA99" s="220"/>
      <c r="RFB99" s="220"/>
      <c r="RFC99" s="220"/>
      <c r="RFD99" s="220"/>
      <c r="RFE99" s="220"/>
      <c r="RFF99" s="220"/>
      <c r="RFG99" s="220"/>
      <c r="RFH99" s="220"/>
      <c r="RFI99" s="220"/>
      <c r="RFJ99" s="220"/>
      <c r="RFK99" s="220"/>
      <c r="RFL99" s="220"/>
      <c r="RFM99" s="220"/>
      <c r="RFN99" s="220"/>
      <c r="RFO99" s="220"/>
      <c r="RFP99" s="220"/>
      <c r="RFQ99" s="220"/>
      <c r="RFR99" s="220"/>
      <c r="RFS99" s="220"/>
      <c r="RFT99" s="220"/>
      <c r="RFU99" s="220"/>
      <c r="RFV99" s="220"/>
      <c r="RFW99" s="220"/>
      <c r="RFX99" s="220"/>
      <c r="RFY99" s="220"/>
      <c r="RFZ99" s="220"/>
      <c r="RGA99" s="220"/>
      <c r="RGB99" s="220"/>
      <c r="RGC99" s="220"/>
      <c r="RGD99" s="220"/>
      <c r="RGE99" s="220"/>
      <c r="RGF99" s="220"/>
      <c r="RGG99" s="220"/>
      <c r="RGH99" s="220"/>
      <c r="RGI99" s="220"/>
      <c r="RGJ99" s="220"/>
      <c r="RGK99" s="220"/>
      <c r="RGL99" s="220"/>
      <c r="RGM99" s="220"/>
      <c r="RGN99" s="220"/>
      <c r="RGO99" s="220"/>
      <c r="RGP99" s="220"/>
      <c r="RGQ99" s="220"/>
      <c r="RGR99" s="220"/>
      <c r="RGS99" s="220"/>
      <c r="RGT99" s="220"/>
      <c r="RGU99" s="220"/>
      <c r="RGV99" s="220"/>
      <c r="RGW99" s="220"/>
      <c r="RGX99" s="220"/>
      <c r="RGY99" s="220"/>
      <c r="RGZ99" s="220"/>
      <c r="RHA99" s="220"/>
      <c r="RHB99" s="220"/>
      <c r="RHC99" s="220"/>
      <c r="RHD99" s="220"/>
      <c r="RHE99" s="220"/>
      <c r="RHF99" s="220"/>
      <c r="RHG99" s="220"/>
      <c r="RHH99" s="220"/>
      <c r="RHI99" s="220"/>
      <c r="RHJ99" s="220"/>
      <c r="RHK99" s="220"/>
      <c r="RHL99" s="220"/>
      <c r="RHM99" s="220"/>
      <c r="RHN99" s="220"/>
      <c r="RHO99" s="220"/>
      <c r="RHP99" s="220"/>
      <c r="RHQ99" s="220"/>
      <c r="RHR99" s="220"/>
      <c r="RHS99" s="220"/>
      <c r="RHT99" s="220"/>
      <c r="RHU99" s="220"/>
      <c r="RHV99" s="220"/>
      <c r="RHW99" s="220"/>
      <c r="RHX99" s="220"/>
      <c r="RHY99" s="220"/>
      <c r="RHZ99" s="220"/>
      <c r="RIA99" s="220"/>
      <c r="RIB99" s="220"/>
      <c r="RIC99" s="220"/>
      <c r="RID99" s="220"/>
      <c r="RIE99" s="220"/>
      <c r="RIF99" s="220"/>
      <c r="RIG99" s="220"/>
      <c r="RIH99" s="220"/>
      <c r="RII99" s="220"/>
      <c r="RIJ99" s="220"/>
      <c r="RIK99" s="220"/>
      <c r="RIL99" s="220"/>
      <c r="RIM99" s="220"/>
      <c r="RIN99" s="220"/>
      <c r="RIO99" s="220"/>
      <c r="RIP99" s="220"/>
      <c r="RIQ99" s="220"/>
      <c r="RIR99" s="220"/>
      <c r="RIS99" s="220"/>
      <c r="RIT99" s="220"/>
      <c r="RIU99" s="220"/>
      <c r="RIV99" s="220"/>
      <c r="RIW99" s="220"/>
      <c r="RIX99" s="220"/>
      <c r="RIY99" s="220"/>
      <c r="RIZ99" s="220"/>
      <c r="RJA99" s="220"/>
      <c r="RJB99" s="220"/>
      <c r="RJC99" s="220"/>
      <c r="RJD99" s="220"/>
      <c r="RJE99" s="220"/>
      <c r="RJF99" s="220"/>
      <c r="RJG99" s="220"/>
      <c r="RJH99" s="220"/>
      <c r="RJI99" s="220"/>
      <c r="RJJ99" s="220"/>
      <c r="RJK99" s="220"/>
      <c r="RJL99" s="220"/>
      <c r="RJM99" s="220"/>
      <c r="RJN99" s="220"/>
      <c r="RJO99" s="220"/>
      <c r="RJP99" s="220"/>
      <c r="RJQ99" s="220"/>
      <c r="RJR99" s="220"/>
      <c r="RJS99" s="220"/>
      <c r="RJT99" s="220"/>
      <c r="RJU99" s="220"/>
      <c r="RJV99" s="220"/>
      <c r="RJW99" s="220"/>
      <c r="RJX99" s="220"/>
      <c r="RJY99" s="220"/>
      <c r="RJZ99" s="220"/>
      <c r="RKA99" s="220"/>
      <c r="RKB99" s="220"/>
      <c r="RKC99" s="220"/>
      <c r="RKD99" s="220"/>
      <c r="RKE99" s="220"/>
      <c r="RKF99" s="220"/>
      <c r="RKG99" s="220"/>
      <c r="RKH99" s="220"/>
      <c r="RKI99" s="220"/>
      <c r="RKJ99" s="220"/>
      <c r="RKK99" s="220"/>
      <c r="RKL99" s="220"/>
      <c r="RKM99" s="220"/>
      <c r="RKN99" s="220"/>
      <c r="RKO99" s="220"/>
      <c r="RKP99" s="220"/>
      <c r="RKQ99" s="220"/>
      <c r="RKR99" s="220"/>
      <c r="RKS99" s="220"/>
      <c r="RKT99" s="220"/>
      <c r="RKU99" s="220"/>
      <c r="RKV99" s="220"/>
      <c r="RKW99" s="220"/>
      <c r="RKX99" s="220"/>
      <c r="RKY99" s="220"/>
      <c r="RKZ99" s="220"/>
      <c r="RLA99" s="220"/>
      <c r="RLB99" s="220"/>
      <c r="RLC99" s="220"/>
      <c r="RLD99" s="220"/>
      <c r="RLE99" s="220"/>
      <c r="RLF99" s="220"/>
      <c r="RLG99" s="220"/>
      <c r="RLH99" s="220"/>
      <c r="RLI99" s="220"/>
      <c r="RLJ99" s="220"/>
      <c r="RLK99" s="220"/>
      <c r="RLL99" s="220"/>
      <c r="RLM99" s="220"/>
      <c r="RLN99" s="220"/>
      <c r="RLO99" s="220"/>
      <c r="RLP99" s="220"/>
      <c r="RLQ99" s="220"/>
      <c r="RLR99" s="220"/>
      <c r="RLS99" s="220"/>
      <c r="RLT99" s="220"/>
      <c r="RLU99" s="220"/>
      <c r="RLV99" s="220"/>
      <c r="RLW99" s="220"/>
      <c r="RLX99" s="220"/>
      <c r="RLY99" s="220"/>
      <c r="RLZ99" s="220"/>
      <c r="RMA99" s="220"/>
      <c r="RMB99" s="220"/>
      <c r="RMC99" s="220"/>
      <c r="RMD99" s="220"/>
      <c r="RME99" s="220"/>
      <c r="RMF99" s="220"/>
      <c r="RMG99" s="220"/>
      <c r="RMH99" s="220"/>
      <c r="RMI99" s="220"/>
      <c r="RMJ99" s="220"/>
      <c r="RMK99" s="220"/>
      <c r="RML99" s="220"/>
      <c r="RMM99" s="220"/>
      <c r="RMN99" s="220"/>
      <c r="RMO99" s="220"/>
      <c r="RMP99" s="220"/>
      <c r="RMQ99" s="220"/>
      <c r="RMR99" s="220"/>
      <c r="RMS99" s="220"/>
      <c r="RMT99" s="220"/>
      <c r="RMU99" s="220"/>
      <c r="RMV99" s="220"/>
      <c r="RMW99" s="220"/>
      <c r="RMX99" s="220"/>
      <c r="RMY99" s="220"/>
      <c r="RMZ99" s="220"/>
      <c r="RNA99" s="220"/>
      <c r="RNB99" s="220"/>
      <c r="RNC99" s="220"/>
      <c r="RND99" s="220"/>
      <c r="RNE99" s="220"/>
      <c r="RNF99" s="220"/>
      <c r="RNG99" s="220"/>
      <c r="RNH99" s="220"/>
      <c r="RNI99" s="220"/>
      <c r="RNJ99" s="220"/>
      <c r="RNK99" s="220"/>
      <c r="RNL99" s="220"/>
      <c r="RNM99" s="220"/>
      <c r="RNN99" s="220"/>
      <c r="RNO99" s="220"/>
      <c r="RNP99" s="220"/>
      <c r="RNQ99" s="220"/>
      <c r="RNR99" s="220"/>
      <c r="RNS99" s="220"/>
      <c r="RNT99" s="220"/>
      <c r="RNU99" s="220"/>
      <c r="RNV99" s="220"/>
      <c r="RNW99" s="220"/>
      <c r="RNX99" s="220"/>
      <c r="RNY99" s="220"/>
      <c r="RNZ99" s="220"/>
      <c r="ROA99" s="220"/>
      <c r="ROB99" s="220"/>
      <c r="ROC99" s="220"/>
      <c r="ROD99" s="220"/>
      <c r="ROE99" s="220"/>
      <c r="ROF99" s="220"/>
      <c r="ROG99" s="220"/>
      <c r="ROH99" s="220"/>
      <c r="ROI99" s="220"/>
      <c r="ROJ99" s="220"/>
      <c r="ROK99" s="220"/>
      <c r="ROL99" s="220"/>
      <c r="ROM99" s="220"/>
      <c r="RON99" s="220"/>
      <c r="ROO99" s="220"/>
      <c r="ROP99" s="220"/>
      <c r="ROQ99" s="220"/>
      <c r="ROR99" s="220"/>
      <c r="ROS99" s="220"/>
      <c r="ROT99" s="220"/>
      <c r="ROU99" s="220"/>
      <c r="ROV99" s="220"/>
      <c r="ROW99" s="220"/>
      <c r="ROX99" s="220"/>
      <c r="ROY99" s="220"/>
      <c r="ROZ99" s="220"/>
      <c r="RPA99" s="220"/>
      <c r="RPB99" s="220"/>
      <c r="RPC99" s="220"/>
      <c r="RPD99" s="220"/>
      <c r="RPE99" s="220"/>
      <c r="RPF99" s="220"/>
      <c r="RPG99" s="220"/>
      <c r="RPH99" s="220"/>
      <c r="RPI99" s="220"/>
      <c r="RPJ99" s="220"/>
      <c r="RPK99" s="220"/>
      <c r="RPL99" s="220"/>
      <c r="RPM99" s="220"/>
      <c r="RPN99" s="220"/>
      <c r="RPO99" s="220"/>
      <c r="RPP99" s="220"/>
      <c r="RPQ99" s="220"/>
      <c r="RPR99" s="220"/>
      <c r="RPS99" s="220"/>
      <c r="RPT99" s="220"/>
      <c r="RPU99" s="220"/>
      <c r="RPV99" s="220"/>
      <c r="RPW99" s="220"/>
      <c r="RPX99" s="220"/>
      <c r="RPY99" s="220"/>
      <c r="RPZ99" s="220"/>
      <c r="RQA99" s="220"/>
      <c r="RQB99" s="220"/>
      <c r="RQC99" s="220"/>
      <c r="RQD99" s="220"/>
      <c r="RQE99" s="220"/>
      <c r="RQF99" s="220"/>
      <c r="RQG99" s="220"/>
      <c r="RQH99" s="220"/>
      <c r="RQI99" s="220"/>
      <c r="RQJ99" s="220"/>
      <c r="RQK99" s="220"/>
      <c r="RQL99" s="220"/>
      <c r="RQM99" s="220"/>
      <c r="RQN99" s="220"/>
      <c r="RQO99" s="220"/>
      <c r="RQP99" s="220"/>
      <c r="RQQ99" s="220"/>
      <c r="RQR99" s="220"/>
      <c r="RQS99" s="220"/>
      <c r="RQT99" s="220"/>
      <c r="RQU99" s="220"/>
      <c r="RQV99" s="220"/>
      <c r="RQW99" s="220"/>
      <c r="RQX99" s="220"/>
      <c r="RQY99" s="220"/>
      <c r="RQZ99" s="220"/>
      <c r="RRA99" s="220"/>
      <c r="RRB99" s="220"/>
      <c r="RRC99" s="220"/>
      <c r="RRD99" s="220"/>
      <c r="RRE99" s="220"/>
      <c r="RRF99" s="220"/>
      <c r="RRG99" s="220"/>
      <c r="RRH99" s="220"/>
      <c r="RRI99" s="220"/>
      <c r="RRJ99" s="220"/>
      <c r="RRK99" s="220"/>
      <c r="RRL99" s="220"/>
      <c r="RRM99" s="220"/>
      <c r="RRN99" s="220"/>
      <c r="RRO99" s="220"/>
      <c r="RRP99" s="220"/>
      <c r="RRQ99" s="220"/>
      <c r="RRR99" s="220"/>
      <c r="RRS99" s="220"/>
      <c r="RRT99" s="220"/>
      <c r="RRU99" s="220"/>
      <c r="RRV99" s="220"/>
      <c r="RRW99" s="220"/>
      <c r="RRX99" s="220"/>
      <c r="RRY99" s="220"/>
      <c r="RRZ99" s="220"/>
      <c r="RSA99" s="220"/>
      <c r="RSB99" s="220"/>
      <c r="RSC99" s="220"/>
      <c r="RSD99" s="220"/>
      <c r="RSE99" s="220"/>
      <c r="RSF99" s="220"/>
      <c r="RSG99" s="220"/>
      <c r="RSH99" s="220"/>
      <c r="RSI99" s="220"/>
      <c r="RSJ99" s="220"/>
      <c r="RSK99" s="220"/>
      <c r="RSL99" s="220"/>
      <c r="RSM99" s="220"/>
      <c r="RSN99" s="220"/>
      <c r="RSO99" s="220"/>
      <c r="RSP99" s="220"/>
      <c r="RSQ99" s="220"/>
      <c r="RSR99" s="220"/>
      <c r="RSS99" s="220"/>
      <c r="RST99" s="220"/>
      <c r="RSU99" s="220"/>
      <c r="RSV99" s="220"/>
      <c r="RSW99" s="220"/>
      <c r="RSX99" s="220"/>
      <c r="RSY99" s="220"/>
      <c r="RSZ99" s="220"/>
      <c r="RTA99" s="220"/>
      <c r="RTB99" s="220"/>
      <c r="RTC99" s="220"/>
      <c r="RTD99" s="220"/>
      <c r="RTE99" s="220"/>
      <c r="RTF99" s="220"/>
      <c r="RTG99" s="220"/>
      <c r="RTH99" s="220"/>
      <c r="RTI99" s="220"/>
      <c r="RTJ99" s="220"/>
      <c r="RTK99" s="220"/>
      <c r="RTL99" s="220"/>
      <c r="RTM99" s="220"/>
      <c r="RTN99" s="220"/>
      <c r="RTO99" s="220"/>
      <c r="RTP99" s="220"/>
      <c r="RTQ99" s="220"/>
      <c r="RTR99" s="220"/>
      <c r="RTS99" s="220"/>
      <c r="RTT99" s="220"/>
      <c r="RTU99" s="220"/>
      <c r="RTV99" s="220"/>
      <c r="RTW99" s="220"/>
      <c r="RTX99" s="220"/>
      <c r="RTY99" s="220"/>
      <c r="RTZ99" s="220"/>
      <c r="RUA99" s="220"/>
      <c r="RUB99" s="220"/>
      <c r="RUC99" s="220"/>
      <c r="RUD99" s="220"/>
      <c r="RUE99" s="220"/>
      <c r="RUF99" s="220"/>
      <c r="RUG99" s="220"/>
      <c r="RUH99" s="220"/>
      <c r="RUI99" s="220"/>
      <c r="RUJ99" s="220"/>
      <c r="RUK99" s="220"/>
      <c r="RUL99" s="220"/>
      <c r="RUM99" s="220"/>
      <c r="RUN99" s="220"/>
      <c r="RUO99" s="220"/>
      <c r="RUP99" s="220"/>
      <c r="RUQ99" s="220"/>
      <c r="RUR99" s="220"/>
      <c r="RUS99" s="220"/>
      <c r="RUT99" s="220"/>
      <c r="RUU99" s="220"/>
      <c r="RUV99" s="220"/>
      <c r="RUW99" s="220"/>
      <c r="RUX99" s="220"/>
      <c r="RUY99" s="220"/>
      <c r="RUZ99" s="220"/>
      <c r="RVA99" s="220"/>
      <c r="RVB99" s="220"/>
      <c r="RVC99" s="220"/>
      <c r="RVD99" s="220"/>
      <c r="RVE99" s="220"/>
      <c r="RVF99" s="220"/>
      <c r="RVG99" s="220"/>
      <c r="RVH99" s="220"/>
      <c r="RVI99" s="220"/>
      <c r="RVJ99" s="220"/>
      <c r="RVK99" s="220"/>
      <c r="RVL99" s="220"/>
      <c r="RVM99" s="220"/>
      <c r="RVN99" s="220"/>
      <c r="RVO99" s="220"/>
      <c r="RVP99" s="220"/>
      <c r="RVQ99" s="220"/>
      <c r="RVR99" s="220"/>
      <c r="RVS99" s="220"/>
      <c r="RVT99" s="220"/>
      <c r="RVU99" s="220"/>
      <c r="RVV99" s="220"/>
      <c r="RVW99" s="220"/>
      <c r="RVX99" s="220"/>
      <c r="RVY99" s="220"/>
      <c r="RVZ99" s="220"/>
      <c r="RWA99" s="220"/>
      <c r="RWB99" s="220"/>
      <c r="RWC99" s="220"/>
      <c r="RWD99" s="220"/>
      <c r="RWE99" s="220"/>
      <c r="RWF99" s="220"/>
      <c r="RWG99" s="220"/>
      <c r="RWH99" s="220"/>
      <c r="RWI99" s="220"/>
      <c r="RWJ99" s="220"/>
      <c r="RWK99" s="220"/>
      <c r="RWL99" s="220"/>
      <c r="RWM99" s="220"/>
      <c r="RWN99" s="220"/>
      <c r="RWO99" s="220"/>
      <c r="RWP99" s="220"/>
      <c r="RWQ99" s="220"/>
      <c r="RWR99" s="220"/>
      <c r="RWS99" s="220"/>
      <c r="RWT99" s="220"/>
      <c r="RWU99" s="220"/>
      <c r="RWV99" s="220"/>
      <c r="RWW99" s="220"/>
      <c r="RWX99" s="220"/>
      <c r="RWY99" s="220"/>
      <c r="RWZ99" s="220"/>
      <c r="RXA99" s="220"/>
      <c r="RXB99" s="220"/>
      <c r="RXC99" s="220"/>
      <c r="RXD99" s="220"/>
      <c r="RXE99" s="220"/>
      <c r="RXF99" s="220"/>
      <c r="RXG99" s="220"/>
      <c r="RXH99" s="220"/>
      <c r="RXI99" s="220"/>
      <c r="RXJ99" s="220"/>
      <c r="RXK99" s="220"/>
      <c r="RXL99" s="220"/>
      <c r="RXM99" s="220"/>
      <c r="RXN99" s="220"/>
      <c r="RXO99" s="220"/>
      <c r="RXP99" s="220"/>
      <c r="RXQ99" s="220"/>
      <c r="RXR99" s="220"/>
      <c r="RXS99" s="220"/>
      <c r="RXT99" s="220"/>
      <c r="RXU99" s="220"/>
      <c r="RXV99" s="220"/>
      <c r="RXW99" s="220"/>
      <c r="RXX99" s="220"/>
      <c r="RXY99" s="220"/>
      <c r="RXZ99" s="220"/>
      <c r="RYA99" s="220"/>
      <c r="RYB99" s="220"/>
      <c r="RYC99" s="220"/>
      <c r="RYD99" s="220"/>
      <c r="RYE99" s="220"/>
      <c r="RYF99" s="220"/>
      <c r="RYG99" s="220"/>
      <c r="RYH99" s="220"/>
      <c r="RYI99" s="220"/>
      <c r="RYJ99" s="220"/>
      <c r="RYK99" s="220"/>
      <c r="RYL99" s="220"/>
      <c r="RYM99" s="220"/>
      <c r="RYN99" s="220"/>
      <c r="RYO99" s="220"/>
      <c r="RYP99" s="220"/>
      <c r="RYQ99" s="220"/>
      <c r="RYR99" s="220"/>
      <c r="RYS99" s="220"/>
      <c r="RYT99" s="220"/>
      <c r="RYU99" s="220"/>
      <c r="RYV99" s="220"/>
      <c r="RYW99" s="220"/>
      <c r="RYX99" s="220"/>
      <c r="RYY99" s="220"/>
      <c r="RYZ99" s="220"/>
      <c r="RZA99" s="220"/>
      <c r="RZB99" s="220"/>
      <c r="RZC99" s="220"/>
      <c r="RZD99" s="220"/>
      <c r="RZE99" s="220"/>
      <c r="RZF99" s="220"/>
      <c r="RZG99" s="220"/>
      <c r="RZH99" s="220"/>
      <c r="RZI99" s="220"/>
      <c r="RZJ99" s="220"/>
      <c r="RZK99" s="220"/>
      <c r="RZL99" s="220"/>
      <c r="RZM99" s="220"/>
      <c r="RZN99" s="220"/>
      <c r="RZO99" s="220"/>
      <c r="RZP99" s="220"/>
      <c r="RZQ99" s="220"/>
      <c r="RZR99" s="220"/>
      <c r="RZS99" s="220"/>
      <c r="RZT99" s="220"/>
      <c r="RZU99" s="220"/>
      <c r="RZV99" s="220"/>
      <c r="RZW99" s="220"/>
      <c r="RZX99" s="220"/>
      <c r="RZY99" s="220"/>
      <c r="RZZ99" s="220"/>
      <c r="SAA99" s="220"/>
      <c r="SAB99" s="220"/>
      <c r="SAC99" s="220"/>
      <c r="SAD99" s="220"/>
      <c r="SAE99" s="220"/>
      <c r="SAF99" s="220"/>
      <c r="SAG99" s="220"/>
      <c r="SAH99" s="220"/>
      <c r="SAI99" s="220"/>
      <c r="SAJ99" s="220"/>
      <c r="SAK99" s="220"/>
      <c r="SAL99" s="220"/>
      <c r="SAM99" s="220"/>
      <c r="SAN99" s="220"/>
      <c r="SAO99" s="220"/>
      <c r="SAP99" s="220"/>
      <c r="SAQ99" s="220"/>
      <c r="SAR99" s="220"/>
      <c r="SAS99" s="220"/>
      <c r="SAT99" s="220"/>
      <c r="SAU99" s="220"/>
      <c r="SAV99" s="220"/>
      <c r="SAW99" s="220"/>
      <c r="SAX99" s="220"/>
      <c r="SAY99" s="220"/>
      <c r="SAZ99" s="220"/>
      <c r="SBA99" s="220"/>
      <c r="SBB99" s="220"/>
      <c r="SBC99" s="220"/>
      <c r="SBD99" s="220"/>
      <c r="SBE99" s="220"/>
      <c r="SBF99" s="220"/>
      <c r="SBG99" s="220"/>
      <c r="SBH99" s="220"/>
      <c r="SBI99" s="220"/>
      <c r="SBJ99" s="220"/>
      <c r="SBK99" s="220"/>
      <c r="SBL99" s="220"/>
      <c r="SBM99" s="220"/>
      <c r="SBN99" s="220"/>
      <c r="SBO99" s="220"/>
      <c r="SBP99" s="220"/>
      <c r="SBQ99" s="220"/>
      <c r="SBR99" s="220"/>
      <c r="SBS99" s="220"/>
      <c r="SBT99" s="220"/>
      <c r="SBU99" s="220"/>
      <c r="SBV99" s="220"/>
      <c r="SBW99" s="220"/>
      <c r="SBX99" s="220"/>
      <c r="SBY99" s="220"/>
      <c r="SBZ99" s="220"/>
      <c r="SCA99" s="220"/>
      <c r="SCB99" s="220"/>
      <c r="SCC99" s="220"/>
      <c r="SCD99" s="220"/>
      <c r="SCE99" s="220"/>
      <c r="SCF99" s="220"/>
      <c r="SCG99" s="220"/>
      <c r="SCH99" s="220"/>
      <c r="SCI99" s="220"/>
      <c r="SCJ99" s="220"/>
      <c r="SCK99" s="220"/>
      <c r="SCL99" s="220"/>
      <c r="SCM99" s="220"/>
      <c r="SCN99" s="220"/>
      <c r="SCO99" s="220"/>
      <c r="SCP99" s="220"/>
      <c r="SCQ99" s="220"/>
      <c r="SCR99" s="220"/>
      <c r="SCS99" s="220"/>
      <c r="SCT99" s="220"/>
      <c r="SCU99" s="220"/>
      <c r="SCV99" s="220"/>
      <c r="SCW99" s="220"/>
      <c r="SCX99" s="220"/>
      <c r="SCY99" s="220"/>
      <c r="SCZ99" s="220"/>
      <c r="SDA99" s="220"/>
      <c r="SDB99" s="220"/>
      <c r="SDC99" s="220"/>
      <c r="SDD99" s="220"/>
      <c r="SDE99" s="220"/>
      <c r="SDF99" s="220"/>
      <c r="SDG99" s="220"/>
      <c r="SDH99" s="220"/>
      <c r="SDI99" s="220"/>
      <c r="SDJ99" s="220"/>
      <c r="SDK99" s="220"/>
      <c r="SDL99" s="220"/>
      <c r="SDM99" s="220"/>
      <c r="SDN99" s="220"/>
      <c r="SDO99" s="220"/>
      <c r="SDP99" s="220"/>
      <c r="SDQ99" s="220"/>
      <c r="SDR99" s="220"/>
      <c r="SDS99" s="220"/>
      <c r="SDT99" s="220"/>
      <c r="SDU99" s="220"/>
      <c r="SDV99" s="220"/>
      <c r="SDW99" s="220"/>
      <c r="SDX99" s="220"/>
      <c r="SDY99" s="220"/>
      <c r="SDZ99" s="220"/>
      <c r="SEA99" s="220"/>
      <c r="SEB99" s="220"/>
      <c r="SEC99" s="220"/>
      <c r="SED99" s="220"/>
      <c r="SEE99" s="220"/>
      <c r="SEF99" s="220"/>
      <c r="SEG99" s="220"/>
      <c r="SEH99" s="220"/>
      <c r="SEI99" s="220"/>
      <c r="SEJ99" s="220"/>
      <c r="SEK99" s="220"/>
      <c r="SEL99" s="220"/>
      <c r="SEM99" s="220"/>
      <c r="SEN99" s="220"/>
      <c r="SEO99" s="220"/>
      <c r="SEP99" s="220"/>
      <c r="SEQ99" s="220"/>
      <c r="SER99" s="220"/>
      <c r="SES99" s="220"/>
      <c r="SET99" s="220"/>
      <c r="SEU99" s="220"/>
      <c r="SEV99" s="220"/>
      <c r="SEW99" s="220"/>
      <c r="SEX99" s="220"/>
      <c r="SEY99" s="220"/>
      <c r="SEZ99" s="220"/>
      <c r="SFA99" s="220"/>
      <c r="SFB99" s="220"/>
      <c r="SFC99" s="220"/>
      <c r="SFD99" s="220"/>
      <c r="SFE99" s="220"/>
      <c r="SFF99" s="220"/>
      <c r="SFG99" s="220"/>
      <c r="SFH99" s="220"/>
      <c r="SFI99" s="220"/>
      <c r="SFJ99" s="220"/>
      <c r="SFK99" s="220"/>
      <c r="SFL99" s="220"/>
      <c r="SFM99" s="220"/>
      <c r="SFN99" s="220"/>
      <c r="SFO99" s="220"/>
      <c r="SFP99" s="220"/>
      <c r="SFQ99" s="220"/>
      <c r="SFR99" s="220"/>
      <c r="SFS99" s="220"/>
      <c r="SFT99" s="220"/>
      <c r="SFU99" s="220"/>
      <c r="SFV99" s="220"/>
      <c r="SFW99" s="220"/>
      <c r="SFX99" s="220"/>
      <c r="SFY99" s="220"/>
      <c r="SFZ99" s="220"/>
      <c r="SGA99" s="220"/>
      <c r="SGB99" s="220"/>
      <c r="SGC99" s="220"/>
      <c r="SGD99" s="220"/>
      <c r="SGE99" s="220"/>
      <c r="SGF99" s="220"/>
      <c r="SGG99" s="220"/>
      <c r="SGH99" s="220"/>
      <c r="SGI99" s="220"/>
      <c r="SGJ99" s="220"/>
      <c r="SGK99" s="220"/>
      <c r="SGL99" s="220"/>
      <c r="SGM99" s="220"/>
      <c r="SGN99" s="220"/>
      <c r="SGO99" s="220"/>
      <c r="SGP99" s="220"/>
      <c r="SGQ99" s="220"/>
      <c r="SGR99" s="220"/>
      <c r="SGS99" s="220"/>
      <c r="SGT99" s="220"/>
      <c r="SGU99" s="220"/>
      <c r="SGV99" s="220"/>
      <c r="SGW99" s="220"/>
      <c r="SGX99" s="220"/>
      <c r="SGY99" s="220"/>
      <c r="SGZ99" s="220"/>
      <c r="SHA99" s="220"/>
      <c r="SHB99" s="220"/>
      <c r="SHC99" s="220"/>
      <c r="SHD99" s="220"/>
      <c r="SHE99" s="220"/>
      <c r="SHF99" s="220"/>
      <c r="SHG99" s="220"/>
      <c r="SHH99" s="220"/>
      <c r="SHI99" s="220"/>
      <c r="SHJ99" s="220"/>
      <c r="SHK99" s="220"/>
      <c r="SHL99" s="220"/>
      <c r="SHM99" s="220"/>
      <c r="SHN99" s="220"/>
      <c r="SHO99" s="220"/>
      <c r="SHP99" s="220"/>
      <c r="SHQ99" s="220"/>
      <c r="SHR99" s="220"/>
      <c r="SHS99" s="220"/>
      <c r="SHT99" s="220"/>
      <c r="SHU99" s="220"/>
      <c r="SHV99" s="220"/>
      <c r="SHW99" s="220"/>
      <c r="SHX99" s="220"/>
      <c r="SHY99" s="220"/>
      <c r="SHZ99" s="220"/>
      <c r="SIA99" s="220"/>
      <c r="SIB99" s="220"/>
      <c r="SIC99" s="220"/>
      <c r="SID99" s="220"/>
      <c r="SIE99" s="220"/>
      <c r="SIF99" s="220"/>
      <c r="SIG99" s="220"/>
      <c r="SIH99" s="220"/>
      <c r="SII99" s="220"/>
      <c r="SIJ99" s="220"/>
      <c r="SIK99" s="220"/>
      <c r="SIL99" s="220"/>
      <c r="SIM99" s="220"/>
      <c r="SIN99" s="220"/>
      <c r="SIO99" s="220"/>
      <c r="SIP99" s="220"/>
      <c r="SIQ99" s="220"/>
      <c r="SIR99" s="220"/>
      <c r="SIS99" s="220"/>
      <c r="SIT99" s="220"/>
      <c r="SIU99" s="220"/>
      <c r="SIV99" s="220"/>
      <c r="SIW99" s="220"/>
      <c r="SIX99" s="220"/>
      <c r="SIY99" s="220"/>
      <c r="SIZ99" s="220"/>
      <c r="SJA99" s="220"/>
      <c r="SJB99" s="220"/>
      <c r="SJC99" s="220"/>
      <c r="SJD99" s="220"/>
      <c r="SJE99" s="220"/>
      <c r="SJF99" s="220"/>
      <c r="SJG99" s="220"/>
      <c r="SJH99" s="220"/>
      <c r="SJI99" s="220"/>
      <c r="SJJ99" s="220"/>
      <c r="SJK99" s="220"/>
      <c r="SJL99" s="220"/>
      <c r="SJM99" s="220"/>
      <c r="SJN99" s="220"/>
      <c r="SJO99" s="220"/>
      <c r="SJP99" s="220"/>
      <c r="SJQ99" s="220"/>
      <c r="SJR99" s="220"/>
      <c r="SJS99" s="220"/>
      <c r="SJT99" s="220"/>
      <c r="SJU99" s="220"/>
      <c r="SJV99" s="220"/>
      <c r="SJW99" s="220"/>
      <c r="SJX99" s="220"/>
      <c r="SJY99" s="220"/>
      <c r="SJZ99" s="220"/>
      <c r="SKA99" s="220"/>
      <c r="SKB99" s="220"/>
      <c r="SKC99" s="220"/>
      <c r="SKD99" s="220"/>
      <c r="SKE99" s="220"/>
      <c r="SKF99" s="220"/>
      <c r="SKG99" s="220"/>
      <c r="SKH99" s="220"/>
      <c r="SKI99" s="220"/>
      <c r="SKJ99" s="220"/>
      <c r="SKK99" s="220"/>
      <c r="SKL99" s="220"/>
      <c r="SKM99" s="220"/>
      <c r="SKN99" s="220"/>
      <c r="SKO99" s="220"/>
      <c r="SKP99" s="220"/>
      <c r="SKQ99" s="220"/>
      <c r="SKR99" s="220"/>
      <c r="SKS99" s="220"/>
      <c r="SKT99" s="220"/>
      <c r="SKU99" s="220"/>
      <c r="SKV99" s="220"/>
      <c r="SKW99" s="220"/>
      <c r="SKX99" s="220"/>
      <c r="SKY99" s="220"/>
      <c r="SKZ99" s="220"/>
      <c r="SLA99" s="220"/>
      <c r="SLB99" s="220"/>
      <c r="SLC99" s="220"/>
      <c r="SLD99" s="220"/>
      <c r="SLE99" s="220"/>
      <c r="SLF99" s="220"/>
      <c r="SLG99" s="220"/>
      <c r="SLH99" s="220"/>
      <c r="SLI99" s="220"/>
      <c r="SLJ99" s="220"/>
      <c r="SLK99" s="220"/>
      <c r="SLL99" s="220"/>
      <c r="SLM99" s="220"/>
      <c r="SLN99" s="220"/>
      <c r="SLO99" s="220"/>
      <c r="SLP99" s="220"/>
      <c r="SLQ99" s="220"/>
      <c r="SLR99" s="220"/>
      <c r="SLS99" s="220"/>
      <c r="SLT99" s="220"/>
      <c r="SLU99" s="220"/>
      <c r="SLV99" s="220"/>
      <c r="SLW99" s="220"/>
      <c r="SLX99" s="220"/>
      <c r="SLY99" s="220"/>
      <c r="SLZ99" s="220"/>
      <c r="SMA99" s="220"/>
      <c r="SMB99" s="220"/>
      <c r="SMC99" s="220"/>
      <c r="SMD99" s="220"/>
      <c r="SME99" s="220"/>
      <c r="SMF99" s="220"/>
      <c r="SMG99" s="220"/>
      <c r="SMH99" s="220"/>
      <c r="SMI99" s="220"/>
      <c r="SMJ99" s="220"/>
      <c r="SMK99" s="220"/>
      <c r="SML99" s="220"/>
      <c r="SMM99" s="220"/>
      <c r="SMN99" s="220"/>
      <c r="SMO99" s="220"/>
      <c r="SMP99" s="220"/>
      <c r="SMQ99" s="220"/>
      <c r="SMR99" s="220"/>
      <c r="SMS99" s="220"/>
      <c r="SMT99" s="220"/>
      <c r="SMU99" s="220"/>
      <c r="SMV99" s="220"/>
      <c r="SMW99" s="220"/>
      <c r="SMX99" s="220"/>
      <c r="SMY99" s="220"/>
      <c r="SMZ99" s="220"/>
      <c r="SNA99" s="220"/>
      <c r="SNB99" s="220"/>
      <c r="SNC99" s="220"/>
      <c r="SND99" s="220"/>
      <c r="SNE99" s="220"/>
      <c r="SNF99" s="220"/>
      <c r="SNG99" s="220"/>
      <c r="SNH99" s="220"/>
      <c r="SNI99" s="220"/>
      <c r="SNJ99" s="220"/>
      <c r="SNK99" s="220"/>
      <c r="SNL99" s="220"/>
      <c r="SNM99" s="220"/>
      <c r="SNN99" s="220"/>
      <c r="SNO99" s="220"/>
      <c r="SNP99" s="220"/>
      <c r="SNQ99" s="220"/>
      <c r="SNR99" s="220"/>
      <c r="SNS99" s="220"/>
      <c r="SNT99" s="220"/>
      <c r="SNU99" s="220"/>
      <c r="SNV99" s="220"/>
      <c r="SNW99" s="220"/>
      <c r="SNX99" s="220"/>
      <c r="SNY99" s="220"/>
      <c r="SNZ99" s="220"/>
      <c r="SOA99" s="220"/>
      <c r="SOB99" s="220"/>
      <c r="SOC99" s="220"/>
      <c r="SOD99" s="220"/>
      <c r="SOE99" s="220"/>
      <c r="SOF99" s="220"/>
      <c r="SOG99" s="220"/>
      <c r="SOH99" s="220"/>
      <c r="SOI99" s="220"/>
      <c r="SOJ99" s="220"/>
      <c r="SOK99" s="220"/>
      <c r="SOL99" s="220"/>
      <c r="SOM99" s="220"/>
      <c r="SON99" s="220"/>
      <c r="SOO99" s="220"/>
      <c r="SOP99" s="220"/>
      <c r="SOQ99" s="220"/>
      <c r="SOR99" s="220"/>
      <c r="SOS99" s="220"/>
      <c r="SOT99" s="220"/>
      <c r="SOU99" s="220"/>
      <c r="SOV99" s="220"/>
      <c r="SOW99" s="220"/>
      <c r="SOX99" s="220"/>
      <c r="SOY99" s="220"/>
      <c r="SOZ99" s="220"/>
      <c r="SPA99" s="220"/>
      <c r="SPB99" s="220"/>
      <c r="SPC99" s="220"/>
      <c r="SPD99" s="220"/>
      <c r="SPE99" s="220"/>
      <c r="SPF99" s="220"/>
      <c r="SPG99" s="220"/>
      <c r="SPH99" s="220"/>
      <c r="SPI99" s="220"/>
      <c r="SPJ99" s="220"/>
      <c r="SPK99" s="220"/>
      <c r="SPL99" s="220"/>
      <c r="SPM99" s="220"/>
      <c r="SPN99" s="220"/>
      <c r="SPO99" s="220"/>
      <c r="SPP99" s="220"/>
      <c r="SPQ99" s="220"/>
      <c r="SPR99" s="220"/>
      <c r="SPS99" s="220"/>
      <c r="SPT99" s="220"/>
      <c r="SPU99" s="220"/>
      <c r="SPV99" s="220"/>
      <c r="SPW99" s="220"/>
      <c r="SPX99" s="220"/>
      <c r="SPY99" s="220"/>
      <c r="SPZ99" s="220"/>
      <c r="SQA99" s="220"/>
      <c r="SQB99" s="220"/>
      <c r="SQC99" s="220"/>
      <c r="SQD99" s="220"/>
      <c r="SQE99" s="220"/>
      <c r="SQF99" s="220"/>
      <c r="SQG99" s="220"/>
      <c r="SQH99" s="220"/>
      <c r="SQI99" s="220"/>
      <c r="SQJ99" s="220"/>
      <c r="SQK99" s="220"/>
      <c r="SQL99" s="220"/>
      <c r="SQM99" s="220"/>
      <c r="SQN99" s="220"/>
      <c r="SQO99" s="220"/>
      <c r="SQP99" s="220"/>
      <c r="SQQ99" s="220"/>
      <c r="SQR99" s="220"/>
      <c r="SQS99" s="220"/>
      <c r="SQT99" s="220"/>
      <c r="SQU99" s="220"/>
      <c r="SQV99" s="220"/>
      <c r="SQW99" s="220"/>
      <c r="SQX99" s="220"/>
      <c r="SQY99" s="220"/>
      <c r="SQZ99" s="220"/>
      <c r="SRA99" s="220"/>
      <c r="SRB99" s="220"/>
      <c r="SRC99" s="220"/>
      <c r="SRD99" s="220"/>
      <c r="SRE99" s="220"/>
      <c r="SRF99" s="220"/>
      <c r="SRG99" s="220"/>
      <c r="SRH99" s="220"/>
      <c r="SRI99" s="220"/>
      <c r="SRJ99" s="220"/>
      <c r="SRK99" s="220"/>
      <c r="SRL99" s="220"/>
      <c r="SRM99" s="220"/>
      <c r="SRN99" s="220"/>
      <c r="SRO99" s="220"/>
      <c r="SRP99" s="220"/>
      <c r="SRQ99" s="220"/>
      <c r="SRR99" s="220"/>
      <c r="SRS99" s="220"/>
      <c r="SRT99" s="220"/>
      <c r="SRU99" s="220"/>
      <c r="SRV99" s="220"/>
      <c r="SRW99" s="220"/>
      <c r="SRX99" s="220"/>
      <c r="SRY99" s="220"/>
      <c r="SRZ99" s="220"/>
      <c r="SSA99" s="220"/>
      <c r="SSB99" s="220"/>
      <c r="SSC99" s="220"/>
      <c r="SSD99" s="220"/>
      <c r="SSE99" s="220"/>
      <c r="SSF99" s="220"/>
      <c r="SSG99" s="220"/>
      <c r="SSH99" s="220"/>
      <c r="SSI99" s="220"/>
      <c r="SSJ99" s="220"/>
      <c r="SSK99" s="220"/>
      <c r="SSL99" s="220"/>
      <c r="SSM99" s="220"/>
      <c r="SSN99" s="220"/>
      <c r="SSO99" s="220"/>
      <c r="SSP99" s="220"/>
      <c r="SSQ99" s="220"/>
      <c r="SSR99" s="220"/>
      <c r="SSS99" s="220"/>
      <c r="SST99" s="220"/>
      <c r="SSU99" s="220"/>
      <c r="SSV99" s="220"/>
      <c r="SSW99" s="220"/>
      <c r="SSX99" s="220"/>
      <c r="SSY99" s="220"/>
      <c r="SSZ99" s="220"/>
      <c r="STA99" s="220"/>
      <c r="STB99" s="220"/>
      <c r="STC99" s="220"/>
      <c r="STD99" s="220"/>
      <c r="STE99" s="220"/>
      <c r="STF99" s="220"/>
      <c r="STG99" s="220"/>
      <c r="STH99" s="220"/>
      <c r="STI99" s="220"/>
      <c r="STJ99" s="220"/>
      <c r="STK99" s="220"/>
      <c r="STL99" s="220"/>
      <c r="STM99" s="220"/>
      <c r="STN99" s="220"/>
      <c r="STO99" s="220"/>
      <c r="STP99" s="220"/>
      <c r="STQ99" s="220"/>
      <c r="STR99" s="220"/>
      <c r="STS99" s="220"/>
      <c r="STT99" s="220"/>
      <c r="STU99" s="220"/>
      <c r="STV99" s="220"/>
      <c r="STW99" s="220"/>
      <c r="STX99" s="220"/>
      <c r="STY99" s="220"/>
      <c r="STZ99" s="220"/>
      <c r="SUA99" s="220"/>
      <c r="SUB99" s="220"/>
      <c r="SUC99" s="220"/>
      <c r="SUD99" s="220"/>
      <c r="SUE99" s="220"/>
      <c r="SUF99" s="220"/>
      <c r="SUG99" s="220"/>
      <c r="SUH99" s="220"/>
      <c r="SUI99" s="220"/>
      <c r="SUJ99" s="220"/>
      <c r="SUK99" s="220"/>
      <c r="SUL99" s="220"/>
      <c r="SUM99" s="220"/>
      <c r="SUN99" s="220"/>
      <c r="SUO99" s="220"/>
      <c r="SUP99" s="220"/>
      <c r="SUQ99" s="220"/>
      <c r="SUR99" s="220"/>
      <c r="SUS99" s="220"/>
      <c r="SUT99" s="220"/>
      <c r="SUU99" s="220"/>
      <c r="SUV99" s="220"/>
      <c r="SUW99" s="220"/>
      <c r="SUX99" s="220"/>
      <c r="SUY99" s="220"/>
      <c r="SUZ99" s="220"/>
      <c r="SVA99" s="220"/>
      <c r="SVB99" s="220"/>
      <c r="SVC99" s="220"/>
      <c r="SVD99" s="220"/>
      <c r="SVE99" s="220"/>
      <c r="SVF99" s="220"/>
      <c r="SVG99" s="220"/>
      <c r="SVH99" s="220"/>
      <c r="SVI99" s="220"/>
      <c r="SVJ99" s="220"/>
      <c r="SVK99" s="220"/>
      <c r="SVL99" s="220"/>
      <c r="SVM99" s="220"/>
      <c r="SVN99" s="220"/>
      <c r="SVO99" s="220"/>
      <c r="SVP99" s="220"/>
      <c r="SVQ99" s="220"/>
      <c r="SVR99" s="220"/>
      <c r="SVS99" s="220"/>
      <c r="SVT99" s="220"/>
      <c r="SVU99" s="220"/>
      <c r="SVV99" s="220"/>
      <c r="SVW99" s="220"/>
      <c r="SVX99" s="220"/>
      <c r="SVY99" s="220"/>
      <c r="SVZ99" s="220"/>
      <c r="SWA99" s="220"/>
      <c r="SWB99" s="220"/>
      <c r="SWC99" s="220"/>
      <c r="SWD99" s="220"/>
      <c r="SWE99" s="220"/>
      <c r="SWF99" s="220"/>
      <c r="SWG99" s="220"/>
      <c r="SWH99" s="220"/>
      <c r="SWI99" s="220"/>
      <c r="SWJ99" s="220"/>
      <c r="SWK99" s="220"/>
      <c r="SWL99" s="220"/>
      <c r="SWM99" s="220"/>
      <c r="SWN99" s="220"/>
      <c r="SWO99" s="220"/>
      <c r="SWP99" s="220"/>
      <c r="SWQ99" s="220"/>
      <c r="SWR99" s="220"/>
      <c r="SWS99" s="220"/>
      <c r="SWT99" s="220"/>
      <c r="SWU99" s="220"/>
      <c r="SWV99" s="220"/>
      <c r="SWW99" s="220"/>
      <c r="SWX99" s="220"/>
      <c r="SWY99" s="220"/>
      <c r="SWZ99" s="220"/>
      <c r="SXA99" s="220"/>
      <c r="SXB99" s="220"/>
      <c r="SXC99" s="220"/>
      <c r="SXD99" s="220"/>
      <c r="SXE99" s="220"/>
      <c r="SXF99" s="220"/>
      <c r="SXG99" s="220"/>
      <c r="SXH99" s="220"/>
      <c r="SXI99" s="220"/>
      <c r="SXJ99" s="220"/>
      <c r="SXK99" s="220"/>
      <c r="SXL99" s="220"/>
      <c r="SXM99" s="220"/>
      <c r="SXN99" s="220"/>
      <c r="SXO99" s="220"/>
      <c r="SXP99" s="220"/>
      <c r="SXQ99" s="220"/>
      <c r="SXR99" s="220"/>
      <c r="SXS99" s="220"/>
      <c r="SXT99" s="220"/>
      <c r="SXU99" s="220"/>
      <c r="SXV99" s="220"/>
      <c r="SXW99" s="220"/>
      <c r="SXX99" s="220"/>
      <c r="SXY99" s="220"/>
      <c r="SXZ99" s="220"/>
      <c r="SYA99" s="220"/>
      <c r="SYB99" s="220"/>
      <c r="SYC99" s="220"/>
      <c r="SYD99" s="220"/>
      <c r="SYE99" s="220"/>
      <c r="SYF99" s="220"/>
      <c r="SYG99" s="220"/>
      <c r="SYH99" s="220"/>
      <c r="SYI99" s="220"/>
      <c r="SYJ99" s="220"/>
      <c r="SYK99" s="220"/>
      <c r="SYL99" s="220"/>
      <c r="SYM99" s="220"/>
      <c r="SYN99" s="220"/>
      <c r="SYO99" s="220"/>
      <c r="SYP99" s="220"/>
      <c r="SYQ99" s="220"/>
      <c r="SYR99" s="220"/>
      <c r="SYS99" s="220"/>
      <c r="SYT99" s="220"/>
      <c r="SYU99" s="220"/>
      <c r="SYV99" s="220"/>
      <c r="SYW99" s="220"/>
      <c r="SYX99" s="220"/>
      <c r="SYY99" s="220"/>
      <c r="SYZ99" s="220"/>
      <c r="SZA99" s="220"/>
      <c r="SZB99" s="220"/>
      <c r="SZC99" s="220"/>
      <c r="SZD99" s="220"/>
      <c r="SZE99" s="220"/>
      <c r="SZF99" s="220"/>
      <c r="SZG99" s="220"/>
      <c r="SZH99" s="220"/>
      <c r="SZI99" s="220"/>
      <c r="SZJ99" s="220"/>
      <c r="SZK99" s="220"/>
      <c r="SZL99" s="220"/>
      <c r="SZM99" s="220"/>
      <c r="SZN99" s="220"/>
      <c r="SZO99" s="220"/>
      <c r="SZP99" s="220"/>
      <c r="SZQ99" s="220"/>
      <c r="SZR99" s="220"/>
      <c r="SZS99" s="220"/>
      <c r="SZT99" s="220"/>
      <c r="SZU99" s="220"/>
      <c r="SZV99" s="220"/>
      <c r="SZW99" s="220"/>
      <c r="SZX99" s="220"/>
      <c r="SZY99" s="220"/>
      <c r="SZZ99" s="220"/>
      <c r="TAA99" s="220"/>
      <c r="TAB99" s="220"/>
      <c r="TAC99" s="220"/>
      <c r="TAD99" s="220"/>
      <c r="TAE99" s="220"/>
      <c r="TAF99" s="220"/>
      <c r="TAG99" s="220"/>
      <c r="TAH99" s="220"/>
      <c r="TAI99" s="220"/>
      <c r="TAJ99" s="220"/>
      <c r="TAK99" s="220"/>
      <c r="TAL99" s="220"/>
      <c r="TAM99" s="220"/>
      <c r="TAN99" s="220"/>
      <c r="TAO99" s="220"/>
      <c r="TAP99" s="220"/>
      <c r="TAQ99" s="220"/>
      <c r="TAR99" s="220"/>
      <c r="TAS99" s="220"/>
      <c r="TAT99" s="220"/>
      <c r="TAU99" s="220"/>
      <c r="TAV99" s="220"/>
      <c r="TAW99" s="220"/>
      <c r="TAX99" s="220"/>
      <c r="TAY99" s="220"/>
      <c r="TAZ99" s="220"/>
      <c r="TBA99" s="220"/>
      <c r="TBB99" s="220"/>
      <c r="TBC99" s="220"/>
      <c r="TBD99" s="220"/>
      <c r="TBE99" s="220"/>
      <c r="TBF99" s="220"/>
      <c r="TBG99" s="220"/>
      <c r="TBH99" s="220"/>
      <c r="TBI99" s="220"/>
      <c r="TBJ99" s="220"/>
      <c r="TBK99" s="220"/>
      <c r="TBL99" s="220"/>
      <c r="TBM99" s="220"/>
      <c r="TBN99" s="220"/>
      <c r="TBO99" s="220"/>
      <c r="TBP99" s="220"/>
      <c r="TBQ99" s="220"/>
      <c r="TBR99" s="220"/>
      <c r="TBS99" s="220"/>
      <c r="TBT99" s="220"/>
      <c r="TBU99" s="220"/>
      <c r="TBV99" s="220"/>
      <c r="TBW99" s="220"/>
      <c r="TBX99" s="220"/>
      <c r="TBY99" s="220"/>
      <c r="TBZ99" s="220"/>
      <c r="TCA99" s="220"/>
      <c r="TCB99" s="220"/>
      <c r="TCC99" s="220"/>
      <c r="TCD99" s="220"/>
      <c r="TCE99" s="220"/>
      <c r="TCF99" s="220"/>
      <c r="TCG99" s="220"/>
      <c r="TCH99" s="220"/>
      <c r="TCI99" s="220"/>
      <c r="TCJ99" s="220"/>
      <c r="TCK99" s="220"/>
      <c r="TCL99" s="220"/>
      <c r="TCM99" s="220"/>
      <c r="TCN99" s="220"/>
      <c r="TCO99" s="220"/>
      <c r="TCP99" s="220"/>
      <c r="TCQ99" s="220"/>
      <c r="TCR99" s="220"/>
      <c r="TCS99" s="220"/>
      <c r="TCT99" s="220"/>
      <c r="TCU99" s="220"/>
      <c r="TCV99" s="220"/>
      <c r="TCW99" s="220"/>
      <c r="TCX99" s="220"/>
      <c r="TCY99" s="220"/>
      <c r="TCZ99" s="220"/>
      <c r="TDA99" s="220"/>
      <c r="TDB99" s="220"/>
      <c r="TDC99" s="220"/>
      <c r="TDD99" s="220"/>
      <c r="TDE99" s="220"/>
      <c r="TDF99" s="220"/>
      <c r="TDG99" s="220"/>
      <c r="TDH99" s="220"/>
      <c r="TDI99" s="220"/>
      <c r="TDJ99" s="220"/>
      <c r="TDK99" s="220"/>
      <c r="TDL99" s="220"/>
      <c r="TDM99" s="220"/>
      <c r="TDN99" s="220"/>
      <c r="TDO99" s="220"/>
      <c r="TDP99" s="220"/>
      <c r="TDQ99" s="220"/>
      <c r="TDR99" s="220"/>
      <c r="TDS99" s="220"/>
      <c r="TDT99" s="220"/>
      <c r="TDU99" s="220"/>
      <c r="TDV99" s="220"/>
      <c r="TDW99" s="220"/>
      <c r="TDX99" s="220"/>
      <c r="TDY99" s="220"/>
      <c r="TDZ99" s="220"/>
      <c r="TEA99" s="220"/>
      <c r="TEB99" s="220"/>
      <c r="TEC99" s="220"/>
      <c r="TED99" s="220"/>
      <c r="TEE99" s="220"/>
      <c r="TEF99" s="220"/>
      <c r="TEG99" s="220"/>
      <c r="TEH99" s="220"/>
      <c r="TEI99" s="220"/>
      <c r="TEJ99" s="220"/>
      <c r="TEK99" s="220"/>
      <c r="TEL99" s="220"/>
      <c r="TEM99" s="220"/>
      <c r="TEN99" s="220"/>
      <c r="TEO99" s="220"/>
      <c r="TEP99" s="220"/>
      <c r="TEQ99" s="220"/>
      <c r="TER99" s="220"/>
      <c r="TES99" s="220"/>
      <c r="TET99" s="220"/>
      <c r="TEU99" s="220"/>
      <c r="TEV99" s="220"/>
      <c r="TEW99" s="220"/>
      <c r="TEX99" s="220"/>
      <c r="TEY99" s="220"/>
      <c r="TEZ99" s="220"/>
      <c r="TFA99" s="220"/>
      <c r="TFB99" s="220"/>
      <c r="TFC99" s="220"/>
      <c r="TFD99" s="220"/>
      <c r="TFE99" s="220"/>
      <c r="TFF99" s="220"/>
      <c r="TFG99" s="220"/>
      <c r="TFH99" s="220"/>
      <c r="TFI99" s="220"/>
      <c r="TFJ99" s="220"/>
      <c r="TFK99" s="220"/>
      <c r="TFL99" s="220"/>
      <c r="TFM99" s="220"/>
      <c r="TFN99" s="220"/>
      <c r="TFO99" s="220"/>
      <c r="TFP99" s="220"/>
      <c r="TFQ99" s="220"/>
      <c r="TFR99" s="220"/>
      <c r="TFS99" s="220"/>
      <c r="TFT99" s="220"/>
      <c r="TFU99" s="220"/>
      <c r="TFV99" s="220"/>
      <c r="TFW99" s="220"/>
      <c r="TFX99" s="220"/>
      <c r="TFY99" s="220"/>
      <c r="TFZ99" s="220"/>
      <c r="TGA99" s="220"/>
      <c r="TGB99" s="220"/>
      <c r="TGC99" s="220"/>
      <c r="TGD99" s="220"/>
      <c r="TGE99" s="220"/>
      <c r="TGF99" s="220"/>
      <c r="TGG99" s="220"/>
      <c r="TGH99" s="220"/>
      <c r="TGI99" s="220"/>
      <c r="TGJ99" s="220"/>
      <c r="TGK99" s="220"/>
      <c r="TGL99" s="220"/>
      <c r="TGM99" s="220"/>
      <c r="TGN99" s="220"/>
      <c r="TGO99" s="220"/>
      <c r="TGP99" s="220"/>
      <c r="TGQ99" s="220"/>
      <c r="TGR99" s="220"/>
      <c r="TGS99" s="220"/>
      <c r="TGT99" s="220"/>
      <c r="TGU99" s="220"/>
      <c r="TGV99" s="220"/>
      <c r="TGW99" s="220"/>
      <c r="TGX99" s="220"/>
      <c r="TGY99" s="220"/>
      <c r="TGZ99" s="220"/>
      <c r="THA99" s="220"/>
      <c r="THB99" s="220"/>
      <c r="THC99" s="220"/>
      <c r="THD99" s="220"/>
      <c r="THE99" s="220"/>
      <c r="THF99" s="220"/>
      <c r="THG99" s="220"/>
      <c r="THH99" s="220"/>
      <c r="THI99" s="220"/>
      <c r="THJ99" s="220"/>
      <c r="THK99" s="220"/>
      <c r="THL99" s="220"/>
      <c r="THM99" s="220"/>
      <c r="THN99" s="220"/>
      <c r="THO99" s="220"/>
      <c r="THP99" s="220"/>
      <c r="THQ99" s="220"/>
      <c r="THR99" s="220"/>
      <c r="THS99" s="220"/>
      <c r="THT99" s="220"/>
      <c r="THU99" s="220"/>
      <c r="THV99" s="220"/>
      <c r="THW99" s="220"/>
      <c r="THX99" s="220"/>
      <c r="THY99" s="220"/>
      <c r="THZ99" s="220"/>
      <c r="TIA99" s="220"/>
      <c r="TIB99" s="220"/>
      <c r="TIC99" s="220"/>
      <c r="TID99" s="220"/>
      <c r="TIE99" s="220"/>
      <c r="TIF99" s="220"/>
      <c r="TIG99" s="220"/>
      <c r="TIH99" s="220"/>
      <c r="TII99" s="220"/>
      <c r="TIJ99" s="220"/>
      <c r="TIK99" s="220"/>
      <c r="TIL99" s="220"/>
      <c r="TIM99" s="220"/>
      <c r="TIN99" s="220"/>
      <c r="TIO99" s="220"/>
      <c r="TIP99" s="220"/>
      <c r="TIQ99" s="220"/>
      <c r="TIR99" s="220"/>
      <c r="TIS99" s="220"/>
      <c r="TIT99" s="220"/>
      <c r="TIU99" s="220"/>
      <c r="TIV99" s="220"/>
      <c r="TIW99" s="220"/>
      <c r="TIX99" s="220"/>
      <c r="TIY99" s="220"/>
      <c r="TIZ99" s="220"/>
      <c r="TJA99" s="220"/>
      <c r="TJB99" s="220"/>
      <c r="TJC99" s="220"/>
      <c r="TJD99" s="220"/>
      <c r="TJE99" s="220"/>
      <c r="TJF99" s="220"/>
      <c r="TJG99" s="220"/>
      <c r="TJH99" s="220"/>
      <c r="TJI99" s="220"/>
      <c r="TJJ99" s="220"/>
      <c r="TJK99" s="220"/>
      <c r="TJL99" s="220"/>
      <c r="TJM99" s="220"/>
      <c r="TJN99" s="220"/>
      <c r="TJO99" s="220"/>
      <c r="TJP99" s="220"/>
      <c r="TJQ99" s="220"/>
      <c r="TJR99" s="220"/>
      <c r="TJS99" s="220"/>
      <c r="TJT99" s="220"/>
      <c r="TJU99" s="220"/>
      <c r="TJV99" s="220"/>
      <c r="TJW99" s="220"/>
      <c r="TJX99" s="220"/>
      <c r="TJY99" s="220"/>
      <c r="TJZ99" s="220"/>
      <c r="TKA99" s="220"/>
      <c r="TKB99" s="220"/>
      <c r="TKC99" s="220"/>
      <c r="TKD99" s="220"/>
      <c r="TKE99" s="220"/>
      <c r="TKF99" s="220"/>
      <c r="TKG99" s="220"/>
      <c r="TKH99" s="220"/>
      <c r="TKI99" s="220"/>
      <c r="TKJ99" s="220"/>
      <c r="TKK99" s="220"/>
      <c r="TKL99" s="220"/>
      <c r="TKM99" s="220"/>
      <c r="TKN99" s="220"/>
      <c r="TKO99" s="220"/>
      <c r="TKP99" s="220"/>
      <c r="TKQ99" s="220"/>
      <c r="TKR99" s="220"/>
      <c r="TKS99" s="220"/>
      <c r="TKT99" s="220"/>
      <c r="TKU99" s="220"/>
      <c r="TKV99" s="220"/>
      <c r="TKW99" s="220"/>
      <c r="TKX99" s="220"/>
      <c r="TKY99" s="220"/>
      <c r="TKZ99" s="220"/>
      <c r="TLA99" s="220"/>
      <c r="TLB99" s="220"/>
      <c r="TLC99" s="220"/>
      <c r="TLD99" s="220"/>
      <c r="TLE99" s="220"/>
      <c r="TLF99" s="220"/>
      <c r="TLG99" s="220"/>
      <c r="TLH99" s="220"/>
      <c r="TLI99" s="220"/>
      <c r="TLJ99" s="220"/>
      <c r="TLK99" s="220"/>
      <c r="TLL99" s="220"/>
      <c r="TLM99" s="220"/>
      <c r="TLN99" s="220"/>
      <c r="TLO99" s="220"/>
      <c r="TLP99" s="220"/>
      <c r="TLQ99" s="220"/>
      <c r="TLR99" s="220"/>
      <c r="TLS99" s="220"/>
      <c r="TLT99" s="220"/>
      <c r="TLU99" s="220"/>
      <c r="TLV99" s="220"/>
      <c r="TLW99" s="220"/>
      <c r="TLX99" s="220"/>
      <c r="TLY99" s="220"/>
      <c r="TLZ99" s="220"/>
      <c r="TMA99" s="220"/>
      <c r="TMB99" s="220"/>
      <c r="TMC99" s="220"/>
      <c r="TMD99" s="220"/>
      <c r="TME99" s="220"/>
      <c r="TMF99" s="220"/>
      <c r="TMG99" s="220"/>
      <c r="TMH99" s="220"/>
      <c r="TMI99" s="220"/>
      <c r="TMJ99" s="220"/>
      <c r="TMK99" s="220"/>
      <c r="TML99" s="220"/>
      <c r="TMM99" s="220"/>
      <c r="TMN99" s="220"/>
      <c r="TMO99" s="220"/>
      <c r="TMP99" s="220"/>
      <c r="TMQ99" s="220"/>
      <c r="TMR99" s="220"/>
      <c r="TMS99" s="220"/>
      <c r="TMT99" s="220"/>
      <c r="TMU99" s="220"/>
      <c r="TMV99" s="220"/>
      <c r="TMW99" s="220"/>
      <c r="TMX99" s="220"/>
      <c r="TMY99" s="220"/>
      <c r="TMZ99" s="220"/>
      <c r="TNA99" s="220"/>
      <c r="TNB99" s="220"/>
      <c r="TNC99" s="220"/>
      <c r="TND99" s="220"/>
      <c r="TNE99" s="220"/>
      <c r="TNF99" s="220"/>
      <c r="TNG99" s="220"/>
      <c r="TNH99" s="220"/>
      <c r="TNI99" s="220"/>
      <c r="TNJ99" s="220"/>
      <c r="TNK99" s="220"/>
      <c r="TNL99" s="220"/>
      <c r="TNM99" s="220"/>
      <c r="TNN99" s="220"/>
      <c r="TNO99" s="220"/>
      <c r="TNP99" s="220"/>
      <c r="TNQ99" s="220"/>
      <c r="TNR99" s="220"/>
      <c r="TNS99" s="220"/>
      <c r="TNT99" s="220"/>
      <c r="TNU99" s="220"/>
      <c r="TNV99" s="220"/>
      <c r="TNW99" s="220"/>
      <c r="TNX99" s="220"/>
      <c r="TNY99" s="220"/>
      <c r="TNZ99" s="220"/>
      <c r="TOA99" s="220"/>
      <c r="TOB99" s="220"/>
      <c r="TOC99" s="220"/>
      <c r="TOD99" s="220"/>
      <c r="TOE99" s="220"/>
      <c r="TOF99" s="220"/>
      <c r="TOG99" s="220"/>
      <c r="TOH99" s="220"/>
      <c r="TOI99" s="220"/>
      <c r="TOJ99" s="220"/>
      <c r="TOK99" s="220"/>
      <c r="TOL99" s="220"/>
      <c r="TOM99" s="220"/>
      <c r="TON99" s="220"/>
      <c r="TOO99" s="220"/>
      <c r="TOP99" s="220"/>
      <c r="TOQ99" s="220"/>
      <c r="TOR99" s="220"/>
      <c r="TOS99" s="220"/>
      <c r="TOT99" s="220"/>
      <c r="TOU99" s="220"/>
      <c r="TOV99" s="220"/>
      <c r="TOW99" s="220"/>
      <c r="TOX99" s="220"/>
      <c r="TOY99" s="220"/>
      <c r="TOZ99" s="220"/>
      <c r="TPA99" s="220"/>
      <c r="TPB99" s="220"/>
      <c r="TPC99" s="220"/>
      <c r="TPD99" s="220"/>
      <c r="TPE99" s="220"/>
      <c r="TPF99" s="220"/>
      <c r="TPG99" s="220"/>
      <c r="TPH99" s="220"/>
      <c r="TPI99" s="220"/>
      <c r="TPJ99" s="220"/>
      <c r="TPK99" s="220"/>
      <c r="TPL99" s="220"/>
      <c r="TPM99" s="220"/>
      <c r="TPN99" s="220"/>
      <c r="TPO99" s="220"/>
      <c r="TPP99" s="220"/>
      <c r="TPQ99" s="220"/>
      <c r="TPR99" s="220"/>
      <c r="TPS99" s="220"/>
      <c r="TPT99" s="220"/>
      <c r="TPU99" s="220"/>
      <c r="TPV99" s="220"/>
      <c r="TPW99" s="220"/>
      <c r="TPX99" s="220"/>
      <c r="TPY99" s="220"/>
      <c r="TPZ99" s="220"/>
      <c r="TQA99" s="220"/>
      <c r="TQB99" s="220"/>
      <c r="TQC99" s="220"/>
      <c r="TQD99" s="220"/>
      <c r="TQE99" s="220"/>
      <c r="TQF99" s="220"/>
      <c r="TQG99" s="220"/>
      <c r="TQH99" s="220"/>
      <c r="TQI99" s="220"/>
      <c r="TQJ99" s="220"/>
      <c r="TQK99" s="220"/>
      <c r="TQL99" s="220"/>
      <c r="TQM99" s="220"/>
      <c r="TQN99" s="220"/>
      <c r="TQO99" s="220"/>
      <c r="TQP99" s="220"/>
      <c r="TQQ99" s="220"/>
      <c r="TQR99" s="220"/>
      <c r="TQS99" s="220"/>
      <c r="TQT99" s="220"/>
      <c r="TQU99" s="220"/>
      <c r="TQV99" s="220"/>
      <c r="TQW99" s="220"/>
      <c r="TQX99" s="220"/>
      <c r="TQY99" s="220"/>
      <c r="TQZ99" s="220"/>
      <c r="TRA99" s="220"/>
      <c r="TRB99" s="220"/>
      <c r="TRC99" s="220"/>
      <c r="TRD99" s="220"/>
      <c r="TRE99" s="220"/>
      <c r="TRF99" s="220"/>
      <c r="TRG99" s="220"/>
      <c r="TRH99" s="220"/>
      <c r="TRI99" s="220"/>
      <c r="TRJ99" s="220"/>
      <c r="TRK99" s="220"/>
      <c r="TRL99" s="220"/>
      <c r="TRM99" s="220"/>
      <c r="TRN99" s="220"/>
      <c r="TRO99" s="220"/>
      <c r="TRP99" s="220"/>
      <c r="TRQ99" s="220"/>
      <c r="TRR99" s="220"/>
      <c r="TRS99" s="220"/>
      <c r="TRT99" s="220"/>
      <c r="TRU99" s="220"/>
      <c r="TRV99" s="220"/>
      <c r="TRW99" s="220"/>
      <c r="TRX99" s="220"/>
      <c r="TRY99" s="220"/>
      <c r="TRZ99" s="220"/>
      <c r="TSA99" s="220"/>
      <c r="TSB99" s="220"/>
      <c r="TSC99" s="220"/>
      <c r="TSD99" s="220"/>
      <c r="TSE99" s="220"/>
      <c r="TSF99" s="220"/>
      <c r="TSG99" s="220"/>
      <c r="TSH99" s="220"/>
      <c r="TSI99" s="220"/>
      <c r="TSJ99" s="220"/>
      <c r="TSK99" s="220"/>
      <c r="TSL99" s="220"/>
      <c r="TSM99" s="220"/>
      <c r="TSN99" s="220"/>
      <c r="TSO99" s="220"/>
      <c r="TSP99" s="220"/>
      <c r="TSQ99" s="220"/>
      <c r="TSR99" s="220"/>
      <c r="TSS99" s="220"/>
      <c r="TST99" s="220"/>
      <c r="TSU99" s="220"/>
      <c r="TSV99" s="220"/>
      <c r="TSW99" s="220"/>
      <c r="TSX99" s="220"/>
      <c r="TSY99" s="220"/>
      <c r="TSZ99" s="220"/>
      <c r="TTA99" s="220"/>
      <c r="TTB99" s="220"/>
      <c r="TTC99" s="220"/>
      <c r="TTD99" s="220"/>
      <c r="TTE99" s="220"/>
      <c r="TTF99" s="220"/>
      <c r="TTG99" s="220"/>
      <c r="TTH99" s="220"/>
      <c r="TTI99" s="220"/>
      <c r="TTJ99" s="220"/>
      <c r="TTK99" s="220"/>
      <c r="TTL99" s="220"/>
      <c r="TTM99" s="220"/>
      <c r="TTN99" s="220"/>
      <c r="TTO99" s="220"/>
      <c r="TTP99" s="220"/>
      <c r="TTQ99" s="220"/>
      <c r="TTR99" s="220"/>
      <c r="TTS99" s="220"/>
      <c r="TTT99" s="220"/>
      <c r="TTU99" s="220"/>
      <c r="TTV99" s="220"/>
      <c r="TTW99" s="220"/>
      <c r="TTX99" s="220"/>
      <c r="TTY99" s="220"/>
      <c r="TTZ99" s="220"/>
      <c r="TUA99" s="220"/>
      <c r="TUB99" s="220"/>
      <c r="TUC99" s="220"/>
      <c r="TUD99" s="220"/>
      <c r="TUE99" s="220"/>
      <c r="TUF99" s="220"/>
      <c r="TUG99" s="220"/>
      <c r="TUH99" s="220"/>
      <c r="TUI99" s="220"/>
      <c r="TUJ99" s="220"/>
      <c r="TUK99" s="220"/>
      <c r="TUL99" s="220"/>
      <c r="TUM99" s="220"/>
      <c r="TUN99" s="220"/>
      <c r="TUO99" s="220"/>
      <c r="TUP99" s="220"/>
      <c r="TUQ99" s="220"/>
      <c r="TUR99" s="220"/>
      <c r="TUS99" s="220"/>
      <c r="TUT99" s="220"/>
      <c r="TUU99" s="220"/>
      <c r="TUV99" s="220"/>
      <c r="TUW99" s="220"/>
      <c r="TUX99" s="220"/>
      <c r="TUY99" s="220"/>
      <c r="TUZ99" s="220"/>
      <c r="TVA99" s="220"/>
      <c r="TVB99" s="220"/>
      <c r="TVC99" s="220"/>
      <c r="TVD99" s="220"/>
      <c r="TVE99" s="220"/>
      <c r="TVF99" s="220"/>
      <c r="TVG99" s="220"/>
      <c r="TVH99" s="220"/>
      <c r="TVI99" s="220"/>
      <c r="TVJ99" s="220"/>
      <c r="TVK99" s="220"/>
      <c r="TVL99" s="220"/>
      <c r="TVM99" s="220"/>
      <c r="TVN99" s="220"/>
      <c r="TVO99" s="220"/>
      <c r="TVP99" s="220"/>
      <c r="TVQ99" s="220"/>
      <c r="TVR99" s="220"/>
      <c r="TVS99" s="220"/>
      <c r="TVT99" s="220"/>
      <c r="TVU99" s="220"/>
      <c r="TVV99" s="220"/>
      <c r="TVW99" s="220"/>
      <c r="TVX99" s="220"/>
      <c r="TVY99" s="220"/>
      <c r="TVZ99" s="220"/>
      <c r="TWA99" s="220"/>
      <c r="TWB99" s="220"/>
      <c r="TWC99" s="220"/>
      <c r="TWD99" s="220"/>
      <c r="TWE99" s="220"/>
      <c r="TWF99" s="220"/>
      <c r="TWG99" s="220"/>
      <c r="TWH99" s="220"/>
      <c r="TWI99" s="220"/>
      <c r="TWJ99" s="220"/>
      <c r="TWK99" s="220"/>
      <c r="TWL99" s="220"/>
      <c r="TWM99" s="220"/>
      <c r="TWN99" s="220"/>
      <c r="TWO99" s="220"/>
      <c r="TWP99" s="220"/>
      <c r="TWQ99" s="220"/>
      <c r="TWR99" s="220"/>
      <c r="TWS99" s="220"/>
      <c r="TWT99" s="220"/>
      <c r="TWU99" s="220"/>
      <c r="TWV99" s="220"/>
      <c r="TWW99" s="220"/>
      <c r="TWX99" s="220"/>
      <c r="TWY99" s="220"/>
      <c r="TWZ99" s="220"/>
      <c r="TXA99" s="220"/>
      <c r="TXB99" s="220"/>
      <c r="TXC99" s="220"/>
      <c r="TXD99" s="220"/>
      <c r="TXE99" s="220"/>
      <c r="TXF99" s="220"/>
      <c r="TXG99" s="220"/>
      <c r="TXH99" s="220"/>
      <c r="TXI99" s="220"/>
      <c r="TXJ99" s="220"/>
      <c r="TXK99" s="220"/>
      <c r="TXL99" s="220"/>
      <c r="TXM99" s="220"/>
      <c r="TXN99" s="220"/>
      <c r="TXO99" s="220"/>
      <c r="TXP99" s="220"/>
      <c r="TXQ99" s="220"/>
      <c r="TXR99" s="220"/>
      <c r="TXS99" s="220"/>
      <c r="TXT99" s="220"/>
      <c r="TXU99" s="220"/>
      <c r="TXV99" s="220"/>
      <c r="TXW99" s="220"/>
      <c r="TXX99" s="220"/>
      <c r="TXY99" s="220"/>
      <c r="TXZ99" s="220"/>
      <c r="TYA99" s="220"/>
      <c r="TYB99" s="220"/>
      <c r="TYC99" s="220"/>
      <c r="TYD99" s="220"/>
      <c r="TYE99" s="220"/>
      <c r="TYF99" s="220"/>
      <c r="TYG99" s="220"/>
      <c r="TYH99" s="220"/>
      <c r="TYI99" s="220"/>
      <c r="TYJ99" s="220"/>
      <c r="TYK99" s="220"/>
      <c r="TYL99" s="220"/>
      <c r="TYM99" s="220"/>
      <c r="TYN99" s="220"/>
      <c r="TYO99" s="220"/>
      <c r="TYP99" s="220"/>
      <c r="TYQ99" s="220"/>
      <c r="TYR99" s="220"/>
      <c r="TYS99" s="220"/>
      <c r="TYT99" s="220"/>
      <c r="TYU99" s="220"/>
      <c r="TYV99" s="220"/>
      <c r="TYW99" s="220"/>
      <c r="TYX99" s="220"/>
      <c r="TYY99" s="220"/>
      <c r="TYZ99" s="220"/>
      <c r="TZA99" s="220"/>
      <c r="TZB99" s="220"/>
      <c r="TZC99" s="220"/>
      <c r="TZD99" s="220"/>
      <c r="TZE99" s="220"/>
      <c r="TZF99" s="220"/>
      <c r="TZG99" s="220"/>
      <c r="TZH99" s="220"/>
      <c r="TZI99" s="220"/>
      <c r="TZJ99" s="220"/>
      <c r="TZK99" s="220"/>
      <c r="TZL99" s="220"/>
      <c r="TZM99" s="220"/>
      <c r="TZN99" s="220"/>
      <c r="TZO99" s="220"/>
      <c r="TZP99" s="220"/>
      <c r="TZQ99" s="220"/>
      <c r="TZR99" s="220"/>
      <c r="TZS99" s="220"/>
      <c r="TZT99" s="220"/>
      <c r="TZU99" s="220"/>
      <c r="TZV99" s="220"/>
      <c r="TZW99" s="220"/>
      <c r="TZX99" s="220"/>
      <c r="TZY99" s="220"/>
      <c r="TZZ99" s="220"/>
      <c r="UAA99" s="220"/>
      <c r="UAB99" s="220"/>
      <c r="UAC99" s="220"/>
      <c r="UAD99" s="220"/>
      <c r="UAE99" s="220"/>
      <c r="UAF99" s="220"/>
      <c r="UAG99" s="220"/>
      <c r="UAH99" s="220"/>
      <c r="UAI99" s="220"/>
      <c r="UAJ99" s="220"/>
      <c r="UAK99" s="220"/>
      <c r="UAL99" s="220"/>
      <c r="UAM99" s="220"/>
      <c r="UAN99" s="220"/>
      <c r="UAO99" s="220"/>
      <c r="UAP99" s="220"/>
      <c r="UAQ99" s="220"/>
      <c r="UAR99" s="220"/>
      <c r="UAS99" s="220"/>
      <c r="UAT99" s="220"/>
      <c r="UAU99" s="220"/>
      <c r="UAV99" s="220"/>
      <c r="UAW99" s="220"/>
      <c r="UAX99" s="220"/>
      <c r="UAY99" s="220"/>
      <c r="UAZ99" s="220"/>
      <c r="UBA99" s="220"/>
      <c r="UBB99" s="220"/>
      <c r="UBC99" s="220"/>
      <c r="UBD99" s="220"/>
      <c r="UBE99" s="220"/>
      <c r="UBF99" s="220"/>
      <c r="UBG99" s="220"/>
      <c r="UBH99" s="220"/>
      <c r="UBI99" s="220"/>
      <c r="UBJ99" s="220"/>
      <c r="UBK99" s="220"/>
      <c r="UBL99" s="220"/>
      <c r="UBM99" s="220"/>
      <c r="UBN99" s="220"/>
      <c r="UBO99" s="220"/>
      <c r="UBP99" s="220"/>
      <c r="UBQ99" s="220"/>
      <c r="UBR99" s="220"/>
      <c r="UBS99" s="220"/>
      <c r="UBT99" s="220"/>
      <c r="UBU99" s="220"/>
      <c r="UBV99" s="220"/>
      <c r="UBW99" s="220"/>
      <c r="UBX99" s="220"/>
      <c r="UBY99" s="220"/>
      <c r="UBZ99" s="220"/>
      <c r="UCA99" s="220"/>
      <c r="UCB99" s="220"/>
      <c r="UCC99" s="220"/>
      <c r="UCD99" s="220"/>
      <c r="UCE99" s="220"/>
      <c r="UCF99" s="220"/>
      <c r="UCG99" s="220"/>
      <c r="UCH99" s="220"/>
      <c r="UCI99" s="220"/>
      <c r="UCJ99" s="220"/>
      <c r="UCK99" s="220"/>
      <c r="UCL99" s="220"/>
      <c r="UCM99" s="220"/>
      <c r="UCN99" s="220"/>
      <c r="UCO99" s="220"/>
      <c r="UCP99" s="220"/>
      <c r="UCQ99" s="220"/>
      <c r="UCR99" s="220"/>
      <c r="UCS99" s="220"/>
      <c r="UCT99" s="220"/>
      <c r="UCU99" s="220"/>
      <c r="UCV99" s="220"/>
      <c r="UCW99" s="220"/>
      <c r="UCX99" s="220"/>
      <c r="UCY99" s="220"/>
      <c r="UCZ99" s="220"/>
      <c r="UDA99" s="220"/>
      <c r="UDB99" s="220"/>
      <c r="UDC99" s="220"/>
      <c r="UDD99" s="220"/>
      <c r="UDE99" s="220"/>
      <c r="UDF99" s="220"/>
      <c r="UDG99" s="220"/>
      <c r="UDH99" s="220"/>
      <c r="UDI99" s="220"/>
      <c r="UDJ99" s="220"/>
      <c r="UDK99" s="220"/>
      <c r="UDL99" s="220"/>
      <c r="UDM99" s="220"/>
      <c r="UDN99" s="220"/>
      <c r="UDO99" s="220"/>
      <c r="UDP99" s="220"/>
      <c r="UDQ99" s="220"/>
      <c r="UDR99" s="220"/>
      <c r="UDS99" s="220"/>
      <c r="UDT99" s="220"/>
      <c r="UDU99" s="220"/>
      <c r="UDV99" s="220"/>
      <c r="UDW99" s="220"/>
      <c r="UDX99" s="220"/>
      <c r="UDY99" s="220"/>
      <c r="UDZ99" s="220"/>
      <c r="UEA99" s="220"/>
      <c r="UEB99" s="220"/>
      <c r="UEC99" s="220"/>
      <c r="UED99" s="220"/>
      <c r="UEE99" s="220"/>
      <c r="UEF99" s="220"/>
      <c r="UEG99" s="220"/>
      <c r="UEH99" s="220"/>
      <c r="UEI99" s="220"/>
      <c r="UEJ99" s="220"/>
      <c r="UEK99" s="220"/>
      <c r="UEL99" s="220"/>
      <c r="UEM99" s="220"/>
      <c r="UEN99" s="220"/>
      <c r="UEO99" s="220"/>
      <c r="UEP99" s="220"/>
      <c r="UEQ99" s="220"/>
      <c r="UER99" s="220"/>
      <c r="UES99" s="220"/>
      <c r="UET99" s="220"/>
      <c r="UEU99" s="220"/>
      <c r="UEV99" s="220"/>
      <c r="UEW99" s="220"/>
      <c r="UEX99" s="220"/>
      <c r="UEY99" s="220"/>
      <c r="UEZ99" s="220"/>
      <c r="UFA99" s="220"/>
      <c r="UFB99" s="220"/>
      <c r="UFC99" s="220"/>
      <c r="UFD99" s="220"/>
      <c r="UFE99" s="220"/>
      <c r="UFF99" s="220"/>
      <c r="UFG99" s="220"/>
      <c r="UFH99" s="220"/>
      <c r="UFI99" s="220"/>
      <c r="UFJ99" s="220"/>
      <c r="UFK99" s="220"/>
      <c r="UFL99" s="220"/>
      <c r="UFM99" s="220"/>
      <c r="UFN99" s="220"/>
      <c r="UFO99" s="220"/>
      <c r="UFP99" s="220"/>
      <c r="UFQ99" s="220"/>
      <c r="UFR99" s="220"/>
      <c r="UFS99" s="220"/>
      <c r="UFT99" s="220"/>
      <c r="UFU99" s="220"/>
      <c r="UFV99" s="220"/>
      <c r="UFW99" s="220"/>
      <c r="UFX99" s="220"/>
      <c r="UFY99" s="220"/>
      <c r="UFZ99" s="220"/>
      <c r="UGA99" s="220"/>
      <c r="UGB99" s="220"/>
      <c r="UGC99" s="220"/>
      <c r="UGD99" s="220"/>
      <c r="UGE99" s="220"/>
      <c r="UGF99" s="220"/>
      <c r="UGG99" s="220"/>
      <c r="UGH99" s="220"/>
      <c r="UGI99" s="220"/>
      <c r="UGJ99" s="220"/>
      <c r="UGK99" s="220"/>
      <c r="UGL99" s="220"/>
      <c r="UGM99" s="220"/>
      <c r="UGN99" s="220"/>
      <c r="UGO99" s="220"/>
      <c r="UGP99" s="220"/>
      <c r="UGQ99" s="220"/>
      <c r="UGR99" s="220"/>
      <c r="UGS99" s="220"/>
      <c r="UGT99" s="220"/>
      <c r="UGU99" s="220"/>
      <c r="UGV99" s="220"/>
      <c r="UGW99" s="220"/>
      <c r="UGX99" s="220"/>
      <c r="UGY99" s="220"/>
      <c r="UGZ99" s="220"/>
      <c r="UHA99" s="220"/>
      <c r="UHB99" s="220"/>
      <c r="UHC99" s="220"/>
      <c r="UHD99" s="220"/>
      <c r="UHE99" s="220"/>
      <c r="UHF99" s="220"/>
      <c r="UHG99" s="220"/>
      <c r="UHH99" s="220"/>
      <c r="UHI99" s="220"/>
      <c r="UHJ99" s="220"/>
      <c r="UHK99" s="220"/>
      <c r="UHL99" s="220"/>
      <c r="UHM99" s="220"/>
      <c r="UHN99" s="220"/>
      <c r="UHO99" s="220"/>
      <c r="UHP99" s="220"/>
      <c r="UHQ99" s="220"/>
      <c r="UHR99" s="220"/>
      <c r="UHS99" s="220"/>
      <c r="UHT99" s="220"/>
      <c r="UHU99" s="220"/>
      <c r="UHV99" s="220"/>
      <c r="UHW99" s="220"/>
      <c r="UHX99" s="220"/>
      <c r="UHY99" s="220"/>
      <c r="UHZ99" s="220"/>
      <c r="UIA99" s="220"/>
      <c r="UIB99" s="220"/>
      <c r="UIC99" s="220"/>
      <c r="UID99" s="220"/>
      <c r="UIE99" s="220"/>
      <c r="UIF99" s="220"/>
      <c r="UIG99" s="220"/>
      <c r="UIH99" s="220"/>
      <c r="UII99" s="220"/>
      <c r="UIJ99" s="220"/>
      <c r="UIK99" s="220"/>
      <c r="UIL99" s="220"/>
      <c r="UIM99" s="220"/>
      <c r="UIN99" s="220"/>
      <c r="UIO99" s="220"/>
      <c r="UIP99" s="220"/>
      <c r="UIQ99" s="220"/>
      <c r="UIR99" s="220"/>
      <c r="UIS99" s="220"/>
      <c r="UIT99" s="220"/>
      <c r="UIU99" s="220"/>
      <c r="UIV99" s="220"/>
      <c r="UIW99" s="220"/>
      <c r="UIX99" s="220"/>
      <c r="UIY99" s="220"/>
      <c r="UIZ99" s="220"/>
      <c r="UJA99" s="220"/>
      <c r="UJB99" s="220"/>
      <c r="UJC99" s="220"/>
      <c r="UJD99" s="220"/>
      <c r="UJE99" s="220"/>
      <c r="UJF99" s="220"/>
      <c r="UJG99" s="220"/>
      <c r="UJH99" s="220"/>
      <c r="UJI99" s="220"/>
      <c r="UJJ99" s="220"/>
      <c r="UJK99" s="220"/>
      <c r="UJL99" s="220"/>
      <c r="UJM99" s="220"/>
      <c r="UJN99" s="220"/>
      <c r="UJO99" s="220"/>
      <c r="UJP99" s="220"/>
      <c r="UJQ99" s="220"/>
      <c r="UJR99" s="220"/>
      <c r="UJS99" s="220"/>
      <c r="UJT99" s="220"/>
      <c r="UJU99" s="220"/>
      <c r="UJV99" s="220"/>
      <c r="UJW99" s="220"/>
      <c r="UJX99" s="220"/>
      <c r="UJY99" s="220"/>
      <c r="UJZ99" s="220"/>
      <c r="UKA99" s="220"/>
      <c r="UKB99" s="220"/>
      <c r="UKC99" s="220"/>
      <c r="UKD99" s="220"/>
      <c r="UKE99" s="220"/>
      <c r="UKF99" s="220"/>
      <c r="UKG99" s="220"/>
      <c r="UKH99" s="220"/>
      <c r="UKI99" s="220"/>
      <c r="UKJ99" s="220"/>
      <c r="UKK99" s="220"/>
      <c r="UKL99" s="220"/>
      <c r="UKM99" s="220"/>
      <c r="UKN99" s="220"/>
      <c r="UKO99" s="220"/>
      <c r="UKP99" s="220"/>
      <c r="UKQ99" s="220"/>
      <c r="UKR99" s="220"/>
      <c r="UKS99" s="220"/>
      <c r="UKT99" s="220"/>
      <c r="UKU99" s="220"/>
      <c r="UKV99" s="220"/>
      <c r="UKW99" s="220"/>
      <c r="UKX99" s="220"/>
      <c r="UKY99" s="220"/>
      <c r="UKZ99" s="220"/>
      <c r="ULA99" s="220"/>
      <c r="ULB99" s="220"/>
      <c r="ULC99" s="220"/>
      <c r="ULD99" s="220"/>
      <c r="ULE99" s="220"/>
      <c r="ULF99" s="220"/>
      <c r="ULG99" s="220"/>
      <c r="ULH99" s="220"/>
      <c r="ULI99" s="220"/>
      <c r="ULJ99" s="220"/>
      <c r="ULK99" s="220"/>
      <c r="ULL99" s="220"/>
      <c r="ULM99" s="220"/>
      <c r="ULN99" s="220"/>
      <c r="ULO99" s="220"/>
      <c r="ULP99" s="220"/>
      <c r="ULQ99" s="220"/>
      <c r="ULR99" s="220"/>
      <c r="ULS99" s="220"/>
      <c r="ULT99" s="220"/>
      <c r="ULU99" s="220"/>
      <c r="ULV99" s="220"/>
      <c r="ULW99" s="220"/>
      <c r="ULX99" s="220"/>
      <c r="ULY99" s="220"/>
      <c r="ULZ99" s="220"/>
      <c r="UMA99" s="220"/>
      <c r="UMB99" s="220"/>
      <c r="UMC99" s="220"/>
      <c r="UMD99" s="220"/>
      <c r="UME99" s="220"/>
      <c r="UMF99" s="220"/>
      <c r="UMG99" s="220"/>
      <c r="UMH99" s="220"/>
      <c r="UMI99" s="220"/>
      <c r="UMJ99" s="220"/>
      <c r="UMK99" s="220"/>
      <c r="UML99" s="220"/>
      <c r="UMM99" s="220"/>
      <c r="UMN99" s="220"/>
      <c r="UMO99" s="220"/>
      <c r="UMP99" s="220"/>
      <c r="UMQ99" s="220"/>
      <c r="UMR99" s="220"/>
      <c r="UMS99" s="220"/>
      <c r="UMT99" s="220"/>
      <c r="UMU99" s="220"/>
      <c r="UMV99" s="220"/>
      <c r="UMW99" s="220"/>
      <c r="UMX99" s="220"/>
      <c r="UMY99" s="220"/>
      <c r="UMZ99" s="220"/>
      <c r="UNA99" s="220"/>
      <c r="UNB99" s="220"/>
      <c r="UNC99" s="220"/>
      <c r="UND99" s="220"/>
      <c r="UNE99" s="220"/>
      <c r="UNF99" s="220"/>
      <c r="UNG99" s="220"/>
      <c r="UNH99" s="220"/>
      <c r="UNI99" s="220"/>
      <c r="UNJ99" s="220"/>
      <c r="UNK99" s="220"/>
      <c r="UNL99" s="220"/>
      <c r="UNM99" s="220"/>
      <c r="UNN99" s="220"/>
      <c r="UNO99" s="220"/>
      <c r="UNP99" s="220"/>
      <c r="UNQ99" s="220"/>
      <c r="UNR99" s="220"/>
      <c r="UNS99" s="220"/>
      <c r="UNT99" s="220"/>
      <c r="UNU99" s="220"/>
      <c r="UNV99" s="220"/>
      <c r="UNW99" s="220"/>
      <c r="UNX99" s="220"/>
      <c r="UNY99" s="220"/>
      <c r="UNZ99" s="220"/>
      <c r="UOA99" s="220"/>
      <c r="UOB99" s="220"/>
      <c r="UOC99" s="220"/>
      <c r="UOD99" s="220"/>
      <c r="UOE99" s="220"/>
      <c r="UOF99" s="220"/>
      <c r="UOG99" s="220"/>
      <c r="UOH99" s="220"/>
      <c r="UOI99" s="220"/>
      <c r="UOJ99" s="220"/>
      <c r="UOK99" s="220"/>
      <c r="UOL99" s="220"/>
      <c r="UOM99" s="220"/>
      <c r="UON99" s="220"/>
      <c r="UOO99" s="220"/>
      <c r="UOP99" s="220"/>
      <c r="UOQ99" s="220"/>
      <c r="UOR99" s="220"/>
      <c r="UOS99" s="220"/>
      <c r="UOT99" s="220"/>
      <c r="UOU99" s="220"/>
      <c r="UOV99" s="220"/>
      <c r="UOW99" s="220"/>
      <c r="UOX99" s="220"/>
      <c r="UOY99" s="220"/>
      <c r="UOZ99" s="220"/>
      <c r="UPA99" s="220"/>
      <c r="UPB99" s="220"/>
      <c r="UPC99" s="220"/>
      <c r="UPD99" s="220"/>
      <c r="UPE99" s="220"/>
      <c r="UPF99" s="220"/>
      <c r="UPG99" s="220"/>
      <c r="UPH99" s="220"/>
      <c r="UPI99" s="220"/>
      <c r="UPJ99" s="220"/>
      <c r="UPK99" s="220"/>
      <c r="UPL99" s="220"/>
      <c r="UPM99" s="220"/>
      <c r="UPN99" s="220"/>
      <c r="UPO99" s="220"/>
      <c r="UPP99" s="220"/>
      <c r="UPQ99" s="220"/>
      <c r="UPR99" s="220"/>
      <c r="UPS99" s="220"/>
      <c r="UPT99" s="220"/>
      <c r="UPU99" s="220"/>
      <c r="UPV99" s="220"/>
      <c r="UPW99" s="220"/>
      <c r="UPX99" s="220"/>
      <c r="UPY99" s="220"/>
      <c r="UPZ99" s="220"/>
      <c r="UQA99" s="220"/>
      <c r="UQB99" s="220"/>
      <c r="UQC99" s="220"/>
      <c r="UQD99" s="220"/>
      <c r="UQE99" s="220"/>
      <c r="UQF99" s="220"/>
      <c r="UQG99" s="220"/>
      <c r="UQH99" s="220"/>
      <c r="UQI99" s="220"/>
      <c r="UQJ99" s="220"/>
      <c r="UQK99" s="220"/>
      <c r="UQL99" s="220"/>
      <c r="UQM99" s="220"/>
      <c r="UQN99" s="220"/>
      <c r="UQO99" s="220"/>
      <c r="UQP99" s="220"/>
      <c r="UQQ99" s="220"/>
      <c r="UQR99" s="220"/>
      <c r="UQS99" s="220"/>
      <c r="UQT99" s="220"/>
      <c r="UQU99" s="220"/>
      <c r="UQV99" s="220"/>
      <c r="UQW99" s="220"/>
      <c r="UQX99" s="220"/>
      <c r="UQY99" s="220"/>
      <c r="UQZ99" s="220"/>
      <c r="URA99" s="220"/>
      <c r="URB99" s="220"/>
      <c r="URC99" s="220"/>
      <c r="URD99" s="220"/>
      <c r="URE99" s="220"/>
      <c r="URF99" s="220"/>
      <c r="URG99" s="220"/>
      <c r="URH99" s="220"/>
      <c r="URI99" s="220"/>
      <c r="URJ99" s="220"/>
      <c r="URK99" s="220"/>
      <c r="URL99" s="220"/>
      <c r="URM99" s="220"/>
      <c r="URN99" s="220"/>
      <c r="URO99" s="220"/>
      <c r="URP99" s="220"/>
      <c r="URQ99" s="220"/>
      <c r="URR99" s="220"/>
      <c r="URS99" s="220"/>
      <c r="URT99" s="220"/>
      <c r="URU99" s="220"/>
      <c r="URV99" s="220"/>
      <c r="URW99" s="220"/>
      <c r="URX99" s="220"/>
      <c r="URY99" s="220"/>
      <c r="URZ99" s="220"/>
      <c r="USA99" s="220"/>
      <c r="USB99" s="220"/>
      <c r="USC99" s="220"/>
      <c r="USD99" s="220"/>
      <c r="USE99" s="220"/>
      <c r="USF99" s="220"/>
      <c r="USG99" s="220"/>
      <c r="USH99" s="220"/>
      <c r="USI99" s="220"/>
      <c r="USJ99" s="220"/>
      <c r="USK99" s="220"/>
      <c r="USL99" s="220"/>
      <c r="USM99" s="220"/>
      <c r="USN99" s="220"/>
      <c r="USO99" s="220"/>
      <c r="USP99" s="220"/>
      <c r="USQ99" s="220"/>
      <c r="USR99" s="220"/>
      <c r="USS99" s="220"/>
      <c r="UST99" s="220"/>
      <c r="USU99" s="220"/>
      <c r="USV99" s="220"/>
      <c r="USW99" s="220"/>
      <c r="USX99" s="220"/>
      <c r="USY99" s="220"/>
      <c r="USZ99" s="220"/>
      <c r="UTA99" s="220"/>
      <c r="UTB99" s="220"/>
      <c r="UTC99" s="220"/>
      <c r="UTD99" s="220"/>
      <c r="UTE99" s="220"/>
      <c r="UTF99" s="220"/>
      <c r="UTG99" s="220"/>
      <c r="UTH99" s="220"/>
      <c r="UTI99" s="220"/>
      <c r="UTJ99" s="220"/>
      <c r="UTK99" s="220"/>
      <c r="UTL99" s="220"/>
      <c r="UTM99" s="220"/>
      <c r="UTN99" s="220"/>
      <c r="UTO99" s="220"/>
      <c r="UTP99" s="220"/>
      <c r="UTQ99" s="220"/>
      <c r="UTR99" s="220"/>
      <c r="UTS99" s="220"/>
      <c r="UTT99" s="220"/>
      <c r="UTU99" s="220"/>
      <c r="UTV99" s="220"/>
      <c r="UTW99" s="220"/>
      <c r="UTX99" s="220"/>
      <c r="UTY99" s="220"/>
      <c r="UTZ99" s="220"/>
      <c r="UUA99" s="220"/>
      <c r="UUB99" s="220"/>
      <c r="UUC99" s="220"/>
      <c r="UUD99" s="220"/>
      <c r="UUE99" s="220"/>
      <c r="UUF99" s="220"/>
      <c r="UUG99" s="220"/>
      <c r="UUH99" s="220"/>
      <c r="UUI99" s="220"/>
      <c r="UUJ99" s="220"/>
      <c r="UUK99" s="220"/>
      <c r="UUL99" s="220"/>
      <c r="UUM99" s="220"/>
      <c r="UUN99" s="220"/>
      <c r="UUO99" s="220"/>
      <c r="UUP99" s="220"/>
      <c r="UUQ99" s="220"/>
      <c r="UUR99" s="220"/>
      <c r="UUS99" s="220"/>
      <c r="UUT99" s="220"/>
      <c r="UUU99" s="220"/>
      <c r="UUV99" s="220"/>
      <c r="UUW99" s="220"/>
      <c r="UUX99" s="220"/>
      <c r="UUY99" s="220"/>
      <c r="UUZ99" s="220"/>
      <c r="UVA99" s="220"/>
      <c r="UVB99" s="220"/>
      <c r="UVC99" s="220"/>
      <c r="UVD99" s="220"/>
      <c r="UVE99" s="220"/>
      <c r="UVF99" s="220"/>
      <c r="UVG99" s="220"/>
      <c r="UVH99" s="220"/>
      <c r="UVI99" s="220"/>
      <c r="UVJ99" s="220"/>
      <c r="UVK99" s="220"/>
      <c r="UVL99" s="220"/>
      <c r="UVM99" s="220"/>
      <c r="UVN99" s="220"/>
      <c r="UVO99" s="220"/>
      <c r="UVP99" s="220"/>
      <c r="UVQ99" s="220"/>
      <c r="UVR99" s="220"/>
      <c r="UVS99" s="220"/>
      <c r="UVT99" s="220"/>
      <c r="UVU99" s="220"/>
      <c r="UVV99" s="220"/>
      <c r="UVW99" s="220"/>
      <c r="UVX99" s="220"/>
      <c r="UVY99" s="220"/>
      <c r="UVZ99" s="220"/>
      <c r="UWA99" s="220"/>
      <c r="UWB99" s="220"/>
      <c r="UWC99" s="220"/>
      <c r="UWD99" s="220"/>
      <c r="UWE99" s="220"/>
      <c r="UWF99" s="220"/>
      <c r="UWG99" s="220"/>
      <c r="UWH99" s="220"/>
      <c r="UWI99" s="220"/>
      <c r="UWJ99" s="220"/>
      <c r="UWK99" s="220"/>
      <c r="UWL99" s="220"/>
      <c r="UWM99" s="220"/>
      <c r="UWN99" s="220"/>
      <c r="UWO99" s="220"/>
      <c r="UWP99" s="220"/>
      <c r="UWQ99" s="220"/>
      <c r="UWR99" s="220"/>
      <c r="UWS99" s="220"/>
      <c r="UWT99" s="220"/>
      <c r="UWU99" s="220"/>
      <c r="UWV99" s="220"/>
      <c r="UWW99" s="220"/>
      <c r="UWX99" s="220"/>
      <c r="UWY99" s="220"/>
      <c r="UWZ99" s="220"/>
      <c r="UXA99" s="220"/>
      <c r="UXB99" s="220"/>
      <c r="UXC99" s="220"/>
      <c r="UXD99" s="220"/>
      <c r="UXE99" s="220"/>
      <c r="UXF99" s="220"/>
      <c r="UXG99" s="220"/>
      <c r="UXH99" s="220"/>
      <c r="UXI99" s="220"/>
      <c r="UXJ99" s="220"/>
      <c r="UXK99" s="220"/>
      <c r="UXL99" s="220"/>
      <c r="UXM99" s="220"/>
      <c r="UXN99" s="220"/>
      <c r="UXO99" s="220"/>
      <c r="UXP99" s="220"/>
      <c r="UXQ99" s="220"/>
      <c r="UXR99" s="220"/>
      <c r="UXS99" s="220"/>
      <c r="UXT99" s="220"/>
      <c r="UXU99" s="220"/>
      <c r="UXV99" s="220"/>
      <c r="UXW99" s="220"/>
      <c r="UXX99" s="220"/>
      <c r="UXY99" s="220"/>
      <c r="UXZ99" s="220"/>
      <c r="UYA99" s="220"/>
      <c r="UYB99" s="220"/>
      <c r="UYC99" s="220"/>
      <c r="UYD99" s="220"/>
      <c r="UYE99" s="220"/>
      <c r="UYF99" s="220"/>
      <c r="UYG99" s="220"/>
      <c r="UYH99" s="220"/>
      <c r="UYI99" s="220"/>
      <c r="UYJ99" s="220"/>
      <c r="UYK99" s="220"/>
      <c r="UYL99" s="220"/>
      <c r="UYM99" s="220"/>
      <c r="UYN99" s="220"/>
      <c r="UYO99" s="220"/>
      <c r="UYP99" s="220"/>
      <c r="UYQ99" s="220"/>
      <c r="UYR99" s="220"/>
      <c r="UYS99" s="220"/>
      <c r="UYT99" s="220"/>
      <c r="UYU99" s="220"/>
      <c r="UYV99" s="220"/>
      <c r="UYW99" s="220"/>
      <c r="UYX99" s="220"/>
      <c r="UYY99" s="220"/>
      <c r="UYZ99" s="220"/>
      <c r="UZA99" s="220"/>
      <c r="UZB99" s="220"/>
      <c r="UZC99" s="220"/>
      <c r="UZD99" s="220"/>
      <c r="UZE99" s="220"/>
      <c r="UZF99" s="220"/>
      <c r="UZG99" s="220"/>
      <c r="UZH99" s="220"/>
      <c r="UZI99" s="220"/>
      <c r="UZJ99" s="220"/>
      <c r="UZK99" s="220"/>
      <c r="UZL99" s="220"/>
      <c r="UZM99" s="220"/>
      <c r="UZN99" s="220"/>
      <c r="UZO99" s="220"/>
      <c r="UZP99" s="220"/>
      <c r="UZQ99" s="220"/>
      <c r="UZR99" s="220"/>
      <c r="UZS99" s="220"/>
      <c r="UZT99" s="220"/>
      <c r="UZU99" s="220"/>
      <c r="UZV99" s="220"/>
      <c r="UZW99" s="220"/>
      <c r="UZX99" s="220"/>
      <c r="UZY99" s="220"/>
      <c r="UZZ99" s="220"/>
      <c r="VAA99" s="220"/>
      <c r="VAB99" s="220"/>
      <c r="VAC99" s="220"/>
      <c r="VAD99" s="220"/>
      <c r="VAE99" s="220"/>
      <c r="VAF99" s="220"/>
      <c r="VAG99" s="220"/>
      <c r="VAH99" s="220"/>
      <c r="VAI99" s="220"/>
      <c r="VAJ99" s="220"/>
      <c r="VAK99" s="220"/>
      <c r="VAL99" s="220"/>
      <c r="VAM99" s="220"/>
      <c r="VAN99" s="220"/>
      <c r="VAO99" s="220"/>
      <c r="VAP99" s="220"/>
      <c r="VAQ99" s="220"/>
      <c r="VAR99" s="220"/>
      <c r="VAS99" s="220"/>
      <c r="VAT99" s="220"/>
      <c r="VAU99" s="220"/>
      <c r="VAV99" s="220"/>
      <c r="VAW99" s="220"/>
      <c r="VAX99" s="220"/>
      <c r="VAY99" s="220"/>
      <c r="VAZ99" s="220"/>
      <c r="VBA99" s="220"/>
      <c r="VBB99" s="220"/>
      <c r="VBC99" s="220"/>
      <c r="VBD99" s="220"/>
      <c r="VBE99" s="220"/>
      <c r="VBF99" s="220"/>
      <c r="VBG99" s="220"/>
      <c r="VBH99" s="220"/>
      <c r="VBI99" s="220"/>
      <c r="VBJ99" s="220"/>
      <c r="VBK99" s="220"/>
      <c r="VBL99" s="220"/>
      <c r="VBM99" s="220"/>
      <c r="VBN99" s="220"/>
      <c r="VBO99" s="220"/>
      <c r="VBP99" s="220"/>
      <c r="VBQ99" s="220"/>
      <c r="VBR99" s="220"/>
      <c r="VBS99" s="220"/>
      <c r="VBT99" s="220"/>
      <c r="VBU99" s="220"/>
      <c r="VBV99" s="220"/>
      <c r="VBW99" s="220"/>
      <c r="VBX99" s="220"/>
      <c r="VBY99" s="220"/>
      <c r="VBZ99" s="220"/>
      <c r="VCA99" s="220"/>
      <c r="VCB99" s="220"/>
      <c r="VCC99" s="220"/>
      <c r="VCD99" s="220"/>
      <c r="VCE99" s="220"/>
      <c r="VCF99" s="220"/>
      <c r="VCG99" s="220"/>
      <c r="VCH99" s="220"/>
      <c r="VCI99" s="220"/>
      <c r="VCJ99" s="220"/>
      <c r="VCK99" s="220"/>
      <c r="VCL99" s="220"/>
      <c r="VCM99" s="220"/>
      <c r="VCN99" s="220"/>
      <c r="VCO99" s="220"/>
      <c r="VCP99" s="220"/>
      <c r="VCQ99" s="220"/>
      <c r="VCR99" s="220"/>
      <c r="VCS99" s="220"/>
      <c r="VCT99" s="220"/>
      <c r="VCU99" s="220"/>
      <c r="VCV99" s="220"/>
      <c r="VCW99" s="220"/>
      <c r="VCX99" s="220"/>
      <c r="VCY99" s="220"/>
      <c r="VCZ99" s="220"/>
      <c r="VDA99" s="220"/>
      <c r="VDB99" s="220"/>
      <c r="VDC99" s="220"/>
      <c r="VDD99" s="220"/>
      <c r="VDE99" s="220"/>
      <c r="VDF99" s="220"/>
      <c r="VDG99" s="220"/>
      <c r="VDH99" s="220"/>
      <c r="VDI99" s="220"/>
      <c r="VDJ99" s="220"/>
      <c r="VDK99" s="220"/>
      <c r="VDL99" s="220"/>
      <c r="VDM99" s="220"/>
      <c r="VDN99" s="220"/>
      <c r="VDO99" s="220"/>
      <c r="VDP99" s="220"/>
      <c r="VDQ99" s="220"/>
      <c r="VDR99" s="220"/>
      <c r="VDS99" s="220"/>
      <c r="VDT99" s="220"/>
      <c r="VDU99" s="220"/>
      <c r="VDV99" s="220"/>
      <c r="VDW99" s="220"/>
      <c r="VDX99" s="220"/>
      <c r="VDY99" s="220"/>
      <c r="VDZ99" s="220"/>
      <c r="VEA99" s="220"/>
      <c r="VEB99" s="220"/>
      <c r="VEC99" s="220"/>
      <c r="VED99" s="220"/>
      <c r="VEE99" s="220"/>
      <c r="VEF99" s="220"/>
      <c r="VEG99" s="220"/>
      <c r="VEH99" s="220"/>
      <c r="VEI99" s="220"/>
      <c r="VEJ99" s="220"/>
      <c r="VEK99" s="220"/>
      <c r="VEL99" s="220"/>
      <c r="VEM99" s="220"/>
      <c r="VEN99" s="220"/>
      <c r="VEO99" s="220"/>
      <c r="VEP99" s="220"/>
      <c r="VEQ99" s="220"/>
      <c r="VER99" s="220"/>
      <c r="VES99" s="220"/>
      <c r="VET99" s="220"/>
      <c r="VEU99" s="220"/>
      <c r="VEV99" s="220"/>
      <c r="VEW99" s="220"/>
      <c r="VEX99" s="220"/>
      <c r="VEY99" s="220"/>
      <c r="VEZ99" s="220"/>
      <c r="VFA99" s="220"/>
      <c r="VFB99" s="220"/>
      <c r="VFC99" s="220"/>
      <c r="VFD99" s="220"/>
      <c r="VFE99" s="220"/>
      <c r="VFF99" s="220"/>
      <c r="VFG99" s="220"/>
      <c r="VFH99" s="220"/>
      <c r="VFI99" s="220"/>
      <c r="VFJ99" s="220"/>
      <c r="VFK99" s="220"/>
      <c r="VFL99" s="220"/>
      <c r="VFM99" s="220"/>
      <c r="VFN99" s="220"/>
      <c r="VFO99" s="220"/>
      <c r="VFP99" s="220"/>
      <c r="VFQ99" s="220"/>
      <c r="VFR99" s="220"/>
      <c r="VFS99" s="220"/>
      <c r="VFT99" s="220"/>
      <c r="VFU99" s="220"/>
      <c r="VFV99" s="220"/>
      <c r="VFW99" s="220"/>
      <c r="VFX99" s="220"/>
      <c r="VFY99" s="220"/>
      <c r="VFZ99" s="220"/>
      <c r="VGA99" s="220"/>
      <c r="VGB99" s="220"/>
      <c r="VGC99" s="220"/>
      <c r="VGD99" s="220"/>
      <c r="VGE99" s="220"/>
      <c r="VGF99" s="220"/>
      <c r="VGG99" s="220"/>
      <c r="VGH99" s="220"/>
      <c r="VGI99" s="220"/>
      <c r="VGJ99" s="220"/>
      <c r="VGK99" s="220"/>
      <c r="VGL99" s="220"/>
      <c r="VGM99" s="220"/>
      <c r="VGN99" s="220"/>
      <c r="VGO99" s="220"/>
      <c r="VGP99" s="220"/>
      <c r="VGQ99" s="220"/>
      <c r="VGR99" s="220"/>
      <c r="VGS99" s="220"/>
      <c r="VGT99" s="220"/>
      <c r="VGU99" s="220"/>
      <c r="VGV99" s="220"/>
      <c r="VGW99" s="220"/>
      <c r="VGX99" s="220"/>
      <c r="VGY99" s="220"/>
      <c r="VGZ99" s="220"/>
      <c r="VHA99" s="220"/>
      <c r="VHB99" s="220"/>
      <c r="VHC99" s="220"/>
      <c r="VHD99" s="220"/>
      <c r="VHE99" s="220"/>
      <c r="VHF99" s="220"/>
      <c r="VHG99" s="220"/>
      <c r="VHH99" s="220"/>
      <c r="VHI99" s="220"/>
      <c r="VHJ99" s="220"/>
      <c r="VHK99" s="220"/>
      <c r="VHL99" s="220"/>
      <c r="VHM99" s="220"/>
      <c r="VHN99" s="220"/>
      <c r="VHO99" s="220"/>
      <c r="VHP99" s="220"/>
      <c r="VHQ99" s="220"/>
      <c r="VHR99" s="220"/>
      <c r="VHS99" s="220"/>
      <c r="VHT99" s="220"/>
      <c r="VHU99" s="220"/>
      <c r="VHV99" s="220"/>
      <c r="VHW99" s="220"/>
      <c r="VHX99" s="220"/>
      <c r="VHY99" s="220"/>
      <c r="VHZ99" s="220"/>
      <c r="VIA99" s="220"/>
      <c r="VIB99" s="220"/>
      <c r="VIC99" s="220"/>
      <c r="VID99" s="220"/>
      <c r="VIE99" s="220"/>
      <c r="VIF99" s="220"/>
      <c r="VIG99" s="220"/>
      <c r="VIH99" s="220"/>
      <c r="VII99" s="220"/>
      <c r="VIJ99" s="220"/>
      <c r="VIK99" s="220"/>
      <c r="VIL99" s="220"/>
      <c r="VIM99" s="220"/>
      <c r="VIN99" s="220"/>
      <c r="VIO99" s="220"/>
      <c r="VIP99" s="220"/>
      <c r="VIQ99" s="220"/>
      <c r="VIR99" s="220"/>
      <c r="VIS99" s="220"/>
      <c r="VIT99" s="220"/>
      <c r="VIU99" s="220"/>
      <c r="VIV99" s="220"/>
      <c r="VIW99" s="220"/>
      <c r="VIX99" s="220"/>
      <c r="VIY99" s="220"/>
      <c r="VIZ99" s="220"/>
      <c r="VJA99" s="220"/>
      <c r="VJB99" s="220"/>
      <c r="VJC99" s="220"/>
      <c r="VJD99" s="220"/>
      <c r="VJE99" s="220"/>
      <c r="VJF99" s="220"/>
      <c r="VJG99" s="220"/>
      <c r="VJH99" s="220"/>
      <c r="VJI99" s="220"/>
      <c r="VJJ99" s="220"/>
      <c r="VJK99" s="220"/>
      <c r="VJL99" s="220"/>
      <c r="VJM99" s="220"/>
      <c r="VJN99" s="220"/>
      <c r="VJO99" s="220"/>
      <c r="VJP99" s="220"/>
      <c r="VJQ99" s="220"/>
      <c r="VJR99" s="220"/>
      <c r="VJS99" s="220"/>
      <c r="VJT99" s="220"/>
      <c r="VJU99" s="220"/>
      <c r="VJV99" s="220"/>
      <c r="VJW99" s="220"/>
      <c r="VJX99" s="220"/>
      <c r="VJY99" s="220"/>
      <c r="VJZ99" s="220"/>
      <c r="VKA99" s="220"/>
      <c r="VKB99" s="220"/>
      <c r="VKC99" s="220"/>
      <c r="VKD99" s="220"/>
      <c r="VKE99" s="220"/>
      <c r="VKF99" s="220"/>
      <c r="VKG99" s="220"/>
      <c r="VKH99" s="220"/>
      <c r="VKI99" s="220"/>
      <c r="VKJ99" s="220"/>
      <c r="VKK99" s="220"/>
      <c r="VKL99" s="220"/>
      <c r="VKM99" s="220"/>
      <c r="VKN99" s="220"/>
      <c r="VKO99" s="220"/>
      <c r="VKP99" s="220"/>
      <c r="VKQ99" s="220"/>
      <c r="VKR99" s="220"/>
      <c r="VKS99" s="220"/>
      <c r="VKT99" s="220"/>
      <c r="VKU99" s="220"/>
      <c r="VKV99" s="220"/>
      <c r="VKW99" s="220"/>
      <c r="VKX99" s="220"/>
      <c r="VKY99" s="220"/>
      <c r="VKZ99" s="220"/>
      <c r="VLA99" s="220"/>
      <c r="VLB99" s="220"/>
      <c r="VLC99" s="220"/>
      <c r="VLD99" s="220"/>
      <c r="VLE99" s="220"/>
      <c r="VLF99" s="220"/>
      <c r="VLG99" s="220"/>
      <c r="VLH99" s="220"/>
      <c r="VLI99" s="220"/>
      <c r="VLJ99" s="220"/>
      <c r="VLK99" s="220"/>
      <c r="VLL99" s="220"/>
      <c r="VLM99" s="220"/>
      <c r="VLN99" s="220"/>
      <c r="VLO99" s="220"/>
      <c r="VLP99" s="220"/>
      <c r="VLQ99" s="220"/>
      <c r="VLR99" s="220"/>
      <c r="VLS99" s="220"/>
      <c r="VLT99" s="220"/>
      <c r="VLU99" s="220"/>
      <c r="VLV99" s="220"/>
      <c r="VLW99" s="220"/>
      <c r="VLX99" s="220"/>
      <c r="VLY99" s="220"/>
      <c r="VLZ99" s="220"/>
      <c r="VMA99" s="220"/>
      <c r="VMB99" s="220"/>
      <c r="VMC99" s="220"/>
      <c r="VMD99" s="220"/>
      <c r="VME99" s="220"/>
      <c r="VMF99" s="220"/>
      <c r="VMG99" s="220"/>
      <c r="VMH99" s="220"/>
      <c r="VMI99" s="220"/>
      <c r="VMJ99" s="220"/>
      <c r="VMK99" s="220"/>
      <c r="VML99" s="220"/>
      <c r="VMM99" s="220"/>
      <c r="VMN99" s="220"/>
      <c r="VMO99" s="220"/>
      <c r="VMP99" s="220"/>
      <c r="VMQ99" s="220"/>
      <c r="VMR99" s="220"/>
      <c r="VMS99" s="220"/>
      <c r="VMT99" s="220"/>
      <c r="VMU99" s="220"/>
      <c r="VMV99" s="220"/>
      <c r="VMW99" s="220"/>
      <c r="VMX99" s="220"/>
      <c r="VMY99" s="220"/>
      <c r="VMZ99" s="220"/>
      <c r="VNA99" s="220"/>
      <c r="VNB99" s="220"/>
      <c r="VNC99" s="220"/>
      <c r="VND99" s="220"/>
      <c r="VNE99" s="220"/>
      <c r="VNF99" s="220"/>
      <c r="VNG99" s="220"/>
      <c r="VNH99" s="220"/>
      <c r="VNI99" s="220"/>
      <c r="VNJ99" s="220"/>
      <c r="VNK99" s="220"/>
      <c r="VNL99" s="220"/>
      <c r="VNM99" s="220"/>
      <c r="VNN99" s="220"/>
      <c r="VNO99" s="220"/>
      <c r="VNP99" s="220"/>
      <c r="VNQ99" s="220"/>
      <c r="VNR99" s="220"/>
      <c r="VNS99" s="220"/>
      <c r="VNT99" s="220"/>
      <c r="VNU99" s="220"/>
      <c r="VNV99" s="220"/>
      <c r="VNW99" s="220"/>
      <c r="VNX99" s="220"/>
      <c r="VNY99" s="220"/>
      <c r="VNZ99" s="220"/>
      <c r="VOA99" s="220"/>
      <c r="VOB99" s="220"/>
      <c r="VOC99" s="220"/>
      <c r="VOD99" s="220"/>
      <c r="VOE99" s="220"/>
      <c r="VOF99" s="220"/>
      <c r="VOG99" s="220"/>
      <c r="VOH99" s="220"/>
      <c r="VOI99" s="220"/>
      <c r="VOJ99" s="220"/>
      <c r="VOK99" s="220"/>
      <c r="VOL99" s="220"/>
      <c r="VOM99" s="220"/>
      <c r="VON99" s="220"/>
      <c r="VOO99" s="220"/>
      <c r="VOP99" s="220"/>
      <c r="VOQ99" s="220"/>
      <c r="VOR99" s="220"/>
      <c r="VOS99" s="220"/>
      <c r="VOT99" s="220"/>
      <c r="VOU99" s="220"/>
      <c r="VOV99" s="220"/>
      <c r="VOW99" s="220"/>
      <c r="VOX99" s="220"/>
      <c r="VOY99" s="220"/>
      <c r="VOZ99" s="220"/>
      <c r="VPA99" s="220"/>
      <c r="VPB99" s="220"/>
      <c r="VPC99" s="220"/>
      <c r="VPD99" s="220"/>
      <c r="VPE99" s="220"/>
      <c r="VPF99" s="220"/>
      <c r="VPG99" s="220"/>
      <c r="VPH99" s="220"/>
      <c r="VPI99" s="220"/>
      <c r="VPJ99" s="220"/>
      <c r="VPK99" s="220"/>
      <c r="VPL99" s="220"/>
      <c r="VPM99" s="220"/>
      <c r="VPN99" s="220"/>
      <c r="VPO99" s="220"/>
      <c r="VPP99" s="220"/>
      <c r="VPQ99" s="220"/>
      <c r="VPR99" s="220"/>
      <c r="VPS99" s="220"/>
      <c r="VPT99" s="220"/>
      <c r="VPU99" s="220"/>
      <c r="VPV99" s="220"/>
      <c r="VPW99" s="220"/>
      <c r="VPX99" s="220"/>
      <c r="VPY99" s="220"/>
      <c r="VPZ99" s="220"/>
      <c r="VQA99" s="220"/>
      <c r="VQB99" s="220"/>
      <c r="VQC99" s="220"/>
      <c r="VQD99" s="220"/>
      <c r="VQE99" s="220"/>
      <c r="VQF99" s="220"/>
      <c r="VQG99" s="220"/>
      <c r="VQH99" s="220"/>
      <c r="VQI99" s="220"/>
      <c r="VQJ99" s="220"/>
      <c r="VQK99" s="220"/>
      <c r="VQL99" s="220"/>
      <c r="VQM99" s="220"/>
      <c r="VQN99" s="220"/>
      <c r="VQO99" s="220"/>
      <c r="VQP99" s="220"/>
      <c r="VQQ99" s="220"/>
      <c r="VQR99" s="220"/>
      <c r="VQS99" s="220"/>
      <c r="VQT99" s="220"/>
      <c r="VQU99" s="220"/>
      <c r="VQV99" s="220"/>
      <c r="VQW99" s="220"/>
      <c r="VQX99" s="220"/>
      <c r="VQY99" s="220"/>
      <c r="VQZ99" s="220"/>
      <c r="VRA99" s="220"/>
      <c r="VRB99" s="220"/>
      <c r="VRC99" s="220"/>
      <c r="VRD99" s="220"/>
      <c r="VRE99" s="220"/>
      <c r="VRF99" s="220"/>
      <c r="VRG99" s="220"/>
      <c r="VRH99" s="220"/>
      <c r="VRI99" s="220"/>
      <c r="VRJ99" s="220"/>
      <c r="VRK99" s="220"/>
      <c r="VRL99" s="220"/>
      <c r="VRM99" s="220"/>
      <c r="VRN99" s="220"/>
      <c r="VRO99" s="220"/>
      <c r="VRP99" s="220"/>
      <c r="VRQ99" s="220"/>
      <c r="VRR99" s="220"/>
      <c r="VRS99" s="220"/>
      <c r="VRT99" s="220"/>
      <c r="VRU99" s="220"/>
      <c r="VRV99" s="220"/>
      <c r="VRW99" s="220"/>
      <c r="VRX99" s="220"/>
      <c r="VRY99" s="220"/>
      <c r="VRZ99" s="220"/>
      <c r="VSA99" s="220"/>
      <c r="VSB99" s="220"/>
      <c r="VSC99" s="220"/>
      <c r="VSD99" s="220"/>
      <c r="VSE99" s="220"/>
      <c r="VSF99" s="220"/>
      <c r="VSG99" s="220"/>
      <c r="VSH99" s="220"/>
      <c r="VSI99" s="220"/>
      <c r="VSJ99" s="220"/>
      <c r="VSK99" s="220"/>
      <c r="VSL99" s="220"/>
      <c r="VSM99" s="220"/>
      <c r="VSN99" s="220"/>
      <c r="VSO99" s="220"/>
      <c r="VSP99" s="220"/>
      <c r="VSQ99" s="220"/>
      <c r="VSR99" s="220"/>
      <c r="VSS99" s="220"/>
      <c r="VST99" s="220"/>
      <c r="VSU99" s="220"/>
      <c r="VSV99" s="220"/>
      <c r="VSW99" s="220"/>
      <c r="VSX99" s="220"/>
      <c r="VSY99" s="220"/>
      <c r="VSZ99" s="220"/>
      <c r="VTA99" s="220"/>
      <c r="VTB99" s="220"/>
      <c r="VTC99" s="220"/>
      <c r="VTD99" s="220"/>
      <c r="VTE99" s="220"/>
      <c r="VTF99" s="220"/>
      <c r="VTG99" s="220"/>
      <c r="VTH99" s="220"/>
      <c r="VTI99" s="220"/>
      <c r="VTJ99" s="220"/>
      <c r="VTK99" s="220"/>
      <c r="VTL99" s="220"/>
      <c r="VTM99" s="220"/>
      <c r="VTN99" s="220"/>
      <c r="VTO99" s="220"/>
      <c r="VTP99" s="220"/>
      <c r="VTQ99" s="220"/>
      <c r="VTR99" s="220"/>
      <c r="VTS99" s="220"/>
      <c r="VTT99" s="220"/>
      <c r="VTU99" s="220"/>
      <c r="VTV99" s="220"/>
      <c r="VTW99" s="220"/>
      <c r="VTX99" s="220"/>
      <c r="VTY99" s="220"/>
      <c r="VTZ99" s="220"/>
      <c r="VUA99" s="220"/>
      <c r="VUB99" s="220"/>
      <c r="VUC99" s="220"/>
      <c r="VUD99" s="220"/>
      <c r="VUE99" s="220"/>
      <c r="VUF99" s="220"/>
      <c r="VUG99" s="220"/>
      <c r="VUH99" s="220"/>
      <c r="VUI99" s="220"/>
      <c r="VUJ99" s="220"/>
      <c r="VUK99" s="220"/>
      <c r="VUL99" s="220"/>
      <c r="VUM99" s="220"/>
      <c r="VUN99" s="220"/>
      <c r="VUO99" s="220"/>
      <c r="VUP99" s="220"/>
      <c r="VUQ99" s="220"/>
      <c r="VUR99" s="220"/>
      <c r="VUS99" s="220"/>
      <c r="VUT99" s="220"/>
      <c r="VUU99" s="220"/>
      <c r="VUV99" s="220"/>
      <c r="VUW99" s="220"/>
      <c r="VUX99" s="220"/>
      <c r="VUY99" s="220"/>
      <c r="VUZ99" s="220"/>
      <c r="VVA99" s="220"/>
      <c r="VVB99" s="220"/>
      <c r="VVC99" s="220"/>
      <c r="VVD99" s="220"/>
      <c r="VVE99" s="220"/>
      <c r="VVF99" s="220"/>
      <c r="VVG99" s="220"/>
      <c r="VVH99" s="220"/>
      <c r="VVI99" s="220"/>
      <c r="VVJ99" s="220"/>
      <c r="VVK99" s="220"/>
      <c r="VVL99" s="220"/>
      <c r="VVM99" s="220"/>
      <c r="VVN99" s="220"/>
      <c r="VVO99" s="220"/>
      <c r="VVP99" s="220"/>
      <c r="VVQ99" s="220"/>
      <c r="VVR99" s="220"/>
      <c r="VVS99" s="220"/>
      <c r="VVT99" s="220"/>
      <c r="VVU99" s="220"/>
      <c r="VVV99" s="220"/>
      <c r="VVW99" s="220"/>
      <c r="VVX99" s="220"/>
      <c r="VVY99" s="220"/>
      <c r="VVZ99" s="220"/>
      <c r="VWA99" s="220"/>
      <c r="VWB99" s="220"/>
      <c r="VWC99" s="220"/>
      <c r="VWD99" s="220"/>
      <c r="VWE99" s="220"/>
      <c r="VWF99" s="220"/>
      <c r="VWG99" s="220"/>
      <c r="VWH99" s="220"/>
      <c r="VWI99" s="220"/>
      <c r="VWJ99" s="220"/>
      <c r="VWK99" s="220"/>
      <c r="VWL99" s="220"/>
      <c r="VWM99" s="220"/>
      <c r="VWN99" s="220"/>
      <c r="VWO99" s="220"/>
      <c r="VWP99" s="220"/>
      <c r="VWQ99" s="220"/>
      <c r="VWR99" s="220"/>
      <c r="VWS99" s="220"/>
      <c r="VWT99" s="220"/>
      <c r="VWU99" s="220"/>
      <c r="VWV99" s="220"/>
      <c r="VWW99" s="220"/>
      <c r="VWX99" s="220"/>
      <c r="VWY99" s="220"/>
      <c r="VWZ99" s="220"/>
      <c r="VXA99" s="220"/>
      <c r="VXB99" s="220"/>
      <c r="VXC99" s="220"/>
      <c r="VXD99" s="220"/>
      <c r="VXE99" s="220"/>
      <c r="VXF99" s="220"/>
      <c r="VXG99" s="220"/>
      <c r="VXH99" s="220"/>
      <c r="VXI99" s="220"/>
      <c r="VXJ99" s="220"/>
      <c r="VXK99" s="220"/>
      <c r="VXL99" s="220"/>
      <c r="VXM99" s="220"/>
      <c r="VXN99" s="220"/>
      <c r="VXO99" s="220"/>
      <c r="VXP99" s="220"/>
      <c r="VXQ99" s="220"/>
      <c r="VXR99" s="220"/>
      <c r="VXS99" s="220"/>
      <c r="VXT99" s="220"/>
      <c r="VXU99" s="220"/>
      <c r="VXV99" s="220"/>
      <c r="VXW99" s="220"/>
      <c r="VXX99" s="220"/>
      <c r="VXY99" s="220"/>
      <c r="VXZ99" s="220"/>
      <c r="VYA99" s="220"/>
      <c r="VYB99" s="220"/>
      <c r="VYC99" s="220"/>
      <c r="VYD99" s="220"/>
      <c r="VYE99" s="220"/>
      <c r="VYF99" s="220"/>
      <c r="VYG99" s="220"/>
      <c r="VYH99" s="220"/>
      <c r="VYI99" s="220"/>
      <c r="VYJ99" s="220"/>
      <c r="VYK99" s="220"/>
      <c r="VYL99" s="220"/>
      <c r="VYM99" s="220"/>
      <c r="VYN99" s="220"/>
      <c r="VYO99" s="220"/>
      <c r="VYP99" s="220"/>
      <c r="VYQ99" s="220"/>
      <c r="VYR99" s="220"/>
      <c r="VYS99" s="220"/>
      <c r="VYT99" s="220"/>
      <c r="VYU99" s="220"/>
      <c r="VYV99" s="220"/>
      <c r="VYW99" s="220"/>
      <c r="VYX99" s="220"/>
      <c r="VYY99" s="220"/>
      <c r="VYZ99" s="220"/>
      <c r="VZA99" s="220"/>
      <c r="VZB99" s="220"/>
      <c r="VZC99" s="220"/>
      <c r="VZD99" s="220"/>
      <c r="VZE99" s="220"/>
      <c r="VZF99" s="220"/>
      <c r="VZG99" s="220"/>
      <c r="VZH99" s="220"/>
      <c r="VZI99" s="220"/>
      <c r="VZJ99" s="220"/>
      <c r="VZK99" s="220"/>
      <c r="VZL99" s="220"/>
      <c r="VZM99" s="220"/>
      <c r="VZN99" s="220"/>
      <c r="VZO99" s="220"/>
      <c r="VZP99" s="220"/>
      <c r="VZQ99" s="220"/>
      <c r="VZR99" s="220"/>
      <c r="VZS99" s="220"/>
      <c r="VZT99" s="220"/>
      <c r="VZU99" s="220"/>
      <c r="VZV99" s="220"/>
      <c r="VZW99" s="220"/>
      <c r="VZX99" s="220"/>
      <c r="VZY99" s="220"/>
      <c r="VZZ99" s="220"/>
      <c r="WAA99" s="220"/>
      <c r="WAB99" s="220"/>
      <c r="WAC99" s="220"/>
      <c r="WAD99" s="220"/>
      <c r="WAE99" s="220"/>
      <c r="WAF99" s="220"/>
      <c r="WAG99" s="220"/>
      <c r="WAH99" s="220"/>
      <c r="WAI99" s="220"/>
      <c r="WAJ99" s="220"/>
      <c r="WAK99" s="220"/>
      <c r="WAL99" s="220"/>
      <c r="WAM99" s="220"/>
      <c r="WAN99" s="220"/>
      <c r="WAO99" s="220"/>
      <c r="WAP99" s="220"/>
      <c r="WAQ99" s="220"/>
      <c r="WAR99" s="220"/>
      <c r="WAS99" s="220"/>
      <c r="WAT99" s="220"/>
      <c r="WAU99" s="220"/>
      <c r="WAV99" s="220"/>
      <c r="WAW99" s="220"/>
      <c r="WAX99" s="220"/>
      <c r="WAY99" s="220"/>
      <c r="WAZ99" s="220"/>
      <c r="WBA99" s="220"/>
      <c r="WBB99" s="220"/>
      <c r="WBC99" s="220"/>
      <c r="WBD99" s="220"/>
      <c r="WBE99" s="220"/>
      <c r="WBF99" s="220"/>
      <c r="WBG99" s="220"/>
      <c r="WBH99" s="220"/>
      <c r="WBI99" s="220"/>
      <c r="WBJ99" s="220"/>
      <c r="WBK99" s="220"/>
      <c r="WBL99" s="220"/>
      <c r="WBM99" s="220"/>
      <c r="WBN99" s="220"/>
      <c r="WBO99" s="220"/>
      <c r="WBP99" s="220"/>
      <c r="WBQ99" s="220"/>
      <c r="WBR99" s="220"/>
      <c r="WBS99" s="220"/>
      <c r="WBT99" s="220"/>
      <c r="WBU99" s="220"/>
      <c r="WBV99" s="220"/>
      <c r="WBW99" s="220"/>
      <c r="WBX99" s="220"/>
      <c r="WBY99" s="220"/>
      <c r="WBZ99" s="220"/>
      <c r="WCA99" s="220"/>
      <c r="WCB99" s="220"/>
      <c r="WCC99" s="220"/>
      <c r="WCD99" s="220"/>
      <c r="WCE99" s="220"/>
      <c r="WCF99" s="220"/>
      <c r="WCG99" s="220"/>
      <c r="WCH99" s="220"/>
      <c r="WCI99" s="220"/>
      <c r="WCJ99" s="220"/>
      <c r="WCK99" s="220"/>
      <c r="WCL99" s="220"/>
      <c r="WCM99" s="220"/>
      <c r="WCN99" s="220"/>
      <c r="WCO99" s="220"/>
      <c r="WCP99" s="220"/>
      <c r="WCQ99" s="220"/>
      <c r="WCR99" s="220"/>
      <c r="WCS99" s="220"/>
      <c r="WCT99" s="220"/>
      <c r="WCU99" s="220"/>
      <c r="WCV99" s="220"/>
      <c r="WCW99" s="220"/>
      <c r="WCX99" s="220"/>
      <c r="WCY99" s="220"/>
      <c r="WCZ99" s="220"/>
      <c r="WDA99" s="220"/>
      <c r="WDB99" s="220"/>
      <c r="WDC99" s="220"/>
      <c r="WDD99" s="220"/>
      <c r="WDE99" s="220"/>
      <c r="WDF99" s="220"/>
      <c r="WDG99" s="220"/>
      <c r="WDH99" s="220"/>
      <c r="WDI99" s="220"/>
      <c r="WDJ99" s="220"/>
      <c r="WDK99" s="220"/>
      <c r="WDL99" s="220"/>
      <c r="WDM99" s="220"/>
      <c r="WDN99" s="220"/>
      <c r="WDO99" s="220"/>
      <c r="WDP99" s="220"/>
      <c r="WDQ99" s="220"/>
      <c r="WDR99" s="220"/>
      <c r="WDS99" s="220"/>
      <c r="WDT99" s="220"/>
      <c r="WDU99" s="220"/>
      <c r="WDV99" s="220"/>
      <c r="WDW99" s="220"/>
      <c r="WDX99" s="220"/>
      <c r="WDY99" s="220"/>
      <c r="WDZ99" s="220"/>
      <c r="WEA99" s="220"/>
      <c r="WEB99" s="220"/>
      <c r="WEC99" s="220"/>
      <c r="WED99" s="220"/>
      <c r="WEE99" s="220"/>
      <c r="WEF99" s="220"/>
      <c r="WEG99" s="220"/>
      <c r="WEH99" s="220"/>
      <c r="WEI99" s="220"/>
      <c r="WEJ99" s="220"/>
      <c r="WEK99" s="220"/>
      <c r="WEL99" s="220"/>
      <c r="WEM99" s="220"/>
      <c r="WEN99" s="220"/>
      <c r="WEO99" s="220"/>
      <c r="WEP99" s="220"/>
      <c r="WEQ99" s="220"/>
      <c r="WER99" s="220"/>
      <c r="WES99" s="220"/>
      <c r="WET99" s="220"/>
      <c r="WEU99" s="220"/>
      <c r="WEV99" s="220"/>
      <c r="WEW99" s="220"/>
      <c r="WEX99" s="220"/>
      <c r="WEY99" s="220"/>
      <c r="WEZ99" s="220"/>
      <c r="WFA99" s="220"/>
      <c r="WFB99" s="220"/>
      <c r="WFC99" s="220"/>
      <c r="WFD99" s="220"/>
      <c r="WFE99" s="220"/>
      <c r="WFF99" s="220"/>
      <c r="WFG99" s="220"/>
      <c r="WFH99" s="220"/>
      <c r="WFI99" s="220"/>
      <c r="WFJ99" s="220"/>
      <c r="WFK99" s="220"/>
      <c r="WFL99" s="220"/>
      <c r="WFM99" s="220"/>
      <c r="WFN99" s="220"/>
      <c r="WFO99" s="220"/>
      <c r="WFP99" s="220"/>
      <c r="WFQ99" s="220"/>
      <c r="WFR99" s="220"/>
      <c r="WFS99" s="220"/>
      <c r="WFT99" s="220"/>
      <c r="WFU99" s="220"/>
      <c r="WFV99" s="220"/>
      <c r="WFW99" s="220"/>
      <c r="WFX99" s="220"/>
      <c r="WFY99" s="220"/>
      <c r="WFZ99" s="220"/>
      <c r="WGA99" s="220"/>
      <c r="WGB99" s="220"/>
      <c r="WGC99" s="220"/>
      <c r="WGD99" s="220"/>
      <c r="WGE99" s="220"/>
      <c r="WGF99" s="220"/>
      <c r="WGG99" s="220"/>
      <c r="WGH99" s="220"/>
      <c r="WGI99" s="220"/>
      <c r="WGJ99" s="220"/>
      <c r="WGK99" s="220"/>
      <c r="WGL99" s="220"/>
      <c r="WGM99" s="220"/>
      <c r="WGN99" s="220"/>
      <c r="WGO99" s="220"/>
      <c r="WGP99" s="220"/>
      <c r="WGQ99" s="220"/>
      <c r="WGR99" s="220"/>
      <c r="WGS99" s="220"/>
      <c r="WGT99" s="220"/>
      <c r="WGU99" s="220"/>
      <c r="WGV99" s="220"/>
      <c r="WGW99" s="220"/>
      <c r="WGX99" s="220"/>
      <c r="WGY99" s="220"/>
      <c r="WGZ99" s="220"/>
      <c r="WHA99" s="220"/>
      <c r="WHB99" s="220"/>
      <c r="WHC99" s="220"/>
      <c r="WHD99" s="220"/>
      <c r="WHE99" s="220"/>
      <c r="WHF99" s="220"/>
      <c r="WHG99" s="220"/>
      <c r="WHH99" s="220"/>
      <c r="WHI99" s="220"/>
      <c r="WHJ99" s="220"/>
      <c r="WHK99" s="220"/>
      <c r="WHL99" s="220"/>
      <c r="WHM99" s="220"/>
      <c r="WHN99" s="220"/>
      <c r="WHO99" s="220"/>
      <c r="WHP99" s="220"/>
      <c r="WHQ99" s="220"/>
      <c r="WHR99" s="220"/>
      <c r="WHS99" s="220"/>
      <c r="WHT99" s="220"/>
      <c r="WHU99" s="220"/>
      <c r="WHV99" s="220"/>
      <c r="WHW99" s="220"/>
      <c r="WHX99" s="220"/>
      <c r="WHY99" s="220"/>
      <c r="WHZ99" s="220"/>
      <c r="WIA99" s="220"/>
      <c r="WIB99" s="220"/>
      <c r="WIC99" s="220"/>
      <c r="WID99" s="220"/>
      <c r="WIE99" s="220"/>
      <c r="WIF99" s="220"/>
      <c r="WIG99" s="220"/>
      <c r="WIH99" s="220"/>
      <c r="WII99" s="220"/>
      <c r="WIJ99" s="220"/>
      <c r="WIK99" s="220"/>
      <c r="WIL99" s="220"/>
      <c r="WIM99" s="220"/>
      <c r="WIN99" s="220"/>
      <c r="WIO99" s="220"/>
      <c r="WIP99" s="220"/>
      <c r="WIQ99" s="220"/>
      <c r="WIR99" s="220"/>
      <c r="WIS99" s="220"/>
      <c r="WIT99" s="220"/>
      <c r="WIU99" s="220"/>
      <c r="WIV99" s="220"/>
      <c r="WIW99" s="220"/>
      <c r="WIX99" s="220"/>
      <c r="WIY99" s="220"/>
      <c r="WIZ99" s="220"/>
      <c r="WJA99" s="220"/>
      <c r="WJB99" s="220"/>
      <c r="WJC99" s="220"/>
      <c r="WJD99" s="220"/>
      <c r="WJE99" s="220"/>
      <c r="WJF99" s="220"/>
      <c r="WJG99" s="220"/>
      <c r="WJH99" s="220"/>
      <c r="WJI99" s="220"/>
      <c r="WJJ99" s="220"/>
      <c r="WJK99" s="220"/>
      <c r="WJL99" s="220"/>
      <c r="WJM99" s="220"/>
      <c r="WJN99" s="220"/>
      <c r="WJO99" s="220"/>
      <c r="WJP99" s="220"/>
      <c r="WJQ99" s="220"/>
      <c r="WJR99" s="220"/>
      <c r="WJS99" s="220"/>
      <c r="WJT99" s="220"/>
      <c r="WJU99" s="220"/>
      <c r="WJV99" s="220"/>
      <c r="WJW99" s="220"/>
      <c r="WJX99" s="220"/>
      <c r="WJY99" s="220"/>
      <c r="WJZ99" s="220"/>
      <c r="WKA99" s="220"/>
      <c r="WKB99" s="220"/>
      <c r="WKC99" s="220"/>
      <c r="WKD99" s="220"/>
      <c r="WKE99" s="220"/>
      <c r="WKF99" s="220"/>
      <c r="WKG99" s="220"/>
      <c r="WKH99" s="220"/>
      <c r="WKI99" s="220"/>
      <c r="WKJ99" s="220"/>
      <c r="WKK99" s="220"/>
      <c r="WKL99" s="220"/>
      <c r="WKM99" s="220"/>
      <c r="WKN99" s="220"/>
      <c r="WKO99" s="220"/>
      <c r="WKP99" s="220"/>
      <c r="WKQ99" s="220"/>
      <c r="WKR99" s="220"/>
      <c r="WKS99" s="220"/>
      <c r="WKT99" s="220"/>
      <c r="WKU99" s="220"/>
      <c r="WKV99" s="220"/>
      <c r="WKW99" s="220"/>
      <c r="WKX99" s="220"/>
      <c r="WKY99" s="220"/>
      <c r="WKZ99" s="220"/>
      <c r="WLA99" s="220"/>
      <c r="WLB99" s="220"/>
      <c r="WLC99" s="220"/>
      <c r="WLD99" s="220"/>
      <c r="WLE99" s="220"/>
      <c r="WLF99" s="220"/>
      <c r="WLG99" s="220"/>
      <c r="WLH99" s="220"/>
      <c r="WLI99" s="220"/>
      <c r="WLJ99" s="220"/>
      <c r="WLK99" s="220"/>
      <c r="WLL99" s="220"/>
      <c r="WLM99" s="220"/>
      <c r="WLN99" s="220"/>
      <c r="WLO99" s="220"/>
      <c r="WLP99" s="220"/>
      <c r="WLQ99" s="220"/>
      <c r="WLR99" s="220"/>
      <c r="WLS99" s="220"/>
      <c r="WLT99" s="220"/>
      <c r="WLU99" s="220"/>
      <c r="WLV99" s="220"/>
      <c r="WLW99" s="220"/>
      <c r="WLX99" s="220"/>
      <c r="WLY99" s="220"/>
      <c r="WLZ99" s="220"/>
      <c r="WMA99" s="220"/>
      <c r="WMB99" s="220"/>
      <c r="WMC99" s="220"/>
      <c r="WMD99" s="220"/>
      <c r="WME99" s="220"/>
      <c r="WMF99" s="220"/>
      <c r="WMG99" s="220"/>
      <c r="WMH99" s="220"/>
      <c r="WMI99" s="220"/>
      <c r="WMJ99" s="220"/>
      <c r="WMK99" s="220"/>
      <c r="WML99" s="220"/>
      <c r="WMM99" s="220"/>
      <c r="WMN99" s="220"/>
      <c r="WMO99" s="220"/>
      <c r="WMP99" s="220"/>
      <c r="WMQ99" s="220"/>
      <c r="WMR99" s="220"/>
      <c r="WMS99" s="220"/>
      <c r="WMT99" s="220"/>
      <c r="WMU99" s="220"/>
      <c r="WMV99" s="220"/>
      <c r="WMW99" s="220"/>
      <c r="WMX99" s="220"/>
      <c r="WMY99" s="220"/>
      <c r="WMZ99" s="220"/>
      <c r="WNA99" s="220"/>
      <c r="WNB99" s="220"/>
      <c r="WNC99" s="220"/>
      <c r="WND99" s="220"/>
      <c r="WNE99" s="220"/>
      <c r="WNF99" s="220"/>
      <c r="WNG99" s="220"/>
      <c r="WNH99" s="220"/>
      <c r="WNI99" s="220"/>
      <c r="WNJ99" s="220"/>
      <c r="WNK99" s="220"/>
      <c r="WNL99" s="220"/>
      <c r="WNM99" s="220"/>
      <c r="WNN99" s="220"/>
      <c r="WNO99" s="220"/>
      <c r="WNP99" s="220"/>
      <c r="WNQ99" s="220"/>
      <c r="WNR99" s="220"/>
      <c r="WNS99" s="220"/>
      <c r="WNT99" s="220"/>
      <c r="WNU99" s="220"/>
      <c r="WNV99" s="220"/>
      <c r="WNW99" s="220"/>
      <c r="WNX99" s="220"/>
      <c r="WNY99" s="220"/>
      <c r="WNZ99" s="220"/>
      <c r="WOA99" s="220"/>
      <c r="WOB99" s="220"/>
      <c r="WOC99" s="220"/>
      <c r="WOD99" s="220"/>
      <c r="WOE99" s="220"/>
      <c r="WOF99" s="220"/>
      <c r="WOG99" s="220"/>
      <c r="WOH99" s="220"/>
      <c r="WOI99" s="220"/>
      <c r="WOJ99" s="220"/>
      <c r="WOK99" s="220"/>
      <c r="WOL99" s="220"/>
      <c r="WOM99" s="220"/>
      <c r="WON99" s="220"/>
      <c r="WOO99" s="220"/>
      <c r="WOP99" s="220"/>
      <c r="WOQ99" s="220"/>
      <c r="WOR99" s="220"/>
      <c r="WOS99" s="220"/>
      <c r="WOT99" s="220"/>
      <c r="WOU99" s="220"/>
      <c r="WOV99" s="220"/>
      <c r="WOW99" s="220"/>
      <c r="WOX99" s="220"/>
      <c r="WOY99" s="220"/>
      <c r="WOZ99" s="220"/>
      <c r="WPA99" s="220"/>
      <c r="WPB99" s="220"/>
      <c r="WPC99" s="220"/>
      <c r="WPD99" s="220"/>
      <c r="WPE99" s="220"/>
      <c r="WPF99" s="220"/>
      <c r="WPG99" s="220"/>
      <c r="WPH99" s="220"/>
      <c r="WPI99" s="220"/>
      <c r="WPJ99" s="220"/>
      <c r="WPK99" s="220"/>
      <c r="WPL99" s="220"/>
      <c r="WPM99" s="220"/>
      <c r="WPN99" s="220"/>
      <c r="WPO99" s="220"/>
      <c r="WPP99" s="220"/>
      <c r="WPQ99" s="220"/>
      <c r="WPR99" s="220"/>
      <c r="WPS99" s="220"/>
      <c r="WPT99" s="220"/>
      <c r="WPU99" s="220"/>
      <c r="WPV99" s="220"/>
      <c r="WPW99" s="220"/>
      <c r="WPX99" s="220"/>
      <c r="WPY99" s="220"/>
      <c r="WPZ99" s="220"/>
      <c r="WQA99" s="220"/>
      <c r="WQB99" s="220"/>
      <c r="WQC99" s="220"/>
      <c r="WQD99" s="220"/>
      <c r="WQE99" s="220"/>
      <c r="WQF99" s="220"/>
      <c r="WQG99" s="220"/>
      <c r="WQH99" s="220"/>
      <c r="WQI99" s="220"/>
      <c r="WQJ99" s="220"/>
      <c r="WQK99" s="220"/>
      <c r="WQL99" s="220"/>
      <c r="WQM99" s="220"/>
      <c r="WQN99" s="220"/>
      <c r="WQO99" s="220"/>
      <c r="WQP99" s="220"/>
      <c r="WQQ99" s="220"/>
      <c r="WQR99" s="220"/>
      <c r="WQS99" s="220"/>
      <c r="WQT99" s="220"/>
      <c r="WQU99" s="220"/>
      <c r="WQV99" s="220"/>
      <c r="WQW99" s="220"/>
      <c r="WQX99" s="220"/>
      <c r="WQY99" s="220"/>
      <c r="WQZ99" s="220"/>
      <c r="WRA99" s="220"/>
      <c r="WRB99" s="220"/>
      <c r="WRC99" s="220"/>
      <c r="WRD99" s="220"/>
      <c r="WRE99" s="220"/>
      <c r="WRF99" s="220"/>
      <c r="WRG99" s="220"/>
      <c r="WRH99" s="220"/>
      <c r="WRI99" s="220"/>
      <c r="WRJ99" s="220"/>
      <c r="WRK99" s="220"/>
      <c r="WRL99" s="220"/>
      <c r="WRM99" s="220"/>
      <c r="WRN99" s="220"/>
      <c r="WRO99" s="220"/>
      <c r="WRP99" s="220"/>
      <c r="WRQ99" s="220"/>
      <c r="WRR99" s="220"/>
      <c r="WRS99" s="220"/>
      <c r="WRT99" s="220"/>
      <c r="WRU99" s="220"/>
      <c r="WRV99" s="220"/>
      <c r="WRW99" s="220"/>
      <c r="WRX99" s="220"/>
      <c r="WRY99" s="220"/>
      <c r="WRZ99" s="220"/>
      <c r="WSA99" s="220"/>
      <c r="WSB99" s="220"/>
      <c r="WSC99" s="220"/>
      <c r="WSD99" s="220"/>
      <c r="WSE99" s="220"/>
      <c r="WSF99" s="220"/>
      <c r="WSG99" s="220"/>
      <c r="WSH99" s="220"/>
      <c r="WSI99" s="220"/>
      <c r="WSJ99" s="220"/>
      <c r="WSK99" s="220"/>
      <c r="WSL99" s="220"/>
      <c r="WSM99" s="220"/>
      <c r="WSN99" s="220"/>
      <c r="WSO99" s="220"/>
      <c r="WSP99" s="220"/>
      <c r="WSQ99" s="220"/>
      <c r="WSR99" s="220"/>
      <c r="WSS99" s="220"/>
      <c r="WST99" s="220"/>
      <c r="WSU99" s="220"/>
      <c r="WSV99" s="220"/>
      <c r="WSW99" s="220"/>
      <c r="WSX99" s="220"/>
      <c r="WSY99" s="220"/>
      <c r="WSZ99" s="220"/>
      <c r="WTA99" s="220"/>
      <c r="WTB99" s="220"/>
      <c r="WTC99" s="220"/>
      <c r="WTD99" s="220"/>
      <c r="WTE99" s="220"/>
      <c r="WTF99" s="220"/>
      <c r="WTG99" s="220"/>
      <c r="WTH99" s="220"/>
      <c r="WTI99" s="220"/>
      <c r="WTJ99" s="220"/>
      <c r="WTK99" s="220"/>
      <c r="WTL99" s="220"/>
      <c r="WTM99" s="220"/>
      <c r="WTN99" s="220"/>
      <c r="WTO99" s="220"/>
      <c r="WTP99" s="220"/>
      <c r="WTQ99" s="220"/>
      <c r="WTR99" s="220"/>
      <c r="WTS99" s="220"/>
      <c r="WTT99" s="220"/>
      <c r="WTU99" s="220"/>
      <c r="WTV99" s="220"/>
      <c r="WTW99" s="220"/>
      <c r="WTX99" s="220"/>
      <c r="WTY99" s="220"/>
      <c r="WTZ99" s="220"/>
      <c r="WUA99" s="220"/>
      <c r="WUB99" s="220"/>
      <c r="WUC99" s="220"/>
      <c r="WUD99" s="220"/>
      <c r="WUE99" s="220"/>
      <c r="WUF99" s="220"/>
      <c r="WUG99" s="220"/>
      <c r="WUH99" s="220"/>
      <c r="WUI99" s="220"/>
      <c r="WUJ99" s="220"/>
      <c r="WUK99" s="220"/>
      <c r="WUL99" s="220"/>
      <c r="WUM99" s="220"/>
      <c r="WUN99" s="220"/>
      <c r="WUO99" s="220"/>
      <c r="WUP99" s="220"/>
      <c r="WUQ99" s="220"/>
      <c r="WUR99" s="220"/>
      <c r="WUS99" s="220"/>
      <c r="WUT99" s="220"/>
      <c r="WUU99" s="220"/>
      <c r="WUV99" s="220"/>
      <c r="WUW99" s="220"/>
      <c r="WUX99" s="220"/>
      <c r="WUY99" s="220"/>
      <c r="WUZ99" s="220"/>
      <c r="WVA99" s="220"/>
      <c r="WVB99" s="220"/>
      <c r="WVC99" s="220"/>
      <c r="WVD99" s="220"/>
      <c r="WVE99" s="220"/>
      <c r="WVF99" s="220"/>
      <c r="WVG99" s="220"/>
      <c r="WVH99" s="220"/>
      <c r="WVI99" s="220"/>
      <c r="WVJ99" s="220"/>
      <c r="WVK99" s="220"/>
      <c r="WVL99" s="220"/>
      <c r="WVM99" s="220"/>
      <c r="WVN99" s="220"/>
      <c r="WVO99" s="220"/>
      <c r="WVP99" s="220"/>
      <c r="WVQ99" s="220"/>
      <c r="WVR99" s="220"/>
      <c r="WVS99" s="220"/>
      <c r="WVT99" s="220"/>
      <c r="WVU99" s="220"/>
      <c r="WVV99" s="220"/>
      <c r="WVW99" s="220"/>
      <c r="WVX99" s="220"/>
      <c r="WVY99" s="220"/>
      <c r="WVZ99" s="220"/>
      <c r="WWA99" s="220"/>
      <c r="WWB99" s="220"/>
      <c r="WWC99" s="220"/>
      <c r="WWD99" s="220"/>
      <c r="WWE99" s="220"/>
      <c r="WWF99" s="220"/>
      <c r="WWG99" s="220"/>
      <c r="WWH99" s="220"/>
      <c r="WWI99" s="220"/>
      <c r="WWJ99" s="220"/>
      <c r="WWK99" s="220"/>
      <c r="WWL99" s="220"/>
      <c r="WWM99" s="220"/>
      <c r="WWN99" s="220"/>
      <c r="WWO99" s="220"/>
      <c r="WWP99" s="220"/>
      <c r="WWQ99" s="220"/>
      <c r="WWR99" s="220"/>
      <c r="WWS99" s="220"/>
      <c r="WWT99" s="220"/>
      <c r="WWU99" s="220"/>
      <c r="WWV99" s="220"/>
      <c r="WWW99" s="220"/>
      <c r="WWX99" s="220"/>
      <c r="WWY99" s="220"/>
      <c r="WWZ99" s="220"/>
      <c r="WXA99" s="220"/>
      <c r="WXB99" s="220"/>
      <c r="WXC99" s="220"/>
      <c r="WXD99" s="220"/>
      <c r="WXE99" s="220"/>
      <c r="WXF99" s="220"/>
      <c r="WXG99" s="220"/>
      <c r="WXH99" s="220"/>
      <c r="WXI99" s="220"/>
      <c r="WXJ99" s="220"/>
      <c r="WXK99" s="220"/>
      <c r="WXL99" s="220"/>
      <c r="WXM99" s="220"/>
      <c r="WXN99" s="220"/>
      <c r="WXO99" s="220"/>
      <c r="WXP99" s="220"/>
      <c r="WXQ99" s="220"/>
      <c r="WXR99" s="220"/>
      <c r="WXS99" s="220"/>
      <c r="WXT99" s="220"/>
      <c r="WXU99" s="220"/>
      <c r="WXV99" s="220"/>
      <c r="WXW99" s="220"/>
      <c r="WXX99" s="220"/>
      <c r="WXY99" s="220"/>
      <c r="WXZ99" s="220"/>
      <c r="WYA99" s="220"/>
      <c r="WYB99" s="220"/>
      <c r="WYC99" s="220"/>
      <c r="WYD99" s="220"/>
      <c r="WYE99" s="220"/>
      <c r="WYF99" s="220"/>
      <c r="WYG99" s="220"/>
      <c r="WYH99" s="220"/>
      <c r="WYI99" s="220"/>
      <c r="WYJ99" s="220"/>
      <c r="WYK99" s="220"/>
      <c r="WYL99" s="220"/>
      <c r="WYM99" s="220"/>
      <c r="WYN99" s="220"/>
      <c r="WYO99" s="220"/>
      <c r="WYP99" s="220"/>
      <c r="WYQ99" s="220"/>
      <c r="WYR99" s="220"/>
      <c r="WYS99" s="220"/>
      <c r="WYT99" s="220"/>
      <c r="WYU99" s="220"/>
      <c r="WYV99" s="220"/>
      <c r="WYW99" s="220"/>
      <c r="WYX99" s="220"/>
      <c r="WYY99" s="220"/>
      <c r="WYZ99" s="220"/>
      <c r="WZA99" s="220"/>
      <c r="WZB99" s="220"/>
      <c r="WZC99" s="220"/>
      <c r="WZD99" s="220"/>
      <c r="WZE99" s="220"/>
      <c r="WZF99" s="220"/>
      <c r="WZG99" s="220"/>
      <c r="WZH99" s="220"/>
      <c r="WZI99" s="220"/>
      <c r="WZJ99" s="220"/>
      <c r="WZK99" s="220"/>
      <c r="WZL99" s="220"/>
      <c r="WZM99" s="220"/>
      <c r="WZN99" s="220"/>
      <c r="WZO99" s="220"/>
      <c r="WZP99" s="220"/>
      <c r="WZQ99" s="220"/>
      <c r="WZR99" s="220"/>
      <c r="WZS99" s="220"/>
      <c r="WZT99" s="220"/>
      <c r="WZU99" s="220"/>
      <c r="WZV99" s="220"/>
      <c r="WZW99" s="220"/>
      <c r="WZX99" s="220"/>
      <c r="WZY99" s="220"/>
      <c r="WZZ99" s="220"/>
      <c r="XAA99" s="220"/>
      <c r="XAB99" s="220"/>
      <c r="XAC99" s="220"/>
      <c r="XAD99" s="220"/>
      <c r="XAE99" s="220"/>
      <c r="XAF99" s="220"/>
      <c r="XAG99" s="220"/>
      <c r="XAH99" s="220"/>
      <c r="XAI99" s="220"/>
      <c r="XAJ99" s="220"/>
      <c r="XAK99" s="220"/>
      <c r="XAL99" s="220"/>
      <c r="XAM99" s="220"/>
      <c r="XAN99" s="220"/>
      <c r="XAO99" s="220"/>
      <c r="XAP99" s="220"/>
      <c r="XAQ99" s="220"/>
      <c r="XAR99" s="220"/>
      <c r="XAS99" s="220"/>
      <c r="XAT99" s="220"/>
      <c r="XAU99" s="220"/>
      <c r="XAV99" s="220"/>
      <c r="XAW99" s="220"/>
      <c r="XAX99" s="220"/>
      <c r="XAY99" s="220"/>
      <c r="XAZ99" s="220"/>
      <c r="XBA99" s="220"/>
      <c r="XBB99" s="220"/>
      <c r="XBC99" s="220"/>
      <c r="XBD99" s="220"/>
      <c r="XBE99" s="220"/>
      <c r="XBF99" s="220"/>
      <c r="XBG99" s="220"/>
      <c r="XBH99" s="220"/>
      <c r="XBI99" s="220"/>
      <c r="XBJ99" s="220"/>
      <c r="XBK99" s="220"/>
      <c r="XBL99" s="220"/>
      <c r="XBM99" s="220"/>
      <c r="XBN99" s="220"/>
      <c r="XBO99" s="220"/>
      <c r="XBP99" s="220"/>
      <c r="XBQ99" s="220"/>
      <c r="XBR99" s="220"/>
      <c r="XBS99" s="220"/>
      <c r="XBT99" s="220"/>
      <c r="XBU99" s="220"/>
      <c r="XBV99" s="220"/>
      <c r="XBW99" s="220"/>
      <c r="XBX99" s="220"/>
      <c r="XBY99" s="220"/>
      <c r="XBZ99" s="220"/>
      <c r="XCA99" s="220"/>
      <c r="XCB99" s="220"/>
      <c r="XCC99" s="220"/>
      <c r="XCD99" s="220"/>
      <c r="XCE99" s="220"/>
      <c r="XCF99" s="220"/>
      <c r="XCG99" s="220"/>
      <c r="XCH99" s="220"/>
      <c r="XCI99" s="220"/>
      <c r="XCJ99" s="220"/>
      <c r="XCK99" s="220"/>
      <c r="XCL99" s="220"/>
      <c r="XCM99" s="220"/>
      <c r="XCN99" s="220"/>
      <c r="XCO99" s="220"/>
      <c r="XCP99" s="220"/>
      <c r="XCQ99" s="220"/>
      <c r="XCR99" s="220"/>
      <c r="XCS99" s="220"/>
      <c r="XCT99" s="220"/>
      <c r="XCU99" s="220"/>
      <c r="XCV99" s="220"/>
      <c r="XCW99" s="220"/>
      <c r="XCX99" s="220"/>
      <c r="XCY99" s="220"/>
      <c r="XCZ99" s="220"/>
      <c r="XDA99" s="220"/>
      <c r="XDB99" s="220"/>
      <c r="XDC99" s="220"/>
      <c r="XDD99" s="220"/>
      <c r="XDE99" s="220"/>
      <c r="XDF99" s="220"/>
      <c r="XDG99" s="220"/>
      <c r="XDH99" s="220"/>
      <c r="XDI99" s="220"/>
      <c r="XDJ99" s="220"/>
      <c r="XDK99" s="220"/>
      <c r="XDL99" s="220"/>
      <c r="XDM99" s="220"/>
      <c r="XDN99" s="220"/>
      <c r="XDO99" s="220"/>
      <c r="XDP99" s="220"/>
      <c r="XDQ99" s="220"/>
      <c r="XDR99" s="220"/>
      <c r="XDS99" s="220"/>
      <c r="XDT99" s="220"/>
      <c r="XDU99" s="220"/>
      <c r="XDV99" s="220"/>
      <c r="XDW99" s="220"/>
      <c r="XDX99" s="220"/>
      <c r="XDY99" s="220"/>
      <c r="XDZ99" s="220"/>
      <c r="XEA99" s="220"/>
      <c r="XEB99" s="220"/>
      <c r="XEC99" s="220"/>
      <c r="XED99" s="220"/>
      <c r="XEE99" s="220"/>
      <c r="XEF99" s="220"/>
      <c r="XEG99" s="220"/>
      <c r="XEH99" s="220"/>
      <c r="XEI99" s="220"/>
      <c r="XEJ99" s="220"/>
      <c r="XEK99" s="220"/>
      <c r="XEL99" s="220"/>
      <c r="XEM99" s="220"/>
      <c r="XEN99" s="220"/>
      <c r="XEO99" s="220"/>
      <c r="XEP99" s="220"/>
      <c r="XEQ99" s="220"/>
      <c r="XER99" s="220"/>
      <c r="XES99" s="220"/>
      <c r="XET99" s="220"/>
      <c r="XEU99" s="220"/>
      <c r="XEV99" s="220"/>
      <c r="XEW99" s="220"/>
      <c r="XEX99" s="220"/>
      <c r="XEY99" s="220"/>
      <c r="XEZ99" s="220"/>
      <c r="XFA99" s="220"/>
      <c r="XFB99" s="220"/>
      <c r="XFC99" s="220"/>
      <c r="XFD99" s="220"/>
    </row>
    <row r="100" spans="1:16384" ht="90" x14ac:dyDescent="0.2">
      <c r="A100" s="25" t="s">
        <v>313</v>
      </c>
      <c r="B100" s="158" t="s">
        <v>1332</v>
      </c>
      <c r="C100" s="159" t="s">
        <v>995</v>
      </c>
      <c r="D100" s="159" t="s">
        <v>96</v>
      </c>
      <c r="E100" s="215" t="s">
        <v>1333</v>
      </c>
      <c r="F100" s="216" t="s">
        <v>176</v>
      </c>
      <c r="G100" s="161" t="b">
        <v>1</v>
      </c>
      <c r="H100" s="217">
        <v>42551</v>
      </c>
      <c r="I100" s="216">
        <f t="shared" ref="I100" si="7">+H100-J100</f>
        <v>181</v>
      </c>
      <c r="J100" s="217">
        <v>42370</v>
      </c>
      <c r="K100" s="218">
        <v>0</v>
      </c>
      <c r="L100" s="161" t="b">
        <v>1</v>
      </c>
      <c r="M100" s="216" t="s">
        <v>660</v>
      </c>
      <c r="N100" s="216" t="s">
        <v>412</v>
      </c>
      <c r="O100" s="161" t="s">
        <v>449</v>
      </c>
      <c r="P100" s="216"/>
      <c r="Q100" s="216"/>
      <c r="R100" s="216"/>
      <c r="S100" s="216"/>
      <c r="T100" s="216"/>
      <c r="U100" s="216"/>
      <c r="V100" s="216" t="s">
        <v>303</v>
      </c>
      <c r="W100" s="216"/>
      <c r="X100" s="216"/>
      <c r="Y100" s="216"/>
      <c r="Z100" s="216"/>
      <c r="AA100" s="216"/>
      <c r="AB100" s="216"/>
      <c r="AC100" s="216"/>
      <c r="AD100" s="216"/>
      <c r="AE100" s="216"/>
      <c r="AF100" s="216"/>
      <c r="AG100" s="216"/>
      <c r="AH100" s="216"/>
      <c r="AI100" s="216"/>
      <c r="AJ100" s="216"/>
      <c r="AK100" s="219"/>
      <c r="AL100" s="219"/>
      <c r="AM100" s="219"/>
      <c r="AN100" s="219"/>
      <c r="AO100" s="219"/>
      <c r="AP100" s="219"/>
      <c r="AQ100" s="219"/>
      <c r="AR100" s="219"/>
      <c r="AS100" s="219"/>
      <c r="AT100" s="219"/>
      <c r="AU100" s="219"/>
      <c r="AV100" s="214"/>
      <c r="AW100" s="220"/>
      <c r="AX100" s="220"/>
      <c r="AY100" s="220"/>
      <c r="AZ100" s="220"/>
      <c r="BA100" s="220"/>
      <c r="BB100" s="220"/>
      <c r="BC100" s="220"/>
      <c r="BD100" s="220"/>
      <c r="BE100" s="220"/>
      <c r="BF100" s="220"/>
      <c r="BG100" s="220"/>
      <c r="BH100" s="220"/>
      <c r="BI100" s="220"/>
      <c r="BJ100" s="220"/>
      <c r="BK100" s="220"/>
      <c r="BL100" s="220"/>
      <c r="BM100" s="220"/>
      <c r="BN100" s="220"/>
      <c r="BO100" s="220"/>
      <c r="BP100" s="220"/>
      <c r="BQ100" s="220"/>
      <c r="BR100" s="220"/>
      <c r="BS100" s="220"/>
      <c r="BT100" s="220"/>
      <c r="BU100" s="220"/>
      <c r="BV100" s="220"/>
      <c r="BW100" s="220"/>
      <c r="BX100" s="220"/>
      <c r="BY100" s="220"/>
      <c r="BZ100" s="220"/>
      <c r="CA100" s="220"/>
      <c r="CB100" s="220"/>
      <c r="CC100" s="220"/>
      <c r="CD100" s="220"/>
      <c r="CE100" s="220"/>
      <c r="CF100" s="220"/>
      <c r="CG100" s="220"/>
      <c r="CH100" s="220"/>
      <c r="CI100" s="220"/>
      <c r="CJ100" s="220"/>
      <c r="CK100" s="220"/>
      <c r="CL100" s="220"/>
      <c r="CM100" s="220"/>
      <c r="CN100" s="220"/>
      <c r="CO100" s="220"/>
      <c r="CP100" s="220"/>
      <c r="CQ100" s="220"/>
      <c r="CR100" s="220"/>
      <c r="CS100" s="220"/>
      <c r="CT100" s="220"/>
      <c r="CU100" s="220"/>
      <c r="CV100" s="220"/>
      <c r="CW100" s="220"/>
      <c r="CX100" s="220"/>
      <c r="CY100" s="220"/>
      <c r="CZ100" s="220"/>
      <c r="DA100" s="220"/>
      <c r="DB100" s="220"/>
      <c r="DC100" s="220"/>
      <c r="DD100" s="220"/>
      <c r="DE100" s="220"/>
      <c r="DF100" s="220"/>
      <c r="DG100" s="220"/>
      <c r="DH100" s="220"/>
      <c r="DI100" s="220"/>
      <c r="DJ100" s="220"/>
      <c r="DK100" s="220"/>
      <c r="DL100" s="220"/>
      <c r="DM100" s="220"/>
      <c r="DN100" s="220"/>
      <c r="DO100" s="220"/>
      <c r="DP100" s="220"/>
      <c r="DQ100" s="220"/>
      <c r="DR100" s="220"/>
      <c r="DS100" s="220"/>
      <c r="DT100" s="220"/>
      <c r="DU100" s="220"/>
      <c r="DV100" s="220"/>
      <c r="DW100" s="220"/>
      <c r="DX100" s="220"/>
      <c r="DY100" s="220"/>
      <c r="DZ100" s="220"/>
      <c r="EA100" s="220"/>
      <c r="EB100" s="220"/>
      <c r="EC100" s="220"/>
      <c r="ED100" s="220"/>
      <c r="EE100" s="220"/>
      <c r="EF100" s="220"/>
      <c r="EG100" s="220"/>
      <c r="EH100" s="220"/>
      <c r="EI100" s="220"/>
      <c r="EJ100" s="220"/>
      <c r="EK100" s="220"/>
      <c r="EL100" s="220"/>
      <c r="EM100" s="220"/>
      <c r="EN100" s="220"/>
      <c r="EO100" s="220"/>
      <c r="EP100" s="220"/>
      <c r="EQ100" s="220"/>
      <c r="ER100" s="220"/>
      <c r="ES100" s="220"/>
      <c r="ET100" s="220"/>
      <c r="EU100" s="220"/>
      <c r="EV100" s="220"/>
      <c r="EW100" s="220"/>
      <c r="EX100" s="220"/>
      <c r="EY100" s="220"/>
      <c r="EZ100" s="220"/>
      <c r="FA100" s="220"/>
      <c r="FB100" s="220"/>
      <c r="FC100" s="220"/>
      <c r="FD100" s="220"/>
      <c r="FE100" s="220"/>
      <c r="FF100" s="220"/>
      <c r="FG100" s="220"/>
      <c r="FH100" s="220"/>
      <c r="FI100" s="220"/>
      <c r="FJ100" s="220"/>
      <c r="FK100" s="220"/>
      <c r="FL100" s="220"/>
      <c r="FM100" s="220"/>
      <c r="FN100" s="220"/>
      <c r="FO100" s="220"/>
      <c r="FP100" s="220"/>
      <c r="FQ100" s="220"/>
      <c r="FR100" s="220"/>
      <c r="FS100" s="220"/>
      <c r="FT100" s="220"/>
      <c r="FU100" s="220"/>
      <c r="FV100" s="220"/>
      <c r="FW100" s="220"/>
      <c r="FX100" s="220"/>
      <c r="FY100" s="220"/>
      <c r="FZ100" s="220"/>
      <c r="GA100" s="220"/>
      <c r="GB100" s="220"/>
      <c r="GC100" s="220"/>
      <c r="GD100" s="220"/>
      <c r="GE100" s="220"/>
      <c r="GF100" s="220"/>
      <c r="GG100" s="220"/>
      <c r="GH100" s="220"/>
      <c r="GI100" s="220"/>
      <c r="GJ100" s="220"/>
      <c r="GK100" s="220"/>
      <c r="GL100" s="220"/>
      <c r="GM100" s="220"/>
      <c r="GN100" s="220"/>
      <c r="GO100" s="220"/>
      <c r="GP100" s="220"/>
      <c r="GQ100" s="220"/>
      <c r="GR100" s="220"/>
      <c r="GS100" s="220"/>
      <c r="GT100" s="220"/>
      <c r="GU100" s="220"/>
      <c r="GV100" s="220"/>
      <c r="GW100" s="220"/>
      <c r="GX100" s="220"/>
      <c r="GY100" s="220"/>
      <c r="GZ100" s="220"/>
      <c r="HA100" s="220"/>
      <c r="HB100" s="220"/>
      <c r="HC100" s="220"/>
      <c r="HD100" s="220"/>
      <c r="HE100" s="220"/>
      <c r="HF100" s="220"/>
      <c r="HG100" s="220"/>
      <c r="HH100" s="220"/>
      <c r="HI100" s="220"/>
      <c r="HJ100" s="220"/>
      <c r="HK100" s="220"/>
      <c r="HL100" s="220"/>
      <c r="HM100" s="220"/>
      <c r="HN100" s="220"/>
      <c r="HO100" s="220"/>
      <c r="HP100" s="220"/>
      <c r="HQ100" s="220"/>
      <c r="HR100" s="220"/>
      <c r="HS100" s="220"/>
      <c r="HT100" s="220"/>
      <c r="HU100" s="220"/>
      <c r="HV100" s="220"/>
      <c r="HW100" s="220"/>
      <c r="HX100" s="220"/>
      <c r="HY100" s="220"/>
      <c r="HZ100" s="220"/>
      <c r="IA100" s="220"/>
      <c r="IB100" s="220"/>
      <c r="IC100" s="220"/>
      <c r="ID100" s="220"/>
      <c r="IE100" s="220"/>
      <c r="IF100" s="220"/>
      <c r="IG100" s="220"/>
      <c r="IH100" s="220"/>
      <c r="II100" s="220"/>
      <c r="IJ100" s="220"/>
      <c r="IK100" s="220"/>
      <c r="IL100" s="220"/>
      <c r="IM100" s="220"/>
      <c r="IN100" s="220"/>
      <c r="IO100" s="220"/>
      <c r="IP100" s="220"/>
      <c r="IQ100" s="220"/>
      <c r="IR100" s="220"/>
      <c r="IS100" s="220"/>
      <c r="IT100" s="220"/>
      <c r="IU100" s="220"/>
      <c r="IV100" s="220"/>
      <c r="IW100" s="220"/>
      <c r="IX100" s="220"/>
      <c r="IY100" s="220"/>
      <c r="IZ100" s="220"/>
      <c r="JA100" s="220"/>
      <c r="JB100" s="220"/>
      <c r="JC100" s="220"/>
      <c r="JD100" s="220"/>
      <c r="JE100" s="220"/>
      <c r="JF100" s="220"/>
      <c r="JG100" s="220"/>
      <c r="JH100" s="220"/>
      <c r="JI100" s="220"/>
      <c r="JJ100" s="220"/>
      <c r="JK100" s="220"/>
      <c r="JL100" s="220"/>
      <c r="JM100" s="220"/>
      <c r="JN100" s="220"/>
      <c r="JO100" s="220"/>
      <c r="JP100" s="220"/>
      <c r="JQ100" s="220"/>
      <c r="JR100" s="220"/>
      <c r="JS100" s="220"/>
      <c r="JT100" s="220"/>
      <c r="JU100" s="220"/>
      <c r="JV100" s="220"/>
      <c r="JW100" s="220"/>
      <c r="JX100" s="220"/>
      <c r="JY100" s="220"/>
      <c r="JZ100" s="220"/>
      <c r="KA100" s="220"/>
      <c r="KB100" s="220"/>
      <c r="KC100" s="220"/>
      <c r="KD100" s="220"/>
      <c r="KE100" s="220"/>
      <c r="KF100" s="220"/>
      <c r="KG100" s="220"/>
      <c r="KH100" s="220"/>
      <c r="KI100" s="220"/>
      <c r="KJ100" s="220"/>
      <c r="KK100" s="220"/>
      <c r="KL100" s="220"/>
      <c r="KM100" s="220"/>
      <c r="KN100" s="220"/>
      <c r="KO100" s="220"/>
      <c r="KP100" s="220"/>
      <c r="KQ100" s="220"/>
      <c r="KR100" s="220"/>
      <c r="KS100" s="220"/>
      <c r="KT100" s="220"/>
      <c r="KU100" s="220"/>
      <c r="KV100" s="220"/>
      <c r="KW100" s="220"/>
      <c r="KX100" s="220"/>
      <c r="KY100" s="220"/>
      <c r="KZ100" s="220"/>
      <c r="LA100" s="220"/>
      <c r="LB100" s="220"/>
      <c r="LC100" s="220"/>
      <c r="LD100" s="220"/>
      <c r="LE100" s="220"/>
      <c r="LF100" s="220"/>
      <c r="LG100" s="220"/>
      <c r="LH100" s="220"/>
      <c r="LI100" s="220"/>
      <c r="LJ100" s="220"/>
      <c r="LK100" s="220"/>
      <c r="LL100" s="220"/>
      <c r="LM100" s="220"/>
      <c r="LN100" s="220"/>
      <c r="LO100" s="220"/>
      <c r="LP100" s="220"/>
      <c r="LQ100" s="220"/>
      <c r="LR100" s="220"/>
      <c r="LS100" s="220"/>
      <c r="LT100" s="220"/>
      <c r="LU100" s="220"/>
      <c r="LV100" s="220"/>
      <c r="LW100" s="220"/>
      <c r="LX100" s="220"/>
      <c r="LY100" s="220"/>
      <c r="LZ100" s="220"/>
      <c r="MA100" s="220"/>
      <c r="MB100" s="220"/>
      <c r="MC100" s="220"/>
      <c r="MD100" s="220"/>
      <c r="ME100" s="220"/>
      <c r="MF100" s="220"/>
      <c r="MG100" s="220"/>
      <c r="MH100" s="220"/>
      <c r="MI100" s="220"/>
      <c r="MJ100" s="220"/>
      <c r="MK100" s="220"/>
      <c r="ML100" s="220"/>
      <c r="MM100" s="220"/>
      <c r="MN100" s="220"/>
      <c r="MO100" s="220"/>
      <c r="MP100" s="220"/>
      <c r="MQ100" s="220"/>
      <c r="MR100" s="220"/>
      <c r="MS100" s="220"/>
      <c r="MT100" s="220"/>
      <c r="MU100" s="220"/>
      <c r="MV100" s="220"/>
      <c r="MW100" s="220"/>
      <c r="MX100" s="220"/>
      <c r="MY100" s="220"/>
      <c r="MZ100" s="220"/>
      <c r="NA100" s="220"/>
      <c r="NB100" s="220"/>
      <c r="NC100" s="220"/>
      <c r="ND100" s="220"/>
      <c r="NE100" s="220"/>
      <c r="NF100" s="220"/>
      <c r="NG100" s="220"/>
      <c r="NH100" s="220"/>
      <c r="NI100" s="220"/>
      <c r="NJ100" s="220"/>
      <c r="NK100" s="220"/>
      <c r="NL100" s="220"/>
      <c r="NM100" s="220"/>
      <c r="NN100" s="220"/>
      <c r="NO100" s="220"/>
      <c r="NP100" s="220"/>
      <c r="NQ100" s="220"/>
      <c r="NR100" s="220"/>
      <c r="NS100" s="220"/>
      <c r="NT100" s="220"/>
      <c r="NU100" s="220"/>
      <c r="NV100" s="220"/>
      <c r="NW100" s="220"/>
      <c r="NX100" s="220"/>
      <c r="NY100" s="220"/>
      <c r="NZ100" s="220"/>
      <c r="OA100" s="220"/>
      <c r="OB100" s="220"/>
      <c r="OC100" s="220"/>
      <c r="OD100" s="220"/>
      <c r="OE100" s="220"/>
      <c r="OF100" s="220"/>
      <c r="OG100" s="220"/>
      <c r="OH100" s="220"/>
      <c r="OI100" s="220"/>
      <c r="OJ100" s="220"/>
      <c r="OK100" s="220"/>
      <c r="OL100" s="220"/>
      <c r="OM100" s="220"/>
      <c r="ON100" s="220"/>
      <c r="OO100" s="220"/>
      <c r="OP100" s="220"/>
      <c r="OQ100" s="220"/>
      <c r="OR100" s="220"/>
      <c r="OS100" s="220"/>
      <c r="OT100" s="220"/>
      <c r="OU100" s="220"/>
      <c r="OV100" s="220"/>
      <c r="OW100" s="220"/>
      <c r="OX100" s="220"/>
      <c r="OY100" s="220"/>
      <c r="OZ100" s="220"/>
      <c r="PA100" s="220"/>
      <c r="PB100" s="220"/>
      <c r="PC100" s="220"/>
      <c r="PD100" s="220"/>
      <c r="PE100" s="220"/>
      <c r="PF100" s="220"/>
      <c r="PG100" s="220"/>
      <c r="PH100" s="220"/>
      <c r="PI100" s="220"/>
      <c r="PJ100" s="220"/>
      <c r="PK100" s="220"/>
      <c r="PL100" s="220"/>
      <c r="PM100" s="220"/>
      <c r="PN100" s="220"/>
      <c r="PO100" s="220"/>
      <c r="PP100" s="220"/>
      <c r="PQ100" s="220"/>
      <c r="PR100" s="220"/>
      <c r="PS100" s="220"/>
      <c r="PT100" s="220"/>
      <c r="PU100" s="220"/>
      <c r="PV100" s="220"/>
      <c r="PW100" s="220"/>
      <c r="PX100" s="220"/>
      <c r="PY100" s="220"/>
      <c r="PZ100" s="220"/>
      <c r="QA100" s="220"/>
      <c r="QB100" s="220"/>
      <c r="QC100" s="220"/>
      <c r="QD100" s="220"/>
      <c r="QE100" s="220"/>
      <c r="QF100" s="220"/>
      <c r="QG100" s="220"/>
      <c r="QH100" s="220"/>
      <c r="QI100" s="220"/>
      <c r="QJ100" s="220"/>
      <c r="QK100" s="220"/>
      <c r="QL100" s="220"/>
      <c r="QM100" s="220"/>
      <c r="QN100" s="220"/>
      <c r="QO100" s="220"/>
      <c r="QP100" s="220"/>
      <c r="QQ100" s="220"/>
      <c r="QR100" s="220"/>
      <c r="QS100" s="220"/>
      <c r="QT100" s="220"/>
      <c r="QU100" s="220"/>
      <c r="QV100" s="220"/>
      <c r="QW100" s="220"/>
      <c r="QX100" s="220"/>
      <c r="QY100" s="220"/>
      <c r="QZ100" s="220"/>
      <c r="RA100" s="220"/>
      <c r="RB100" s="220"/>
      <c r="RC100" s="220"/>
      <c r="RD100" s="220"/>
      <c r="RE100" s="220"/>
      <c r="RF100" s="220"/>
      <c r="RG100" s="220"/>
      <c r="RH100" s="220"/>
      <c r="RI100" s="220"/>
      <c r="RJ100" s="220"/>
      <c r="RK100" s="220"/>
      <c r="RL100" s="220"/>
      <c r="RM100" s="220"/>
      <c r="RN100" s="220"/>
      <c r="RO100" s="220"/>
      <c r="RP100" s="220"/>
      <c r="RQ100" s="220"/>
      <c r="RR100" s="220"/>
      <c r="RS100" s="220"/>
      <c r="RT100" s="220"/>
      <c r="RU100" s="220"/>
      <c r="RV100" s="220"/>
      <c r="RW100" s="220"/>
      <c r="RX100" s="220"/>
      <c r="RY100" s="220"/>
      <c r="RZ100" s="220"/>
      <c r="SA100" s="220"/>
      <c r="SB100" s="220"/>
      <c r="SC100" s="220"/>
      <c r="SD100" s="220"/>
      <c r="SE100" s="220"/>
      <c r="SF100" s="220"/>
      <c r="SG100" s="220"/>
      <c r="SH100" s="220"/>
      <c r="SI100" s="220"/>
      <c r="SJ100" s="220"/>
      <c r="SK100" s="220"/>
      <c r="SL100" s="220"/>
      <c r="SM100" s="220"/>
      <c r="SN100" s="220"/>
      <c r="SO100" s="220"/>
      <c r="SP100" s="220"/>
      <c r="SQ100" s="220"/>
      <c r="SR100" s="220"/>
      <c r="SS100" s="220"/>
      <c r="ST100" s="220"/>
      <c r="SU100" s="220"/>
      <c r="SV100" s="220"/>
      <c r="SW100" s="220"/>
      <c r="SX100" s="220"/>
      <c r="SY100" s="220"/>
      <c r="SZ100" s="220"/>
      <c r="TA100" s="220"/>
      <c r="TB100" s="220"/>
      <c r="TC100" s="220"/>
      <c r="TD100" s="220"/>
      <c r="TE100" s="220"/>
      <c r="TF100" s="220"/>
      <c r="TG100" s="220"/>
      <c r="TH100" s="220"/>
      <c r="TI100" s="220"/>
      <c r="TJ100" s="220"/>
      <c r="TK100" s="220"/>
      <c r="TL100" s="220"/>
      <c r="TM100" s="220"/>
      <c r="TN100" s="220"/>
      <c r="TO100" s="220"/>
      <c r="TP100" s="220"/>
      <c r="TQ100" s="220"/>
      <c r="TR100" s="220"/>
      <c r="TS100" s="220"/>
      <c r="TT100" s="220"/>
      <c r="TU100" s="220"/>
      <c r="TV100" s="220"/>
      <c r="TW100" s="220"/>
      <c r="TX100" s="220"/>
      <c r="TY100" s="220"/>
      <c r="TZ100" s="220"/>
      <c r="UA100" s="220"/>
      <c r="UB100" s="220"/>
      <c r="UC100" s="220"/>
      <c r="UD100" s="220"/>
      <c r="UE100" s="220"/>
      <c r="UF100" s="220"/>
      <c r="UG100" s="220"/>
      <c r="UH100" s="220"/>
      <c r="UI100" s="220"/>
      <c r="UJ100" s="220"/>
      <c r="UK100" s="220"/>
      <c r="UL100" s="220"/>
      <c r="UM100" s="220"/>
      <c r="UN100" s="220"/>
      <c r="UO100" s="220"/>
      <c r="UP100" s="220"/>
      <c r="UQ100" s="220"/>
      <c r="UR100" s="220"/>
      <c r="US100" s="220"/>
      <c r="UT100" s="220"/>
      <c r="UU100" s="220"/>
      <c r="UV100" s="220"/>
      <c r="UW100" s="220"/>
      <c r="UX100" s="220"/>
      <c r="UY100" s="220"/>
      <c r="UZ100" s="220"/>
      <c r="VA100" s="220"/>
      <c r="VB100" s="220"/>
      <c r="VC100" s="220"/>
      <c r="VD100" s="220"/>
      <c r="VE100" s="220"/>
      <c r="VF100" s="220"/>
      <c r="VG100" s="220"/>
      <c r="VH100" s="220"/>
      <c r="VI100" s="220"/>
      <c r="VJ100" s="220"/>
      <c r="VK100" s="220"/>
      <c r="VL100" s="220"/>
      <c r="VM100" s="220"/>
      <c r="VN100" s="220"/>
      <c r="VO100" s="220"/>
      <c r="VP100" s="220"/>
      <c r="VQ100" s="220"/>
      <c r="VR100" s="220"/>
      <c r="VS100" s="220"/>
      <c r="VT100" s="220"/>
      <c r="VU100" s="220"/>
      <c r="VV100" s="220"/>
      <c r="VW100" s="220"/>
      <c r="VX100" s="220"/>
      <c r="VY100" s="220"/>
      <c r="VZ100" s="220"/>
      <c r="WA100" s="220"/>
      <c r="WB100" s="220"/>
      <c r="WC100" s="220"/>
      <c r="WD100" s="220"/>
      <c r="WE100" s="220"/>
      <c r="WF100" s="220"/>
      <c r="WG100" s="220"/>
      <c r="WH100" s="220"/>
      <c r="WI100" s="220"/>
      <c r="WJ100" s="220"/>
      <c r="WK100" s="220"/>
      <c r="WL100" s="220"/>
      <c r="WM100" s="220"/>
      <c r="WN100" s="220"/>
      <c r="WO100" s="220"/>
      <c r="WP100" s="220"/>
      <c r="WQ100" s="220"/>
      <c r="WR100" s="220"/>
      <c r="WS100" s="220"/>
      <c r="WT100" s="220"/>
      <c r="WU100" s="220"/>
      <c r="WV100" s="220"/>
      <c r="WW100" s="220"/>
      <c r="WX100" s="220"/>
      <c r="WY100" s="220"/>
      <c r="WZ100" s="220"/>
      <c r="XA100" s="220"/>
      <c r="XB100" s="220"/>
      <c r="XC100" s="220"/>
      <c r="XD100" s="220"/>
      <c r="XE100" s="220"/>
      <c r="XF100" s="220"/>
      <c r="XG100" s="220"/>
      <c r="XH100" s="220"/>
      <c r="XI100" s="220"/>
      <c r="XJ100" s="220"/>
      <c r="XK100" s="220"/>
      <c r="XL100" s="220"/>
      <c r="XM100" s="220"/>
      <c r="XN100" s="220"/>
      <c r="XO100" s="220"/>
      <c r="XP100" s="220"/>
      <c r="XQ100" s="220"/>
      <c r="XR100" s="220"/>
      <c r="XS100" s="220"/>
      <c r="XT100" s="220"/>
      <c r="XU100" s="220"/>
      <c r="XV100" s="220"/>
      <c r="XW100" s="220"/>
      <c r="XX100" s="220"/>
      <c r="XY100" s="220"/>
      <c r="XZ100" s="220"/>
      <c r="YA100" s="220"/>
      <c r="YB100" s="220"/>
      <c r="YC100" s="220"/>
      <c r="YD100" s="220"/>
      <c r="YE100" s="220"/>
      <c r="YF100" s="220"/>
      <c r="YG100" s="220"/>
      <c r="YH100" s="220"/>
      <c r="YI100" s="220"/>
      <c r="YJ100" s="220"/>
      <c r="YK100" s="220"/>
      <c r="YL100" s="220"/>
      <c r="YM100" s="220"/>
      <c r="YN100" s="220"/>
      <c r="YO100" s="220"/>
      <c r="YP100" s="220"/>
      <c r="YQ100" s="220"/>
      <c r="YR100" s="220"/>
      <c r="YS100" s="220"/>
      <c r="YT100" s="220"/>
      <c r="YU100" s="220"/>
      <c r="YV100" s="220"/>
      <c r="YW100" s="220"/>
      <c r="YX100" s="220"/>
      <c r="YY100" s="220"/>
      <c r="YZ100" s="220"/>
      <c r="ZA100" s="220"/>
      <c r="ZB100" s="220"/>
      <c r="ZC100" s="220"/>
      <c r="ZD100" s="220"/>
      <c r="ZE100" s="220"/>
      <c r="ZF100" s="220"/>
      <c r="ZG100" s="220"/>
      <c r="ZH100" s="220"/>
      <c r="ZI100" s="220"/>
      <c r="ZJ100" s="220"/>
      <c r="ZK100" s="220"/>
      <c r="ZL100" s="220"/>
      <c r="ZM100" s="220"/>
      <c r="ZN100" s="220"/>
      <c r="ZO100" s="220"/>
      <c r="ZP100" s="220"/>
      <c r="ZQ100" s="220"/>
      <c r="ZR100" s="220"/>
      <c r="ZS100" s="220"/>
      <c r="ZT100" s="220"/>
      <c r="ZU100" s="220"/>
      <c r="ZV100" s="220"/>
      <c r="ZW100" s="220"/>
      <c r="ZX100" s="220"/>
      <c r="ZY100" s="220"/>
      <c r="ZZ100" s="220"/>
      <c r="AAA100" s="220"/>
      <c r="AAB100" s="220"/>
      <c r="AAC100" s="220"/>
      <c r="AAD100" s="220"/>
      <c r="AAE100" s="220"/>
      <c r="AAF100" s="220"/>
      <c r="AAG100" s="220"/>
      <c r="AAH100" s="220"/>
      <c r="AAI100" s="220"/>
      <c r="AAJ100" s="220"/>
      <c r="AAK100" s="220"/>
      <c r="AAL100" s="220"/>
      <c r="AAM100" s="220"/>
      <c r="AAN100" s="220"/>
      <c r="AAO100" s="220"/>
      <c r="AAP100" s="220"/>
      <c r="AAQ100" s="220"/>
      <c r="AAR100" s="220"/>
      <c r="AAS100" s="220"/>
      <c r="AAT100" s="220"/>
      <c r="AAU100" s="220"/>
      <c r="AAV100" s="220"/>
      <c r="AAW100" s="220"/>
      <c r="AAX100" s="220"/>
      <c r="AAY100" s="220"/>
      <c r="AAZ100" s="220"/>
      <c r="ABA100" s="220"/>
      <c r="ABB100" s="220"/>
      <c r="ABC100" s="220"/>
      <c r="ABD100" s="220"/>
      <c r="ABE100" s="220"/>
      <c r="ABF100" s="220"/>
      <c r="ABG100" s="220"/>
      <c r="ABH100" s="220"/>
      <c r="ABI100" s="220"/>
      <c r="ABJ100" s="220"/>
      <c r="ABK100" s="220"/>
      <c r="ABL100" s="220"/>
      <c r="ABM100" s="220"/>
      <c r="ABN100" s="220"/>
      <c r="ABO100" s="220"/>
      <c r="ABP100" s="220"/>
      <c r="ABQ100" s="220"/>
      <c r="ABR100" s="220"/>
      <c r="ABS100" s="220"/>
      <c r="ABT100" s="220"/>
      <c r="ABU100" s="220"/>
      <c r="ABV100" s="220"/>
      <c r="ABW100" s="220"/>
      <c r="ABX100" s="220"/>
      <c r="ABY100" s="220"/>
      <c r="ABZ100" s="220"/>
      <c r="ACA100" s="220"/>
      <c r="ACB100" s="220"/>
      <c r="ACC100" s="220"/>
      <c r="ACD100" s="220"/>
      <c r="ACE100" s="220"/>
      <c r="ACF100" s="220"/>
      <c r="ACG100" s="220"/>
      <c r="ACH100" s="220"/>
      <c r="ACI100" s="220"/>
      <c r="ACJ100" s="220"/>
      <c r="ACK100" s="220"/>
      <c r="ACL100" s="220"/>
      <c r="ACM100" s="220"/>
      <c r="ACN100" s="220"/>
      <c r="ACO100" s="220"/>
      <c r="ACP100" s="220"/>
      <c r="ACQ100" s="220"/>
      <c r="ACR100" s="220"/>
      <c r="ACS100" s="220"/>
      <c r="ACT100" s="220"/>
      <c r="ACU100" s="220"/>
      <c r="ACV100" s="220"/>
      <c r="ACW100" s="220"/>
      <c r="ACX100" s="220"/>
      <c r="ACY100" s="220"/>
      <c r="ACZ100" s="220"/>
      <c r="ADA100" s="220"/>
      <c r="ADB100" s="220"/>
      <c r="ADC100" s="220"/>
      <c r="ADD100" s="220"/>
      <c r="ADE100" s="220"/>
      <c r="ADF100" s="220"/>
      <c r="ADG100" s="220"/>
      <c r="ADH100" s="220"/>
      <c r="ADI100" s="220"/>
      <c r="ADJ100" s="220"/>
      <c r="ADK100" s="220"/>
      <c r="ADL100" s="220"/>
      <c r="ADM100" s="220"/>
      <c r="ADN100" s="220"/>
      <c r="ADO100" s="220"/>
      <c r="ADP100" s="220"/>
      <c r="ADQ100" s="220"/>
      <c r="ADR100" s="220"/>
      <c r="ADS100" s="220"/>
      <c r="ADT100" s="220"/>
      <c r="ADU100" s="220"/>
      <c r="ADV100" s="220"/>
      <c r="ADW100" s="220"/>
      <c r="ADX100" s="220"/>
      <c r="ADY100" s="220"/>
      <c r="ADZ100" s="220"/>
      <c r="AEA100" s="220"/>
      <c r="AEB100" s="220"/>
      <c r="AEC100" s="220"/>
      <c r="AED100" s="220"/>
      <c r="AEE100" s="220"/>
      <c r="AEF100" s="220"/>
      <c r="AEG100" s="220"/>
      <c r="AEH100" s="220"/>
      <c r="AEI100" s="220"/>
      <c r="AEJ100" s="220"/>
      <c r="AEK100" s="220"/>
      <c r="AEL100" s="220"/>
      <c r="AEM100" s="220"/>
      <c r="AEN100" s="220"/>
      <c r="AEO100" s="220"/>
      <c r="AEP100" s="220"/>
      <c r="AEQ100" s="220"/>
      <c r="AER100" s="220"/>
      <c r="AES100" s="220"/>
      <c r="AET100" s="220"/>
      <c r="AEU100" s="220"/>
      <c r="AEV100" s="220"/>
      <c r="AEW100" s="220"/>
      <c r="AEX100" s="220"/>
      <c r="AEY100" s="220"/>
      <c r="AEZ100" s="220"/>
      <c r="AFA100" s="220"/>
      <c r="AFB100" s="220"/>
      <c r="AFC100" s="220"/>
      <c r="AFD100" s="220"/>
      <c r="AFE100" s="220"/>
      <c r="AFF100" s="220"/>
      <c r="AFG100" s="220"/>
      <c r="AFH100" s="220"/>
      <c r="AFI100" s="220"/>
      <c r="AFJ100" s="220"/>
      <c r="AFK100" s="220"/>
      <c r="AFL100" s="220"/>
      <c r="AFM100" s="220"/>
      <c r="AFN100" s="220"/>
      <c r="AFO100" s="220"/>
      <c r="AFP100" s="220"/>
      <c r="AFQ100" s="220"/>
      <c r="AFR100" s="220"/>
      <c r="AFS100" s="220"/>
      <c r="AFT100" s="220"/>
      <c r="AFU100" s="220"/>
      <c r="AFV100" s="220"/>
      <c r="AFW100" s="220"/>
      <c r="AFX100" s="220"/>
      <c r="AFY100" s="220"/>
      <c r="AFZ100" s="220"/>
      <c r="AGA100" s="220"/>
      <c r="AGB100" s="220"/>
      <c r="AGC100" s="220"/>
      <c r="AGD100" s="220"/>
      <c r="AGE100" s="220"/>
      <c r="AGF100" s="220"/>
      <c r="AGG100" s="220"/>
      <c r="AGH100" s="220"/>
      <c r="AGI100" s="220"/>
      <c r="AGJ100" s="220"/>
      <c r="AGK100" s="220"/>
      <c r="AGL100" s="220"/>
      <c r="AGM100" s="220"/>
      <c r="AGN100" s="220"/>
      <c r="AGO100" s="220"/>
      <c r="AGP100" s="220"/>
      <c r="AGQ100" s="220"/>
      <c r="AGR100" s="220"/>
      <c r="AGS100" s="220"/>
      <c r="AGT100" s="220"/>
      <c r="AGU100" s="220"/>
      <c r="AGV100" s="220"/>
      <c r="AGW100" s="220"/>
      <c r="AGX100" s="220"/>
      <c r="AGY100" s="220"/>
      <c r="AGZ100" s="220"/>
      <c r="AHA100" s="220"/>
      <c r="AHB100" s="220"/>
      <c r="AHC100" s="220"/>
      <c r="AHD100" s="220"/>
      <c r="AHE100" s="220"/>
      <c r="AHF100" s="220"/>
      <c r="AHG100" s="220"/>
      <c r="AHH100" s="220"/>
      <c r="AHI100" s="220"/>
      <c r="AHJ100" s="220"/>
      <c r="AHK100" s="220"/>
      <c r="AHL100" s="220"/>
      <c r="AHM100" s="220"/>
      <c r="AHN100" s="220"/>
      <c r="AHO100" s="220"/>
      <c r="AHP100" s="220"/>
      <c r="AHQ100" s="220"/>
      <c r="AHR100" s="220"/>
      <c r="AHS100" s="220"/>
      <c r="AHT100" s="220"/>
      <c r="AHU100" s="220"/>
      <c r="AHV100" s="220"/>
      <c r="AHW100" s="220"/>
      <c r="AHX100" s="220"/>
      <c r="AHY100" s="220"/>
      <c r="AHZ100" s="220"/>
      <c r="AIA100" s="220"/>
      <c r="AIB100" s="220"/>
      <c r="AIC100" s="220"/>
      <c r="AID100" s="220"/>
      <c r="AIE100" s="220"/>
      <c r="AIF100" s="220"/>
      <c r="AIG100" s="220"/>
      <c r="AIH100" s="220"/>
      <c r="AII100" s="220"/>
      <c r="AIJ100" s="220"/>
      <c r="AIK100" s="220"/>
      <c r="AIL100" s="220"/>
      <c r="AIM100" s="220"/>
      <c r="AIN100" s="220"/>
      <c r="AIO100" s="220"/>
      <c r="AIP100" s="220"/>
      <c r="AIQ100" s="220"/>
      <c r="AIR100" s="220"/>
      <c r="AIS100" s="220"/>
      <c r="AIT100" s="220"/>
      <c r="AIU100" s="220"/>
      <c r="AIV100" s="220"/>
      <c r="AIW100" s="220"/>
      <c r="AIX100" s="220"/>
      <c r="AIY100" s="220"/>
      <c r="AIZ100" s="220"/>
      <c r="AJA100" s="220"/>
      <c r="AJB100" s="220"/>
      <c r="AJC100" s="220"/>
      <c r="AJD100" s="220"/>
      <c r="AJE100" s="220"/>
      <c r="AJF100" s="220"/>
      <c r="AJG100" s="220"/>
      <c r="AJH100" s="220"/>
      <c r="AJI100" s="220"/>
      <c r="AJJ100" s="220"/>
      <c r="AJK100" s="220"/>
      <c r="AJL100" s="220"/>
      <c r="AJM100" s="220"/>
      <c r="AJN100" s="220"/>
      <c r="AJO100" s="220"/>
      <c r="AJP100" s="220"/>
      <c r="AJQ100" s="220"/>
      <c r="AJR100" s="220"/>
      <c r="AJS100" s="220"/>
      <c r="AJT100" s="220"/>
      <c r="AJU100" s="220"/>
      <c r="AJV100" s="220"/>
      <c r="AJW100" s="220"/>
      <c r="AJX100" s="220"/>
      <c r="AJY100" s="220"/>
      <c r="AJZ100" s="220"/>
      <c r="AKA100" s="220"/>
      <c r="AKB100" s="220"/>
      <c r="AKC100" s="220"/>
      <c r="AKD100" s="220"/>
      <c r="AKE100" s="220"/>
      <c r="AKF100" s="220"/>
      <c r="AKG100" s="220"/>
      <c r="AKH100" s="220"/>
      <c r="AKI100" s="220"/>
      <c r="AKJ100" s="220"/>
      <c r="AKK100" s="220"/>
      <c r="AKL100" s="220"/>
      <c r="AKM100" s="220"/>
      <c r="AKN100" s="220"/>
      <c r="AKO100" s="220"/>
      <c r="AKP100" s="220"/>
      <c r="AKQ100" s="220"/>
      <c r="AKR100" s="220"/>
      <c r="AKS100" s="220"/>
      <c r="AKT100" s="220"/>
      <c r="AKU100" s="220"/>
      <c r="AKV100" s="220"/>
      <c r="AKW100" s="220"/>
      <c r="AKX100" s="220"/>
      <c r="AKY100" s="220"/>
      <c r="AKZ100" s="220"/>
      <c r="ALA100" s="220"/>
      <c r="ALB100" s="220"/>
      <c r="ALC100" s="220"/>
      <c r="ALD100" s="220"/>
      <c r="ALE100" s="220"/>
      <c r="ALF100" s="220"/>
      <c r="ALG100" s="220"/>
      <c r="ALH100" s="220"/>
      <c r="ALI100" s="220"/>
      <c r="ALJ100" s="220"/>
      <c r="ALK100" s="220"/>
      <c r="ALL100" s="220"/>
      <c r="ALM100" s="220"/>
      <c r="ALN100" s="220"/>
      <c r="ALO100" s="220"/>
      <c r="ALP100" s="220"/>
      <c r="ALQ100" s="220"/>
      <c r="ALR100" s="220"/>
      <c r="ALS100" s="220"/>
      <c r="ALT100" s="220"/>
      <c r="ALU100" s="220"/>
      <c r="ALV100" s="220"/>
      <c r="ALW100" s="220"/>
      <c r="ALX100" s="220"/>
      <c r="ALY100" s="220"/>
      <c r="ALZ100" s="220"/>
      <c r="AMA100" s="220"/>
      <c r="AMB100" s="220"/>
      <c r="AMC100" s="220"/>
      <c r="AMD100" s="220"/>
      <c r="AME100" s="220"/>
      <c r="AMF100" s="220"/>
      <c r="AMG100" s="220"/>
      <c r="AMH100" s="220"/>
      <c r="AMI100" s="220"/>
      <c r="AMJ100" s="220"/>
      <c r="AMK100" s="220"/>
      <c r="AML100" s="220"/>
      <c r="AMM100" s="220"/>
      <c r="AMN100" s="220"/>
      <c r="AMO100" s="220"/>
      <c r="AMP100" s="220"/>
      <c r="AMQ100" s="220"/>
      <c r="AMR100" s="220"/>
      <c r="AMS100" s="220"/>
      <c r="AMT100" s="220"/>
      <c r="AMU100" s="220"/>
      <c r="AMV100" s="220"/>
      <c r="AMW100" s="220"/>
      <c r="AMX100" s="220"/>
      <c r="AMY100" s="220"/>
      <c r="AMZ100" s="220"/>
      <c r="ANA100" s="220"/>
      <c r="ANB100" s="220"/>
      <c r="ANC100" s="220"/>
      <c r="AND100" s="220"/>
      <c r="ANE100" s="220"/>
      <c r="ANF100" s="220"/>
      <c r="ANG100" s="220"/>
      <c r="ANH100" s="220"/>
      <c r="ANI100" s="220"/>
      <c r="ANJ100" s="220"/>
      <c r="ANK100" s="220"/>
      <c r="ANL100" s="220"/>
      <c r="ANM100" s="220"/>
      <c r="ANN100" s="220"/>
      <c r="ANO100" s="220"/>
      <c r="ANP100" s="220"/>
      <c r="ANQ100" s="220"/>
      <c r="ANR100" s="220"/>
      <c r="ANS100" s="220"/>
      <c r="ANT100" s="220"/>
      <c r="ANU100" s="220"/>
      <c r="ANV100" s="220"/>
      <c r="ANW100" s="220"/>
      <c r="ANX100" s="220"/>
      <c r="ANY100" s="220"/>
      <c r="ANZ100" s="220"/>
      <c r="AOA100" s="220"/>
      <c r="AOB100" s="220"/>
      <c r="AOC100" s="220"/>
      <c r="AOD100" s="220"/>
      <c r="AOE100" s="220"/>
      <c r="AOF100" s="220"/>
      <c r="AOG100" s="220"/>
      <c r="AOH100" s="220"/>
      <c r="AOI100" s="220"/>
      <c r="AOJ100" s="220"/>
      <c r="AOK100" s="220"/>
      <c r="AOL100" s="220"/>
      <c r="AOM100" s="220"/>
      <c r="AON100" s="220"/>
      <c r="AOO100" s="220"/>
      <c r="AOP100" s="220"/>
      <c r="AOQ100" s="220"/>
      <c r="AOR100" s="220"/>
      <c r="AOS100" s="220"/>
      <c r="AOT100" s="220"/>
      <c r="AOU100" s="220"/>
      <c r="AOV100" s="220"/>
      <c r="AOW100" s="220"/>
      <c r="AOX100" s="220"/>
      <c r="AOY100" s="220"/>
      <c r="AOZ100" s="220"/>
      <c r="APA100" s="220"/>
      <c r="APB100" s="220"/>
      <c r="APC100" s="220"/>
      <c r="APD100" s="220"/>
      <c r="APE100" s="220"/>
      <c r="APF100" s="220"/>
      <c r="APG100" s="220"/>
      <c r="APH100" s="220"/>
      <c r="API100" s="220"/>
      <c r="APJ100" s="220"/>
      <c r="APK100" s="220"/>
      <c r="APL100" s="220"/>
      <c r="APM100" s="220"/>
      <c r="APN100" s="220"/>
      <c r="APO100" s="220"/>
      <c r="APP100" s="220"/>
      <c r="APQ100" s="220"/>
      <c r="APR100" s="220"/>
      <c r="APS100" s="220"/>
      <c r="APT100" s="220"/>
      <c r="APU100" s="220"/>
      <c r="APV100" s="220"/>
      <c r="APW100" s="220"/>
      <c r="APX100" s="220"/>
      <c r="APY100" s="220"/>
      <c r="APZ100" s="220"/>
      <c r="AQA100" s="220"/>
      <c r="AQB100" s="220"/>
      <c r="AQC100" s="220"/>
      <c r="AQD100" s="220"/>
      <c r="AQE100" s="220"/>
      <c r="AQF100" s="220"/>
      <c r="AQG100" s="220"/>
      <c r="AQH100" s="220"/>
      <c r="AQI100" s="220"/>
      <c r="AQJ100" s="220"/>
      <c r="AQK100" s="220"/>
      <c r="AQL100" s="220"/>
      <c r="AQM100" s="220"/>
      <c r="AQN100" s="220"/>
      <c r="AQO100" s="220"/>
      <c r="AQP100" s="220"/>
      <c r="AQQ100" s="220"/>
      <c r="AQR100" s="220"/>
      <c r="AQS100" s="220"/>
      <c r="AQT100" s="220"/>
      <c r="AQU100" s="220"/>
      <c r="AQV100" s="220"/>
      <c r="AQW100" s="220"/>
      <c r="AQX100" s="220"/>
      <c r="AQY100" s="220"/>
      <c r="AQZ100" s="220"/>
      <c r="ARA100" s="220"/>
      <c r="ARB100" s="220"/>
      <c r="ARC100" s="220"/>
      <c r="ARD100" s="220"/>
      <c r="ARE100" s="220"/>
      <c r="ARF100" s="220"/>
      <c r="ARG100" s="220"/>
      <c r="ARH100" s="220"/>
      <c r="ARI100" s="220"/>
      <c r="ARJ100" s="220"/>
      <c r="ARK100" s="220"/>
      <c r="ARL100" s="220"/>
      <c r="ARM100" s="220"/>
      <c r="ARN100" s="220"/>
      <c r="ARO100" s="220"/>
      <c r="ARP100" s="220"/>
      <c r="ARQ100" s="220"/>
      <c r="ARR100" s="220"/>
      <c r="ARS100" s="220"/>
      <c r="ART100" s="220"/>
      <c r="ARU100" s="220"/>
      <c r="ARV100" s="220"/>
      <c r="ARW100" s="220"/>
      <c r="ARX100" s="220"/>
      <c r="ARY100" s="220"/>
      <c r="ARZ100" s="220"/>
      <c r="ASA100" s="220"/>
      <c r="ASB100" s="220"/>
      <c r="ASC100" s="220"/>
      <c r="ASD100" s="220"/>
      <c r="ASE100" s="220"/>
      <c r="ASF100" s="220"/>
      <c r="ASG100" s="220"/>
      <c r="ASH100" s="220"/>
      <c r="ASI100" s="220"/>
      <c r="ASJ100" s="220"/>
      <c r="ASK100" s="220"/>
      <c r="ASL100" s="220"/>
      <c r="ASM100" s="220"/>
      <c r="ASN100" s="220"/>
      <c r="ASO100" s="220"/>
      <c r="ASP100" s="220"/>
      <c r="ASQ100" s="220"/>
      <c r="ASR100" s="220"/>
      <c r="ASS100" s="220"/>
      <c r="AST100" s="220"/>
      <c r="ASU100" s="220"/>
      <c r="ASV100" s="220"/>
      <c r="ASW100" s="220"/>
      <c r="ASX100" s="220"/>
      <c r="ASY100" s="220"/>
      <c r="ASZ100" s="220"/>
      <c r="ATA100" s="220"/>
      <c r="ATB100" s="220"/>
      <c r="ATC100" s="220"/>
      <c r="ATD100" s="220"/>
      <c r="ATE100" s="220"/>
      <c r="ATF100" s="220"/>
      <c r="ATG100" s="220"/>
      <c r="ATH100" s="220"/>
      <c r="ATI100" s="220"/>
      <c r="ATJ100" s="220"/>
      <c r="ATK100" s="220"/>
      <c r="ATL100" s="220"/>
      <c r="ATM100" s="220"/>
      <c r="ATN100" s="220"/>
      <c r="ATO100" s="220"/>
      <c r="ATP100" s="220"/>
      <c r="ATQ100" s="220"/>
      <c r="ATR100" s="220"/>
      <c r="ATS100" s="220"/>
      <c r="ATT100" s="220"/>
      <c r="ATU100" s="220"/>
      <c r="ATV100" s="220"/>
      <c r="ATW100" s="220"/>
      <c r="ATX100" s="220"/>
      <c r="ATY100" s="220"/>
      <c r="ATZ100" s="220"/>
      <c r="AUA100" s="220"/>
      <c r="AUB100" s="220"/>
      <c r="AUC100" s="220"/>
      <c r="AUD100" s="220"/>
      <c r="AUE100" s="220"/>
      <c r="AUF100" s="220"/>
      <c r="AUG100" s="220"/>
      <c r="AUH100" s="220"/>
      <c r="AUI100" s="220"/>
      <c r="AUJ100" s="220"/>
      <c r="AUK100" s="220"/>
      <c r="AUL100" s="220"/>
      <c r="AUM100" s="220"/>
      <c r="AUN100" s="220"/>
      <c r="AUO100" s="220"/>
      <c r="AUP100" s="220"/>
      <c r="AUQ100" s="220"/>
      <c r="AUR100" s="220"/>
      <c r="AUS100" s="220"/>
      <c r="AUT100" s="220"/>
      <c r="AUU100" s="220"/>
      <c r="AUV100" s="220"/>
      <c r="AUW100" s="220"/>
      <c r="AUX100" s="220"/>
      <c r="AUY100" s="220"/>
      <c r="AUZ100" s="220"/>
      <c r="AVA100" s="220"/>
      <c r="AVB100" s="220"/>
      <c r="AVC100" s="220"/>
      <c r="AVD100" s="220"/>
      <c r="AVE100" s="220"/>
      <c r="AVF100" s="220"/>
      <c r="AVG100" s="220"/>
      <c r="AVH100" s="220"/>
      <c r="AVI100" s="220"/>
      <c r="AVJ100" s="220"/>
      <c r="AVK100" s="220"/>
      <c r="AVL100" s="220"/>
      <c r="AVM100" s="220"/>
      <c r="AVN100" s="220"/>
      <c r="AVO100" s="220"/>
      <c r="AVP100" s="220"/>
      <c r="AVQ100" s="220"/>
      <c r="AVR100" s="220"/>
      <c r="AVS100" s="220"/>
      <c r="AVT100" s="220"/>
      <c r="AVU100" s="220"/>
      <c r="AVV100" s="220"/>
      <c r="AVW100" s="220"/>
      <c r="AVX100" s="220"/>
      <c r="AVY100" s="220"/>
      <c r="AVZ100" s="220"/>
      <c r="AWA100" s="220"/>
      <c r="AWB100" s="220"/>
      <c r="AWC100" s="220"/>
      <c r="AWD100" s="220"/>
      <c r="AWE100" s="220"/>
      <c r="AWF100" s="220"/>
      <c r="AWG100" s="220"/>
      <c r="AWH100" s="220"/>
      <c r="AWI100" s="220"/>
      <c r="AWJ100" s="220"/>
      <c r="AWK100" s="220"/>
      <c r="AWL100" s="220"/>
      <c r="AWM100" s="220"/>
      <c r="AWN100" s="220"/>
      <c r="AWO100" s="220"/>
      <c r="AWP100" s="220"/>
      <c r="AWQ100" s="220"/>
      <c r="AWR100" s="220"/>
      <c r="AWS100" s="220"/>
      <c r="AWT100" s="220"/>
      <c r="AWU100" s="220"/>
      <c r="AWV100" s="220"/>
      <c r="AWW100" s="220"/>
      <c r="AWX100" s="220"/>
      <c r="AWY100" s="220"/>
      <c r="AWZ100" s="220"/>
      <c r="AXA100" s="220"/>
      <c r="AXB100" s="220"/>
      <c r="AXC100" s="220"/>
      <c r="AXD100" s="220"/>
      <c r="AXE100" s="220"/>
      <c r="AXF100" s="220"/>
      <c r="AXG100" s="220"/>
      <c r="AXH100" s="220"/>
      <c r="AXI100" s="220"/>
      <c r="AXJ100" s="220"/>
      <c r="AXK100" s="220"/>
      <c r="AXL100" s="220"/>
      <c r="AXM100" s="220"/>
      <c r="AXN100" s="220"/>
      <c r="AXO100" s="220"/>
      <c r="AXP100" s="220"/>
      <c r="AXQ100" s="220"/>
      <c r="AXR100" s="220"/>
      <c r="AXS100" s="220"/>
      <c r="AXT100" s="220"/>
      <c r="AXU100" s="220"/>
      <c r="AXV100" s="220"/>
      <c r="AXW100" s="220"/>
      <c r="AXX100" s="220"/>
      <c r="AXY100" s="220"/>
      <c r="AXZ100" s="220"/>
      <c r="AYA100" s="220"/>
      <c r="AYB100" s="220"/>
      <c r="AYC100" s="220"/>
      <c r="AYD100" s="220"/>
      <c r="AYE100" s="220"/>
      <c r="AYF100" s="220"/>
      <c r="AYG100" s="220"/>
      <c r="AYH100" s="220"/>
      <c r="AYI100" s="220"/>
      <c r="AYJ100" s="220"/>
      <c r="AYK100" s="220"/>
      <c r="AYL100" s="220"/>
      <c r="AYM100" s="220"/>
      <c r="AYN100" s="220"/>
      <c r="AYO100" s="220"/>
      <c r="AYP100" s="220"/>
      <c r="AYQ100" s="220"/>
      <c r="AYR100" s="220"/>
      <c r="AYS100" s="220"/>
      <c r="AYT100" s="220"/>
      <c r="AYU100" s="220"/>
      <c r="AYV100" s="220"/>
      <c r="AYW100" s="220"/>
      <c r="AYX100" s="220"/>
      <c r="AYY100" s="220"/>
      <c r="AYZ100" s="220"/>
      <c r="AZA100" s="220"/>
      <c r="AZB100" s="220"/>
      <c r="AZC100" s="220"/>
      <c r="AZD100" s="220"/>
      <c r="AZE100" s="220"/>
      <c r="AZF100" s="220"/>
      <c r="AZG100" s="220"/>
      <c r="AZH100" s="220"/>
      <c r="AZI100" s="220"/>
      <c r="AZJ100" s="220"/>
      <c r="AZK100" s="220"/>
      <c r="AZL100" s="220"/>
      <c r="AZM100" s="220"/>
      <c r="AZN100" s="220"/>
      <c r="AZO100" s="220"/>
      <c r="AZP100" s="220"/>
      <c r="AZQ100" s="220"/>
      <c r="AZR100" s="220"/>
      <c r="AZS100" s="220"/>
      <c r="AZT100" s="220"/>
      <c r="AZU100" s="220"/>
      <c r="AZV100" s="220"/>
      <c r="AZW100" s="220"/>
      <c r="AZX100" s="220"/>
      <c r="AZY100" s="220"/>
      <c r="AZZ100" s="220"/>
      <c r="BAA100" s="220"/>
      <c r="BAB100" s="220"/>
      <c r="BAC100" s="220"/>
      <c r="BAD100" s="220"/>
      <c r="BAE100" s="220"/>
      <c r="BAF100" s="220"/>
      <c r="BAG100" s="220"/>
      <c r="BAH100" s="220"/>
      <c r="BAI100" s="220"/>
      <c r="BAJ100" s="220"/>
      <c r="BAK100" s="220"/>
      <c r="BAL100" s="220"/>
      <c r="BAM100" s="220"/>
      <c r="BAN100" s="220"/>
      <c r="BAO100" s="220"/>
      <c r="BAP100" s="220"/>
      <c r="BAQ100" s="220"/>
      <c r="BAR100" s="220"/>
      <c r="BAS100" s="220"/>
      <c r="BAT100" s="220"/>
      <c r="BAU100" s="220"/>
      <c r="BAV100" s="220"/>
      <c r="BAW100" s="220"/>
      <c r="BAX100" s="220"/>
      <c r="BAY100" s="220"/>
      <c r="BAZ100" s="220"/>
      <c r="BBA100" s="220"/>
      <c r="BBB100" s="220"/>
      <c r="BBC100" s="220"/>
      <c r="BBD100" s="220"/>
      <c r="BBE100" s="220"/>
      <c r="BBF100" s="220"/>
      <c r="BBG100" s="220"/>
      <c r="BBH100" s="220"/>
      <c r="BBI100" s="220"/>
      <c r="BBJ100" s="220"/>
      <c r="BBK100" s="220"/>
      <c r="BBL100" s="220"/>
      <c r="BBM100" s="220"/>
      <c r="BBN100" s="220"/>
      <c r="BBO100" s="220"/>
      <c r="BBP100" s="220"/>
      <c r="BBQ100" s="220"/>
      <c r="BBR100" s="220"/>
      <c r="BBS100" s="220"/>
      <c r="BBT100" s="220"/>
      <c r="BBU100" s="220"/>
      <c r="BBV100" s="220"/>
      <c r="BBW100" s="220"/>
      <c r="BBX100" s="220"/>
      <c r="BBY100" s="220"/>
      <c r="BBZ100" s="220"/>
      <c r="BCA100" s="220"/>
      <c r="BCB100" s="220"/>
      <c r="BCC100" s="220"/>
      <c r="BCD100" s="220"/>
      <c r="BCE100" s="220"/>
      <c r="BCF100" s="220"/>
      <c r="BCG100" s="220"/>
      <c r="BCH100" s="220"/>
      <c r="BCI100" s="220"/>
      <c r="BCJ100" s="220"/>
      <c r="BCK100" s="220"/>
      <c r="BCL100" s="220"/>
      <c r="BCM100" s="220"/>
      <c r="BCN100" s="220"/>
      <c r="BCO100" s="220"/>
      <c r="BCP100" s="220"/>
      <c r="BCQ100" s="220"/>
      <c r="BCR100" s="220"/>
      <c r="BCS100" s="220"/>
      <c r="BCT100" s="220"/>
      <c r="BCU100" s="220"/>
      <c r="BCV100" s="220"/>
      <c r="BCW100" s="220"/>
      <c r="BCX100" s="220"/>
      <c r="BCY100" s="220"/>
      <c r="BCZ100" s="220"/>
      <c r="BDA100" s="220"/>
      <c r="BDB100" s="220"/>
      <c r="BDC100" s="220"/>
      <c r="BDD100" s="220"/>
      <c r="BDE100" s="220"/>
      <c r="BDF100" s="220"/>
      <c r="BDG100" s="220"/>
      <c r="BDH100" s="220"/>
      <c r="BDI100" s="220"/>
      <c r="BDJ100" s="220"/>
      <c r="BDK100" s="220"/>
      <c r="BDL100" s="220"/>
      <c r="BDM100" s="220"/>
      <c r="BDN100" s="220"/>
      <c r="BDO100" s="220"/>
      <c r="BDP100" s="220"/>
      <c r="BDQ100" s="220"/>
      <c r="BDR100" s="220"/>
      <c r="BDS100" s="220"/>
      <c r="BDT100" s="220"/>
      <c r="BDU100" s="220"/>
      <c r="BDV100" s="220"/>
      <c r="BDW100" s="220"/>
      <c r="BDX100" s="220"/>
      <c r="BDY100" s="220"/>
      <c r="BDZ100" s="220"/>
      <c r="BEA100" s="220"/>
      <c r="BEB100" s="220"/>
      <c r="BEC100" s="220"/>
      <c r="BED100" s="220"/>
      <c r="BEE100" s="220"/>
      <c r="BEF100" s="220"/>
      <c r="BEG100" s="220"/>
      <c r="BEH100" s="220"/>
      <c r="BEI100" s="220"/>
      <c r="BEJ100" s="220"/>
      <c r="BEK100" s="220"/>
      <c r="BEL100" s="220"/>
      <c r="BEM100" s="220"/>
      <c r="BEN100" s="220"/>
      <c r="BEO100" s="220"/>
      <c r="BEP100" s="220"/>
      <c r="BEQ100" s="220"/>
      <c r="BER100" s="220"/>
      <c r="BES100" s="220"/>
      <c r="BET100" s="220"/>
      <c r="BEU100" s="220"/>
      <c r="BEV100" s="220"/>
      <c r="BEW100" s="220"/>
      <c r="BEX100" s="220"/>
      <c r="BEY100" s="220"/>
      <c r="BEZ100" s="220"/>
      <c r="BFA100" s="220"/>
      <c r="BFB100" s="220"/>
      <c r="BFC100" s="220"/>
      <c r="BFD100" s="220"/>
      <c r="BFE100" s="220"/>
      <c r="BFF100" s="220"/>
      <c r="BFG100" s="220"/>
      <c r="BFH100" s="220"/>
      <c r="BFI100" s="220"/>
      <c r="BFJ100" s="220"/>
      <c r="BFK100" s="220"/>
      <c r="BFL100" s="220"/>
      <c r="BFM100" s="220"/>
      <c r="BFN100" s="220"/>
      <c r="BFO100" s="220"/>
      <c r="BFP100" s="220"/>
      <c r="BFQ100" s="220"/>
      <c r="BFR100" s="220"/>
      <c r="BFS100" s="220"/>
      <c r="BFT100" s="220"/>
      <c r="BFU100" s="220"/>
      <c r="BFV100" s="220"/>
      <c r="BFW100" s="220"/>
      <c r="BFX100" s="220"/>
      <c r="BFY100" s="220"/>
      <c r="BFZ100" s="220"/>
      <c r="BGA100" s="220"/>
      <c r="BGB100" s="220"/>
      <c r="BGC100" s="220"/>
      <c r="BGD100" s="220"/>
      <c r="BGE100" s="220"/>
      <c r="BGF100" s="220"/>
      <c r="BGG100" s="220"/>
      <c r="BGH100" s="220"/>
      <c r="BGI100" s="220"/>
      <c r="BGJ100" s="220"/>
      <c r="BGK100" s="220"/>
      <c r="BGL100" s="220"/>
      <c r="BGM100" s="220"/>
      <c r="BGN100" s="220"/>
      <c r="BGO100" s="220"/>
      <c r="BGP100" s="220"/>
      <c r="BGQ100" s="220"/>
      <c r="BGR100" s="220"/>
      <c r="BGS100" s="220"/>
      <c r="BGT100" s="220"/>
      <c r="BGU100" s="220"/>
      <c r="BGV100" s="220"/>
      <c r="BGW100" s="220"/>
      <c r="BGX100" s="220"/>
      <c r="BGY100" s="220"/>
      <c r="BGZ100" s="220"/>
      <c r="BHA100" s="220"/>
      <c r="BHB100" s="220"/>
      <c r="BHC100" s="220"/>
      <c r="BHD100" s="220"/>
      <c r="BHE100" s="220"/>
      <c r="BHF100" s="220"/>
      <c r="BHG100" s="220"/>
      <c r="BHH100" s="220"/>
      <c r="BHI100" s="220"/>
      <c r="BHJ100" s="220"/>
      <c r="BHK100" s="220"/>
      <c r="BHL100" s="220"/>
      <c r="BHM100" s="220"/>
      <c r="BHN100" s="220"/>
      <c r="BHO100" s="220"/>
      <c r="BHP100" s="220"/>
      <c r="BHQ100" s="220"/>
      <c r="BHR100" s="220"/>
      <c r="BHS100" s="220"/>
      <c r="BHT100" s="220"/>
      <c r="BHU100" s="220"/>
      <c r="BHV100" s="220"/>
      <c r="BHW100" s="220"/>
      <c r="BHX100" s="220"/>
      <c r="BHY100" s="220"/>
      <c r="BHZ100" s="220"/>
      <c r="BIA100" s="220"/>
      <c r="BIB100" s="220"/>
      <c r="BIC100" s="220"/>
      <c r="BID100" s="220"/>
      <c r="BIE100" s="220"/>
      <c r="BIF100" s="220"/>
      <c r="BIG100" s="220"/>
      <c r="BIH100" s="220"/>
      <c r="BII100" s="220"/>
      <c r="BIJ100" s="220"/>
      <c r="BIK100" s="220"/>
      <c r="BIL100" s="220"/>
      <c r="BIM100" s="220"/>
      <c r="BIN100" s="220"/>
      <c r="BIO100" s="220"/>
      <c r="BIP100" s="220"/>
      <c r="BIQ100" s="220"/>
      <c r="BIR100" s="220"/>
      <c r="BIS100" s="220"/>
      <c r="BIT100" s="220"/>
      <c r="BIU100" s="220"/>
      <c r="BIV100" s="220"/>
      <c r="BIW100" s="220"/>
      <c r="BIX100" s="220"/>
      <c r="BIY100" s="220"/>
      <c r="BIZ100" s="220"/>
      <c r="BJA100" s="220"/>
      <c r="BJB100" s="220"/>
      <c r="BJC100" s="220"/>
      <c r="BJD100" s="220"/>
      <c r="BJE100" s="220"/>
      <c r="BJF100" s="220"/>
      <c r="BJG100" s="220"/>
      <c r="BJH100" s="220"/>
      <c r="BJI100" s="220"/>
      <c r="BJJ100" s="220"/>
      <c r="BJK100" s="220"/>
      <c r="BJL100" s="220"/>
      <c r="BJM100" s="220"/>
      <c r="BJN100" s="220"/>
      <c r="BJO100" s="220"/>
      <c r="BJP100" s="220"/>
      <c r="BJQ100" s="220"/>
      <c r="BJR100" s="220"/>
      <c r="BJS100" s="220"/>
      <c r="BJT100" s="220"/>
      <c r="BJU100" s="220"/>
      <c r="BJV100" s="220"/>
      <c r="BJW100" s="220"/>
      <c r="BJX100" s="220"/>
      <c r="BJY100" s="220"/>
      <c r="BJZ100" s="220"/>
      <c r="BKA100" s="220"/>
      <c r="BKB100" s="220"/>
      <c r="BKC100" s="220"/>
      <c r="BKD100" s="220"/>
      <c r="BKE100" s="220"/>
      <c r="BKF100" s="220"/>
      <c r="BKG100" s="220"/>
      <c r="BKH100" s="220"/>
      <c r="BKI100" s="220"/>
      <c r="BKJ100" s="220"/>
      <c r="BKK100" s="220"/>
      <c r="BKL100" s="220"/>
      <c r="BKM100" s="220"/>
      <c r="BKN100" s="220"/>
      <c r="BKO100" s="220"/>
      <c r="BKP100" s="220"/>
      <c r="BKQ100" s="220"/>
      <c r="BKR100" s="220"/>
      <c r="BKS100" s="220"/>
      <c r="BKT100" s="220"/>
      <c r="BKU100" s="220"/>
      <c r="BKV100" s="220"/>
      <c r="BKW100" s="220"/>
      <c r="BKX100" s="220"/>
      <c r="BKY100" s="220"/>
      <c r="BKZ100" s="220"/>
      <c r="BLA100" s="220"/>
      <c r="BLB100" s="220"/>
      <c r="BLC100" s="220"/>
      <c r="BLD100" s="220"/>
      <c r="BLE100" s="220"/>
      <c r="BLF100" s="220"/>
      <c r="BLG100" s="220"/>
      <c r="BLH100" s="220"/>
      <c r="BLI100" s="220"/>
      <c r="BLJ100" s="220"/>
      <c r="BLK100" s="220"/>
      <c r="BLL100" s="220"/>
      <c r="BLM100" s="220"/>
      <c r="BLN100" s="220"/>
      <c r="BLO100" s="220"/>
      <c r="BLP100" s="220"/>
      <c r="BLQ100" s="220"/>
      <c r="BLR100" s="220"/>
      <c r="BLS100" s="220"/>
      <c r="BLT100" s="220"/>
      <c r="BLU100" s="220"/>
      <c r="BLV100" s="220"/>
      <c r="BLW100" s="220"/>
      <c r="BLX100" s="220"/>
      <c r="BLY100" s="220"/>
      <c r="BLZ100" s="220"/>
      <c r="BMA100" s="220"/>
      <c r="BMB100" s="220"/>
      <c r="BMC100" s="220"/>
      <c r="BMD100" s="220"/>
      <c r="BME100" s="220"/>
      <c r="BMF100" s="220"/>
      <c r="BMG100" s="220"/>
      <c r="BMH100" s="220"/>
      <c r="BMI100" s="220"/>
      <c r="BMJ100" s="220"/>
      <c r="BMK100" s="220"/>
      <c r="BML100" s="220"/>
      <c r="BMM100" s="220"/>
      <c r="BMN100" s="220"/>
      <c r="BMO100" s="220"/>
      <c r="BMP100" s="220"/>
      <c r="BMQ100" s="220"/>
      <c r="BMR100" s="220"/>
      <c r="BMS100" s="220"/>
      <c r="BMT100" s="220"/>
      <c r="BMU100" s="220"/>
      <c r="BMV100" s="220"/>
      <c r="BMW100" s="220"/>
      <c r="BMX100" s="220"/>
      <c r="BMY100" s="220"/>
      <c r="BMZ100" s="220"/>
      <c r="BNA100" s="220"/>
      <c r="BNB100" s="220"/>
      <c r="BNC100" s="220"/>
      <c r="BND100" s="220"/>
      <c r="BNE100" s="220"/>
      <c r="BNF100" s="220"/>
      <c r="BNG100" s="220"/>
      <c r="BNH100" s="220"/>
      <c r="BNI100" s="220"/>
      <c r="BNJ100" s="220"/>
      <c r="BNK100" s="220"/>
      <c r="BNL100" s="220"/>
      <c r="BNM100" s="220"/>
      <c r="BNN100" s="220"/>
      <c r="BNO100" s="220"/>
      <c r="BNP100" s="220"/>
      <c r="BNQ100" s="220"/>
      <c r="BNR100" s="220"/>
      <c r="BNS100" s="220"/>
      <c r="BNT100" s="220"/>
      <c r="BNU100" s="220"/>
      <c r="BNV100" s="220"/>
      <c r="BNW100" s="220"/>
      <c r="BNX100" s="220"/>
      <c r="BNY100" s="220"/>
      <c r="BNZ100" s="220"/>
      <c r="BOA100" s="220"/>
      <c r="BOB100" s="220"/>
      <c r="BOC100" s="220"/>
      <c r="BOD100" s="220"/>
      <c r="BOE100" s="220"/>
      <c r="BOF100" s="220"/>
      <c r="BOG100" s="220"/>
      <c r="BOH100" s="220"/>
      <c r="BOI100" s="220"/>
      <c r="BOJ100" s="220"/>
      <c r="BOK100" s="220"/>
      <c r="BOL100" s="220"/>
      <c r="BOM100" s="220"/>
      <c r="BON100" s="220"/>
      <c r="BOO100" s="220"/>
      <c r="BOP100" s="220"/>
      <c r="BOQ100" s="220"/>
      <c r="BOR100" s="220"/>
      <c r="BOS100" s="220"/>
      <c r="BOT100" s="220"/>
      <c r="BOU100" s="220"/>
      <c r="BOV100" s="220"/>
      <c r="BOW100" s="220"/>
      <c r="BOX100" s="220"/>
      <c r="BOY100" s="220"/>
      <c r="BOZ100" s="220"/>
      <c r="BPA100" s="220"/>
      <c r="BPB100" s="220"/>
      <c r="BPC100" s="220"/>
      <c r="BPD100" s="220"/>
      <c r="BPE100" s="220"/>
      <c r="BPF100" s="220"/>
      <c r="BPG100" s="220"/>
      <c r="BPH100" s="220"/>
      <c r="BPI100" s="220"/>
      <c r="BPJ100" s="220"/>
      <c r="BPK100" s="220"/>
      <c r="BPL100" s="220"/>
      <c r="BPM100" s="220"/>
      <c r="BPN100" s="220"/>
      <c r="BPO100" s="220"/>
      <c r="BPP100" s="220"/>
      <c r="BPQ100" s="220"/>
      <c r="BPR100" s="220"/>
      <c r="BPS100" s="220"/>
      <c r="BPT100" s="220"/>
      <c r="BPU100" s="220"/>
      <c r="BPV100" s="220"/>
      <c r="BPW100" s="220"/>
      <c r="BPX100" s="220"/>
      <c r="BPY100" s="220"/>
      <c r="BPZ100" s="220"/>
      <c r="BQA100" s="220"/>
      <c r="BQB100" s="220"/>
      <c r="BQC100" s="220"/>
      <c r="BQD100" s="220"/>
      <c r="BQE100" s="220"/>
      <c r="BQF100" s="220"/>
      <c r="BQG100" s="220"/>
      <c r="BQH100" s="220"/>
      <c r="BQI100" s="220"/>
      <c r="BQJ100" s="220"/>
      <c r="BQK100" s="220"/>
      <c r="BQL100" s="220"/>
      <c r="BQM100" s="220"/>
      <c r="BQN100" s="220"/>
      <c r="BQO100" s="220"/>
      <c r="BQP100" s="220"/>
      <c r="BQQ100" s="220"/>
      <c r="BQR100" s="220"/>
      <c r="BQS100" s="220"/>
      <c r="BQT100" s="220"/>
      <c r="BQU100" s="220"/>
      <c r="BQV100" s="220"/>
      <c r="BQW100" s="220"/>
      <c r="BQX100" s="220"/>
      <c r="BQY100" s="220"/>
      <c r="BQZ100" s="220"/>
      <c r="BRA100" s="220"/>
      <c r="BRB100" s="220"/>
      <c r="BRC100" s="220"/>
      <c r="BRD100" s="220"/>
      <c r="BRE100" s="220"/>
      <c r="BRF100" s="220"/>
      <c r="BRG100" s="220"/>
      <c r="BRH100" s="220"/>
      <c r="BRI100" s="220"/>
      <c r="BRJ100" s="220"/>
      <c r="BRK100" s="220"/>
      <c r="BRL100" s="220"/>
      <c r="BRM100" s="220"/>
      <c r="BRN100" s="220"/>
      <c r="BRO100" s="220"/>
      <c r="BRP100" s="220"/>
      <c r="BRQ100" s="220"/>
      <c r="BRR100" s="220"/>
      <c r="BRS100" s="220"/>
      <c r="BRT100" s="220"/>
      <c r="BRU100" s="220"/>
      <c r="BRV100" s="220"/>
      <c r="BRW100" s="220"/>
      <c r="BRX100" s="220"/>
      <c r="BRY100" s="220"/>
      <c r="BRZ100" s="220"/>
      <c r="BSA100" s="220"/>
      <c r="BSB100" s="220"/>
      <c r="BSC100" s="220"/>
      <c r="BSD100" s="220"/>
      <c r="BSE100" s="220"/>
      <c r="BSF100" s="220"/>
      <c r="BSG100" s="220"/>
      <c r="BSH100" s="220"/>
      <c r="BSI100" s="220"/>
      <c r="BSJ100" s="220"/>
      <c r="BSK100" s="220"/>
      <c r="BSL100" s="220"/>
      <c r="BSM100" s="220"/>
      <c r="BSN100" s="220"/>
      <c r="BSO100" s="220"/>
      <c r="BSP100" s="220"/>
      <c r="BSQ100" s="220"/>
      <c r="BSR100" s="220"/>
      <c r="BSS100" s="220"/>
      <c r="BST100" s="220"/>
      <c r="BSU100" s="220"/>
      <c r="BSV100" s="220"/>
      <c r="BSW100" s="220"/>
      <c r="BSX100" s="220"/>
      <c r="BSY100" s="220"/>
      <c r="BSZ100" s="220"/>
      <c r="BTA100" s="220"/>
      <c r="BTB100" s="220"/>
      <c r="BTC100" s="220"/>
      <c r="BTD100" s="220"/>
      <c r="BTE100" s="220"/>
      <c r="BTF100" s="220"/>
      <c r="BTG100" s="220"/>
      <c r="BTH100" s="220"/>
      <c r="BTI100" s="220"/>
      <c r="BTJ100" s="220"/>
      <c r="BTK100" s="220"/>
      <c r="BTL100" s="220"/>
      <c r="BTM100" s="220"/>
      <c r="BTN100" s="220"/>
      <c r="BTO100" s="220"/>
      <c r="BTP100" s="220"/>
      <c r="BTQ100" s="220"/>
      <c r="BTR100" s="220"/>
      <c r="BTS100" s="220"/>
      <c r="BTT100" s="220"/>
      <c r="BTU100" s="220"/>
      <c r="BTV100" s="220"/>
      <c r="BTW100" s="220"/>
      <c r="BTX100" s="220"/>
      <c r="BTY100" s="220"/>
      <c r="BTZ100" s="220"/>
      <c r="BUA100" s="220"/>
      <c r="BUB100" s="220"/>
      <c r="BUC100" s="220"/>
      <c r="BUD100" s="220"/>
      <c r="BUE100" s="220"/>
      <c r="BUF100" s="220"/>
      <c r="BUG100" s="220"/>
      <c r="BUH100" s="220"/>
      <c r="BUI100" s="220"/>
      <c r="BUJ100" s="220"/>
      <c r="BUK100" s="220"/>
      <c r="BUL100" s="220"/>
      <c r="BUM100" s="220"/>
      <c r="BUN100" s="220"/>
      <c r="BUO100" s="220"/>
      <c r="BUP100" s="220"/>
      <c r="BUQ100" s="220"/>
      <c r="BUR100" s="220"/>
      <c r="BUS100" s="220"/>
      <c r="BUT100" s="220"/>
      <c r="BUU100" s="220"/>
      <c r="BUV100" s="220"/>
      <c r="BUW100" s="220"/>
      <c r="BUX100" s="220"/>
      <c r="BUY100" s="220"/>
      <c r="BUZ100" s="220"/>
      <c r="BVA100" s="220"/>
      <c r="BVB100" s="220"/>
      <c r="BVC100" s="220"/>
      <c r="BVD100" s="220"/>
      <c r="BVE100" s="220"/>
      <c r="BVF100" s="220"/>
      <c r="BVG100" s="220"/>
      <c r="BVH100" s="220"/>
      <c r="BVI100" s="220"/>
      <c r="BVJ100" s="220"/>
      <c r="BVK100" s="220"/>
      <c r="BVL100" s="220"/>
      <c r="BVM100" s="220"/>
      <c r="BVN100" s="220"/>
      <c r="BVO100" s="220"/>
      <c r="BVP100" s="220"/>
      <c r="BVQ100" s="220"/>
      <c r="BVR100" s="220"/>
      <c r="BVS100" s="220"/>
      <c r="BVT100" s="220"/>
      <c r="BVU100" s="220"/>
      <c r="BVV100" s="220"/>
      <c r="BVW100" s="220"/>
      <c r="BVX100" s="220"/>
      <c r="BVY100" s="220"/>
      <c r="BVZ100" s="220"/>
      <c r="BWA100" s="220"/>
      <c r="BWB100" s="220"/>
      <c r="BWC100" s="220"/>
      <c r="BWD100" s="220"/>
      <c r="BWE100" s="220"/>
      <c r="BWF100" s="220"/>
      <c r="BWG100" s="220"/>
      <c r="BWH100" s="220"/>
      <c r="BWI100" s="220"/>
      <c r="BWJ100" s="220"/>
      <c r="BWK100" s="220"/>
      <c r="BWL100" s="220"/>
      <c r="BWM100" s="220"/>
      <c r="BWN100" s="220"/>
      <c r="BWO100" s="220"/>
      <c r="BWP100" s="220"/>
      <c r="BWQ100" s="220"/>
      <c r="BWR100" s="220"/>
      <c r="BWS100" s="220"/>
      <c r="BWT100" s="220"/>
      <c r="BWU100" s="220"/>
      <c r="BWV100" s="220"/>
      <c r="BWW100" s="220"/>
      <c r="BWX100" s="220"/>
      <c r="BWY100" s="220"/>
      <c r="BWZ100" s="220"/>
      <c r="BXA100" s="220"/>
      <c r="BXB100" s="220"/>
      <c r="BXC100" s="220"/>
      <c r="BXD100" s="220"/>
      <c r="BXE100" s="220"/>
      <c r="BXF100" s="220"/>
      <c r="BXG100" s="220"/>
      <c r="BXH100" s="220"/>
      <c r="BXI100" s="220"/>
      <c r="BXJ100" s="220"/>
      <c r="BXK100" s="220"/>
      <c r="BXL100" s="220"/>
      <c r="BXM100" s="220"/>
      <c r="BXN100" s="220"/>
      <c r="BXO100" s="220"/>
      <c r="BXP100" s="220"/>
      <c r="BXQ100" s="220"/>
      <c r="BXR100" s="220"/>
      <c r="BXS100" s="220"/>
      <c r="BXT100" s="220"/>
      <c r="BXU100" s="220"/>
      <c r="BXV100" s="220"/>
      <c r="BXW100" s="220"/>
      <c r="BXX100" s="220"/>
      <c r="BXY100" s="220"/>
      <c r="BXZ100" s="220"/>
      <c r="BYA100" s="220"/>
      <c r="BYB100" s="220"/>
      <c r="BYC100" s="220"/>
      <c r="BYD100" s="220"/>
      <c r="BYE100" s="220"/>
      <c r="BYF100" s="220"/>
      <c r="BYG100" s="220"/>
      <c r="BYH100" s="220"/>
      <c r="BYI100" s="220"/>
      <c r="BYJ100" s="220"/>
      <c r="BYK100" s="220"/>
      <c r="BYL100" s="220"/>
      <c r="BYM100" s="220"/>
      <c r="BYN100" s="220"/>
      <c r="BYO100" s="220"/>
      <c r="BYP100" s="220"/>
      <c r="BYQ100" s="220"/>
      <c r="BYR100" s="220"/>
      <c r="BYS100" s="220"/>
      <c r="BYT100" s="220"/>
      <c r="BYU100" s="220"/>
      <c r="BYV100" s="220"/>
      <c r="BYW100" s="220"/>
      <c r="BYX100" s="220"/>
      <c r="BYY100" s="220"/>
      <c r="BYZ100" s="220"/>
      <c r="BZA100" s="220"/>
      <c r="BZB100" s="220"/>
      <c r="BZC100" s="220"/>
      <c r="BZD100" s="220"/>
      <c r="BZE100" s="220"/>
      <c r="BZF100" s="220"/>
      <c r="BZG100" s="220"/>
      <c r="BZH100" s="220"/>
      <c r="BZI100" s="220"/>
      <c r="BZJ100" s="220"/>
      <c r="BZK100" s="220"/>
      <c r="BZL100" s="220"/>
      <c r="BZM100" s="220"/>
      <c r="BZN100" s="220"/>
      <c r="BZO100" s="220"/>
      <c r="BZP100" s="220"/>
      <c r="BZQ100" s="220"/>
      <c r="BZR100" s="220"/>
      <c r="BZS100" s="220"/>
      <c r="BZT100" s="220"/>
      <c r="BZU100" s="220"/>
      <c r="BZV100" s="220"/>
      <c r="BZW100" s="220"/>
      <c r="BZX100" s="220"/>
      <c r="BZY100" s="220"/>
      <c r="BZZ100" s="220"/>
      <c r="CAA100" s="220"/>
      <c r="CAB100" s="220"/>
      <c r="CAC100" s="220"/>
      <c r="CAD100" s="220"/>
      <c r="CAE100" s="220"/>
      <c r="CAF100" s="220"/>
      <c r="CAG100" s="220"/>
      <c r="CAH100" s="220"/>
      <c r="CAI100" s="220"/>
      <c r="CAJ100" s="220"/>
      <c r="CAK100" s="220"/>
      <c r="CAL100" s="220"/>
      <c r="CAM100" s="220"/>
      <c r="CAN100" s="220"/>
      <c r="CAO100" s="220"/>
      <c r="CAP100" s="220"/>
      <c r="CAQ100" s="220"/>
      <c r="CAR100" s="220"/>
      <c r="CAS100" s="220"/>
      <c r="CAT100" s="220"/>
      <c r="CAU100" s="220"/>
      <c r="CAV100" s="220"/>
      <c r="CAW100" s="220"/>
      <c r="CAX100" s="220"/>
      <c r="CAY100" s="220"/>
      <c r="CAZ100" s="220"/>
      <c r="CBA100" s="220"/>
      <c r="CBB100" s="220"/>
      <c r="CBC100" s="220"/>
      <c r="CBD100" s="220"/>
      <c r="CBE100" s="220"/>
      <c r="CBF100" s="220"/>
      <c r="CBG100" s="220"/>
      <c r="CBH100" s="220"/>
      <c r="CBI100" s="220"/>
      <c r="CBJ100" s="220"/>
      <c r="CBK100" s="220"/>
      <c r="CBL100" s="220"/>
      <c r="CBM100" s="220"/>
      <c r="CBN100" s="220"/>
      <c r="CBO100" s="220"/>
      <c r="CBP100" s="220"/>
      <c r="CBQ100" s="220"/>
      <c r="CBR100" s="220"/>
      <c r="CBS100" s="220"/>
      <c r="CBT100" s="220"/>
      <c r="CBU100" s="220"/>
      <c r="CBV100" s="220"/>
      <c r="CBW100" s="220"/>
      <c r="CBX100" s="220"/>
      <c r="CBY100" s="220"/>
      <c r="CBZ100" s="220"/>
      <c r="CCA100" s="220"/>
      <c r="CCB100" s="220"/>
      <c r="CCC100" s="220"/>
      <c r="CCD100" s="220"/>
      <c r="CCE100" s="220"/>
      <c r="CCF100" s="220"/>
      <c r="CCG100" s="220"/>
      <c r="CCH100" s="220"/>
      <c r="CCI100" s="220"/>
      <c r="CCJ100" s="220"/>
      <c r="CCK100" s="220"/>
      <c r="CCL100" s="220"/>
      <c r="CCM100" s="220"/>
      <c r="CCN100" s="220"/>
      <c r="CCO100" s="220"/>
      <c r="CCP100" s="220"/>
      <c r="CCQ100" s="220"/>
      <c r="CCR100" s="220"/>
      <c r="CCS100" s="220"/>
      <c r="CCT100" s="220"/>
      <c r="CCU100" s="220"/>
      <c r="CCV100" s="220"/>
      <c r="CCW100" s="220"/>
      <c r="CCX100" s="220"/>
      <c r="CCY100" s="220"/>
      <c r="CCZ100" s="220"/>
      <c r="CDA100" s="220"/>
      <c r="CDB100" s="220"/>
      <c r="CDC100" s="220"/>
      <c r="CDD100" s="220"/>
      <c r="CDE100" s="220"/>
      <c r="CDF100" s="220"/>
      <c r="CDG100" s="220"/>
      <c r="CDH100" s="220"/>
      <c r="CDI100" s="220"/>
      <c r="CDJ100" s="220"/>
      <c r="CDK100" s="220"/>
      <c r="CDL100" s="220"/>
      <c r="CDM100" s="220"/>
      <c r="CDN100" s="220"/>
      <c r="CDO100" s="220"/>
      <c r="CDP100" s="220"/>
      <c r="CDQ100" s="220"/>
      <c r="CDR100" s="220"/>
      <c r="CDS100" s="220"/>
      <c r="CDT100" s="220"/>
      <c r="CDU100" s="220"/>
      <c r="CDV100" s="220"/>
      <c r="CDW100" s="220"/>
      <c r="CDX100" s="220"/>
      <c r="CDY100" s="220"/>
      <c r="CDZ100" s="220"/>
      <c r="CEA100" s="220"/>
      <c r="CEB100" s="220"/>
      <c r="CEC100" s="220"/>
      <c r="CED100" s="220"/>
      <c r="CEE100" s="220"/>
      <c r="CEF100" s="220"/>
      <c r="CEG100" s="220"/>
      <c r="CEH100" s="220"/>
      <c r="CEI100" s="220"/>
      <c r="CEJ100" s="220"/>
      <c r="CEK100" s="220"/>
      <c r="CEL100" s="220"/>
      <c r="CEM100" s="220"/>
      <c r="CEN100" s="220"/>
      <c r="CEO100" s="220"/>
      <c r="CEP100" s="220"/>
      <c r="CEQ100" s="220"/>
      <c r="CER100" s="220"/>
      <c r="CES100" s="220"/>
      <c r="CET100" s="220"/>
      <c r="CEU100" s="220"/>
      <c r="CEV100" s="220"/>
      <c r="CEW100" s="220"/>
      <c r="CEX100" s="220"/>
      <c r="CEY100" s="220"/>
      <c r="CEZ100" s="220"/>
      <c r="CFA100" s="220"/>
      <c r="CFB100" s="220"/>
      <c r="CFC100" s="220"/>
      <c r="CFD100" s="220"/>
      <c r="CFE100" s="220"/>
      <c r="CFF100" s="220"/>
      <c r="CFG100" s="220"/>
      <c r="CFH100" s="220"/>
      <c r="CFI100" s="220"/>
      <c r="CFJ100" s="220"/>
      <c r="CFK100" s="220"/>
      <c r="CFL100" s="220"/>
      <c r="CFM100" s="220"/>
      <c r="CFN100" s="220"/>
      <c r="CFO100" s="220"/>
      <c r="CFP100" s="220"/>
      <c r="CFQ100" s="220"/>
      <c r="CFR100" s="220"/>
      <c r="CFS100" s="220"/>
      <c r="CFT100" s="220"/>
      <c r="CFU100" s="220"/>
      <c r="CFV100" s="220"/>
      <c r="CFW100" s="220"/>
      <c r="CFX100" s="220"/>
      <c r="CFY100" s="220"/>
      <c r="CFZ100" s="220"/>
      <c r="CGA100" s="220"/>
      <c r="CGB100" s="220"/>
      <c r="CGC100" s="220"/>
      <c r="CGD100" s="220"/>
      <c r="CGE100" s="220"/>
      <c r="CGF100" s="220"/>
      <c r="CGG100" s="220"/>
      <c r="CGH100" s="220"/>
      <c r="CGI100" s="220"/>
      <c r="CGJ100" s="220"/>
      <c r="CGK100" s="220"/>
      <c r="CGL100" s="220"/>
      <c r="CGM100" s="220"/>
      <c r="CGN100" s="220"/>
      <c r="CGO100" s="220"/>
      <c r="CGP100" s="220"/>
      <c r="CGQ100" s="220"/>
      <c r="CGR100" s="220"/>
      <c r="CGS100" s="220"/>
      <c r="CGT100" s="220"/>
      <c r="CGU100" s="220"/>
      <c r="CGV100" s="220"/>
      <c r="CGW100" s="220"/>
      <c r="CGX100" s="220"/>
      <c r="CGY100" s="220"/>
      <c r="CGZ100" s="220"/>
      <c r="CHA100" s="220"/>
      <c r="CHB100" s="220"/>
      <c r="CHC100" s="220"/>
      <c r="CHD100" s="220"/>
      <c r="CHE100" s="220"/>
      <c r="CHF100" s="220"/>
      <c r="CHG100" s="220"/>
      <c r="CHH100" s="220"/>
      <c r="CHI100" s="220"/>
      <c r="CHJ100" s="220"/>
      <c r="CHK100" s="220"/>
      <c r="CHL100" s="220"/>
      <c r="CHM100" s="220"/>
      <c r="CHN100" s="220"/>
      <c r="CHO100" s="220"/>
      <c r="CHP100" s="220"/>
      <c r="CHQ100" s="220"/>
      <c r="CHR100" s="220"/>
      <c r="CHS100" s="220"/>
      <c r="CHT100" s="220"/>
      <c r="CHU100" s="220"/>
      <c r="CHV100" s="220"/>
      <c r="CHW100" s="220"/>
      <c r="CHX100" s="220"/>
      <c r="CHY100" s="220"/>
      <c r="CHZ100" s="220"/>
      <c r="CIA100" s="220"/>
      <c r="CIB100" s="220"/>
      <c r="CIC100" s="220"/>
      <c r="CID100" s="220"/>
      <c r="CIE100" s="220"/>
      <c r="CIF100" s="220"/>
      <c r="CIG100" s="220"/>
      <c r="CIH100" s="220"/>
      <c r="CII100" s="220"/>
      <c r="CIJ100" s="220"/>
      <c r="CIK100" s="220"/>
      <c r="CIL100" s="220"/>
      <c r="CIM100" s="220"/>
      <c r="CIN100" s="220"/>
      <c r="CIO100" s="220"/>
      <c r="CIP100" s="220"/>
      <c r="CIQ100" s="220"/>
      <c r="CIR100" s="220"/>
      <c r="CIS100" s="220"/>
      <c r="CIT100" s="220"/>
      <c r="CIU100" s="220"/>
      <c r="CIV100" s="220"/>
      <c r="CIW100" s="220"/>
      <c r="CIX100" s="220"/>
      <c r="CIY100" s="220"/>
      <c r="CIZ100" s="220"/>
      <c r="CJA100" s="220"/>
      <c r="CJB100" s="220"/>
      <c r="CJC100" s="220"/>
      <c r="CJD100" s="220"/>
      <c r="CJE100" s="220"/>
      <c r="CJF100" s="220"/>
      <c r="CJG100" s="220"/>
      <c r="CJH100" s="220"/>
      <c r="CJI100" s="220"/>
      <c r="CJJ100" s="220"/>
      <c r="CJK100" s="220"/>
      <c r="CJL100" s="220"/>
      <c r="CJM100" s="220"/>
      <c r="CJN100" s="220"/>
      <c r="CJO100" s="220"/>
      <c r="CJP100" s="220"/>
      <c r="CJQ100" s="220"/>
      <c r="CJR100" s="220"/>
      <c r="CJS100" s="220"/>
      <c r="CJT100" s="220"/>
      <c r="CJU100" s="220"/>
      <c r="CJV100" s="220"/>
      <c r="CJW100" s="220"/>
      <c r="CJX100" s="220"/>
      <c r="CJY100" s="220"/>
      <c r="CJZ100" s="220"/>
      <c r="CKA100" s="220"/>
      <c r="CKB100" s="220"/>
      <c r="CKC100" s="220"/>
      <c r="CKD100" s="220"/>
      <c r="CKE100" s="220"/>
      <c r="CKF100" s="220"/>
      <c r="CKG100" s="220"/>
      <c r="CKH100" s="220"/>
      <c r="CKI100" s="220"/>
      <c r="CKJ100" s="220"/>
      <c r="CKK100" s="220"/>
      <c r="CKL100" s="220"/>
      <c r="CKM100" s="220"/>
      <c r="CKN100" s="220"/>
      <c r="CKO100" s="220"/>
      <c r="CKP100" s="220"/>
      <c r="CKQ100" s="220"/>
      <c r="CKR100" s="220"/>
      <c r="CKS100" s="220"/>
      <c r="CKT100" s="220"/>
      <c r="CKU100" s="220"/>
      <c r="CKV100" s="220"/>
      <c r="CKW100" s="220"/>
      <c r="CKX100" s="220"/>
      <c r="CKY100" s="220"/>
      <c r="CKZ100" s="220"/>
      <c r="CLA100" s="220"/>
      <c r="CLB100" s="220"/>
      <c r="CLC100" s="220"/>
      <c r="CLD100" s="220"/>
      <c r="CLE100" s="220"/>
      <c r="CLF100" s="220"/>
      <c r="CLG100" s="220"/>
      <c r="CLH100" s="220"/>
      <c r="CLI100" s="220"/>
      <c r="CLJ100" s="220"/>
      <c r="CLK100" s="220"/>
      <c r="CLL100" s="220"/>
      <c r="CLM100" s="220"/>
      <c r="CLN100" s="220"/>
      <c r="CLO100" s="220"/>
      <c r="CLP100" s="220"/>
      <c r="CLQ100" s="220"/>
      <c r="CLR100" s="220"/>
      <c r="CLS100" s="220"/>
      <c r="CLT100" s="220"/>
      <c r="CLU100" s="220"/>
      <c r="CLV100" s="220"/>
      <c r="CLW100" s="220"/>
      <c r="CLX100" s="220"/>
      <c r="CLY100" s="220"/>
      <c r="CLZ100" s="220"/>
      <c r="CMA100" s="220"/>
      <c r="CMB100" s="220"/>
      <c r="CMC100" s="220"/>
      <c r="CMD100" s="220"/>
      <c r="CME100" s="220"/>
      <c r="CMF100" s="220"/>
      <c r="CMG100" s="220"/>
      <c r="CMH100" s="220"/>
      <c r="CMI100" s="220"/>
      <c r="CMJ100" s="220"/>
      <c r="CMK100" s="220"/>
      <c r="CML100" s="220"/>
      <c r="CMM100" s="220"/>
      <c r="CMN100" s="220"/>
      <c r="CMO100" s="220"/>
      <c r="CMP100" s="220"/>
      <c r="CMQ100" s="220"/>
      <c r="CMR100" s="220"/>
      <c r="CMS100" s="220"/>
      <c r="CMT100" s="220"/>
      <c r="CMU100" s="220"/>
      <c r="CMV100" s="220"/>
      <c r="CMW100" s="220"/>
      <c r="CMX100" s="220"/>
      <c r="CMY100" s="220"/>
      <c r="CMZ100" s="220"/>
      <c r="CNA100" s="220"/>
      <c r="CNB100" s="220"/>
      <c r="CNC100" s="220"/>
      <c r="CND100" s="220"/>
      <c r="CNE100" s="220"/>
      <c r="CNF100" s="220"/>
      <c r="CNG100" s="220"/>
      <c r="CNH100" s="220"/>
      <c r="CNI100" s="220"/>
      <c r="CNJ100" s="220"/>
      <c r="CNK100" s="220"/>
      <c r="CNL100" s="220"/>
      <c r="CNM100" s="220"/>
      <c r="CNN100" s="220"/>
      <c r="CNO100" s="220"/>
      <c r="CNP100" s="220"/>
      <c r="CNQ100" s="220"/>
      <c r="CNR100" s="220"/>
      <c r="CNS100" s="220"/>
      <c r="CNT100" s="220"/>
      <c r="CNU100" s="220"/>
      <c r="CNV100" s="220"/>
      <c r="CNW100" s="220"/>
      <c r="CNX100" s="220"/>
      <c r="CNY100" s="220"/>
      <c r="CNZ100" s="220"/>
      <c r="COA100" s="220"/>
      <c r="COB100" s="220"/>
      <c r="COC100" s="220"/>
      <c r="COD100" s="220"/>
      <c r="COE100" s="220"/>
      <c r="COF100" s="220"/>
      <c r="COG100" s="220"/>
      <c r="COH100" s="220"/>
      <c r="COI100" s="220"/>
      <c r="COJ100" s="220"/>
      <c r="COK100" s="220"/>
      <c r="COL100" s="220"/>
      <c r="COM100" s="220"/>
      <c r="CON100" s="220"/>
      <c r="COO100" s="220"/>
      <c r="COP100" s="220"/>
      <c r="COQ100" s="220"/>
      <c r="COR100" s="220"/>
      <c r="COS100" s="220"/>
      <c r="COT100" s="220"/>
      <c r="COU100" s="220"/>
      <c r="COV100" s="220"/>
      <c r="COW100" s="220"/>
      <c r="COX100" s="220"/>
      <c r="COY100" s="220"/>
      <c r="COZ100" s="220"/>
      <c r="CPA100" s="220"/>
      <c r="CPB100" s="220"/>
      <c r="CPC100" s="220"/>
      <c r="CPD100" s="220"/>
      <c r="CPE100" s="220"/>
      <c r="CPF100" s="220"/>
      <c r="CPG100" s="220"/>
      <c r="CPH100" s="220"/>
      <c r="CPI100" s="220"/>
      <c r="CPJ100" s="220"/>
      <c r="CPK100" s="220"/>
      <c r="CPL100" s="220"/>
      <c r="CPM100" s="220"/>
      <c r="CPN100" s="220"/>
      <c r="CPO100" s="220"/>
      <c r="CPP100" s="220"/>
      <c r="CPQ100" s="220"/>
      <c r="CPR100" s="220"/>
      <c r="CPS100" s="220"/>
      <c r="CPT100" s="220"/>
      <c r="CPU100" s="220"/>
      <c r="CPV100" s="220"/>
      <c r="CPW100" s="220"/>
      <c r="CPX100" s="220"/>
      <c r="CPY100" s="220"/>
      <c r="CPZ100" s="220"/>
      <c r="CQA100" s="220"/>
      <c r="CQB100" s="220"/>
      <c r="CQC100" s="220"/>
      <c r="CQD100" s="220"/>
      <c r="CQE100" s="220"/>
      <c r="CQF100" s="220"/>
      <c r="CQG100" s="220"/>
      <c r="CQH100" s="220"/>
      <c r="CQI100" s="220"/>
      <c r="CQJ100" s="220"/>
      <c r="CQK100" s="220"/>
      <c r="CQL100" s="220"/>
      <c r="CQM100" s="220"/>
      <c r="CQN100" s="220"/>
      <c r="CQO100" s="220"/>
      <c r="CQP100" s="220"/>
      <c r="CQQ100" s="220"/>
      <c r="CQR100" s="220"/>
      <c r="CQS100" s="220"/>
      <c r="CQT100" s="220"/>
      <c r="CQU100" s="220"/>
      <c r="CQV100" s="220"/>
      <c r="CQW100" s="220"/>
      <c r="CQX100" s="220"/>
      <c r="CQY100" s="220"/>
      <c r="CQZ100" s="220"/>
      <c r="CRA100" s="220"/>
      <c r="CRB100" s="220"/>
      <c r="CRC100" s="220"/>
      <c r="CRD100" s="220"/>
      <c r="CRE100" s="220"/>
      <c r="CRF100" s="220"/>
      <c r="CRG100" s="220"/>
      <c r="CRH100" s="220"/>
      <c r="CRI100" s="220"/>
      <c r="CRJ100" s="220"/>
      <c r="CRK100" s="220"/>
      <c r="CRL100" s="220"/>
      <c r="CRM100" s="220"/>
      <c r="CRN100" s="220"/>
      <c r="CRO100" s="220"/>
      <c r="CRP100" s="220"/>
      <c r="CRQ100" s="220"/>
      <c r="CRR100" s="220"/>
      <c r="CRS100" s="220"/>
      <c r="CRT100" s="220"/>
      <c r="CRU100" s="220"/>
      <c r="CRV100" s="220"/>
      <c r="CRW100" s="220"/>
      <c r="CRX100" s="220"/>
      <c r="CRY100" s="220"/>
      <c r="CRZ100" s="220"/>
      <c r="CSA100" s="220"/>
      <c r="CSB100" s="220"/>
      <c r="CSC100" s="220"/>
      <c r="CSD100" s="220"/>
      <c r="CSE100" s="220"/>
      <c r="CSF100" s="220"/>
      <c r="CSG100" s="220"/>
      <c r="CSH100" s="220"/>
      <c r="CSI100" s="220"/>
      <c r="CSJ100" s="220"/>
      <c r="CSK100" s="220"/>
      <c r="CSL100" s="220"/>
      <c r="CSM100" s="220"/>
      <c r="CSN100" s="220"/>
      <c r="CSO100" s="220"/>
      <c r="CSP100" s="220"/>
      <c r="CSQ100" s="220"/>
      <c r="CSR100" s="220"/>
      <c r="CSS100" s="220"/>
      <c r="CST100" s="220"/>
      <c r="CSU100" s="220"/>
      <c r="CSV100" s="220"/>
      <c r="CSW100" s="220"/>
      <c r="CSX100" s="220"/>
      <c r="CSY100" s="220"/>
      <c r="CSZ100" s="220"/>
      <c r="CTA100" s="220"/>
      <c r="CTB100" s="220"/>
      <c r="CTC100" s="220"/>
      <c r="CTD100" s="220"/>
      <c r="CTE100" s="220"/>
      <c r="CTF100" s="220"/>
      <c r="CTG100" s="220"/>
      <c r="CTH100" s="220"/>
      <c r="CTI100" s="220"/>
      <c r="CTJ100" s="220"/>
      <c r="CTK100" s="220"/>
      <c r="CTL100" s="220"/>
      <c r="CTM100" s="220"/>
      <c r="CTN100" s="220"/>
      <c r="CTO100" s="220"/>
      <c r="CTP100" s="220"/>
      <c r="CTQ100" s="220"/>
      <c r="CTR100" s="220"/>
      <c r="CTS100" s="220"/>
      <c r="CTT100" s="220"/>
      <c r="CTU100" s="220"/>
      <c r="CTV100" s="220"/>
      <c r="CTW100" s="220"/>
      <c r="CTX100" s="220"/>
      <c r="CTY100" s="220"/>
      <c r="CTZ100" s="220"/>
      <c r="CUA100" s="220"/>
      <c r="CUB100" s="220"/>
      <c r="CUC100" s="220"/>
      <c r="CUD100" s="220"/>
      <c r="CUE100" s="220"/>
      <c r="CUF100" s="220"/>
      <c r="CUG100" s="220"/>
      <c r="CUH100" s="220"/>
      <c r="CUI100" s="220"/>
      <c r="CUJ100" s="220"/>
      <c r="CUK100" s="220"/>
      <c r="CUL100" s="220"/>
      <c r="CUM100" s="220"/>
      <c r="CUN100" s="220"/>
      <c r="CUO100" s="220"/>
      <c r="CUP100" s="220"/>
      <c r="CUQ100" s="220"/>
      <c r="CUR100" s="220"/>
      <c r="CUS100" s="220"/>
      <c r="CUT100" s="220"/>
      <c r="CUU100" s="220"/>
      <c r="CUV100" s="220"/>
      <c r="CUW100" s="220"/>
      <c r="CUX100" s="220"/>
      <c r="CUY100" s="220"/>
      <c r="CUZ100" s="220"/>
      <c r="CVA100" s="220"/>
      <c r="CVB100" s="220"/>
      <c r="CVC100" s="220"/>
      <c r="CVD100" s="220"/>
      <c r="CVE100" s="220"/>
      <c r="CVF100" s="220"/>
      <c r="CVG100" s="220"/>
      <c r="CVH100" s="220"/>
      <c r="CVI100" s="220"/>
      <c r="CVJ100" s="220"/>
      <c r="CVK100" s="220"/>
      <c r="CVL100" s="220"/>
      <c r="CVM100" s="220"/>
      <c r="CVN100" s="220"/>
      <c r="CVO100" s="220"/>
      <c r="CVP100" s="220"/>
      <c r="CVQ100" s="220"/>
      <c r="CVR100" s="220"/>
      <c r="CVS100" s="220"/>
      <c r="CVT100" s="220"/>
      <c r="CVU100" s="220"/>
      <c r="CVV100" s="220"/>
      <c r="CVW100" s="220"/>
      <c r="CVX100" s="220"/>
      <c r="CVY100" s="220"/>
      <c r="CVZ100" s="220"/>
      <c r="CWA100" s="220"/>
      <c r="CWB100" s="220"/>
      <c r="CWC100" s="220"/>
      <c r="CWD100" s="220"/>
      <c r="CWE100" s="220"/>
      <c r="CWF100" s="220"/>
      <c r="CWG100" s="220"/>
      <c r="CWH100" s="220"/>
      <c r="CWI100" s="220"/>
      <c r="CWJ100" s="220"/>
      <c r="CWK100" s="220"/>
      <c r="CWL100" s="220"/>
      <c r="CWM100" s="220"/>
      <c r="CWN100" s="220"/>
      <c r="CWO100" s="220"/>
      <c r="CWP100" s="220"/>
      <c r="CWQ100" s="220"/>
      <c r="CWR100" s="220"/>
      <c r="CWS100" s="220"/>
      <c r="CWT100" s="220"/>
      <c r="CWU100" s="220"/>
      <c r="CWV100" s="220"/>
      <c r="CWW100" s="220"/>
      <c r="CWX100" s="220"/>
      <c r="CWY100" s="220"/>
      <c r="CWZ100" s="220"/>
      <c r="CXA100" s="220"/>
      <c r="CXB100" s="220"/>
      <c r="CXC100" s="220"/>
      <c r="CXD100" s="220"/>
      <c r="CXE100" s="220"/>
      <c r="CXF100" s="220"/>
      <c r="CXG100" s="220"/>
      <c r="CXH100" s="220"/>
      <c r="CXI100" s="220"/>
      <c r="CXJ100" s="220"/>
      <c r="CXK100" s="220"/>
      <c r="CXL100" s="220"/>
      <c r="CXM100" s="220"/>
      <c r="CXN100" s="220"/>
      <c r="CXO100" s="220"/>
      <c r="CXP100" s="220"/>
      <c r="CXQ100" s="220"/>
      <c r="CXR100" s="220"/>
      <c r="CXS100" s="220"/>
      <c r="CXT100" s="220"/>
      <c r="CXU100" s="220"/>
      <c r="CXV100" s="220"/>
      <c r="CXW100" s="220"/>
      <c r="CXX100" s="220"/>
      <c r="CXY100" s="220"/>
      <c r="CXZ100" s="220"/>
      <c r="CYA100" s="220"/>
      <c r="CYB100" s="220"/>
      <c r="CYC100" s="220"/>
      <c r="CYD100" s="220"/>
      <c r="CYE100" s="220"/>
      <c r="CYF100" s="220"/>
      <c r="CYG100" s="220"/>
      <c r="CYH100" s="220"/>
      <c r="CYI100" s="220"/>
      <c r="CYJ100" s="220"/>
      <c r="CYK100" s="220"/>
      <c r="CYL100" s="220"/>
      <c r="CYM100" s="220"/>
      <c r="CYN100" s="220"/>
      <c r="CYO100" s="220"/>
      <c r="CYP100" s="220"/>
      <c r="CYQ100" s="220"/>
      <c r="CYR100" s="220"/>
      <c r="CYS100" s="220"/>
      <c r="CYT100" s="220"/>
      <c r="CYU100" s="220"/>
      <c r="CYV100" s="220"/>
      <c r="CYW100" s="220"/>
      <c r="CYX100" s="220"/>
      <c r="CYY100" s="220"/>
      <c r="CYZ100" s="220"/>
      <c r="CZA100" s="220"/>
      <c r="CZB100" s="220"/>
      <c r="CZC100" s="220"/>
      <c r="CZD100" s="220"/>
      <c r="CZE100" s="220"/>
      <c r="CZF100" s="220"/>
      <c r="CZG100" s="220"/>
      <c r="CZH100" s="220"/>
      <c r="CZI100" s="220"/>
      <c r="CZJ100" s="220"/>
      <c r="CZK100" s="220"/>
      <c r="CZL100" s="220"/>
      <c r="CZM100" s="220"/>
      <c r="CZN100" s="220"/>
      <c r="CZO100" s="220"/>
      <c r="CZP100" s="220"/>
      <c r="CZQ100" s="220"/>
      <c r="CZR100" s="220"/>
      <c r="CZS100" s="220"/>
      <c r="CZT100" s="220"/>
      <c r="CZU100" s="220"/>
      <c r="CZV100" s="220"/>
      <c r="CZW100" s="220"/>
      <c r="CZX100" s="220"/>
      <c r="CZY100" s="220"/>
      <c r="CZZ100" s="220"/>
      <c r="DAA100" s="220"/>
      <c r="DAB100" s="220"/>
      <c r="DAC100" s="220"/>
      <c r="DAD100" s="220"/>
      <c r="DAE100" s="220"/>
      <c r="DAF100" s="220"/>
      <c r="DAG100" s="220"/>
      <c r="DAH100" s="220"/>
      <c r="DAI100" s="220"/>
      <c r="DAJ100" s="220"/>
      <c r="DAK100" s="220"/>
      <c r="DAL100" s="220"/>
      <c r="DAM100" s="220"/>
      <c r="DAN100" s="220"/>
      <c r="DAO100" s="220"/>
      <c r="DAP100" s="220"/>
      <c r="DAQ100" s="220"/>
      <c r="DAR100" s="220"/>
      <c r="DAS100" s="220"/>
      <c r="DAT100" s="220"/>
      <c r="DAU100" s="220"/>
      <c r="DAV100" s="220"/>
      <c r="DAW100" s="220"/>
      <c r="DAX100" s="220"/>
      <c r="DAY100" s="220"/>
      <c r="DAZ100" s="220"/>
      <c r="DBA100" s="220"/>
      <c r="DBB100" s="220"/>
      <c r="DBC100" s="220"/>
      <c r="DBD100" s="220"/>
      <c r="DBE100" s="220"/>
      <c r="DBF100" s="220"/>
      <c r="DBG100" s="220"/>
      <c r="DBH100" s="220"/>
      <c r="DBI100" s="220"/>
      <c r="DBJ100" s="220"/>
      <c r="DBK100" s="220"/>
      <c r="DBL100" s="220"/>
      <c r="DBM100" s="220"/>
      <c r="DBN100" s="220"/>
      <c r="DBO100" s="220"/>
      <c r="DBP100" s="220"/>
      <c r="DBQ100" s="220"/>
      <c r="DBR100" s="220"/>
      <c r="DBS100" s="220"/>
      <c r="DBT100" s="220"/>
      <c r="DBU100" s="220"/>
      <c r="DBV100" s="220"/>
      <c r="DBW100" s="220"/>
      <c r="DBX100" s="220"/>
      <c r="DBY100" s="220"/>
      <c r="DBZ100" s="220"/>
      <c r="DCA100" s="220"/>
      <c r="DCB100" s="220"/>
      <c r="DCC100" s="220"/>
      <c r="DCD100" s="220"/>
      <c r="DCE100" s="220"/>
      <c r="DCF100" s="220"/>
      <c r="DCG100" s="220"/>
      <c r="DCH100" s="220"/>
      <c r="DCI100" s="220"/>
      <c r="DCJ100" s="220"/>
      <c r="DCK100" s="220"/>
      <c r="DCL100" s="220"/>
      <c r="DCM100" s="220"/>
      <c r="DCN100" s="220"/>
      <c r="DCO100" s="220"/>
      <c r="DCP100" s="220"/>
      <c r="DCQ100" s="220"/>
      <c r="DCR100" s="220"/>
      <c r="DCS100" s="220"/>
      <c r="DCT100" s="220"/>
      <c r="DCU100" s="220"/>
      <c r="DCV100" s="220"/>
      <c r="DCW100" s="220"/>
      <c r="DCX100" s="220"/>
      <c r="DCY100" s="220"/>
      <c r="DCZ100" s="220"/>
      <c r="DDA100" s="220"/>
      <c r="DDB100" s="220"/>
      <c r="DDC100" s="220"/>
      <c r="DDD100" s="220"/>
      <c r="DDE100" s="220"/>
      <c r="DDF100" s="220"/>
      <c r="DDG100" s="220"/>
      <c r="DDH100" s="220"/>
      <c r="DDI100" s="220"/>
      <c r="DDJ100" s="220"/>
      <c r="DDK100" s="220"/>
      <c r="DDL100" s="220"/>
      <c r="DDM100" s="220"/>
      <c r="DDN100" s="220"/>
      <c r="DDO100" s="220"/>
      <c r="DDP100" s="220"/>
      <c r="DDQ100" s="220"/>
      <c r="DDR100" s="220"/>
      <c r="DDS100" s="220"/>
      <c r="DDT100" s="220"/>
      <c r="DDU100" s="220"/>
      <c r="DDV100" s="220"/>
      <c r="DDW100" s="220"/>
      <c r="DDX100" s="220"/>
      <c r="DDY100" s="220"/>
      <c r="DDZ100" s="220"/>
      <c r="DEA100" s="220"/>
      <c r="DEB100" s="220"/>
      <c r="DEC100" s="220"/>
      <c r="DED100" s="220"/>
      <c r="DEE100" s="220"/>
      <c r="DEF100" s="220"/>
      <c r="DEG100" s="220"/>
      <c r="DEH100" s="220"/>
      <c r="DEI100" s="220"/>
      <c r="DEJ100" s="220"/>
      <c r="DEK100" s="220"/>
      <c r="DEL100" s="220"/>
      <c r="DEM100" s="220"/>
      <c r="DEN100" s="220"/>
      <c r="DEO100" s="220"/>
      <c r="DEP100" s="220"/>
      <c r="DEQ100" s="220"/>
      <c r="DER100" s="220"/>
      <c r="DES100" s="220"/>
      <c r="DET100" s="220"/>
      <c r="DEU100" s="220"/>
      <c r="DEV100" s="220"/>
      <c r="DEW100" s="220"/>
      <c r="DEX100" s="220"/>
      <c r="DEY100" s="220"/>
      <c r="DEZ100" s="220"/>
      <c r="DFA100" s="220"/>
      <c r="DFB100" s="220"/>
      <c r="DFC100" s="220"/>
      <c r="DFD100" s="220"/>
      <c r="DFE100" s="220"/>
      <c r="DFF100" s="220"/>
      <c r="DFG100" s="220"/>
      <c r="DFH100" s="220"/>
      <c r="DFI100" s="220"/>
      <c r="DFJ100" s="220"/>
      <c r="DFK100" s="220"/>
      <c r="DFL100" s="220"/>
      <c r="DFM100" s="220"/>
      <c r="DFN100" s="220"/>
      <c r="DFO100" s="220"/>
      <c r="DFP100" s="220"/>
      <c r="DFQ100" s="220"/>
      <c r="DFR100" s="220"/>
      <c r="DFS100" s="220"/>
      <c r="DFT100" s="220"/>
      <c r="DFU100" s="220"/>
      <c r="DFV100" s="220"/>
      <c r="DFW100" s="220"/>
      <c r="DFX100" s="220"/>
      <c r="DFY100" s="220"/>
      <c r="DFZ100" s="220"/>
      <c r="DGA100" s="220"/>
      <c r="DGB100" s="220"/>
      <c r="DGC100" s="220"/>
      <c r="DGD100" s="220"/>
      <c r="DGE100" s="220"/>
      <c r="DGF100" s="220"/>
      <c r="DGG100" s="220"/>
      <c r="DGH100" s="220"/>
      <c r="DGI100" s="220"/>
      <c r="DGJ100" s="220"/>
      <c r="DGK100" s="220"/>
      <c r="DGL100" s="220"/>
      <c r="DGM100" s="220"/>
      <c r="DGN100" s="220"/>
      <c r="DGO100" s="220"/>
      <c r="DGP100" s="220"/>
      <c r="DGQ100" s="220"/>
      <c r="DGR100" s="220"/>
      <c r="DGS100" s="220"/>
      <c r="DGT100" s="220"/>
      <c r="DGU100" s="220"/>
      <c r="DGV100" s="220"/>
      <c r="DGW100" s="220"/>
      <c r="DGX100" s="220"/>
      <c r="DGY100" s="220"/>
      <c r="DGZ100" s="220"/>
      <c r="DHA100" s="220"/>
      <c r="DHB100" s="220"/>
      <c r="DHC100" s="220"/>
      <c r="DHD100" s="220"/>
      <c r="DHE100" s="220"/>
      <c r="DHF100" s="220"/>
      <c r="DHG100" s="220"/>
      <c r="DHH100" s="220"/>
      <c r="DHI100" s="220"/>
      <c r="DHJ100" s="220"/>
      <c r="DHK100" s="220"/>
      <c r="DHL100" s="220"/>
      <c r="DHM100" s="220"/>
      <c r="DHN100" s="220"/>
      <c r="DHO100" s="220"/>
      <c r="DHP100" s="220"/>
      <c r="DHQ100" s="220"/>
      <c r="DHR100" s="220"/>
      <c r="DHS100" s="220"/>
      <c r="DHT100" s="220"/>
      <c r="DHU100" s="220"/>
      <c r="DHV100" s="220"/>
      <c r="DHW100" s="220"/>
      <c r="DHX100" s="220"/>
      <c r="DHY100" s="220"/>
      <c r="DHZ100" s="220"/>
      <c r="DIA100" s="220"/>
      <c r="DIB100" s="220"/>
      <c r="DIC100" s="220"/>
      <c r="DID100" s="220"/>
      <c r="DIE100" s="220"/>
      <c r="DIF100" s="220"/>
      <c r="DIG100" s="220"/>
      <c r="DIH100" s="220"/>
      <c r="DII100" s="220"/>
      <c r="DIJ100" s="220"/>
      <c r="DIK100" s="220"/>
      <c r="DIL100" s="220"/>
      <c r="DIM100" s="220"/>
      <c r="DIN100" s="220"/>
      <c r="DIO100" s="220"/>
      <c r="DIP100" s="220"/>
      <c r="DIQ100" s="220"/>
      <c r="DIR100" s="220"/>
      <c r="DIS100" s="220"/>
      <c r="DIT100" s="220"/>
      <c r="DIU100" s="220"/>
      <c r="DIV100" s="220"/>
      <c r="DIW100" s="220"/>
      <c r="DIX100" s="220"/>
      <c r="DIY100" s="220"/>
      <c r="DIZ100" s="220"/>
      <c r="DJA100" s="220"/>
      <c r="DJB100" s="220"/>
      <c r="DJC100" s="220"/>
      <c r="DJD100" s="220"/>
      <c r="DJE100" s="220"/>
      <c r="DJF100" s="220"/>
      <c r="DJG100" s="220"/>
      <c r="DJH100" s="220"/>
      <c r="DJI100" s="220"/>
      <c r="DJJ100" s="220"/>
      <c r="DJK100" s="220"/>
      <c r="DJL100" s="220"/>
      <c r="DJM100" s="220"/>
      <c r="DJN100" s="220"/>
      <c r="DJO100" s="220"/>
      <c r="DJP100" s="220"/>
      <c r="DJQ100" s="220"/>
      <c r="DJR100" s="220"/>
      <c r="DJS100" s="220"/>
      <c r="DJT100" s="220"/>
      <c r="DJU100" s="220"/>
      <c r="DJV100" s="220"/>
      <c r="DJW100" s="220"/>
      <c r="DJX100" s="220"/>
      <c r="DJY100" s="220"/>
      <c r="DJZ100" s="220"/>
      <c r="DKA100" s="220"/>
      <c r="DKB100" s="220"/>
      <c r="DKC100" s="220"/>
      <c r="DKD100" s="220"/>
      <c r="DKE100" s="220"/>
      <c r="DKF100" s="220"/>
      <c r="DKG100" s="220"/>
      <c r="DKH100" s="220"/>
      <c r="DKI100" s="220"/>
      <c r="DKJ100" s="220"/>
      <c r="DKK100" s="220"/>
      <c r="DKL100" s="220"/>
      <c r="DKM100" s="220"/>
      <c r="DKN100" s="220"/>
      <c r="DKO100" s="220"/>
      <c r="DKP100" s="220"/>
      <c r="DKQ100" s="220"/>
      <c r="DKR100" s="220"/>
      <c r="DKS100" s="220"/>
      <c r="DKT100" s="220"/>
      <c r="DKU100" s="220"/>
      <c r="DKV100" s="220"/>
      <c r="DKW100" s="220"/>
      <c r="DKX100" s="220"/>
      <c r="DKY100" s="220"/>
      <c r="DKZ100" s="220"/>
      <c r="DLA100" s="220"/>
      <c r="DLB100" s="220"/>
      <c r="DLC100" s="220"/>
      <c r="DLD100" s="220"/>
      <c r="DLE100" s="220"/>
      <c r="DLF100" s="220"/>
      <c r="DLG100" s="220"/>
      <c r="DLH100" s="220"/>
      <c r="DLI100" s="220"/>
      <c r="DLJ100" s="220"/>
      <c r="DLK100" s="220"/>
      <c r="DLL100" s="220"/>
      <c r="DLM100" s="220"/>
      <c r="DLN100" s="220"/>
      <c r="DLO100" s="220"/>
      <c r="DLP100" s="220"/>
      <c r="DLQ100" s="220"/>
      <c r="DLR100" s="220"/>
      <c r="DLS100" s="220"/>
      <c r="DLT100" s="220"/>
      <c r="DLU100" s="220"/>
      <c r="DLV100" s="220"/>
      <c r="DLW100" s="220"/>
      <c r="DLX100" s="220"/>
      <c r="DLY100" s="220"/>
      <c r="DLZ100" s="220"/>
      <c r="DMA100" s="220"/>
      <c r="DMB100" s="220"/>
      <c r="DMC100" s="220"/>
      <c r="DMD100" s="220"/>
      <c r="DME100" s="220"/>
      <c r="DMF100" s="220"/>
      <c r="DMG100" s="220"/>
      <c r="DMH100" s="220"/>
      <c r="DMI100" s="220"/>
      <c r="DMJ100" s="220"/>
      <c r="DMK100" s="220"/>
      <c r="DML100" s="220"/>
      <c r="DMM100" s="220"/>
      <c r="DMN100" s="220"/>
      <c r="DMO100" s="220"/>
      <c r="DMP100" s="220"/>
      <c r="DMQ100" s="220"/>
      <c r="DMR100" s="220"/>
      <c r="DMS100" s="220"/>
      <c r="DMT100" s="220"/>
      <c r="DMU100" s="220"/>
      <c r="DMV100" s="220"/>
      <c r="DMW100" s="220"/>
      <c r="DMX100" s="220"/>
      <c r="DMY100" s="220"/>
      <c r="DMZ100" s="220"/>
      <c r="DNA100" s="220"/>
      <c r="DNB100" s="220"/>
      <c r="DNC100" s="220"/>
      <c r="DND100" s="220"/>
      <c r="DNE100" s="220"/>
      <c r="DNF100" s="220"/>
      <c r="DNG100" s="220"/>
      <c r="DNH100" s="220"/>
      <c r="DNI100" s="220"/>
      <c r="DNJ100" s="220"/>
      <c r="DNK100" s="220"/>
      <c r="DNL100" s="220"/>
      <c r="DNM100" s="220"/>
      <c r="DNN100" s="220"/>
      <c r="DNO100" s="220"/>
      <c r="DNP100" s="220"/>
      <c r="DNQ100" s="220"/>
      <c r="DNR100" s="220"/>
      <c r="DNS100" s="220"/>
      <c r="DNT100" s="220"/>
      <c r="DNU100" s="220"/>
      <c r="DNV100" s="220"/>
      <c r="DNW100" s="220"/>
      <c r="DNX100" s="220"/>
      <c r="DNY100" s="220"/>
      <c r="DNZ100" s="220"/>
      <c r="DOA100" s="220"/>
      <c r="DOB100" s="220"/>
      <c r="DOC100" s="220"/>
      <c r="DOD100" s="220"/>
      <c r="DOE100" s="220"/>
      <c r="DOF100" s="220"/>
      <c r="DOG100" s="220"/>
      <c r="DOH100" s="220"/>
      <c r="DOI100" s="220"/>
      <c r="DOJ100" s="220"/>
      <c r="DOK100" s="220"/>
      <c r="DOL100" s="220"/>
      <c r="DOM100" s="220"/>
      <c r="DON100" s="220"/>
      <c r="DOO100" s="220"/>
      <c r="DOP100" s="220"/>
      <c r="DOQ100" s="220"/>
      <c r="DOR100" s="220"/>
      <c r="DOS100" s="220"/>
      <c r="DOT100" s="220"/>
      <c r="DOU100" s="220"/>
      <c r="DOV100" s="220"/>
      <c r="DOW100" s="220"/>
      <c r="DOX100" s="220"/>
      <c r="DOY100" s="220"/>
      <c r="DOZ100" s="220"/>
      <c r="DPA100" s="220"/>
      <c r="DPB100" s="220"/>
      <c r="DPC100" s="220"/>
      <c r="DPD100" s="220"/>
      <c r="DPE100" s="220"/>
      <c r="DPF100" s="220"/>
      <c r="DPG100" s="220"/>
      <c r="DPH100" s="220"/>
      <c r="DPI100" s="220"/>
      <c r="DPJ100" s="220"/>
      <c r="DPK100" s="220"/>
      <c r="DPL100" s="220"/>
      <c r="DPM100" s="220"/>
      <c r="DPN100" s="220"/>
      <c r="DPO100" s="220"/>
      <c r="DPP100" s="220"/>
      <c r="DPQ100" s="220"/>
      <c r="DPR100" s="220"/>
      <c r="DPS100" s="220"/>
      <c r="DPT100" s="220"/>
      <c r="DPU100" s="220"/>
      <c r="DPV100" s="220"/>
      <c r="DPW100" s="220"/>
      <c r="DPX100" s="220"/>
      <c r="DPY100" s="220"/>
      <c r="DPZ100" s="220"/>
      <c r="DQA100" s="220"/>
      <c r="DQB100" s="220"/>
      <c r="DQC100" s="220"/>
      <c r="DQD100" s="220"/>
      <c r="DQE100" s="220"/>
      <c r="DQF100" s="220"/>
      <c r="DQG100" s="220"/>
      <c r="DQH100" s="220"/>
      <c r="DQI100" s="220"/>
      <c r="DQJ100" s="220"/>
      <c r="DQK100" s="220"/>
      <c r="DQL100" s="220"/>
      <c r="DQM100" s="220"/>
      <c r="DQN100" s="220"/>
      <c r="DQO100" s="220"/>
      <c r="DQP100" s="220"/>
      <c r="DQQ100" s="220"/>
      <c r="DQR100" s="220"/>
      <c r="DQS100" s="220"/>
      <c r="DQT100" s="220"/>
      <c r="DQU100" s="220"/>
      <c r="DQV100" s="220"/>
      <c r="DQW100" s="220"/>
      <c r="DQX100" s="220"/>
      <c r="DQY100" s="220"/>
      <c r="DQZ100" s="220"/>
      <c r="DRA100" s="220"/>
      <c r="DRB100" s="220"/>
      <c r="DRC100" s="220"/>
      <c r="DRD100" s="220"/>
      <c r="DRE100" s="220"/>
      <c r="DRF100" s="220"/>
      <c r="DRG100" s="220"/>
      <c r="DRH100" s="220"/>
      <c r="DRI100" s="220"/>
      <c r="DRJ100" s="220"/>
      <c r="DRK100" s="220"/>
      <c r="DRL100" s="220"/>
      <c r="DRM100" s="220"/>
      <c r="DRN100" s="220"/>
      <c r="DRO100" s="220"/>
      <c r="DRP100" s="220"/>
      <c r="DRQ100" s="220"/>
      <c r="DRR100" s="220"/>
      <c r="DRS100" s="220"/>
      <c r="DRT100" s="220"/>
      <c r="DRU100" s="220"/>
      <c r="DRV100" s="220"/>
      <c r="DRW100" s="220"/>
      <c r="DRX100" s="220"/>
      <c r="DRY100" s="220"/>
      <c r="DRZ100" s="220"/>
      <c r="DSA100" s="220"/>
      <c r="DSB100" s="220"/>
      <c r="DSC100" s="220"/>
      <c r="DSD100" s="220"/>
      <c r="DSE100" s="220"/>
      <c r="DSF100" s="220"/>
      <c r="DSG100" s="220"/>
      <c r="DSH100" s="220"/>
      <c r="DSI100" s="220"/>
      <c r="DSJ100" s="220"/>
      <c r="DSK100" s="220"/>
      <c r="DSL100" s="220"/>
      <c r="DSM100" s="220"/>
      <c r="DSN100" s="220"/>
      <c r="DSO100" s="220"/>
      <c r="DSP100" s="220"/>
      <c r="DSQ100" s="220"/>
      <c r="DSR100" s="220"/>
      <c r="DSS100" s="220"/>
      <c r="DST100" s="220"/>
      <c r="DSU100" s="220"/>
      <c r="DSV100" s="220"/>
      <c r="DSW100" s="220"/>
      <c r="DSX100" s="220"/>
      <c r="DSY100" s="220"/>
      <c r="DSZ100" s="220"/>
      <c r="DTA100" s="220"/>
      <c r="DTB100" s="220"/>
      <c r="DTC100" s="220"/>
      <c r="DTD100" s="220"/>
      <c r="DTE100" s="220"/>
      <c r="DTF100" s="220"/>
      <c r="DTG100" s="220"/>
      <c r="DTH100" s="220"/>
      <c r="DTI100" s="220"/>
      <c r="DTJ100" s="220"/>
      <c r="DTK100" s="220"/>
      <c r="DTL100" s="220"/>
      <c r="DTM100" s="220"/>
      <c r="DTN100" s="220"/>
      <c r="DTO100" s="220"/>
      <c r="DTP100" s="220"/>
      <c r="DTQ100" s="220"/>
      <c r="DTR100" s="220"/>
      <c r="DTS100" s="220"/>
      <c r="DTT100" s="220"/>
      <c r="DTU100" s="220"/>
      <c r="DTV100" s="220"/>
      <c r="DTW100" s="220"/>
      <c r="DTX100" s="220"/>
      <c r="DTY100" s="220"/>
      <c r="DTZ100" s="220"/>
      <c r="DUA100" s="220"/>
      <c r="DUB100" s="220"/>
      <c r="DUC100" s="220"/>
      <c r="DUD100" s="220"/>
      <c r="DUE100" s="220"/>
      <c r="DUF100" s="220"/>
      <c r="DUG100" s="220"/>
      <c r="DUH100" s="220"/>
      <c r="DUI100" s="220"/>
      <c r="DUJ100" s="220"/>
      <c r="DUK100" s="220"/>
      <c r="DUL100" s="220"/>
      <c r="DUM100" s="220"/>
      <c r="DUN100" s="220"/>
      <c r="DUO100" s="220"/>
      <c r="DUP100" s="220"/>
      <c r="DUQ100" s="220"/>
      <c r="DUR100" s="220"/>
      <c r="DUS100" s="220"/>
      <c r="DUT100" s="220"/>
      <c r="DUU100" s="220"/>
      <c r="DUV100" s="220"/>
      <c r="DUW100" s="220"/>
      <c r="DUX100" s="220"/>
      <c r="DUY100" s="220"/>
      <c r="DUZ100" s="220"/>
      <c r="DVA100" s="220"/>
      <c r="DVB100" s="220"/>
      <c r="DVC100" s="220"/>
      <c r="DVD100" s="220"/>
      <c r="DVE100" s="220"/>
      <c r="DVF100" s="220"/>
      <c r="DVG100" s="220"/>
      <c r="DVH100" s="220"/>
      <c r="DVI100" s="220"/>
      <c r="DVJ100" s="220"/>
      <c r="DVK100" s="220"/>
      <c r="DVL100" s="220"/>
      <c r="DVM100" s="220"/>
      <c r="DVN100" s="220"/>
      <c r="DVO100" s="220"/>
      <c r="DVP100" s="220"/>
      <c r="DVQ100" s="220"/>
      <c r="DVR100" s="220"/>
      <c r="DVS100" s="220"/>
      <c r="DVT100" s="220"/>
      <c r="DVU100" s="220"/>
      <c r="DVV100" s="220"/>
      <c r="DVW100" s="220"/>
      <c r="DVX100" s="220"/>
      <c r="DVY100" s="220"/>
      <c r="DVZ100" s="220"/>
      <c r="DWA100" s="220"/>
      <c r="DWB100" s="220"/>
      <c r="DWC100" s="220"/>
      <c r="DWD100" s="220"/>
      <c r="DWE100" s="220"/>
      <c r="DWF100" s="220"/>
      <c r="DWG100" s="220"/>
      <c r="DWH100" s="220"/>
      <c r="DWI100" s="220"/>
      <c r="DWJ100" s="220"/>
      <c r="DWK100" s="220"/>
      <c r="DWL100" s="220"/>
      <c r="DWM100" s="220"/>
      <c r="DWN100" s="220"/>
      <c r="DWO100" s="220"/>
      <c r="DWP100" s="220"/>
      <c r="DWQ100" s="220"/>
      <c r="DWR100" s="220"/>
      <c r="DWS100" s="220"/>
      <c r="DWT100" s="220"/>
      <c r="DWU100" s="220"/>
      <c r="DWV100" s="220"/>
      <c r="DWW100" s="220"/>
      <c r="DWX100" s="220"/>
      <c r="DWY100" s="220"/>
      <c r="DWZ100" s="220"/>
      <c r="DXA100" s="220"/>
      <c r="DXB100" s="220"/>
      <c r="DXC100" s="220"/>
      <c r="DXD100" s="220"/>
      <c r="DXE100" s="220"/>
      <c r="DXF100" s="220"/>
      <c r="DXG100" s="220"/>
      <c r="DXH100" s="220"/>
      <c r="DXI100" s="220"/>
      <c r="DXJ100" s="220"/>
      <c r="DXK100" s="220"/>
      <c r="DXL100" s="220"/>
      <c r="DXM100" s="220"/>
      <c r="DXN100" s="220"/>
      <c r="DXO100" s="220"/>
      <c r="DXP100" s="220"/>
      <c r="DXQ100" s="220"/>
      <c r="DXR100" s="220"/>
      <c r="DXS100" s="220"/>
      <c r="DXT100" s="220"/>
      <c r="DXU100" s="220"/>
      <c r="DXV100" s="220"/>
      <c r="DXW100" s="220"/>
      <c r="DXX100" s="220"/>
      <c r="DXY100" s="220"/>
      <c r="DXZ100" s="220"/>
      <c r="DYA100" s="220"/>
      <c r="DYB100" s="220"/>
      <c r="DYC100" s="220"/>
      <c r="DYD100" s="220"/>
      <c r="DYE100" s="220"/>
      <c r="DYF100" s="220"/>
      <c r="DYG100" s="220"/>
      <c r="DYH100" s="220"/>
      <c r="DYI100" s="220"/>
      <c r="DYJ100" s="220"/>
      <c r="DYK100" s="220"/>
      <c r="DYL100" s="220"/>
      <c r="DYM100" s="220"/>
      <c r="DYN100" s="220"/>
      <c r="DYO100" s="220"/>
      <c r="DYP100" s="220"/>
      <c r="DYQ100" s="220"/>
      <c r="DYR100" s="220"/>
      <c r="DYS100" s="220"/>
      <c r="DYT100" s="220"/>
      <c r="DYU100" s="220"/>
      <c r="DYV100" s="220"/>
      <c r="DYW100" s="220"/>
      <c r="DYX100" s="220"/>
      <c r="DYY100" s="220"/>
      <c r="DYZ100" s="220"/>
      <c r="DZA100" s="220"/>
      <c r="DZB100" s="220"/>
      <c r="DZC100" s="220"/>
      <c r="DZD100" s="220"/>
      <c r="DZE100" s="220"/>
      <c r="DZF100" s="220"/>
      <c r="DZG100" s="220"/>
      <c r="DZH100" s="220"/>
      <c r="DZI100" s="220"/>
      <c r="DZJ100" s="220"/>
      <c r="DZK100" s="220"/>
      <c r="DZL100" s="220"/>
      <c r="DZM100" s="220"/>
      <c r="DZN100" s="220"/>
      <c r="DZO100" s="220"/>
      <c r="DZP100" s="220"/>
      <c r="DZQ100" s="220"/>
      <c r="DZR100" s="220"/>
      <c r="DZS100" s="220"/>
      <c r="DZT100" s="220"/>
      <c r="DZU100" s="220"/>
      <c r="DZV100" s="220"/>
      <c r="DZW100" s="220"/>
      <c r="DZX100" s="220"/>
      <c r="DZY100" s="220"/>
      <c r="DZZ100" s="220"/>
      <c r="EAA100" s="220"/>
      <c r="EAB100" s="220"/>
      <c r="EAC100" s="220"/>
      <c r="EAD100" s="220"/>
      <c r="EAE100" s="220"/>
      <c r="EAF100" s="220"/>
      <c r="EAG100" s="220"/>
      <c r="EAH100" s="220"/>
      <c r="EAI100" s="220"/>
      <c r="EAJ100" s="220"/>
      <c r="EAK100" s="220"/>
      <c r="EAL100" s="220"/>
      <c r="EAM100" s="220"/>
      <c r="EAN100" s="220"/>
      <c r="EAO100" s="220"/>
      <c r="EAP100" s="220"/>
      <c r="EAQ100" s="220"/>
      <c r="EAR100" s="220"/>
      <c r="EAS100" s="220"/>
      <c r="EAT100" s="220"/>
      <c r="EAU100" s="220"/>
      <c r="EAV100" s="220"/>
      <c r="EAW100" s="220"/>
      <c r="EAX100" s="220"/>
      <c r="EAY100" s="220"/>
      <c r="EAZ100" s="220"/>
      <c r="EBA100" s="220"/>
      <c r="EBB100" s="220"/>
      <c r="EBC100" s="220"/>
      <c r="EBD100" s="220"/>
      <c r="EBE100" s="220"/>
      <c r="EBF100" s="220"/>
      <c r="EBG100" s="220"/>
      <c r="EBH100" s="220"/>
      <c r="EBI100" s="220"/>
      <c r="EBJ100" s="220"/>
      <c r="EBK100" s="220"/>
      <c r="EBL100" s="220"/>
      <c r="EBM100" s="220"/>
      <c r="EBN100" s="220"/>
      <c r="EBO100" s="220"/>
      <c r="EBP100" s="220"/>
      <c r="EBQ100" s="220"/>
      <c r="EBR100" s="220"/>
      <c r="EBS100" s="220"/>
      <c r="EBT100" s="220"/>
      <c r="EBU100" s="220"/>
      <c r="EBV100" s="220"/>
      <c r="EBW100" s="220"/>
      <c r="EBX100" s="220"/>
      <c r="EBY100" s="220"/>
      <c r="EBZ100" s="220"/>
      <c r="ECA100" s="220"/>
      <c r="ECB100" s="220"/>
      <c r="ECC100" s="220"/>
      <c r="ECD100" s="220"/>
      <c r="ECE100" s="220"/>
      <c r="ECF100" s="220"/>
      <c r="ECG100" s="220"/>
      <c r="ECH100" s="220"/>
      <c r="ECI100" s="220"/>
      <c r="ECJ100" s="220"/>
      <c r="ECK100" s="220"/>
      <c r="ECL100" s="220"/>
      <c r="ECM100" s="220"/>
      <c r="ECN100" s="220"/>
      <c r="ECO100" s="220"/>
      <c r="ECP100" s="220"/>
      <c r="ECQ100" s="220"/>
      <c r="ECR100" s="220"/>
      <c r="ECS100" s="220"/>
      <c r="ECT100" s="220"/>
      <c r="ECU100" s="220"/>
      <c r="ECV100" s="220"/>
      <c r="ECW100" s="220"/>
      <c r="ECX100" s="220"/>
      <c r="ECY100" s="220"/>
      <c r="ECZ100" s="220"/>
      <c r="EDA100" s="220"/>
      <c r="EDB100" s="220"/>
      <c r="EDC100" s="220"/>
      <c r="EDD100" s="220"/>
      <c r="EDE100" s="220"/>
      <c r="EDF100" s="220"/>
      <c r="EDG100" s="220"/>
      <c r="EDH100" s="220"/>
      <c r="EDI100" s="220"/>
      <c r="EDJ100" s="220"/>
      <c r="EDK100" s="220"/>
      <c r="EDL100" s="220"/>
      <c r="EDM100" s="220"/>
      <c r="EDN100" s="220"/>
      <c r="EDO100" s="220"/>
      <c r="EDP100" s="220"/>
      <c r="EDQ100" s="220"/>
      <c r="EDR100" s="220"/>
      <c r="EDS100" s="220"/>
      <c r="EDT100" s="220"/>
      <c r="EDU100" s="220"/>
      <c r="EDV100" s="220"/>
      <c r="EDW100" s="220"/>
      <c r="EDX100" s="220"/>
      <c r="EDY100" s="220"/>
      <c r="EDZ100" s="220"/>
      <c r="EEA100" s="220"/>
      <c r="EEB100" s="220"/>
      <c r="EEC100" s="220"/>
      <c r="EED100" s="220"/>
      <c r="EEE100" s="220"/>
      <c r="EEF100" s="220"/>
      <c r="EEG100" s="220"/>
      <c r="EEH100" s="220"/>
      <c r="EEI100" s="220"/>
      <c r="EEJ100" s="220"/>
      <c r="EEK100" s="220"/>
      <c r="EEL100" s="220"/>
      <c r="EEM100" s="220"/>
      <c r="EEN100" s="220"/>
      <c r="EEO100" s="220"/>
      <c r="EEP100" s="220"/>
      <c r="EEQ100" s="220"/>
      <c r="EER100" s="220"/>
      <c r="EES100" s="220"/>
      <c r="EET100" s="220"/>
      <c r="EEU100" s="220"/>
      <c r="EEV100" s="220"/>
      <c r="EEW100" s="220"/>
      <c r="EEX100" s="220"/>
      <c r="EEY100" s="220"/>
      <c r="EEZ100" s="220"/>
      <c r="EFA100" s="220"/>
      <c r="EFB100" s="220"/>
      <c r="EFC100" s="220"/>
      <c r="EFD100" s="220"/>
      <c r="EFE100" s="220"/>
      <c r="EFF100" s="220"/>
      <c r="EFG100" s="220"/>
      <c r="EFH100" s="220"/>
      <c r="EFI100" s="220"/>
      <c r="EFJ100" s="220"/>
      <c r="EFK100" s="220"/>
      <c r="EFL100" s="220"/>
      <c r="EFM100" s="220"/>
      <c r="EFN100" s="220"/>
      <c r="EFO100" s="220"/>
      <c r="EFP100" s="220"/>
      <c r="EFQ100" s="220"/>
      <c r="EFR100" s="220"/>
      <c r="EFS100" s="220"/>
      <c r="EFT100" s="220"/>
      <c r="EFU100" s="220"/>
      <c r="EFV100" s="220"/>
      <c r="EFW100" s="220"/>
      <c r="EFX100" s="220"/>
      <c r="EFY100" s="220"/>
      <c r="EFZ100" s="220"/>
      <c r="EGA100" s="220"/>
      <c r="EGB100" s="220"/>
      <c r="EGC100" s="220"/>
      <c r="EGD100" s="220"/>
      <c r="EGE100" s="220"/>
      <c r="EGF100" s="220"/>
      <c r="EGG100" s="220"/>
      <c r="EGH100" s="220"/>
      <c r="EGI100" s="220"/>
      <c r="EGJ100" s="220"/>
      <c r="EGK100" s="220"/>
      <c r="EGL100" s="220"/>
      <c r="EGM100" s="220"/>
      <c r="EGN100" s="220"/>
      <c r="EGO100" s="220"/>
      <c r="EGP100" s="220"/>
      <c r="EGQ100" s="220"/>
      <c r="EGR100" s="220"/>
      <c r="EGS100" s="220"/>
      <c r="EGT100" s="220"/>
      <c r="EGU100" s="220"/>
      <c r="EGV100" s="220"/>
      <c r="EGW100" s="220"/>
      <c r="EGX100" s="220"/>
      <c r="EGY100" s="220"/>
      <c r="EGZ100" s="220"/>
      <c r="EHA100" s="220"/>
      <c r="EHB100" s="220"/>
      <c r="EHC100" s="220"/>
      <c r="EHD100" s="220"/>
      <c r="EHE100" s="220"/>
      <c r="EHF100" s="220"/>
      <c r="EHG100" s="220"/>
      <c r="EHH100" s="220"/>
      <c r="EHI100" s="220"/>
      <c r="EHJ100" s="220"/>
      <c r="EHK100" s="220"/>
      <c r="EHL100" s="220"/>
      <c r="EHM100" s="220"/>
      <c r="EHN100" s="220"/>
      <c r="EHO100" s="220"/>
      <c r="EHP100" s="220"/>
      <c r="EHQ100" s="220"/>
      <c r="EHR100" s="220"/>
      <c r="EHS100" s="220"/>
      <c r="EHT100" s="220"/>
      <c r="EHU100" s="220"/>
      <c r="EHV100" s="220"/>
      <c r="EHW100" s="220"/>
      <c r="EHX100" s="220"/>
      <c r="EHY100" s="220"/>
      <c r="EHZ100" s="220"/>
      <c r="EIA100" s="220"/>
      <c r="EIB100" s="220"/>
      <c r="EIC100" s="220"/>
      <c r="EID100" s="220"/>
      <c r="EIE100" s="220"/>
      <c r="EIF100" s="220"/>
      <c r="EIG100" s="220"/>
      <c r="EIH100" s="220"/>
      <c r="EII100" s="220"/>
      <c r="EIJ100" s="220"/>
      <c r="EIK100" s="220"/>
      <c r="EIL100" s="220"/>
      <c r="EIM100" s="220"/>
      <c r="EIN100" s="220"/>
      <c r="EIO100" s="220"/>
      <c r="EIP100" s="220"/>
      <c r="EIQ100" s="220"/>
      <c r="EIR100" s="220"/>
      <c r="EIS100" s="220"/>
      <c r="EIT100" s="220"/>
      <c r="EIU100" s="220"/>
      <c r="EIV100" s="220"/>
      <c r="EIW100" s="220"/>
      <c r="EIX100" s="220"/>
      <c r="EIY100" s="220"/>
      <c r="EIZ100" s="220"/>
      <c r="EJA100" s="220"/>
      <c r="EJB100" s="220"/>
      <c r="EJC100" s="220"/>
      <c r="EJD100" s="220"/>
      <c r="EJE100" s="220"/>
      <c r="EJF100" s="220"/>
      <c r="EJG100" s="220"/>
      <c r="EJH100" s="220"/>
      <c r="EJI100" s="220"/>
      <c r="EJJ100" s="220"/>
      <c r="EJK100" s="220"/>
      <c r="EJL100" s="220"/>
      <c r="EJM100" s="220"/>
      <c r="EJN100" s="220"/>
      <c r="EJO100" s="220"/>
      <c r="EJP100" s="220"/>
      <c r="EJQ100" s="220"/>
      <c r="EJR100" s="220"/>
      <c r="EJS100" s="220"/>
      <c r="EJT100" s="220"/>
      <c r="EJU100" s="220"/>
      <c r="EJV100" s="220"/>
      <c r="EJW100" s="220"/>
      <c r="EJX100" s="220"/>
      <c r="EJY100" s="220"/>
      <c r="EJZ100" s="220"/>
      <c r="EKA100" s="220"/>
      <c r="EKB100" s="220"/>
      <c r="EKC100" s="220"/>
      <c r="EKD100" s="220"/>
      <c r="EKE100" s="220"/>
      <c r="EKF100" s="220"/>
      <c r="EKG100" s="220"/>
      <c r="EKH100" s="220"/>
      <c r="EKI100" s="220"/>
      <c r="EKJ100" s="220"/>
      <c r="EKK100" s="220"/>
      <c r="EKL100" s="220"/>
      <c r="EKM100" s="220"/>
      <c r="EKN100" s="220"/>
      <c r="EKO100" s="220"/>
      <c r="EKP100" s="220"/>
      <c r="EKQ100" s="220"/>
      <c r="EKR100" s="220"/>
      <c r="EKS100" s="220"/>
      <c r="EKT100" s="220"/>
      <c r="EKU100" s="220"/>
      <c r="EKV100" s="220"/>
      <c r="EKW100" s="220"/>
      <c r="EKX100" s="220"/>
      <c r="EKY100" s="220"/>
      <c r="EKZ100" s="220"/>
      <c r="ELA100" s="220"/>
      <c r="ELB100" s="220"/>
      <c r="ELC100" s="220"/>
      <c r="ELD100" s="220"/>
      <c r="ELE100" s="220"/>
      <c r="ELF100" s="220"/>
      <c r="ELG100" s="220"/>
      <c r="ELH100" s="220"/>
      <c r="ELI100" s="220"/>
      <c r="ELJ100" s="220"/>
      <c r="ELK100" s="220"/>
      <c r="ELL100" s="220"/>
      <c r="ELM100" s="220"/>
      <c r="ELN100" s="220"/>
      <c r="ELO100" s="220"/>
      <c r="ELP100" s="220"/>
      <c r="ELQ100" s="220"/>
      <c r="ELR100" s="220"/>
      <c r="ELS100" s="220"/>
      <c r="ELT100" s="220"/>
      <c r="ELU100" s="220"/>
      <c r="ELV100" s="220"/>
      <c r="ELW100" s="220"/>
      <c r="ELX100" s="220"/>
      <c r="ELY100" s="220"/>
      <c r="ELZ100" s="220"/>
      <c r="EMA100" s="220"/>
      <c r="EMB100" s="220"/>
      <c r="EMC100" s="220"/>
      <c r="EMD100" s="220"/>
      <c r="EME100" s="220"/>
      <c r="EMF100" s="220"/>
      <c r="EMG100" s="220"/>
      <c r="EMH100" s="220"/>
      <c r="EMI100" s="220"/>
      <c r="EMJ100" s="220"/>
      <c r="EMK100" s="220"/>
      <c r="EML100" s="220"/>
      <c r="EMM100" s="220"/>
      <c r="EMN100" s="220"/>
      <c r="EMO100" s="220"/>
      <c r="EMP100" s="220"/>
      <c r="EMQ100" s="220"/>
      <c r="EMR100" s="220"/>
      <c r="EMS100" s="220"/>
      <c r="EMT100" s="220"/>
      <c r="EMU100" s="220"/>
      <c r="EMV100" s="220"/>
      <c r="EMW100" s="220"/>
      <c r="EMX100" s="220"/>
      <c r="EMY100" s="220"/>
      <c r="EMZ100" s="220"/>
      <c r="ENA100" s="220"/>
      <c r="ENB100" s="220"/>
      <c r="ENC100" s="220"/>
      <c r="END100" s="220"/>
      <c r="ENE100" s="220"/>
      <c r="ENF100" s="220"/>
      <c r="ENG100" s="220"/>
      <c r="ENH100" s="220"/>
      <c r="ENI100" s="220"/>
      <c r="ENJ100" s="220"/>
      <c r="ENK100" s="220"/>
      <c r="ENL100" s="220"/>
      <c r="ENM100" s="220"/>
      <c r="ENN100" s="220"/>
      <c r="ENO100" s="220"/>
      <c r="ENP100" s="220"/>
      <c r="ENQ100" s="220"/>
      <c r="ENR100" s="220"/>
      <c r="ENS100" s="220"/>
      <c r="ENT100" s="220"/>
      <c r="ENU100" s="220"/>
      <c r="ENV100" s="220"/>
      <c r="ENW100" s="220"/>
      <c r="ENX100" s="220"/>
      <c r="ENY100" s="220"/>
      <c r="ENZ100" s="220"/>
      <c r="EOA100" s="220"/>
      <c r="EOB100" s="220"/>
      <c r="EOC100" s="220"/>
      <c r="EOD100" s="220"/>
      <c r="EOE100" s="220"/>
      <c r="EOF100" s="220"/>
      <c r="EOG100" s="220"/>
      <c r="EOH100" s="220"/>
      <c r="EOI100" s="220"/>
      <c r="EOJ100" s="220"/>
      <c r="EOK100" s="220"/>
      <c r="EOL100" s="220"/>
      <c r="EOM100" s="220"/>
      <c r="EON100" s="220"/>
      <c r="EOO100" s="220"/>
      <c r="EOP100" s="220"/>
      <c r="EOQ100" s="220"/>
      <c r="EOR100" s="220"/>
      <c r="EOS100" s="220"/>
      <c r="EOT100" s="220"/>
      <c r="EOU100" s="220"/>
      <c r="EOV100" s="220"/>
      <c r="EOW100" s="220"/>
      <c r="EOX100" s="220"/>
      <c r="EOY100" s="220"/>
      <c r="EOZ100" s="220"/>
      <c r="EPA100" s="220"/>
      <c r="EPB100" s="220"/>
      <c r="EPC100" s="220"/>
      <c r="EPD100" s="220"/>
      <c r="EPE100" s="220"/>
      <c r="EPF100" s="220"/>
      <c r="EPG100" s="220"/>
      <c r="EPH100" s="220"/>
      <c r="EPI100" s="220"/>
      <c r="EPJ100" s="220"/>
      <c r="EPK100" s="220"/>
      <c r="EPL100" s="220"/>
      <c r="EPM100" s="220"/>
      <c r="EPN100" s="220"/>
      <c r="EPO100" s="220"/>
      <c r="EPP100" s="220"/>
      <c r="EPQ100" s="220"/>
      <c r="EPR100" s="220"/>
      <c r="EPS100" s="220"/>
      <c r="EPT100" s="220"/>
      <c r="EPU100" s="220"/>
      <c r="EPV100" s="220"/>
      <c r="EPW100" s="220"/>
      <c r="EPX100" s="220"/>
      <c r="EPY100" s="220"/>
      <c r="EPZ100" s="220"/>
      <c r="EQA100" s="220"/>
      <c r="EQB100" s="220"/>
      <c r="EQC100" s="220"/>
      <c r="EQD100" s="220"/>
      <c r="EQE100" s="220"/>
      <c r="EQF100" s="220"/>
      <c r="EQG100" s="220"/>
      <c r="EQH100" s="220"/>
      <c r="EQI100" s="220"/>
      <c r="EQJ100" s="220"/>
      <c r="EQK100" s="220"/>
      <c r="EQL100" s="220"/>
      <c r="EQM100" s="220"/>
      <c r="EQN100" s="220"/>
      <c r="EQO100" s="220"/>
      <c r="EQP100" s="220"/>
      <c r="EQQ100" s="220"/>
      <c r="EQR100" s="220"/>
      <c r="EQS100" s="220"/>
      <c r="EQT100" s="220"/>
      <c r="EQU100" s="220"/>
      <c r="EQV100" s="220"/>
      <c r="EQW100" s="220"/>
      <c r="EQX100" s="220"/>
      <c r="EQY100" s="220"/>
      <c r="EQZ100" s="220"/>
      <c r="ERA100" s="220"/>
      <c r="ERB100" s="220"/>
      <c r="ERC100" s="220"/>
      <c r="ERD100" s="220"/>
      <c r="ERE100" s="220"/>
      <c r="ERF100" s="220"/>
      <c r="ERG100" s="220"/>
      <c r="ERH100" s="220"/>
      <c r="ERI100" s="220"/>
      <c r="ERJ100" s="220"/>
      <c r="ERK100" s="220"/>
      <c r="ERL100" s="220"/>
      <c r="ERM100" s="220"/>
      <c r="ERN100" s="220"/>
      <c r="ERO100" s="220"/>
      <c r="ERP100" s="220"/>
      <c r="ERQ100" s="220"/>
      <c r="ERR100" s="220"/>
      <c r="ERS100" s="220"/>
      <c r="ERT100" s="220"/>
      <c r="ERU100" s="220"/>
      <c r="ERV100" s="220"/>
      <c r="ERW100" s="220"/>
      <c r="ERX100" s="220"/>
      <c r="ERY100" s="220"/>
      <c r="ERZ100" s="220"/>
      <c r="ESA100" s="220"/>
      <c r="ESB100" s="220"/>
      <c r="ESC100" s="220"/>
      <c r="ESD100" s="220"/>
      <c r="ESE100" s="220"/>
      <c r="ESF100" s="220"/>
      <c r="ESG100" s="220"/>
      <c r="ESH100" s="220"/>
      <c r="ESI100" s="220"/>
      <c r="ESJ100" s="220"/>
      <c r="ESK100" s="220"/>
      <c r="ESL100" s="220"/>
      <c r="ESM100" s="220"/>
      <c r="ESN100" s="220"/>
      <c r="ESO100" s="220"/>
      <c r="ESP100" s="220"/>
      <c r="ESQ100" s="220"/>
      <c r="ESR100" s="220"/>
      <c r="ESS100" s="220"/>
      <c r="EST100" s="220"/>
      <c r="ESU100" s="220"/>
      <c r="ESV100" s="220"/>
      <c r="ESW100" s="220"/>
      <c r="ESX100" s="220"/>
      <c r="ESY100" s="220"/>
      <c r="ESZ100" s="220"/>
      <c r="ETA100" s="220"/>
      <c r="ETB100" s="220"/>
      <c r="ETC100" s="220"/>
      <c r="ETD100" s="220"/>
      <c r="ETE100" s="220"/>
      <c r="ETF100" s="220"/>
      <c r="ETG100" s="220"/>
      <c r="ETH100" s="220"/>
      <c r="ETI100" s="220"/>
      <c r="ETJ100" s="220"/>
      <c r="ETK100" s="220"/>
      <c r="ETL100" s="220"/>
      <c r="ETM100" s="220"/>
      <c r="ETN100" s="220"/>
      <c r="ETO100" s="220"/>
      <c r="ETP100" s="220"/>
      <c r="ETQ100" s="220"/>
      <c r="ETR100" s="220"/>
      <c r="ETS100" s="220"/>
      <c r="ETT100" s="220"/>
      <c r="ETU100" s="220"/>
      <c r="ETV100" s="220"/>
      <c r="ETW100" s="220"/>
      <c r="ETX100" s="220"/>
      <c r="ETY100" s="220"/>
      <c r="ETZ100" s="220"/>
      <c r="EUA100" s="220"/>
      <c r="EUB100" s="220"/>
      <c r="EUC100" s="220"/>
      <c r="EUD100" s="220"/>
      <c r="EUE100" s="220"/>
      <c r="EUF100" s="220"/>
      <c r="EUG100" s="220"/>
      <c r="EUH100" s="220"/>
      <c r="EUI100" s="220"/>
      <c r="EUJ100" s="220"/>
      <c r="EUK100" s="220"/>
      <c r="EUL100" s="220"/>
      <c r="EUM100" s="220"/>
      <c r="EUN100" s="220"/>
      <c r="EUO100" s="220"/>
      <c r="EUP100" s="220"/>
      <c r="EUQ100" s="220"/>
      <c r="EUR100" s="220"/>
      <c r="EUS100" s="220"/>
      <c r="EUT100" s="220"/>
      <c r="EUU100" s="220"/>
      <c r="EUV100" s="220"/>
      <c r="EUW100" s="220"/>
      <c r="EUX100" s="220"/>
      <c r="EUY100" s="220"/>
      <c r="EUZ100" s="220"/>
      <c r="EVA100" s="220"/>
      <c r="EVB100" s="220"/>
      <c r="EVC100" s="220"/>
      <c r="EVD100" s="220"/>
      <c r="EVE100" s="220"/>
      <c r="EVF100" s="220"/>
      <c r="EVG100" s="220"/>
      <c r="EVH100" s="220"/>
      <c r="EVI100" s="220"/>
      <c r="EVJ100" s="220"/>
      <c r="EVK100" s="220"/>
      <c r="EVL100" s="220"/>
      <c r="EVM100" s="220"/>
      <c r="EVN100" s="220"/>
      <c r="EVO100" s="220"/>
      <c r="EVP100" s="220"/>
      <c r="EVQ100" s="220"/>
      <c r="EVR100" s="220"/>
      <c r="EVS100" s="220"/>
      <c r="EVT100" s="220"/>
      <c r="EVU100" s="220"/>
      <c r="EVV100" s="220"/>
      <c r="EVW100" s="220"/>
      <c r="EVX100" s="220"/>
      <c r="EVY100" s="220"/>
      <c r="EVZ100" s="220"/>
      <c r="EWA100" s="220"/>
      <c r="EWB100" s="220"/>
      <c r="EWC100" s="220"/>
      <c r="EWD100" s="220"/>
      <c r="EWE100" s="220"/>
      <c r="EWF100" s="220"/>
      <c r="EWG100" s="220"/>
      <c r="EWH100" s="220"/>
      <c r="EWI100" s="220"/>
      <c r="EWJ100" s="220"/>
      <c r="EWK100" s="220"/>
      <c r="EWL100" s="220"/>
      <c r="EWM100" s="220"/>
      <c r="EWN100" s="220"/>
      <c r="EWO100" s="220"/>
      <c r="EWP100" s="220"/>
      <c r="EWQ100" s="220"/>
      <c r="EWR100" s="220"/>
      <c r="EWS100" s="220"/>
      <c r="EWT100" s="220"/>
      <c r="EWU100" s="220"/>
      <c r="EWV100" s="220"/>
      <c r="EWW100" s="220"/>
      <c r="EWX100" s="220"/>
      <c r="EWY100" s="220"/>
      <c r="EWZ100" s="220"/>
      <c r="EXA100" s="220"/>
      <c r="EXB100" s="220"/>
      <c r="EXC100" s="220"/>
      <c r="EXD100" s="220"/>
      <c r="EXE100" s="220"/>
      <c r="EXF100" s="220"/>
      <c r="EXG100" s="220"/>
      <c r="EXH100" s="220"/>
      <c r="EXI100" s="220"/>
      <c r="EXJ100" s="220"/>
      <c r="EXK100" s="220"/>
      <c r="EXL100" s="220"/>
      <c r="EXM100" s="220"/>
      <c r="EXN100" s="220"/>
      <c r="EXO100" s="220"/>
      <c r="EXP100" s="220"/>
      <c r="EXQ100" s="220"/>
      <c r="EXR100" s="220"/>
      <c r="EXS100" s="220"/>
      <c r="EXT100" s="220"/>
      <c r="EXU100" s="220"/>
      <c r="EXV100" s="220"/>
      <c r="EXW100" s="220"/>
      <c r="EXX100" s="220"/>
      <c r="EXY100" s="220"/>
      <c r="EXZ100" s="220"/>
      <c r="EYA100" s="220"/>
      <c r="EYB100" s="220"/>
      <c r="EYC100" s="220"/>
      <c r="EYD100" s="220"/>
      <c r="EYE100" s="220"/>
      <c r="EYF100" s="220"/>
      <c r="EYG100" s="220"/>
      <c r="EYH100" s="220"/>
      <c r="EYI100" s="220"/>
      <c r="EYJ100" s="220"/>
      <c r="EYK100" s="220"/>
      <c r="EYL100" s="220"/>
      <c r="EYM100" s="220"/>
      <c r="EYN100" s="220"/>
      <c r="EYO100" s="220"/>
      <c r="EYP100" s="220"/>
      <c r="EYQ100" s="220"/>
      <c r="EYR100" s="220"/>
      <c r="EYS100" s="220"/>
      <c r="EYT100" s="220"/>
      <c r="EYU100" s="220"/>
      <c r="EYV100" s="220"/>
      <c r="EYW100" s="220"/>
      <c r="EYX100" s="220"/>
      <c r="EYY100" s="220"/>
      <c r="EYZ100" s="220"/>
      <c r="EZA100" s="220"/>
      <c r="EZB100" s="220"/>
      <c r="EZC100" s="220"/>
      <c r="EZD100" s="220"/>
      <c r="EZE100" s="220"/>
      <c r="EZF100" s="220"/>
      <c r="EZG100" s="220"/>
      <c r="EZH100" s="220"/>
      <c r="EZI100" s="220"/>
      <c r="EZJ100" s="220"/>
      <c r="EZK100" s="220"/>
      <c r="EZL100" s="220"/>
      <c r="EZM100" s="220"/>
      <c r="EZN100" s="220"/>
      <c r="EZO100" s="220"/>
      <c r="EZP100" s="220"/>
      <c r="EZQ100" s="220"/>
      <c r="EZR100" s="220"/>
      <c r="EZS100" s="220"/>
      <c r="EZT100" s="220"/>
      <c r="EZU100" s="220"/>
      <c r="EZV100" s="220"/>
      <c r="EZW100" s="220"/>
      <c r="EZX100" s="220"/>
      <c r="EZY100" s="220"/>
      <c r="EZZ100" s="220"/>
      <c r="FAA100" s="220"/>
      <c r="FAB100" s="220"/>
      <c r="FAC100" s="220"/>
      <c r="FAD100" s="220"/>
      <c r="FAE100" s="220"/>
      <c r="FAF100" s="220"/>
      <c r="FAG100" s="220"/>
      <c r="FAH100" s="220"/>
      <c r="FAI100" s="220"/>
      <c r="FAJ100" s="220"/>
      <c r="FAK100" s="220"/>
      <c r="FAL100" s="220"/>
      <c r="FAM100" s="220"/>
      <c r="FAN100" s="220"/>
      <c r="FAO100" s="220"/>
      <c r="FAP100" s="220"/>
      <c r="FAQ100" s="220"/>
      <c r="FAR100" s="220"/>
      <c r="FAS100" s="220"/>
      <c r="FAT100" s="220"/>
      <c r="FAU100" s="220"/>
      <c r="FAV100" s="220"/>
      <c r="FAW100" s="220"/>
      <c r="FAX100" s="220"/>
      <c r="FAY100" s="220"/>
      <c r="FAZ100" s="220"/>
      <c r="FBA100" s="220"/>
      <c r="FBB100" s="220"/>
      <c r="FBC100" s="220"/>
      <c r="FBD100" s="220"/>
      <c r="FBE100" s="220"/>
      <c r="FBF100" s="220"/>
      <c r="FBG100" s="220"/>
      <c r="FBH100" s="220"/>
      <c r="FBI100" s="220"/>
      <c r="FBJ100" s="220"/>
      <c r="FBK100" s="220"/>
      <c r="FBL100" s="220"/>
      <c r="FBM100" s="220"/>
      <c r="FBN100" s="220"/>
      <c r="FBO100" s="220"/>
      <c r="FBP100" s="220"/>
      <c r="FBQ100" s="220"/>
      <c r="FBR100" s="220"/>
      <c r="FBS100" s="220"/>
      <c r="FBT100" s="220"/>
      <c r="FBU100" s="220"/>
      <c r="FBV100" s="220"/>
      <c r="FBW100" s="220"/>
      <c r="FBX100" s="220"/>
      <c r="FBY100" s="220"/>
      <c r="FBZ100" s="220"/>
      <c r="FCA100" s="220"/>
      <c r="FCB100" s="220"/>
      <c r="FCC100" s="220"/>
      <c r="FCD100" s="220"/>
      <c r="FCE100" s="220"/>
      <c r="FCF100" s="220"/>
      <c r="FCG100" s="220"/>
      <c r="FCH100" s="220"/>
      <c r="FCI100" s="220"/>
      <c r="FCJ100" s="220"/>
      <c r="FCK100" s="220"/>
      <c r="FCL100" s="220"/>
      <c r="FCM100" s="220"/>
      <c r="FCN100" s="220"/>
      <c r="FCO100" s="220"/>
      <c r="FCP100" s="220"/>
      <c r="FCQ100" s="220"/>
      <c r="FCR100" s="220"/>
      <c r="FCS100" s="220"/>
      <c r="FCT100" s="220"/>
      <c r="FCU100" s="220"/>
      <c r="FCV100" s="220"/>
      <c r="FCW100" s="220"/>
      <c r="FCX100" s="220"/>
      <c r="FCY100" s="220"/>
      <c r="FCZ100" s="220"/>
      <c r="FDA100" s="220"/>
      <c r="FDB100" s="220"/>
      <c r="FDC100" s="220"/>
      <c r="FDD100" s="220"/>
      <c r="FDE100" s="220"/>
      <c r="FDF100" s="220"/>
      <c r="FDG100" s="220"/>
      <c r="FDH100" s="220"/>
      <c r="FDI100" s="220"/>
      <c r="FDJ100" s="220"/>
      <c r="FDK100" s="220"/>
      <c r="FDL100" s="220"/>
      <c r="FDM100" s="220"/>
      <c r="FDN100" s="220"/>
      <c r="FDO100" s="220"/>
      <c r="FDP100" s="220"/>
      <c r="FDQ100" s="220"/>
      <c r="FDR100" s="220"/>
      <c r="FDS100" s="220"/>
      <c r="FDT100" s="220"/>
      <c r="FDU100" s="220"/>
      <c r="FDV100" s="220"/>
      <c r="FDW100" s="220"/>
      <c r="FDX100" s="220"/>
      <c r="FDY100" s="220"/>
      <c r="FDZ100" s="220"/>
      <c r="FEA100" s="220"/>
      <c r="FEB100" s="220"/>
      <c r="FEC100" s="220"/>
      <c r="FED100" s="220"/>
      <c r="FEE100" s="220"/>
      <c r="FEF100" s="220"/>
      <c r="FEG100" s="220"/>
      <c r="FEH100" s="220"/>
      <c r="FEI100" s="220"/>
      <c r="FEJ100" s="220"/>
      <c r="FEK100" s="220"/>
      <c r="FEL100" s="220"/>
      <c r="FEM100" s="220"/>
      <c r="FEN100" s="220"/>
      <c r="FEO100" s="220"/>
      <c r="FEP100" s="220"/>
      <c r="FEQ100" s="220"/>
      <c r="FER100" s="220"/>
      <c r="FES100" s="220"/>
      <c r="FET100" s="220"/>
      <c r="FEU100" s="220"/>
      <c r="FEV100" s="220"/>
      <c r="FEW100" s="220"/>
      <c r="FEX100" s="220"/>
      <c r="FEY100" s="220"/>
      <c r="FEZ100" s="220"/>
      <c r="FFA100" s="220"/>
      <c r="FFB100" s="220"/>
      <c r="FFC100" s="220"/>
      <c r="FFD100" s="220"/>
      <c r="FFE100" s="220"/>
      <c r="FFF100" s="220"/>
      <c r="FFG100" s="220"/>
      <c r="FFH100" s="220"/>
      <c r="FFI100" s="220"/>
      <c r="FFJ100" s="220"/>
      <c r="FFK100" s="220"/>
      <c r="FFL100" s="220"/>
      <c r="FFM100" s="220"/>
      <c r="FFN100" s="220"/>
      <c r="FFO100" s="220"/>
      <c r="FFP100" s="220"/>
      <c r="FFQ100" s="220"/>
      <c r="FFR100" s="220"/>
      <c r="FFS100" s="220"/>
      <c r="FFT100" s="220"/>
      <c r="FFU100" s="220"/>
      <c r="FFV100" s="220"/>
      <c r="FFW100" s="220"/>
      <c r="FFX100" s="220"/>
      <c r="FFY100" s="220"/>
      <c r="FFZ100" s="220"/>
      <c r="FGA100" s="220"/>
      <c r="FGB100" s="220"/>
      <c r="FGC100" s="220"/>
      <c r="FGD100" s="220"/>
      <c r="FGE100" s="220"/>
      <c r="FGF100" s="220"/>
      <c r="FGG100" s="220"/>
      <c r="FGH100" s="220"/>
      <c r="FGI100" s="220"/>
      <c r="FGJ100" s="220"/>
      <c r="FGK100" s="220"/>
      <c r="FGL100" s="220"/>
      <c r="FGM100" s="220"/>
      <c r="FGN100" s="220"/>
      <c r="FGO100" s="220"/>
      <c r="FGP100" s="220"/>
      <c r="FGQ100" s="220"/>
      <c r="FGR100" s="220"/>
      <c r="FGS100" s="220"/>
      <c r="FGT100" s="220"/>
      <c r="FGU100" s="220"/>
      <c r="FGV100" s="220"/>
      <c r="FGW100" s="220"/>
      <c r="FGX100" s="220"/>
      <c r="FGY100" s="220"/>
      <c r="FGZ100" s="220"/>
      <c r="FHA100" s="220"/>
      <c r="FHB100" s="220"/>
      <c r="FHC100" s="220"/>
      <c r="FHD100" s="220"/>
      <c r="FHE100" s="220"/>
      <c r="FHF100" s="220"/>
      <c r="FHG100" s="220"/>
      <c r="FHH100" s="220"/>
      <c r="FHI100" s="220"/>
      <c r="FHJ100" s="220"/>
      <c r="FHK100" s="220"/>
      <c r="FHL100" s="220"/>
      <c r="FHM100" s="220"/>
      <c r="FHN100" s="220"/>
      <c r="FHO100" s="220"/>
      <c r="FHP100" s="220"/>
      <c r="FHQ100" s="220"/>
      <c r="FHR100" s="220"/>
      <c r="FHS100" s="220"/>
      <c r="FHT100" s="220"/>
      <c r="FHU100" s="220"/>
      <c r="FHV100" s="220"/>
      <c r="FHW100" s="220"/>
      <c r="FHX100" s="220"/>
      <c r="FHY100" s="220"/>
      <c r="FHZ100" s="220"/>
      <c r="FIA100" s="220"/>
      <c r="FIB100" s="220"/>
      <c r="FIC100" s="220"/>
      <c r="FID100" s="220"/>
      <c r="FIE100" s="220"/>
      <c r="FIF100" s="220"/>
      <c r="FIG100" s="220"/>
      <c r="FIH100" s="220"/>
      <c r="FII100" s="220"/>
      <c r="FIJ100" s="220"/>
      <c r="FIK100" s="220"/>
      <c r="FIL100" s="220"/>
      <c r="FIM100" s="220"/>
      <c r="FIN100" s="220"/>
      <c r="FIO100" s="220"/>
      <c r="FIP100" s="220"/>
      <c r="FIQ100" s="220"/>
      <c r="FIR100" s="220"/>
      <c r="FIS100" s="220"/>
      <c r="FIT100" s="220"/>
      <c r="FIU100" s="220"/>
      <c r="FIV100" s="220"/>
      <c r="FIW100" s="220"/>
      <c r="FIX100" s="220"/>
      <c r="FIY100" s="220"/>
      <c r="FIZ100" s="220"/>
      <c r="FJA100" s="220"/>
      <c r="FJB100" s="220"/>
      <c r="FJC100" s="220"/>
      <c r="FJD100" s="220"/>
      <c r="FJE100" s="220"/>
      <c r="FJF100" s="220"/>
      <c r="FJG100" s="220"/>
      <c r="FJH100" s="220"/>
      <c r="FJI100" s="220"/>
      <c r="FJJ100" s="220"/>
      <c r="FJK100" s="220"/>
      <c r="FJL100" s="220"/>
      <c r="FJM100" s="220"/>
      <c r="FJN100" s="220"/>
      <c r="FJO100" s="220"/>
      <c r="FJP100" s="220"/>
      <c r="FJQ100" s="220"/>
      <c r="FJR100" s="220"/>
      <c r="FJS100" s="220"/>
      <c r="FJT100" s="220"/>
      <c r="FJU100" s="220"/>
      <c r="FJV100" s="220"/>
      <c r="FJW100" s="220"/>
      <c r="FJX100" s="220"/>
      <c r="FJY100" s="220"/>
      <c r="FJZ100" s="220"/>
      <c r="FKA100" s="220"/>
      <c r="FKB100" s="220"/>
      <c r="FKC100" s="220"/>
      <c r="FKD100" s="220"/>
      <c r="FKE100" s="220"/>
      <c r="FKF100" s="220"/>
      <c r="FKG100" s="220"/>
      <c r="FKH100" s="220"/>
      <c r="FKI100" s="220"/>
      <c r="FKJ100" s="220"/>
      <c r="FKK100" s="220"/>
      <c r="FKL100" s="220"/>
      <c r="FKM100" s="220"/>
      <c r="FKN100" s="220"/>
      <c r="FKO100" s="220"/>
      <c r="FKP100" s="220"/>
      <c r="FKQ100" s="220"/>
      <c r="FKR100" s="220"/>
      <c r="FKS100" s="220"/>
      <c r="FKT100" s="220"/>
      <c r="FKU100" s="220"/>
      <c r="FKV100" s="220"/>
      <c r="FKW100" s="220"/>
      <c r="FKX100" s="220"/>
      <c r="FKY100" s="220"/>
      <c r="FKZ100" s="220"/>
      <c r="FLA100" s="220"/>
      <c r="FLB100" s="220"/>
      <c r="FLC100" s="220"/>
      <c r="FLD100" s="220"/>
      <c r="FLE100" s="220"/>
      <c r="FLF100" s="220"/>
      <c r="FLG100" s="220"/>
      <c r="FLH100" s="220"/>
      <c r="FLI100" s="220"/>
      <c r="FLJ100" s="220"/>
      <c r="FLK100" s="220"/>
      <c r="FLL100" s="220"/>
      <c r="FLM100" s="220"/>
      <c r="FLN100" s="220"/>
      <c r="FLO100" s="220"/>
      <c r="FLP100" s="220"/>
      <c r="FLQ100" s="220"/>
      <c r="FLR100" s="220"/>
      <c r="FLS100" s="220"/>
      <c r="FLT100" s="220"/>
      <c r="FLU100" s="220"/>
      <c r="FLV100" s="220"/>
      <c r="FLW100" s="220"/>
      <c r="FLX100" s="220"/>
      <c r="FLY100" s="220"/>
      <c r="FLZ100" s="220"/>
      <c r="FMA100" s="220"/>
      <c r="FMB100" s="220"/>
      <c r="FMC100" s="220"/>
      <c r="FMD100" s="220"/>
      <c r="FME100" s="220"/>
      <c r="FMF100" s="220"/>
      <c r="FMG100" s="220"/>
      <c r="FMH100" s="220"/>
      <c r="FMI100" s="220"/>
      <c r="FMJ100" s="220"/>
      <c r="FMK100" s="220"/>
      <c r="FML100" s="220"/>
      <c r="FMM100" s="220"/>
      <c r="FMN100" s="220"/>
      <c r="FMO100" s="220"/>
      <c r="FMP100" s="220"/>
      <c r="FMQ100" s="220"/>
      <c r="FMR100" s="220"/>
      <c r="FMS100" s="220"/>
      <c r="FMT100" s="220"/>
      <c r="FMU100" s="220"/>
      <c r="FMV100" s="220"/>
      <c r="FMW100" s="220"/>
      <c r="FMX100" s="220"/>
      <c r="FMY100" s="220"/>
      <c r="FMZ100" s="220"/>
      <c r="FNA100" s="220"/>
      <c r="FNB100" s="220"/>
      <c r="FNC100" s="220"/>
      <c r="FND100" s="220"/>
      <c r="FNE100" s="220"/>
      <c r="FNF100" s="220"/>
      <c r="FNG100" s="220"/>
      <c r="FNH100" s="220"/>
      <c r="FNI100" s="220"/>
      <c r="FNJ100" s="220"/>
      <c r="FNK100" s="220"/>
      <c r="FNL100" s="220"/>
      <c r="FNM100" s="220"/>
      <c r="FNN100" s="220"/>
      <c r="FNO100" s="220"/>
      <c r="FNP100" s="220"/>
      <c r="FNQ100" s="220"/>
      <c r="FNR100" s="220"/>
      <c r="FNS100" s="220"/>
      <c r="FNT100" s="220"/>
      <c r="FNU100" s="220"/>
      <c r="FNV100" s="220"/>
      <c r="FNW100" s="220"/>
      <c r="FNX100" s="220"/>
      <c r="FNY100" s="220"/>
      <c r="FNZ100" s="220"/>
      <c r="FOA100" s="220"/>
      <c r="FOB100" s="220"/>
      <c r="FOC100" s="220"/>
      <c r="FOD100" s="220"/>
      <c r="FOE100" s="220"/>
      <c r="FOF100" s="220"/>
      <c r="FOG100" s="220"/>
      <c r="FOH100" s="220"/>
      <c r="FOI100" s="220"/>
      <c r="FOJ100" s="220"/>
      <c r="FOK100" s="220"/>
      <c r="FOL100" s="220"/>
      <c r="FOM100" s="220"/>
      <c r="FON100" s="220"/>
      <c r="FOO100" s="220"/>
      <c r="FOP100" s="220"/>
      <c r="FOQ100" s="220"/>
      <c r="FOR100" s="220"/>
      <c r="FOS100" s="220"/>
      <c r="FOT100" s="220"/>
      <c r="FOU100" s="220"/>
      <c r="FOV100" s="220"/>
      <c r="FOW100" s="220"/>
      <c r="FOX100" s="220"/>
      <c r="FOY100" s="220"/>
      <c r="FOZ100" s="220"/>
      <c r="FPA100" s="220"/>
      <c r="FPB100" s="220"/>
      <c r="FPC100" s="220"/>
      <c r="FPD100" s="220"/>
      <c r="FPE100" s="220"/>
      <c r="FPF100" s="220"/>
      <c r="FPG100" s="220"/>
      <c r="FPH100" s="220"/>
      <c r="FPI100" s="220"/>
      <c r="FPJ100" s="220"/>
      <c r="FPK100" s="220"/>
      <c r="FPL100" s="220"/>
      <c r="FPM100" s="220"/>
      <c r="FPN100" s="220"/>
      <c r="FPO100" s="220"/>
      <c r="FPP100" s="220"/>
      <c r="FPQ100" s="220"/>
      <c r="FPR100" s="220"/>
      <c r="FPS100" s="220"/>
      <c r="FPT100" s="220"/>
      <c r="FPU100" s="220"/>
      <c r="FPV100" s="220"/>
      <c r="FPW100" s="220"/>
      <c r="FPX100" s="220"/>
      <c r="FPY100" s="220"/>
      <c r="FPZ100" s="220"/>
      <c r="FQA100" s="220"/>
      <c r="FQB100" s="220"/>
      <c r="FQC100" s="220"/>
      <c r="FQD100" s="220"/>
      <c r="FQE100" s="220"/>
      <c r="FQF100" s="220"/>
      <c r="FQG100" s="220"/>
      <c r="FQH100" s="220"/>
      <c r="FQI100" s="220"/>
      <c r="FQJ100" s="220"/>
      <c r="FQK100" s="220"/>
      <c r="FQL100" s="220"/>
      <c r="FQM100" s="220"/>
      <c r="FQN100" s="220"/>
      <c r="FQO100" s="220"/>
      <c r="FQP100" s="220"/>
      <c r="FQQ100" s="220"/>
      <c r="FQR100" s="220"/>
      <c r="FQS100" s="220"/>
      <c r="FQT100" s="220"/>
      <c r="FQU100" s="220"/>
      <c r="FQV100" s="220"/>
      <c r="FQW100" s="220"/>
      <c r="FQX100" s="220"/>
      <c r="FQY100" s="220"/>
      <c r="FQZ100" s="220"/>
      <c r="FRA100" s="220"/>
      <c r="FRB100" s="220"/>
      <c r="FRC100" s="220"/>
      <c r="FRD100" s="220"/>
      <c r="FRE100" s="220"/>
      <c r="FRF100" s="220"/>
      <c r="FRG100" s="220"/>
      <c r="FRH100" s="220"/>
      <c r="FRI100" s="220"/>
      <c r="FRJ100" s="220"/>
      <c r="FRK100" s="220"/>
      <c r="FRL100" s="220"/>
      <c r="FRM100" s="220"/>
      <c r="FRN100" s="220"/>
      <c r="FRO100" s="220"/>
      <c r="FRP100" s="220"/>
      <c r="FRQ100" s="220"/>
      <c r="FRR100" s="220"/>
      <c r="FRS100" s="220"/>
      <c r="FRT100" s="220"/>
      <c r="FRU100" s="220"/>
      <c r="FRV100" s="220"/>
      <c r="FRW100" s="220"/>
      <c r="FRX100" s="220"/>
      <c r="FRY100" s="220"/>
      <c r="FRZ100" s="220"/>
      <c r="FSA100" s="220"/>
      <c r="FSB100" s="220"/>
      <c r="FSC100" s="220"/>
      <c r="FSD100" s="220"/>
      <c r="FSE100" s="220"/>
      <c r="FSF100" s="220"/>
      <c r="FSG100" s="220"/>
      <c r="FSH100" s="220"/>
      <c r="FSI100" s="220"/>
      <c r="FSJ100" s="220"/>
      <c r="FSK100" s="220"/>
      <c r="FSL100" s="220"/>
      <c r="FSM100" s="220"/>
      <c r="FSN100" s="220"/>
      <c r="FSO100" s="220"/>
      <c r="FSP100" s="220"/>
      <c r="FSQ100" s="220"/>
      <c r="FSR100" s="220"/>
      <c r="FSS100" s="220"/>
      <c r="FST100" s="220"/>
      <c r="FSU100" s="220"/>
      <c r="FSV100" s="220"/>
      <c r="FSW100" s="220"/>
      <c r="FSX100" s="220"/>
      <c r="FSY100" s="220"/>
      <c r="FSZ100" s="220"/>
      <c r="FTA100" s="220"/>
      <c r="FTB100" s="220"/>
      <c r="FTC100" s="220"/>
      <c r="FTD100" s="220"/>
      <c r="FTE100" s="220"/>
      <c r="FTF100" s="220"/>
      <c r="FTG100" s="220"/>
      <c r="FTH100" s="220"/>
      <c r="FTI100" s="220"/>
      <c r="FTJ100" s="220"/>
      <c r="FTK100" s="220"/>
      <c r="FTL100" s="220"/>
      <c r="FTM100" s="220"/>
      <c r="FTN100" s="220"/>
      <c r="FTO100" s="220"/>
      <c r="FTP100" s="220"/>
      <c r="FTQ100" s="220"/>
      <c r="FTR100" s="220"/>
      <c r="FTS100" s="220"/>
      <c r="FTT100" s="220"/>
      <c r="FTU100" s="220"/>
      <c r="FTV100" s="220"/>
      <c r="FTW100" s="220"/>
      <c r="FTX100" s="220"/>
      <c r="FTY100" s="220"/>
      <c r="FTZ100" s="220"/>
      <c r="FUA100" s="220"/>
      <c r="FUB100" s="220"/>
      <c r="FUC100" s="220"/>
      <c r="FUD100" s="220"/>
      <c r="FUE100" s="220"/>
      <c r="FUF100" s="220"/>
      <c r="FUG100" s="220"/>
      <c r="FUH100" s="220"/>
      <c r="FUI100" s="220"/>
      <c r="FUJ100" s="220"/>
      <c r="FUK100" s="220"/>
      <c r="FUL100" s="220"/>
      <c r="FUM100" s="220"/>
      <c r="FUN100" s="220"/>
      <c r="FUO100" s="220"/>
      <c r="FUP100" s="220"/>
      <c r="FUQ100" s="220"/>
      <c r="FUR100" s="220"/>
      <c r="FUS100" s="220"/>
      <c r="FUT100" s="220"/>
      <c r="FUU100" s="220"/>
      <c r="FUV100" s="220"/>
      <c r="FUW100" s="220"/>
      <c r="FUX100" s="220"/>
      <c r="FUY100" s="220"/>
      <c r="FUZ100" s="220"/>
      <c r="FVA100" s="220"/>
      <c r="FVB100" s="220"/>
      <c r="FVC100" s="220"/>
      <c r="FVD100" s="220"/>
      <c r="FVE100" s="220"/>
      <c r="FVF100" s="220"/>
      <c r="FVG100" s="220"/>
      <c r="FVH100" s="220"/>
      <c r="FVI100" s="220"/>
      <c r="FVJ100" s="220"/>
      <c r="FVK100" s="220"/>
      <c r="FVL100" s="220"/>
      <c r="FVM100" s="220"/>
      <c r="FVN100" s="220"/>
      <c r="FVO100" s="220"/>
      <c r="FVP100" s="220"/>
      <c r="FVQ100" s="220"/>
      <c r="FVR100" s="220"/>
      <c r="FVS100" s="220"/>
      <c r="FVT100" s="220"/>
      <c r="FVU100" s="220"/>
      <c r="FVV100" s="220"/>
      <c r="FVW100" s="220"/>
      <c r="FVX100" s="220"/>
      <c r="FVY100" s="220"/>
      <c r="FVZ100" s="220"/>
      <c r="FWA100" s="220"/>
      <c r="FWB100" s="220"/>
      <c r="FWC100" s="220"/>
      <c r="FWD100" s="220"/>
      <c r="FWE100" s="220"/>
      <c r="FWF100" s="220"/>
      <c r="FWG100" s="220"/>
      <c r="FWH100" s="220"/>
      <c r="FWI100" s="220"/>
      <c r="FWJ100" s="220"/>
      <c r="FWK100" s="220"/>
      <c r="FWL100" s="220"/>
      <c r="FWM100" s="220"/>
      <c r="FWN100" s="220"/>
      <c r="FWO100" s="220"/>
      <c r="FWP100" s="220"/>
      <c r="FWQ100" s="220"/>
      <c r="FWR100" s="220"/>
      <c r="FWS100" s="220"/>
      <c r="FWT100" s="220"/>
      <c r="FWU100" s="220"/>
      <c r="FWV100" s="220"/>
      <c r="FWW100" s="220"/>
      <c r="FWX100" s="220"/>
      <c r="FWY100" s="220"/>
      <c r="FWZ100" s="220"/>
      <c r="FXA100" s="220"/>
      <c r="FXB100" s="220"/>
      <c r="FXC100" s="220"/>
      <c r="FXD100" s="220"/>
      <c r="FXE100" s="220"/>
      <c r="FXF100" s="220"/>
      <c r="FXG100" s="220"/>
      <c r="FXH100" s="220"/>
      <c r="FXI100" s="220"/>
      <c r="FXJ100" s="220"/>
      <c r="FXK100" s="220"/>
      <c r="FXL100" s="220"/>
      <c r="FXM100" s="220"/>
      <c r="FXN100" s="220"/>
      <c r="FXO100" s="220"/>
      <c r="FXP100" s="220"/>
      <c r="FXQ100" s="220"/>
      <c r="FXR100" s="220"/>
      <c r="FXS100" s="220"/>
      <c r="FXT100" s="220"/>
      <c r="FXU100" s="220"/>
      <c r="FXV100" s="220"/>
      <c r="FXW100" s="220"/>
      <c r="FXX100" s="220"/>
      <c r="FXY100" s="220"/>
      <c r="FXZ100" s="220"/>
      <c r="FYA100" s="220"/>
      <c r="FYB100" s="220"/>
      <c r="FYC100" s="220"/>
      <c r="FYD100" s="220"/>
      <c r="FYE100" s="220"/>
      <c r="FYF100" s="220"/>
      <c r="FYG100" s="220"/>
      <c r="FYH100" s="220"/>
      <c r="FYI100" s="220"/>
      <c r="FYJ100" s="220"/>
      <c r="FYK100" s="220"/>
      <c r="FYL100" s="220"/>
      <c r="FYM100" s="220"/>
      <c r="FYN100" s="220"/>
      <c r="FYO100" s="220"/>
      <c r="FYP100" s="220"/>
      <c r="FYQ100" s="220"/>
      <c r="FYR100" s="220"/>
      <c r="FYS100" s="220"/>
      <c r="FYT100" s="220"/>
      <c r="FYU100" s="220"/>
      <c r="FYV100" s="220"/>
      <c r="FYW100" s="220"/>
      <c r="FYX100" s="220"/>
      <c r="FYY100" s="220"/>
      <c r="FYZ100" s="220"/>
      <c r="FZA100" s="220"/>
      <c r="FZB100" s="220"/>
      <c r="FZC100" s="220"/>
      <c r="FZD100" s="220"/>
      <c r="FZE100" s="220"/>
      <c r="FZF100" s="220"/>
      <c r="FZG100" s="220"/>
      <c r="FZH100" s="220"/>
      <c r="FZI100" s="220"/>
      <c r="FZJ100" s="220"/>
      <c r="FZK100" s="220"/>
      <c r="FZL100" s="220"/>
      <c r="FZM100" s="220"/>
      <c r="FZN100" s="220"/>
      <c r="FZO100" s="220"/>
      <c r="FZP100" s="220"/>
      <c r="FZQ100" s="220"/>
      <c r="FZR100" s="220"/>
      <c r="FZS100" s="220"/>
      <c r="FZT100" s="220"/>
      <c r="FZU100" s="220"/>
      <c r="FZV100" s="220"/>
      <c r="FZW100" s="220"/>
      <c r="FZX100" s="220"/>
      <c r="FZY100" s="220"/>
      <c r="FZZ100" s="220"/>
      <c r="GAA100" s="220"/>
      <c r="GAB100" s="220"/>
      <c r="GAC100" s="220"/>
      <c r="GAD100" s="220"/>
      <c r="GAE100" s="220"/>
      <c r="GAF100" s="220"/>
      <c r="GAG100" s="220"/>
      <c r="GAH100" s="220"/>
      <c r="GAI100" s="220"/>
      <c r="GAJ100" s="220"/>
      <c r="GAK100" s="220"/>
      <c r="GAL100" s="220"/>
      <c r="GAM100" s="220"/>
      <c r="GAN100" s="220"/>
      <c r="GAO100" s="220"/>
      <c r="GAP100" s="220"/>
      <c r="GAQ100" s="220"/>
      <c r="GAR100" s="220"/>
      <c r="GAS100" s="220"/>
      <c r="GAT100" s="220"/>
      <c r="GAU100" s="220"/>
      <c r="GAV100" s="220"/>
      <c r="GAW100" s="220"/>
      <c r="GAX100" s="220"/>
      <c r="GAY100" s="220"/>
      <c r="GAZ100" s="220"/>
      <c r="GBA100" s="220"/>
      <c r="GBB100" s="220"/>
      <c r="GBC100" s="220"/>
      <c r="GBD100" s="220"/>
      <c r="GBE100" s="220"/>
      <c r="GBF100" s="220"/>
      <c r="GBG100" s="220"/>
      <c r="GBH100" s="220"/>
      <c r="GBI100" s="220"/>
      <c r="GBJ100" s="220"/>
      <c r="GBK100" s="220"/>
      <c r="GBL100" s="220"/>
      <c r="GBM100" s="220"/>
      <c r="GBN100" s="220"/>
      <c r="GBO100" s="220"/>
      <c r="GBP100" s="220"/>
      <c r="GBQ100" s="220"/>
      <c r="GBR100" s="220"/>
      <c r="GBS100" s="220"/>
      <c r="GBT100" s="220"/>
      <c r="GBU100" s="220"/>
      <c r="GBV100" s="220"/>
      <c r="GBW100" s="220"/>
      <c r="GBX100" s="220"/>
      <c r="GBY100" s="220"/>
      <c r="GBZ100" s="220"/>
      <c r="GCA100" s="220"/>
      <c r="GCB100" s="220"/>
      <c r="GCC100" s="220"/>
      <c r="GCD100" s="220"/>
      <c r="GCE100" s="220"/>
      <c r="GCF100" s="220"/>
      <c r="GCG100" s="220"/>
      <c r="GCH100" s="220"/>
      <c r="GCI100" s="220"/>
      <c r="GCJ100" s="220"/>
      <c r="GCK100" s="220"/>
      <c r="GCL100" s="220"/>
      <c r="GCM100" s="220"/>
      <c r="GCN100" s="220"/>
      <c r="GCO100" s="220"/>
      <c r="GCP100" s="220"/>
      <c r="GCQ100" s="220"/>
      <c r="GCR100" s="220"/>
      <c r="GCS100" s="220"/>
      <c r="GCT100" s="220"/>
      <c r="GCU100" s="220"/>
      <c r="GCV100" s="220"/>
      <c r="GCW100" s="220"/>
      <c r="GCX100" s="220"/>
      <c r="GCY100" s="220"/>
      <c r="GCZ100" s="220"/>
      <c r="GDA100" s="220"/>
      <c r="GDB100" s="220"/>
      <c r="GDC100" s="220"/>
      <c r="GDD100" s="220"/>
      <c r="GDE100" s="220"/>
      <c r="GDF100" s="220"/>
      <c r="GDG100" s="220"/>
      <c r="GDH100" s="220"/>
      <c r="GDI100" s="220"/>
      <c r="GDJ100" s="220"/>
      <c r="GDK100" s="220"/>
      <c r="GDL100" s="220"/>
      <c r="GDM100" s="220"/>
      <c r="GDN100" s="220"/>
      <c r="GDO100" s="220"/>
      <c r="GDP100" s="220"/>
      <c r="GDQ100" s="220"/>
      <c r="GDR100" s="220"/>
      <c r="GDS100" s="220"/>
      <c r="GDT100" s="220"/>
      <c r="GDU100" s="220"/>
      <c r="GDV100" s="220"/>
      <c r="GDW100" s="220"/>
      <c r="GDX100" s="220"/>
      <c r="GDY100" s="220"/>
      <c r="GDZ100" s="220"/>
      <c r="GEA100" s="220"/>
      <c r="GEB100" s="220"/>
      <c r="GEC100" s="220"/>
      <c r="GED100" s="220"/>
      <c r="GEE100" s="220"/>
      <c r="GEF100" s="220"/>
      <c r="GEG100" s="220"/>
      <c r="GEH100" s="220"/>
      <c r="GEI100" s="220"/>
      <c r="GEJ100" s="220"/>
      <c r="GEK100" s="220"/>
      <c r="GEL100" s="220"/>
      <c r="GEM100" s="220"/>
      <c r="GEN100" s="220"/>
      <c r="GEO100" s="220"/>
      <c r="GEP100" s="220"/>
      <c r="GEQ100" s="220"/>
      <c r="GER100" s="220"/>
      <c r="GES100" s="220"/>
      <c r="GET100" s="220"/>
      <c r="GEU100" s="220"/>
      <c r="GEV100" s="220"/>
      <c r="GEW100" s="220"/>
      <c r="GEX100" s="220"/>
      <c r="GEY100" s="220"/>
      <c r="GEZ100" s="220"/>
      <c r="GFA100" s="220"/>
      <c r="GFB100" s="220"/>
      <c r="GFC100" s="220"/>
      <c r="GFD100" s="220"/>
      <c r="GFE100" s="220"/>
      <c r="GFF100" s="220"/>
      <c r="GFG100" s="220"/>
      <c r="GFH100" s="220"/>
      <c r="GFI100" s="220"/>
      <c r="GFJ100" s="220"/>
      <c r="GFK100" s="220"/>
      <c r="GFL100" s="220"/>
      <c r="GFM100" s="220"/>
      <c r="GFN100" s="220"/>
      <c r="GFO100" s="220"/>
      <c r="GFP100" s="220"/>
      <c r="GFQ100" s="220"/>
      <c r="GFR100" s="220"/>
      <c r="GFS100" s="220"/>
      <c r="GFT100" s="220"/>
      <c r="GFU100" s="220"/>
      <c r="GFV100" s="220"/>
      <c r="GFW100" s="220"/>
      <c r="GFX100" s="220"/>
      <c r="GFY100" s="220"/>
      <c r="GFZ100" s="220"/>
      <c r="GGA100" s="220"/>
      <c r="GGB100" s="220"/>
      <c r="GGC100" s="220"/>
      <c r="GGD100" s="220"/>
      <c r="GGE100" s="220"/>
      <c r="GGF100" s="220"/>
      <c r="GGG100" s="220"/>
      <c r="GGH100" s="220"/>
      <c r="GGI100" s="220"/>
      <c r="GGJ100" s="220"/>
      <c r="GGK100" s="220"/>
      <c r="GGL100" s="220"/>
      <c r="GGM100" s="220"/>
      <c r="GGN100" s="220"/>
      <c r="GGO100" s="220"/>
      <c r="GGP100" s="220"/>
      <c r="GGQ100" s="220"/>
      <c r="GGR100" s="220"/>
      <c r="GGS100" s="220"/>
      <c r="GGT100" s="220"/>
      <c r="GGU100" s="220"/>
      <c r="GGV100" s="220"/>
      <c r="GGW100" s="220"/>
      <c r="GGX100" s="220"/>
      <c r="GGY100" s="220"/>
      <c r="GGZ100" s="220"/>
      <c r="GHA100" s="220"/>
      <c r="GHB100" s="220"/>
      <c r="GHC100" s="220"/>
      <c r="GHD100" s="220"/>
      <c r="GHE100" s="220"/>
      <c r="GHF100" s="220"/>
      <c r="GHG100" s="220"/>
      <c r="GHH100" s="220"/>
      <c r="GHI100" s="220"/>
      <c r="GHJ100" s="220"/>
      <c r="GHK100" s="220"/>
      <c r="GHL100" s="220"/>
      <c r="GHM100" s="220"/>
      <c r="GHN100" s="220"/>
      <c r="GHO100" s="220"/>
      <c r="GHP100" s="220"/>
      <c r="GHQ100" s="220"/>
      <c r="GHR100" s="220"/>
      <c r="GHS100" s="220"/>
      <c r="GHT100" s="220"/>
      <c r="GHU100" s="220"/>
      <c r="GHV100" s="220"/>
      <c r="GHW100" s="220"/>
      <c r="GHX100" s="220"/>
      <c r="GHY100" s="220"/>
      <c r="GHZ100" s="220"/>
      <c r="GIA100" s="220"/>
      <c r="GIB100" s="220"/>
      <c r="GIC100" s="220"/>
      <c r="GID100" s="220"/>
      <c r="GIE100" s="220"/>
      <c r="GIF100" s="220"/>
      <c r="GIG100" s="220"/>
      <c r="GIH100" s="220"/>
      <c r="GII100" s="220"/>
      <c r="GIJ100" s="220"/>
      <c r="GIK100" s="220"/>
      <c r="GIL100" s="220"/>
      <c r="GIM100" s="220"/>
      <c r="GIN100" s="220"/>
      <c r="GIO100" s="220"/>
      <c r="GIP100" s="220"/>
      <c r="GIQ100" s="220"/>
      <c r="GIR100" s="220"/>
      <c r="GIS100" s="220"/>
      <c r="GIT100" s="220"/>
      <c r="GIU100" s="220"/>
      <c r="GIV100" s="220"/>
      <c r="GIW100" s="220"/>
      <c r="GIX100" s="220"/>
      <c r="GIY100" s="220"/>
      <c r="GIZ100" s="220"/>
      <c r="GJA100" s="220"/>
      <c r="GJB100" s="220"/>
      <c r="GJC100" s="220"/>
      <c r="GJD100" s="220"/>
      <c r="GJE100" s="220"/>
      <c r="GJF100" s="220"/>
      <c r="GJG100" s="220"/>
      <c r="GJH100" s="220"/>
      <c r="GJI100" s="220"/>
      <c r="GJJ100" s="220"/>
      <c r="GJK100" s="220"/>
      <c r="GJL100" s="220"/>
      <c r="GJM100" s="220"/>
      <c r="GJN100" s="220"/>
      <c r="GJO100" s="220"/>
      <c r="GJP100" s="220"/>
      <c r="GJQ100" s="220"/>
      <c r="GJR100" s="220"/>
      <c r="GJS100" s="220"/>
      <c r="GJT100" s="220"/>
      <c r="GJU100" s="220"/>
      <c r="GJV100" s="220"/>
      <c r="GJW100" s="220"/>
      <c r="GJX100" s="220"/>
      <c r="GJY100" s="220"/>
      <c r="GJZ100" s="220"/>
      <c r="GKA100" s="220"/>
      <c r="GKB100" s="220"/>
      <c r="GKC100" s="220"/>
      <c r="GKD100" s="220"/>
      <c r="GKE100" s="220"/>
      <c r="GKF100" s="220"/>
      <c r="GKG100" s="220"/>
      <c r="GKH100" s="220"/>
      <c r="GKI100" s="220"/>
      <c r="GKJ100" s="220"/>
      <c r="GKK100" s="220"/>
      <c r="GKL100" s="220"/>
      <c r="GKM100" s="220"/>
      <c r="GKN100" s="220"/>
      <c r="GKO100" s="220"/>
      <c r="GKP100" s="220"/>
      <c r="GKQ100" s="220"/>
      <c r="GKR100" s="220"/>
      <c r="GKS100" s="220"/>
      <c r="GKT100" s="220"/>
      <c r="GKU100" s="220"/>
      <c r="GKV100" s="220"/>
      <c r="GKW100" s="220"/>
      <c r="GKX100" s="220"/>
      <c r="GKY100" s="220"/>
      <c r="GKZ100" s="220"/>
      <c r="GLA100" s="220"/>
      <c r="GLB100" s="220"/>
      <c r="GLC100" s="220"/>
      <c r="GLD100" s="220"/>
      <c r="GLE100" s="220"/>
      <c r="GLF100" s="220"/>
      <c r="GLG100" s="220"/>
      <c r="GLH100" s="220"/>
      <c r="GLI100" s="220"/>
      <c r="GLJ100" s="220"/>
      <c r="GLK100" s="220"/>
      <c r="GLL100" s="220"/>
      <c r="GLM100" s="220"/>
      <c r="GLN100" s="220"/>
      <c r="GLO100" s="220"/>
      <c r="GLP100" s="220"/>
      <c r="GLQ100" s="220"/>
      <c r="GLR100" s="220"/>
      <c r="GLS100" s="220"/>
      <c r="GLT100" s="220"/>
      <c r="GLU100" s="220"/>
      <c r="GLV100" s="220"/>
      <c r="GLW100" s="220"/>
      <c r="GLX100" s="220"/>
      <c r="GLY100" s="220"/>
      <c r="GLZ100" s="220"/>
      <c r="GMA100" s="220"/>
      <c r="GMB100" s="220"/>
      <c r="GMC100" s="220"/>
      <c r="GMD100" s="220"/>
      <c r="GME100" s="220"/>
      <c r="GMF100" s="220"/>
      <c r="GMG100" s="220"/>
      <c r="GMH100" s="220"/>
      <c r="GMI100" s="220"/>
      <c r="GMJ100" s="220"/>
      <c r="GMK100" s="220"/>
      <c r="GML100" s="220"/>
      <c r="GMM100" s="220"/>
      <c r="GMN100" s="220"/>
      <c r="GMO100" s="220"/>
      <c r="GMP100" s="220"/>
      <c r="GMQ100" s="220"/>
      <c r="GMR100" s="220"/>
      <c r="GMS100" s="220"/>
      <c r="GMT100" s="220"/>
      <c r="GMU100" s="220"/>
      <c r="GMV100" s="220"/>
      <c r="GMW100" s="220"/>
      <c r="GMX100" s="220"/>
      <c r="GMY100" s="220"/>
      <c r="GMZ100" s="220"/>
      <c r="GNA100" s="220"/>
      <c r="GNB100" s="220"/>
      <c r="GNC100" s="220"/>
      <c r="GND100" s="220"/>
      <c r="GNE100" s="220"/>
      <c r="GNF100" s="220"/>
      <c r="GNG100" s="220"/>
      <c r="GNH100" s="220"/>
      <c r="GNI100" s="220"/>
      <c r="GNJ100" s="220"/>
      <c r="GNK100" s="220"/>
      <c r="GNL100" s="220"/>
      <c r="GNM100" s="220"/>
      <c r="GNN100" s="220"/>
      <c r="GNO100" s="220"/>
      <c r="GNP100" s="220"/>
      <c r="GNQ100" s="220"/>
      <c r="GNR100" s="220"/>
      <c r="GNS100" s="220"/>
      <c r="GNT100" s="220"/>
      <c r="GNU100" s="220"/>
      <c r="GNV100" s="220"/>
      <c r="GNW100" s="220"/>
      <c r="GNX100" s="220"/>
      <c r="GNY100" s="220"/>
      <c r="GNZ100" s="220"/>
      <c r="GOA100" s="220"/>
      <c r="GOB100" s="220"/>
      <c r="GOC100" s="220"/>
      <c r="GOD100" s="220"/>
      <c r="GOE100" s="220"/>
      <c r="GOF100" s="220"/>
      <c r="GOG100" s="220"/>
      <c r="GOH100" s="220"/>
      <c r="GOI100" s="220"/>
      <c r="GOJ100" s="220"/>
      <c r="GOK100" s="220"/>
      <c r="GOL100" s="220"/>
      <c r="GOM100" s="220"/>
      <c r="GON100" s="220"/>
      <c r="GOO100" s="220"/>
      <c r="GOP100" s="220"/>
      <c r="GOQ100" s="220"/>
      <c r="GOR100" s="220"/>
      <c r="GOS100" s="220"/>
      <c r="GOT100" s="220"/>
      <c r="GOU100" s="220"/>
      <c r="GOV100" s="220"/>
      <c r="GOW100" s="220"/>
      <c r="GOX100" s="220"/>
      <c r="GOY100" s="220"/>
      <c r="GOZ100" s="220"/>
      <c r="GPA100" s="220"/>
      <c r="GPB100" s="220"/>
      <c r="GPC100" s="220"/>
      <c r="GPD100" s="220"/>
      <c r="GPE100" s="220"/>
      <c r="GPF100" s="220"/>
      <c r="GPG100" s="220"/>
      <c r="GPH100" s="220"/>
      <c r="GPI100" s="220"/>
      <c r="GPJ100" s="220"/>
      <c r="GPK100" s="220"/>
      <c r="GPL100" s="220"/>
      <c r="GPM100" s="220"/>
      <c r="GPN100" s="220"/>
      <c r="GPO100" s="220"/>
      <c r="GPP100" s="220"/>
      <c r="GPQ100" s="220"/>
      <c r="GPR100" s="220"/>
      <c r="GPS100" s="220"/>
      <c r="GPT100" s="220"/>
      <c r="GPU100" s="220"/>
      <c r="GPV100" s="220"/>
      <c r="GPW100" s="220"/>
      <c r="GPX100" s="220"/>
      <c r="GPY100" s="220"/>
      <c r="GPZ100" s="220"/>
      <c r="GQA100" s="220"/>
      <c r="GQB100" s="220"/>
      <c r="GQC100" s="220"/>
      <c r="GQD100" s="220"/>
      <c r="GQE100" s="220"/>
      <c r="GQF100" s="220"/>
      <c r="GQG100" s="220"/>
      <c r="GQH100" s="220"/>
      <c r="GQI100" s="220"/>
      <c r="GQJ100" s="220"/>
      <c r="GQK100" s="220"/>
      <c r="GQL100" s="220"/>
      <c r="GQM100" s="220"/>
      <c r="GQN100" s="220"/>
      <c r="GQO100" s="220"/>
      <c r="GQP100" s="220"/>
      <c r="GQQ100" s="220"/>
      <c r="GQR100" s="220"/>
      <c r="GQS100" s="220"/>
      <c r="GQT100" s="220"/>
      <c r="GQU100" s="220"/>
      <c r="GQV100" s="220"/>
      <c r="GQW100" s="220"/>
      <c r="GQX100" s="220"/>
      <c r="GQY100" s="220"/>
      <c r="GQZ100" s="220"/>
      <c r="GRA100" s="220"/>
      <c r="GRB100" s="220"/>
      <c r="GRC100" s="220"/>
      <c r="GRD100" s="220"/>
      <c r="GRE100" s="220"/>
      <c r="GRF100" s="220"/>
      <c r="GRG100" s="220"/>
      <c r="GRH100" s="220"/>
      <c r="GRI100" s="220"/>
      <c r="GRJ100" s="220"/>
      <c r="GRK100" s="220"/>
      <c r="GRL100" s="220"/>
      <c r="GRM100" s="220"/>
      <c r="GRN100" s="220"/>
      <c r="GRO100" s="220"/>
      <c r="GRP100" s="220"/>
      <c r="GRQ100" s="220"/>
      <c r="GRR100" s="220"/>
      <c r="GRS100" s="220"/>
      <c r="GRT100" s="220"/>
      <c r="GRU100" s="220"/>
      <c r="GRV100" s="220"/>
      <c r="GRW100" s="220"/>
      <c r="GRX100" s="220"/>
      <c r="GRY100" s="220"/>
      <c r="GRZ100" s="220"/>
      <c r="GSA100" s="220"/>
      <c r="GSB100" s="220"/>
      <c r="GSC100" s="220"/>
      <c r="GSD100" s="220"/>
      <c r="GSE100" s="220"/>
      <c r="GSF100" s="220"/>
      <c r="GSG100" s="220"/>
      <c r="GSH100" s="220"/>
      <c r="GSI100" s="220"/>
      <c r="GSJ100" s="220"/>
      <c r="GSK100" s="220"/>
      <c r="GSL100" s="220"/>
      <c r="GSM100" s="220"/>
      <c r="GSN100" s="220"/>
      <c r="GSO100" s="220"/>
      <c r="GSP100" s="220"/>
      <c r="GSQ100" s="220"/>
      <c r="GSR100" s="220"/>
      <c r="GSS100" s="220"/>
      <c r="GST100" s="220"/>
      <c r="GSU100" s="220"/>
      <c r="GSV100" s="220"/>
      <c r="GSW100" s="220"/>
      <c r="GSX100" s="220"/>
      <c r="GSY100" s="220"/>
      <c r="GSZ100" s="220"/>
      <c r="GTA100" s="220"/>
      <c r="GTB100" s="220"/>
      <c r="GTC100" s="220"/>
      <c r="GTD100" s="220"/>
      <c r="GTE100" s="220"/>
      <c r="GTF100" s="220"/>
      <c r="GTG100" s="220"/>
      <c r="GTH100" s="220"/>
      <c r="GTI100" s="220"/>
      <c r="GTJ100" s="220"/>
      <c r="GTK100" s="220"/>
      <c r="GTL100" s="220"/>
      <c r="GTM100" s="220"/>
      <c r="GTN100" s="220"/>
      <c r="GTO100" s="220"/>
      <c r="GTP100" s="220"/>
      <c r="GTQ100" s="220"/>
      <c r="GTR100" s="220"/>
      <c r="GTS100" s="220"/>
      <c r="GTT100" s="220"/>
      <c r="GTU100" s="220"/>
      <c r="GTV100" s="220"/>
      <c r="GTW100" s="220"/>
      <c r="GTX100" s="220"/>
      <c r="GTY100" s="220"/>
      <c r="GTZ100" s="220"/>
      <c r="GUA100" s="220"/>
      <c r="GUB100" s="220"/>
      <c r="GUC100" s="220"/>
      <c r="GUD100" s="220"/>
      <c r="GUE100" s="220"/>
      <c r="GUF100" s="220"/>
      <c r="GUG100" s="220"/>
      <c r="GUH100" s="220"/>
      <c r="GUI100" s="220"/>
      <c r="GUJ100" s="220"/>
      <c r="GUK100" s="220"/>
      <c r="GUL100" s="220"/>
      <c r="GUM100" s="220"/>
      <c r="GUN100" s="220"/>
      <c r="GUO100" s="220"/>
      <c r="GUP100" s="220"/>
      <c r="GUQ100" s="220"/>
      <c r="GUR100" s="220"/>
      <c r="GUS100" s="220"/>
      <c r="GUT100" s="220"/>
      <c r="GUU100" s="220"/>
      <c r="GUV100" s="220"/>
      <c r="GUW100" s="220"/>
      <c r="GUX100" s="220"/>
      <c r="GUY100" s="220"/>
      <c r="GUZ100" s="220"/>
      <c r="GVA100" s="220"/>
      <c r="GVB100" s="220"/>
      <c r="GVC100" s="220"/>
      <c r="GVD100" s="220"/>
      <c r="GVE100" s="220"/>
      <c r="GVF100" s="220"/>
      <c r="GVG100" s="220"/>
      <c r="GVH100" s="220"/>
      <c r="GVI100" s="220"/>
      <c r="GVJ100" s="220"/>
      <c r="GVK100" s="220"/>
      <c r="GVL100" s="220"/>
      <c r="GVM100" s="220"/>
      <c r="GVN100" s="220"/>
      <c r="GVO100" s="220"/>
      <c r="GVP100" s="220"/>
      <c r="GVQ100" s="220"/>
      <c r="GVR100" s="220"/>
      <c r="GVS100" s="220"/>
      <c r="GVT100" s="220"/>
      <c r="GVU100" s="220"/>
      <c r="GVV100" s="220"/>
      <c r="GVW100" s="220"/>
      <c r="GVX100" s="220"/>
      <c r="GVY100" s="220"/>
      <c r="GVZ100" s="220"/>
      <c r="GWA100" s="220"/>
      <c r="GWB100" s="220"/>
      <c r="GWC100" s="220"/>
      <c r="GWD100" s="220"/>
      <c r="GWE100" s="220"/>
      <c r="GWF100" s="220"/>
      <c r="GWG100" s="220"/>
      <c r="GWH100" s="220"/>
      <c r="GWI100" s="220"/>
      <c r="GWJ100" s="220"/>
      <c r="GWK100" s="220"/>
      <c r="GWL100" s="220"/>
      <c r="GWM100" s="220"/>
      <c r="GWN100" s="220"/>
      <c r="GWO100" s="220"/>
      <c r="GWP100" s="220"/>
      <c r="GWQ100" s="220"/>
      <c r="GWR100" s="220"/>
      <c r="GWS100" s="220"/>
      <c r="GWT100" s="220"/>
      <c r="GWU100" s="220"/>
      <c r="GWV100" s="220"/>
      <c r="GWW100" s="220"/>
      <c r="GWX100" s="220"/>
      <c r="GWY100" s="220"/>
      <c r="GWZ100" s="220"/>
      <c r="GXA100" s="220"/>
      <c r="GXB100" s="220"/>
      <c r="GXC100" s="220"/>
      <c r="GXD100" s="220"/>
      <c r="GXE100" s="220"/>
      <c r="GXF100" s="220"/>
      <c r="GXG100" s="220"/>
      <c r="GXH100" s="220"/>
      <c r="GXI100" s="220"/>
      <c r="GXJ100" s="220"/>
      <c r="GXK100" s="220"/>
      <c r="GXL100" s="220"/>
      <c r="GXM100" s="220"/>
      <c r="GXN100" s="220"/>
      <c r="GXO100" s="220"/>
      <c r="GXP100" s="220"/>
      <c r="GXQ100" s="220"/>
      <c r="GXR100" s="220"/>
      <c r="GXS100" s="220"/>
      <c r="GXT100" s="220"/>
      <c r="GXU100" s="220"/>
      <c r="GXV100" s="220"/>
      <c r="GXW100" s="220"/>
      <c r="GXX100" s="220"/>
      <c r="GXY100" s="220"/>
      <c r="GXZ100" s="220"/>
      <c r="GYA100" s="220"/>
      <c r="GYB100" s="220"/>
      <c r="GYC100" s="220"/>
      <c r="GYD100" s="220"/>
      <c r="GYE100" s="220"/>
      <c r="GYF100" s="220"/>
      <c r="GYG100" s="220"/>
      <c r="GYH100" s="220"/>
      <c r="GYI100" s="220"/>
      <c r="GYJ100" s="220"/>
      <c r="GYK100" s="220"/>
      <c r="GYL100" s="220"/>
      <c r="GYM100" s="220"/>
      <c r="GYN100" s="220"/>
      <c r="GYO100" s="220"/>
      <c r="GYP100" s="220"/>
      <c r="GYQ100" s="220"/>
      <c r="GYR100" s="220"/>
      <c r="GYS100" s="220"/>
      <c r="GYT100" s="220"/>
      <c r="GYU100" s="220"/>
      <c r="GYV100" s="220"/>
      <c r="GYW100" s="220"/>
      <c r="GYX100" s="220"/>
      <c r="GYY100" s="220"/>
      <c r="GYZ100" s="220"/>
      <c r="GZA100" s="220"/>
      <c r="GZB100" s="220"/>
      <c r="GZC100" s="220"/>
      <c r="GZD100" s="220"/>
      <c r="GZE100" s="220"/>
      <c r="GZF100" s="220"/>
      <c r="GZG100" s="220"/>
      <c r="GZH100" s="220"/>
      <c r="GZI100" s="220"/>
      <c r="GZJ100" s="220"/>
      <c r="GZK100" s="220"/>
      <c r="GZL100" s="220"/>
      <c r="GZM100" s="220"/>
      <c r="GZN100" s="220"/>
      <c r="GZO100" s="220"/>
      <c r="GZP100" s="220"/>
      <c r="GZQ100" s="220"/>
      <c r="GZR100" s="220"/>
      <c r="GZS100" s="220"/>
      <c r="GZT100" s="220"/>
      <c r="GZU100" s="220"/>
      <c r="GZV100" s="220"/>
      <c r="GZW100" s="220"/>
      <c r="GZX100" s="220"/>
      <c r="GZY100" s="220"/>
      <c r="GZZ100" s="220"/>
      <c r="HAA100" s="220"/>
      <c r="HAB100" s="220"/>
      <c r="HAC100" s="220"/>
      <c r="HAD100" s="220"/>
      <c r="HAE100" s="220"/>
      <c r="HAF100" s="220"/>
      <c r="HAG100" s="220"/>
      <c r="HAH100" s="220"/>
      <c r="HAI100" s="220"/>
      <c r="HAJ100" s="220"/>
      <c r="HAK100" s="220"/>
      <c r="HAL100" s="220"/>
      <c r="HAM100" s="220"/>
      <c r="HAN100" s="220"/>
      <c r="HAO100" s="220"/>
      <c r="HAP100" s="220"/>
      <c r="HAQ100" s="220"/>
      <c r="HAR100" s="220"/>
      <c r="HAS100" s="220"/>
      <c r="HAT100" s="220"/>
      <c r="HAU100" s="220"/>
      <c r="HAV100" s="220"/>
      <c r="HAW100" s="220"/>
      <c r="HAX100" s="220"/>
      <c r="HAY100" s="220"/>
      <c r="HAZ100" s="220"/>
      <c r="HBA100" s="220"/>
      <c r="HBB100" s="220"/>
      <c r="HBC100" s="220"/>
      <c r="HBD100" s="220"/>
      <c r="HBE100" s="220"/>
      <c r="HBF100" s="220"/>
      <c r="HBG100" s="220"/>
      <c r="HBH100" s="220"/>
      <c r="HBI100" s="220"/>
      <c r="HBJ100" s="220"/>
      <c r="HBK100" s="220"/>
      <c r="HBL100" s="220"/>
      <c r="HBM100" s="220"/>
      <c r="HBN100" s="220"/>
      <c r="HBO100" s="220"/>
      <c r="HBP100" s="220"/>
      <c r="HBQ100" s="220"/>
      <c r="HBR100" s="220"/>
      <c r="HBS100" s="220"/>
      <c r="HBT100" s="220"/>
      <c r="HBU100" s="220"/>
      <c r="HBV100" s="220"/>
      <c r="HBW100" s="220"/>
      <c r="HBX100" s="220"/>
      <c r="HBY100" s="220"/>
      <c r="HBZ100" s="220"/>
      <c r="HCA100" s="220"/>
      <c r="HCB100" s="220"/>
      <c r="HCC100" s="220"/>
      <c r="HCD100" s="220"/>
      <c r="HCE100" s="220"/>
      <c r="HCF100" s="220"/>
      <c r="HCG100" s="220"/>
      <c r="HCH100" s="220"/>
      <c r="HCI100" s="220"/>
      <c r="HCJ100" s="220"/>
      <c r="HCK100" s="220"/>
      <c r="HCL100" s="220"/>
      <c r="HCM100" s="220"/>
      <c r="HCN100" s="220"/>
      <c r="HCO100" s="220"/>
      <c r="HCP100" s="220"/>
      <c r="HCQ100" s="220"/>
      <c r="HCR100" s="220"/>
      <c r="HCS100" s="220"/>
      <c r="HCT100" s="220"/>
      <c r="HCU100" s="220"/>
      <c r="HCV100" s="220"/>
      <c r="HCW100" s="220"/>
      <c r="HCX100" s="220"/>
      <c r="HCY100" s="220"/>
      <c r="HCZ100" s="220"/>
      <c r="HDA100" s="220"/>
      <c r="HDB100" s="220"/>
      <c r="HDC100" s="220"/>
      <c r="HDD100" s="220"/>
      <c r="HDE100" s="220"/>
      <c r="HDF100" s="220"/>
      <c r="HDG100" s="220"/>
      <c r="HDH100" s="220"/>
      <c r="HDI100" s="220"/>
      <c r="HDJ100" s="220"/>
      <c r="HDK100" s="220"/>
      <c r="HDL100" s="220"/>
      <c r="HDM100" s="220"/>
      <c r="HDN100" s="220"/>
      <c r="HDO100" s="220"/>
      <c r="HDP100" s="220"/>
      <c r="HDQ100" s="220"/>
      <c r="HDR100" s="220"/>
      <c r="HDS100" s="220"/>
      <c r="HDT100" s="220"/>
      <c r="HDU100" s="220"/>
      <c r="HDV100" s="220"/>
      <c r="HDW100" s="220"/>
      <c r="HDX100" s="220"/>
      <c r="HDY100" s="220"/>
      <c r="HDZ100" s="220"/>
      <c r="HEA100" s="220"/>
      <c r="HEB100" s="220"/>
      <c r="HEC100" s="220"/>
      <c r="HED100" s="220"/>
      <c r="HEE100" s="220"/>
      <c r="HEF100" s="220"/>
      <c r="HEG100" s="220"/>
      <c r="HEH100" s="220"/>
      <c r="HEI100" s="220"/>
      <c r="HEJ100" s="220"/>
      <c r="HEK100" s="220"/>
      <c r="HEL100" s="220"/>
      <c r="HEM100" s="220"/>
      <c r="HEN100" s="220"/>
      <c r="HEO100" s="220"/>
      <c r="HEP100" s="220"/>
      <c r="HEQ100" s="220"/>
      <c r="HER100" s="220"/>
      <c r="HES100" s="220"/>
      <c r="HET100" s="220"/>
      <c r="HEU100" s="220"/>
      <c r="HEV100" s="220"/>
      <c r="HEW100" s="220"/>
      <c r="HEX100" s="220"/>
      <c r="HEY100" s="220"/>
      <c r="HEZ100" s="220"/>
      <c r="HFA100" s="220"/>
      <c r="HFB100" s="220"/>
      <c r="HFC100" s="220"/>
      <c r="HFD100" s="220"/>
      <c r="HFE100" s="220"/>
      <c r="HFF100" s="220"/>
      <c r="HFG100" s="220"/>
      <c r="HFH100" s="220"/>
      <c r="HFI100" s="220"/>
      <c r="HFJ100" s="220"/>
      <c r="HFK100" s="220"/>
      <c r="HFL100" s="220"/>
      <c r="HFM100" s="220"/>
      <c r="HFN100" s="220"/>
      <c r="HFO100" s="220"/>
      <c r="HFP100" s="220"/>
      <c r="HFQ100" s="220"/>
      <c r="HFR100" s="220"/>
      <c r="HFS100" s="220"/>
      <c r="HFT100" s="220"/>
      <c r="HFU100" s="220"/>
      <c r="HFV100" s="220"/>
      <c r="HFW100" s="220"/>
      <c r="HFX100" s="220"/>
      <c r="HFY100" s="220"/>
      <c r="HFZ100" s="220"/>
      <c r="HGA100" s="220"/>
      <c r="HGB100" s="220"/>
      <c r="HGC100" s="220"/>
      <c r="HGD100" s="220"/>
      <c r="HGE100" s="220"/>
      <c r="HGF100" s="220"/>
      <c r="HGG100" s="220"/>
      <c r="HGH100" s="220"/>
      <c r="HGI100" s="220"/>
      <c r="HGJ100" s="220"/>
      <c r="HGK100" s="220"/>
      <c r="HGL100" s="220"/>
      <c r="HGM100" s="220"/>
      <c r="HGN100" s="220"/>
      <c r="HGO100" s="220"/>
      <c r="HGP100" s="220"/>
      <c r="HGQ100" s="220"/>
      <c r="HGR100" s="220"/>
      <c r="HGS100" s="220"/>
      <c r="HGT100" s="220"/>
      <c r="HGU100" s="220"/>
      <c r="HGV100" s="220"/>
      <c r="HGW100" s="220"/>
      <c r="HGX100" s="220"/>
      <c r="HGY100" s="220"/>
      <c r="HGZ100" s="220"/>
      <c r="HHA100" s="220"/>
      <c r="HHB100" s="220"/>
      <c r="HHC100" s="220"/>
      <c r="HHD100" s="220"/>
      <c r="HHE100" s="220"/>
      <c r="HHF100" s="220"/>
      <c r="HHG100" s="220"/>
      <c r="HHH100" s="220"/>
      <c r="HHI100" s="220"/>
      <c r="HHJ100" s="220"/>
      <c r="HHK100" s="220"/>
      <c r="HHL100" s="220"/>
      <c r="HHM100" s="220"/>
      <c r="HHN100" s="220"/>
      <c r="HHO100" s="220"/>
      <c r="HHP100" s="220"/>
      <c r="HHQ100" s="220"/>
      <c r="HHR100" s="220"/>
      <c r="HHS100" s="220"/>
      <c r="HHT100" s="220"/>
      <c r="HHU100" s="220"/>
      <c r="HHV100" s="220"/>
      <c r="HHW100" s="220"/>
      <c r="HHX100" s="220"/>
      <c r="HHY100" s="220"/>
      <c r="HHZ100" s="220"/>
      <c r="HIA100" s="220"/>
      <c r="HIB100" s="220"/>
      <c r="HIC100" s="220"/>
      <c r="HID100" s="220"/>
      <c r="HIE100" s="220"/>
      <c r="HIF100" s="220"/>
      <c r="HIG100" s="220"/>
      <c r="HIH100" s="220"/>
      <c r="HII100" s="220"/>
      <c r="HIJ100" s="220"/>
      <c r="HIK100" s="220"/>
      <c r="HIL100" s="220"/>
      <c r="HIM100" s="220"/>
      <c r="HIN100" s="220"/>
      <c r="HIO100" s="220"/>
      <c r="HIP100" s="220"/>
      <c r="HIQ100" s="220"/>
      <c r="HIR100" s="220"/>
      <c r="HIS100" s="220"/>
      <c r="HIT100" s="220"/>
      <c r="HIU100" s="220"/>
      <c r="HIV100" s="220"/>
      <c r="HIW100" s="220"/>
      <c r="HIX100" s="220"/>
      <c r="HIY100" s="220"/>
      <c r="HIZ100" s="220"/>
      <c r="HJA100" s="220"/>
      <c r="HJB100" s="220"/>
      <c r="HJC100" s="220"/>
      <c r="HJD100" s="220"/>
      <c r="HJE100" s="220"/>
      <c r="HJF100" s="220"/>
      <c r="HJG100" s="220"/>
      <c r="HJH100" s="220"/>
      <c r="HJI100" s="220"/>
      <c r="HJJ100" s="220"/>
      <c r="HJK100" s="220"/>
      <c r="HJL100" s="220"/>
      <c r="HJM100" s="220"/>
      <c r="HJN100" s="220"/>
      <c r="HJO100" s="220"/>
      <c r="HJP100" s="220"/>
      <c r="HJQ100" s="220"/>
      <c r="HJR100" s="220"/>
      <c r="HJS100" s="220"/>
      <c r="HJT100" s="220"/>
      <c r="HJU100" s="220"/>
      <c r="HJV100" s="220"/>
      <c r="HJW100" s="220"/>
      <c r="HJX100" s="220"/>
      <c r="HJY100" s="220"/>
      <c r="HJZ100" s="220"/>
      <c r="HKA100" s="220"/>
      <c r="HKB100" s="220"/>
      <c r="HKC100" s="220"/>
      <c r="HKD100" s="220"/>
      <c r="HKE100" s="220"/>
      <c r="HKF100" s="220"/>
      <c r="HKG100" s="220"/>
      <c r="HKH100" s="220"/>
      <c r="HKI100" s="220"/>
      <c r="HKJ100" s="220"/>
      <c r="HKK100" s="220"/>
      <c r="HKL100" s="220"/>
      <c r="HKM100" s="220"/>
      <c r="HKN100" s="220"/>
      <c r="HKO100" s="220"/>
      <c r="HKP100" s="220"/>
      <c r="HKQ100" s="220"/>
      <c r="HKR100" s="220"/>
      <c r="HKS100" s="220"/>
      <c r="HKT100" s="220"/>
      <c r="HKU100" s="220"/>
      <c r="HKV100" s="220"/>
      <c r="HKW100" s="220"/>
      <c r="HKX100" s="220"/>
      <c r="HKY100" s="220"/>
      <c r="HKZ100" s="220"/>
      <c r="HLA100" s="220"/>
      <c r="HLB100" s="220"/>
      <c r="HLC100" s="220"/>
      <c r="HLD100" s="220"/>
      <c r="HLE100" s="220"/>
      <c r="HLF100" s="220"/>
      <c r="HLG100" s="220"/>
      <c r="HLH100" s="220"/>
      <c r="HLI100" s="220"/>
      <c r="HLJ100" s="220"/>
      <c r="HLK100" s="220"/>
      <c r="HLL100" s="220"/>
      <c r="HLM100" s="220"/>
      <c r="HLN100" s="220"/>
      <c r="HLO100" s="220"/>
      <c r="HLP100" s="220"/>
      <c r="HLQ100" s="220"/>
      <c r="HLR100" s="220"/>
      <c r="HLS100" s="220"/>
      <c r="HLT100" s="220"/>
      <c r="HLU100" s="220"/>
      <c r="HLV100" s="220"/>
      <c r="HLW100" s="220"/>
      <c r="HLX100" s="220"/>
      <c r="HLY100" s="220"/>
      <c r="HLZ100" s="220"/>
      <c r="HMA100" s="220"/>
      <c r="HMB100" s="220"/>
      <c r="HMC100" s="220"/>
      <c r="HMD100" s="220"/>
      <c r="HME100" s="220"/>
      <c r="HMF100" s="220"/>
      <c r="HMG100" s="220"/>
      <c r="HMH100" s="220"/>
      <c r="HMI100" s="220"/>
      <c r="HMJ100" s="220"/>
      <c r="HMK100" s="220"/>
      <c r="HML100" s="220"/>
      <c r="HMM100" s="220"/>
      <c r="HMN100" s="220"/>
      <c r="HMO100" s="220"/>
      <c r="HMP100" s="220"/>
      <c r="HMQ100" s="220"/>
      <c r="HMR100" s="220"/>
      <c r="HMS100" s="220"/>
      <c r="HMT100" s="220"/>
      <c r="HMU100" s="220"/>
      <c r="HMV100" s="220"/>
      <c r="HMW100" s="220"/>
      <c r="HMX100" s="220"/>
      <c r="HMY100" s="220"/>
      <c r="HMZ100" s="220"/>
      <c r="HNA100" s="220"/>
      <c r="HNB100" s="220"/>
      <c r="HNC100" s="220"/>
      <c r="HND100" s="220"/>
      <c r="HNE100" s="220"/>
      <c r="HNF100" s="220"/>
      <c r="HNG100" s="220"/>
      <c r="HNH100" s="220"/>
      <c r="HNI100" s="220"/>
      <c r="HNJ100" s="220"/>
      <c r="HNK100" s="220"/>
      <c r="HNL100" s="220"/>
      <c r="HNM100" s="220"/>
      <c r="HNN100" s="220"/>
      <c r="HNO100" s="220"/>
      <c r="HNP100" s="220"/>
      <c r="HNQ100" s="220"/>
      <c r="HNR100" s="220"/>
      <c r="HNS100" s="220"/>
      <c r="HNT100" s="220"/>
      <c r="HNU100" s="220"/>
      <c r="HNV100" s="220"/>
      <c r="HNW100" s="220"/>
      <c r="HNX100" s="220"/>
      <c r="HNY100" s="220"/>
      <c r="HNZ100" s="220"/>
      <c r="HOA100" s="220"/>
      <c r="HOB100" s="220"/>
      <c r="HOC100" s="220"/>
      <c r="HOD100" s="220"/>
      <c r="HOE100" s="220"/>
      <c r="HOF100" s="220"/>
      <c r="HOG100" s="220"/>
      <c r="HOH100" s="220"/>
      <c r="HOI100" s="220"/>
      <c r="HOJ100" s="220"/>
      <c r="HOK100" s="220"/>
      <c r="HOL100" s="220"/>
      <c r="HOM100" s="220"/>
      <c r="HON100" s="220"/>
      <c r="HOO100" s="220"/>
      <c r="HOP100" s="220"/>
      <c r="HOQ100" s="220"/>
      <c r="HOR100" s="220"/>
      <c r="HOS100" s="220"/>
      <c r="HOT100" s="220"/>
      <c r="HOU100" s="220"/>
      <c r="HOV100" s="220"/>
      <c r="HOW100" s="220"/>
      <c r="HOX100" s="220"/>
      <c r="HOY100" s="220"/>
      <c r="HOZ100" s="220"/>
      <c r="HPA100" s="220"/>
      <c r="HPB100" s="220"/>
      <c r="HPC100" s="220"/>
      <c r="HPD100" s="220"/>
      <c r="HPE100" s="220"/>
      <c r="HPF100" s="220"/>
      <c r="HPG100" s="220"/>
      <c r="HPH100" s="220"/>
      <c r="HPI100" s="220"/>
      <c r="HPJ100" s="220"/>
      <c r="HPK100" s="220"/>
      <c r="HPL100" s="220"/>
      <c r="HPM100" s="220"/>
      <c r="HPN100" s="220"/>
      <c r="HPO100" s="220"/>
      <c r="HPP100" s="220"/>
      <c r="HPQ100" s="220"/>
      <c r="HPR100" s="220"/>
      <c r="HPS100" s="220"/>
      <c r="HPT100" s="220"/>
      <c r="HPU100" s="220"/>
      <c r="HPV100" s="220"/>
      <c r="HPW100" s="220"/>
      <c r="HPX100" s="220"/>
      <c r="HPY100" s="220"/>
      <c r="HPZ100" s="220"/>
      <c r="HQA100" s="220"/>
      <c r="HQB100" s="220"/>
      <c r="HQC100" s="220"/>
      <c r="HQD100" s="220"/>
      <c r="HQE100" s="220"/>
      <c r="HQF100" s="220"/>
      <c r="HQG100" s="220"/>
      <c r="HQH100" s="220"/>
      <c r="HQI100" s="220"/>
      <c r="HQJ100" s="220"/>
      <c r="HQK100" s="220"/>
      <c r="HQL100" s="220"/>
      <c r="HQM100" s="220"/>
      <c r="HQN100" s="220"/>
      <c r="HQO100" s="220"/>
      <c r="HQP100" s="220"/>
      <c r="HQQ100" s="220"/>
      <c r="HQR100" s="220"/>
      <c r="HQS100" s="220"/>
      <c r="HQT100" s="220"/>
      <c r="HQU100" s="220"/>
      <c r="HQV100" s="220"/>
      <c r="HQW100" s="220"/>
      <c r="HQX100" s="220"/>
      <c r="HQY100" s="220"/>
      <c r="HQZ100" s="220"/>
      <c r="HRA100" s="220"/>
      <c r="HRB100" s="220"/>
      <c r="HRC100" s="220"/>
      <c r="HRD100" s="220"/>
      <c r="HRE100" s="220"/>
      <c r="HRF100" s="220"/>
      <c r="HRG100" s="220"/>
      <c r="HRH100" s="220"/>
      <c r="HRI100" s="220"/>
      <c r="HRJ100" s="220"/>
      <c r="HRK100" s="220"/>
      <c r="HRL100" s="220"/>
      <c r="HRM100" s="220"/>
      <c r="HRN100" s="220"/>
      <c r="HRO100" s="220"/>
      <c r="HRP100" s="220"/>
      <c r="HRQ100" s="220"/>
      <c r="HRR100" s="220"/>
      <c r="HRS100" s="220"/>
      <c r="HRT100" s="220"/>
      <c r="HRU100" s="220"/>
      <c r="HRV100" s="220"/>
      <c r="HRW100" s="220"/>
      <c r="HRX100" s="220"/>
      <c r="HRY100" s="220"/>
      <c r="HRZ100" s="220"/>
      <c r="HSA100" s="220"/>
      <c r="HSB100" s="220"/>
      <c r="HSC100" s="220"/>
      <c r="HSD100" s="220"/>
      <c r="HSE100" s="220"/>
      <c r="HSF100" s="220"/>
      <c r="HSG100" s="220"/>
      <c r="HSH100" s="220"/>
      <c r="HSI100" s="220"/>
      <c r="HSJ100" s="220"/>
      <c r="HSK100" s="220"/>
      <c r="HSL100" s="220"/>
      <c r="HSM100" s="220"/>
      <c r="HSN100" s="220"/>
      <c r="HSO100" s="220"/>
      <c r="HSP100" s="220"/>
      <c r="HSQ100" s="220"/>
      <c r="HSR100" s="220"/>
      <c r="HSS100" s="220"/>
      <c r="HST100" s="220"/>
      <c r="HSU100" s="220"/>
      <c r="HSV100" s="220"/>
      <c r="HSW100" s="220"/>
      <c r="HSX100" s="220"/>
      <c r="HSY100" s="220"/>
      <c r="HSZ100" s="220"/>
      <c r="HTA100" s="220"/>
      <c r="HTB100" s="220"/>
      <c r="HTC100" s="220"/>
      <c r="HTD100" s="220"/>
      <c r="HTE100" s="220"/>
      <c r="HTF100" s="220"/>
      <c r="HTG100" s="220"/>
      <c r="HTH100" s="220"/>
      <c r="HTI100" s="220"/>
      <c r="HTJ100" s="220"/>
      <c r="HTK100" s="220"/>
      <c r="HTL100" s="220"/>
      <c r="HTM100" s="220"/>
      <c r="HTN100" s="220"/>
      <c r="HTO100" s="220"/>
      <c r="HTP100" s="220"/>
      <c r="HTQ100" s="220"/>
      <c r="HTR100" s="220"/>
      <c r="HTS100" s="220"/>
      <c r="HTT100" s="220"/>
      <c r="HTU100" s="220"/>
      <c r="HTV100" s="220"/>
      <c r="HTW100" s="220"/>
      <c r="HTX100" s="220"/>
      <c r="HTY100" s="220"/>
      <c r="HTZ100" s="220"/>
      <c r="HUA100" s="220"/>
      <c r="HUB100" s="220"/>
      <c r="HUC100" s="220"/>
      <c r="HUD100" s="220"/>
      <c r="HUE100" s="220"/>
      <c r="HUF100" s="220"/>
      <c r="HUG100" s="220"/>
      <c r="HUH100" s="220"/>
      <c r="HUI100" s="220"/>
      <c r="HUJ100" s="220"/>
      <c r="HUK100" s="220"/>
      <c r="HUL100" s="220"/>
      <c r="HUM100" s="220"/>
      <c r="HUN100" s="220"/>
      <c r="HUO100" s="220"/>
      <c r="HUP100" s="220"/>
      <c r="HUQ100" s="220"/>
      <c r="HUR100" s="220"/>
      <c r="HUS100" s="220"/>
      <c r="HUT100" s="220"/>
      <c r="HUU100" s="220"/>
      <c r="HUV100" s="220"/>
      <c r="HUW100" s="220"/>
      <c r="HUX100" s="220"/>
      <c r="HUY100" s="220"/>
      <c r="HUZ100" s="220"/>
      <c r="HVA100" s="220"/>
      <c r="HVB100" s="220"/>
      <c r="HVC100" s="220"/>
      <c r="HVD100" s="220"/>
      <c r="HVE100" s="220"/>
      <c r="HVF100" s="220"/>
      <c r="HVG100" s="220"/>
      <c r="HVH100" s="220"/>
      <c r="HVI100" s="220"/>
      <c r="HVJ100" s="220"/>
      <c r="HVK100" s="220"/>
      <c r="HVL100" s="220"/>
      <c r="HVM100" s="220"/>
      <c r="HVN100" s="220"/>
      <c r="HVO100" s="220"/>
      <c r="HVP100" s="220"/>
      <c r="HVQ100" s="220"/>
      <c r="HVR100" s="220"/>
      <c r="HVS100" s="220"/>
      <c r="HVT100" s="220"/>
      <c r="HVU100" s="220"/>
      <c r="HVV100" s="220"/>
      <c r="HVW100" s="220"/>
      <c r="HVX100" s="220"/>
      <c r="HVY100" s="220"/>
      <c r="HVZ100" s="220"/>
      <c r="HWA100" s="220"/>
      <c r="HWB100" s="220"/>
      <c r="HWC100" s="220"/>
      <c r="HWD100" s="220"/>
      <c r="HWE100" s="220"/>
      <c r="HWF100" s="220"/>
      <c r="HWG100" s="220"/>
      <c r="HWH100" s="220"/>
      <c r="HWI100" s="220"/>
      <c r="HWJ100" s="220"/>
      <c r="HWK100" s="220"/>
      <c r="HWL100" s="220"/>
      <c r="HWM100" s="220"/>
      <c r="HWN100" s="220"/>
      <c r="HWO100" s="220"/>
      <c r="HWP100" s="220"/>
      <c r="HWQ100" s="220"/>
      <c r="HWR100" s="220"/>
      <c r="HWS100" s="220"/>
      <c r="HWT100" s="220"/>
      <c r="HWU100" s="220"/>
      <c r="HWV100" s="220"/>
      <c r="HWW100" s="220"/>
      <c r="HWX100" s="220"/>
      <c r="HWY100" s="220"/>
      <c r="HWZ100" s="220"/>
      <c r="HXA100" s="220"/>
      <c r="HXB100" s="220"/>
      <c r="HXC100" s="220"/>
      <c r="HXD100" s="220"/>
      <c r="HXE100" s="220"/>
      <c r="HXF100" s="220"/>
      <c r="HXG100" s="220"/>
      <c r="HXH100" s="220"/>
      <c r="HXI100" s="220"/>
      <c r="HXJ100" s="220"/>
      <c r="HXK100" s="220"/>
      <c r="HXL100" s="220"/>
      <c r="HXM100" s="220"/>
      <c r="HXN100" s="220"/>
      <c r="HXO100" s="220"/>
      <c r="HXP100" s="220"/>
      <c r="HXQ100" s="220"/>
      <c r="HXR100" s="220"/>
      <c r="HXS100" s="220"/>
      <c r="HXT100" s="220"/>
      <c r="HXU100" s="220"/>
      <c r="HXV100" s="220"/>
      <c r="HXW100" s="220"/>
      <c r="HXX100" s="220"/>
      <c r="HXY100" s="220"/>
      <c r="HXZ100" s="220"/>
      <c r="HYA100" s="220"/>
      <c r="HYB100" s="220"/>
      <c r="HYC100" s="220"/>
      <c r="HYD100" s="220"/>
      <c r="HYE100" s="220"/>
      <c r="HYF100" s="220"/>
      <c r="HYG100" s="220"/>
      <c r="HYH100" s="220"/>
      <c r="HYI100" s="220"/>
      <c r="HYJ100" s="220"/>
      <c r="HYK100" s="220"/>
      <c r="HYL100" s="220"/>
      <c r="HYM100" s="220"/>
      <c r="HYN100" s="220"/>
      <c r="HYO100" s="220"/>
      <c r="HYP100" s="220"/>
      <c r="HYQ100" s="220"/>
      <c r="HYR100" s="220"/>
      <c r="HYS100" s="220"/>
      <c r="HYT100" s="220"/>
      <c r="HYU100" s="220"/>
      <c r="HYV100" s="220"/>
      <c r="HYW100" s="220"/>
      <c r="HYX100" s="220"/>
      <c r="HYY100" s="220"/>
      <c r="HYZ100" s="220"/>
      <c r="HZA100" s="220"/>
      <c r="HZB100" s="220"/>
      <c r="HZC100" s="220"/>
      <c r="HZD100" s="220"/>
      <c r="HZE100" s="220"/>
      <c r="HZF100" s="220"/>
      <c r="HZG100" s="220"/>
      <c r="HZH100" s="220"/>
      <c r="HZI100" s="220"/>
      <c r="HZJ100" s="220"/>
      <c r="HZK100" s="220"/>
      <c r="HZL100" s="220"/>
      <c r="HZM100" s="220"/>
      <c r="HZN100" s="220"/>
      <c r="HZO100" s="220"/>
      <c r="HZP100" s="220"/>
      <c r="HZQ100" s="220"/>
      <c r="HZR100" s="220"/>
      <c r="HZS100" s="220"/>
      <c r="HZT100" s="220"/>
      <c r="HZU100" s="220"/>
      <c r="HZV100" s="220"/>
      <c r="HZW100" s="220"/>
      <c r="HZX100" s="220"/>
      <c r="HZY100" s="220"/>
      <c r="HZZ100" s="220"/>
      <c r="IAA100" s="220"/>
      <c r="IAB100" s="220"/>
      <c r="IAC100" s="220"/>
      <c r="IAD100" s="220"/>
      <c r="IAE100" s="220"/>
      <c r="IAF100" s="220"/>
      <c r="IAG100" s="220"/>
      <c r="IAH100" s="220"/>
      <c r="IAI100" s="220"/>
      <c r="IAJ100" s="220"/>
      <c r="IAK100" s="220"/>
      <c r="IAL100" s="220"/>
      <c r="IAM100" s="220"/>
      <c r="IAN100" s="220"/>
      <c r="IAO100" s="220"/>
      <c r="IAP100" s="220"/>
      <c r="IAQ100" s="220"/>
      <c r="IAR100" s="220"/>
      <c r="IAS100" s="220"/>
      <c r="IAT100" s="220"/>
      <c r="IAU100" s="220"/>
      <c r="IAV100" s="220"/>
      <c r="IAW100" s="220"/>
      <c r="IAX100" s="220"/>
      <c r="IAY100" s="220"/>
      <c r="IAZ100" s="220"/>
      <c r="IBA100" s="220"/>
      <c r="IBB100" s="220"/>
      <c r="IBC100" s="220"/>
      <c r="IBD100" s="220"/>
      <c r="IBE100" s="220"/>
      <c r="IBF100" s="220"/>
      <c r="IBG100" s="220"/>
      <c r="IBH100" s="220"/>
      <c r="IBI100" s="220"/>
      <c r="IBJ100" s="220"/>
      <c r="IBK100" s="220"/>
      <c r="IBL100" s="220"/>
      <c r="IBM100" s="220"/>
      <c r="IBN100" s="220"/>
      <c r="IBO100" s="220"/>
      <c r="IBP100" s="220"/>
      <c r="IBQ100" s="220"/>
      <c r="IBR100" s="220"/>
      <c r="IBS100" s="220"/>
      <c r="IBT100" s="220"/>
      <c r="IBU100" s="220"/>
      <c r="IBV100" s="220"/>
      <c r="IBW100" s="220"/>
      <c r="IBX100" s="220"/>
      <c r="IBY100" s="220"/>
      <c r="IBZ100" s="220"/>
      <c r="ICA100" s="220"/>
      <c r="ICB100" s="220"/>
      <c r="ICC100" s="220"/>
      <c r="ICD100" s="220"/>
      <c r="ICE100" s="220"/>
      <c r="ICF100" s="220"/>
      <c r="ICG100" s="220"/>
      <c r="ICH100" s="220"/>
      <c r="ICI100" s="220"/>
      <c r="ICJ100" s="220"/>
      <c r="ICK100" s="220"/>
      <c r="ICL100" s="220"/>
      <c r="ICM100" s="220"/>
      <c r="ICN100" s="220"/>
      <c r="ICO100" s="220"/>
      <c r="ICP100" s="220"/>
      <c r="ICQ100" s="220"/>
      <c r="ICR100" s="220"/>
      <c r="ICS100" s="220"/>
      <c r="ICT100" s="220"/>
      <c r="ICU100" s="220"/>
      <c r="ICV100" s="220"/>
      <c r="ICW100" s="220"/>
      <c r="ICX100" s="220"/>
      <c r="ICY100" s="220"/>
      <c r="ICZ100" s="220"/>
      <c r="IDA100" s="220"/>
      <c r="IDB100" s="220"/>
      <c r="IDC100" s="220"/>
      <c r="IDD100" s="220"/>
      <c r="IDE100" s="220"/>
      <c r="IDF100" s="220"/>
      <c r="IDG100" s="220"/>
      <c r="IDH100" s="220"/>
      <c r="IDI100" s="220"/>
      <c r="IDJ100" s="220"/>
      <c r="IDK100" s="220"/>
      <c r="IDL100" s="220"/>
      <c r="IDM100" s="220"/>
      <c r="IDN100" s="220"/>
      <c r="IDO100" s="220"/>
      <c r="IDP100" s="220"/>
      <c r="IDQ100" s="220"/>
      <c r="IDR100" s="220"/>
      <c r="IDS100" s="220"/>
      <c r="IDT100" s="220"/>
      <c r="IDU100" s="220"/>
      <c r="IDV100" s="220"/>
      <c r="IDW100" s="220"/>
      <c r="IDX100" s="220"/>
      <c r="IDY100" s="220"/>
      <c r="IDZ100" s="220"/>
      <c r="IEA100" s="220"/>
      <c r="IEB100" s="220"/>
      <c r="IEC100" s="220"/>
      <c r="IED100" s="220"/>
      <c r="IEE100" s="220"/>
      <c r="IEF100" s="220"/>
      <c r="IEG100" s="220"/>
      <c r="IEH100" s="220"/>
      <c r="IEI100" s="220"/>
      <c r="IEJ100" s="220"/>
      <c r="IEK100" s="220"/>
      <c r="IEL100" s="220"/>
      <c r="IEM100" s="220"/>
      <c r="IEN100" s="220"/>
      <c r="IEO100" s="220"/>
      <c r="IEP100" s="220"/>
      <c r="IEQ100" s="220"/>
      <c r="IER100" s="220"/>
      <c r="IES100" s="220"/>
      <c r="IET100" s="220"/>
      <c r="IEU100" s="220"/>
      <c r="IEV100" s="220"/>
      <c r="IEW100" s="220"/>
      <c r="IEX100" s="220"/>
      <c r="IEY100" s="220"/>
      <c r="IEZ100" s="220"/>
      <c r="IFA100" s="220"/>
      <c r="IFB100" s="220"/>
      <c r="IFC100" s="220"/>
      <c r="IFD100" s="220"/>
      <c r="IFE100" s="220"/>
      <c r="IFF100" s="220"/>
      <c r="IFG100" s="220"/>
      <c r="IFH100" s="220"/>
      <c r="IFI100" s="220"/>
      <c r="IFJ100" s="220"/>
      <c r="IFK100" s="220"/>
      <c r="IFL100" s="220"/>
      <c r="IFM100" s="220"/>
      <c r="IFN100" s="220"/>
      <c r="IFO100" s="220"/>
      <c r="IFP100" s="220"/>
      <c r="IFQ100" s="220"/>
      <c r="IFR100" s="220"/>
      <c r="IFS100" s="220"/>
      <c r="IFT100" s="220"/>
      <c r="IFU100" s="220"/>
      <c r="IFV100" s="220"/>
      <c r="IFW100" s="220"/>
      <c r="IFX100" s="220"/>
      <c r="IFY100" s="220"/>
      <c r="IFZ100" s="220"/>
      <c r="IGA100" s="220"/>
      <c r="IGB100" s="220"/>
      <c r="IGC100" s="220"/>
      <c r="IGD100" s="220"/>
      <c r="IGE100" s="220"/>
      <c r="IGF100" s="220"/>
      <c r="IGG100" s="220"/>
      <c r="IGH100" s="220"/>
      <c r="IGI100" s="220"/>
      <c r="IGJ100" s="220"/>
      <c r="IGK100" s="220"/>
      <c r="IGL100" s="220"/>
      <c r="IGM100" s="220"/>
      <c r="IGN100" s="220"/>
      <c r="IGO100" s="220"/>
      <c r="IGP100" s="220"/>
      <c r="IGQ100" s="220"/>
      <c r="IGR100" s="220"/>
      <c r="IGS100" s="220"/>
      <c r="IGT100" s="220"/>
      <c r="IGU100" s="220"/>
      <c r="IGV100" s="220"/>
      <c r="IGW100" s="220"/>
      <c r="IGX100" s="220"/>
      <c r="IGY100" s="220"/>
      <c r="IGZ100" s="220"/>
      <c r="IHA100" s="220"/>
      <c r="IHB100" s="220"/>
      <c r="IHC100" s="220"/>
      <c r="IHD100" s="220"/>
      <c r="IHE100" s="220"/>
      <c r="IHF100" s="220"/>
      <c r="IHG100" s="220"/>
      <c r="IHH100" s="220"/>
      <c r="IHI100" s="220"/>
      <c r="IHJ100" s="220"/>
      <c r="IHK100" s="220"/>
      <c r="IHL100" s="220"/>
      <c r="IHM100" s="220"/>
      <c r="IHN100" s="220"/>
      <c r="IHO100" s="220"/>
      <c r="IHP100" s="220"/>
      <c r="IHQ100" s="220"/>
      <c r="IHR100" s="220"/>
      <c r="IHS100" s="220"/>
      <c r="IHT100" s="220"/>
      <c r="IHU100" s="220"/>
      <c r="IHV100" s="220"/>
      <c r="IHW100" s="220"/>
      <c r="IHX100" s="220"/>
      <c r="IHY100" s="220"/>
      <c r="IHZ100" s="220"/>
      <c r="IIA100" s="220"/>
      <c r="IIB100" s="220"/>
      <c r="IIC100" s="220"/>
      <c r="IID100" s="220"/>
      <c r="IIE100" s="220"/>
      <c r="IIF100" s="220"/>
      <c r="IIG100" s="220"/>
      <c r="IIH100" s="220"/>
      <c r="III100" s="220"/>
      <c r="IIJ100" s="220"/>
      <c r="IIK100" s="220"/>
      <c r="IIL100" s="220"/>
      <c r="IIM100" s="220"/>
      <c r="IIN100" s="220"/>
      <c r="IIO100" s="220"/>
      <c r="IIP100" s="220"/>
      <c r="IIQ100" s="220"/>
      <c r="IIR100" s="220"/>
      <c r="IIS100" s="220"/>
      <c r="IIT100" s="220"/>
      <c r="IIU100" s="220"/>
      <c r="IIV100" s="220"/>
      <c r="IIW100" s="220"/>
      <c r="IIX100" s="220"/>
      <c r="IIY100" s="220"/>
      <c r="IIZ100" s="220"/>
      <c r="IJA100" s="220"/>
      <c r="IJB100" s="220"/>
      <c r="IJC100" s="220"/>
      <c r="IJD100" s="220"/>
      <c r="IJE100" s="220"/>
      <c r="IJF100" s="220"/>
      <c r="IJG100" s="220"/>
      <c r="IJH100" s="220"/>
      <c r="IJI100" s="220"/>
      <c r="IJJ100" s="220"/>
      <c r="IJK100" s="220"/>
      <c r="IJL100" s="220"/>
      <c r="IJM100" s="220"/>
      <c r="IJN100" s="220"/>
      <c r="IJO100" s="220"/>
      <c r="IJP100" s="220"/>
      <c r="IJQ100" s="220"/>
      <c r="IJR100" s="220"/>
      <c r="IJS100" s="220"/>
      <c r="IJT100" s="220"/>
      <c r="IJU100" s="220"/>
      <c r="IJV100" s="220"/>
      <c r="IJW100" s="220"/>
      <c r="IJX100" s="220"/>
      <c r="IJY100" s="220"/>
      <c r="IJZ100" s="220"/>
      <c r="IKA100" s="220"/>
      <c r="IKB100" s="220"/>
      <c r="IKC100" s="220"/>
      <c r="IKD100" s="220"/>
      <c r="IKE100" s="220"/>
      <c r="IKF100" s="220"/>
      <c r="IKG100" s="220"/>
      <c r="IKH100" s="220"/>
      <c r="IKI100" s="220"/>
      <c r="IKJ100" s="220"/>
      <c r="IKK100" s="220"/>
      <c r="IKL100" s="220"/>
      <c r="IKM100" s="220"/>
      <c r="IKN100" s="220"/>
      <c r="IKO100" s="220"/>
      <c r="IKP100" s="220"/>
      <c r="IKQ100" s="220"/>
      <c r="IKR100" s="220"/>
      <c r="IKS100" s="220"/>
      <c r="IKT100" s="220"/>
      <c r="IKU100" s="220"/>
      <c r="IKV100" s="220"/>
      <c r="IKW100" s="220"/>
      <c r="IKX100" s="220"/>
      <c r="IKY100" s="220"/>
      <c r="IKZ100" s="220"/>
      <c r="ILA100" s="220"/>
      <c r="ILB100" s="220"/>
      <c r="ILC100" s="220"/>
      <c r="ILD100" s="220"/>
      <c r="ILE100" s="220"/>
      <c r="ILF100" s="220"/>
      <c r="ILG100" s="220"/>
      <c r="ILH100" s="220"/>
      <c r="ILI100" s="220"/>
      <c r="ILJ100" s="220"/>
      <c r="ILK100" s="220"/>
      <c r="ILL100" s="220"/>
      <c r="ILM100" s="220"/>
      <c r="ILN100" s="220"/>
      <c r="ILO100" s="220"/>
      <c r="ILP100" s="220"/>
      <c r="ILQ100" s="220"/>
      <c r="ILR100" s="220"/>
      <c r="ILS100" s="220"/>
      <c r="ILT100" s="220"/>
      <c r="ILU100" s="220"/>
      <c r="ILV100" s="220"/>
      <c r="ILW100" s="220"/>
      <c r="ILX100" s="220"/>
      <c r="ILY100" s="220"/>
      <c r="ILZ100" s="220"/>
      <c r="IMA100" s="220"/>
      <c r="IMB100" s="220"/>
      <c r="IMC100" s="220"/>
      <c r="IMD100" s="220"/>
      <c r="IME100" s="220"/>
      <c r="IMF100" s="220"/>
      <c r="IMG100" s="220"/>
      <c r="IMH100" s="220"/>
      <c r="IMI100" s="220"/>
      <c r="IMJ100" s="220"/>
      <c r="IMK100" s="220"/>
      <c r="IML100" s="220"/>
      <c r="IMM100" s="220"/>
      <c r="IMN100" s="220"/>
      <c r="IMO100" s="220"/>
      <c r="IMP100" s="220"/>
      <c r="IMQ100" s="220"/>
      <c r="IMR100" s="220"/>
      <c r="IMS100" s="220"/>
      <c r="IMT100" s="220"/>
      <c r="IMU100" s="220"/>
      <c r="IMV100" s="220"/>
      <c r="IMW100" s="220"/>
      <c r="IMX100" s="220"/>
      <c r="IMY100" s="220"/>
      <c r="IMZ100" s="220"/>
      <c r="INA100" s="220"/>
      <c r="INB100" s="220"/>
      <c r="INC100" s="220"/>
      <c r="IND100" s="220"/>
      <c r="INE100" s="220"/>
      <c r="INF100" s="220"/>
      <c r="ING100" s="220"/>
      <c r="INH100" s="220"/>
      <c r="INI100" s="220"/>
      <c r="INJ100" s="220"/>
      <c r="INK100" s="220"/>
      <c r="INL100" s="220"/>
      <c r="INM100" s="220"/>
      <c r="INN100" s="220"/>
      <c r="INO100" s="220"/>
      <c r="INP100" s="220"/>
      <c r="INQ100" s="220"/>
      <c r="INR100" s="220"/>
      <c r="INS100" s="220"/>
      <c r="INT100" s="220"/>
      <c r="INU100" s="220"/>
      <c r="INV100" s="220"/>
      <c r="INW100" s="220"/>
      <c r="INX100" s="220"/>
      <c r="INY100" s="220"/>
      <c r="INZ100" s="220"/>
      <c r="IOA100" s="220"/>
      <c r="IOB100" s="220"/>
      <c r="IOC100" s="220"/>
      <c r="IOD100" s="220"/>
      <c r="IOE100" s="220"/>
      <c r="IOF100" s="220"/>
      <c r="IOG100" s="220"/>
      <c r="IOH100" s="220"/>
      <c r="IOI100" s="220"/>
      <c r="IOJ100" s="220"/>
      <c r="IOK100" s="220"/>
      <c r="IOL100" s="220"/>
      <c r="IOM100" s="220"/>
      <c r="ION100" s="220"/>
      <c r="IOO100" s="220"/>
      <c r="IOP100" s="220"/>
      <c r="IOQ100" s="220"/>
      <c r="IOR100" s="220"/>
      <c r="IOS100" s="220"/>
      <c r="IOT100" s="220"/>
      <c r="IOU100" s="220"/>
      <c r="IOV100" s="220"/>
      <c r="IOW100" s="220"/>
      <c r="IOX100" s="220"/>
      <c r="IOY100" s="220"/>
      <c r="IOZ100" s="220"/>
      <c r="IPA100" s="220"/>
      <c r="IPB100" s="220"/>
      <c r="IPC100" s="220"/>
      <c r="IPD100" s="220"/>
      <c r="IPE100" s="220"/>
      <c r="IPF100" s="220"/>
      <c r="IPG100" s="220"/>
      <c r="IPH100" s="220"/>
      <c r="IPI100" s="220"/>
      <c r="IPJ100" s="220"/>
      <c r="IPK100" s="220"/>
      <c r="IPL100" s="220"/>
      <c r="IPM100" s="220"/>
      <c r="IPN100" s="220"/>
      <c r="IPO100" s="220"/>
      <c r="IPP100" s="220"/>
      <c r="IPQ100" s="220"/>
      <c r="IPR100" s="220"/>
      <c r="IPS100" s="220"/>
      <c r="IPT100" s="220"/>
      <c r="IPU100" s="220"/>
      <c r="IPV100" s="220"/>
      <c r="IPW100" s="220"/>
      <c r="IPX100" s="220"/>
      <c r="IPY100" s="220"/>
      <c r="IPZ100" s="220"/>
      <c r="IQA100" s="220"/>
      <c r="IQB100" s="220"/>
      <c r="IQC100" s="220"/>
      <c r="IQD100" s="220"/>
      <c r="IQE100" s="220"/>
      <c r="IQF100" s="220"/>
      <c r="IQG100" s="220"/>
      <c r="IQH100" s="220"/>
      <c r="IQI100" s="220"/>
      <c r="IQJ100" s="220"/>
      <c r="IQK100" s="220"/>
      <c r="IQL100" s="220"/>
      <c r="IQM100" s="220"/>
      <c r="IQN100" s="220"/>
      <c r="IQO100" s="220"/>
      <c r="IQP100" s="220"/>
      <c r="IQQ100" s="220"/>
      <c r="IQR100" s="220"/>
      <c r="IQS100" s="220"/>
      <c r="IQT100" s="220"/>
      <c r="IQU100" s="220"/>
      <c r="IQV100" s="220"/>
      <c r="IQW100" s="220"/>
      <c r="IQX100" s="220"/>
      <c r="IQY100" s="220"/>
      <c r="IQZ100" s="220"/>
      <c r="IRA100" s="220"/>
      <c r="IRB100" s="220"/>
      <c r="IRC100" s="220"/>
      <c r="IRD100" s="220"/>
      <c r="IRE100" s="220"/>
      <c r="IRF100" s="220"/>
      <c r="IRG100" s="220"/>
      <c r="IRH100" s="220"/>
      <c r="IRI100" s="220"/>
      <c r="IRJ100" s="220"/>
      <c r="IRK100" s="220"/>
      <c r="IRL100" s="220"/>
      <c r="IRM100" s="220"/>
      <c r="IRN100" s="220"/>
      <c r="IRO100" s="220"/>
      <c r="IRP100" s="220"/>
      <c r="IRQ100" s="220"/>
      <c r="IRR100" s="220"/>
      <c r="IRS100" s="220"/>
      <c r="IRT100" s="220"/>
      <c r="IRU100" s="220"/>
      <c r="IRV100" s="220"/>
      <c r="IRW100" s="220"/>
      <c r="IRX100" s="220"/>
      <c r="IRY100" s="220"/>
      <c r="IRZ100" s="220"/>
      <c r="ISA100" s="220"/>
      <c r="ISB100" s="220"/>
      <c r="ISC100" s="220"/>
      <c r="ISD100" s="220"/>
      <c r="ISE100" s="220"/>
      <c r="ISF100" s="220"/>
      <c r="ISG100" s="220"/>
      <c r="ISH100" s="220"/>
      <c r="ISI100" s="220"/>
      <c r="ISJ100" s="220"/>
      <c r="ISK100" s="220"/>
      <c r="ISL100" s="220"/>
      <c r="ISM100" s="220"/>
      <c r="ISN100" s="220"/>
      <c r="ISO100" s="220"/>
      <c r="ISP100" s="220"/>
      <c r="ISQ100" s="220"/>
      <c r="ISR100" s="220"/>
      <c r="ISS100" s="220"/>
      <c r="IST100" s="220"/>
      <c r="ISU100" s="220"/>
      <c r="ISV100" s="220"/>
      <c r="ISW100" s="220"/>
      <c r="ISX100" s="220"/>
      <c r="ISY100" s="220"/>
      <c r="ISZ100" s="220"/>
      <c r="ITA100" s="220"/>
      <c r="ITB100" s="220"/>
      <c r="ITC100" s="220"/>
      <c r="ITD100" s="220"/>
      <c r="ITE100" s="220"/>
      <c r="ITF100" s="220"/>
      <c r="ITG100" s="220"/>
      <c r="ITH100" s="220"/>
      <c r="ITI100" s="220"/>
      <c r="ITJ100" s="220"/>
      <c r="ITK100" s="220"/>
      <c r="ITL100" s="220"/>
      <c r="ITM100" s="220"/>
      <c r="ITN100" s="220"/>
      <c r="ITO100" s="220"/>
      <c r="ITP100" s="220"/>
      <c r="ITQ100" s="220"/>
      <c r="ITR100" s="220"/>
      <c r="ITS100" s="220"/>
      <c r="ITT100" s="220"/>
      <c r="ITU100" s="220"/>
      <c r="ITV100" s="220"/>
      <c r="ITW100" s="220"/>
      <c r="ITX100" s="220"/>
      <c r="ITY100" s="220"/>
      <c r="ITZ100" s="220"/>
      <c r="IUA100" s="220"/>
      <c r="IUB100" s="220"/>
      <c r="IUC100" s="220"/>
      <c r="IUD100" s="220"/>
      <c r="IUE100" s="220"/>
      <c r="IUF100" s="220"/>
      <c r="IUG100" s="220"/>
      <c r="IUH100" s="220"/>
      <c r="IUI100" s="220"/>
      <c r="IUJ100" s="220"/>
      <c r="IUK100" s="220"/>
      <c r="IUL100" s="220"/>
      <c r="IUM100" s="220"/>
      <c r="IUN100" s="220"/>
      <c r="IUO100" s="220"/>
      <c r="IUP100" s="220"/>
      <c r="IUQ100" s="220"/>
      <c r="IUR100" s="220"/>
      <c r="IUS100" s="220"/>
      <c r="IUT100" s="220"/>
      <c r="IUU100" s="220"/>
      <c r="IUV100" s="220"/>
      <c r="IUW100" s="220"/>
      <c r="IUX100" s="220"/>
      <c r="IUY100" s="220"/>
      <c r="IUZ100" s="220"/>
      <c r="IVA100" s="220"/>
      <c r="IVB100" s="220"/>
      <c r="IVC100" s="220"/>
      <c r="IVD100" s="220"/>
      <c r="IVE100" s="220"/>
      <c r="IVF100" s="220"/>
      <c r="IVG100" s="220"/>
      <c r="IVH100" s="220"/>
      <c r="IVI100" s="220"/>
      <c r="IVJ100" s="220"/>
      <c r="IVK100" s="220"/>
      <c r="IVL100" s="220"/>
      <c r="IVM100" s="220"/>
      <c r="IVN100" s="220"/>
      <c r="IVO100" s="220"/>
      <c r="IVP100" s="220"/>
      <c r="IVQ100" s="220"/>
      <c r="IVR100" s="220"/>
      <c r="IVS100" s="220"/>
      <c r="IVT100" s="220"/>
      <c r="IVU100" s="220"/>
      <c r="IVV100" s="220"/>
      <c r="IVW100" s="220"/>
      <c r="IVX100" s="220"/>
      <c r="IVY100" s="220"/>
      <c r="IVZ100" s="220"/>
      <c r="IWA100" s="220"/>
      <c r="IWB100" s="220"/>
      <c r="IWC100" s="220"/>
      <c r="IWD100" s="220"/>
      <c r="IWE100" s="220"/>
      <c r="IWF100" s="220"/>
      <c r="IWG100" s="220"/>
      <c r="IWH100" s="220"/>
      <c r="IWI100" s="220"/>
      <c r="IWJ100" s="220"/>
      <c r="IWK100" s="220"/>
      <c r="IWL100" s="220"/>
      <c r="IWM100" s="220"/>
      <c r="IWN100" s="220"/>
      <c r="IWO100" s="220"/>
      <c r="IWP100" s="220"/>
      <c r="IWQ100" s="220"/>
      <c r="IWR100" s="220"/>
      <c r="IWS100" s="220"/>
      <c r="IWT100" s="220"/>
      <c r="IWU100" s="220"/>
      <c r="IWV100" s="220"/>
      <c r="IWW100" s="220"/>
      <c r="IWX100" s="220"/>
      <c r="IWY100" s="220"/>
      <c r="IWZ100" s="220"/>
      <c r="IXA100" s="220"/>
      <c r="IXB100" s="220"/>
      <c r="IXC100" s="220"/>
      <c r="IXD100" s="220"/>
      <c r="IXE100" s="220"/>
      <c r="IXF100" s="220"/>
      <c r="IXG100" s="220"/>
      <c r="IXH100" s="220"/>
      <c r="IXI100" s="220"/>
      <c r="IXJ100" s="220"/>
      <c r="IXK100" s="220"/>
      <c r="IXL100" s="220"/>
      <c r="IXM100" s="220"/>
      <c r="IXN100" s="220"/>
      <c r="IXO100" s="220"/>
      <c r="IXP100" s="220"/>
      <c r="IXQ100" s="220"/>
      <c r="IXR100" s="220"/>
      <c r="IXS100" s="220"/>
      <c r="IXT100" s="220"/>
      <c r="IXU100" s="220"/>
      <c r="IXV100" s="220"/>
      <c r="IXW100" s="220"/>
      <c r="IXX100" s="220"/>
      <c r="IXY100" s="220"/>
      <c r="IXZ100" s="220"/>
      <c r="IYA100" s="220"/>
      <c r="IYB100" s="220"/>
      <c r="IYC100" s="220"/>
      <c r="IYD100" s="220"/>
      <c r="IYE100" s="220"/>
      <c r="IYF100" s="220"/>
      <c r="IYG100" s="220"/>
      <c r="IYH100" s="220"/>
      <c r="IYI100" s="220"/>
      <c r="IYJ100" s="220"/>
      <c r="IYK100" s="220"/>
      <c r="IYL100" s="220"/>
      <c r="IYM100" s="220"/>
      <c r="IYN100" s="220"/>
      <c r="IYO100" s="220"/>
      <c r="IYP100" s="220"/>
      <c r="IYQ100" s="220"/>
      <c r="IYR100" s="220"/>
      <c r="IYS100" s="220"/>
      <c r="IYT100" s="220"/>
      <c r="IYU100" s="220"/>
      <c r="IYV100" s="220"/>
      <c r="IYW100" s="220"/>
      <c r="IYX100" s="220"/>
      <c r="IYY100" s="220"/>
      <c r="IYZ100" s="220"/>
      <c r="IZA100" s="220"/>
      <c r="IZB100" s="220"/>
      <c r="IZC100" s="220"/>
      <c r="IZD100" s="220"/>
      <c r="IZE100" s="220"/>
      <c r="IZF100" s="220"/>
      <c r="IZG100" s="220"/>
      <c r="IZH100" s="220"/>
      <c r="IZI100" s="220"/>
      <c r="IZJ100" s="220"/>
      <c r="IZK100" s="220"/>
      <c r="IZL100" s="220"/>
      <c r="IZM100" s="220"/>
      <c r="IZN100" s="220"/>
      <c r="IZO100" s="220"/>
      <c r="IZP100" s="220"/>
      <c r="IZQ100" s="220"/>
      <c r="IZR100" s="220"/>
      <c r="IZS100" s="220"/>
      <c r="IZT100" s="220"/>
      <c r="IZU100" s="220"/>
      <c r="IZV100" s="220"/>
      <c r="IZW100" s="220"/>
      <c r="IZX100" s="220"/>
      <c r="IZY100" s="220"/>
      <c r="IZZ100" s="220"/>
      <c r="JAA100" s="220"/>
      <c r="JAB100" s="220"/>
      <c r="JAC100" s="220"/>
      <c r="JAD100" s="220"/>
      <c r="JAE100" s="220"/>
      <c r="JAF100" s="220"/>
      <c r="JAG100" s="220"/>
      <c r="JAH100" s="220"/>
      <c r="JAI100" s="220"/>
      <c r="JAJ100" s="220"/>
      <c r="JAK100" s="220"/>
      <c r="JAL100" s="220"/>
      <c r="JAM100" s="220"/>
      <c r="JAN100" s="220"/>
      <c r="JAO100" s="220"/>
      <c r="JAP100" s="220"/>
      <c r="JAQ100" s="220"/>
      <c r="JAR100" s="220"/>
      <c r="JAS100" s="220"/>
      <c r="JAT100" s="220"/>
      <c r="JAU100" s="220"/>
      <c r="JAV100" s="220"/>
      <c r="JAW100" s="220"/>
      <c r="JAX100" s="220"/>
      <c r="JAY100" s="220"/>
      <c r="JAZ100" s="220"/>
      <c r="JBA100" s="220"/>
      <c r="JBB100" s="220"/>
      <c r="JBC100" s="220"/>
      <c r="JBD100" s="220"/>
      <c r="JBE100" s="220"/>
      <c r="JBF100" s="220"/>
      <c r="JBG100" s="220"/>
      <c r="JBH100" s="220"/>
      <c r="JBI100" s="220"/>
      <c r="JBJ100" s="220"/>
      <c r="JBK100" s="220"/>
      <c r="JBL100" s="220"/>
      <c r="JBM100" s="220"/>
      <c r="JBN100" s="220"/>
      <c r="JBO100" s="220"/>
      <c r="JBP100" s="220"/>
      <c r="JBQ100" s="220"/>
      <c r="JBR100" s="220"/>
      <c r="JBS100" s="220"/>
      <c r="JBT100" s="220"/>
      <c r="JBU100" s="220"/>
      <c r="JBV100" s="220"/>
      <c r="JBW100" s="220"/>
      <c r="JBX100" s="220"/>
      <c r="JBY100" s="220"/>
      <c r="JBZ100" s="220"/>
      <c r="JCA100" s="220"/>
      <c r="JCB100" s="220"/>
      <c r="JCC100" s="220"/>
      <c r="JCD100" s="220"/>
      <c r="JCE100" s="220"/>
      <c r="JCF100" s="220"/>
      <c r="JCG100" s="220"/>
      <c r="JCH100" s="220"/>
      <c r="JCI100" s="220"/>
      <c r="JCJ100" s="220"/>
      <c r="JCK100" s="220"/>
      <c r="JCL100" s="220"/>
      <c r="JCM100" s="220"/>
      <c r="JCN100" s="220"/>
      <c r="JCO100" s="220"/>
      <c r="JCP100" s="220"/>
      <c r="JCQ100" s="220"/>
      <c r="JCR100" s="220"/>
      <c r="JCS100" s="220"/>
      <c r="JCT100" s="220"/>
      <c r="JCU100" s="220"/>
      <c r="JCV100" s="220"/>
      <c r="JCW100" s="220"/>
      <c r="JCX100" s="220"/>
      <c r="JCY100" s="220"/>
      <c r="JCZ100" s="220"/>
      <c r="JDA100" s="220"/>
      <c r="JDB100" s="220"/>
      <c r="JDC100" s="220"/>
      <c r="JDD100" s="220"/>
      <c r="JDE100" s="220"/>
      <c r="JDF100" s="220"/>
      <c r="JDG100" s="220"/>
      <c r="JDH100" s="220"/>
      <c r="JDI100" s="220"/>
      <c r="JDJ100" s="220"/>
      <c r="JDK100" s="220"/>
      <c r="JDL100" s="220"/>
      <c r="JDM100" s="220"/>
      <c r="JDN100" s="220"/>
      <c r="JDO100" s="220"/>
      <c r="JDP100" s="220"/>
      <c r="JDQ100" s="220"/>
      <c r="JDR100" s="220"/>
      <c r="JDS100" s="220"/>
      <c r="JDT100" s="220"/>
      <c r="JDU100" s="220"/>
      <c r="JDV100" s="220"/>
      <c r="JDW100" s="220"/>
      <c r="JDX100" s="220"/>
      <c r="JDY100" s="220"/>
      <c r="JDZ100" s="220"/>
      <c r="JEA100" s="220"/>
      <c r="JEB100" s="220"/>
      <c r="JEC100" s="220"/>
      <c r="JED100" s="220"/>
      <c r="JEE100" s="220"/>
      <c r="JEF100" s="220"/>
      <c r="JEG100" s="220"/>
      <c r="JEH100" s="220"/>
      <c r="JEI100" s="220"/>
      <c r="JEJ100" s="220"/>
      <c r="JEK100" s="220"/>
      <c r="JEL100" s="220"/>
      <c r="JEM100" s="220"/>
      <c r="JEN100" s="220"/>
      <c r="JEO100" s="220"/>
      <c r="JEP100" s="220"/>
      <c r="JEQ100" s="220"/>
      <c r="JER100" s="220"/>
      <c r="JES100" s="220"/>
      <c r="JET100" s="220"/>
      <c r="JEU100" s="220"/>
      <c r="JEV100" s="220"/>
      <c r="JEW100" s="220"/>
      <c r="JEX100" s="220"/>
      <c r="JEY100" s="220"/>
      <c r="JEZ100" s="220"/>
      <c r="JFA100" s="220"/>
      <c r="JFB100" s="220"/>
      <c r="JFC100" s="220"/>
      <c r="JFD100" s="220"/>
      <c r="JFE100" s="220"/>
      <c r="JFF100" s="220"/>
      <c r="JFG100" s="220"/>
      <c r="JFH100" s="220"/>
      <c r="JFI100" s="220"/>
      <c r="JFJ100" s="220"/>
      <c r="JFK100" s="220"/>
      <c r="JFL100" s="220"/>
      <c r="JFM100" s="220"/>
      <c r="JFN100" s="220"/>
      <c r="JFO100" s="220"/>
      <c r="JFP100" s="220"/>
      <c r="JFQ100" s="220"/>
      <c r="JFR100" s="220"/>
      <c r="JFS100" s="220"/>
      <c r="JFT100" s="220"/>
      <c r="JFU100" s="220"/>
      <c r="JFV100" s="220"/>
      <c r="JFW100" s="220"/>
      <c r="JFX100" s="220"/>
      <c r="JFY100" s="220"/>
      <c r="JFZ100" s="220"/>
      <c r="JGA100" s="220"/>
      <c r="JGB100" s="220"/>
      <c r="JGC100" s="220"/>
      <c r="JGD100" s="220"/>
      <c r="JGE100" s="220"/>
      <c r="JGF100" s="220"/>
      <c r="JGG100" s="220"/>
      <c r="JGH100" s="220"/>
      <c r="JGI100" s="220"/>
      <c r="JGJ100" s="220"/>
      <c r="JGK100" s="220"/>
      <c r="JGL100" s="220"/>
      <c r="JGM100" s="220"/>
      <c r="JGN100" s="220"/>
      <c r="JGO100" s="220"/>
      <c r="JGP100" s="220"/>
      <c r="JGQ100" s="220"/>
      <c r="JGR100" s="220"/>
      <c r="JGS100" s="220"/>
      <c r="JGT100" s="220"/>
      <c r="JGU100" s="220"/>
      <c r="JGV100" s="220"/>
      <c r="JGW100" s="220"/>
      <c r="JGX100" s="220"/>
      <c r="JGY100" s="220"/>
      <c r="JGZ100" s="220"/>
      <c r="JHA100" s="220"/>
      <c r="JHB100" s="220"/>
      <c r="JHC100" s="220"/>
      <c r="JHD100" s="220"/>
      <c r="JHE100" s="220"/>
      <c r="JHF100" s="220"/>
      <c r="JHG100" s="220"/>
      <c r="JHH100" s="220"/>
      <c r="JHI100" s="220"/>
      <c r="JHJ100" s="220"/>
      <c r="JHK100" s="220"/>
      <c r="JHL100" s="220"/>
      <c r="JHM100" s="220"/>
      <c r="JHN100" s="220"/>
      <c r="JHO100" s="220"/>
      <c r="JHP100" s="220"/>
      <c r="JHQ100" s="220"/>
      <c r="JHR100" s="220"/>
      <c r="JHS100" s="220"/>
      <c r="JHT100" s="220"/>
      <c r="JHU100" s="220"/>
      <c r="JHV100" s="220"/>
      <c r="JHW100" s="220"/>
      <c r="JHX100" s="220"/>
      <c r="JHY100" s="220"/>
      <c r="JHZ100" s="220"/>
      <c r="JIA100" s="220"/>
      <c r="JIB100" s="220"/>
      <c r="JIC100" s="220"/>
      <c r="JID100" s="220"/>
      <c r="JIE100" s="220"/>
      <c r="JIF100" s="220"/>
      <c r="JIG100" s="220"/>
      <c r="JIH100" s="220"/>
      <c r="JII100" s="220"/>
      <c r="JIJ100" s="220"/>
      <c r="JIK100" s="220"/>
      <c r="JIL100" s="220"/>
      <c r="JIM100" s="220"/>
      <c r="JIN100" s="220"/>
      <c r="JIO100" s="220"/>
      <c r="JIP100" s="220"/>
      <c r="JIQ100" s="220"/>
      <c r="JIR100" s="220"/>
      <c r="JIS100" s="220"/>
      <c r="JIT100" s="220"/>
      <c r="JIU100" s="220"/>
      <c r="JIV100" s="220"/>
      <c r="JIW100" s="220"/>
      <c r="JIX100" s="220"/>
      <c r="JIY100" s="220"/>
      <c r="JIZ100" s="220"/>
      <c r="JJA100" s="220"/>
      <c r="JJB100" s="220"/>
      <c r="JJC100" s="220"/>
      <c r="JJD100" s="220"/>
      <c r="JJE100" s="220"/>
      <c r="JJF100" s="220"/>
      <c r="JJG100" s="220"/>
      <c r="JJH100" s="220"/>
      <c r="JJI100" s="220"/>
      <c r="JJJ100" s="220"/>
      <c r="JJK100" s="220"/>
      <c r="JJL100" s="220"/>
      <c r="JJM100" s="220"/>
      <c r="JJN100" s="220"/>
      <c r="JJO100" s="220"/>
      <c r="JJP100" s="220"/>
      <c r="JJQ100" s="220"/>
      <c r="JJR100" s="220"/>
      <c r="JJS100" s="220"/>
      <c r="JJT100" s="220"/>
      <c r="JJU100" s="220"/>
      <c r="JJV100" s="220"/>
      <c r="JJW100" s="220"/>
      <c r="JJX100" s="220"/>
      <c r="JJY100" s="220"/>
      <c r="JJZ100" s="220"/>
      <c r="JKA100" s="220"/>
      <c r="JKB100" s="220"/>
      <c r="JKC100" s="220"/>
      <c r="JKD100" s="220"/>
      <c r="JKE100" s="220"/>
      <c r="JKF100" s="220"/>
      <c r="JKG100" s="220"/>
      <c r="JKH100" s="220"/>
      <c r="JKI100" s="220"/>
      <c r="JKJ100" s="220"/>
      <c r="JKK100" s="220"/>
      <c r="JKL100" s="220"/>
      <c r="JKM100" s="220"/>
      <c r="JKN100" s="220"/>
      <c r="JKO100" s="220"/>
      <c r="JKP100" s="220"/>
      <c r="JKQ100" s="220"/>
      <c r="JKR100" s="220"/>
      <c r="JKS100" s="220"/>
      <c r="JKT100" s="220"/>
      <c r="JKU100" s="220"/>
      <c r="JKV100" s="220"/>
      <c r="JKW100" s="220"/>
      <c r="JKX100" s="220"/>
      <c r="JKY100" s="220"/>
      <c r="JKZ100" s="220"/>
      <c r="JLA100" s="220"/>
      <c r="JLB100" s="220"/>
      <c r="JLC100" s="220"/>
      <c r="JLD100" s="220"/>
      <c r="JLE100" s="220"/>
      <c r="JLF100" s="220"/>
      <c r="JLG100" s="220"/>
      <c r="JLH100" s="220"/>
      <c r="JLI100" s="220"/>
      <c r="JLJ100" s="220"/>
      <c r="JLK100" s="220"/>
      <c r="JLL100" s="220"/>
      <c r="JLM100" s="220"/>
      <c r="JLN100" s="220"/>
      <c r="JLO100" s="220"/>
      <c r="JLP100" s="220"/>
      <c r="JLQ100" s="220"/>
      <c r="JLR100" s="220"/>
      <c r="JLS100" s="220"/>
      <c r="JLT100" s="220"/>
      <c r="JLU100" s="220"/>
      <c r="JLV100" s="220"/>
      <c r="JLW100" s="220"/>
      <c r="JLX100" s="220"/>
      <c r="JLY100" s="220"/>
      <c r="JLZ100" s="220"/>
      <c r="JMA100" s="220"/>
      <c r="JMB100" s="220"/>
      <c r="JMC100" s="220"/>
      <c r="JMD100" s="220"/>
      <c r="JME100" s="220"/>
      <c r="JMF100" s="220"/>
      <c r="JMG100" s="220"/>
      <c r="JMH100" s="220"/>
      <c r="JMI100" s="220"/>
      <c r="JMJ100" s="220"/>
      <c r="JMK100" s="220"/>
      <c r="JML100" s="220"/>
      <c r="JMM100" s="220"/>
      <c r="JMN100" s="220"/>
      <c r="JMO100" s="220"/>
      <c r="JMP100" s="220"/>
      <c r="JMQ100" s="220"/>
      <c r="JMR100" s="220"/>
      <c r="JMS100" s="220"/>
      <c r="JMT100" s="220"/>
      <c r="JMU100" s="220"/>
      <c r="JMV100" s="220"/>
      <c r="JMW100" s="220"/>
      <c r="JMX100" s="220"/>
      <c r="JMY100" s="220"/>
      <c r="JMZ100" s="220"/>
      <c r="JNA100" s="220"/>
      <c r="JNB100" s="220"/>
      <c r="JNC100" s="220"/>
      <c r="JND100" s="220"/>
      <c r="JNE100" s="220"/>
      <c r="JNF100" s="220"/>
      <c r="JNG100" s="220"/>
      <c r="JNH100" s="220"/>
      <c r="JNI100" s="220"/>
      <c r="JNJ100" s="220"/>
      <c r="JNK100" s="220"/>
      <c r="JNL100" s="220"/>
      <c r="JNM100" s="220"/>
      <c r="JNN100" s="220"/>
      <c r="JNO100" s="220"/>
      <c r="JNP100" s="220"/>
      <c r="JNQ100" s="220"/>
      <c r="JNR100" s="220"/>
      <c r="JNS100" s="220"/>
      <c r="JNT100" s="220"/>
      <c r="JNU100" s="220"/>
      <c r="JNV100" s="220"/>
      <c r="JNW100" s="220"/>
      <c r="JNX100" s="220"/>
      <c r="JNY100" s="220"/>
      <c r="JNZ100" s="220"/>
      <c r="JOA100" s="220"/>
      <c r="JOB100" s="220"/>
      <c r="JOC100" s="220"/>
      <c r="JOD100" s="220"/>
      <c r="JOE100" s="220"/>
      <c r="JOF100" s="220"/>
      <c r="JOG100" s="220"/>
      <c r="JOH100" s="220"/>
      <c r="JOI100" s="220"/>
      <c r="JOJ100" s="220"/>
      <c r="JOK100" s="220"/>
      <c r="JOL100" s="220"/>
      <c r="JOM100" s="220"/>
      <c r="JON100" s="220"/>
      <c r="JOO100" s="220"/>
      <c r="JOP100" s="220"/>
      <c r="JOQ100" s="220"/>
      <c r="JOR100" s="220"/>
      <c r="JOS100" s="220"/>
      <c r="JOT100" s="220"/>
      <c r="JOU100" s="220"/>
      <c r="JOV100" s="220"/>
      <c r="JOW100" s="220"/>
      <c r="JOX100" s="220"/>
      <c r="JOY100" s="220"/>
      <c r="JOZ100" s="220"/>
      <c r="JPA100" s="220"/>
      <c r="JPB100" s="220"/>
      <c r="JPC100" s="220"/>
      <c r="JPD100" s="220"/>
      <c r="JPE100" s="220"/>
      <c r="JPF100" s="220"/>
      <c r="JPG100" s="220"/>
      <c r="JPH100" s="220"/>
      <c r="JPI100" s="220"/>
      <c r="JPJ100" s="220"/>
      <c r="JPK100" s="220"/>
      <c r="JPL100" s="220"/>
      <c r="JPM100" s="220"/>
      <c r="JPN100" s="220"/>
      <c r="JPO100" s="220"/>
      <c r="JPP100" s="220"/>
      <c r="JPQ100" s="220"/>
      <c r="JPR100" s="220"/>
      <c r="JPS100" s="220"/>
      <c r="JPT100" s="220"/>
      <c r="JPU100" s="220"/>
      <c r="JPV100" s="220"/>
      <c r="JPW100" s="220"/>
      <c r="JPX100" s="220"/>
      <c r="JPY100" s="220"/>
      <c r="JPZ100" s="220"/>
      <c r="JQA100" s="220"/>
      <c r="JQB100" s="220"/>
      <c r="JQC100" s="220"/>
      <c r="JQD100" s="220"/>
      <c r="JQE100" s="220"/>
      <c r="JQF100" s="220"/>
      <c r="JQG100" s="220"/>
      <c r="JQH100" s="220"/>
      <c r="JQI100" s="220"/>
      <c r="JQJ100" s="220"/>
      <c r="JQK100" s="220"/>
      <c r="JQL100" s="220"/>
      <c r="JQM100" s="220"/>
      <c r="JQN100" s="220"/>
      <c r="JQO100" s="220"/>
      <c r="JQP100" s="220"/>
      <c r="JQQ100" s="220"/>
      <c r="JQR100" s="220"/>
      <c r="JQS100" s="220"/>
      <c r="JQT100" s="220"/>
      <c r="JQU100" s="220"/>
      <c r="JQV100" s="220"/>
      <c r="JQW100" s="220"/>
      <c r="JQX100" s="220"/>
      <c r="JQY100" s="220"/>
      <c r="JQZ100" s="220"/>
      <c r="JRA100" s="220"/>
      <c r="JRB100" s="220"/>
      <c r="JRC100" s="220"/>
      <c r="JRD100" s="220"/>
      <c r="JRE100" s="220"/>
      <c r="JRF100" s="220"/>
      <c r="JRG100" s="220"/>
      <c r="JRH100" s="220"/>
      <c r="JRI100" s="220"/>
      <c r="JRJ100" s="220"/>
      <c r="JRK100" s="220"/>
      <c r="JRL100" s="220"/>
      <c r="JRM100" s="220"/>
      <c r="JRN100" s="220"/>
      <c r="JRO100" s="220"/>
      <c r="JRP100" s="220"/>
      <c r="JRQ100" s="220"/>
      <c r="JRR100" s="220"/>
      <c r="JRS100" s="220"/>
      <c r="JRT100" s="220"/>
      <c r="JRU100" s="220"/>
      <c r="JRV100" s="220"/>
      <c r="JRW100" s="220"/>
      <c r="JRX100" s="220"/>
      <c r="JRY100" s="220"/>
      <c r="JRZ100" s="220"/>
      <c r="JSA100" s="220"/>
      <c r="JSB100" s="220"/>
      <c r="JSC100" s="220"/>
      <c r="JSD100" s="220"/>
      <c r="JSE100" s="220"/>
      <c r="JSF100" s="220"/>
      <c r="JSG100" s="220"/>
      <c r="JSH100" s="220"/>
      <c r="JSI100" s="220"/>
      <c r="JSJ100" s="220"/>
      <c r="JSK100" s="220"/>
      <c r="JSL100" s="220"/>
      <c r="JSM100" s="220"/>
      <c r="JSN100" s="220"/>
      <c r="JSO100" s="220"/>
      <c r="JSP100" s="220"/>
      <c r="JSQ100" s="220"/>
      <c r="JSR100" s="220"/>
      <c r="JSS100" s="220"/>
      <c r="JST100" s="220"/>
      <c r="JSU100" s="220"/>
      <c r="JSV100" s="220"/>
      <c r="JSW100" s="220"/>
      <c r="JSX100" s="220"/>
      <c r="JSY100" s="220"/>
      <c r="JSZ100" s="220"/>
      <c r="JTA100" s="220"/>
      <c r="JTB100" s="220"/>
      <c r="JTC100" s="220"/>
      <c r="JTD100" s="220"/>
      <c r="JTE100" s="220"/>
      <c r="JTF100" s="220"/>
      <c r="JTG100" s="220"/>
      <c r="JTH100" s="220"/>
      <c r="JTI100" s="220"/>
      <c r="JTJ100" s="220"/>
      <c r="JTK100" s="220"/>
      <c r="JTL100" s="220"/>
      <c r="JTM100" s="220"/>
      <c r="JTN100" s="220"/>
      <c r="JTO100" s="220"/>
      <c r="JTP100" s="220"/>
      <c r="JTQ100" s="220"/>
      <c r="JTR100" s="220"/>
      <c r="JTS100" s="220"/>
      <c r="JTT100" s="220"/>
      <c r="JTU100" s="220"/>
      <c r="JTV100" s="220"/>
      <c r="JTW100" s="220"/>
      <c r="JTX100" s="220"/>
      <c r="JTY100" s="220"/>
      <c r="JTZ100" s="220"/>
      <c r="JUA100" s="220"/>
      <c r="JUB100" s="220"/>
      <c r="JUC100" s="220"/>
      <c r="JUD100" s="220"/>
      <c r="JUE100" s="220"/>
      <c r="JUF100" s="220"/>
      <c r="JUG100" s="220"/>
      <c r="JUH100" s="220"/>
      <c r="JUI100" s="220"/>
      <c r="JUJ100" s="220"/>
      <c r="JUK100" s="220"/>
      <c r="JUL100" s="220"/>
      <c r="JUM100" s="220"/>
      <c r="JUN100" s="220"/>
      <c r="JUO100" s="220"/>
      <c r="JUP100" s="220"/>
      <c r="JUQ100" s="220"/>
      <c r="JUR100" s="220"/>
      <c r="JUS100" s="220"/>
      <c r="JUT100" s="220"/>
      <c r="JUU100" s="220"/>
      <c r="JUV100" s="220"/>
      <c r="JUW100" s="220"/>
      <c r="JUX100" s="220"/>
      <c r="JUY100" s="220"/>
      <c r="JUZ100" s="220"/>
      <c r="JVA100" s="220"/>
      <c r="JVB100" s="220"/>
      <c r="JVC100" s="220"/>
      <c r="JVD100" s="220"/>
      <c r="JVE100" s="220"/>
      <c r="JVF100" s="220"/>
      <c r="JVG100" s="220"/>
      <c r="JVH100" s="220"/>
      <c r="JVI100" s="220"/>
      <c r="JVJ100" s="220"/>
      <c r="JVK100" s="220"/>
      <c r="JVL100" s="220"/>
      <c r="JVM100" s="220"/>
      <c r="JVN100" s="220"/>
      <c r="JVO100" s="220"/>
      <c r="JVP100" s="220"/>
      <c r="JVQ100" s="220"/>
      <c r="JVR100" s="220"/>
      <c r="JVS100" s="220"/>
      <c r="JVT100" s="220"/>
      <c r="JVU100" s="220"/>
      <c r="JVV100" s="220"/>
      <c r="JVW100" s="220"/>
      <c r="JVX100" s="220"/>
      <c r="JVY100" s="220"/>
      <c r="JVZ100" s="220"/>
      <c r="JWA100" s="220"/>
      <c r="JWB100" s="220"/>
      <c r="JWC100" s="220"/>
      <c r="JWD100" s="220"/>
      <c r="JWE100" s="220"/>
      <c r="JWF100" s="220"/>
      <c r="JWG100" s="220"/>
      <c r="JWH100" s="220"/>
      <c r="JWI100" s="220"/>
      <c r="JWJ100" s="220"/>
      <c r="JWK100" s="220"/>
      <c r="JWL100" s="220"/>
      <c r="JWM100" s="220"/>
      <c r="JWN100" s="220"/>
      <c r="JWO100" s="220"/>
      <c r="JWP100" s="220"/>
      <c r="JWQ100" s="220"/>
      <c r="JWR100" s="220"/>
      <c r="JWS100" s="220"/>
      <c r="JWT100" s="220"/>
      <c r="JWU100" s="220"/>
      <c r="JWV100" s="220"/>
      <c r="JWW100" s="220"/>
      <c r="JWX100" s="220"/>
      <c r="JWY100" s="220"/>
      <c r="JWZ100" s="220"/>
      <c r="JXA100" s="220"/>
      <c r="JXB100" s="220"/>
      <c r="JXC100" s="220"/>
      <c r="JXD100" s="220"/>
      <c r="JXE100" s="220"/>
      <c r="JXF100" s="220"/>
      <c r="JXG100" s="220"/>
      <c r="JXH100" s="220"/>
      <c r="JXI100" s="220"/>
      <c r="JXJ100" s="220"/>
      <c r="JXK100" s="220"/>
      <c r="JXL100" s="220"/>
      <c r="JXM100" s="220"/>
      <c r="JXN100" s="220"/>
      <c r="JXO100" s="220"/>
      <c r="JXP100" s="220"/>
      <c r="JXQ100" s="220"/>
      <c r="JXR100" s="220"/>
      <c r="JXS100" s="220"/>
      <c r="JXT100" s="220"/>
      <c r="JXU100" s="220"/>
      <c r="JXV100" s="220"/>
      <c r="JXW100" s="220"/>
      <c r="JXX100" s="220"/>
      <c r="JXY100" s="220"/>
      <c r="JXZ100" s="220"/>
      <c r="JYA100" s="220"/>
      <c r="JYB100" s="220"/>
      <c r="JYC100" s="220"/>
      <c r="JYD100" s="220"/>
      <c r="JYE100" s="220"/>
      <c r="JYF100" s="220"/>
      <c r="JYG100" s="220"/>
      <c r="JYH100" s="220"/>
      <c r="JYI100" s="220"/>
      <c r="JYJ100" s="220"/>
      <c r="JYK100" s="220"/>
      <c r="JYL100" s="220"/>
      <c r="JYM100" s="220"/>
      <c r="JYN100" s="220"/>
      <c r="JYO100" s="220"/>
      <c r="JYP100" s="220"/>
      <c r="JYQ100" s="220"/>
      <c r="JYR100" s="220"/>
      <c r="JYS100" s="220"/>
      <c r="JYT100" s="220"/>
      <c r="JYU100" s="220"/>
      <c r="JYV100" s="220"/>
      <c r="JYW100" s="220"/>
      <c r="JYX100" s="220"/>
      <c r="JYY100" s="220"/>
      <c r="JYZ100" s="220"/>
      <c r="JZA100" s="220"/>
      <c r="JZB100" s="220"/>
      <c r="JZC100" s="220"/>
      <c r="JZD100" s="220"/>
      <c r="JZE100" s="220"/>
      <c r="JZF100" s="220"/>
      <c r="JZG100" s="220"/>
      <c r="JZH100" s="220"/>
      <c r="JZI100" s="220"/>
      <c r="JZJ100" s="220"/>
      <c r="JZK100" s="220"/>
      <c r="JZL100" s="220"/>
      <c r="JZM100" s="220"/>
      <c r="JZN100" s="220"/>
      <c r="JZO100" s="220"/>
      <c r="JZP100" s="220"/>
      <c r="JZQ100" s="220"/>
      <c r="JZR100" s="220"/>
      <c r="JZS100" s="220"/>
      <c r="JZT100" s="220"/>
      <c r="JZU100" s="220"/>
      <c r="JZV100" s="220"/>
      <c r="JZW100" s="220"/>
      <c r="JZX100" s="220"/>
      <c r="JZY100" s="220"/>
      <c r="JZZ100" s="220"/>
      <c r="KAA100" s="220"/>
      <c r="KAB100" s="220"/>
      <c r="KAC100" s="220"/>
      <c r="KAD100" s="220"/>
      <c r="KAE100" s="220"/>
      <c r="KAF100" s="220"/>
      <c r="KAG100" s="220"/>
      <c r="KAH100" s="220"/>
      <c r="KAI100" s="220"/>
      <c r="KAJ100" s="220"/>
      <c r="KAK100" s="220"/>
      <c r="KAL100" s="220"/>
      <c r="KAM100" s="220"/>
      <c r="KAN100" s="220"/>
      <c r="KAO100" s="220"/>
      <c r="KAP100" s="220"/>
      <c r="KAQ100" s="220"/>
      <c r="KAR100" s="220"/>
      <c r="KAS100" s="220"/>
      <c r="KAT100" s="220"/>
      <c r="KAU100" s="220"/>
      <c r="KAV100" s="220"/>
      <c r="KAW100" s="220"/>
      <c r="KAX100" s="220"/>
      <c r="KAY100" s="220"/>
      <c r="KAZ100" s="220"/>
      <c r="KBA100" s="220"/>
      <c r="KBB100" s="220"/>
      <c r="KBC100" s="220"/>
      <c r="KBD100" s="220"/>
      <c r="KBE100" s="220"/>
      <c r="KBF100" s="220"/>
      <c r="KBG100" s="220"/>
      <c r="KBH100" s="220"/>
      <c r="KBI100" s="220"/>
      <c r="KBJ100" s="220"/>
      <c r="KBK100" s="220"/>
      <c r="KBL100" s="220"/>
      <c r="KBM100" s="220"/>
      <c r="KBN100" s="220"/>
      <c r="KBO100" s="220"/>
      <c r="KBP100" s="220"/>
      <c r="KBQ100" s="220"/>
      <c r="KBR100" s="220"/>
      <c r="KBS100" s="220"/>
      <c r="KBT100" s="220"/>
      <c r="KBU100" s="220"/>
      <c r="KBV100" s="220"/>
      <c r="KBW100" s="220"/>
      <c r="KBX100" s="220"/>
      <c r="KBY100" s="220"/>
      <c r="KBZ100" s="220"/>
      <c r="KCA100" s="220"/>
      <c r="KCB100" s="220"/>
      <c r="KCC100" s="220"/>
      <c r="KCD100" s="220"/>
      <c r="KCE100" s="220"/>
      <c r="KCF100" s="220"/>
      <c r="KCG100" s="220"/>
      <c r="KCH100" s="220"/>
      <c r="KCI100" s="220"/>
      <c r="KCJ100" s="220"/>
      <c r="KCK100" s="220"/>
      <c r="KCL100" s="220"/>
      <c r="KCM100" s="220"/>
      <c r="KCN100" s="220"/>
      <c r="KCO100" s="220"/>
      <c r="KCP100" s="220"/>
      <c r="KCQ100" s="220"/>
      <c r="KCR100" s="220"/>
      <c r="KCS100" s="220"/>
      <c r="KCT100" s="220"/>
      <c r="KCU100" s="220"/>
      <c r="KCV100" s="220"/>
      <c r="KCW100" s="220"/>
      <c r="KCX100" s="220"/>
      <c r="KCY100" s="220"/>
      <c r="KCZ100" s="220"/>
      <c r="KDA100" s="220"/>
      <c r="KDB100" s="220"/>
      <c r="KDC100" s="220"/>
      <c r="KDD100" s="220"/>
      <c r="KDE100" s="220"/>
      <c r="KDF100" s="220"/>
      <c r="KDG100" s="220"/>
      <c r="KDH100" s="220"/>
      <c r="KDI100" s="220"/>
      <c r="KDJ100" s="220"/>
      <c r="KDK100" s="220"/>
      <c r="KDL100" s="220"/>
      <c r="KDM100" s="220"/>
      <c r="KDN100" s="220"/>
      <c r="KDO100" s="220"/>
      <c r="KDP100" s="220"/>
      <c r="KDQ100" s="220"/>
      <c r="KDR100" s="220"/>
      <c r="KDS100" s="220"/>
      <c r="KDT100" s="220"/>
      <c r="KDU100" s="220"/>
      <c r="KDV100" s="220"/>
      <c r="KDW100" s="220"/>
      <c r="KDX100" s="220"/>
      <c r="KDY100" s="220"/>
      <c r="KDZ100" s="220"/>
      <c r="KEA100" s="220"/>
      <c r="KEB100" s="220"/>
      <c r="KEC100" s="220"/>
      <c r="KED100" s="220"/>
      <c r="KEE100" s="220"/>
      <c r="KEF100" s="220"/>
      <c r="KEG100" s="220"/>
      <c r="KEH100" s="220"/>
      <c r="KEI100" s="220"/>
      <c r="KEJ100" s="220"/>
      <c r="KEK100" s="220"/>
      <c r="KEL100" s="220"/>
      <c r="KEM100" s="220"/>
      <c r="KEN100" s="220"/>
      <c r="KEO100" s="220"/>
      <c r="KEP100" s="220"/>
      <c r="KEQ100" s="220"/>
      <c r="KER100" s="220"/>
      <c r="KES100" s="220"/>
      <c r="KET100" s="220"/>
      <c r="KEU100" s="220"/>
      <c r="KEV100" s="220"/>
      <c r="KEW100" s="220"/>
      <c r="KEX100" s="220"/>
      <c r="KEY100" s="220"/>
      <c r="KEZ100" s="220"/>
      <c r="KFA100" s="220"/>
      <c r="KFB100" s="220"/>
      <c r="KFC100" s="220"/>
      <c r="KFD100" s="220"/>
      <c r="KFE100" s="220"/>
      <c r="KFF100" s="220"/>
      <c r="KFG100" s="220"/>
      <c r="KFH100" s="220"/>
      <c r="KFI100" s="220"/>
      <c r="KFJ100" s="220"/>
      <c r="KFK100" s="220"/>
      <c r="KFL100" s="220"/>
      <c r="KFM100" s="220"/>
      <c r="KFN100" s="220"/>
      <c r="KFO100" s="220"/>
      <c r="KFP100" s="220"/>
      <c r="KFQ100" s="220"/>
      <c r="KFR100" s="220"/>
      <c r="KFS100" s="220"/>
      <c r="KFT100" s="220"/>
      <c r="KFU100" s="220"/>
      <c r="KFV100" s="220"/>
      <c r="KFW100" s="220"/>
      <c r="KFX100" s="220"/>
      <c r="KFY100" s="220"/>
      <c r="KFZ100" s="220"/>
      <c r="KGA100" s="220"/>
      <c r="KGB100" s="220"/>
      <c r="KGC100" s="220"/>
      <c r="KGD100" s="220"/>
      <c r="KGE100" s="220"/>
      <c r="KGF100" s="220"/>
      <c r="KGG100" s="220"/>
      <c r="KGH100" s="220"/>
      <c r="KGI100" s="220"/>
      <c r="KGJ100" s="220"/>
      <c r="KGK100" s="220"/>
      <c r="KGL100" s="220"/>
      <c r="KGM100" s="220"/>
      <c r="KGN100" s="220"/>
      <c r="KGO100" s="220"/>
      <c r="KGP100" s="220"/>
      <c r="KGQ100" s="220"/>
      <c r="KGR100" s="220"/>
      <c r="KGS100" s="220"/>
      <c r="KGT100" s="220"/>
      <c r="KGU100" s="220"/>
      <c r="KGV100" s="220"/>
      <c r="KGW100" s="220"/>
      <c r="KGX100" s="220"/>
      <c r="KGY100" s="220"/>
      <c r="KGZ100" s="220"/>
      <c r="KHA100" s="220"/>
      <c r="KHB100" s="220"/>
      <c r="KHC100" s="220"/>
      <c r="KHD100" s="220"/>
      <c r="KHE100" s="220"/>
      <c r="KHF100" s="220"/>
      <c r="KHG100" s="220"/>
      <c r="KHH100" s="220"/>
      <c r="KHI100" s="220"/>
      <c r="KHJ100" s="220"/>
      <c r="KHK100" s="220"/>
      <c r="KHL100" s="220"/>
      <c r="KHM100" s="220"/>
      <c r="KHN100" s="220"/>
      <c r="KHO100" s="220"/>
      <c r="KHP100" s="220"/>
      <c r="KHQ100" s="220"/>
      <c r="KHR100" s="220"/>
      <c r="KHS100" s="220"/>
      <c r="KHT100" s="220"/>
      <c r="KHU100" s="220"/>
      <c r="KHV100" s="220"/>
      <c r="KHW100" s="220"/>
      <c r="KHX100" s="220"/>
      <c r="KHY100" s="220"/>
      <c r="KHZ100" s="220"/>
      <c r="KIA100" s="220"/>
      <c r="KIB100" s="220"/>
      <c r="KIC100" s="220"/>
      <c r="KID100" s="220"/>
      <c r="KIE100" s="220"/>
      <c r="KIF100" s="220"/>
      <c r="KIG100" s="220"/>
      <c r="KIH100" s="220"/>
      <c r="KII100" s="220"/>
      <c r="KIJ100" s="220"/>
      <c r="KIK100" s="220"/>
      <c r="KIL100" s="220"/>
      <c r="KIM100" s="220"/>
      <c r="KIN100" s="220"/>
      <c r="KIO100" s="220"/>
      <c r="KIP100" s="220"/>
      <c r="KIQ100" s="220"/>
      <c r="KIR100" s="220"/>
      <c r="KIS100" s="220"/>
      <c r="KIT100" s="220"/>
      <c r="KIU100" s="220"/>
      <c r="KIV100" s="220"/>
      <c r="KIW100" s="220"/>
      <c r="KIX100" s="220"/>
      <c r="KIY100" s="220"/>
      <c r="KIZ100" s="220"/>
      <c r="KJA100" s="220"/>
      <c r="KJB100" s="220"/>
      <c r="KJC100" s="220"/>
      <c r="KJD100" s="220"/>
      <c r="KJE100" s="220"/>
      <c r="KJF100" s="220"/>
      <c r="KJG100" s="220"/>
      <c r="KJH100" s="220"/>
      <c r="KJI100" s="220"/>
      <c r="KJJ100" s="220"/>
      <c r="KJK100" s="220"/>
      <c r="KJL100" s="220"/>
      <c r="KJM100" s="220"/>
      <c r="KJN100" s="220"/>
      <c r="KJO100" s="220"/>
      <c r="KJP100" s="220"/>
      <c r="KJQ100" s="220"/>
      <c r="KJR100" s="220"/>
      <c r="KJS100" s="220"/>
      <c r="KJT100" s="220"/>
      <c r="KJU100" s="220"/>
      <c r="KJV100" s="220"/>
      <c r="KJW100" s="220"/>
      <c r="KJX100" s="220"/>
      <c r="KJY100" s="220"/>
      <c r="KJZ100" s="220"/>
      <c r="KKA100" s="220"/>
      <c r="KKB100" s="220"/>
      <c r="KKC100" s="220"/>
      <c r="KKD100" s="220"/>
      <c r="KKE100" s="220"/>
      <c r="KKF100" s="220"/>
      <c r="KKG100" s="220"/>
      <c r="KKH100" s="220"/>
      <c r="KKI100" s="220"/>
      <c r="KKJ100" s="220"/>
      <c r="KKK100" s="220"/>
      <c r="KKL100" s="220"/>
      <c r="KKM100" s="220"/>
      <c r="KKN100" s="220"/>
      <c r="KKO100" s="220"/>
      <c r="KKP100" s="220"/>
      <c r="KKQ100" s="220"/>
      <c r="KKR100" s="220"/>
      <c r="KKS100" s="220"/>
      <c r="KKT100" s="220"/>
      <c r="KKU100" s="220"/>
      <c r="KKV100" s="220"/>
      <c r="KKW100" s="220"/>
      <c r="KKX100" s="220"/>
      <c r="KKY100" s="220"/>
      <c r="KKZ100" s="220"/>
      <c r="KLA100" s="220"/>
      <c r="KLB100" s="220"/>
      <c r="KLC100" s="220"/>
      <c r="KLD100" s="220"/>
      <c r="KLE100" s="220"/>
      <c r="KLF100" s="220"/>
      <c r="KLG100" s="220"/>
      <c r="KLH100" s="220"/>
      <c r="KLI100" s="220"/>
      <c r="KLJ100" s="220"/>
      <c r="KLK100" s="220"/>
      <c r="KLL100" s="220"/>
      <c r="KLM100" s="220"/>
      <c r="KLN100" s="220"/>
      <c r="KLO100" s="220"/>
      <c r="KLP100" s="220"/>
      <c r="KLQ100" s="220"/>
      <c r="KLR100" s="220"/>
      <c r="KLS100" s="220"/>
      <c r="KLT100" s="220"/>
      <c r="KLU100" s="220"/>
      <c r="KLV100" s="220"/>
      <c r="KLW100" s="220"/>
      <c r="KLX100" s="220"/>
      <c r="KLY100" s="220"/>
      <c r="KLZ100" s="220"/>
      <c r="KMA100" s="220"/>
      <c r="KMB100" s="220"/>
      <c r="KMC100" s="220"/>
      <c r="KMD100" s="220"/>
      <c r="KME100" s="220"/>
      <c r="KMF100" s="220"/>
      <c r="KMG100" s="220"/>
      <c r="KMH100" s="220"/>
      <c r="KMI100" s="220"/>
      <c r="KMJ100" s="220"/>
      <c r="KMK100" s="220"/>
      <c r="KML100" s="220"/>
      <c r="KMM100" s="220"/>
      <c r="KMN100" s="220"/>
      <c r="KMO100" s="220"/>
      <c r="KMP100" s="220"/>
      <c r="KMQ100" s="220"/>
      <c r="KMR100" s="220"/>
      <c r="KMS100" s="220"/>
      <c r="KMT100" s="220"/>
      <c r="KMU100" s="220"/>
      <c r="KMV100" s="220"/>
      <c r="KMW100" s="220"/>
      <c r="KMX100" s="220"/>
      <c r="KMY100" s="220"/>
      <c r="KMZ100" s="220"/>
      <c r="KNA100" s="220"/>
      <c r="KNB100" s="220"/>
      <c r="KNC100" s="220"/>
      <c r="KND100" s="220"/>
      <c r="KNE100" s="220"/>
      <c r="KNF100" s="220"/>
      <c r="KNG100" s="220"/>
      <c r="KNH100" s="220"/>
      <c r="KNI100" s="220"/>
      <c r="KNJ100" s="220"/>
      <c r="KNK100" s="220"/>
      <c r="KNL100" s="220"/>
      <c r="KNM100" s="220"/>
      <c r="KNN100" s="220"/>
      <c r="KNO100" s="220"/>
      <c r="KNP100" s="220"/>
      <c r="KNQ100" s="220"/>
      <c r="KNR100" s="220"/>
      <c r="KNS100" s="220"/>
      <c r="KNT100" s="220"/>
      <c r="KNU100" s="220"/>
      <c r="KNV100" s="220"/>
      <c r="KNW100" s="220"/>
      <c r="KNX100" s="220"/>
      <c r="KNY100" s="220"/>
      <c r="KNZ100" s="220"/>
      <c r="KOA100" s="220"/>
      <c r="KOB100" s="220"/>
      <c r="KOC100" s="220"/>
      <c r="KOD100" s="220"/>
      <c r="KOE100" s="220"/>
      <c r="KOF100" s="220"/>
      <c r="KOG100" s="220"/>
      <c r="KOH100" s="220"/>
      <c r="KOI100" s="220"/>
      <c r="KOJ100" s="220"/>
      <c r="KOK100" s="220"/>
      <c r="KOL100" s="220"/>
      <c r="KOM100" s="220"/>
      <c r="KON100" s="220"/>
      <c r="KOO100" s="220"/>
      <c r="KOP100" s="220"/>
      <c r="KOQ100" s="220"/>
      <c r="KOR100" s="220"/>
      <c r="KOS100" s="220"/>
      <c r="KOT100" s="220"/>
      <c r="KOU100" s="220"/>
      <c r="KOV100" s="220"/>
      <c r="KOW100" s="220"/>
      <c r="KOX100" s="220"/>
      <c r="KOY100" s="220"/>
      <c r="KOZ100" s="220"/>
      <c r="KPA100" s="220"/>
      <c r="KPB100" s="220"/>
      <c r="KPC100" s="220"/>
      <c r="KPD100" s="220"/>
      <c r="KPE100" s="220"/>
      <c r="KPF100" s="220"/>
      <c r="KPG100" s="220"/>
      <c r="KPH100" s="220"/>
      <c r="KPI100" s="220"/>
      <c r="KPJ100" s="220"/>
      <c r="KPK100" s="220"/>
      <c r="KPL100" s="220"/>
      <c r="KPM100" s="220"/>
      <c r="KPN100" s="220"/>
      <c r="KPO100" s="220"/>
      <c r="KPP100" s="220"/>
      <c r="KPQ100" s="220"/>
      <c r="KPR100" s="220"/>
      <c r="KPS100" s="220"/>
      <c r="KPT100" s="220"/>
      <c r="KPU100" s="220"/>
      <c r="KPV100" s="220"/>
      <c r="KPW100" s="220"/>
      <c r="KPX100" s="220"/>
      <c r="KPY100" s="220"/>
      <c r="KPZ100" s="220"/>
      <c r="KQA100" s="220"/>
      <c r="KQB100" s="220"/>
      <c r="KQC100" s="220"/>
      <c r="KQD100" s="220"/>
      <c r="KQE100" s="220"/>
      <c r="KQF100" s="220"/>
      <c r="KQG100" s="220"/>
      <c r="KQH100" s="220"/>
      <c r="KQI100" s="220"/>
      <c r="KQJ100" s="220"/>
      <c r="KQK100" s="220"/>
      <c r="KQL100" s="220"/>
      <c r="KQM100" s="220"/>
      <c r="KQN100" s="220"/>
      <c r="KQO100" s="220"/>
      <c r="KQP100" s="220"/>
      <c r="KQQ100" s="220"/>
      <c r="KQR100" s="220"/>
      <c r="KQS100" s="220"/>
      <c r="KQT100" s="220"/>
      <c r="KQU100" s="220"/>
      <c r="KQV100" s="220"/>
      <c r="KQW100" s="220"/>
      <c r="KQX100" s="220"/>
      <c r="KQY100" s="220"/>
      <c r="KQZ100" s="220"/>
      <c r="KRA100" s="220"/>
      <c r="KRB100" s="220"/>
      <c r="KRC100" s="220"/>
      <c r="KRD100" s="220"/>
      <c r="KRE100" s="220"/>
      <c r="KRF100" s="220"/>
      <c r="KRG100" s="220"/>
      <c r="KRH100" s="220"/>
      <c r="KRI100" s="220"/>
      <c r="KRJ100" s="220"/>
      <c r="KRK100" s="220"/>
      <c r="KRL100" s="220"/>
      <c r="KRM100" s="220"/>
      <c r="KRN100" s="220"/>
      <c r="KRO100" s="220"/>
      <c r="KRP100" s="220"/>
      <c r="KRQ100" s="220"/>
      <c r="KRR100" s="220"/>
      <c r="KRS100" s="220"/>
      <c r="KRT100" s="220"/>
      <c r="KRU100" s="220"/>
      <c r="KRV100" s="220"/>
      <c r="KRW100" s="220"/>
      <c r="KRX100" s="220"/>
      <c r="KRY100" s="220"/>
      <c r="KRZ100" s="220"/>
      <c r="KSA100" s="220"/>
      <c r="KSB100" s="220"/>
      <c r="KSC100" s="220"/>
      <c r="KSD100" s="220"/>
      <c r="KSE100" s="220"/>
      <c r="KSF100" s="220"/>
      <c r="KSG100" s="220"/>
      <c r="KSH100" s="220"/>
      <c r="KSI100" s="220"/>
      <c r="KSJ100" s="220"/>
      <c r="KSK100" s="220"/>
      <c r="KSL100" s="220"/>
      <c r="KSM100" s="220"/>
      <c r="KSN100" s="220"/>
      <c r="KSO100" s="220"/>
      <c r="KSP100" s="220"/>
      <c r="KSQ100" s="220"/>
      <c r="KSR100" s="220"/>
      <c r="KSS100" s="220"/>
      <c r="KST100" s="220"/>
      <c r="KSU100" s="220"/>
      <c r="KSV100" s="220"/>
      <c r="KSW100" s="220"/>
      <c r="KSX100" s="220"/>
      <c r="KSY100" s="220"/>
      <c r="KSZ100" s="220"/>
      <c r="KTA100" s="220"/>
      <c r="KTB100" s="220"/>
      <c r="KTC100" s="220"/>
      <c r="KTD100" s="220"/>
      <c r="KTE100" s="220"/>
      <c r="KTF100" s="220"/>
      <c r="KTG100" s="220"/>
      <c r="KTH100" s="220"/>
      <c r="KTI100" s="220"/>
      <c r="KTJ100" s="220"/>
      <c r="KTK100" s="220"/>
      <c r="KTL100" s="220"/>
      <c r="KTM100" s="220"/>
      <c r="KTN100" s="220"/>
      <c r="KTO100" s="220"/>
      <c r="KTP100" s="220"/>
      <c r="KTQ100" s="220"/>
      <c r="KTR100" s="220"/>
      <c r="KTS100" s="220"/>
      <c r="KTT100" s="220"/>
      <c r="KTU100" s="220"/>
      <c r="KTV100" s="220"/>
      <c r="KTW100" s="220"/>
      <c r="KTX100" s="220"/>
      <c r="KTY100" s="220"/>
      <c r="KTZ100" s="220"/>
      <c r="KUA100" s="220"/>
      <c r="KUB100" s="220"/>
      <c r="KUC100" s="220"/>
      <c r="KUD100" s="220"/>
      <c r="KUE100" s="220"/>
      <c r="KUF100" s="220"/>
      <c r="KUG100" s="220"/>
      <c r="KUH100" s="220"/>
      <c r="KUI100" s="220"/>
      <c r="KUJ100" s="220"/>
      <c r="KUK100" s="220"/>
      <c r="KUL100" s="220"/>
      <c r="KUM100" s="220"/>
      <c r="KUN100" s="220"/>
      <c r="KUO100" s="220"/>
      <c r="KUP100" s="220"/>
      <c r="KUQ100" s="220"/>
      <c r="KUR100" s="220"/>
      <c r="KUS100" s="220"/>
      <c r="KUT100" s="220"/>
      <c r="KUU100" s="220"/>
      <c r="KUV100" s="220"/>
      <c r="KUW100" s="220"/>
      <c r="KUX100" s="220"/>
      <c r="KUY100" s="220"/>
      <c r="KUZ100" s="220"/>
      <c r="KVA100" s="220"/>
      <c r="KVB100" s="220"/>
      <c r="KVC100" s="220"/>
      <c r="KVD100" s="220"/>
      <c r="KVE100" s="220"/>
      <c r="KVF100" s="220"/>
      <c r="KVG100" s="220"/>
      <c r="KVH100" s="220"/>
      <c r="KVI100" s="220"/>
      <c r="KVJ100" s="220"/>
      <c r="KVK100" s="220"/>
      <c r="KVL100" s="220"/>
      <c r="KVM100" s="220"/>
      <c r="KVN100" s="220"/>
      <c r="KVO100" s="220"/>
      <c r="KVP100" s="220"/>
      <c r="KVQ100" s="220"/>
      <c r="KVR100" s="220"/>
      <c r="KVS100" s="220"/>
      <c r="KVT100" s="220"/>
      <c r="KVU100" s="220"/>
      <c r="KVV100" s="220"/>
      <c r="KVW100" s="220"/>
      <c r="KVX100" s="220"/>
      <c r="KVY100" s="220"/>
      <c r="KVZ100" s="220"/>
      <c r="KWA100" s="220"/>
      <c r="KWB100" s="220"/>
      <c r="KWC100" s="220"/>
      <c r="KWD100" s="220"/>
      <c r="KWE100" s="220"/>
      <c r="KWF100" s="220"/>
      <c r="KWG100" s="220"/>
      <c r="KWH100" s="220"/>
      <c r="KWI100" s="220"/>
      <c r="KWJ100" s="220"/>
      <c r="KWK100" s="220"/>
      <c r="KWL100" s="220"/>
      <c r="KWM100" s="220"/>
      <c r="KWN100" s="220"/>
      <c r="KWO100" s="220"/>
      <c r="KWP100" s="220"/>
      <c r="KWQ100" s="220"/>
      <c r="KWR100" s="220"/>
      <c r="KWS100" s="220"/>
      <c r="KWT100" s="220"/>
      <c r="KWU100" s="220"/>
      <c r="KWV100" s="220"/>
      <c r="KWW100" s="220"/>
      <c r="KWX100" s="220"/>
      <c r="KWY100" s="220"/>
      <c r="KWZ100" s="220"/>
      <c r="KXA100" s="220"/>
      <c r="KXB100" s="220"/>
      <c r="KXC100" s="220"/>
      <c r="KXD100" s="220"/>
      <c r="KXE100" s="220"/>
      <c r="KXF100" s="220"/>
      <c r="KXG100" s="220"/>
      <c r="KXH100" s="220"/>
      <c r="KXI100" s="220"/>
      <c r="KXJ100" s="220"/>
      <c r="KXK100" s="220"/>
      <c r="KXL100" s="220"/>
      <c r="KXM100" s="220"/>
      <c r="KXN100" s="220"/>
      <c r="KXO100" s="220"/>
      <c r="KXP100" s="220"/>
      <c r="KXQ100" s="220"/>
      <c r="KXR100" s="220"/>
      <c r="KXS100" s="220"/>
      <c r="KXT100" s="220"/>
      <c r="KXU100" s="220"/>
      <c r="KXV100" s="220"/>
      <c r="KXW100" s="220"/>
      <c r="KXX100" s="220"/>
      <c r="KXY100" s="220"/>
      <c r="KXZ100" s="220"/>
      <c r="KYA100" s="220"/>
      <c r="KYB100" s="220"/>
      <c r="KYC100" s="220"/>
      <c r="KYD100" s="220"/>
      <c r="KYE100" s="220"/>
      <c r="KYF100" s="220"/>
      <c r="KYG100" s="220"/>
      <c r="KYH100" s="220"/>
      <c r="KYI100" s="220"/>
      <c r="KYJ100" s="220"/>
      <c r="KYK100" s="220"/>
      <c r="KYL100" s="220"/>
      <c r="KYM100" s="220"/>
      <c r="KYN100" s="220"/>
      <c r="KYO100" s="220"/>
      <c r="KYP100" s="220"/>
      <c r="KYQ100" s="220"/>
      <c r="KYR100" s="220"/>
      <c r="KYS100" s="220"/>
      <c r="KYT100" s="220"/>
      <c r="KYU100" s="220"/>
      <c r="KYV100" s="220"/>
      <c r="KYW100" s="220"/>
      <c r="KYX100" s="220"/>
      <c r="KYY100" s="220"/>
      <c r="KYZ100" s="220"/>
      <c r="KZA100" s="220"/>
      <c r="KZB100" s="220"/>
      <c r="KZC100" s="220"/>
      <c r="KZD100" s="220"/>
      <c r="KZE100" s="220"/>
      <c r="KZF100" s="220"/>
      <c r="KZG100" s="220"/>
      <c r="KZH100" s="220"/>
      <c r="KZI100" s="220"/>
      <c r="KZJ100" s="220"/>
      <c r="KZK100" s="220"/>
      <c r="KZL100" s="220"/>
      <c r="KZM100" s="220"/>
      <c r="KZN100" s="220"/>
      <c r="KZO100" s="220"/>
      <c r="KZP100" s="220"/>
      <c r="KZQ100" s="220"/>
      <c r="KZR100" s="220"/>
      <c r="KZS100" s="220"/>
      <c r="KZT100" s="220"/>
      <c r="KZU100" s="220"/>
      <c r="KZV100" s="220"/>
      <c r="KZW100" s="220"/>
      <c r="KZX100" s="220"/>
      <c r="KZY100" s="220"/>
      <c r="KZZ100" s="220"/>
      <c r="LAA100" s="220"/>
      <c r="LAB100" s="220"/>
      <c r="LAC100" s="220"/>
      <c r="LAD100" s="220"/>
      <c r="LAE100" s="220"/>
      <c r="LAF100" s="220"/>
      <c r="LAG100" s="220"/>
      <c r="LAH100" s="220"/>
      <c r="LAI100" s="220"/>
      <c r="LAJ100" s="220"/>
      <c r="LAK100" s="220"/>
      <c r="LAL100" s="220"/>
      <c r="LAM100" s="220"/>
      <c r="LAN100" s="220"/>
      <c r="LAO100" s="220"/>
      <c r="LAP100" s="220"/>
      <c r="LAQ100" s="220"/>
      <c r="LAR100" s="220"/>
      <c r="LAS100" s="220"/>
      <c r="LAT100" s="220"/>
      <c r="LAU100" s="220"/>
      <c r="LAV100" s="220"/>
      <c r="LAW100" s="220"/>
      <c r="LAX100" s="220"/>
      <c r="LAY100" s="220"/>
      <c r="LAZ100" s="220"/>
      <c r="LBA100" s="220"/>
      <c r="LBB100" s="220"/>
      <c r="LBC100" s="220"/>
      <c r="LBD100" s="220"/>
      <c r="LBE100" s="220"/>
      <c r="LBF100" s="220"/>
      <c r="LBG100" s="220"/>
      <c r="LBH100" s="220"/>
      <c r="LBI100" s="220"/>
      <c r="LBJ100" s="220"/>
      <c r="LBK100" s="220"/>
      <c r="LBL100" s="220"/>
      <c r="LBM100" s="220"/>
      <c r="LBN100" s="220"/>
      <c r="LBO100" s="220"/>
      <c r="LBP100" s="220"/>
      <c r="LBQ100" s="220"/>
      <c r="LBR100" s="220"/>
      <c r="LBS100" s="220"/>
      <c r="LBT100" s="220"/>
      <c r="LBU100" s="220"/>
      <c r="LBV100" s="220"/>
      <c r="LBW100" s="220"/>
      <c r="LBX100" s="220"/>
      <c r="LBY100" s="220"/>
      <c r="LBZ100" s="220"/>
      <c r="LCA100" s="220"/>
      <c r="LCB100" s="220"/>
      <c r="LCC100" s="220"/>
      <c r="LCD100" s="220"/>
      <c r="LCE100" s="220"/>
      <c r="LCF100" s="220"/>
      <c r="LCG100" s="220"/>
      <c r="LCH100" s="220"/>
      <c r="LCI100" s="220"/>
      <c r="LCJ100" s="220"/>
      <c r="LCK100" s="220"/>
      <c r="LCL100" s="220"/>
      <c r="LCM100" s="220"/>
      <c r="LCN100" s="220"/>
      <c r="LCO100" s="220"/>
      <c r="LCP100" s="220"/>
      <c r="LCQ100" s="220"/>
      <c r="LCR100" s="220"/>
      <c r="LCS100" s="220"/>
      <c r="LCT100" s="220"/>
      <c r="LCU100" s="220"/>
      <c r="LCV100" s="220"/>
      <c r="LCW100" s="220"/>
      <c r="LCX100" s="220"/>
      <c r="LCY100" s="220"/>
      <c r="LCZ100" s="220"/>
      <c r="LDA100" s="220"/>
      <c r="LDB100" s="220"/>
      <c r="LDC100" s="220"/>
      <c r="LDD100" s="220"/>
      <c r="LDE100" s="220"/>
      <c r="LDF100" s="220"/>
      <c r="LDG100" s="220"/>
      <c r="LDH100" s="220"/>
      <c r="LDI100" s="220"/>
      <c r="LDJ100" s="220"/>
      <c r="LDK100" s="220"/>
      <c r="LDL100" s="220"/>
      <c r="LDM100" s="220"/>
      <c r="LDN100" s="220"/>
      <c r="LDO100" s="220"/>
      <c r="LDP100" s="220"/>
      <c r="LDQ100" s="220"/>
      <c r="LDR100" s="220"/>
      <c r="LDS100" s="220"/>
      <c r="LDT100" s="220"/>
      <c r="LDU100" s="220"/>
      <c r="LDV100" s="220"/>
      <c r="LDW100" s="220"/>
      <c r="LDX100" s="220"/>
      <c r="LDY100" s="220"/>
      <c r="LDZ100" s="220"/>
      <c r="LEA100" s="220"/>
      <c r="LEB100" s="220"/>
      <c r="LEC100" s="220"/>
      <c r="LED100" s="220"/>
      <c r="LEE100" s="220"/>
      <c r="LEF100" s="220"/>
      <c r="LEG100" s="220"/>
      <c r="LEH100" s="220"/>
      <c r="LEI100" s="220"/>
      <c r="LEJ100" s="220"/>
      <c r="LEK100" s="220"/>
      <c r="LEL100" s="220"/>
      <c r="LEM100" s="220"/>
      <c r="LEN100" s="220"/>
      <c r="LEO100" s="220"/>
      <c r="LEP100" s="220"/>
      <c r="LEQ100" s="220"/>
      <c r="LER100" s="220"/>
      <c r="LES100" s="220"/>
      <c r="LET100" s="220"/>
      <c r="LEU100" s="220"/>
      <c r="LEV100" s="220"/>
      <c r="LEW100" s="220"/>
      <c r="LEX100" s="220"/>
      <c r="LEY100" s="220"/>
      <c r="LEZ100" s="220"/>
      <c r="LFA100" s="220"/>
      <c r="LFB100" s="220"/>
      <c r="LFC100" s="220"/>
      <c r="LFD100" s="220"/>
      <c r="LFE100" s="220"/>
      <c r="LFF100" s="220"/>
      <c r="LFG100" s="220"/>
      <c r="LFH100" s="220"/>
      <c r="LFI100" s="220"/>
      <c r="LFJ100" s="220"/>
      <c r="LFK100" s="220"/>
      <c r="LFL100" s="220"/>
      <c r="LFM100" s="220"/>
      <c r="LFN100" s="220"/>
      <c r="LFO100" s="220"/>
      <c r="LFP100" s="220"/>
      <c r="LFQ100" s="220"/>
      <c r="LFR100" s="220"/>
      <c r="LFS100" s="220"/>
      <c r="LFT100" s="220"/>
      <c r="LFU100" s="220"/>
      <c r="LFV100" s="220"/>
      <c r="LFW100" s="220"/>
      <c r="LFX100" s="220"/>
      <c r="LFY100" s="220"/>
      <c r="LFZ100" s="220"/>
      <c r="LGA100" s="220"/>
      <c r="LGB100" s="220"/>
      <c r="LGC100" s="220"/>
      <c r="LGD100" s="220"/>
      <c r="LGE100" s="220"/>
      <c r="LGF100" s="220"/>
      <c r="LGG100" s="220"/>
      <c r="LGH100" s="220"/>
      <c r="LGI100" s="220"/>
      <c r="LGJ100" s="220"/>
      <c r="LGK100" s="220"/>
      <c r="LGL100" s="220"/>
      <c r="LGM100" s="220"/>
      <c r="LGN100" s="220"/>
      <c r="LGO100" s="220"/>
      <c r="LGP100" s="220"/>
      <c r="LGQ100" s="220"/>
      <c r="LGR100" s="220"/>
      <c r="LGS100" s="220"/>
      <c r="LGT100" s="220"/>
      <c r="LGU100" s="220"/>
      <c r="LGV100" s="220"/>
      <c r="LGW100" s="220"/>
      <c r="LGX100" s="220"/>
      <c r="LGY100" s="220"/>
      <c r="LGZ100" s="220"/>
      <c r="LHA100" s="220"/>
      <c r="LHB100" s="220"/>
      <c r="LHC100" s="220"/>
      <c r="LHD100" s="220"/>
      <c r="LHE100" s="220"/>
      <c r="LHF100" s="220"/>
      <c r="LHG100" s="220"/>
      <c r="LHH100" s="220"/>
      <c r="LHI100" s="220"/>
      <c r="LHJ100" s="220"/>
      <c r="LHK100" s="220"/>
      <c r="LHL100" s="220"/>
      <c r="LHM100" s="220"/>
      <c r="LHN100" s="220"/>
      <c r="LHO100" s="220"/>
      <c r="LHP100" s="220"/>
      <c r="LHQ100" s="220"/>
      <c r="LHR100" s="220"/>
      <c r="LHS100" s="220"/>
      <c r="LHT100" s="220"/>
      <c r="LHU100" s="220"/>
      <c r="LHV100" s="220"/>
      <c r="LHW100" s="220"/>
      <c r="LHX100" s="220"/>
      <c r="LHY100" s="220"/>
      <c r="LHZ100" s="220"/>
      <c r="LIA100" s="220"/>
      <c r="LIB100" s="220"/>
      <c r="LIC100" s="220"/>
      <c r="LID100" s="220"/>
      <c r="LIE100" s="220"/>
      <c r="LIF100" s="220"/>
      <c r="LIG100" s="220"/>
      <c r="LIH100" s="220"/>
      <c r="LII100" s="220"/>
      <c r="LIJ100" s="220"/>
      <c r="LIK100" s="220"/>
      <c r="LIL100" s="220"/>
      <c r="LIM100" s="220"/>
      <c r="LIN100" s="220"/>
      <c r="LIO100" s="220"/>
      <c r="LIP100" s="220"/>
      <c r="LIQ100" s="220"/>
      <c r="LIR100" s="220"/>
      <c r="LIS100" s="220"/>
      <c r="LIT100" s="220"/>
      <c r="LIU100" s="220"/>
      <c r="LIV100" s="220"/>
      <c r="LIW100" s="220"/>
      <c r="LIX100" s="220"/>
      <c r="LIY100" s="220"/>
      <c r="LIZ100" s="220"/>
      <c r="LJA100" s="220"/>
      <c r="LJB100" s="220"/>
      <c r="LJC100" s="220"/>
      <c r="LJD100" s="220"/>
      <c r="LJE100" s="220"/>
      <c r="LJF100" s="220"/>
      <c r="LJG100" s="220"/>
      <c r="LJH100" s="220"/>
      <c r="LJI100" s="220"/>
      <c r="LJJ100" s="220"/>
      <c r="LJK100" s="220"/>
      <c r="LJL100" s="220"/>
      <c r="LJM100" s="220"/>
      <c r="LJN100" s="220"/>
      <c r="LJO100" s="220"/>
      <c r="LJP100" s="220"/>
      <c r="LJQ100" s="220"/>
      <c r="LJR100" s="220"/>
      <c r="LJS100" s="220"/>
      <c r="LJT100" s="220"/>
      <c r="LJU100" s="220"/>
      <c r="LJV100" s="220"/>
      <c r="LJW100" s="220"/>
      <c r="LJX100" s="220"/>
      <c r="LJY100" s="220"/>
      <c r="LJZ100" s="220"/>
      <c r="LKA100" s="220"/>
      <c r="LKB100" s="220"/>
      <c r="LKC100" s="220"/>
      <c r="LKD100" s="220"/>
      <c r="LKE100" s="220"/>
      <c r="LKF100" s="220"/>
      <c r="LKG100" s="220"/>
      <c r="LKH100" s="220"/>
      <c r="LKI100" s="220"/>
      <c r="LKJ100" s="220"/>
      <c r="LKK100" s="220"/>
      <c r="LKL100" s="220"/>
      <c r="LKM100" s="220"/>
      <c r="LKN100" s="220"/>
      <c r="LKO100" s="220"/>
      <c r="LKP100" s="220"/>
      <c r="LKQ100" s="220"/>
      <c r="LKR100" s="220"/>
      <c r="LKS100" s="220"/>
      <c r="LKT100" s="220"/>
      <c r="LKU100" s="220"/>
      <c r="LKV100" s="220"/>
      <c r="LKW100" s="220"/>
      <c r="LKX100" s="220"/>
      <c r="LKY100" s="220"/>
      <c r="LKZ100" s="220"/>
      <c r="LLA100" s="220"/>
      <c r="LLB100" s="220"/>
      <c r="LLC100" s="220"/>
      <c r="LLD100" s="220"/>
      <c r="LLE100" s="220"/>
      <c r="LLF100" s="220"/>
      <c r="LLG100" s="220"/>
      <c r="LLH100" s="220"/>
      <c r="LLI100" s="220"/>
      <c r="LLJ100" s="220"/>
      <c r="LLK100" s="220"/>
      <c r="LLL100" s="220"/>
      <c r="LLM100" s="220"/>
      <c r="LLN100" s="220"/>
      <c r="LLO100" s="220"/>
      <c r="LLP100" s="220"/>
      <c r="LLQ100" s="220"/>
      <c r="LLR100" s="220"/>
      <c r="LLS100" s="220"/>
      <c r="LLT100" s="220"/>
      <c r="LLU100" s="220"/>
      <c r="LLV100" s="220"/>
      <c r="LLW100" s="220"/>
      <c r="LLX100" s="220"/>
      <c r="LLY100" s="220"/>
      <c r="LLZ100" s="220"/>
      <c r="LMA100" s="220"/>
      <c r="LMB100" s="220"/>
      <c r="LMC100" s="220"/>
      <c r="LMD100" s="220"/>
      <c r="LME100" s="220"/>
      <c r="LMF100" s="220"/>
      <c r="LMG100" s="220"/>
      <c r="LMH100" s="220"/>
      <c r="LMI100" s="220"/>
      <c r="LMJ100" s="220"/>
      <c r="LMK100" s="220"/>
      <c r="LML100" s="220"/>
      <c r="LMM100" s="220"/>
      <c r="LMN100" s="220"/>
      <c r="LMO100" s="220"/>
      <c r="LMP100" s="220"/>
      <c r="LMQ100" s="220"/>
      <c r="LMR100" s="220"/>
      <c r="LMS100" s="220"/>
      <c r="LMT100" s="220"/>
      <c r="LMU100" s="220"/>
      <c r="LMV100" s="220"/>
      <c r="LMW100" s="220"/>
      <c r="LMX100" s="220"/>
      <c r="LMY100" s="220"/>
      <c r="LMZ100" s="220"/>
      <c r="LNA100" s="220"/>
      <c r="LNB100" s="220"/>
      <c r="LNC100" s="220"/>
      <c r="LND100" s="220"/>
      <c r="LNE100" s="220"/>
      <c r="LNF100" s="220"/>
      <c r="LNG100" s="220"/>
      <c r="LNH100" s="220"/>
      <c r="LNI100" s="220"/>
      <c r="LNJ100" s="220"/>
      <c r="LNK100" s="220"/>
      <c r="LNL100" s="220"/>
      <c r="LNM100" s="220"/>
      <c r="LNN100" s="220"/>
      <c r="LNO100" s="220"/>
      <c r="LNP100" s="220"/>
      <c r="LNQ100" s="220"/>
      <c r="LNR100" s="220"/>
      <c r="LNS100" s="220"/>
      <c r="LNT100" s="220"/>
      <c r="LNU100" s="220"/>
      <c r="LNV100" s="220"/>
      <c r="LNW100" s="220"/>
      <c r="LNX100" s="220"/>
      <c r="LNY100" s="220"/>
      <c r="LNZ100" s="220"/>
      <c r="LOA100" s="220"/>
      <c r="LOB100" s="220"/>
      <c r="LOC100" s="220"/>
      <c r="LOD100" s="220"/>
      <c r="LOE100" s="220"/>
      <c r="LOF100" s="220"/>
      <c r="LOG100" s="220"/>
      <c r="LOH100" s="220"/>
      <c r="LOI100" s="220"/>
      <c r="LOJ100" s="220"/>
      <c r="LOK100" s="220"/>
      <c r="LOL100" s="220"/>
      <c r="LOM100" s="220"/>
      <c r="LON100" s="220"/>
      <c r="LOO100" s="220"/>
      <c r="LOP100" s="220"/>
      <c r="LOQ100" s="220"/>
      <c r="LOR100" s="220"/>
      <c r="LOS100" s="220"/>
      <c r="LOT100" s="220"/>
      <c r="LOU100" s="220"/>
      <c r="LOV100" s="220"/>
      <c r="LOW100" s="220"/>
      <c r="LOX100" s="220"/>
      <c r="LOY100" s="220"/>
      <c r="LOZ100" s="220"/>
      <c r="LPA100" s="220"/>
      <c r="LPB100" s="220"/>
      <c r="LPC100" s="220"/>
      <c r="LPD100" s="220"/>
      <c r="LPE100" s="220"/>
      <c r="LPF100" s="220"/>
      <c r="LPG100" s="220"/>
      <c r="LPH100" s="220"/>
      <c r="LPI100" s="220"/>
      <c r="LPJ100" s="220"/>
      <c r="LPK100" s="220"/>
      <c r="LPL100" s="220"/>
      <c r="LPM100" s="220"/>
      <c r="LPN100" s="220"/>
      <c r="LPO100" s="220"/>
      <c r="LPP100" s="220"/>
      <c r="LPQ100" s="220"/>
      <c r="LPR100" s="220"/>
      <c r="LPS100" s="220"/>
      <c r="LPT100" s="220"/>
      <c r="LPU100" s="220"/>
      <c r="LPV100" s="220"/>
      <c r="LPW100" s="220"/>
      <c r="LPX100" s="220"/>
      <c r="LPY100" s="220"/>
      <c r="LPZ100" s="220"/>
      <c r="LQA100" s="220"/>
      <c r="LQB100" s="220"/>
      <c r="LQC100" s="220"/>
      <c r="LQD100" s="220"/>
      <c r="LQE100" s="220"/>
      <c r="LQF100" s="220"/>
      <c r="LQG100" s="220"/>
      <c r="LQH100" s="220"/>
      <c r="LQI100" s="220"/>
      <c r="LQJ100" s="220"/>
      <c r="LQK100" s="220"/>
      <c r="LQL100" s="220"/>
      <c r="LQM100" s="220"/>
      <c r="LQN100" s="220"/>
      <c r="LQO100" s="220"/>
      <c r="LQP100" s="220"/>
      <c r="LQQ100" s="220"/>
      <c r="LQR100" s="220"/>
      <c r="LQS100" s="220"/>
      <c r="LQT100" s="220"/>
      <c r="LQU100" s="220"/>
      <c r="LQV100" s="220"/>
      <c r="LQW100" s="220"/>
      <c r="LQX100" s="220"/>
      <c r="LQY100" s="220"/>
      <c r="LQZ100" s="220"/>
      <c r="LRA100" s="220"/>
      <c r="LRB100" s="220"/>
      <c r="LRC100" s="220"/>
      <c r="LRD100" s="220"/>
      <c r="LRE100" s="220"/>
      <c r="LRF100" s="220"/>
      <c r="LRG100" s="220"/>
      <c r="LRH100" s="220"/>
      <c r="LRI100" s="220"/>
      <c r="LRJ100" s="220"/>
      <c r="LRK100" s="220"/>
      <c r="LRL100" s="220"/>
      <c r="LRM100" s="220"/>
      <c r="LRN100" s="220"/>
      <c r="LRO100" s="220"/>
      <c r="LRP100" s="220"/>
      <c r="LRQ100" s="220"/>
      <c r="LRR100" s="220"/>
      <c r="LRS100" s="220"/>
      <c r="LRT100" s="220"/>
      <c r="LRU100" s="220"/>
      <c r="LRV100" s="220"/>
      <c r="LRW100" s="220"/>
      <c r="LRX100" s="220"/>
      <c r="LRY100" s="220"/>
      <c r="LRZ100" s="220"/>
      <c r="LSA100" s="220"/>
      <c r="LSB100" s="220"/>
      <c r="LSC100" s="220"/>
      <c r="LSD100" s="220"/>
      <c r="LSE100" s="220"/>
      <c r="LSF100" s="220"/>
      <c r="LSG100" s="220"/>
      <c r="LSH100" s="220"/>
      <c r="LSI100" s="220"/>
      <c r="LSJ100" s="220"/>
      <c r="LSK100" s="220"/>
      <c r="LSL100" s="220"/>
      <c r="LSM100" s="220"/>
      <c r="LSN100" s="220"/>
      <c r="LSO100" s="220"/>
      <c r="LSP100" s="220"/>
      <c r="LSQ100" s="220"/>
      <c r="LSR100" s="220"/>
      <c r="LSS100" s="220"/>
      <c r="LST100" s="220"/>
      <c r="LSU100" s="220"/>
      <c r="LSV100" s="220"/>
      <c r="LSW100" s="220"/>
      <c r="LSX100" s="220"/>
      <c r="LSY100" s="220"/>
      <c r="LSZ100" s="220"/>
      <c r="LTA100" s="220"/>
      <c r="LTB100" s="220"/>
      <c r="LTC100" s="220"/>
      <c r="LTD100" s="220"/>
      <c r="LTE100" s="220"/>
      <c r="LTF100" s="220"/>
      <c r="LTG100" s="220"/>
      <c r="LTH100" s="220"/>
      <c r="LTI100" s="220"/>
      <c r="LTJ100" s="220"/>
      <c r="LTK100" s="220"/>
      <c r="LTL100" s="220"/>
      <c r="LTM100" s="220"/>
      <c r="LTN100" s="220"/>
      <c r="LTO100" s="220"/>
      <c r="LTP100" s="220"/>
      <c r="LTQ100" s="220"/>
      <c r="LTR100" s="220"/>
      <c r="LTS100" s="220"/>
      <c r="LTT100" s="220"/>
      <c r="LTU100" s="220"/>
      <c r="LTV100" s="220"/>
      <c r="LTW100" s="220"/>
      <c r="LTX100" s="220"/>
      <c r="LTY100" s="220"/>
      <c r="LTZ100" s="220"/>
      <c r="LUA100" s="220"/>
      <c r="LUB100" s="220"/>
      <c r="LUC100" s="220"/>
      <c r="LUD100" s="220"/>
      <c r="LUE100" s="220"/>
      <c r="LUF100" s="220"/>
      <c r="LUG100" s="220"/>
      <c r="LUH100" s="220"/>
      <c r="LUI100" s="220"/>
      <c r="LUJ100" s="220"/>
      <c r="LUK100" s="220"/>
      <c r="LUL100" s="220"/>
      <c r="LUM100" s="220"/>
      <c r="LUN100" s="220"/>
      <c r="LUO100" s="220"/>
      <c r="LUP100" s="220"/>
      <c r="LUQ100" s="220"/>
      <c r="LUR100" s="220"/>
      <c r="LUS100" s="220"/>
      <c r="LUT100" s="220"/>
      <c r="LUU100" s="220"/>
      <c r="LUV100" s="220"/>
      <c r="LUW100" s="220"/>
      <c r="LUX100" s="220"/>
      <c r="LUY100" s="220"/>
      <c r="LUZ100" s="220"/>
      <c r="LVA100" s="220"/>
      <c r="LVB100" s="220"/>
      <c r="LVC100" s="220"/>
      <c r="LVD100" s="220"/>
      <c r="LVE100" s="220"/>
      <c r="LVF100" s="220"/>
      <c r="LVG100" s="220"/>
      <c r="LVH100" s="220"/>
      <c r="LVI100" s="220"/>
      <c r="LVJ100" s="220"/>
      <c r="LVK100" s="220"/>
      <c r="LVL100" s="220"/>
      <c r="LVM100" s="220"/>
      <c r="LVN100" s="220"/>
      <c r="LVO100" s="220"/>
      <c r="LVP100" s="220"/>
      <c r="LVQ100" s="220"/>
      <c r="LVR100" s="220"/>
      <c r="LVS100" s="220"/>
      <c r="LVT100" s="220"/>
      <c r="LVU100" s="220"/>
      <c r="LVV100" s="220"/>
      <c r="LVW100" s="220"/>
      <c r="LVX100" s="220"/>
      <c r="LVY100" s="220"/>
      <c r="LVZ100" s="220"/>
      <c r="LWA100" s="220"/>
      <c r="LWB100" s="220"/>
      <c r="LWC100" s="220"/>
      <c r="LWD100" s="220"/>
      <c r="LWE100" s="220"/>
      <c r="LWF100" s="220"/>
      <c r="LWG100" s="220"/>
      <c r="LWH100" s="220"/>
      <c r="LWI100" s="220"/>
      <c r="LWJ100" s="220"/>
      <c r="LWK100" s="220"/>
      <c r="LWL100" s="220"/>
      <c r="LWM100" s="220"/>
      <c r="LWN100" s="220"/>
      <c r="LWO100" s="220"/>
      <c r="LWP100" s="220"/>
      <c r="LWQ100" s="220"/>
      <c r="LWR100" s="220"/>
      <c r="LWS100" s="220"/>
      <c r="LWT100" s="220"/>
      <c r="LWU100" s="220"/>
      <c r="LWV100" s="220"/>
      <c r="LWW100" s="220"/>
      <c r="LWX100" s="220"/>
      <c r="LWY100" s="220"/>
      <c r="LWZ100" s="220"/>
      <c r="LXA100" s="220"/>
      <c r="LXB100" s="220"/>
      <c r="LXC100" s="220"/>
      <c r="LXD100" s="220"/>
      <c r="LXE100" s="220"/>
      <c r="LXF100" s="220"/>
      <c r="LXG100" s="220"/>
      <c r="LXH100" s="220"/>
      <c r="LXI100" s="220"/>
      <c r="LXJ100" s="220"/>
      <c r="LXK100" s="220"/>
      <c r="LXL100" s="220"/>
      <c r="LXM100" s="220"/>
      <c r="LXN100" s="220"/>
      <c r="LXO100" s="220"/>
      <c r="LXP100" s="220"/>
      <c r="LXQ100" s="220"/>
      <c r="LXR100" s="220"/>
      <c r="LXS100" s="220"/>
      <c r="LXT100" s="220"/>
      <c r="LXU100" s="220"/>
      <c r="LXV100" s="220"/>
      <c r="LXW100" s="220"/>
      <c r="LXX100" s="220"/>
      <c r="LXY100" s="220"/>
      <c r="LXZ100" s="220"/>
      <c r="LYA100" s="220"/>
      <c r="LYB100" s="220"/>
      <c r="LYC100" s="220"/>
      <c r="LYD100" s="220"/>
      <c r="LYE100" s="220"/>
      <c r="LYF100" s="220"/>
      <c r="LYG100" s="220"/>
      <c r="LYH100" s="220"/>
      <c r="LYI100" s="220"/>
      <c r="LYJ100" s="220"/>
      <c r="LYK100" s="220"/>
      <c r="LYL100" s="220"/>
      <c r="LYM100" s="220"/>
      <c r="LYN100" s="220"/>
      <c r="LYO100" s="220"/>
      <c r="LYP100" s="220"/>
      <c r="LYQ100" s="220"/>
      <c r="LYR100" s="220"/>
      <c r="LYS100" s="220"/>
      <c r="LYT100" s="220"/>
      <c r="LYU100" s="220"/>
      <c r="LYV100" s="220"/>
      <c r="LYW100" s="220"/>
      <c r="LYX100" s="220"/>
      <c r="LYY100" s="220"/>
      <c r="LYZ100" s="220"/>
      <c r="LZA100" s="220"/>
      <c r="LZB100" s="220"/>
      <c r="LZC100" s="220"/>
      <c r="LZD100" s="220"/>
      <c r="LZE100" s="220"/>
      <c r="LZF100" s="220"/>
      <c r="LZG100" s="220"/>
      <c r="LZH100" s="220"/>
      <c r="LZI100" s="220"/>
      <c r="LZJ100" s="220"/>
      <c r="LZK100" s="220"/>
      <c r="LZL100" s="220"/>
      <c r="LZM100" s="220"/>
      <c r="LZN100" s="220"/>
      <c r="LZO100" s="220"/>
      <c r="LZP100" s="220"/>
      <c r="LZQ100" s="220"/>
      <c r="LZR100" s="220"/>
      <c r="LZS100" s="220"/>
      <c r="LZT100" s="220"/>
      <c r="LZU100" s="220"/>
      <c r="LZV100" s="220"/>
      <c r="LZW100" s="220"/>
      <c r="LZX100" s="220"/>
      <c r="LZY100" s="220"/>
      <c r="LZZ100" s="220"/>
      <c r="MAA100" s="220"/>
      <c r="MAB100" s="220"/>
      <c r="MAC100" s="220"/>
      <c r="MAD100" s="220"/>
      <c r="MAE100" s="220"/>
      <c r="MAF100" s="220"/>
      <c r="MAG100" s="220"/>
      <c r="MAH100" s="220"/>
      <c r="MAI100" s="220"/>
      <c r="MAJ100" s="220"/>
      <c r="MAK100" s="220"/>
      <c r="MAL100" s="220"/>
      <c r="MAM100" s="220"/>
      <c r="MAN100" s="220"/>
      <c r="MAO100" s="220"/>
      <c r="MAP100" s="220"/>
      <c r="MAQ100" s="220"/>
      <c r="MAR100" s="220"/>
      <c r="MAS100" s="220"/>
      <c r="MAT100" s="220"/>
      <c r="MAU100" s="220"/>
      <c r="MAV100" s="220"/>
      <c r="MAW100" s="220"/>
      <c r="MAX100" s="220"/>
      <c r="MAY100" s="220"/>
      <c r="MAZ100" s="220"/>
      <c r="MBA100" s="220"/>
      <c r="MBB100" s="220"/>
      <c r="MBC100" s="220"/>
      <c r="MBD100" s="220"/>
      <c r="MBE100" s="220"/>
      <c r="MBF100" s="220"/>
      <c r="MBG100" s="220"/>
      <c r="MBH100" s="220"/>
      <c r="MBI100" s="220"/>
      <c r="MBJ100" s="220"/>
      <c r="MBK100" s="220"/>
      <c r="MBL100" s="220"/>
      <c r="MBM100" s="220"/>
      <c r="MBN100" s="220"/>
      <c r="MBO100" s="220"/>
      <c r="MBP100" s="220"/>
      <c r="MBQ100" s="220"/>
      <c r="MBR100" s="220"/>
      <c r="MBS100" s="220"/>
      <c r="MBT100" s="220"/>
      <c r="MBU100" s="220"/>
      <c r="MBV100" s="220"/>
      <c r="MBW100" s="220"/>
      <c r="MBX100" s="220"/>
      <c r="MBY100" s="220"/>
      <c r="MBZ100" s="220"/>
      <c r="MCA100" s="220"/>
      <c r="MCB100" s="220"/>
      <c r="MCC100" s="220"/>
      <c r="MCD100" s="220"/>
      <c r="MCE100" s="220"/>
      <c r="MCF100" s="220"/>
      <c r="MCG100" s="220"/>
      <c r="MCH100" s="220"/>
      <c r="MCI100" s="220"/>
      <c r="MCJ100" s="220"/>
      <c r="MCK100" s="220"/>
      <c r="MCL100" s="220"/>
      <c r="MCM100" s="220"/>
      <c r="MCN100" s="220"/>
      <c r="MCO100" s="220"/>
      <c r="MCP100" s="220"/>
      <c r="MCQ100" s="220"/>
      <c r="MCR100" s="220"/>
      <c r="MCS100" s="220"/>
      <c r="MCT100" s="220"/>
      <c r="MCU100" s="220"/>
      <c r="MCV100" s="220"/>
      <c r="MCW100" s="220"/>
      <c r="MCX100" s="220"/>
      <c r="MCY100" s="220"/>
      <c r="MCZ100" s="220"/>
      <c r="MDA100" s="220"/>
      <c r="MDB100" s="220"/>
      <c r="MDC100" s="220"/>
      <c r="MDD100" s="220"/>
      <c r="MDE100" s="220"/>
      <c r="MDF100" s="220"/>
      <c r="MDG100" s="220"/>
      <c r="MDH100" s="220"/>
      <c r="MDI100" s="220"/>
      <c r="MDJ100" s="220"/>
      <c r="MDK100" s="220"/>
      <c r="MDL100" s="220"/>
      <c r="MDM100" s="220"/>
      <c r="MDN100" s="220"/>
      <c r="MDO100" s="220"/>
      <c r="MDP100" s="220"/>
      <c r="MDQ100" s="220"/>
      <c r="MDR100" s="220"/>
      <c r="MDS100" s="220"/>
      <c r="MDT100" s="220"/>
      <c r="MDU100" s="220"/>
      <c r="MDV100" s="220"/>
      <c r="MDW100" s="220"/>
      <c r="MDX100" s="220"/>
      <c r="MDY100" s="220"/>
      <c r="MDZ100" s="220"/>
      <c r="MEA100" s="220"/>
      <c r="MEB100" s="220"/>
      <c r="MEC100" s="220"/>
      <c r="MED100" s="220"/>
      <c r="MEE100" s="220"/>
      <c r="MEF100" s="220"/>
      <c r="MEG100" s="220"/>
      <c r="MEH100" s="220"/>
      <c r="MEI100" s="220"/>
      <c r="MEJ100" s="220"/>
      <c r="MEK100" s="220"/>
      <c r="MEL100" s="220"/>
      <c r="MEM100" s="220"/>
      <c r="MEN100" s="220"/>
      <c r="MEO100" s="220"/>
      <c r="MEP100" s="220"/>
      <c r="MEQ100" s="220"/>
      <c r="MER100" s="220"/>
      <c r="MES100" s="220"/>
      <c r="MET100" s="220"/>
      <c r="MEU100" s="220"/>
      <c r="MEV100" s="220"/>
      <c r="MEW100" s="220"/>
      <c r="MEX100" s="220"/>
      <c r="MEY100" s="220"/>
      <c r="MEZ100" s="220"/>
      <c r="MFA100" s="220"/>
      <c r="MFB100" s="220"/>
      <c r="MFC100" s="220"/>
      <c r="MFD100" s="220"/>
      <c r="MFE100" s="220"/>
      <c r="MFF100" s="220"/>
      <c r="MFG100" s="220"/>
      <c r="MFH100" s="220"/>
      <c r="MFI100" s="220"/>
      <c r="MFJ100" s="220"/>
      <c r="MFK100" s="220"/>
      <c r="MFL100" s="220"/>
      <c r="MFM100" s="220"/>
      <c r="MFN100" s="220"/>
      <c r="MFO100" s="220"/>
      <c r="MFP100" s="220"/>
      <c r="MFQ100" s="220"/>
      <c r="MFR100" s="220"/>
      <c r="MFS100" s="220"/>
      <c r="MFT100" s="220"/>
      <c r="MFU100" s="220"/>
      <c r="MFV100" s="220"/>
      <c r="MFW100" s="220"/>
      <c r="MFX100" s="220"/>
      <c r="MFY100" s="220"/>
      <c r="MFZ100" s="220"/>
      <c r="MGA100" s="220"/>
      <c r="MGB100" s="220"/>
      <c r="MGC100" s="220"/>
      <c r="MGD100" s="220"/>
      <c r="MGE100" s="220"/>
      <c r="MGF100" s="220"/>
      <c r="MGG100" s="220"/>
      <c r="MGH100" s="220"/>
      <c r="MGI100" s="220"/>
      <c r="MGJ100" s="220"/>
      <c r="MGK100" s="220"/>
      <c r="MGL100" s="220"/>
      <c r="MGM100" s="220"/>
      <c r="MGN100" s="220"/>
      <c r="MGO100" s="220"/>
      <c r="MGP100" s="220"/>
      <c r="MGQ100" s="220"/>
      <c r="MGR100" s="220"/>
      <c r="MGS100" s="220"/>
      <c r="MGT100" s="220"/>
      <c r="MGU100" s="220"/>
      <c r="MGV100" s="220"/>
      <c r="MGW100" s="220"/>
      <c r="MGX100" s="220"/>
      <c r="MGY100" s="220"/>
      <c r="MGZ100" s="220"/>
      <c r="MHA100" s="220"/>
      <c r="MHB100" s="220"/>
      <c r="MHC100" s="220"/>
      <c r="MHD100" s="220"/>
      <c r="MHE100" s="220"/>
      <c r="MHF100" s="220"/>
      <c r="MHG100" s="220"/>
      <c r="MHH100" s="220"/>
      <c r="MHI100" s="220"/>
      <c r="MHJ100" s="220"/>
      <c r="MHK100" s="220"/>
      <c r="MHL100" s="220"/>
      <c r="MHM100" s="220"/>
      <c r="MHN100" s="220"/>
      <c r="MHO100" s="220"/>
      <c r="MHP100" s="220"/>
      <c r="MHQ100" s="220"/>
      <c r="MHR100" s="220"/>
      <c r="MHS100" s="220"/>
      <c r="MHT100" s="220"/>
      <c r="MHU100" s="220"/>
      <c r="MHV100" s="220"/>
      <c r="MHW100" s="220"/>
      <c r="MHX100" s="220"/>
      <c r="MHY100" s="220"/>
      <c r="MHZ100" s="220"/>
      <c r="MIA100" s="220"/>
      <c r="MIB100" s="220"/>
      <c r="MIC100" s="220"/>
      <c r="MID100" s="220"/>
      <c r="MIE100" s="220"/>
      <c r="MIF100" s="220"/>
      <c r="MIG100" s="220"/>
      <c r="MIH100" s="220"/>
      <c r="MII100" s="220"/>
      <c r="MIJ100" s="220"/>
      <c r="MIK100" s="220"/>
      <c r="MIL100" s="220"/>
      <c r="MIM100" s="220"/>
      <c r="MIN100" s="220"/>
      <c r="MIO100" s="220"/>
      <c r="MIP100" s="220"/>
      <c r="MIQ100" s="220"/>
      <c r="MIR100" s="220"/>
      <c r="MIS100" s="220"/>
      <c r="MIT100" s="220"/>
      <c r="MIU100" s="220"/>
      <c r="MIV100" s="220"/>
      <c r="MIW100" s="220"/>
      <c r="MIX100" s="220"/>
      <c r="MIY100" s="220"/>
      <c r="MIZ100" s="220"/>
      <c r="MJA100" s="220"/>
      <c r="MJB100" s="220"/>
      <c r="MJC100" s="220"/>
      <c r="MJD100" s="220"/>
      <c r="MJE100" s="220"/>
      <c r="MJF100" s="220"/>
      <c r="MJG100" s="220"/>
      <c r="MJH100" s="220"/>
      <c r="MJI100" s="220"/>
      <c r="MJJ100" s="220"/>
      <c r="MJK100" s="220"/>
      <c r="MJL100" s="220"/>
      <c r="MJM100" s="220"/>
      <c r="MJN100" s="220"/>
      <c r="MJO100" s="220"/>
      <c r="MJP100" s="220"/>
      <c r="MJQ100" s="220"/>
      <c r="MJR100" s="220"/>
      <c r="MJS100" s="220"/>
      <c r="MJT100" s="220"/>
      <c r="MJU100" s="220"/>
      <c r="MJV100" s="220"/>
      <c r="MJW100" s="220"/>
      <c r="MJX100" s="220"/>
      <c r="MJY100" s="220"/>
      <c r="MJZ100" s="220"/>
      <c r="MKA100" s="220"/>
      <c r="MKB100" s="220"/>
      <c r="MKC100" s="220"/>
      <c r="MKD100" s="220"/>
      <c r="MKE100" s="220"/>
      <c r="MKF100" s="220"/>
      <c r="MKG100" s="220"/>
      <c r="MKH100" s="220"/>
      <c r="MKI100" s="220"/>
      <c r="MKJ100" s="220"/>
      <c r="MKK100" s="220"/>
      <c r="MKL100" s="220"/>
      <c r="MKM100" s="220"/>
      <c r="MKN100" s="220"/>
      <c r="MKO100" s="220"/>
      <c r="MKP100" s="220"/>
      <c r="MKQ100" s="220"/>
      <c r="MKR100" s="220"/>
      <c r="MKS100" s="220"/>
      <c r="MKT100" s="220"/>
      <c r="MKU100" s="220"/>
      <c r="MKV100" s="220"/>
      <c r="MKW100" s="220"/>
      <c r="MKX100" s="220"/>
      <c r="MKY100" s="220"/>
      <c r="MKZ100" s="220"/>
      <c r="MLA100" s="220"/>
      <c r="MLB100" s="220"/>
      <c r="MLC100" s="220"/>
      <c r="MLD100" s="220"/>
      <c r="MLE100" s="220"/>
      <c r="MLF100" s="220"/>
      <c r="MLG100" s="220"/>
      <c r="MLH100" s="220"/>
      <c r="MLI100" s="220"/>
      <c r="MLJ100" s="220"/>
      <c r="MLK100" s="220"/>
      <c r="MLL100" s="220"/>
      <c r="MLM100" s="220"/>
      <c r="MLN100" s="220"/>
      <c r="MLO100" s="220"/>
      <c r="MLP100" s="220"/>
      <c r="MLQ100" s="220"/>
      <c r="MLR100" s="220"/>
      <c r="MLS100" s="220"/>
      <c r="MLT100" s="220"/>
      <c r="MLU100" s="220"/>
      <c r="MLV100" s="220"/>
      <c r="MLW100" s="220"/>
      <c r="MLX100" s="220"/>
      <c r="MLY100" s="220"/>
      <c r="MLZ100" s="220"/>
      <c r="MMA100" s="220"/>
      <c r="MMB100" s="220"/>
      <c r="MMC100" s="220"/>
      <c r="MMD100" s="220"/>
      <c r="MME100" s="220"/>
      <c r="MMF100" s="220"/>
      <c r="MMG100" s="220"/>
      <c r="MMH100" s="220"/>
      <c r="MMI100" s="220"/>
      <c r="MMJ100" s="220"/>
      <c r="MMK100" s="220"/>
      <c r="MML100" s="220"/>
      <c r="MMM100" s="220"/>
      <c r="MMN100" s="220"/>
      <c r="MMO100" s="220"/>
      <c r="MMP100" s="220"/>
      <c r="MMQ100" s="220"/>
      <c r="MMR100" s="220"/>
      <c r="MMS100" s="220"/>
      <c r="MMT100" s="220"/>
      <c r="MMU100" s="220"/>
      <c r="MMV100" s="220"/>
      <c r="MMW100" s="220"/>
      <c r="MMX100" s="220"/>
      <c r="MMY100" s="220"/>
      <c r="MMZ100" s="220"/>
      <c r="MNA100" s="220"/>
      <c r="MNB100" s="220"/>
      <c r="MNC100" s="220"/>
      <c r="MND100" s="220"/>
      <c r="MNE100" s="220"/>
      <c r="MNF100" s="220"/>
      <c r="MNG100" s="220"/>
      <c r="MNH100" s="220"/>
      <c r="MNI100" s="220"/>
      <c r="MNJ100" s="220"/>
      <c r="MNK100" s="220"/>
      <c r="MNL100" s="220"/>
      <c r="MNM100" s="220"/>
      <c r="MNN100" s="220"/>
      <c r="MNO100" s="220"/>
      <c r="MNP100" s="220"/>
      <c r="MNQ100" s="220"/>
      <c r="MNR100" s="220"/>
      <c r="MNS100" s="220"/>
      <c r="MNT100" s="220"/>
      <c r="MNU100" s="220"/>
      <c r="MNV100" s="220"/>
      <c r="MNW100" s="220"/>
      <c r="MNX100" s="220"/>
      <c r="MNY100" s="220"/>
      <c r="MNZ100" s="220"/>
      <c r="MOA100" s="220"/>
      <c r="MOB100" s="220"/>
      <c r="MOC100" s="220"/>
      <c r="MOD100" s="220"/>
      <c r="MOE100" s="220"/>
      <c r="MOF100" s="220"/>
      <c r="MOG100" s="220"/>
      <c r="MOH100" s="220"/>
      <c r="MOI100" s="220"/>
      <c r="MOJ100" s="220"/>
      <c r="MOK100" s="220"/>
      <c r="MOL100" s="220"/>
      <c r="MOM100" s="220"/>
      <c r="MON100" s="220"/>
      <c r="MOO100" s="220"/>
      <c r="MOP100" s="220"/>
      <c r="MOQ100" s="220"/>
      <c r="MOR100" s="220"/>
      <c r="MOS100" s="220"/>
      <c r="MOT100" s="220"/>
      <c r="MOU100" s="220"/>
      <c r="MOV100" s="220"/>
      <c r="MOW100" s="220"/>
      <c r="MOX100" s="220"/>
      <c r="MOY100" s="220"/>
      <c r="MOZ100" s="220"/>
      <c r="MPA100" s="220"/>
      <c r="MPB100" s="220"/>
      <c r="MPC100" s="220"/>
      <c r="MPD100" s="220"/>
      <c r="MPE100" s="220"/>
      <c r="MPF100" s="220"/>
      <c r="MPG100" s="220"/>
      <c r="MPH100" s="220"/>
      <c r="MPI100" s="220"/>
      <c r="MPJ100" s="220"/>
      <c r="MPK100" s="220"/>
      <c r="MPL100" s="220"/>
      <c r="MPM100" s="220"/>
      <c r="MPN100" s="220"/>
      <c r="MPO100" s="220"/>
      <c r="MPP100" s="220"/>
      <c r="MPQ100" s="220"/>
      <c r="MPR100" s="220"/>
      <c r="MPS100" s="220"/>
      <c r="MPT100" s="220"/>
      <c r="MPU100" s="220"/>
      <c r="MPV100" s="220"/>
      <c r="MPW100" s="220"/>
      <c r="MPX100" s="220"/>
      <c r="MPY100" s="220"/>
      <c r="MPZ100" s="220"/>
      <c r="MQA100" s="220"/>
      <c r="MQB100" s="220"/>
      <c r="MQC100" s="220"/>
      <c r="MQD100" s="220"/>
      <c r="MQE100" s="220"/>
      <c r="MQF100" s="220"/>
      <c r="MQG100" s="220"/>
      <c r="MQH100" s="220"/>
      <c r="MQI100" s="220"/>
      <c r="MQJ100" s="220"/>
      <c r="MQK100" s="220"/>
      <c r="MQL100" s="220"/>
      <c r="MQM100" s="220"/>
      <c r="MQN100" s="220"/>
      <c r="MQO100" s="220"/>
      <c r="MQP100" s="220"/>
      <c r="MQQ100" s="220"/>
      <c r="MQR100" s="220"/>
      <c r="MQS100" s="220"/>
      <c r="MQT100" s="220"/>
      <c r="MQU100" s="220"/>
      <c r="MQV100" s="220"/>
      <c r="MQW100" s="220"/>
      <c r="MQX100" s="220"/>
      <c r="MQY100" s="220"/>
      <c r="MQZ100" s="220"/>
      <c r="MRA100" s="220"/>
      <c r="MRB100" s="220"/>
      <c r="MRC100" s="220"/>
      <c r="MRD100" s="220"/>
      <c r="MRE100" s="220"/>
      <c r="MRF100" s="220"/>
      <c r="MRG100" s="220"/>
      <c r="MRH100" s="220"/>
      <c r="MRI100" s="220"/>
      <c r="MRJ100" s="220"/>
      <c r="MRK100" s="220"/>
      <c r="MRL100" s="220"/>
      <c r="MRM100" s="220"/>
      <c r="MRN100" s="220"/>
      <c r="MRO100" s="220"/>
      <c r="MRP100" s="220"/>
      <c r="MRQ100" s="220"/>
      <c r="MRR100" s="220"/>
      <c r="MRS100" s="220"/>
      <c r="MRT100" s="220"/>
      <c r="MRU100" s="220"/>
      <c r="MRV100" s="220"/>
      <c r="MRW100" s="220"/>
      <c r="MRX100" s="220"/>
      <c r="MRY100" s="220"/>
      <c r="MRZ100" s="220"/>
      <c r="MSA100" s="220"/>
      <c r="MSB100" s="220"/>
      <c r="MSC100" s="220"/>
      <c r="MSD100" s="220"/>
      <c r="MSE100" s="220"/>
      <c r="MSF100" s="220"/>
      <c r="MSG100" s="220"/>
      <c r="MSH100" s="220"/>
      <c r="MSI100" s="220"/>
      <c r="MSJ100" s="220"/>
      <c r="MSK100" s="220"/>
      <c r="MSL100" s="220"/>
      <c r="MSM100" s="220"/>
      <c r="MSN100" s="220"/>
      <c r="MSO100" s="220"/>
      <c r="MSP100" s="220"/>
      <c r="MSQ100" s="220"/>
      <c r="MSR100" s="220"/>
      <c r="MSS100" s="220"/>
      <c r="MST100" s="220"/>
      <c r="MSU100" s="220"/>
      <c r="MSV100" s="220"/>
      <c r="MSW100" s="220"/>
      <c r="MSX100" s="220"/>
      <c r="MSY100" s="220"/>
      <c r="MSZ100" s="220"/>
      <c r="MTA100" s="220"/>
      <c r="MTB100" s="220"/>
      <c r="MTC100" s="220"/>
      <c r="MTD100" s="220"/>
      <c r="MTE100" s="220"/>
      <c r="MTF100" s="220"/>
      <c r="MTG100" s="220"/>
      <c r="MTH100" s="220"/>
      <c r="MTI100" s="220"/>
      <c r="MTJ100" s="220"/>
      <c r="MTK100" s="220"/>
      <c r="MTL100" s="220"/>
      <c r="MTM100" s="220"/>
      <c r="MTN100" s="220"/>
      <c r="MTO100" s="220"/>
      <c r="MTP100" s="220"/>
      <c r="MTQ100" s="220"/>
      <c r="MTR100" s="220"/>
      <c r="MTS100" s="220"/>
      <c r="MTT100" s="220"/>
      <c r="MTU100" s="220"/>
      <c r="MTV100" s="220"/>
      <c r="MTW100" s="220"/>
      <c r="MTX100" s="220"/>
      <c r="MTY100" s="220"/>
      <c r="MTZ100" s="220"/>
      <c r="MUA100" s="220"/>
      <c r="MUB100" s="220"/>
      <c r="MUC100" s="220"/>
      <c r="MUD100" s="220"/>
      <c r="MUE100" s="220"/>
      <c r="MUF100" s="220"/>
      <c r="MUG100" s="220"/>
      <c r="MUH100" s="220"/>
      <c r="MUI100" s="220"/>
      <c r="MUJ100" s="220"/>
      <c r="MUK100" s="220"/>
      <c r="MUL100" s="220"/>
      <c r="MUM100" s="220"/>
      <c r="MUN100" s="220"/>
      <c r="MUO100" s="220"/>
      <c r="MUP100" s="220"/>
      <c r="MUQ100" s="220"/>
      <c r="MUR100" s="220"/>
      <c r="MUS100" s="220"/>
      <c r="MUT100" s="220"/>
      <c r="MUU100" s="220"/>
      <c r="MUV100" s="220"/>
      <c r="MUW100" s="220"/>
      <c r="MUX100" s="220"/>
      <c r="MUY100" s="220"/>
      <c r="MUZ100" s="220"/>
      <c r="MVA100" s="220"/>
      <c r="MVB100" s="220"/>
      <c r="MVC100" s="220"/>
      <c r="MVD100" s="220"/>
      <c r="MVE100" s="220"/>
      <c r="MVF100" s="220"/>
      <c r="MVG100" s="220"/>
      <c r="MVH100" s="220"/>
      <c r="MVI100" s="220"/>
      <c r="MVJ100" s="220"/>
      <c r="MVK100" s="220"/>
      <c r="MVL100" s="220"/>
      <c r="MVM100" s="220"/>
      <c r="MVN100" s="220"/>
      <c r="MVO100" s="220"/>
      <c r="MVP100" s="220"/>
      <c r="MVQ100" s="220"/>
      <c r="MVR100" s="220"/>
      <c r="MVS100" s="220"/>
      <c r="MVT100" s="220"/>
      <c r="MVU100" s="220"/>
      <c r="MVV100" s="220"/>
      <c r="MVW100" s="220"/>
      <c r="MVX100" s="220"/>
      <c r="MVY100" s="220"/>
      <c r="MVZ100" s="220"/>
      <c r="MWA100" s="220"/>
      <c r="MWB100" s="220"/>
      <c r="MWC100" s="220"/>
      <c r="MWD100" s="220"/>
      <c r="MWE100" s="220"/>
      <c r="MWF100" s="220"/>
      <c r="MWG100" s="220"/>
      <c r="MWH100" s="220"/>
      <c r="MWI100" s="220"/>
      <c r="MWJ100" s="220"/>
      <c r="MWK100" s="220"/>
      <c r="MWL100" s="220"/>
      <c r="MWM100" s="220"/>
      <c r="MWN100" s="220"/>
      <c r="MWO100" s="220"/>
      <c r="MWP100" s="220"/>
      <c r="MWQ100" s="220"/>
      <c r="MWR100" s="220"/>
      <c r="MWS100" s="220"/>
      <c r="MWT100" s="220"/>
      <c r="MWU100" s="220"/>
      <c r="MWV100" s="220"/>
      <c r="MWW100" s="220"/>
      <c r="MWX100" s="220"/>
      <c r="MWY100" s="220"/>
      <c r="MWZ100" s="220"/>
      <c r="MXA100" s="220"/>
      <c r="MXB100" s="220"/>
      <c r="MXC100" s="220"/>
      <c r="MXD100" s="220"/>
      <c r="MXE100" s="220"/>
      <c r="MXF100" s="220"/>
      <c r="MXG100" s="220"/>
      <c r="MXH100" s="220"/>
      <c r="MXI100" s="220"/>
      <c r="MXJ100" s="220"/>
      <c r="MXK100" s="220"/>
      <c r="MXL100" s="220"/>
      <c r="MXM100" s="220"/>
      <c r="MXN100" s="220"/>
      <c r="MXO100" s="220"/>
      <c r="MXP100" s="220"/>
      <c r="MXQ100" s="220"/>
      <c r="MXR100" s="220"/>
      <c r="MXS100" s="220"/>
      <c r="MXT100" s="220"/>
      <c r="MXU100" s="220"/>
      <c r="MXV100" s="220"/>
      <c r="MXW100" s="220"/>
      <c r="MXX100" s="220"/>
      <c r="MXY100" s="220"/>
      <c r="MXZ100" s="220"/>
      <c r="MYA100" s="220"/>
      <c r="MYB100" s="220"/>
      <c r="MYC100" s="220"/>
      <c r="MYD100" s="220"/>
      <c r="MYE100" s="220"/>
      <c r="MYF100" s="220"/>
      <c r="MYG100" s="220"/>
      <c r="MYH100" s="220"/>
      <c r="MYI100" s="220"/>
      <c r="MYJ100" s="220"/>
      <c r="MYK100" s="220"/>
      <c r="MYL100" s="220"/>
      <c r="MYM100" s="220"/>
      <c r="MYN100" s="220"/>
      <c r="MYO100" s="220"/>
      <c r="MYP100" s="220"/>
      <c r="MYQ100" s="220"/>
      <c r="MYR100" s="220"/>
      <c r="MYS100" s="220"/>
      <c r="MYT100" s="220"/>
      <c r="MYU100" s="220"/>
      <c r="MYV100" s="220"/>
      <c r="MYW100" s="220"/>
      <c r="MYX100" s="220"/>
      <c r="MYY100" s="220"/>
      <c r="MYZ100" s="220"/>
      <c r="MZA100" s="220"/>
      <c r="MZB100" s="220"/>
      <c r="MZC100" s="220"/>
      <c r="MZD100" s="220"/>
      <c r="MZE100" s="220"/>
      <c r="MZF100" s="220"/>
      <c r="MZG100" s="220"/>
      <c r="MZH100" s="220"/>
      <c r="MZI100" s="220"/>
      <c r="MZJ100" s="220"/>
      <c r="MZK100" s="220"/>
      <c r="MZL100" s="220"/>
      <c r="MZM100" s="220"/>
      <c r="MZN100" s="220"/>
      <c r="MZO100" s="220"/>
      <c r="MZP100" s="220"/>
      <c r="MZQ100" s="220"/>
      <c r="MZR100" s="220"/>
      <c r="MZS100" s="220"/>
      <c r="MZT100" s="220"/>
      <c r="MZU100" s="220"/>
      <c r="MZV100" s="220"/>
      <c r="MZW100" s="220"/>
      <c r="MZX100" s="220"/>
      <c r="MZY100" s="220"/>
      <c r="MZZ100" s="220"/>
      <c r="NAA100" s="220"/>
      <c r="NAB100" s="220"/>
      <c r="NAC100" s="220"/>
      <c r="NAD100" s="220"/>
      <c r="NAE100" s="220"/>
      <c r="NAF100" s="220"/>
      <c r="NAG100" s="220"/>
      <c r="NAH100" s="220"/>
      <c r="NAI100" s="220"/>
      <c r="NAJ100" s="220"/>
      <c r="NAK100" s="220"/>
      <c r="NAL100" s="220"/>
      <c r="NAM100" s="220"/>
      <c r="NAN100" s="220"/>
      <c r="NAO100" s="220"/>
      <c r="NAP100" s="220"/>
      <c r="NAQ100" s="220"/>
      <c r="NAR100" s="220"/>
      <c r="NAS100" s="220"/>
      <c r="NAT100" s="220"/>
      <c r="NAU100" s="220"/>
      <c r="NAV100" s="220"/>
      <c r="NAW100" s="220"/>
      <c r="NAX100" s="220"/>
      <c r="NAY100" s="220"/>
      <c r="NAZ100" s="220"/>
      <c r="NBA100" s="220"/>
      <c r="NBB100" s="220"/>
      <c r="NBC100" s="220"/>
      <c r="NBD100" s="220"/>
      <c r="NBE100" s="220"/>
      <c r="NBF100" s="220"/>
      <c r="NBG100" s="220"/>
      <c r="NBH100" s="220"/>
      <c r="NBI100" s="220"/>
      <c r="NBJ100" s="220"/>
      <c r="NBK100" s="220"/>
      <c r="NBL100" s="220"/>
      <c r="NBM100" s="220"/>
      <c r="NBN100" s="220"/>
      <c r="NBO100" s="220"/>
      <c r="NBP100" s="220"/>
      <c r="NBQ100" s="220"/>
      <c r="NBR100" s="220"/>
      <c r="NBS100" s="220"/>
      <c r="NBT100" s="220"/>
      <c r="NBU100" s="220"/>
      <c r="NBV100" s="220"/>
      <c r="NBW100" s="220"/>
      <c r="NBX100" s="220"/>
      <c r="NBY100" s="220"/>
      <c r="NBZ100" s="220"/>
      <c r="NCA100" s="220"/>
      <c r="NCB100" s="220"/>
      <c r="NCC100" s="220"/>
      <c r="NCD100" s="220"/>
      <c r="NCE100" s="220"/>
      <c r="NCF100" s="220"/>
      <c r="NCG100" s="220"/>
      <c r="NCH100" s="220"/>
      <c r="NCI100" s="220"/>
      <c r="NCJ100" s="220"/>
      <c r="NCK100" s="220"/>
      <c r="NCL100" s="220"/>
      <c r="NCM100" s="220"/>
      <c r="NCN100" s="220"/>
      <c r="NCO100" s="220"/>
      <c r="NCP100" s="220"/>
      <c r="NCQ100" s="220"/>
      <c r="NCR100" s="220"/>
      <c r="NCS100" s="220"/>
      <c r="NCT100" s="220"/>
      <c r="NCU100" s="220"/>
      <c r="NCV100" s="220"/>
      <c r="NCW100" s="220"/>
      <c r="NCX100" s="220"/>
      <c r="NCY100" s="220"/>
      <c r="NCZ100" s="220"/>
      <c r="NDA100" s="220"/>
      <c r="NDB100" s="220"/>
      <c r="NDC100" s="220"/>
      <c r="NDD100" s="220"/>
      <c r="NDE100" s="220"/>
      <c r="NDF100" s="220"/>
      <c r="NDG100" s="220"/>
      <c r="NDH100" s="220"/>
      <c r="NDI100" s="220"/>
      <c r="NDJ100" s="220"/>
      <c r="NDK100" s="220"/>
      <c r="NDL100" s="220"/>
      <c r="NDM100" s="220"/>
      <c r="NDN100" s="220"/>
      <c r="NDO100" s="220"/>
      <c r="NDP100" s="220"/>
      <c r="NDQ100" s="220"/>
      <c r="NDR100" s="220"/>
      <c r="NDS100" s="220"/>
      <c r="NDT100" s="220"/>
      <c r="NDU100" s="220"/>
      <c r="NDV100" s="220"/>
      <c r="NDW100" s="220"/>
      <c r="NDX100" s="220"/>
      <c r="NDY100" s="220"/>
      <c r="NDZ100" s="220"/>
      <c r="NEA100" s="220"/>
      <c r="NEB100" s="220"/>
      <c r="NEC100" s="220"/>
      <c r="NED100" s="220"/>
      <c r="NEE100" s="220"/>
      <c r="NEF100" s="220"/>
      <c r="NEG100" s="220"/>
      <c r="NEH100" s="220"/>
      <c r="NEI100" s="220"/>
      <c r="NEJ100" s="220"/>
      <c r="NEK100" s="220"/>
      <c r="NEL100" s="220"/>
      <c r="NEM100" s="220"/>
      <c r="NEN100" s="220"/>
      <c r="NEO100" s="220"/>
      <c r="NEP100" s="220"/>
      <c r="NEQ100" s="220"/>
      <c r="NER100" s="220"/>
      <c r="NES100" s="220"/>
      <c r="NET100" s="220"/>
      <c r="NEU100" s="220"/>
      <c r="NEV100" s="220"/>
      <c r="NEW100" s="220"/>
      <c r="NEX100" s="220"/>
      <c r="NEY100" s="220"/>
      <c r="NEZ100" s="220"/>
      <c r="NFA100" s="220"/>
      <c r="NFB100" s="220"/>
      <c r="NFC100" s="220"/>
      <c r="NFD100" s="220"/>
      <c r="NFE100" s="220"/>
      <c r="NFF100" s="220"/>
      <c r="NFG100" s="220"/>
      <c r="NFH100" s="220"/>
      <c r="NFI100" s="220"/>
      <c r="NFJ100" s="220"/>
      <c r="NFK100" s="220"/>
      <c r="NFL100" s="220"/>
      <c r="NFM100" s="220"/>
      <c r="NFN100" s="220"/>
      <c r="NFO100" s="220"/>
      <c r="NFP100" s="220"/>
      <c r="NFQ100" s="220"/>
      <c r="NFR100" s="220"/>
      <c r="NFS100" s="220"/>
      <c r="NFT100" s="220"/>
      <c r="NFU100" s="220"/>
      <c r="NFV100" s="220"/>
      <c r="NFW100" s="220"/>
      <c r="NFX100" s="220"/>
      <c r="NFY100" s="220"/>
      <c r="NFZ100" s="220"/>
      <c r="NGA100" s="220"/>
      <c r="NGB100" s="220"/>
      <c r="NGC100" s="220"/>
      <c r="NGD100" s="220"/>
      <c r="NGE100" s="220"/>
      <c r="NGF100" s="220"/>
      <c r="NGG100" s="220"/>
      <c r="NGH100" s="220"/>
      <c r="NGI100" s="220"/>
      <c r="NGJ100" s="220"/>
      <c r="NGK100" s="220"/>
      <c r="NGL100" s="220"/>
      <c r="NGM100" s="220"/>
      <c r="NGN100" s="220"/>
      <c r="NGO100" s="220"/>
      <c r="NGP100" s="220"/>
      <c r="NGQ100" s="220"/>
      <c r="NGR100" s="220"/>
      <c r="NGS100" s="220"/>
      <c r="NGT100" s="220"/>
      <c r="NGU100" s="220"/>
      <c r="NGV100" s="220"/>
      <c r="NGW100" s="220"/>
      <c r="NGX100" s="220"/>
      <c r="NGY100" s="220"/>
      <c r="NGZ100" s="220"/>
      <c r="NHA100" s="220"/>
      <c r="NHB100" s="220"/>
      <c r="NHC100" s="220"/>
      <c r="NHD100" s="220"/>
      <c r="NHE100" s="220"/>
      <c r="NHF100" s="220"/>
      <c r="NHG100" s="220"/>
      <c r="NHH100" s="220"/>
      <c r="NHI100" s="220"/>
      <c r="NHJ100" s="220"/>
      <c r="NHK100" s="220"/>
      <c r="NHL100" s="220"/>
      <c r="NHM100" s="220"/>
      <c r="NHN100" s="220"/>
      <c r="NHO100" s="220"/>
      <c r="NHP100" s="220"/>
      <c r="NHQ100" s="220"/>
      <c r="NHR100" s="220"/>
      <c r="NHS100" s="220"/>
      <c r="NHT100" s="220"/>
      <c r="NHU100" s="220"/>
      <c r="NHV100" s="220"/>
      <c r="NHW100" s="220"/>
      <c r="NHX100" s="220"/>
      <c r="NHY100" s="220"/>
      <c r="NHZ100" s="220"/>
      <c r="NIA100" s="220"/>
      <c r="NIB100" s="220"/>
      <c r="NIC100" s="220"/>
      <c r="NID100" s="220"/>
      <c r="NIE100" s="220"/>
      <c r="NIF100" s="220"/>
      <c r="NIG100" s="220"/>
      <c r="NIH100" s="220"/>
      <c r="NII100" s="220"/>
      <c r="NIJ100" s="220"/>
      <c r="NIK100" s="220"/>
      <c r="NIL100" s="220"/>
      <c r="NIM100" s="220"/>
      <c r="NIN100" s="220"/>
      <c r="NIO100" s="220"/>
      <c r="NIP100" s="220"/>
      <c r="NIQ100" s="220"/>
      <c r="NIR100" s="220"/>
      <c r="NIS100" s="220"/>
      <c r="NIT100" s="220"/>
      <c r="NIU100" s="220"/>
      <c r="NIV100" s="220"/>
      <c r="NIW100" s="220"/>
      <c r="NIX100" s="220"/>
      <c r="NIY100" s="220"/>
      <c r="NIZ100" s="220"/>
      <c r="NJA100" s="220"/>
      <c r="NJB100" s="220"/>
      <c r="NJC100" s="220"/>
      <c r="NJD100" s="220"/>
      <c r="NJE100" s="220"/>
      <c r="NJF100" s="220"/>
      <c r="NJG100" s="220"/>
      <c r="NJH100" s="220"/>
      <c r="NJI100" s="220"/>
      <c r="NJJ100" s="220"/>
      <c r="NJK100" s="220"/>
      <c r="NJL100" s="220"/>
      <c r="NJM100" s="220"/>
      <c r="NJN100" s="220"/>
      <c r="NJO100" s="220"/>
      <c r="NJP100" s="220"/>
      <c r="NJQ100" s="220"/>
      <c r="NJR100" s="220"/>
      <c r="NJS100" s="220"/>
      <c r="NJT100" s="220"/>
      <c r="NJU100" s="220"/>
      <c r="NJV100" s="220"/>
      <c r="NJW100" s="220"/>
      <c r="NJX100" s="220"/>
      <c r="NJY100" s="220"/>
      <c r="NJZ100" s="220"/>
      <c r="NKA100" s="220"/>
      <c r="NKB100" s="220"/>
      <c r="NKC100" s="220"/>
      <c r="NKD100" s="220"/>
      <c r="NKE100" s="220"/>
      <c r="NKF100" s="220"/>
      <c r="NKG100" s="220"/>
      <c r="NKH100" s="220"/>
      <c r="NKI100" s="220"/>
      <c r="NKJ100" s="220"/>
      <c r="NKK100" s="220"/>
      <c r="NKL100" s="220"/>
      <c r="NKM100" s="220"/>
      <c r="NKN100" s="220"/>
      <c r="NKO100" s="220"/>
      <c r="NKP100" s="220"/>
      <c r="NKQ100" s="220"/>
      <c r="NKR100" s="220"/>
      <c r="NKS100" s="220"/>
      <c r="NKT100" s="220"/>
      <c r="NKU100" s="220"/>
      <c r="NKV100" s="220"/>
      <c r="NKW100" s="220"/>
      <c r="NKX100" s="220"/>
      <c r="NKY100" s="220"/>
      <c r="NKZ100" s="220"/>
      <c r="NLA100" s="220"/>
      <c r="NLB100" s="220"/>
      <c r="NLC100" s="220"/>
      <c r="NLD100" s="220"/>
      <c r="NLE100" s="220"/>
      <c r="NLF100" s="220"/>
      <c r="NLG100" s="220"/>
      <c r="NLH100" s="220"/>
      <c r="NLI100" s="220"/>
      <c r="NLJ100" s="220"/>
      <c r="NLK100" s="220"/>
      <c r="NLL100" s="220"/>
      <c r="NLM100" s="220"/>
      <c r="NLN100" s="220"/>
      <c r="NLO100" s="220"/>
      <c r="NLP100" s="220"/>
      <c r="NLQ100" s="220"/>
      <c r="NLR100" s="220"/>
      <c r="NLS100" s="220"/>
      <c r="NLT100" s="220"/>
      <c r="NLU100" s="220"/>
      <c r="NLV100" s="220"/>
      <c r="NLW100" s="220"/>
      <c r="NLX100" s="220"/>
      <c r="NLY100" s="220"/>
      <c r="NLZ100" s="220"/>
      <c r="NMA100" s="220"/>
      <c r="NMB100" s="220"/>
      <c r="NMC100" s="220"/>
      <c r="NMD100" s="220"/>
      <c r="NME100" s="220"/>
      <c r="NMF100" s="220"/>
      <c r="NMG100" s="220"/>
      <c r="NMH100" s="220"/>
      <c r="NMI100" s="220"/>
      <c r="NMJ100" s="220"/>
      <c r="NMK100" s="220"/>
      <c r="NML100" s="220"/>
      <c r="NMM100" s="220"/>
      <c r="NMN100" s="220"/>
      <c r="NMO100" s="220"/>
      <c r="NMP100" s="220"/>
      <c r="NMQ100" s="220"/>
      <c r="NMR100" s="220"/>
      <c r="NMS100" s="220"/>
      <c r="NMT100" s="220"/>
      <c r="NMU100" s="220"/>
      <c r="NMV100" s="220"/>
      <c r="NMW100" s="220"/>
      <c r="NMX100" s="220"/>
      <c r="NMY100" s="220"/>
      <c r="NMZ100" s="220"/>
      <c r="NNA100" s="220"/>
      <c r="NNB100" s="220"/>
      <c r="NNC100" s="220"/>
      <c r="NND100" s="220"/>
      <c r="NNE100" s="220"/>
      <c r="NNF100" s="220"/>
      <c r="NNG100" s="220"/>
      <c r="NNH100" s="220"/>
      <c r="NNI100" s="220"/>
      <c r="NNJ100" s="220"/>
      <c r="NNK100" s="220"/>
      <c r="NNL100" s="220"/>
      <c r="NNM100" s="220"/>
      <c r="NNN100" s="220"/>
      <c r="NNO100" s="220"/>
      <c r="NNP100" s="220"/>
      <c r="NNQ100" s="220"/>
      <c r="NNR100" s="220"/>
      <c r="NNS100" s="220"/>
      <c r="NNT100" s="220"/>
      <c r="NNU100" s="220"/>
      <c r="NNV100" s="220"/>
      <c r="NNW100" s="220"/>
      <c r="NNX100" s="220"/>
      <c r="NNY100" s="220"/>
      <c r="NNZ100" s="220"/>
      <c r="NOA100" s="220"/>
      <c r="NOB100" s="220"/>
      <c r="NOC100" s="220"/>
      <c r="NOD100" s="220"/>
      <c r="NOE100" s="220"/>
      <c r="NOF100" s="220"/>
      <c r="NOG100" s="220"/>
      <c r="NOH100" s="220"/>
      <c r="NOI100" s="220"/>
      <c r="NOJ100" s="220"/>
      <c r="NOK100" s="220"/>
      <c r="NOL100" s="220"/>
      <c r="NOM100" s="220"/>
      <c r="NON100" s="220"/>
      <c r="NOO100" s="220"/>
      <c r="NOP100" s="220"/>
      <c r="NOQ100" s="220"/>
      <c r="NOR100" s="220"/>
      <c r="NOS100" s="220"/>
      <c r="NOT100" s="220"/>
      <c r="NOU100" s="220"/>
      <c r="NOV100" s="220"/>
      <c r="NOW100" s="220"/>
      <c r="NOX100" s="220"/>
      <c r="NOY100" s="220"/>
      <c r="NOZ100" s="220"/>
      <c r="NPA100" s="220"/>
      <c r="NPB100" s="220"/>
      <c r="NPC100" s="220"/>
      <c r="NPD100" s="220"/>
      <c r="NPE100" s="220"/>
      <c r="NPF100" s="220"/>
      <c r="NPG100" s="220"/>
      <c r="NPH100" s="220"/>
      <c r="NPI100" s="220"/>
      <c r="NPJ100" s="220"/>
      <c r="NPK100" s="220"/>
      <c r="NPL100" s="220"/>
      <c r="NPM100" s="220"/>
      <c r="NPN100" s="220"/>
      <c r="NPO100" s="220"/>
      <c r="NPP100" s="220"/>
      <c r="NPQ100" s="220"/>
      <c r="NPR100" s="220"/>
      <c r="NPS100" s="220"/>
      <c r="NPT100" s="220"/>
      <c r="NPU100" s="220"/>
      <c r="NPV100" s="220"/>
      <c r="NPW100" s="220"/>
      <c r="NPX100" s="220"/>
      <c r="NPY100" s="220"/>
      <c r="NPZ100" s="220"/>
      <c r="NQA100" s="220"/>
      <c r="NQB100" s="220"/>
      <c r="NQC100" s="220"/>
      <c r="NQD100" s="220"/>
      <c r="NQE100" s="220"/>
      <c r="NQF100" s="220"/>
      <c r="NQG100" s="220"/>
      <c r="NQH100" s="220"/>
      <c r="NQI100" s="220"/>
      <c r="NQJ100" s="220"/>
      <c r="NQK100" s="220"/>
      <c r="NQL100" s="220"/>
      <c r="NQM100" s="220"/>
      <c r="NQN100" s="220"/>
      <c r="NQO100" s="220"/>
      <c r="NQP100" s="220"/>
      <c r="NQQ100" s="220"/>
      <c r="NQR100" s="220"/>
      <c r="NQS100" s="220"/>
      <c r="NQT100" s="220"/>
      <c r="NQU100" s="220"/>
      <c r="NQV100" s="220"/>
      <c r="NQW100" s="220"/>
      <c r="NQX100" s="220"/>
      <c r="NQY100" s="220"/>
      <c r="NQZ100" s="220"/>
      <c r="NRA100" s="220"/>
      <c r="NRB100" s="220"/>
      <c r="NRC100" s="220"/>
      <c r="NRD100" s="220"/>
      <c r="NRE100" s="220"/>
      <c r="NRF100" s="220"/>
      <c r="NRG100" s="220"/>
      <c r="NRH100" s="220"/>
      <c r="NRI100" s="220"/>
      <c r="NRJ100" s="220"/>
      <c r="NRK100" s="220"/>
      <c r="NRL100" s="220"/>
      <c r="NRM100" s="220"/>
      <c r="NRN100" s="220"/>
      <c r="NRO100" s="220"/>
      <c r="NRP100" s="220"/>
      <c r="NRQ100" s="220"/>
      <c r="NRR100" s="220"/>
      <c r="NRS100" s="220"/>
      <c r="NRT100" s="220"/>
      <c r="NRU100" s="220"/>
      <c r="NRV100" s="220"/>
      <c r="NRW100" s="220"/>
      <c r="NRX100" s="220"/>
      <c r="NRY100" s="220"/>
      <c r="NRZ100" s="220"/>
      <c r="NSA100" s="220"/>
      <c r="NSB100" s="220"/>
      <c r="NSC100" s="220"/>
      <c r="NSD100" s="220"/>
      <c r="NSE100" s="220"/>
      <c r="NSF100" s="220"/>
      <c r="NSG100" s="220"/>
      <c r="NSH100" s="220"/>
      <c r="NSI100" s="220"/>
      <c r="NSJ100" s="220"/>
      <c r="NSK100" s="220"/>
      <c r="NSL100" s="220"/>
      <c r="NSM100" s="220"/>
      <c r="NSN100" s="220"/>
      <c r="NSO100" s="220"/>
      <c r="NSP100" s="220"/>
      <c r="NSQ100" s="220"/>
      <c r="NSR100" s="220"/>
      <c r="NSS100" s="220"/>
      <c r="NST100" s="220"/>
      <c r="NSU100" s="220"/>
      <c r="NSV100" s="220"/>
      <c r="NSW100" s="220"/>
      <c r="NSX100" s="220"/>
      <c r="NSY100" s="220"/>
      <c r="NSZ100" s="220"/>
      <c r="NTA100" s="220"/>
      <c r="NTB100" s="220"/>
      <c r="NTC100" s="220"/>
      <c r="NTD100" s="220"/>
      <c r="NTE100" s="220"/>
      <c r="NTF100" s="220"/>
      <c r="NTG100" s="220"/>
      <c r="NTH100" s="220"/>
      <c r="NTI100" s="220"/>
      <c r="NTJ100" s="220"/>
      <c r="NTK100" s="220"/>
      <c r="NTL100" s="220"/>
      <c r="NTM100" s="220"/>
      <c r="NTN100" s="220"/>
      <c r="NTO100" s="220"/>
      <c r="NTP100" s="220"/>
      <c r="NTQ100" s="220"/>
      <c r="NTR100" s="220"/>
      <c r="NTS100" s="220"/>
      <c r="NTT100" s="220"/>
      <c r="NTU100" s="220"/>
      <c r="NTV100" s="220"/>
      <c r="NTW100" s="220"/>
      <c r="NTX100" s="220"/>
      <c r="NTY100" s="220"/>
      <c r="NTZ100" s="220"/>
      <c r="NUA100" s="220"/>
      <c r="NUB100" s="220"/>
      <c r="NUC100" s="220"/>
      <c r="NUD100" s="220"/>
      <c r="NUE100" s="220"/>
      <c r="NUF100" s="220"/>
      <c r="NUG100" s="220"/>
      <c r="NUH100" s="220"/>
      <c r="NUI100" s="220"/>
      <c r="NUJ100" s="220"/>
      <c r="NUK100" s="220"/>
      <c r="NUL100" s="220"/>
      <c r="NUM100" s="220"/>
      <c r="NUN100" s="220"/>
      <c r="NUO100" s="220"/>
      <c r="NUP100" s="220"/>
      <c r="NUQ100" s="220"/>
      <c r="NUR100" s="220"/>
      <c r="NUS100" s="220"/>
      <c r="NUT100" s="220"/>
      <c r="NUU100" s="220"/>
      <c r="NUV100" s="220"/>
      <c r="NUW100" s="220"/>
      <c r="NUX100" s="220"/>
      <c r="NUY100" s="220"/>
      <c r="NUZ100" s="220"/>
      <c r="NVA100" s="220"/>
      <c r="NVB100" s="220"/>
      <c r="NVC100" s="220"/>
      <c r="NVD100" s="220"/>
      <c r="NVE100" s="220"/>
      <c r="NVF100" s="220"/>
      <c r="NVG100" s="220"/>
      <c r="NVH100" s="220"/>
      <c r="NVI100" s="220"/>
      <c r="NVJ100" s="220"/>
      <c r="NVK100" s="220"/>
      <c r="NVL100" s="220"/>
      <c r="NVM100" s="220"/>
      <c r="NVN100" s="220"/>
      <c r="NVO100" s="220"/>
      <c r="NVP100" s="220"/>
      <c r="NVQ100" s="220"/>
      <c r="NVR100" s="220"/>
      <c r="NVS100" s="220"/>
      <c r="NVT100" s="220"/>
      <c r="NVU100" s="220"/>
      <c r="NVV100" s="220"/>
      <c r="NVW100" s="220"/>
      <c r="NVX100" s="220"/>
      <c r="NVY100" s="220"/>
      <c r="NVZ100" s="220"/>
      <c r="NWA100" s="220"/>
      <c r="NWB100" s="220"/>
      <c r="NWC100" s="220"/>
      <c r="NWD100" s="220"/>
      <c r="NWE100" s="220"/>
      <c r="NWF100" s="220"/>
      <c r="NWG100" s="220"/>
      <c r="NWH100" s="220"/>
      <c r="NWI100" s="220"/>
      <c r="NWJ100" s="220"/>
      <c r="NWK100" s="220"/>
      <c r="NWL100" s="220"/>
      <c r="NWM100" s="220"/>
      <c r="NWN100" s="220"/>
      <c r="NWO100" s="220"/>
      <c r="NWP100" s="220"/>
      <c r="NWQ100" s="220"/>
      <c r="NWR100" s="220"/>
      <c r="NWS100" s="220"/>
      <c r="NWT100" s="220"/>
      <c r="NWU100" s="220"/>
      <c r="NWV100" s="220"/>
      <c r="NWW100" s="220"/>
      <c r="NWX100" s="220"/>
      <c r="NWY100" s="220"/>
      <c r="NWZ100" s="220"/>
      <c r="NXA100" s="220"/>
      <c r="NXB100" s="220"/>
      <c r="NXC100" s="220"/>
      <c r="NXD100" s="220"/>
      <c r="NXE100" s="220"/>
      <c r="NXF100" s="220"/>
      <c r="NXG100" s="220"/>
      <c r="NXH100" s="220"/>
      <c r="NXI100" s="220"/>
      <c r="NXJ100" s="220"/>
      <c r="NXK100" s="220"/>
      <c r="NXL100" s="220"/>
      <c r="NXM100" s="220"/>
      <c r="NXN100" s="220"/>
      <c r="NXO100" s="220"/>
      <c r="NXP100" s="220"/>
      <c r="NXQ100" s="220"/>
      <c r="NXR100" s="220"/>
      <c r="NXS100" s="220"/>
      <c r="NXT100" s="220"/>
      <c r="NXU100" s="220"/>
      <c r="NXV100" s="220"/>
      <c r="NXW100" s="220"/>
      <c r="NXX100" s="220"/>
      <c r="NXY100" s="220"/>
      <c r="NXZ100" s="220"/>
      <c r="NYA100" s="220"/>
      <c r="NYB100" s="220"/>
      <c r="NYC100" s="220"/>
      <c r="NYD100" s="220"/>
      <c r="NYE100" s="220"/>
      <c r="NYF100" s="220"/>
      <c r="NYG100" s="220"/>
      <c r="NYH100" s="220"/>
      <c r="NYI100" s="220"/>
      <c r="NYJ100" s="220"/>
      <c r="NYK100" s="220"/>
      <c r="NYL100" s="220"/>
      <c r="NYM100" s="220"/>
      <c r="NYN100" s="220"/>
      <c r="NYO100" s="220"/>
      <c r="NYP100" s="220"/>
      <c r="NYQ100" s="220"/>
      <c r="NYR100" s="220"/>
      <c r="NYS100" s="220"/>
      <c r="NYT100" s="220"/>
      <c r="NYU100" s="220"/>
      <c r="NYV100" s="220"/>
      <c r="NYW100" s="220"/>
      <c r="NYX100" s="220"/>
      <c r="NYY100" s="220"/>
      <c r="NYZ100" s="220"/>
      <c r="NZA100" s="220"/>
      <c r="NZB100" s="220"/>
      <c r="NZC100" s="220"/>
      <c r="NZD100" s="220"/>
      <c r="NZE100" s="220"/>
      <c r="NZF100" s="220"/>
      <c r="NZG100" s="220"/>
      <c r="NZH100" s="220"/>
      <c r="NZI100" s="220"/>
      <c r="NZJ100" s="220"/>
      <c r="NZK100" s="220"/>
      <c r="NZL100" s="220"/>
      <c r="NZM100" s="220"/>
      <c r="NZN100" s="220"/>
      <c r="NZO100" s="220"/>
      <c r="NZP100" s="220"/>
      <c r="NZQ100" s="220"/>
      <c r="NZR100" s="220"/>
      <c r="NZS100" s="220"/>
      <c r="NZT100" s="220"/>
      <c r="NZU100" s="220"/>
      <c r="NZV100" s="220"/>
      <c r="NZW100" s="220"/>
      <c r="NZX100" s="220"/>
      <c r="NZY100" s="220"/>
      <c r="NZZ100" s="220"/>
      <c r="OAA100" s="220"/>
      <c r="OAB100" s="220"/>
      <c r="OAC100" s="220"/>
      <c r="OAD100" s="220"/>
      <c r="OAE100" s="220"/>
      <c r="OAF100" s="220"/>
      <c r="OAG100" s="220"/>
      <c r="OAH100" s="220"/>
      <c r="OAI100" s="220"/>
      <c r="OAJ100" s="220"/>
      <c r="OAK100" s="220"/>
      <c r="OAL100" s="220"/>
      <c r="OAM100" s="220"/>
      <c r="OAN100" s="220"/>
      <c r="OAO100" s="220"/>
      <c r="OAP100" s="220"/>
      <c r="OAQ100" s="220"/>
      <c r="OAR100" s="220"/>
      <c r="OAS100" s="220"/>
      <c r="OAT100" s="220"/>
      <c r="OAU100" s="220"/>
      <c r="OAV100" s="220"/>
      <c r="OAW100" s="220"/>
      <c r="OAX100" s="220"/>
      <c r="OAY100" s="220"/>
      <c r="OAZ100" s="220"/>
      <c r="OBA100" s="220"/>
      <c r="OBB100" s="220"/>
      <c r="OBC100" s="220"/>
      <c r="OBD100" s="220"/>
      <c r="OBE100" s="220"/>
      <c r="OBF100" s="220"/>
      <c r="OBG100" s="220"/>
      <c r="OBH100" s="220"/>
      <c r="OBI100" s="220"/>
      <c r="OBJ100" s="220"/>
      <c r="OBK100" s="220"/>
      <c r="OBL100" s="220"/>
      <c r="OBM100" s="220"/>
      <c r="OBN100" s="220"/>
      <c r="OBO100" s="220"/>
      <c r="OBP100" s="220"/>
      <c r="OBQ100" s="220"/>
      <c r="OBR100" s="220"/>
      <c r="OBS100" s="220"/>
      <c r="OBT100" s="220"/>
      <c r="OBU100" s="220"/>
      <c r="OBV100" s="220"/>
      <c r="OBW100" s="220"/>
      <c r="OBX100" s="220"/>
      <c r="OBY100" s="220"/>
      <c r="OBZ100" s="220"/>
      <c r="OCA100" s="220"/>
      <c r="OCB100" s="220"/>
      <c r="OCC100" s="220"/>
      <c r="OCD100" s="220"/>
      <c r="OCE100" s="220"/>
      <c r="OCF100" s="220"/>
      <c r="OCG100" s="220"/>
      <c r="OCH100" s="220"/>
      <c r="OCI100" s="220"/>
      <c r="OCJ100" s="220"/>
      <c r="OCK100" s="220"/>
      <c r="OCL100" s="220"/>
      <c r="OCM100" s="220"/>
      <c r="OCN100" s="220"/>
      <c r="OCO100" s="220"/>
      <c r="OCP100" s="220"/>
      <c r="OCQ100" s="220"/>
      <c r="OCR100" s="220"/>
      <c r="OCS100" s="220"/>
      <c r="OCT100" s="220"/>
      <c r="OCU100" s="220"/>
      <c r="OCV100" s="220"/>
      <c r="OCW100" s="220"/>
      <c r="OCX100" s="220"/>
      <c r="OCY100" s="220"/>
      <c r="OCZ100" s="220"/>
      <c r="ODA100" s="220"/>
      <c r="ODB100" s="220"/>
      <c r="ODC100" s="220"/>
      <c r="ODD100" s="220"/>
      <c r="ODE100" s="220"/>
      <c r="ODF100" s="220"/>
      <c r="ODG100" s="220"/>
      <c r="ODH100" s="220"/>
      <c r="ODI100" s="220"/>
      <c r="ODJ100" s="220"/>
      <c r="ODK100" s="220"/>
      <c r="ODL100" s="220"/>
      <c r="ODM100" s="220"/>
      <c r="ODN100" s="220"/>
      <c r="ODO100" s="220"/>
      <c r="ODP100" s="220"/>
      <c r="ODQ100" s="220"/>
      <c r="ODR100" s="220"/>
      <c r="ODS100" s="220"/>
      <c r="ODT100" s="220"/>
      <c r="ODU100" s="220"/>
      <c r="ODV100" s="220"/>
      <c r="ODW100" s="220"/>
      <c r="ODX100" s="220"/>
      <c r="ODY100" s="220"/>
      <c r="ODZ100" s="220"/>
      <c r="OEA100" s="220"/>
      <c r="OEB100" s="220"/>
      <c r="OEC100" s="220"/>
      <c r="OED100" s="220"/>
      <c r="OEE100" s="220"/>
      <c r="OEF100" s="220"/>
      <c r="OEG100" s="220"/>
      <c r="OEH100" s="220"/>
      <c r="OEI100" s="220"/>
      <c r="OEJ100" s="220"/>
      <c r="OEK100" s="220"/>
      <c r="OEL100" s="220"/>
      <c r="OEM100" s="220"/>
      <c r="OEN100" s="220"/>
      <c r="OEO100" s="220"/>
      <c r="OEP100" s="220"/>
      <c r="OEQ100" s="220"/>
      <c r="OER100" s="220"/>
      <c r="OES100" s="220"/>
      <c r="OET100" s="220"/>
      <c r="OEU100" s="220"/>
      <c r="OEV100" s="220"/>
      <c r="OEW100" s="220"/>
      <c r="OEX100" s="220"/>
      <c r="OEY100" s="220"/>
      <c r="OEZ100" s="220"/>
      <c r="OFA100" s="220"/>
      <c r="OFB100" s="220"/>
      <c r="OFC100" s="220"/>
      <c r="OFD100" s="220"/>
      <c r="OFE100" s="220"/>
      <c r="OFF100" s="220"/>
      <c r="OFG100" s="220"/>
      <c r="OFH100" s="220"/>
      <c r="OFI100" s="220"/>
      <c r="OFJ100" s="220"/>
      <c r="OFK100" s="220"/>
      <c r="OFL100" s="220"/>
      <c r="OFM100" s="220"/>
      <c r="OFN100" s="220"/>
      <c r="OFO100" s="220"/>
      <c r="OFP100" s="220"/>
      <c r="OFQ100" s="220"/>
      <c r="OFR100" s="220"/>
      <c r="OFS100" s="220"/>
      <c r="OFT100" s="220"/>
      <c r="OFU100" s="220"/>
      <c r="OFV100" s="220"/>
      <c r="OFW100" s="220"/>
      <c r="OFX100" s="220"/>
      <c r="OFY100" s="220"/>
      <c r="OFZ100" s="220"/>
      <c r="OGA100" s="220"/>
      <c r="OGB100" s="220"/>
      <c r="OGC100" s="220"/>
      <c r="OGD100" s="220"/>
      <c r="OGE100" s="220"/>
      <c r="OGF100" s="220"/>
      <c r="OGG100" s="220"/>
      <c r="OGH100" s="220"/>
      <c r="OGI100" s="220"/>
      <c r="OGJ100" s="220"/>
      <c r="OGK100" s="220"/>
      <c r="OGL100" s="220"/>
      <c r="OGM100" s="220"/>
      <c r="OGN100" s="220"/>
      <c r="OGO100" s="220"/>
      <c r="OGP100" s="220"/>
      <c r="OGQ100" s="220"/>
      <c r="OGR100" s="220"/>
      <c r="OGS100" s="220"/>
      <c r="OGT100" s="220"/>
      <c r="OGU100" s="220"/>
      <c r="OGV100" s="220"/>
      <c r="OGW100" s="220"/>
      <c r="OGX100" s="220"/>
      <c r="OGY100" s="220"/>
      <c r="OGZ100" s="220"/>
      <c r="OHA100" s="220"/>
      <c r="OHB100" s="220"/>
      <c r="OHC100" s="220"/>
      <c r="OHD100" s="220"/>
      <c r="OHE100" s="220"/>
      <c r="OHF100" s="220"/>
      <c r="OHG100" s="220"/>
      <c r="OHH100" s="220"/>
      <c r="OHI100" s="220"/>
      <c r="OHJ100" s="220"/>
      <c r="OHK100" s="220"/>
      <c r="OHL100" s="220"/>
      <c r="OHM100" s="220"/>
      <c r="OHN100" s="220"/>
      <c r="OHO100" s="220"/>
      <c r="OHP100" s="220"/>
      <c r="OHQ100" s="220"/>
      <c r="OHR100" s="220"/>
      <c r="OHS100" s="220"/>
      <c r="OHT100" s="220"/>
      <c r="OHU100" s="220"/>
      <c r="OHV100" s="220"/>
      <c r="OHW100" s="220"/>
      <c r="OHX100" s="220"/>
      <c r="OHY100" s="220"/>
      <c r="OHZ100" s="220"/>
      <c r="OIA100" s="220"/>
      <c r="OIB100" s="220"/>
      <c r="OIC100" s="220"/>
      <c r="OID100" s="220"/>
      <c r="OIE100" s="220"/>
      <c r="OIF100" s="220"/>
      <c r="OIG100" s="220"/>
      <c r="OIH100" s="220"/>
      <c r="OII100" s="220"/>
      <c r="OIJ100" s="220"/>
      <c r="OIK100" s="220"/>
      <c r="OIL100" s="220"/>
      <c r="OIM100" s="220"/>
      <c r="OIN100" s="220"/>
      <c r="OIO100" s="220"/>
      <c r="OIP100" s="220"/>
      <c r="OIQ100" s="220"/>
      <c r="OIR100" s="220"/>
      <c r="OIS100" s="220"/>
      <c r="OIT100" s="220"/>
      <c r="OIU100" s="220"/>
      <c r="OIV100" s="220"/>
      <c r="OIW100" s="220"/>
      <c r="OIX100" s="220"/>
      <c r="OIY100" s="220"/>
      <c r="OIZ100" s="220"/>
      <c r="OJA100" s="220"/>
      <c r="OJB100" s="220"/>
      <c r="OJC100" s="220"/>
      <c r="OJD100" s="220"/>
      <c r="OJE100" s="220"/>
      <c r="OJF100" s="220"/>
      <c r="OJG100" s="220"/>
      <c r="OJH100" s="220"/>
      <c r="OJI100" s="220"/>
      <c r="OJJ100" s="220"/>
      <c r="OJK100" s="220"/>
      <c r="OJL100" s="220"/>
      <c r="OJM100" s="220"/>
      <c r="OJN100" s="220"/>
      <c r="OJO100" s="220"/>
      <c r="OJP100" s="220"/>
      <c r="OJQ100" s="220"/>
      <c r="OJR100" s="220"/>
      <c r="OJS100" s="220"/>
      <c r="OJT100" s="220"/>
      <c r="OJU100" s="220"/>
      <c r="OJV100" s="220"/>
      <c r="OJW100" s="220"/>
      <c r="OJX100" s="220"/>
      <c r="OJY100" s="220"/>
      <c r="OJZ100" s="220"/>
      <c r="OKA100" s="220"/>
      <c r="OKB100" s="220"/>
      <c r="OKC100" s="220"/>
      <c r="OKD100" s="220"/>
      <c r="OKE100" s="220"/>
      <c r="OKF100" s="220"/>
      <c r="OKG100" s="220"/>
      <c r="OKH100" s="220"/>
      <c r="OKI100" s="220"/>
      <c r="OKJ100" s="220"/>
      <c r="OKK100" s="220"/>
      <c r="OKL100" s="220"/>
      <c r="OKM100" s="220"/>
      <c r="OKN100" s="220"/>
      <c r="OKO100" s="220"/>
      <c r="OKP100" s="220"/>
      <c r="OKQ100" s="220"/>
      <c r="OKR100" s="220"/>
      <c r="OKS100" s="220"/>
      <c r="OKT100" s="220"/>
      <c r="OKU100" s="220"/>
      <c r="OKV100" s="220"/>
      <c r="OKW100" s="220"/>
      <c r="OKX100" s="220"/>
      <c r="OKY100" s="220"/>
      <c r="OKZ100" s="220"/>
      <c r="OLA100" s="220"/>
      <c r="OLB100" s="220"/>
      <c r="OLC100" s="220"/>
      <c r="OLD100" s="220"/>
      <c r="OLE100" s="220"/>
      <c r="OLF100" s="220"/>
      <c r="OLG100" s="220"/>
      <c r="OLH100" s="220"/>
      <c r="OLI100" s="220"/>
      <c r="OLJ100" s="220"/>
      <c r="OLK100" s="220"/>
      <c r="OLL100" s="220"/>
      <c r="OLM100" s="220"/>
      <c r="OLN100" s="220"/>
      <c r="OLO100" s="220"/>
      <c r="OLP100" s="220"/>
      <c r="OLQ100" s="220"/>
      <c r="OLR100" s="220"/>
      <c r="OLS100" s="220"/>
      <c r="OLT100" s="220"/>
      <c r="OLU100" s="220"/>
      <c r="OLV100" s="220"/>
      <c r="OLW100" s="220"/>
      <c r="OLX100" s="220"/>
      <c r="OLY100" s="220"/>
      <c r="OLZ100" s="220"/>
      <c r="OMA100" s="220"/>
      <c r="OMB100" s="220"/>
      <c r="OMC100" s="220"/>
      <c r="OMD100" s="220"/>
      <c r="OME100" s="220"/>
      <c r="OMF100" s="220"/>
      <c r="OMG100" s="220"/>
      <c r="OMH100" s="220"/>
      <c r="OMI100" s="220"/>
      <c r="OMJ100" s="220"/>
      <c r="OMK100" s="220"/>
      <c r="OML100" s="220"/>
      <c r="OMM100" s="220"/>
      <c r="OMN100" s="220"/>
      <c r="OMO100" s="220"/>
      <c r="OMP100" s="220"/>
      <c r="OMQ100" s="220"/>
      <c r="OMR100" s="220"/>
      <c r="OMS100" s="220"/>
      <c r="OMT100" s="220"/>
      <c r="OMU100" s="220"/>
      <c r="OMV100" s="220"/>
      <c r="OMW100" s="220"/>
      <c r="OMX100" s="220"/>
      <c r="OMY100" s="220"/>
      <c r="OMZ100" s="220"/>
      <c r="ONA100" s="220"/>
      <c r="ONB100" s="220"/>
      <c r="ONC100" s="220"/>
      <c r="OND100" s="220"/>
      <c r="ONE100" s="220"/>
      <c r="ONF100" s="220"/>
      <c r="ONG100" s="220"/>
      <c r="ONH100" s="220"/>
      <c r="ONI100" s="220"/>
      <c r="ONJ100" s="220"/>
      <c r="ONK100" s="220"/>
      <c r="ONL100" s="220"/>
      <c r="ONM100" s="220"/>
      <c r="ONN100" s="220"/>
      <c r="ONO100" s="220"/>
      <c r="ONP100" s="220"/>
      <c r="ONQ100" s="220"/>
      <c r="ONR100" s="220"/>
      <c r="ONS100" s="220"/>
      <c r="ONT100" s="220"/>
      <c r="ONU100" s="220"/>
      <c r="ONV100" s="220"/>
      <c r="ONW100" s="220"/>
      <c r="ONX100" s="220"/>
      <c r="ONY100" s="220"/>
      <c r="ONZ100" s="220"/>
      <c r="OOA100" s="220"/>
      <c r="OOB100" s="220"/>
      <c r="OOC100" s="220"/>
      <c r="OOD100" s="220"/>
      <c r="OOE100" s="220"/>
      <c r="OOF100" s="220"/>
      <c r="OOG100" s="220"/>
      <c r="OOH100" s="220"/>
      <c r="OOI100" s="220"/>
      <c r="OOJ100" s="220"/>
      <c r="OOK100" s="220"/>
      <c r="OOL100" s="220"/>
      <c r="OOM100" s="220"/>
      <c r="OON100" s="220"/>
      <c r="OOO100" s="220"/>
      <c r="OOP100" s="220"/>
      <c r="OOQ100" s="220"/>
      <c r="OOR100" s="220"/>
      <c r="OOS100" s="220"/>
      <c r="OOT100" s="220"/>
      <c r="OOU100" s="220"/>
      <c r="OOV100" s="220"/>
      <c r="OOW100" s="220"/>
      <c r="OOX100" s="220"/>
      <c r="OOY100" s="220"/>
      <c r="OOZ100" s="220"/>
      <c r="OPA100" s="220"/>
      <c r="OPB100" s="220"/>
      <c r="OPC100" s="220"/>
      <c r="OPD100" s="220"/>
      <c r="OPE100" s="220"/>
      <c r="OPF100" s="220"/>
      <c r="OPG100" s="220"/>
      <c r="OPH100" s="220"/>
      <c r="OPI100" s="220"/>
      <c r="OPJ100" s="220"/>
      <c r="OPK100" s="220"/>
      <c r="OPL100" s="220"/>
      <c r="OPM100" s="220"/>
      <c r="OPN100" s="220"/>
      <c r="OPO100" s="220"/>
      <c r="OPP100" s="220"/>
      <c r="OPQ100" s="220"/>
      <c r="OPR100" s="220"/>
      <c r="OPS100" s="220"/>
      <c r="OPT100" s="220"/>
      <c r="OPU100" s="220"/>
      <c r="OPV100" s="220"/>
      <c r="OPW100" s="220"/>
      <c r="OPX100" s="220"/>
      <c r="OPY100" s="220"/>
      <c r="OPZ100" s="220"/>
      <c r="OQA100" s="220"/>
      <c r="OQB100" s="220"/>
      <c r="OQC100" s="220"/>
      <c r="OQD100" s="220"/>
      <c r="OQE100" s="220"/>
      <c r="OQF100" s="220"/>
      <c r="OQG100" s="220"/>
      <c r="OQH100" s="220"/>
      <c r="OQI100" s="220"/>
      <c r="OQJ100" s="220"/>
      <c r="OQK100" s="220"/>
      <c r="OQL100" s="220"/>
      <c r="OQM100" s="220"/>
      <c r="OQN100" s="220"/>
      <c r="OQO100" s="220"/>
      <c r="OQP100" s="220"/>
      <c r="OQQ100" s="220"/>
      <c r="OQR100" s="220"/>
      <c r="OQS100" s="220"/>
      <c r="OQT100" s="220"/>
      <c r="OQU100" s="220"/>
      <c r="OQV100" s="220"/>
      <c r="OQW100" s="220"/>
      <c r="OQX100" s="220"/>
      <c r="OQY100" s="220"/>
      <c r="OQZ100" s="220"/>
      <c r="ORA100" s="220"/>
      <c r="ORB100" s="220"/>
      <c r="ORC100" s="220"/>
      <c r="ORD100" s="220"/>
      <c r="ORE100" s="220"/>
      <c r="ORF100" s="220"/>
      <c r="ORG100" s="220"/>
      <c r="ORH100" s="220"/>
      <c r="ORI100" s="220"/>
      <c r="ORJ100" s="220"/>
      <c r="ORK100" s="220"/>
      <c r="ORL100" s="220"/>
      <c r="ORM100" s="220"/>
      <c r="ORN100" s="220"/>
      <c r="ORO100" s="220"/>
      <c r="ORP100" s="220"/>
      <c r="ORQ100" s="220"/>
      <c r="ORR100" s="220"/>
      <c r="ORS100" s="220"/>
      <c r="ORT100" s="220"/>
      <c r="ORU100" s="220"/>
      <c r="ORV100" s="220"/>
      <c r="ORW100" s="220"/>
      <c r="ORX100" s="220"/>
      <c r="ORY100" s="220"/>
      <c r="ORZ100" s="220"/>
      <c r="OSA100" s="220"/>
      <c r="OSB100" s="220"/>
      <c r="OSC100" s="220"/>
      <c r="OSD100" s="220"/>
      <c r="OSE100" s="220"/>
      <c r="OSF100" s="220"/>
      <c r="OSG100" s="220"/>
      <c r="OSH100" s="220"/>
      <c r="OSI100" s="220"/>
      <c r="OSJ100" s="220"/>
      <c r="OSK100" s="220"/>
      <c r="OSL100" s="220"/>
      <c r="OSM100" s="220"/>
      <c r="OSN100" s="220"/>
      <c r="OSO100" s="220"/>
      <c r="OSP100" s="220"/>
      <c r="OSQ100" s="220"/>
      <c r="OSR100" s="220"/>
      <c r="OSS100" s="220"/>
      <c r="OST100" s="220"/>
      <c r="OSU100" s="220"/>
      <c r="OSV100" s="220"/>
      <c r="OSW100" s="220"/>
      <c r="OSX100" s="220"/>
      <c r="OSY100" s="220"/>
      <c r="OSZ100" s="220"/>
      <c r="OTA100" s="220"/>
      <c r="OTB100" s="220"/>
      <c r="OTC100" s="220"/>
      <c r="OTD100" s="220"/>
      <c r="OTE100" s="220"/>
      <c r="OTF100" s="220"/>
      <c r="OTG100" s="220"/>
      <c r="OTH100" s="220"/>
      <c r="OTI100" s="220"/>
      <c r="OTJ100" s="220"/>
      <c r="OTK100" s="220"/>
      <c r="OTL100" s="220"/>
      <c r="OTM100" s="220"/>
      <c r="OTN100" s="220"/>
      <c r="OTO100" s="220"/>
      <c r="OTP100" s="220"/>
      <c r="OTQ100" s="220"/>
      <c r="OTR100" s="220"/>
      <c r="OTS100" s="220"/>
      <c r="OTT100" s="220"/>
      <c r="OTU100" s="220"/>
      <c r="OTV100" s="220"/>
      <c r="OTW100" s="220"/>
      <c r="OTX100" s="220"/>
      <c r="OTY100" s="220"/>
      <c r="OTZ100" s="220"/>
      <c r="OUA100" s="220"/>
      <c r="OUB100" s="220"/>
      <c r="OUC100" s="220"/>
      <c r="OUD100" s="220"/>
      <c r="OUE100" s="220"/>
      <c r="OUF100" s="220"/>
      <c r="OUG100" s="220"/>
      <c r="OUH100" s="220"/>
      <c r="OUI100" s="220"/>
      <c r="OUJ100" s="220"/>
      <c r="OUK100" s="220"/>
      <c r="OUL100" s="220"/>
      <c r="OUM100" s="220"/>
      <c r="OUN100" s="220"/>
      <c r="OUO100" s="220"/>
      <c r="OUP100" s="220"/>
      <c r="OUQ100" s="220"/>
      <c r="OUR100" s="220"/>
      <c r="OUS100" s="220"/>
      <c r="OUT100" s="220"/>
      <c r="OUU100" s="220"/>
      <c r="OUV100" s="220"/>
      <c r="OUW100" s="220"/>
      <c r="OUX100" s="220"/>
      <c r="OUY100" s="220"/>
      <c r="OUZ100" s="220"/>
      <c r="OVA100" s="220"/>
      <c r="OVB100" s="220"/>
      <c r="OVC100" s="220"/>
      <c r="OVD100" s="220"/>
      <c r="OVE100" s="220"/>
      <c r="OVF100" s="220"/>
      <c r="OVG100" s="220"/>
      <c r="OVH100" s="220"/>
      <c r="OVI100" s="220"/>
      <c r="OVJ100" s="220"/>
      <c r="OVK100" s="220"/>
      <c r="OVL100" s="220"/>
      <c r="OVM100" s="220"/>
      <c r="OVN100" s="220"/>
      <c r="OVO100" s="220"/>
      <c r="OVP100" s="220"/>
      <c r="OVQ100" s="220"/>
      <c r="OVR100" s="220"/>
      <c r="OVS100" s="220"/>
      <c r="OVT100" s="220"/>
      <c r="OVU100" s="220"/>
      <c r="OVV100" s="220"/>
      <c r="OVW100" s="220"/>
      <c r="OVX100" s="220"/>
      <c r="OVY100" s="220"/>
      <c r="OVZ100" s="220"/>
      <c r="OWA100" s="220"/>
      <c r="OWB100" s="220"/>
      <c r="OWC100" s="220"/>
      <c r="OWD100" s="220"/>
      <c r="OWE100" s="220"/>
      <c r="OWF100" s="220"/>
      <c r="OWG100" s="220"/>
      <c r="OWH100" s="220"/>
      <c r="OWI100" s="220"/>
      <c r="OWJ100" s="220"/>
      <c r="OWK100" s="220"/>
      <c r="OWL100" s="220"/>
      <c r="OWM100" s="220"/>
      <c r="OWN100" s="220"/>
      <c r="OWO100" s="220"/>
      <c r="OWP100" s="220"/>
      <c r="OWQ100" s="220"/>
      <c r="OWR100" s="220"/>
      <c r="OWS100" s="220"/>
      <c r="OWT100" s="220"/>
      <c r="OWU100" s="220"/>
      <c r="OWV100" s="220"/>
      <c r="OWW100" s="220"/>
      <c r="OWX100" s="220"/>
      <c r="OWY100" s="220"/>
      <c r="OWZ100" s="220"/>
      <c r="OXA100" s="220"/>
      <c r="OXB100" s="220"/>
      <c r="OXC100" s="220"/>
      <c r="OXD100" s="220"/>
      <c r="OXE100" s="220"/>
      <c r="OXF100" s="220"/>
      <c r="OXG100" s="220"/>
      <c r="OXH100" s="220"/>
      <c r="OXI100" s="220"/>
      <c r="OXJ100" s="220"/>
      <c r="OXK100" s="220"/>
      <c r="OXL100" s="220"/>
      <c r="OXM100" s="220"/>
      <c r="OXN100" s="220"/>
      <c r="OXO100" s="220"/>
      <c r="OXP100" s="220"/>
      <c r="OXQ100" s="220"/>
      <c r="OXR100" s="220"/>
      <c r="OXS100" s="220"/>
      <c r="OXT100" s="220"/>
      <c r="OXU100" s="220"/>
      <c r="OXV100" s="220"/>
      <c r="OXW100" s="220"/>
      <c r="OXX100" s="220"/>
      <c r="OXY100" s="220"/>
      <c r="OXZ100" s="220"/>
      <c r="OYA100" s="220"/>
      <c r="OYB100" s="220"/>
      <c r="OYC100" s="220"/>
      <c r="OYD100" s="220"/>
      <c r="OYE100" s="220"/>
      <c r="OYF100" s="220"/>
      <c r="OYG100" s="220"/>
      <c r="OYH100" s="220"/>
      <c r="OYI100" s="220"/>
      <c r="OYJ100" s="220"/>
      <c r="OYK100" s="220"/>
      <c r="OYL100" s="220"/>
      <c r="OYM100" s="220"/>
      <c r="OYN100" s="220"/>
      <c r="OYO100" s="220"/>
      <c r="OYP100" s="220"/>
      <c r="OYQ100" s="220"/>
      <c r="OYR100" s="220"/>
      <c r="OYS100" s="220"/>
      <c r="OYT100" s="220"/>
      <c r="OYU100" s="220"/>
      <c r="OYV100" s="220"/>
      <c r="OYW100" s="220"/>
      <c r="OYX100" s="220"/>
      <c r="OYY100" s="220"/>
      <c r="OYZ100" s="220"/>
      <c r="OZA100" s="220"/>
      <c r="OZB100" s="220"/>
      <c r="OZC100" s="220"/>
      <c r="OZD100" s="220"/>
      <c r="OZE100" s="220"/>
      <c r="OZF100" s="220"/>
      <c r="OZG100" s="220"/>
      <c r="OZH100" s="220"/>
      <c r="OZI100" s="220"/>
      <c r="OZJ100" s="220"/>
      <c r="OZK100" s="220"/>
      <c r="OZL100" s="220"/>
      <c r="OZM100" s="220"/>
      <c r="OZN100" s="220"/>
      <c r="OZO100" s="220"/>
      <c r="OZP100" s="220"/>
      <c r="OZQ100" s="220"/>
      <c r="OZR100" s="220"/>
      <c r="OZS100" s="220"/>
      <c r="OZT100" s="220"/>
      <c r="OZU100" s="220"/>
      <c r="OZV100" s="220"/>
      <c r="OZW100" s="220"/>
      <c r="OZX100" s="220"/>
      <c r="OZY100" s="220"/>
      <c r="OZZ100" s="220"/>
      <c r="PAA100" s="220"/>
      <c r="PAB100" s="220"/>
      <c r="PAC100" s="220"/>
      <c r="PAD100" s="220"/>
      <c r="PAE100" s="220"/>
      <c r="PAF100" s="220"/>
      <c r="PAG100" s="220"/>
      <c r="PAH100" s="220"/>
      <c r="PAI100" s="220"/>
      <c r="PAJ100" s="220"/>
      <c r="PAK100" s="220"/>
      <c r="PAL100" s="220"/>
      <c r="PAM100" s="220"/>
      <c r="PAN100" s="220"/>
      <c r="PAO100" s="220"/>
      <c r="PAP100" s="220"/>
      <c r="PAQ100" s="220"/>
      <c r="PAR100" s="220"/>
      <c r="PAS100" s="220"/>
      <c r="PAT100" s="220"/>
      <c r="PAU100" s="220"/>
      <c r="PAV100" s="220"/>
      <c r="PAW100" s="220"/>
      <c r="PAX100" s="220"/>
      <c r="PAY100" s="220"/>
      <c r="PAZ100" s="220"/>
      <c r="PBA100" s="220"/>
      <c r="PBB100" s="220"/>
      <c r="PBC100" s="220"/>
      <c r="PBD100" s="220"/>
      <c r="PBE100" s="220"/>
      <c r="PBF100" s="220"/>
      <c r="PBG100" s="220"/>
      <c r="PBH100" s="220"/>
      <c r="PBI100" s="220"/>
      <c r="PBJ100" s="220"/>
      <c r="PBK100" s="220"/>
      <c r="PBL100" s="220"/>
      <c r="PBM100" s="220"/>
      <c r="PBN100" s="220"/>
      <c r="PBO100" s="220"/>
      <c r="PBP100" s="220"/>
      <c r="PBQ100" s="220"/>
      <c r="PBR100" s="220"/>
      <c r="PBS100" s="220"/>
      <c r="PBT100" s="220"/>
      <c r="PBU100" s="220"/>
      <c r="PBV100" s="220"/>
      <c r="PBW100" s="220"/>
      <c r="PBX100" s="220"/>
      <c r="PBY100" s="220"/>
      <c r="PBZ100" s="220"/>
      <c r="PCA100" s="220"/>
      <c r="PCB100" s="220"/>
      <c r="PCC100" s="220"/>
      <c r="PCD100" s="220"/>
      <c r="PCE100" s="220"/>
      <c r="PCF100" s="220"/>
      <c r="PCG100" s="220"/>
      <c r="PCH100" s="220"/>
      <c r="PCI100" s="220"/>
      <c r="PCJ100" s="220"/>
      <c r="PCK100" s="220"/>
      <c r="PCL100" s="220"/>
      <c r="PCM100" s="220"/>
      <c r="PCN100" s="220"/>
      <c r="PCO100" s="220"/>
      <c r="PCP100" s="220"/>
      <c r="PCQ100" s="220"/>
      <c r="PCR100" s="220"/>
      <c r="PCS100" s="220"/>
      <c r="PCT100" s="220"/>
      <c r="PCU100" s="220"/>
      <c r="PCV100" s="220"/>
      <c r="PCW100" s="220"/>
      <c r="PCX100" s="220"/>
      <c r="PCY100" s="220"/>
      <c r="PCZ100" s="220"/>
      <c r="PDA100" s="220"/>
      <c r="PDB100" s="220"/>
      <c r="PDC100" s="220"/>
      <c r="PDD100" s="220"/>
      <c r="PDE100" s="220"/>
      <c r="PDF100" s="220"/>
      <c r="PDG100" s="220"/>
      <c r="PDH100" s="220"/>
      <c r="PDI100" s="220"/>
      <c r="PDJ100" s="220"/>
      <c r="PDK100" s="220"/>
      <c r="PDL100" s="220"/>
      <c r="PDM100" s="220"/>
      <c r="PDN100" s="220"/>
      <c r="PDO100" s="220"/>
      <c r="PDP100" s="220"/>
      <c r="PDQ100" s="220"/>
      <c r="PDR100" s="220"/>
      <c r="PDS100" s="220"/>
      <c r="PDT100" s="220"/>
      <c r="PDU100" s="220"/>
      <c r="PDV100" s="220"/>
      <c r="PDW100" s="220"/>
      <c r="PDX100" s="220"/>
      <c r="PDY100" s="220"/>
      <c r="PDZ100" s="220"/>
      <c r="PEA100" s="220"/>
      <c r="PEB100" s="220"/>
      <c r="PEC100" s="220"/>
      <c r="PED100" s="220"/>
      <c r="PEE100" s="220"/>
      <c r="PEF100" s="220"/>
      <c r="PEG100" s="220"/>
      <c r="PEH100" s="220"/>
      <c r="PEI100" s="220"/>
      <c r="PEJ100" s="220"/>
      <c r="PEK100" s="220"/>
      <c r="PEL100" s="220"/>
      <c r="PEM100" s="220"/>
      <c r="PEN100" s="220"/>
      <c r="PEO100" s="220"/>
      <c r="PEP100" s="220"/>
      <c r="PEQ100" s="220"/>
      <c r="PER100" s="220"/>
      <c r="PES100" s="220"/>
      <c r="PET100" s="220"/>
      <c r="PEU100" s="220"/>
      <c r="PEV100" s="220"/>
      <c r="PEW100" s="220"/>
      <c r="PEX100" s="220"/>
      <c r="PEY100" s="220"/>
      <c r="PEZ100" s="220"/>
      <c r="PFA100" s="220"/>
      <c r="PFB100" s="220"/>
      <c r="PFC100" s="220"/>
      <c r="PFD100" s="220"/>
      <c r="PFE100" s="220"/>
      <c r="PFF100" s="220"/>
      <c r="PFG100" s="220"/>
      <c r="PFH100" s="220"/>
      <c r="PFI100" s="220"/>
      <c r="PFJ100" s="220"/>
      <c r="PFK100" s="220"/>
      <c r="PFL100" s="220"/>
      <c r="PFM100" s="220"/>
      <c r="PFN100" s="220"/>
      <c r="PFO100" s="220"/>
      <c r="PFP100" s="220"/>
      <c r="PFQ100" s="220"/>
      <c r="PFR100" s="220"/>
      <c r="PFS100" s="220"/>
      <c r="PFT100" s="220"/>
      <c r="PFU100" s="220"/>
      <c r="PFV100" s="220"/>
      <c r="PFW100" s="220"/>
      <c r="PFX100" s="220"/>
      <c r="PFY100" s="220"/>
      <c r="PFZ100" s="220"/>
      <c r="PGA100" s="220"/>
      <c r="PGB100" s="220"/>
      <c r="PGC100" s="220"/>
      <c r="PGD100" s="220"/>
      <c r="PGE100" s="220"/>
      <c r="PGF100" s="220"/>
      <c r="PGG100" s="220"/>
      <c r="PGH100" s="220"/>
      <c r="PGI100" s="220"/>
      <c r="PGJ100" s="220"/>
      <c r="PGK100" s="220"/>
      <c r="PGL100" s="220"/>
      <c r="PGM100" s="220"/>
      <c r="PGN100" s="220"/>
      <c r="PGO100" s="220"/>
      <c r="PGP100" s="220"/>
      <c r="PGQ100" s="220"/>
      <c r="PGR100" s="220"/>
      <c r="PGS100" s="220"/>
      <c r="PGT100" s="220"/>
      <c r="PGU100" s="220"/>
      <c r="PGV100" s="220"/>
      <c r="PGW100" s="220"/>
      <c r="PGX100" s="220"/>
      <c r="PGY100" s="220"/>
      <c r="PGZ100" s="220"/>
      <c r="PHA100" s="220"/>
      <c r="PHB100" s="220"/>
      <c r="PHC100" s="220"/>
      <c r="PHD100" s="220"/>
      <c r="PHE100" s="220"/>
      <c r="PHF100" s="220"/>
      <c r="PHG100" s="220"/>
      <c r="PHH100" s="220"/>
      <c r="PHI100" s="220"/>
      <c r="PHJ100" s="220"/>
      <c r="PHK100" s="220"/>
      <c r="PHL100" s="220"/>
      <c r="PHM100" s="220"/>
      <c r="PHN100" s="220"/>
      <c r="PHO100" s="220"/>
      <c r="PHP100" s="220"/>
      <c r="PHQ100" s="220"/>
      <c r="PHR100" s="220"/>
      <c r="PHS100" s="220"/>
      <c r="PHT100" s="220"/>
      <c r="PHU100" s="220"/>
      <c r="PHV100" s="220"/>
      <c r="PHW100" s="220"/>
      <c r="PHX100" s="220"/>
      <c r="PHY100" s="220"/>
      <c r="PHZ100" s="220"/>
      <c r="PIA100" s="220"/>
      <c r="PIB100" s="220"/>
      <c r="PIC100" s="220"/>
      <c r="PID100" s="220"/>
      <c r="PIE100" s="220"/>
      <c r="PIF100" s="220"/>
      <c r="PIG100" s="220"/>
      <c r="PIH100" s="220"/>
      <c r="PII100" s="220"/>
      <c r="PIJ100" s="220"/>
      <c r="PIK100" s="220"/>
      <c r="PIL100" s="220"/>
      <c r="PIM100" s="220"/>
      <c r="PIN100" s="220"/>
      <c r="PIO100" s="220"/>
      <c r="PIP100" s="220"/>
      <c r="PIQ100" s="220"/>
      <c r="PIR100" s="220"/>
      <c r="PIS100" s="220"/>
      <c r="PIT100" s="220"/>
      <c r="PIU100" s="220"/>
      <c r="PIV100" s="220"/>
      <c r="PIW100" s="220"/>
      <c r="PIX100" s="220"/>
      <c r="PIY100" s="220"/>
      <c r="PIZ100" s="220"/>
      <c r="PJA100" s="220"/>
      <c r="PJB100" s="220"/>
      <c r="PJC100" s="220"/>
      <c r="PJD100" s="220"/>
      <c r="PJE100" s="220"/>
      <c r="PJF100" s="220"/>
      <c r="PJG100" s="220"/>
      <c r="PJH100" s="220"/>
      <c r="PJI100" s="220"/>
      <c r="PJJ100" s="220"/>
      <c r="PJK100" s="220"/>
      <c r="PJL100" s="220"/>
      <c r="PJM100" s="220"/>
      <c r="PJN100" s="220"/>
      <c r="PJO100" s="220"/>
      <c r="PJP100" s="220"/>
      <c r="PJQ100" s="220"/>
      <c r="PJR100" s="220"/>
      <c r="PJS100" s="220"/>
      <c r="PJT100" s="220"/>
      <c r="PJU100" s="220"/>
      <c r="PJV100" s="220"/>
      <c r="PJW100" s="220"/>
      <c r="PJX100" s="220"/>
      <c r="PJY100" s="220"/>
      <c r="PJZ100" s="220"/>
      <c r="PKA100" s="220"/>
      <c r="PKB100" s="220"/>
      <c r="PKC100" s="220"/>
      <c r="PKD100" s="220"/>
      <c r="PKE100" s="220"/>
      <c r="PKF100" s="220"/>
      <c r="PKG100" s="220"/>
      <c r="PKH100" s="220"/>
      <c r="PKI100" s="220"/>
      <c r="PKJ100" s="220"/>
      <c r="PKK100" s="220"/>
      <c r="PKL100" s="220"/>
      <c r="PKM100" s="220"/>
      <c r="PKN100" s="220"/>
      <c r="PKO100" s="220"/>
      <c r="PKP100" s="220"/>
      <c r="PKQ100" s="220"/>
      <c r="PKR100" s="220"/>
      <c r="PKS100" s="220"/>
      <c r="PKT100" s="220"/>
      <c r="PKU100" s="220"/>
      <c r="PKV100" s="220"/>
      <c r="PKW100" s="220"/>
      <c r="PKX100" s="220"/>
      <c r="PKY100" s="220"/>
      <c r="PKZ100" s="220"/>
      <c r="PLA100" s="220"/>
      <c r="PLB100" s="220"/>
      <c r="PLC100" s="220"/>
      <c r="PLD100" s="220"/>
      <c r="PLE100" s="220"/>
      <c r="PLF100" s="220"/>
      <c r="PLG100" s="220"/>
      <c r="PLH100" s="220"/>
      <c r="PLI100" s="220"/>
      <c r="PLJ100" s="220"/>
      <c r="PLK100" s="220"/>
      <c r="PLL100" s="220"/>
      <c r="PLM100" s="220"/>
      <c r="PLN100" s="220"/>
      <c r="PLO100" s="220"/>
      <c r="PLP100" s="220"/>
      <c r="PLQ100" s="220"/>
      <c r="PLR100" s="220"/>
      <c r="PLS100" s="220"/>
      <c r="PLT100" s="220"/>
      <c r="PLU100" s="220"/>
      <c r="PLV100" s="220"/>
      <c r="PLW100" s="220"/>
      <c r="PLX100" s="220"/>
      <c r="PLY100" s="220"/>
      <c r="PLZ100" s="220"/>
      <c r="PMA100" s="220"/>
      <c r="PMB100" s="220"/>
      <c r="PMC100" s="220"/>
      <c r="PMD100" s="220"/>
      <c r="PME100" s="220"/>
      <c r="PMF100" s="220"/>
      <c r="PMG100" s="220"/>
      <c r="PMH100" s="220"/>
      <c r="PMI100" s="220"/>
      <c r="PMJ100" s="220"/>
      <c r="PMK100" s="220"/>
      <c r="PML100" s="220"/>
      <c r="PMM100" s="220"/>
      <c r="PMN100" s="220"/>
      <c r="PMO100" s="220"/>
      <c r="PMP100" s="220"/>
      <c r="PMQ100" s="220"/>
      <c r="PMR100" s="220"/>
      <c r="PMS100" s="220"/>
      <c r="PMT100" s="220"/>
      <c r="PMU100" s="220"/>
      <c r="PMV100" s="220"/>
      <c r="PMW100" s="220"/>
      <c r="PMX100" s="220"/>
      <c r="PMY100" s="220"/>
      <c r="PMZ100" s="220"/>
      <c r="PNA100" s="220"/>
      <c r="PNB100" s="220"/>
      <c r="PNC100" s="220"/>
      <c r="PND100" s="220"/>
      <c r="PNE100" s="220"/>
      <c r="PNF100" s="220"/>
      <c r="PNG100" s="220"/>
      <c r="PNH100" s="220"/>
      <c r="PNI100" s="220"/>
      <c r="PNJ100" s="220"/>
      <c r="PNK100" s="220"/>
      <c r="PNL100" s="220"/>
      <c r="PNM100" s="220"/>
      <c r="PNN100" s="220"/>
      <c r="PNO100" s="220"/>
      <c r="PNP100" s="220"/>
      <c r="PNQ100" s="220"/>
      <c r="PNR100" s="220"/>
      <c r="PNS100" s="220"/>
      <c r="PNT100" s="220"/>
      <c r="PNU100" s="220"/>
      <c r="PNV100" s="220"/>
      <c r="PNW100" s="220"/>
      <c r="PNX100" s="220"/>
      <c r="PNY100" s="220"/>
      <c r="PNZ100" s="220"/>
      <c r="POA100" s="220"/>
      <c r="POB100" s="220"/>
      <c r="POC100" s="220"/>
      <c r="POD100" s="220"/>
      <c r="POE100" s="220"/>
      <c r="POF100" s="220"/>
      <c r="POG100" s="220"/>
      <c r="POH100" s="220"/>
      <c r="POI100" s="220"/>
      <c r="POJ100" s="220"/>
      <c r="POK100" s="220"/>
      <c r="POL100" s="220"/>
      <c r="POM100" s="220"/>
      <c r="PON100" s="220"/>
      <c r="POO100" s="220"/>
      <c r="POP100" s="220"/>
      <c r="POQ100" s="220"/>
      <c r="POR100" s="220"/>
      <c r="POS100" s="220"/>
      <c r="POT100" s="220"/>
      <c r="POU100" s="220"/>
      <c r="POV100" s="220"/>
      <c r="POW100" s="220"/>
      <c r="POX100" s="220"/>
      <c r="POY100" s="220"/>
      <c r="POZ100" s="220"/>
      <c r="PPA100" s="220"/>
      <c r="PPB100" s="220"/>
      <c r="PPC100" s="220"/>
      <c r="PPD100" s="220"/>
      <c r="PPE100" s="220"/>
      <c r="PPF100" s="220"/>
      <c r="PPG100" s="220"/>
      <c r="PPH100" s="220"/>
      <c r="PPI100" s="220"/>
      <c r="PPJ100" s="220"/>
      <c r="PPK100" s="220"/>
      <c r="PPL100" s="220"/>
      <c r="PPM100" s="220"/>
      <c r="PPN100" s="220"/>
      <c r="PPO100" s="220"/>
      <c r="PPP100" s="220"/>
      <c r="PPQ100" s="220"/>
      <c r="PPR100" s="220"/>
      <c r="PPS100" s="220"/>
      <c r="PPT100" s="220"/>
      <c r="PPU100" s="220"/>
      <c r="PPV100" s="220"/>
      <c r="PPW100" s="220"/>
      <c r="PPX100" s="220"/>
      <c r="PPY100" s="220"/>
      <c r="PPZ100" s="220"/>
      <c r="PQA100" s="220"/>
      <c r="PQB100" s="220"/>
      <c r="PQC100" s="220"/>
      <c r="PQD100" s="220"/>
      <c r="PQE100" s="220"/>
      <c r="PQF100" s="220"/>
      <c r="PQG100" s="220"/>
      <c r="PQH100" s="220"/>
      <c r="PQI100" s="220"/>
      <c r="PQJ100" s="220"/>
      <c r="PQK100" s="220"/>
      <c r="PQL100" s="220"/>
      <c r="PQM100" s="220"/>
      <c r="PQN100" s="220"/>
      <c r="PQO100" s="220"/>
      <c r="PQP100" s="220"/>
      <c r="PQQ100" s="220"/>
      <c r="PQR100" s="220"/>
      <c r="PQS100" s="220"/>
      <c r="PQT100" s="220"/>
      <c r="PQU100" s="220"/>
      <c r="PQV100" s="220"/>
      <c r="PQW100" s="220"/>
      <c r="PQX100" s="220"/>
      <c r="PQY100" s="220"/>
      <c r="PQZ100" s="220"/>
      <c r="PRA100" s="220"/>
      <c r="PRB100" s="220"/>
      <c r="PRC100" s="220"/>
      <c r="PRD100" s="220"/>
      <c r="PRE100" s="220"/>
      <c r="PRF100" s="220"/>
      <c r="PRG100" s="220"/>
      <c r="PRH100" s="220"/>
      <c r="PRI100" s="220"/>
      <c r="PRJ100" s="220"/>
      <c r="PRK100" s="220"/>
      <c r="PRL100" s="220"/>
      <c r="PRM100" s="220"/>
      <c r="PRN100" s="220"/>
      <c r="PRO100" s="220"/>
      <c r="PRP100" s="220"/>
      <c r="PRQ100" s="220"/>
      <c r="PRR100" s="220"/>
      <c r="PRS100" s="220"/>
      <c r="PRT100" s="220"/>
      <c r="PRU100" s="220"/>
      <c r="PRV100" s="220"/>
      <c r="PRW100" s="220"/>
      <c r="PRX100" s="220"/>
      <c r="PRY100" s="220"/>
      <c r="PRZ100" s="220"/>
      <c r="PSA100" s="220"/>
      <c r="PSB100" s="220"/>
      <c r="PSC100" s="220"/>
      <c r="PSD100" s="220"/>
      <c r="PSE100" s="220"/>
      <c r="PSF100" s="220"/>
      <c r="PSG100" s="220"/>
      <c r="PSH100" s="220"/>
      <c r="PSI100" s="220"/>
      <c r="PSJ100" s="220"/>
      <c r="PSK100" s="220"/>
      <c r="PSL100" s="220"/>
      <c r="PSM100" s="220"/>
      <c r="PSN100" s="220"/>
      <c r="PSO100" s="220"/>
      <c r="PSP100" s="220"/>
      <c r="PSQ100" s="220"/>
      <c r="PSR100" s="220"/>
      <c r="PSS100" s="220"/>
      <c r="PST100" s="220"/>
      <c r="PSU100" s="220"/>
      <c r="PSV100" s="220"/>
      <c r="PSW100" s="220"/>
      <c r="PSX100" s="220"/>
      <c r="PSY100" s="220"/>
      <c r="PSZ100" s="220"/>
      <c r="PTA100" s="220"/>
      <c r="PTB100" s="220"/>
      <c r="PTC100" s="220"/>
      <c r="PTD100" s="220"/>
      <c r="PTE100" s="220"/>
      <c r="PTF100" s="220"/>
      <c r="PTG100" s="220"/>
      <c r="PTH100" s="220"/>
      <c r="PTI100" s="220"/>
      <c r="PTJ100" s="220"/>
      <c r="PTK100" s="220"/>
      <c r="PTL100" s="220"/>
      <c r="PTM100" s="220"/>
      <c r="PTN100" s="220"/>
      <c r="PTO100" s="220"/>
      <c r="PTP100" s="220"/>
      <c r="PTQ100" s="220"/>
      <c r="PTR100" s="220"/>
      <c r="PTS100" s="220"/>
      <c r="PTT100" s="220"/>
      <c r="PTU100" s="220"/>
      <c r="PTV100" s="220"/>
      <c r="PTW100" s="220"/>
      <c r="PTX100" s="220"/>
      <c r="PTY100" s="220"/>
      <c r="PTZ100" s="220"/>
      <c r="PUA100" s="220"/>
      <c r="PUB100" s="220"/>
      <c r="PUC100" s="220"/>
      <c r="PUD100" s="220"/>
      <c r="PUE100" s="220"/>
      <c r="PUF100" s="220"/>
      <c r="PUG100" s="220"/>
      <c r="PUH100" s="220"/>
      <c r="PUI100" s="220"/>
      <c r="PUJ100" s="220"/>
      <c r="PUK100" s="220"/>
      <c r="PUL100" s="220"/>
      <c r="PUM100" s="220"/>
      <c r="PUN100" s="220"/>
      <c r="PUO100" s="220"/>
      <c r="PUP100" s="220"/>
      <c r="PUQ100" s="220"/>
      <c r="PUR100" s="220"/>
      <c r="PUS100" s="220"/>
      <c r="PUT100" s="220"/>
      <c r="PUU100" s="220"/>
      <c r="PUV100" s="220"/>
      <c r="PUW100" s="220"/>
      <c r="PUX100" s="220"/>
      <c r="PUY100" s="220"/>
      <c r="PUZ100" s="220"/>
      <c r="PVA100" s="220"/>
      <c r="PVB100" s="220"/>
      <c r="PVC100" s="220"/>
      <c r="PVD100" s="220"/>
      <c r="PVE100" s="220"/>
      <c r="PVF100" s="220"/>
      <c r="PVG100" s="220"/>
      <c r="PVH100" s="220"/>
      <c r="PVI100" s="220"/>
      <c r="PVJ100" s="220"/>
      <c r="PVK100" s="220"/>
      <c r="PVL100" s="220"/>
      <c r="PVM100" s="220"/>
      <c r="PVN100" s="220"/>
      <c r="PVO100" s="220"/>
      <c r="PVP100" s="220"/>
      <c r="PVQ100" s="220"/>
      <c r="PVR100" s="220"/>
      <c r="PVS100" s="220"/>
      <c r="PVT100" s="220"/>
      <c r="PVU100" s="220"/>
      <c r="PVV100" s="220"/>
      <c r="PVW100" s="220"/>
      <c r="PVX100" s="220"/>
      <c r="PVY100" s="220"/>
      <c r="PVZ100" s="220"/>
      <c r="PWA100" s="220"/>
      <c r="PWB100" s="220"/>
      <c r="PWC100" s="220"/>
      <c r="PWD100" s="220"/>
      <c r="PWE100" s="220"/>
      <c r="PWF100" s="220"/>
      <c r="PWG100" s="220"/>
      <c r="PWH100" s="220"/>
      <c r="PWI100" s="220"/>
      <c r="PWJ100" s="220"/>
      <c r="PWK100" s="220"/>
      <c r="PWL100" s="220"/>
      <c r="PWM100" s="220"/>
      <c r="PWN100" s="220"/>
      <c r="PWO100" s="220"/>
      <c r="PWP100" s="220"/>
      <c r="PWQ100" s="220"/>
      <c r="PWR100" s="220"/>
      <c r="PWS100" s="220"/>
      <c r="PWT100" s="220"/>
      <c r="PWU100" s="220"/>
      <c r="PWV100" s="220"/>
      <c r="PWW100" s="220"/>
      <c r="PWX100" s="220"/>
      <c r="PWY100" s="220"/>
      <c r="PWZ100" s="220"/>
      <c r="PXA100" s="220"/>
      <c r="PXB100" s="220"/>
      <c r="PXC100" s="220"/>
      <c r="PXD100" s="220"/>
      <c r="PXE100" s="220"/>
      <c r="PXF100" s="220"/>
      <c r="PXG100" s="220"/>
      <c r="PXH100" s="220"/>
      <c r="PXI100" s="220"/>
      <c r="PXJ100" s="220"/>
      <c r="PXK100" s="220"/>
      <c r="PXL100" s="220"/>
      <c r="PXM100" s="220"/>
      <c r="PXN100" s="220"/>
      <c r="PXO100" s="220"/>
      <c r="PXP100" s="220"/>
      <c r="PXQ100" s="220"/>
      <c r="PXR100" s="220"/>
      <c r="PXS100" s="220"/>
      <c r="PXT100" s="220"/>
      <c r="PXU100" s="220"/>
      <c r="PXV100" s="220"/>
      <c r="PXW100" s="220"/>
      <c r="PXX100" s="220"/>
      <c r="PXY100" s="220"/>
      <c r="PXZ100" s="220"/>
      <c r="PYA100" s="220"/>
      <c r="PYB100" s="220"/>
      <c r="PYC100" s="220"/>
      <c r="PYD100" s="220"/>
      <c r="PYE100" s="220"/>
      <c r="PYF100" s="220"/>
      <c r="PYG100" s="220"/>
      <c r="PYH100" s="220"/>
      <c r="PYI100" s="220"/>
      <c r="PYJ100" s="220"/>
      <c r="PYK100" s="220"/>
      <c r="PYL100" s="220"/>
      <c r="PYM100" s="220"/>
      <c r="PYN100" s="220"/>
      <c r="PYO100" s="220"/>
      <c r="PYP100" s="220"/>
      <c r="PYQ100" s="220"/>
      <c r="PYR100" s="220"/>
      <c r="PYS100" s="220"/>
      <c r="PYT100" s="220"/>
      <c r="PYU100" s="220"/>
      <c r="PYV100" s="220"/>
      <c r="PYW100" s="220"/>
      <c r="PYX100" s="220"/>
      <c r="PYY100" s="220"/>
      <c r="PYZ100" s="220"/>
      <c r="PZA100" s="220"/>
      <c r="PZB100" s="220"/>
      <c r="PZC100" s="220"/>
      <c r="PZD100" s="220"/>
      <c r="PZE100" s="220"/>
      <c r="PZF100" s="220"/>
      <c r="PZG100" s="220"/>
      <c r="PZH100" s="220"/>
      <c r="PZI100" s="220"/>
      <c r="PZJ100" s="220"/>
      <c r="PZK100" s="220"/>
      <c r="PZL100" s="220"/>
      <c r="PZM100" s="220"/>
      <c r="PZN100" s="220"/>
      <c r="PZO100" s="220"/>
      <c r="PZP100" s="220"/>
      <c r="PZQ100" s="220"/>
      <c r="PZR100" s="220"/>
      <c r="PZS100" s="220"/>
      <c r="PZT100" s="220"/>
      <c r="PZU100" s="220"/>
      <c r="PZV100" s="220"/>
      <c r="PZW100" s="220"/>
      <c r="PZX100" s="220"/>
      <c r="PZY100" s="220"/>
      <c r="PZZ100" s="220"/>
      <c r="QAA100" s="220"/>
      <c r="QAB100" s="220"/>
      <c r="QAC100" s="220"/>
      <c r="QAD100" s="220"/>
      <c r="QAE100" s="220"/>
      <c r="QAF100" s="220"/>
      <c r="QAG100" s="220"/>
      <c r="QAH100" s="220"/>
      <c r="QAI100" s="220"/>
      <c r="QAJ100" s="220"/>
      <c r="QAK100" s="220"/>
      <c r="QAL100" s="220"/>
      <c r="QAM100" s="220"/>
      <c r="QAN100" s="220"/>
      <c r="QAO100" s="220"/>
      <c r="QAP100" s="220"/>
      <c r="QAQ100" s="220"/>
      <c r="QAR100" s="220"/>
      <c r="QAS100" s="220"/>
      <c r="QAT100" s="220"/>
      <c r="QAU100" s="220"/>
      <c r="QAV100" s="220"/>
      <c r="QAW100" s="220"/>
      <c r="QAX100" s="220"/>
      <c r="QAY100" s="220"/>
      <c r="QAZ100" s="220"/>
      <c r="QBA100" s="220"/>
      <c r="QBB100" s="220"/>
      <c r="QBC100" s="220"/>
      <c r="QBD100" s="220"/>
      <c r="QBE100" s="220"/>
      <c r="QBF100" s="220"/>
      <c r="QBG100" s="220"/>
      <c r="QBH100" s="220"/>
      <c r="QBI100" s="220"/>
      <c r="QBJ100" s="220"/>
      <c r="QBK100" s="220"/>
      <c r="QBL100" s="220"/>
      <c r="QBM100" s="220"/>
      <c r="QBN100" s="220"/>
      <c r="QBO100" s="220"/>
      <c r="QBP100" s="220"/>
      <c r="QBQ100" s="220"/>
      <c r="QBR100" s="220"/>
      <c r="QBS100" s="220"/>
      <c r="QBT100" s="220"/>
      <c r="QBU100" s="220"/>
      <c r="QBV100" s="220"/>
      <c r="QBW100" s="220"/>
      <c r="QBX100" s="220"/>
      <c r="QBY100" s="220"/>
      <c r="QBZ100" s="220"/>
      <c r="QCA100" s="220"/>
      <c r="QCB100" s="220"/>
      <c r="QCC100" s="220"/>
      <c r="QCD100" s="220"/>
      <c r="QCE100" s="220"/>
      <c r="QCF100" s="220"/>
      <c r="QCG100" s="220"/>
      <c r="QCH100" s="220"/>
      <c r="QCI100" s="220"/>
      <c r="QCJ100" s="220"/>
      <c r="QCK100" s="220"/>
      <c r="QCL100" s="220"/>
      <c r="QCM100" s="220"/>
      <c r="QCN100" s="220"/>
      <c r="QCO100" s="220"/>
      <c r="QCP100" s="220"/>
      <c r="QCQ100" s="220"/>
      <c r="QCR100" s="220"/>
      <c r="QCS100" s="220"/>
      <c r="QCT100" s="220"/>
      <c r="QCU100" s="220"/>
      <c r="QCV100" s="220"/>
      <c r="QCW100" s="220"/>
      <c r="QCX100" s="220"/>
      <c r="QCY100" s="220"/>
      <c r="QCZ100" s="220"/>
      <c r="QDA100" s="220"/>
      <c r="QDB100" s="220"/>
      <c r="QDC100" s="220"/>
      <c r="QDD100" s="220"/>
      <c r="QDE100" s="220"/>
      <c r="QDF100" s="220"/>
      <c r="QDG100" s="220"/>
      <c r="QDH100" s="220"/>
      <c r="QDI100" s="220"/>
      <c r="QDJ100" s="220"/>
      <c r="QDK100" s="220"/>
      <c r="QDL100" s="220"/>
      <c r="QDM100" s="220"/>
      <c r="QDN100" s="220"/>
      <c r="QDO100" s="220"/>
      <c r="QDP100" s="220"/>
      <c r="QDQ100" s="220"/>
      <c r="QDR100" s="220"/>
      <c r="QDS100" s="220"/>
      <c r="QDT100" s="220"/>
      <c r="QDU100" s="220"/>
      <c r="QDV100" s="220"/>
      <c r="QDW100" s="220"/>
      <c r="QDX100" s="220"/>
      <c r="QDY100" s="220"/>
      <c r="QDZ100" s="220"/>
      <c r="QEA100" s="220"/>
      <c r="QEB100" s="220"/>
      <c r="QEC100" s="220"/>
      <c r="QED100" s="220"/>
      <c r="QEE100" s="220"/>
      <c r="QEF100" s="220"/>
      <c r="QEG100" s="220"/>
      <c r="QEH100" s="220"/>
      <c r="QEI100" s="220"/>
      <c r="QEJ100" s="220"/>
      <c r="QEK100" s="220"/>
      <c r="QEL100" s="220"/>
      <c r="QEM100" s="220"/>
      <c r="QEN100" s="220"/>
      <c r="QEO100" s="220"/>
      <c r="QEP100" s="220"/>
      <c r="QEQ100" s="220"/>
      <c r="QER100" s="220"/>
      <c r="QES100" s="220"/>
      <c r="QET100" s="220"/>
      <c r="QEU100" s="220"/>
      <c r="QEV100" s="220"/>
      <c r="QEW100" s="220"/>
      <c r="QEX100" s="220"/>
      <c r="QEY100" s="220"/>
      <c r="QEZ100" s="220"/>
      <c r="QFA100" s="220"/>
      <c r="QFB100" s="220"/>
      <c r="QFC100" s="220"/>
      <c r="QFD100" s="220"/>
      <c r="QFE100" s="220"/>
      <c r="QFF100" s="220"/>
      <c r="QFG100" s="220"/>
      <c r="QFH100" s="220"/>
      <c r="QFI100" s="220"/>
      <c r="QFJ100" s="220"/>
      <c r="QFK100" s="220"/>
      <c r="QFL100" s="220"/>
      <c r="QFM100" s="220"/>
      <c r="QFN100" s="220"/>
      <c r="QFO100" s="220"/>
      <c r="QFP100" s="220"/>
      <c r="QFQ100" s="220"/>
      <c r="QFR100" s="220"/>
      <c r="QFS100" s="220"/>
      <c r="QFT100" s="220"/>
      <c r="QFU100" s="220"/>
      <c r="QFV100" s="220"/>
      <c r="QFW100" s="220"/>
      <c r="QFX100" s="220"/>
      <c r="QFY100" s="220"/>
      <c r="QFZ100" s="220"/>
      <c r="QGA100" s="220"/>
      <c r="QGB100" s="220"/>
      <c r="QGC100" s="220"/>
      <c r="QGD100" s="220"/>
      <c r="QGE100" s="220"/>
      <c r="QGF100" s="220"/>
      <c r="QGG100" s="220"/>
      <c r="QGH100" s="220"/>
      <c r="QGI100" s="220"/>
      <c r="QGJ100" s="220"/>
      <c r="QGK100" s="220"/>
      <c r="QGL100" s="220"/>
      <c r="QGM100" s="220"/>
      <c r="QGN100" s="220"/>
      <c r="QGO100" s="220"/>
      <c r="QGP100" s="220"/>
      <c r="QGQ100" s="220"/>
      <c r="QGR100" s="220"/>
      <c r="QGS100" s="220"/>
      <c r="QGT100" s="220"/>
      <c r="QGU100" s="220"/>
      <c r="QGV100" s="220"/>
      <c r="QGW100" s="220"/>
      <c r="QGX100" s="220"/>
      <c r="QGY100" s="220"/>
      <c r="QGZ100" s="220"/>
      <c r="QHA100" s="220"/>
      <c r="QHB100" s="220"/>
      <c r="QHC100" s="220"/>
      <c r="QHD100" s="220"/>
      <c r="QHE100" s="220"/>
      <c r="QHF100" s="220"/>
      <c r="QHG100" s="220"/>
      <c r="QHH100" s="220"/>
      <c r="QHI100" s="220"/>
      <c r="QHJ100" s="220"/>
      <c r="QHK100" s="220"/>
      <c r="QHL100" s="220"/>
      <c r="QHM100" s="220"/>
      <c r="QHN100" s="220"/>
      <c r="QHO100" s="220"/>
      <c r="QHP100" s="220"/>
      <c r="QHQ100" s="220"/>
      <c r="QHR100" s="220"/>
      <c r="QHS100" s="220"/>
      <c r="QHT100" s="220"/>
      <c r="QHU100" s="220"/>
      <c r="QHV100" s="220"/>
      <c r="QHW100" s="220"/>
      <c r="QHX100" s="220"/>
      <c r="QHY100" s="220"/>
      <c r="QHZ100" s="220"/>
      <c r="QIA100" s="220"/>
      <c r="QIB100" s="220"/>
      <c r="QIC100" s="220"/>
      <c r="QID100" s="220"/>
      <c r="QIE100" s="220"/>
      <c r="QIF100" s="220"/>
      <c r="QIG100" s="220"/>
      <c r="QIH100" s="220"/>
      <c r="QII100" s="220"/>
      <c r="QIJ100" s="220"/>
      <c r="QIK100" s="220"/>
      <c r="QIL100" s="220"/>
      <c r="QIM100" s="220"/>
      <c r="QIN100" s="220"/>
      <c r="QIO100" s="220"/>
      <c r="QIP100" s="220"/>
      <c r="QIQ100" s="220"/>
      <c r="QIR100" s="220"/>
      <c r="QIS100" s="220"/>
      <c r="QIT100" s="220"/>
      <c r="QIU100" s="220"/>
      <c r="QIV100" s="220"/>
      <c r="QIW100" s="220"/>
      <c r="QIX100" s="220"/>
      <c r="QIY100" s="220"/>
      <c r="QIZ100" s="220"/>
      <c r="QJA100" s="220"/>
      <c r="QJB100" s="220"/>
      <c r="QJC100" s="220"/>
      <c r="QJD100" s="220"/>
      <c r="QJE100" s="220"/>
      <c r="QJF100" s="220"/>
      <c r="QJG100" s="220"/>
      <c r="QJH100" s="220"/>
      <c r="QJI100" s="220"/>
      <c r="QJJ100" s="220"/>
      <c r="QJK100" s="220"/>
      <c r="QJL100" s="220"/>
      <c r="QJM100" s="220"/>
      <c r="QJN100" s="220"/>
      <c r="QJO100" s="220"/>
      <c r="QJP100" s="220"/>
      <c r="QJQ100" s="220"/>
      <c r="QJR100" s="220"/>
      <c r="QJS100" s="220"/>
      <c r="QJT100" s="220"/>
      <c r="QJU100" s="220"/>
      <c r="QJV100" s="220"/>
      <c r="QJW100" s="220"/>
      <c r="QJX100" s="220"/>
      <c r="QJY100" s="220"/>
      <c r="QJZ100" s="220"/>
      <c r="QKA100" s="220"/>
      <c r="QKB100" s="220"/>
      <c r="QKC100" s="220"/>
      <c r="QKD100" s="220"/>
      <c r="QKE100" s="220"/>
      <c r="QKF100" s="220"/>
      <c r="QKG100" s="220"/>
      <c r="QKH100" s="220"/>
      <c r="QKI100" s="220"/>
      <c r="QKJ100" s="220"/>
      <c r="QKK100" s="220"/>
      <c r="QKL100" s="220"/>
      <c r="QKM100" s="220"/>
      <c r="QKN100" s="220"/>
      <c r="QKO100" s="220"/>
      <c r="QKP100" s="220"/>
      <c r="QKQ100" s="220"/>
      <c r="QKR100" s="220"/>
      <c r="QKS100" s="220"/>
      <c r="QKT100" s="220"/>
      <c r="QKU100" s="220"/>
      <c r="QKV100" s="220"/>
      <c r="QKW100" s="220"/>
      <c r="QKX100" s="220"/>
      <c r="QKY100" s="220"/>
      <c r="QKZ100" s="220"/>
      <c r="QLA100" s="220"/>
      <c r="QLB100" s="220"/>
      <c r="QLC100" s="220"/>
      <c r="QLD100" s="220"/>
      <c r="QLE100" s="220"/>
      <c r="QLF100" s="220"/>
      <c r="QLG100" s="220"/>
      <c r="QLH100" s="220"/>
      <c r="QLI100" s="220"/>
      <c r="QLJ100" s="220"/>
      <c r="QLK100" s="220"/>
      <c r="QLL100" s="220"/>
      <c r="QLM100" s="220"/>
      <c r="QLN100" s="220"/>
      <c r="QLO100" s="220"/>
      <c r="QLP100" s="220"/>
      <c r="QLQ100" s="220"/>
      <c r="QLR100" s="220"/>
      <c r="QLS100" s="220"/>
      <c r="QLT100" s="220"/>
      <c r="QLU100" s="220"/>
      <c r="QLV100" s="220"/>
      <c r="QLW100" s="220"/>
      <c r="QLX100" s="220"/>
      <c r="QLY100" s="220"/>
      <c r="QLZ100" s="220"/>
      <c r="QMA100" s="220"/>
      <c r="QMB100" s="220"/>
      <c r="QMC100" s="220"/>
      <c r="QMD100" s="220"/>
      <c r="QME100" s="220"/>
      <c r="QMF100" s="220"/>
      <c r="QMG100" s="220"/>
      <c r="QMH100" s="220"/>
      <c r="QMI100" s="220"/>
      <c r="QMJ100" s="220"/>
      <c r="QMK100" s="220"/>
      <c r="QML100" s="220"/>
      <c r="QMM100" s="220"/>
      <c r="QMN100" s="220"/>
      <c r="QMO100" s="220"/>
      <c r="QMP100" s="220"/>
      <c r="QMQ100" s="220"/>
      <c r="QMR100" s="220"/>
      <c r="QMS100" s="220"/>
      <c r="QMT100" s="220"/>
      <c r="QMU100" s="220"/>
      <c r="QMV100" s="220"/>
      <c r="QMW100" s="220"/>
      <c r="QMX100" s="220"/>
      <c r="QMY100" s="220"/>
      <c r="QMZ100" s="220"/>
      <c r="QNA100" s="220"/>
      <c r="QNB100" s="220"/>
      <c r="QNC100" s="220"/>
      <c r="QND100" s="220"/>
      <c r="QNE100" s="220"/>
      <c r="QNF100" s="220"/>
      <c r="QNG100" s="220"/>
      <c r="QNH100" s="220"/>
      <c r="QNI100" s="220"/>
      <c r="QNJ100" s="220"/>
      <c r="QNK100" s="220"/>
      <c r="QNL100" s="220"/>
      <c r="QNM100" s="220"/>
      <c r="QNN100" s="220"/>
      <c r="QNO100" s="220"/>
      <c r="QNP100" s="220"/>
      <c r="QNQ100" s="220"/>
      <c r="QNR100" s="220"/>
      <c r="QNS100" s="220"/>
      <c r="QNT100" s="220"/>
      <c r="QNU100" s="220"/>
      <c r="QNV100" s="220"/>
      <c r="QNW100" s="220"/>
      <c r="QNX100" s="220"/>
      <c r="QNY100" s="220"/>
      <c r="QNZ100" s="220"/>
      <c r="QOA100" s="220"/>
      <c r="QOB100" s="220"/>
      <c r="QOC100" s="220"/>
      <c r="QOD100" s="220"/>
      <c r="QOE100" s="220"/>
      <c r="QOF100" s="220"/>
      <c r="QOG100" s="220"/>
      <c r="QOH100" s="220"/>
      <c r="QOI100" s="220"/>
      <c r="QOJ100" s="220"/>
      <c r="QOK100" s="220"/>
      <c r="QOL100" s="220"/>
      <c r="QOM100" s="220"/>
      <c r="QON100" s="220"/>
      <c r="QOO100" s="220"/>
      <c r="QOP100" s="220"/>
      <c r="QOQ100" s="220"/>
      <c r="QOR100" s="220"/>
      <c r="QOS100" s="220"/>
      <c r="QOT100" s="220"/>
      <c r="QOU100" s="220"/>
      <c r="QOV100" s="220"/>
      <c r="QOW100" s="220"/>
      <c r="QOX100" s="220"/>
      <c r="QOY100" s="220"/>
      <c r="QOZ100" s="220"/>
      <c r="QPA100" s="220"/>
      <c r="QPB100" s="220"/>
      <c r="QPC100" s="220"/>
      <c r="QPD100" s="220"/>
      <c r="QPE100" s="220"/>
      <c r="QPF100" s="220"/>
      <c r="QPG100" s="220"/>
      <c r="QPH100" s="220"/>
      <c r="QPI100" s="220"/>
      <c r="QPJ100" s="220"/>
      <c r="QPK100" s="220"/>
      <c r="QPL100" s="220"/>
      <c r="QPM100" s="220"/>
      <c r="QPN100" s="220"/>
      <c r="QPO100" s="220"/>
      <c r="QPP100" s="220"/>
      <c r="QPQ100" s="220"/>
      <c r="QPR100" s="220"/>
      <c r="QPS100" s="220"/>
      <c r="QPT100" s="220"/>
      <c r="QPU100" s="220"/>
      <c r="QPV100" s="220"/>
      <c r="QPW100" s="220"/>
      <c r="QPX100" s="220"/>
      <c r="QPY100" s="220"/>
      <c r="QPZ100" s="220"/>
      <c r="QQA100" s="220"/>
      <c r="QQB100" s="220"/>
      <c r="QQC100" s="220"/>
      <c r="QQD100" s="220"/>
      <c r="QQE100" s="220"/>
      <c r="QQF100" s="220"/>
      <c r="QQG100" s="220"/>
      <c r="QQH100" s="220"/>
      <c r="QQI100" s="220"/>
      <c r="QQJ100" s="220"/>
      <c r="QQK100" s="220"/>
      <c r="QQL100" s="220"/>
      <c r="QQM100" s="220"/>
      <c r="QQN100" s="220"/>
      <c r="QQO100" s="220"/>
      <c r="QQP100" s="220"/>
      <c r="QQQ100" s="220"/>
      <c r="QQR100" s="220"/>
      <c r="QQS100" s="220"/>
      <c r="QQT100" s="220"/>
      <c r="QQU100" s="220"/>
      <c r="QQV100" s="220"/>
      <c r="QQW100" s="220"/>
      <c r="QQX100" s="220"/>
      <c r="QQY100" s="220"/>
      <c r="QQZ100" s="220"/>
      <c r="QRA100" s="220"/>
      <c r="QRB100" s="220"/>
      <c r="QRC100" s="220"/>
      <c r="QRD100" s="220"/>
      <c r="QRE100" s="220"/>
      <c r="QRF100" s="220"/>
      <c r="QRG100" s="220"/>
      <c r="QRH100" s="220"/>
      <c r="QRI100" s="220"/>
      <c r="QRJ100" s="220"/>
      <c r="QRK100" s="220"/>
      <c r="QRL100" s="220"/>
      <c r="QRM100" s="220"/>
      <c r="QRN100" s="220"/>
      <c r="QRO100" s="220"/>
      <c r="QRP100" s="220"/>
      <c r="QRQ100" s="220"/>
      <c r="QRR100" s="220"/>
      <c r="QRS100" s="220"/>
      <c r="QRT100" s="220"/>
      <c r="QRU100" s="220"/>
      <c r="QRV100" s="220"/>
      <c r="QRW100" s="220"/>
      <c r="QRX100" s="220"/>
      <c r="QRY100" s="220"/>
      <c r="QRZ100" s="220"/>
      <c r="QSA100" s="220"/>
      <c r="QSB100" s="220"/>
      <c r="QSC100" s="220"/>
      <c r="QSD100" s="220"/>
      <c r="QSE100" s="220"/>
      <c r="QSF100" s="220"/>
      <c r="QSG100" s="220"/>
      <c r="QSH100" s="220"/>
      <c r="QSI100" s="220"/>
      <c r="QSJ100" s="220"/>
      <c r="QSK100" s="220"/>
      <c r="QSL100" s="220"/>
      <c r="QSM100" s="220"/>
      <c r="QSN100" s="220"/>
      <c r="QSO100" s="220"/>
      <c r="QSP100" s="220"/>
      <c r="QSQ100" s="220"/>
      <c r="QSR100" s="220"/>
      <c r="QSS100" s="220"/>
      <c r="QST100" s="220"/>
      <c r="QSU100" s="220"/>
      <c r="QSV100" s="220"/>
      <c r="QSW100" s="220"/>
      <c r="QSX100" s="220"/>
      <c r="QSY100" s="220"/>
      <c r="QSZ100" s="220"/>
      <c r="QTA100" s="220"/>
      <c r="QTB100" s="220"/>
      <c r="QTC100" s="220"/>
      <c r="QTD100" s="220"/>
      <c r="QTE100" s="220"/>
      <c r="QTF100" s="220"/>
      <c r="QTG100" s="220"/>
      <c r="QTH100" s="220"/>
      <c r="QTI100" s="220"/>
      <c r="QTJ100" s="220"/>
      <c r="QTK100" s="220"/>
      <c r="QTL100" s="220"/>
      <c r="QTM100" s="220"/>
      <c r="QTN100" s="220"/>
      <c r="QTO100" s="220"/>
      <c r="QTP100" s="220"/>
      <c r="QTQ100" s="220"/>
      <c r="QTR100" s="220"/>
      <c r="QTS100" s="220"/>
      <c r="QTT100" s="220"/>
      <c r="QTU100" s="220"/>
      <c r="QTV100" s="220"/>
      <c r="QTW100" s="220"/>
      <c r="QTX100" s="220"/>
      <c r="QTY100" s="220"/>
      <c r="QTZ100" s="220"/>
      <c r="QUA100" s="220"/>
      <c r="QUB100" s="220"/>
      <c r="QUC100" s="220"/>
      <c r="QUD100" s="220"/>
      <c r="QUE100" s="220"/>
      <c r="QUF100" s="220"/>
      <c r="QUG100" s="220"/>
      <c r="QUH100" s="220"/>
      <c r="QUI100" s="220"/>
      <c r="QUJ100" s="220"/>
      <c r="QUK100" s="220"/>
      <c r="QUL100" s="220"/>
      <c r="QUM100" s="220"/>
      <c r="QUN100" s="220"/>
      <c r="QUO100" s="220"/>
      <c r="QUP100" s="220"/>
      <c r="QUQ100" s="220"/>
      <c r="QUR100" s="220"/>
      <c r="QUS100" s="220"/>
      <c r="QUT100" s="220"/>
      <c r="QUU100" s="220"/>
      <c r="QUV100" s="220"/>
      <c r="QUW100" s="220"/>
      <c r="QUX100" s="220"/>
      <c r="QUY100" s="220"/>
      <c r="QUZ100" s="220"/>
      <c r="QVA100" s="220"/>
      <c r="QVB100" s="220"/>
      <c r="QVC100" s="220"/>
      <c r="QVD100" s="220"/>
      <c r="QVE100" s="220"/>
      <c r="QVF100" s="220"/>
      <c r="QVG100" s="220"/>
      <c r="QVH100" s="220"/>
      <c r="QVI100" s="220"/>
      <c r="QVJ100" s="220"/>
      <c r="QVK100" s="220"/>
      <c r="QVL100" s="220"/>
      <c r="QVM100" s="220"/>
      <c r="QVN100" s="220"/>
      <c r="QVO100" s="220"/>
      <c r="QVP100" s="220"/>
      <c r="QVQ100" s="220"/>
      <c r="QVR100" s="220"/>
      <c r="QVS100" s="220"/>
      <c r="QVT100" s="220"/>
      <c r="QVU100" s="220"/>
      <c r="QVV100" s="220"/>
      <c r="QVW100" s="220"/>
      <c r="QVX100" s="220"/>
      <c r="QVY100" s="220"/>
      <c r="QVZ100" s="220"/>
      <c r="QWA100" s="220"/>
      <c r="QWB100" s="220"/>
      <c r="QWC100" s="220"/>
      <c r="QWD100" s="220"/>
      <c r="QWE100" s="220"/>
      <c r="QWF100" s="220"/>
      <c r="QWG100" s="220"/>
      <c r="QWH100" s="220"/>
      <c r="QWI100" s="220"/>
      <c r="QWJ100" s="220"/>
      <c r="QWK100" s="220"/>
      <c r="QWL100" s="220"/>
      <c r="QWM100" s="220"/>
      <c r="QWN100" s="220"/>
      <c r="QWO100" s="220"/>
      <c r="QWP100" s="220"/>
      <c r="QWQ100" s="220"/>
      <c r="QWR100" s="220"/>
      <c r="QWS100" s="220"/>
      <c r="QWT100" s="220"/>
      <c r="QWU100" s="220"/>
      <c r="QWV100" s="220"/>
      <c r="QWW100" s="220"/>
      <c r="QWX100" s="220"/>
      <c r="QWY100" s="220"/>
      <c r="QWZ100" s="220"/>
      <c r="QXA100" s="220"/>
      <c r="QXB100" s="220"/>
      <c r="QXC100" s="220"/>
      <c r="QXD100" s="220"/>
      <c r="QXE100" s="220"/>
      <c r="QXF100" s="220"/>
      <c r="QXG100" s="220"/>
      <c r="QXH100" s="220"/>
      <c r="QXI100" s="220"/>
      <c r="QXJ100" s="220"/>
      <c r="QXK100" s="220"/>
      <c r="QXL100" s="220"/>
      <c r="QXM100" s="220"/>
      <c r="QXN100" s="220"/>
      <c r="QXO100" s="220"/>
      <c r="QXP100" s="220"/>
      <c r="QXQ100" s="220"/>
      <c r="QXR100" s="220"/>
      <c r="QXS100" s="220"/>
      <c r="QXT100" s="220"/>
      <c r="QXU100" s="220"/>
      <c r="QXV100" s="220"/>
      <c r="QXW100" s="220"/>
      <c r="QXX100" s="220"/>
      <c r="QXY100" s="220"/>
      <c r="QXZ100" s="220"/>
      <c r="QYA100" s="220"/>
      <c r="QYB100" s="220"/>
      <c r="QYC100" s="220"/>
      <c r="QYD100" s="220"/>
      <c r="QYE100" s="220"/>
      <c r="QYF100" s="220"/>
      <c r="QYG100" s="220"/>
      <c r="QYH100" s="220"/>
      <c r="QYI100" s="220"/>
      <c r="QYJ100" s="220"/>
      <c r="QYK100" s="220"/>
      <c r="QYL100" s="220"/>
      <c r="QYM100" s="220"/>
      <c r="QYN100" s="220"/>
      <c r="QYO100" s="220"/>
      <c r="QYP100" s="220"/>
      <c r="QYQ100" s="220"/>
      <c r="QYR100" s="220"/>
      <c r="QYS100" s="220"/>
      <c r="QYT100" s="220"/>
      <c r="QYU100" s="220"/>
      <c r="QYV100" s="220"/>
      <c r="QYW100" s="220"/>
      <c r="QYX100" s="220"/>
      <c r="QYY100" s="220"/>
      <c r="QYZ100" s="220"/>
      <c r="QZA100" s="220"/>
      <c r="QZB100" s="220"/>
      <c r="QZC100" s="220"/>
      <c r="QZD100" s="220"/>
      <c r="QZE100" s="220"/>
      <c r="QZF100" s="220"/>
      <c r="QZG100" s="220"/>
      <c r="QZH100" s="220"/>
      <c r="QZI100" s="220"/>
      <c r="QZJ100" s="220"/>
      <c r="QZK100" s="220"/>
      <c r="QZL100" s="220"/>
      <c r="QZM100" s="220"/>
      <c r="QZN100" s="220"/>
      <c r="QZO100" s="220"/>
      <c r="QZP100" s="220"/>
      <c r="QZQ100" s="220"/>
      <c r="QZR100" s="220"/>
      <c r="QZS100" s="220"/>
      <c r="QZT100" s="220"/>
      <c r="QZU100" s="220"/>
      <c r="QZV100" s="220"/>
      <c r="QZW100" s="220"/>
      <c r="QZX100" s="220"/>
      <c r="QZY100" s="220"/>
      <c r="QZZ100" s="220"/>
      <c r="RAA100" s="220"/>
      <c r="RAB100" s="220"/>
      <c r="RAC100" s="220"/>
      <c r="RAD100" s="220"/>
      <c r="RAE100" s="220"/>
      <c r="RAF100" s="220"/>
      <c r="RAG100" s="220"/>
      <c r="RAH100" s="220"/>
      <c r="RAI100" s="220"/>
      <c r="RAJ100" s="220"/>
      <c r="RAK100" s="220"/>
      <c r="RAL100" s="220"/>
      <c r="RAM100" s="220"/>
      <c r="RAN100" s="220"/>
      <c r="RAO100" s="220"/>
      <c r="RAP100" s="220"/>
      <c r="RAQ100" s="220"/>
      <c r="RAR100" s="220"/>
      <c r="RAS100" s="220"/>
      <c r="RAT100" s="220"/>
      <c r="RAU100" s="220"/>
      <c r="RAV100" s="220"/>
      <c r="RAW100" s="220"/>
      <c r="RAX100" s="220"/>
      <c r="RAY100" s="220"/>
      <c r="RAZ100" s="220"/>
      <c r="RBA100" s="220"/>
      <c r="RBB100" s="220"/>
      <c r="RBC100" s="220"/>
      <c r="RBD100" s="220"/>
      <c r="RBE100" s="220"/>
      <c r="RBF100" s="220"/>
      <c r="RBG100" s="220"/>
      <c r="RBH100" s="220"/>
      <c r="RBI100" s="220"/>
      <c r="RBJ100" s="220"/>
      <c r="RBK100" s="220"/>
      <c r="RBL100" s="220"/>
      <c r="RBM100" s="220"/>
      <c r="RBN100" s="220"/>
      <c r="RBO100" s="220"/>
      <c r="RBP100" s="220"/>
      <c r="RBQ100" s="220"/>
      <c r="RBR100" s="220"/>
      <c r="RBS100" s="220"/>
      <c r="RBT100" s="220"/>
      <c r="RBU100" s="220"/>
      <c r="RBV100" s="220"/>
      <c r="RBW100" s="220"/>
      <c r="RBX100" s="220"/>
      <c r="RBY100" s="220"/>
      <c r="RBZ100" s="220"/>
      <c r="RCA100" s="220"/>
      <c r="RCB100" s="220"/>
      <c r="RCC100" s="220"/>
      <c r="RCD100" s="220"/>
      <c r="RCE100" s="220"/>
      <c r="RCF100" s="220"/>
      <c r="RCG100" s="220"/>
      <c r="RCH100" s="220"/>
      <c r="RCI100" s="220"/>
      <c r="RCJ100" s="220"/>
      <c r="RCK100" s="220"/>
      <c r="RCL100" s="220"/>
      <c r="RCM100" s="220"/>
      <c r="RCN100" s="220"/>
      <c r="RCO100" s="220"/>
      <c r="RCP100" s="220"/>
      <c r="RCQ100" s="220"/>
      <c r="RCR100" s="220"/>
      <c r="RCS100" s="220"/>
      <c r="RCT100" s="220"/>
      <c r="RCU100" s="220"/>
      <c r="RCV100" s="220"/>
      <c r="RCW100" s="220"/>
      <c r="RCX100" s="220"/>
      <c r="RCY100" s="220"/>
      <c r="RCZ100" s="220"/>
      <c r="RDA100" s="220"/>
      <c r="RDB100" s="220"/>
      <c r="RDC100" s="220"/>
      <c r="RDD100" s="220"/>
      <c r="RDE100" s="220"/>
      <c r="RDF100" s="220"/>
      <c r="RDG100" s="220"/>
      <c r="RDH100" s="220"/>
      <c r="RDI100" s="220"/>
      <c r="RDJ100" s="220"/>
      <c r="RDK100" s="220"/>
      <c r="RDL100" s="220"/>
      <c r="RDM100" s="220"/>
      <c r="RDN100" s="220"/>
      <c r="RDO100" s="220"/>
      <c r="RDP100" s="220"/>
      <c r="RDQ100" s="220"/>
      <c r="RDR100" s="220"/>
      <c r="RDS100" s="220"/>
      <c r="RDT100" s="220"/>
      <c r="RDU100" s="220"/>
      <c r="RDV100" s="220"/>
      <c r="RDW100" s="220"/>
      <c r="RDX100" s="220"/>
      <c r="RDY100" s="220"/>
      <c r="RDZ100" s="220"/>
      <c r="REA100" s="220"/>
      <c r="REB100" s="220"/>
      <c r="REC100" s="220"/>
      <c r="RED100" s="220"/>
      <c r="REE100" s="220"/>
      <c r="REF100" s="220"/>
      <c r="REG100" s="220"/>
      <c r="REH100" s="220"/>
      <c r="REI100" s="220"/>
      <c r="REJ100" s="220"/>
      <c r="REK100" s="220"/>
      <c r="REL100" s="220"/>
      <c r="REM100" s="220"/>
      <c r="REN100" s="220"/>
      <c r="REO100" s="220"/>
      <c r="REP100" s="220"/>
      <c r="REQ100" s="220"/>
      <c r="RER100" s="220"/>
      <c r="RES100" s="220"/>
      <c r="RET100" s="220"/>
      <c r="REU100" s="220"/>
      <c r="REV100" s="220"/>
      <c r="REW100" s="220"/>
      <c r="REX100" s="220"/>
      <c r="REY100" s="220"/>
      <c r="REZ100" s="220"/>
      <c r="RFA100" s="220"/>
      <c r="RFB100" s="220"/>
      <c r="RFC100" s="220"/>
      <c r="RFD100" s="220"/>
      <c r="RFE100" s="220"/>
      <c r="RFF100" s="220"/>
      <c r="RFG100" s="220"/>
      <c r="RFH100" s="220"/>
      <c r="RFI100" s="220"/>
      <c r="RFJ100" s="220"/>
      <c r="RFK100" s="220"/>
      <c r="RFL100" s="220"/>
      <c r="RFM100" s="220"/>
      <c r="RFN100" s="220"/>
      <c r="RFO100" s="220"/>
      <c r="RFP100" s="220"/>
      <c r="RFQ100" s="220"/>
      <c r="RFR100" s="220"/>
      <c r="RFS100" s="220"/>
      <c r="RFT100" s="220"/>
      <c r="RFU100" s="220"/>
      <c r="RFV100" s="220"/>
      <c r="RFW100" s="220"/>
      <c r="RFX100" s="220"/>
      <c r="RFY100" s="220"/>
      <c r="RFZ100" s="220"/>
      <c r="RGA100" s="220"/>
      <c r="RGB100" s="220"/>
      <c r="RGC100" s="220"/>
      <c r="RGD100" s="220"/>
      <c r="RGE100" s="220"/>
      <c r="RGF100" s="220"/>
      <c r="RGG100" s="220"/>
      <c r="RGH100" s="220"/>
      <c r="RGI100" s="220"/>
      <c r="RGJ100" s="220"/>
      <c r="RGK100" s="220"/>
      <c r="RGL100" s="220"/>
      <c r="RGM100" s="220"/>
      <c r="RGN100" s="220"/>
      <c r="RGO100" s="220"/>
      <c r="RGP100" s="220"/>
      <c r="RGQ100" s="220"/>
      <c r="RGR100" s="220"/>
      <c r="RGS100" s="220"/>
      <c r="RGT100" s="220"/>
      <c r="RGU100" s="220"/>
      <c r="RGV100" s="220"/>
      <c r="RGW100" s="220"/>
      <c r="RGX100" s="220"/>
      <c r="RGY100" s="220"/>
      <c r="RGZ100" s="220"/>
      <c r="RHA100" s="220"/>
      <c r="RHB100" s="220"/>
      <c r="RHC100" s="220"/>
      <c r="RHD100" s="220"/>
      <c r="RHE100" s="220"/>
      <c r="RHF100" s="220"/>
      <c r="RHG100" s="220"/>
      <c r="RHH100" s="220"/>
      <c r="RHI100" s="220"/>
      <c r="RHJ100" s="220"/>
      <c r="RHK100" s="220"/>
      <c r="RHL100" s="220"/>
      <c r="RHM100" s="220"/>
      <c r="RHN100" s="220"/>
      <c r="RHO100" s="220"/>
      <c r="RHP100" s="220"/>
      <c r="RHQ100" s="220"/>
      <c r="RHR100" s="220"/>
      <c r="RHS100" s="220"/>
      <c r="RHT100" s="220"/>
      <c r="RHU100" s="220"/>
      <c r="RHV100" s="220"/>
      <c r="RHW100" s="220"/>
      <c r="RHX100" s="220"/>
      <c r="RHY100" s="220"/>
      <c r="RHZ100" s="220"/>
      <c r="RIA100" s="220"/>
      <c r="RIB100" s="220"/>
      <c r="RIC100" s="220"/>
      <c r="RID100" s="220"/>
      <c r="RIE100" s="220"/>
      <c r="RIF100" s="220"/>
      <c r="RIG100" s="220"/>
      <c r="RIH100" s="220"/>
      <c r="RII100" s="220"/>
      <c r="RIJ100" s="220"/>
      <c r="RIK100" s="220"/>
      <c r="RIL100" s="220"/>
      <c r="RIM100" s="220"/>
      <c r="RIN100" s="220"/>
      <c r="RIO100" s="220"/>
      <c r="RIP100" s="220"/>
      <c r="RIQ100" s="220"/>
      <c r="RIR100" s="220"/>
      <c r="RIS100" s="220"/>
      <c r="RIT100" s="220"/>
      <c r="RIU100" s="220"/>
      <c r="RIV100" s="220"/>
      <c r="RIW100" s="220"/>
      <c r="RIX100" s="220"/>
      <c r="RIY100" s="220"/>
      <c r="RIZ100" s="220"/>
      <c r="RJA100" s="220"/>
      <c r="RJB100" s="220"/>
      <c r="RJC100" s="220"/>
      <c r="RJD100" s="220"/>
      <c r="RJE100" s="220"/>
      <c r="RJF100" s="220"/>
      <c r="RJG100" s="220"/>
      <c r="RJH100" s="220"/>
      <c r="RJI100" s="220"/>
      <c r="RJJ100" s="220"/>
      <c r="RJK100" s="220"/>
      <c r="RJL100" s="220"/>
      <c r="RJM100" s="220"/>
      <c r="RJN100" s="220"/>
      <c r="RJO100" s="220"/>
      <c r="RJP100" s="220"/>
      <c r="RJQ100" s="220"/>
      <c r="RJR100" s="220"/>
      <c r="RJS100" s="220"/>
      <c r="RJT100" s="220"/>
      <c r="RJU100" s="220"/>
      <c r="RJV100" s="220"/>
      <c r="RJW100" s="220"/>
      <c r="RJX100" s="220"/>
      <c r="RJY100" s="220"/>
      <c r="RJZ100" s="220"/>
      <c r="RKA100" s="220"/>
      <c r="RKB100" s="220"/>
      <c r="RKC100" s="220"/>
      <c r="RKD100" s="220"/>
      <c r="RKE100" s="220"/>
      <c r="RKF100" s="220"/>
      <c r="RKG100" s="220"/>
      <c r="RKH100" s="220"/>
      <c r="RKI100" s="220"/>
      <c r="RKJ100" s="220"/>
      <c r="RKK100" s="220"/>
      <c r="RKL100" s="220"/>
      <c r="RKM100" s="220"/>
      <c r="RKN100" s="220"/>
      <c r="RKO100" s="220"/>
      <c r="RKP100" s="220"/>
      <c r="RKQ100" s="220"/>
      <c r="RKR100" s="220"/>
      <c r="RKS100" s="220"/>
      <c r="RKT100" s="220"/>
      <c r="RKU100" s="220"/>
      <c r="RKV100" s="220"/>
      <c r="RKW100" s="220"/>
      <c r="RKX100" s="220"/>
      <c r="RKY100" s="220"/>
      <c r="RKZ100" s="220"/>
      <c r="RLA100" s="220"/>
      <c r="RLB100" s="220"/>
      <c r="RLC100" s="220"/>
      <c r="RLD100" s="220"/>
      <c r="RLE100" s="220"/>
      <c r="RLF100" s="220"/>
      <c r="RLG100" s="220"/>
      <c r="RLH100" s="220"/>
      <c r="RLI100" s="220"/>
      <c r="RLJ100" s="220"/>
      <c r="RLK100" s="220"/>
      <c r="RLL100" s="220"/>
      <c r="RLM100" s="220"/>
      <c r="RLN100" s="220"/>
      <c r="RLO100" s="220"/>
      <c r="RLP100" s="220"/>
      <c r="RLQ100" s="220"/>
      <c r="RLR100" s="220"/>
      <c r="RLS100" s="220"/>
      <c r="RLT100" s="220"/>
      <c r="RLU100" s="220"/>
      <c r="RLV100" s="220"/>
      <c r="RLW100" s="220"/>
      <c r="RLX100" s="220"/>
      <c r="RLY100" s="220"/>
      <c r="RLZ100" s="220"/>
      <c r="RMA100" s="220"/>
      <c r="RMB100" s="220"/>
      <c r="RMC100" s="220"/>
      <c r="RMD100" s="220"/>
      <c r="RME100" s="220"/>
      <c r="RMF100" s="220"/>
      <c r="RMG100" s="220"/>
      <c r="RMH100" s="220"/>
      <c r="RMI100" s="220"/>
      <c r="RMJ100" s="220"/>
      <c r="RMK100" s="220"/>
      <c r="RML100" s="220"/>
      <c r="RMM100" s="220"/>
      <c r="RMN100" s="220"/>
      <c r="RMO100" s="220"/>
      <c r="RMP100" s="220"/>
      <c r="RMQ100" s="220"/>
      <c r="RMR100" s="220"/>
      <c r="RMS100" s="220"/>
      <c r="RMT100" s="220"/>
      <c r="RMU100" s="220"/>
      <c r="RMV100" s="220"/>
      <c r="RMW100" s="220"/>
      <c r="RMX100" s="220"/>
      <c r="RMY100" s="220"/>
      <c r="RMZ100" s="220"/>
      <c r="RNA100" s="220"/>
      <c r="RNB100" s="220"/>
      <c r="RNC100" s="220"/>
      <c r="RND100" s="220"/>
      <c r="RNE100" s="220"/>
      <c r="RNF100" s="220"/>
      <c r="RNG100" s="220"/>
      <c r="RNH100" s="220"/>
      <c r="RNI100" s="220"/>
      <c r="RNJ100" s="220"/>
      <c r="RNK100" s="220"/>
      <c r="RNL100" s="220"/>
      <c r="RNM100" s="220"/>
      <c r="RNN100" s="220"/>
      <c r="RNO100" s="220"/>
      <c r="RNP100" s="220"/>
      <c r="RNQ100" s="220"/>
      <c r="RNR100" s="220"/>
      <c r="RNS100" s="220"/>
      <c r="RNT100" s="220"/>
      <c r="RNU100" s="220"/>
      <c r="RNV100" s="220"/>
      <c r="RNW100" s="220"/>
      <c r="RNX100" s="220"/>
      <c r="RNY100" s="220"/>
      <c r="RNZ100" s="220"/>
      <c r="ROA100" s="220"/>
      <c r="ROB100" s="220"/>
      <c r="ROC100" s="220"/>
      <c r="ROD100" s="220"/>
      <c r="ROE100" s="220"/>
      <c r="ROF100" s="220"/>
      <c r="ROG100" s="220"/>
      <c r="ROH100" s="220"/>
      <c r="ROI100" s="220"/>
      <c r="ROJ100" s="220"/>
      <c r="ROK100" s="220"/>
      <c r="ROL100" s="220"/>
      <c r="ROM100" s="220"/>
      <c r="RON100" s="220"/>
      <c r="ROO100" s="220"/>
      <c r="ROP100" s="220"/>
      <c r="ROQ100" s="220"/>
      <c r="ROR100" s="220"/>
      <c r="ROS100" s="220"/>
      <c r="ROT100" s="220"/>
      <c r="ROU100" s="220"/>
      <c r="ROV100" s="220"/>
      <c r="ROW100" s="220"/>
      <c r="ROX100" s="220"/>
      <c r="ROY100" s="220"/>
      <c r="ROZ100" s="220"/>
      <c r="RPA100" s="220"/>
      <c r="RPB100" s="220"/>
      <c r="RPC100" s="220"/>
      <c r="RPD100" s="220"/>
      <c r="RPE100" s="220"/>
      <c r="RPF100" s="220"/>
      <c r="RPG100" s="220"/>
      <c r="RPH100" s="220"/>
      <c r="RPI100" s="220"/>
      <c r="RPJ100" s="220"/>
      <c r="RPK100" s="220"/>
      <c r="RPL100" s="220"/>
      <c r="RPM100" s="220"/>
      <c r="RPN100" s="220"/>
      <c r="RPO100" s="220"/>
      <c r="RPP100" s="220"/>
      <c r="RPQ100" s="220"/>
      <c r="RPR100" s="220"/>
      <c r="RPS100" s="220"/>
      <c r="RPT100" s="220"/>
      <c r="RPU100" s="220"/>
      <c r="RPV100" s="220"/>
      <c r="RPW100" s="220"/>
      <c r="RPX100" s="220"/>
      <c r="RPY100" s="220"/>
      <c r="RPZ100" s="220"/>
      <c r="RQA100" s="220"/>
      <c r="RQB100" s="220"/>
      <c r="RQC100" s="220"/>
      <c r="RQD100" s="220"/>
      <c r="RQE100" s="220"/>
      <c r="RQF100" s="220"/>
      <c r="RQG100" s="220"/>
      <c r="RQH100" s="220"/>
      <c r="RQI100" s="220"/>
      <c r="RQJ100" s="220"/>
      <c r="RQK100" s="220"/>
      <c r="RQL100" s="220"/>
      <c r="RQM100" s="220"/>
      <c r="RQN100" s="220"/>
      <c r="RQO100" s="220"/>
      <c r="RQP100" s="220"/>
      <c r="RQQ100" s="220"/>
      <c r="RQR100" s="220"/>
      <c r="RQS100" s="220"/>
      <c r="RQT100" s="220"/>
      <c r="RQU100" s="220"/>
      <c r="RQV100" s="220"/>
      <c r="RQW100" s="220"/>
      <c r="RQX100" s="220"/>
      <c r="RQY100" s="220"/>
      <c r="RQZ100" s="220"/>
      <c r="RRA100" s="220"/>
      <c r="RRB100" s="220"/>
      <c r="RRC100" s="220"/>
      <c r="RRD100" s="220"/>
      <c r="RRE100" s="220"/>
      <c r="RRF100" s="220"/>
      <c r="RRG100" s="220"/>
      <c r="RRH100" s="220"/>
      <c r="RRI100" s="220"/>
      <c r="RRJ100" s="220"/>
      <c r="RRK100" s="220"/>
      <c r="RRL100" s="220"/>
      <c r="RRM100" s="220"/>
      <c r="RRN100" s="220"/>
      <c r="RRO100" s="220"/>
      <c r="RRP100" s="220"/>
      <c r="RRQ100" s="220"/>
      <c r="RRR100" s="220"/>
      <c r="RRS100" s="220"/>
      <c r="RRT100" s="220"/>
      <c r="RRU100" s="220"/>
      <c r="RRV100" s="220"/>
      <c r="RRW100" s="220"/>
      <c r="RRX100" s="220"/>
      <c r="RRY100" s="220"/>
      <c r="RRZ100" s="220"/>
      <c r="RSA100" s="220"/>
      <c r="RSB100" s="220"/>
      <c r="RSC100" s="220"/>
      <c r="RSD100" s="220"/>
      <c r="RSE100" s="220"/>
      <c r="RSF100" s="220"/>
      <c r="RSG100" s="220"/>
      <c r="RSH100" s="220"/>
      <c r="RSI100" s="220"/>
      <c r="RSJ100" s="220"/>
      <c r="RSK100" s="220"/>
      <c r="RSL100" s="220"/>
      <c r="RSM100" s="220"/>
      <c r="RSN100" s="220"/>
      <c r="RSO100" s="220"/>
      <c r="RSP100" s="220"/>
      <c r="RSQ100" s="220"/>
      <c r="RSR100" s="220"/>
      <c r="RSS100" s="220"/>
      <c r="RST100" s="220"/>
      <c r="RSU100" s="220"/>
      <c r="RSV100" s="220"/>
      <c r="RSW100" s="220"/>
      <c r="RSX100" s="220"/>
      <c r="RSY100" s="220"/>
      <c r="RSZ100" s="220"/>
      <c r="RTA100" s="220"/>
      <c r="RTB100" s="220"/>
      <c r="RTC100" s="220"/>
      <c r="RTD100" s="220"/>
      <c r="RTE100" s="220"/>
      <c r="RTF100" s="220"/>
      <c r="RTG100" s="220"/>
      <c r="RTH100" s="220"/>
      <c r="RTI100" s="220"/>
      <c r="RTJ100" s="220"/>
      <c r="RTK100" s="220"/>
      <c r="RTL100" s="220"/>
      <c r="RTM100" s="220"/>
      <c r="RTN100" s="220"/>
      <c r="RTO100" s="220"/>
      <c r="RTP100" s="220"/>
      <c r="RTQ100" s="220"/>
      <c r="RTR100" s="220"/>
      <c r="RTS100" s="220"/>
      <c r="RTT100" s="220"/>
      <c r="RTU100" s="220"/>
      <c r="RTV100" s="220"/>
      <c r="RTW100" s="220"/>
      <c r="RTX100" s="220"/>
      <c r="RTY100" s="220"/>
      <c r="RTZ100" s="220"/>
      <c r="RUA100" s="220"/>
      <c r="RUB100" s="220"/>
      <c r="RUC100" s="220"/>
      <c r="RUD100" s="220"/>
      <c r="RUE100" s="220"/>
      <c r="RUF100" s="220"/>
      <c r="RUG100" s="220"/>
      <c r="RUH100" s="220"/>
      <c r="RUI100" s="220"/>
      <c r="RUJ100" s="220"/>
      <c r="RUK100" s="220"/>
      <c r="RUL100" s="220"/>
      <c r="RUM100" s="220"/>
      <c r="RUN100" s="220"/>
      <c r="RUO100" s="220"/>
      <c r="RUP100" s="220"/>
      <c r="RUQ100" s="220"/>
      <c r="RUR100" s="220"/>
      <c r="RUS100" s="220"/>
      <c r="RUT100" s="220"/>
      <c r="RUU100" s="220"/>
      <c r="RUV100" s="220"/>
      <c r="RUW100" s="220"/>
      <c r="RUX100" s="220"/>
      <c r="RUY100" s="220"/>
      <c r="RUZ100" s="220"/>
      <c r="RVA100" s="220"/>
      <c r="RVB100" s="220"/>
      <c r="RVC100" s="220"/>
      <c r="RVD100" s="220"/>
      <c r="RVE100" s="220"/>
      <c r="RVF100" s="220"/>
      <c r="RVG100" s="220"/>
      <c r="RVH100" s="220"/>
      <c r="RVI100" s="220"/>
      <c r="RVJ100" s="220"/>
      <c r="RVK100" s="220"/>
      <c r="RVL100" s="220"/>
      <c r="RVM100" s="220"/>
      <c r="RVN100" s="220"/>
      <c r="RVO100" s="220"/>
      <c r="RVP100" s="220"/>
      <c r="RVQ100" s="220"/>
      <c r="RVR100" s="220"/>
      <c r="RVS100" s="220"/>
      <c r="RVT100" s="220"/>
      <c r="RVU100" s="220"/>
      <c r="RVV100" s="220"/>
      <c r="RVW100" s="220"/>
      <c r="RVX100" s="220"/>
      <c r="RVY100" s="220"/>
      <c r="RVZ100" s="220"/>
      <c r="RWA100" s="220"/>
      <c r="RWB100" s="220"/>
      <c r="RWC100" s="220"/>
      <c r="RWD100" s="220"/>
      <c r="RWE100" s="220"/>
      <c r="RWF100" s="220"/>
      <c r="RWG100" s="220"/>
      <c r="RWH100" s="220"/>
      <c r="RWI100" s="220"/>
      <c r="RWJ100" s="220"/>
      <c r="RWK100" s="220"/>
      <c r="RWL100" s="220"/>
      <c r="RWM100" s="220"/>
      <c r="RWN100" s="220"/>
      <c r="RWO100" s="220"/>
      <c r="RWP100" s="220"/>
      <c r="RWQ100" s="220"/>
      <c r="RWR100" s="220"/>
      <c r="RWS100" s="220"/>
      <c r="RWT100" s="220"/>
      <c r="RWU100" s="220"/>
      <c r="RWV100" s="220"/>
      <c r="RWW100" s="220"/>
      <c r="RWX100" s="220"/>
      <c r="RWY100" s="220"/>
      <c r="RWZ100" s="220"/>
      <c r="RXA100" s="220"/>
      <c r="RXB100" s="220"/>
      <c r="RXC100" s="220"/>
      <c r="RXD100" s="220"/>
      <c r="RXE100" s="220"/>
      <c r="RXF100" s="220"/>
      <c r="RXG100" s="220"/>
      <c r="RXH100" s="220"/>
      <c r="RXI100" s="220"/>
      <c r="RXJ100" s="220"/>
      <c r="RXK100" s="220"/>
      <c r="RXL100" s="220"/>
      <c r="RXM100" s="220"/>
      <c r="RXN100" s="220"/>
      <c r="RXO100" s="220"/>
      <c r="RXP100" s="220"/>
      <c r="RXQ100" s="220"/>
      <c r="RXR100" s="220"/>
      <c r="RXS100" s="220"/>
      <c r="RXT100" s="220"/>
      <c r="RXU100" s="220"/>
      <c r="RXV100" s="220"/>
      <c r="RXW100" s="220"/>
      <c r="RXX100" s="220"/>
      <c r="RXY100" s="220"/>
      <c r="RXZ100" s="220"/>
      <c r="RYA100" s="220"/>
      <c r="RYB100" s="220"/>
      <c r="RYC100" s="220"/>
      <c r="RYD100" s="220"/>
      <c r="RYE100" s="220"/>
      <c r="RYF100" s="220"/>
      <c r="RYG100" s="220"/>
      <c r="RYH100" s="220"/>
      <c r="RYI100" s="220"/>
      <c r="RYJ100" s="220"/>
      <c r="RYK100" s="220"/>
      <c r="RYL100" s="220"/>
      <c r="RYM100" s="220"/>
      <c r="RYN100" s="220"/>
      <c r="RYO100" s="220"/>
      <c r="RYP100" s="220"/>
      <c r="RYQ100" s="220"/>
      <c r="RYR100" s="220"/>
      <c r="RYS100" s="220"/>
      <c r="RYT100" s="220"/>
      <c r="RYU100" s="220"/>
      <c r="RYV100" s="220"/>
      <c r="RYW100" s="220"/>
      <c r="RYX100" s="220"/>
      <c r="RYY100" s="220"/>
      <c r="RYZ100" s="220"/>
      <c r="RZA100" s="220"/>
      <c r="RZB100" s="220"/>
      <c r="RZC100" s="220"/>
      <c r="RZD100" s="220"/>
      <c r="RZE100" s="220"/>
      <c r="RZF100" s="220"/>
      <c r="RZG100" s="220"/>
      <c r="RZH100" s="220"/>
      <c r="RZI100" s="220"/>
      <c r="RZJ100" s="220"/>
      <c r="RZK100" s="220"/>
      <c r="RZL100" s="220"/>
      <c r="RZM100" s="220"/>
      <c r="RZN100" s="220"/>
      <c r="RZO100" s="220"/>
      <c r="RZP100" s="220"/>
      <c r="RZQ100" s="220"/>
      <c r="RZR100" s="220"/>
      <c r="RZS100" s="220"/>
      <c r="RZT100" s="220"/>
      <c r="RZU100" s="220"/>
      <c r="RZV100" s="220"/>
      <c r="RZW100" s="220"/>
      <c r="RZX100" s="220"/>
      <c r="RZY100" s="220"/>
      <c r="RZZ100" s="220"/>
      <c r="SAA100" s="220"/>
      <c r="SAB100" s="220"/>
      <c r="SAC100" s="220"/>
      <c r="SAD100" s="220"/>
      <c r="SAE100" s="220"/>
      <c r="SAF100" s="220"/>
      <c r="SAG100" s="220"/>
      <c r="SAH100" s="220"/>
      <c r="SAI100" s="220"/>
      <c r="SAJ100" s="220"/>
      <c r="SAK100" s="220"/>
      <c r="SAL100" s="220"/>
      <c r="SAM100" s="220"/>
      <c r="SAN100" s="220"/>
      <c r="SAO100" s="220"/>
      <c r="SAP100" s="220"/>
      <c r="SAQ100" s="220"/>
      <c r="SAR100" s="220"/>
      <c r="SAS100" s="220"/>
      <c r="SAT100" s="220"/>
      <c r="SAU100" s="220"/>
      <c r="SAV100" s="220"/>
      <c r="SAW100" s="220"/>
      <c r="SAX100" s="220"/>
      <c r="SAY100" s="220"/>
      <c r="SAZ100" s="220"/>
      <c r="SBA100" s="220"/>
      <c r="SBB100" s="220"/>
      <c r="SBC100" s="220"/>
      <c r="SBD100" s="220"/>
      <c r="SBE100" s="220"/>
      <c r="SBF100" s="220"/>
      <c r="SBG100" s="220"/>
      <c r="SBH100" s="220"/>
      <c r="SBI100" s="220"/>
      <c r="SBJ100" s="220"/>
      <c r="SBK100" s="220"/>
      <c r="SBL100" s="220"/>
      <c r="SBM100" s="220"/>
      <c r="SBN100" s="220"/>
      <c r="SBO100" s="220"/>
      <c r="SBP100" s="220"/>
      <c r="SBQ100" s="220"/>
      <c r="SBR100" s="220"/>
      <c r="SBS100" s="220"/>
      <c r="SBT100" s="220"/>
      <c r="SBU100" s="220"/>
      <c r="SBV100" s="220"/>
      <c r="SBW100" s="220"/>
      <c r="SBX100" s="220"/>
      <c r="SBY100" s="220"/>
      <c r="SBZ100" s="220"/>
      <c r="SCA100" s="220"/>
      <c r="SCB100" s="220"/>
      <c r="SCC100" s="220"/>
      <c r="SCD100" s="220"/>
      <c r="SCE100" s="220"/>
      <c r="SCF100" s="220"/>
      <c r="SCG100" s="220"/>
      <c r="SCH100" s="220"/>
      <c r="SCI100" s="220"/>
      <c r="SCJ100" s="220"/>
      <c r="SCK100" s="220"/>
      <c r="SCL100" s="220"/>
      <c r="SCM100" s="220"/>
      <c r="SCN100" s="220"/>
      <c r="SCO100" s="220"/>
      <c r="SCP100" s="220"/>
      <c r="SCQ100" s="220"/>
      <c r="SCR100" s="220"/>
      <c r="SCS100" s="220"/>
      <c r="SCT100" s="220"/>
      <c r="SCU100" s="220"/>
      <c r="SCV100" s="220"/>
      <c r="SCW100" s="220"/>
      <c r="SCX100" s="220"/>
      <c r="SCY100" s="220"/>
      <c r="SCZ100" s="220"/>
      <c r="SDA100" s="220"/>
      <c r="SDB100" s="220"/>
      <c r="SDC100" s="220"/>
      <c r="SDD100" s="220"/>
      <c r="SDE100" s="220"/>
      <c r="SDF100" s="220"/>
      <c r="SDG100" s="220"/>
      <c r="SDH100" s="220"/>
      <c r="SDI100" s="220"/>
      <c r="SDJ100" s="220"/>
      <c r="SDK100" s="220"/>
      <c r="SDL100" s="220"/>
      <c r="SDM100" s="220"/>
      <c r="SDN100" s="220"/>
      <c r="SDO100" s="220"/>
      <c r="SDP100" s="220"/>
      <c r="SDQ100" s="220"/>
      <c r="SDR100" s="220"/>
      <c r="SDS100" s="220"/>
      <c r="SDT100" s="220"/>
      <c r="SDU100" s="220"/>
      <c r="SDV100" s="220"/>
      <c r="SDW100" s="220"/>
      <c r="SDX100" s="220"/>
      <c r="SDY100" s="220"/>
      <c r="SDZ100" s="220"/>
      <c r="SEA100" s="220"/>
      <c r="SEB100" s="220"/>
      <c r="SEC100" s="220"/>
      <c r="SED100" s="220"/>
      <c r="SEE100" s="220"/>
      <c r="SEF100" s="220"/>
      <c r="SEG100" s="220"/>
      <c r="SEH100" s="220"/>
      <c r="SEI100" s="220"/>
      <c r="SEJ100" s="220"/>
      <c r="SEK100" s="220"/>
      <c r="SEL100" s="220"/>
      <c r="SEM100" s="220"/>
      <c r="SEN100" s="220"/>
      <c r="SEO100" s="220"/>
      <c r="SEP100" s="220"/>
      <c r="SEQ100" s="220"/>
      <c r="SER100" s="220"/>
      <c r="SES100" s="220"/>
      <c r="SET100" s="220"/>
      <c r="SEU100" s="220"/>
      <c r="SEV100" s="220"/>
      <c r="SEW100" s="220"/>
      <c r="SEX100" s="220"/>
      <c r="SEY100" s="220"/>
      <c r="SEZ100" s="220"/>
      <c r="SFA100" s="220"/>
      <c r="SFB100" s="220"/>
      <c r="SFC100" s="220"/>
      <c r="SFD100" s="220"/>
      <c r="SFE100" s="220"/>
      <c r="SFF100" s="220"/>
      <c r="SFG100" s="220"/>
      <c r="SFH100" s="220"/>
      <c r="SFI100" s="220"/>
      <c r="SFJ100" s="220"/>
      <c r="SFK100" s="220"/>
      <c r="SFL100" s="220"/>
      <c r="SFM100" s="220"/>
      <c r="SFN100" s="220"/>
      <c r="SFO100" s="220"/>
      <c r="SFP100" s="220"/>
      <c r="SFQ100" s="220"/>
      <c r="SFR100" s="220"/>
      <c r="SFS100" s="220"/>
      <c r="SFT100" s="220"/>
      <c r="SFU100" s="220"/>
      <c r="SFV100" s="220"/>
      <c r="SFW100" s="220"/>
      <c r="SFX100" s="220"/>
      <c r="SFY100" s="220"/>
      <c r="SFZ100" s="220"/>
      <c r="SGA100" s="220"/>
      <c r="SGB100" s="220"/>
      <c r="SGC100" s="220"/>
      <c r="SGD100" s="220"/>
      <c r="SGE100" s="220"/>
      <c r="SGF100" s="220"/>
      <c r="SGG100" s="220"/>
      <c r="SGH100" s="220"/>
      <c r="SGI100" s="220"/>
      <c r="SGJ100" s="220"/>
      <c r="SGK100" s="220"/>
      <c r="SGL100" s="220"/>
      <c r="SGM100" s="220"/>
      <c r="SGN100" s="220"/>
      <c r="SGO100" s="220"/>
      <c r="SGP100" s="220"/>
      <c r="SGQ100" s="220"/>
      <c r="SGR100" s="220"/>
      <c r="SGS100" s="220"/>
      <c r="SGT100" s="220"/>
      <c r="SGU100" s="220"/>
      <c r="SGV100" s="220"/>
      <c r="SGW100" s="220"/>
      <c r="SGX100" s="220"/>
      <c r="SGY100" s="220"/>
      <c r="SGZ100" s="220"/>
      <c r="SHA100" s="220"/>
      <c r="SHB100" s="220"/>
      <c r="SHC100" s="220"/>
      <c r="SHD100" s="220"/>
      <c r="SHE100" s="220"/>
      <c r="SHF100" s="220"/>
      <c r="SHG100" s="220"/>
      <c r="SHH100" s="220"/>
      <c r="SHI100" s="220"/>
      <c r="SHJ100" s="220"/>
      <c r="SHK100" s="220"/>
      <c r="SHL100" s="220"/>
      <c r="SHM100" s="220"/>
      <c r="SHN100" s="220"/>
      <c r="SHO100" s="220"/>
      <c r="SHP100" s="220"/>
      <c r="SHQ100" s="220"/>
      <c r="SHR100" s="220"/>
      <c r="SHS100" s="220"/>
      <c r="SHT100" s="220"/>
      <c r="SHU100" s="220"/>
      <c r="SHV100" s="220"/>
      <c r="SHW100" s="220"/>
      <c r="SHX100" s="220"/>
      <c r="SHY100" s="220"/>
      <c r="SHZ100" s="220"/>
      <c r="SIA100" s="220"/>
      <c r="SIB100" s="220"/>
      <c r="SIC100" s="220"/>
      <c r="SID100" s="220"/>
      <c r="SIE100" s="220"/>
      <c r="SIF100" s="220"/>
      <c r="SIG100" s="220"/>
      <c r="SIH100" s="220"/>
      <c r="SII100" s="220"/>
      <c r="SIJ100" s="220"/>
      <c r="SIK100" s="220"/>
      <c r="SIL100" s="220"/>
      <c r="SIM100" s="220"/>
      <c r="SIN100" s="220"/>
      <c r="SIO100" s="220"/>
      <c r="SIP100" s="220"/>
      <c r="SIQ100" s="220"/>
      <c r="SIR100" s="220"/>
      <c r="SIS100" s="220"/>
      <c r="SIT100" s="220"/>
      <c r="SIU100" s="220"/>
      <c r="SIV100" s="220"/>
      <c r="SIW100" s="220"/>
      <c r="SIX100" s="220"/>
      <c r="SIY100" s="220"/>
      <c r="SIZ100" s="220"/>
      <c r="SJA100" s="220"/>
      <c r="SJB100" s="220"/>
      <c r="SJC100" s="220"/>
      <c r="SJD100" s="220"/>
      <c r="SJE100" s="220"/>
      <c r="SJF100" s="220"/>
      <c r="SJG100" s="220"/>
      <c r="SJH100" s="220"/>
      <c r="SJI100" s="220"/>
      <c r="SJJ100" s="220"/>
      <c r="SJK100" s="220"/>
      <c r="SJL100" s="220"/>
      <c r="SJM100" s="220"/>
      <c r="SJN100" s="220"/>
      <c r="SJO100" s="220"/>
      <c r="SJP100" s="220"/>
      <c r="SJQ100" s="220"/>
      <c r="SJR100" s="220"/>
      <c r="SJS100" s="220"/>
      <c r="SJT100" s="220"/>
      <c r="SJU100" s="220"/>
      <c r="SJV100" s="220"/>
      <c r="SJW100" s="220"/>
      <c r="SJX100" s="220"/>
      <c r="SJY100" s="220"/>
      <c r="SJZ100" s="220"/>
      <c r="SKA100" s="220"/>
      <c r="SKB100" s="220"/>
      <c r="SKC100" s="220"/>
      <c r="SKD100" s="220"/>
      <c r="SKE100" s="220"/>
      <c r="SKF100" s="220"/>
      <c r="SKG100" s="220"/>
      <c r="SKH100" s="220"/>
      <c r="SKI100" s="220"/>
      <c r="SKJ100" s="220"/>
      <c r="SKK100" s="220"/>
      <c r="SKL100" s="220"/>
      <c r="SKM100" s="220"/>
      <c r="SKN100" s="220"/>
      <c r="SKO100" s="220"/>
      <c r="SKP100" s="220"/>
      <c r="SKQ100" s="220"/>
      <c r="SKR100" s="220"/>
      <c r="SKS100" s="220"/>
      <c r="SKT100" s="220"/>
      <c r="SKU100" s="220"/>
      <c r="SKV100" s="220"/>
      <c r="SKW100" s="220"/>
      <c r="SKX100" s="220"/>
      <c r="SKY100" s="220"/>
      <c r="SKZ100" s="220"/>
      <c r="SLA100" s="220"/>
      <c r="SLB100" s="220"/>
      <c r="SLC100" s="220"/>
      <c r="SLD100" s="220"/>
      <c r="SLE100" s="220"/>
      <c r="SLF100" s="220"/>
      <c r="SLG100" s="220"/>
      <c r="SLH100" s="220"/>
      <c r="SLI100" s="220"/>
      <c r="SLJ100" s="220"/>
      <c r="SLK100" s="220"/>
      <c r="SLL100" s="220"/>
      <c r="SLM100" s="220"/>
      <c r="SLN100" s="220"/>
      <c r="SLO100" s="220"/>
      <c r="SLP100" s="220"/>
      <c r="SLQ100" s="220"/>
      <c r="SLR100" s="220"/>
      <c r="SLS100" s="220"/>
      <c r="SLT100" s="220"/>
      <c r="SLU100" s="220"/>
      <c r="SLV100" s="220"/>
      <c r="SLW100" s="220"/>
      <c r="SLX100" s="220"/>
      <c r="SLY100" s="220"/>
      <c r="SLZ100" s="220"/>
      <c r="SMA100" s="220"/>
      <c r="SMB100" s="220"/>
      <c r="SMC100" s="220"/>
      <c r="SMD100" s="220"/>
      <c r="SME100" s="220"/>
      <c r="SMF100" s="220"/>
      <c r="SMG100" s="220"/>
      <c r="SMH100" s="220"/>
      <c r="SMI100" s="220"/>
      <c r="SMJ100" s="220"/>
      <c r="SMK100" s="220"/>
      <c r="SML100" s="220"/>
      <c r="SMM100" s="220"/>
      <c r="SMN100" s="220"/>
      <c r="SMO100" s="220"/>
      <c r="SMP100" s="220"/>
      <c r="SMQ100" s="220"/>
      <c r="SMR100" s="220"/>
      <c r="SMS100" s="220"/>
      <c r="SMT100" s="220"/>
      <c r="SMU100" s="220"/>
      <c r="SMV100" s="220"/>
      <c r="SMW100" s="220"/>
      <c r="SMX100" s="220"/>
      <c r="SMY100" s="220"/>
      <c r="SMZ100" s="220"/>
      <c r="SNA100" s="220"/>
      <c r="SNB100" s="220"/>
      <c r="SNC100" s="220"/>
      <c r="SND100" s="220"/>
      <c r="SNE100" s="220"/>
      <c r="SNF100" s="220"/>
      <c r="SNG100" s="220"/>
      <c r="SNH100" s="220"/>
      <c r="SNI100" s="220"/>
      <c r="SNJ100" s="220"/>
      <c r="SNK100" s="220"/>
      <c r="SNL100" s="220"/>
      <c r="SNM100" s="220"/>
      <c r="SNN100" s="220"/>
      <c r="SNO100" s="220"/>
      <c r="SNP100" s="220"/>
      <c r="SNQ100" s="220"/>
      <c r="SNR100" s="220"/>
      <c r="SNS100" s="220"/>
      <c r="SNT100" s="220"/>
      <c r="SNU100" s="220"/>
      <c r="SNV100" s="220"/>
      <c r="SNW100" s="220"/>
      <c r="SNX100" s="220"/>
      <c r="SNY100" s="220"/>
      <c r="SNZ100" s="220"/>
      <c r="SOA100" s="220"/>
      <c r="SOB100" s="220"/>
      <c r="SOC100" s="220"/>
      <c r="SOD100" s="220"/>
      <c r="SOE100" s="220"/>
      <c r="SOF100" s="220"/>
      <c r="SOG100" s="220"/>
      <c r="SOH100" s="220"/>
      <c r="SOI100" s="220"/>
      <c r="SOJ100" s="220"/>
      <c r="SOK100" s="220"/>
      <c r="SOL100" s="220"/>
      <c r="SOM100" s="220"/>
      <c r="SON100" s="220"/>
      <c r="SOO100" s="220"/>
      <c r="SOP100" s="220"/>
      <c r="SOQ100" s="220"/>
      <c r="SOR100" s="220"/>
      <c r="SOS100" s="220"/>
      <c r="SOT100" s="220"/>
      <c r="SOU100" s="220"/>
      <c r="SOV100" s="220"/>
      <c r="SOW100" s="220"/>
      <c r="SOX100" s="220"/>
      <c r="SOY100" s="220"/>
      <c r="SOZ100" s="220"/>
      <c r="SPA100" s="220"/>
      <c r="SPB100" s="220"/>
      <c r="SPC100" s="220"/>
      <c r="SPD100" s="220"/>
      <c r="SPE100" s="220"/>
      <c r="SPF100" s="220"/>
      <c r="SPG100" s="220"/>
      <c r="SPH100" s="220"/>
      <c r="SPI100" s="220"/>
      <c r="SPJ100" s="220"/>
      <c r="SPK100" s="220"/>
      <c r="SPL100" s="220"/>
      <c r="SPM100" s="220"/>
      <c r="SPN100" s="220"/>
      <c r="SPO100" s="220"/>
      <c r="SPP100" s="220"/>
      <c r="SPQ100" s="220"/>
      <c r="SPR100" s="220"/>
      <c r="SPS100" s="220"/>
      <c r="SPT100" s="220"/>
      <c r="SPU100" s="220"/>
      <c r="SPV100" s="220"/>
      <c r="SPW100" s="220"/>
      <c r="SPX100" s="220"/>
      <c r="SPY100" s="220"/>
      <c r="SPZ100" s="220"/>
      <c r="SQA100" s="220"/>
      <c r="SQB100" s="220"/>
      <c r="SQC100" s="220"/>
      <c r="SQD100" s="220"/>
      <c r="SQE100" s="220"/>
      <c r="SQF100" s="220"/>
      <c r="SQG100" s="220"/>
      <c r="SQH100" s="220"/>
      <c r="SQI100" s="220"/>
      <c r="SQJ100" s="220"/>
      <c r="SQK100" s="220"/>
      <c r="SQL100" s="220"/>
      <c r="SQM100" s="220"/>
      <c r="SQN100" s="220"/>
      <c r="SQO100" s="220"/>
      <c r="SQP100" s="220"/>
      <c r="SQQ100" s="220"/>
      <c r="SQR100" s="220"/>
      <c r="SQS100" s="220"/>
      <c r="SQT100" s="220"/>
      <c r="SQU100" s="220"/>
      <c r="SQV100" s="220"/>
      <c r="SQW100" s="220"/>
      <c r="SQX100" s="220"/>
      <c r="SQY100" s="220"/>
      <c r="SQZ100" s="220"/>
      <c r="SRA100" s="220"/>
      <c r="SRB100" s="220"/>
      <c r="SRC100" s="220"/>
      <c r="SRD100" s="220"/>
      <c r="SRE100" s="220"/>
      <c r="SRF100" s="220"/>
      <c r="SRG100" s="220"/>
      <c r="SRH100" s="220"/>
      <c r="SRI100" s="220"/>
      <c r="SRJ100" s="220"/>
      <c r="SRK100" s="220"/>
      <c r="SRL100" s="220"/>
      <c r="SRM100" s="220"/>
      <c r="SRN100" s="220"/>
      <c r="SRO100" s="220"/>
      <c r="SRP100" s="220"/>
      <c r="SRQ100" s="220"/>
      <c r="SRR100" s="220"/>
      <c r="SRS100" s="220"/>
      <c r="SRT100" s="220"/>
      <c r="SRU100" s="220"/>
      <c r="SRV100" s="220"/>
      <c r="SRW100" s="220"/>
      <c r="SRX100" s="220"/>
      <c r="SRY100" s="220"/>
      <c r="SRZ100" s="220"/>
      <c r="SSA100" s="220"/>
      <c r="SSB100" s="220"/>
      <c r="SSC100" s="220"/>
      <c r="SSD100" s="220"/>
      <c r="SSE100" s="220"/>
      <c r="SSF100" s="220"/>
      <c r="SSG100" s="220"/>
      <c r="SSH100" s="220"/>
      <c r="SSI100" s="220"/>
      <c r="SSJ100" s="220"/>
      <c r="SSK100" s="220"/>
      <c r="SSL100" s="220"/>
      <c r="SSM100" s="220"/>
      <c r="SSN100" s="220"/>
      <c r="SSO100" s="220"/>
      <c r="SSP100" s="220"/>
      <c r="SSQ100" s="220"/>
      <c r="SSR100" s="220"/>
      <c r="SSS100" s="220"/>
      <c r="SST100" s="220"/>
      <c r="SSU100" s="220"/>
      <c r="SSV100" s="220"/>
      <c r="SSW100" s="220"/>
      <c r="SSX100" s="220"/>
      <c r="SSY100" s="220"/>
      <c r="SSZ100" s="220"/>
      <c r="STA100" s="220"/>
      <c r="STB100" s="220"/>
      <c r="STC100" s="220"/>
      <c r="STD100" s="220"/>
      <c r="STE100" s="220"/>
      <c r="STF100" s="220"/>
      <c r="STG100" s="220"/>
      <c r="STH100" s="220"/>
      <c r="STI100" s="220"/>
      <c r="STJ100" s="220"/>
      <c r="STK100" s="220"/>
      <c r="STL100" s="220"/>
      <c r="STM100" s="220"/>
      <c r="STN100" s="220"/>
      <c r="STO100" s="220"/>
      <c r="STP100" s="220"/>
      <c r="STQ100" s="220"/>
      <c r="STR100" s="220"/>
      <c r="STS100" s="220"/>
      <c r="STT100" s="220"/>
      <c r="STU100" s="220"/>
      <c r="STV100" s="220"/>
      <c r="STW100" s="220"/>
      <c r="STX100" s="220"/>
      <c r="STY100" s="220"/>
      <c r="STZ100" s="220"/>
      <c r="SUA100" s="220"/>
      <c r="SUB100" s="220"/>
      <c r="SUC100" s="220"/>
      <c r="SUD100" s="220"/>
      <c r="SUE100" s="220"/>
      <c r="SUF100" s="220"/>
      <c r="SUG100" s="220"/>
      <c r="SUH100" s="220"/>
      <c r="SUI100" s="220"/>
      <c r="SUJ100" s="220"/>
      <c r="SUK100" s="220"/>
      <c r="SUL100" s="220"/>
      <c r="SUM100" s="220"/>
      <c r="SUN100" s="220"/>
      <c r="SUO100" s="220"/>
      <c r="SUP100" s="220"/>
      <c r="SUQ100" s="220"/>
      <c r="SUR100" s="220"/>
      <c r="SUS100" s="220"/>
      <c r="SUT100" s="220"/>
      <c r="SUU100" s="220"/>
      <c r="SUV100" s="220"/>
      <c r="SUW100" s="220"/>
      <c r="SUX100" s="220"/>
      <c r="SUY100" s="220"/>
      <c r="SUZ100" s="220"/>
      <c r="SVA100" s="220"/>
      <c r="SVB100" s="220"/>
      <c r="SVC100" s="220"/>
      <c r="SVD100" s="220"/>
      <c r="SVE100" s="220"/>
      <c r="SVF100" s="220"/>
      <c r="SVG100" s="220"/>
      <c r="SVH100" s="220"/>
      <c r="SVI100" s="220"/>
      <c r="SVJ100" s="220"/>
      <c r="SVK100" s="220"/>
      <c r="SVL100" s="220"/>
      <c r="SVM100" s="220"/>
      <c r="SVN100" s="220"/>
      <c r="SVO100" s="220"/>
      <c r="SVP100" s="220"/>
      <c r="SVQ100" s="220"/>
      <c r="SVR100" s="220"/>
      <c r="SVS100" s="220"/>
      <c r="SVT100" s="220"/>
      <c r="SVU100" s="220"/>
      <c r="SVV100" s="220"/>
      <c r="SVW100" s="220"/>
      <c r="SVX100" s="220"/>
      <c r="SVY100" s="220"/>
      <c r="SVZ100" s="220"/>
      <c r="SWA100" s="220"/>
      <c r="SWB100" s="220"/>
      <c r="SWC100" s="220"/>
      <c r="SWD100" s="220"/>
      <c r="SWE100" s="220"/>
      <c r="SWF100" s="220"/>
      <c r="SWG100" s="220"/>
      <c r="SWH100" s="220"/>
      <c r="SWI100" s="220"/>
      <c r="SWJ100" s="220"/>
      <c r="SWK100" s="220"/>
      <c r="SWL100" s="220"/>
      <c r="SWM100" s="220"/>
      <c r="SWN100" s="220"/>
      <c r="SWO100" s="220"/>
      <c r="SWP100" s="220"/>
      <c r="SWQ100" s="220"/>
      <c r="SWR100" s="220"/>
      <c r="SWS100" s="220"/>
      <c r="SWT100" s="220"/>
      <c r="SWU100" s="220"/>
      <c r="SWV100" s="220"/>
      <c r="SWW100" s="220"/>
      <c r="SWX100" s="220"/>
      <c r="SWY100" s="220"/>
      <c r="SWZ100" s="220"/>
      <c r="SXA100" s="220"/>
      <c r="SXB100" s="220"/>
      <c r="SXC100" s="220"/>
      <c r="SXD100" s="220"/>
      <c r="SXE100" s="220"/>
      <c r="SXF100" s="220"/>
      <c r="SXG100" s="220"/>
      <c r="SXH100" s="220"/>
      <c r="SXI100" s="220"/>
      <c r="SXJ100" s="220"/>
      <c r="SXK100" s="220"/>
      <c r="SXL100" s="220"/>
      <c r="SXM100" s="220"/>
      <c r="SXN100" s="220"/>
      <c r="SXO100" s="220"/>
      <c r="SXP100" s="220"/>
      <c r="SXQ100" s="220"/>
      <c r="SXR100" s="220"/>
      <c r="SXS100" s="220"/>
      <c r="SXT100" s="220"/>
      <c r="SXU100" s="220"/>
      <c r="SXV100" s="220"/>
      <c r="SXW100" s="220"/>
      <c r="SXX100" s="220"/>
      <c r="SXY100" s="220"/>
      <c r="SXZ100" s="220"/>
      <c r="SYA100" s="220"/>
      <c r="SYB100" s="220"/>
      <c r="SYC100" s="220"/>
      <c r="SYD100" s="220"/>
      <c r="SYE100" s="220"/>
      <c r="SYF100" s="220"/>
      <c r="SYG100" s="220"/>
      <c r="SYH100" s="220"/>
      <c r="SYI100" s="220"/>
      <c r="SYJ100" s="220"/>
      <c r="SYK100" s="220"/>
      <c r="SYL100" s="220"/>
      <c r="SYM100" s="220"/>
      <c r="SYN100" s="220"/>
      <c r="SYO100" s="220"/>
      <c r="SYP100" s="220"/>
      <c r="SYQ100" s="220"/>
      <c r="SYR100" s="220"/>
      <c r="SYS100" s="220"/>
      <c r="SYT100" s="220"/>
      <c r="SYU100" s="220"/>
      <c r="SYV100" s="220"/>
      <c r="SYW100" s="220"/>
      <c r="SYX100" s="220"/>
      <c r="SYY100" s="220"/>
      <c r="SYZ100" s="220"/>
      <c r="SZA100" s="220"/>
      <c r="SZB100" s="220"/>
      <c r="SZC100" s="220"/>
      <c r="SZD100" s="220"/>
      <c r="SZE100" s="220"/>
      <c r="SZF100" s="220"/>
      <c r="SZG100" s="220"/>
      <c r="SZH100" s="220"/>
      <c r="SZI100" s="220"/>
      <c r="SZJ100" s="220"/>
      <c r="SZK100" s="220"/>
      <c r="SZL100" s="220"/>
      <c r="SZM100" s="220"/>
      <c r="SZN100" s="220"/>
      <c r="SZO100" s="220"/>
      <c r="SZP100" s="220"/>
      <c r="SZQ100" s="220"/>
      <c r="SZR100" s="220"/>
      <c r="SZS100" s="220"/>
      <c r="SZT100" s="220"/>
      <c r="SZU100" s="220"/>
      <c r="SZV100" s="220"/>
      <c r="SZW100" s="220"/>
      <c r="SZX100" s="220"/>
      <c r="SZY100" s="220"/>
      <c r="SZZ100" s="220"/>
      <c r="TAA100" s="220"/>
      <c r="TAB100" s="220"/>
      <c r="TAC100" s="220"/>
      <c r="TAD100" s="220"/>
      <c r="TAE100" s="220"/>
      <c r="TAF100" s="220"/>
      <c r="TAG100" s="220"/>
      <c r="TAH100" s="220"/>
      <c r="TAI100" s="220"/>
      <c r="TAJ100" s="220"/>
      <c r="TAK100" s="220"/>
      <c r="TAL100" s="220"/>
      <c r="TAM100" s="220"/>
      <c r="TAN100" s="220"/>
      <c r="TAO100" s="220"/>
      <c r="TAP100" s="220"/>
      <c r="TAQ100" s="220"/>
      <c r="TAR100" s="220"/>
      <c r="TAS100" s="220"/>
      <c r="TAT100" s="220"/>
      <c r="TAU100" s="220"/>
      <c r="TAV100" s="220"/>
      <c r="TAW100" s="220"/>
      <c r="TAX100" s="220"/>
      <c r="TAY100" s="220"/>
      <c r="TAZ100" s="220"/>
      <c r="TBA100" s="220"/>
      <c r="TBB100" s="220"/>
      <c r="TBC100" s="220"/>
      <c r="TBD100" s="220"/>
      <c r="TBE100" s="220"/>
      <c r="TBF100" s="220"/>
      <c r="TBG100" s="220"/>
      <c r="TBH100" s="220"/>
      <c r="TBI100" s="220"/>
      <c r="TBJ100" s="220"/>
      <c r="TBK100" s="220"/>
      <c r="TBL100" s="220"/>
      <c r="TBM100" s="220"/>
      <c r="TBN100" s="220"/>
      <c r="TBO100" s="220"/>
      <c r="TBP100" s="220"/>
      <c r="TBQ100" s="220"/>
      <c r="TBR100" s="220"/>
      <c r="TBS100" s="220"/>
      <c r="TBT100" s="220"/>
      <c r="TBU100" s="220"/>
      <c r="TBV100" s="220"/>
      <c r="TBW100" s="220"/>
      <c r="TBX100" s="220"/>
      <c r="TBY100" s="220"/>
      <c r="TBZ100" s="220"/>
      <c r="TCA100" s="220"/>
      <c r="TCB100" s="220"/>
      <c r="TCC100" s="220"/>
      <c r="TCD100" s="220"/>
      <c r="TCE100" s="220"/>
      <c r="TCF100" s="220"/>
      <c r="TCG100" s="220"/>
      <c r="TCH100" s="220"/>
      <c r="TCI100" s="220"/>
      <c r="TCJ100" s="220"/>
      <c r="TCK100" s="220"/>
      <c r="TCL100" s="220"/>
      <c r="TCM100" s="220"/>
      <c r="TCN100" s="220"/>
      <c r="TCO100" s="220"/>
      <c r="TCP100" s="220"/>
      <c r="TCQ100" s="220"/>
      <c r="TCR100" s="220"/>
      <c r="TCS100" s="220"/>
      <c r="TCT100" s="220"/>
      <c r="TCU100" s="220"/>
      <c r="TCV100" s="220"/>
      <c r="TCW100" s="220"/>
      <c r="TCX100" s="220"/>
      <c r="TCY100" s="220"/>
      <c r="TCZ100" s="220"/>
      <c r="TDA100" s="220"/>
      <c r="TDB100" s="220"/>
      <c r="TDC100" s="220"/>
      <c r="TDD100" s="220"/>
      <c r="TDE100" s="220"/>
      <c r="TDF100" s="220"/>
      <c r="TDG100" s="220"/>
      <c r="TDH100" s="220"/>
      <c r="TDI100" s="220"/>
      <c r="TDJ100" s="220"/>
      <c r="TDK100" s="220"/>
      <c r="TDL100" s="220"/>
      <c r="TDM100" s="220"/>
      <c r="TDN100" s="220"/>
      <c r="TDO100" s="220"/>
      <c r="TDP100" s="220"/>
      <c r="TDQ100" s="220"/>
      <c r="TDR100" s="220"/>
      <c r="TDS100" s="220"/>
      <c r="TDT100" s="220"/>
      <c r="TDU100" s="220"/>
      <c r="TDV100" s="220"/>
      <c r="TDW100" s="220"/>
      <c r="TDX100" s="220"/>
      <c r="TDY100" s="220"/>
      <c r="TDZ100" s="220"/>
      <c r="TEA100" s="220"/>
      <c r="TEB100" s="220"/>
      <c r="TEC100" s="220"/>
      <c r="TED100" s="220"/>
      <c r="TEE100" s="220"/>
      <c r="TEF100" s="220"/>
      <c r="TEG100" s="220"/>
      <c r="TEH100" s="220"/>
      <c r="TEI100" s="220"/>
      <c r="TEJ100" s="220"/>
      <c r="TEK100" s="220"/>
      <c r="TEL100" s="220"/>
      <c r="TEM100" s="220"/>
      <c r="TEN100" s="220"/>
      <c r="TEO100" s="220"/>
      <c r="TEP100" s="220"/>
      <c r="TEQ100" s="220"/>
      <c r="TER100" s="220"/>
      <c r="TES100" s="220"/>
      <c r="TET100" s="220"/>
      <c r="TEU100" s="220"/>
      <c r="TEV100" s="220"/>
      <c r="TEW100" s="220"/>
      <c r="TEX100" s="220"/>
      <c r="TEY100" s="220"/>
      <c r="TEZ100" s="220"/>
      <c r="TFA100" s="220"/>
      <c r="TFB100" s="220"/>
      <c r="TFC100" s="220"/>
      <c r="TFD100" s="220"/>
      <c r="TFE100" s="220"/>
      <c r="TFF100" s="220"/>
      <c r="TFG100" s="220"/>
      <c r="TFH100" s="220"/>
      <c r="TFI100" s="220"/>
      <c r="TFJ100" s="220"/>
      <c r="TFK100" s="220"/>
      <c r="TFL100" s="220"/>
      <c r="TFM100" s="220"/>
      <c r="TFN100" s="220"/>
      <c r="TFO100" s="220"/>
      <c r="TFP100" s="220"/>
      <c r="TFQ100" s="220"/>
      <c r="TFR100" s="220"/>
      <c r="TFS100" s="220"/>
      <c r="TFT100" s="220"/>
      <c r="TFU100" s="220"/>
      <c r="TFV100" s="220"/>
      <c r="TFW100" s="220"/>
      <c r="TFX100" s="220"/>
      <c r="TFY100" s="220"/>
      <c r="TFZ100" s="220"/>
      <c r="TGA100" s="220"/>
      <c r="TGB100" s="220"/>
      <c r="TGC100" s="220"/>
      <c r="TGD100" s="220"/>
      <c r="TGE100" s="220"/>
      <c r="TGF100" s="220"/>
      <c r="TGG100" s="220"/>
      <c r="TGH100" s="220"/>
      <c r="TGI100" s="220"/>
      <c r="TGJ100" s="220"/>
      <c r="TGK100" s="220"/>
      <c r="TGL100" s="220"/>
      <c r="TGM100" s="220"/>
      <c r="TGN100" s="220"/>
      <c r="TGO100" s="220"/>
      <c r="TGP100" s="220"/>
      <c r="TGQ100" s="220"/>
      <c r="TGR100" s="220"/>
      <c r="TGS100" s="220"/>
      <c r="TGT100" s="220"/>
      <c r="TGU100" s="220"/>
      <c r="TGV100" s="220"/>
      <c r="TGW100" s="220"/>
      <c r="TGX100" s="220"/>
      <c r="TGY100" s="220"/>
      <c r="TGZ100" s="220"/>
      <c r="THA100" s="220"/>
      <c r="THB100" s="220"/>
      <c r="THC100" s="220"/>
      <c r="THD100" s="220"/>
      <c r="THE100" s="220"/>
      <c r="THF100" s="220"/>
      <c r="THG100" s="220"/>
      <c r="THH100" s="220"/>
      <c r="THI100" s="220"/>
      <c r="THJ100" s="220"/>
      <c r="THK100" s="220"/>
      <c r="THL100" s="220"/>
      <c r="THM100" s="220"/>
      <c r="THN100" s="220"/>
      <c r="THO100" s="220"/>
      <c r="THP100" s="220"/>
      <c r="THQ100" s="220"/>
      <c r="THR100" s="220"/>
      <c r="THS100" s="220"/>
      <c r="THT100" s="220"/>
      <c r="THU100" s="220"/>
      <c r="THV100" s="220"/>
      <c r="THW100" s="220"/>
      <c r="THX100" s="220"/>
      <c r="THY100" s="220"/>
      <c r="THZ100" s="220"/>
      <c r="TIA100" s="220"/>
      <c r="TIB100" s="220"/>
      <c r="TIC100" s="220"/>
      <c r="TID100" s="220"/>
      <c r="TIE100" s="220"/>
      <c r="TIF100" s="220"/>
      <c r="TIG100" s="220"/>
      <c r="TIH100" s="220"/>
      <c r="TII100" s="220"/>
      <c r="TIJ100" s="220"/>
      <c r="TIK100" s="220"/>
      <c r="TIL100" s="220"/>
      <c r="TIM100" s="220"/>
      <c r="TIN100" s="220"/>
      <c r="TIO100" s="220"/>
      <c r="TIP100" s="220"/>
      <c r="TIQ100" s="220"/>
      <c r="TIR100" s="220"/>
      <c r="TIS100" s="220"/>
      <c r="TIT100" s="220"/>
      <c r="TIU100" s="220"/>
      <c r="TIV100" s="220"/>
      <c r="TIW100" s="220"/>
      <c r="TIX100" s="220"/>
      <c r="TIY100" s="220"/>
      <c r="TIZ100" s="220"/>
      <c r="TJA100" s="220"/>
      <c r="TJB100" s="220"/>
      <c r="TJC100" s="220"/>
      <c r="TJD100" s="220"/>
      <c r="TJE100" s="220"/>
      <c r="TJF100" s="220"/>
      <c r="TJG100" s="220"/>
      <c r="TJH100" s="220"/>
      <c r="TJI100" s="220"/>
      <c r="TJJ100" s="220"/>
      <c r="TJK100" s="220"/>
      <c r="TJL100" s="220"/>
      <c r="TJM100" s="220"/>
      <c r="TJN100" s="220"/>
      <c r="TJO100" s="220"/>
      <c r="TJP100" s="220"/>
      <c r="TJQ100" s="220"/>
      <c r="TJR100" s="220"/>
      <c r="TJS100" s="220"/>
      <c r="TJT100" s="220"/>
      <c r="TJU100" s="220"/>
      <c r="TJV100" s="220"/>
      <c r="TJW100" s="220"/>
      <c r="TJX100" s="220"/>
      <c r="TJY100" s="220"/>
      <c r="TJZ100" s="220"/>
      <c r="TKA100" s="220"/>
      <c r="TKB100" s="220"/>
      <c r="TKC100" s="220"/>
      <c r="TKD100" s="220"/>
      <c r="TKE100" s="220"/>
      <c r="TKF100" s="220"/>
      <c r="TKG100" s="220"/>
      <c r="TKH100" s="220"/>
      <c r="TKI100" s="220"/>
      <c r="TKJ100" s="220"/>
      <c r="TKK100" s="220"/>
      <c r="TKL100" s="220"/>
      <c r="TKM100" s="220"/>
      <c r="TKN100" s="220"/>
      <c r="TKO100" s="220"/>
      <c r="TKP100" s="220"/>
      <c r="TKQ100" s="220"/>
      <c r="TKR100" s="220"/>
      <c r="TKS100" s="220"/>
      <c r="TKT100" s="220"/>
      <c r="TKU100" s="220"/>
      <c r="TKV100" s="220"/>
      <c r="TKW100" s="220"/>
      <c r="TKX100" s="220"/>
      <c r="TKY100" s="220"/>
      <c r="TKZ100" s="220"/>
      <c r="TLA100" s="220"/>
      <c r="TLB100" s="220"/>
      <c r="TLC100" s="220"/>
      <c r="TLD100" s="220"/>
      <c r="TLE100" s="220"/>
      <c r="TLF100" s="220"/>
      <c r="TLG100" s="220"/>
      <c r="TLH100" s="220"/>
      <c r="TLI100" s="220"/>
      <c r="TLJ100" s="220"/>
      <c r="TLK100" s="220"/>
      <c r="TLL100" s="220"/>
      <c r="TLM100" s="220"/>
      <c r="TLN100" s="220"/>
      <c r="TLO100" s="220"/>
      <c r="TLP100" s="220"/>
      <c r="TLQ100" s="220"/>
      <c r="TLR100" s="220"/>
      <c r="TLS100" s="220"/>
      <c r="TLT100" s="220"/>
      <c r="TLU100" s="220"/>
      <c r="TLV100" s="220"/>
      <c r="TLW100" s="220"/>
      <c r="TLX100" s="220"/>
      <c r="TLY100" s="220"/>
      <c r="TLZ100" s="220"/>
      <c r="TMA100" s="220"/>
      <c r="TMB100" s="220"/>
      <c r="TMC100" s="220"/>
      <c r="TMD100" s="220"/>
      <c r="TME100" s="220"/>
      <c r="TMF100" s="220"/>
      <c r="TMG100" s="220"/>
      <c r="TMH100" s="220"/>
      <c r="TMI100" s="220"/>
      <c r="TMJ100" s="220"/>
      <c r="TMK100" s="220"/>
      <c r="TML100" s="220"/>
      <c r="TMM100" s="220"/>
      <c r="TMN100" s="220"/>
      <c r="TMO100" s="220"/>
      <c r="TMP100" s="220"/>
      <c r="TMQ100" s="220"/>
      <c r="TMR100" s="220"/>
      <c r="TMS100" s="220"/>
      <c r="TMT100" s="220"/>
      <c r="TMU100" s="220"/>
      <c r="TMV100" s="220"/>
      <c r="TMW100" s="220"/>
      <c r="TMX100" s="220"/>
      <c r="TMY100" s="220"/>
      <c r="TMZ100" s="220"/>
      <c r="TNA100" s="220"/>
      <c r="TNB100" s="220"/>
      <c r="TNC100" s="220"/>
      <c r="TND100" s="220"/>
      <c r="TNE100" s="220"/>
      <c r="TNF100" s="220"/>
      <c r="TNG100" s="220"/>
      <c r="TNH100" s="220"/>
      <c r="TNI100" s="220"/>
      <c r="TNJ100" s="220"/>
      <c r="TNK100" s="220"/>
      <c r="TNL100" s="220"/>
      <c r="TNM100" s="220"/>
      <c r="TNN100" s="220"/>
      <c r="TNO100" s="220"/>
      <c r="TNP100" s="220"/>
      <c r="TNQ100" s="220"/>
      <c r="TNR100" s="220"/>
      <c r="TNS100" s="220"/>
      <c r="TNT100" s="220"/>
      <c r="TNU100" s="220"/>
      <c r="TNV100" s="220"/>
      <c r="TNW100" s="220"/>
      <c r="TNX100" s="220"/>
      <c r="TNY100" s="220"/>
      <c r="TNZ100" s="220"/>
      <c r="TOA100" s="220"/>
      <c r="TOB100" s="220"/>
      <c r="TOC100" s="220"/>
      <c r="TOD100" s="220"/>
      <c r="TOE100" s="220"/>
      <c r="TOF100" s="220"/>
      <c r="TOG100" s="220"/>
      <c r="TOH100" s="220"/>
      <c r="TOI100" s="220"/>
      <c r="TOJ100" s="220"/>
      <c r="TOK100" s="220"/>
      <c r="TOL100" s="220"/>
      <c r="TOM100" s="220"/>
      <c r="TON100" s="220"/>
      <c r="TOO100" s="220"/>
      <c r="TOP100" s="220"/>
      <c r="TOQ100" s="220"/>
      <c r="TOR100" s="220"/>
      <c r="TOS100" s="220"/>
      <c r="TOT100" s="220"/>
      <c r="TOU100" s="220"/>
      <c r="TOV100" s="220"/>
      <c r="TOW100" s="220"/>
      <c r="TOX100" s="220"/>
      <c r="TOY100" s="220"/>
      <c r="TOZ100" s="220"/>
      <c r="TPA100" s="220"/>
      <c r="TPB100" s="220"/>
      <c r="TPC100" s="220"/>
      <c r="TPD100" s="220"/>
      <c r="TPE100" s="220"/>
      <c r="TPF100" s="220"/>
      <c r="TPG100" s="220"/>
      <c r="TPH100" s="220"/>
      <c r="TPI100" s="220"/>
      <c r="TPJ100" s="220"/>
      <c r="TPK100" s="220"/>
      <c r="TPL100" s="220"/>
      <c r="TPM100" s="220"/>
      <c r="TPN100" s="220"/>
      <c r="TPO100" s="220"/>
      <c r="TPP100" s="220"/>
      <c r="TPQ100" s="220"/>
      <c r="TPR100" s="220"/>
      <c r="TPS100" s="220"/>
      <c r="TPT100" s="220"/>
      <c r="TPU100" s="220"/>
      <c r="TPV100" s="220"/>
      <c r="TPW100" s="220"/>
      <c r="TPX100" s="220"/>
      <c r="TPY100" s="220"/>
      <c r="TPZ100" s="220"/>
      <c r="TQA100" s="220"/>
      <c r="TQB100" s="220"/>
      <c r="TQC100" s="220"/>
      <c r="TQD100" s="220"/>
      <c r="TQE100" s="220"/>
      <c r="TQF100" s="220"/>
      <c r="TQG100" s="220"/>
      <c r="TQH100" s="220"/>
      <c r="TQI100" s="220"/>
      <c r="TQJ100" s="220"/>
      <c r="TQK100" s="220"/>
      <c r="TQL100" s="220"/>
      <c r="TQM100" s="220"/>
      <c r="TQN100" s="220"/>
      <c r="TQO100" s="220"/>
      <c r="TQP100" s="220"/>
      <c r="TQQ100" s="220"/>
      <c r="TQR100" s="220"/>
      <c r="TQS100" s="220"/>
      <c r="TQT100" s="220"/>
      <c r="TQU100" s="220"/>
      <c r="TQV100" s="220"/>
      <c r="TQW100" s="220"/>
      <c r="TQX100" s="220"/>
      <c r="TQY100" s="220"/>
      <c r="TQZ100" s="220"/>
      <c r="TRA100" s="220"/>
      <c r="TRB100" s="220"/>
      <c r="TRC100" s="220"/>
      <c r="TRD100" s="220"/>
      <c r="TRE100" s="220"/>
      <c r="TRF100" s="220"/>
      <c r="TRG100" s="220"/>
      <c r="TRH100" s="220"/>
      <c r="TRI100" s="220"/>
      <c r="TRJ100" s="220"/>
      <c r="TRK100" s="220"/>
      <c r="TRL100" s="220"/>
      <c r="TRM100" s="220"/>
      <c r="TRN100" s="220"/>
      <c r="TRO100" s="220"/>
      <c r="TRP100" s="220"/>
      <c r="TRQ100" s="220"/>
      <c r="TRR100" s="220"/>
      <c r="TRS100" s="220"/>
      <c r="TRT100" s="220"/>
      <c r="TRU100" s="220"/>
      <c r="TRV100" s="220"/>
      <c r="TRW100" s="220"/>
      <c r="TRX100" s="220"/>
      <c r="TRY100" s="220"/>
      <c r="TRZ100" s="220"/>
      <c r="TSA100" s="220"/>
      <c r="TSB100" s="220"/>
      <c r="TSC100" s="220"/>
      <c r="TSD100" s="220"/>
      <c r="TSE100" s="220"/>
      <c r="TSF100" s="220"/>
      <c r="TSG100" s="220"/>
      <c r="TSH100" s="220"/>
      <c r="TSI100" s="220"/>
      <c r="TSJ100" s="220"/>
      <c r="TSK100" s="220"/>
      <c r="TSL100" s="220"/>
      <c r="TSM100" s="220"/>
      <c r="TSN100" s="220"/>
      <c r="TSO100" s="220"/>
      <c r="TSP100" s="220"/>
      <c r="TSQ100" s="220"/>
      <c r="TSR100" s="220"/>
      <c r="TSS100" s="220"/>
      <c r="TST100" s="220"/>
      <c r="TSU100" s="220"/>
      <c r="TSV100" s="220"/>
      <c r="TSW100" s="220"/>
      <c r="TSX100" s="220"/>
      <c r="TSY100" s="220"/>
      <c r="TSZ100" s="220"/>
      <c r="TTA100" s="220"/>
      <c r="TTB100" s="220"/>
      <c r="TTC100" s="220"/>
      <c r="TTD100" s="220"/>
      <c r="TTE100" s="220"/>
      <c r="TTF100" s="220"/>
      <c r="TTG100" s="220"/>
      <c r="TTH100" s="220"/>
      <c r="TTI100" s="220"/>
      <c r="TTJ100" s="220"/>
      <c r="TTK100" s="220"/>
      <c r="TTL100" s="220"/>
      <c r="TTM100" s="220"/>
      <c r="TTN100" s="220"/>
      <c r="TTO100" s="220"/>
      <c r="TTP100" s="220"/>
      <c r="TTQ100" s="220"/>
      <c r="TTR100" s="220"/>
      <c r="TTS100" s="220"/>
      <c r="TTT100" s="220"/>
      <c r="TTU100" s="220"/>
      <c r="TTV100" s="220"/>
      <c r="TTW100" s="220"/>
      <c r="TTX100" s="220"/>
      <c r="TTY100" s="220"/>
      <c r="TTZ100" s="220"/>
      <c r="TUA100" s="220"/>
      <c r="TUB100" s="220"/>
      <c r="TUC100" s="220"/>
      <c r="TUD100" s="220"/>
      <c r="TUE100" s="220"/>
      <c r="TUF100" s="220"/>
      <c r="TUG100" s="220"/>
      <c r="TUH100" s="220"/>
      <c r="TUI100" s="220"/>
      <c r="TUJ100" s="220"/>
      <c r="TUK100" s="220"/>
      <c r="TUL100" s="220"/>
      <c r="TUM100" s="220"/>
      <c r="TUN100" s="220"/>
      <c r="TUO100" s="220"/>
      <c r="TUP100" s="220"/>
      <c r="TUQ100" s="220"/>
      <c r="TUR100" s="220"/>
      <c r="TUS100" s="220"/>
      <c r="TUT100" s="220"/>
      <c r="TUU100" s="220"/>
      <c r="TUV100" s="220"/>
      <c r="TUW100" s="220"/>
      <c r="TUX100" s="220"/>
      <c r="TUY100" s="220"/>
      <c r="TUZ100" s="220"/>
      <c r="TVA100" s="220"/>
      <c r="TVB100" s="220"/>
      <c r="TVC100" s="220"/>
      <c r="TVD100" s="220"/>
      <c r="TVE100" s="220"/>
      <c r="TVF100" s="220"/>
      <c r="TVG100" s="220"/>
      <c r="TVH100" s="220"/>
      <c r="TVI100" s="220"/>
      <c r="TVJ100" s="220"/>
      <c r="TVK100" s="220"/>
      <c r="TVL100" s="220"/>
      <c r="TVM100" s="220"/>
      <c r="TVN100" s="220"/>
      <c r="TVO100" s="220"/>
      <c r="TVP100" s="220"/>
      <c r="TVQ100" s="220"/>
      <c r="TVR100" s="220"/>
      <c r="TVS100" s="220"/>
      <c r="TVT100" s="220"/>
      <c r="TVU100" s="220"/>
      <c r="TVV100" s="220"/>
      <c r="TVW100" s="220"/>
      <c r="TVX100" s="220"/>
      <c r="TVY100" s="220"/>
      <c r="TVZ100" s="220"/>
      <c r="TWA100" s="220"/>
      <c r="TWB100" s="220"/>
      <c r="TWC100" s="220"/>
      <c r="TWD100" s="220"/>
      <c r="TWE100" s="220"/>
      <c r="TWF100" s="220"/>
      <c r="TWG100" s="220"/>
      <c r="TWH100" s="220"/>
      <c r="TWI100" s="220"/>
      <c r="TWJ100" s="220"/>
      <c r="TWK100" s="220"/>
      <c r="TWL100" s="220"/>
      <c r="TWM100" s="220"/>
      <c r="TWN100" s="220"/>
      <c r="TWO100" s="220"/>
      <c r="TWP100" s="220"/>
      <c r="TWQ100" s="220"/>
      <c r="TWR100" s="220"/>
      <c r="TWS100" s="220"/>
      <c r="TWT100" s="220"/>
      <c r="TWU100" s="220"/>
      <c r="TWV100" s="220"/>
      <c r="TWW100" s="220"/>
      <c r="TWX100" s="220"/>
      <c r="TWY100" s="220"/>
      <c r="TWZ100" s="220"/>
      <c r="TXA100" s="220"/>
      <c r="TXB100" s="220"/>
      <c r="TXC100" s="220"/>
      <c r="TXD100" s="220"/>
      <c r="TXE100" s="220"/>
      <c r="TXF100" s="220"/>
      <c r="TXG100" s="220"/>
      <c r="TXH100" s="220"/>
      <c r="TXI100" s="220"/>
      <c r="TXJ100" s="220"/>
      <c r="TXK100" s="220"/>
      <c r="TXL100" s="220"/>
      <c r="TXM100" s="220"/>
      <c r="TXN100" s="220"/>
      <c r="TXO100" s="220"/>
      <c r="TXP100" s="220"/>
      <c r="TXQ100" s="220"/>
      <c r="TXR100" s="220"/>
      <c r="TXS100" s="220"/>
      <c r="TXT100" s="220"/>
      <c r="TXU100" s="220"/>
      <c r="TXV100" s="220"/>
      <c r="TXW100" s="220"/>
      <c r="TXX100" s="220"/>
      <c r="TXY100" s="220"/>
      <c r="TXZ100" s="220"/>
      <c r="TYA100" s="220"/>
      <c r="TYB100" s="220"/>
      <c r="TYC100" s="220"/>
      <c r="TYD100" s="220"/>
      <c r="TYE100" s="220"/>
      <c r="TYF100" s="220"/>
      <c r="TYG100" s="220"/>
      <c r="TYH100" s="220"/>
      <c r="TYI100" s="220"/>
      <c r="TYJ100" s="220"/>
      <c r="TYK100" s="220"/>
      <c r="TYL100" s="220"/>
      <c r="TYM100" s="220"/>
      <c r="TYN100" s="220"/>
      <c r="TYO100" s="220"/>
      <c r="TYP100" s="220"/>
      <c r="TYQ100" s="220"/>
      <c r="TYR100" s="220"/>
      <c r="TYS100" s="220"/>
      <c r="TYT100" s="220"/>
      <c r="TYU100" s="220"/>
      <c r="TYV100" s="220"/>
      <c r="TYW100" s="220"/>
      <c r="TYX100" s="220"/>
      <c r="TYY100" s="220"/>
      <c r="TYZ100" s="220"/>
      <c r="TZA100" s="220"/>
      <c r="TZB100" s="220"/>
      <c r="TZC100" s="220"/>
      <c r="TZD100" s="220"/>
      <c r="TZE100" s="220"/>
      <c r="TZF100" s="220"/>
      <c r="TZG100" s="220"/>
      <c r="TZH100" s="220"/>
      <c r="TZI100" s="220"/>
      <c r="TZJ100" s="220"/>
      <c r="TZK100" s="220"/>
      <c r="TZL100" s="220"/>
      <c r="TZM100" s="220"/>
      <c r="TZN100" s="220"/>
      <c r="TZO100" s="220"/>
      <c r="TZP100" s="220"/>
      <c r="TZQ100" s="220"/>
      <c r="TZR100" s="220"/>
      <c r="TZS100" s="220"/>
      <c r="TZT100" s="220"/>
      <c r="TZU100" s="220"/>
      <c r="TZV100" s="220"/>
      <c r="TZW100" s="220"/>
      <c r="TZX100" s="220"/>
      <c r="TZY100" s="220"/>
      <c r="TZZ100" s="220"/>
      <c r="UAA100" s="220"/>
      <c r="UAB100" s="220"/>
      <c r="UAC100" s="220"/>
      <c r="UAD100" s="220"/>
      <c r="UAE100" s="220"/>
      <c r="UAF100" s="220"/>
      <c r="UAG100" s="220"/>
      <c r="UAH100" s="220"/>
      <c r="UAI100" s="220"/>
      <c r="UAJ100" s="220"/>
      <c r="UAK100" s="220"/>
      <c r="UAL100" s="220"/>
      <c r="UAM100" s="220"/>
      <c r="UAN100" s="220"/>
      <c r="UAO100" s="220"/>
      <c r="UAP100" s="220"/>
      <c r="UAQ100" s="220"/>
      <c r="UAR100" s="220"/>
      <c r="UAS100" s="220"/>
      <c r="UAT100" s="220"/>
      <c r="UAU100" s="220"/>
      <c r="UAV100" s="220"/>
      <c r="UAW100" s="220"/>
      <c r="UAX100" s="220"/>
      <c r="UAY100" s="220"/>
      <c r="UAZ100" s="220"/>
      <c r="UBA100" s="220"/>
      <c r="UBB100" s="220"/>
      <c r="UBC100" s="220"/>
      <c r="UBD100" s="220"/>
      <c r="UBE100" s="220"/>
      <c r="UBF100" s="220"/>
      <c r="UBG100" s="220"/>
      <c r="UBH100" s="220"/>
      <c r="UBI100" s="220"/>
      <c r="UBJ100" s="220"/>
      <c r="UBK100" s="220"/>
      <c r="UBL100" s="220"/>
      <c r="UBM100" s="220"/>
      <c r="UBN100" s="220"/>
      <c r="UBO100" s="220"/>
      <c r="UBP100" s="220"/>
      <c r="UBQ100" s="220"/>
      <c r="UBR100" s="220"/>
      <c r="UBS100" s="220"/>
      <c r="UBT100" s="220"/>
      <c r="UBU100" s="220"/>
      <c r="UBV100" s="220"/>
      <c r="UBW100" s="220"/>
      <c r="UBX100" s="220"/>
      <c r="UBY100" s="220"/>
      <c r="UBZ100" s="220"/>
      <c r="UCA100" s="220"/>
      <c r="UCB100" s="220"/>
      <c r="UCC100" s="220"/>
      <c r="UCD100" s="220"/>
      <c r="UCE100" s="220"/>
      <c r="UCF100" s="220"/>
      <c r="UCG100" s="220"/>
      <c r="UCH100" s="220"/>
      <c r="UCI100" s="220"/>
      <c r="UCJ100" s="220"/>
      <c r="UCK100" s="220"/>
      <c r="UCL100" s="220"/>
      <c r="UCM100" s="220"/>
      <c r="UCN100" s="220"/>
      <c r="UCO100" s="220"/>
      <c r="UCP100" s="220"/>
      <c r="UCQ100" s="220"/>
      <c r="UCR100" s="220"/>
      <c r="UCS100" s="220"/>
      <c r="UCT100" s="220"/>
      <c r="UCU100" s="220"/>
      <c r="UCV100" s="220"/>
      <c r="UCW100" s="220"/>
      <c r="UCX100" s="220"/>
      <c r="UCY100" s="220"/>
      <c r="UCZ100" s="220"/>
      <c r="UDA100" s="220"/>
      <c r="UDB100" s="220"/>
      <c r="UDC100" s="220"/>
      <c r="UDD100" s="220"/>
      <c r="UDE100" s="220"/>
      <c r="UDF100" s="220"/>
      <c r="UDG100" s="220"/>
      <c r="UDH100" s="220"/>
      <c r="UDI100" s="220"/>
      <c r="UDJ100" s="220"/>
      <c r="UDK100" s="220"/>
      <c r="UDL100" s="220"/>
      <c r="UDM100" s="220"/>
      <c r="UDN100" s="220"/>
      <c r="UDO100" s="220"/>
      <c r="UDP100" s="220"/>
      <c r="UDQ100" s="220"/>
      <c r="UDR100" s="220"/>
      <c r="UDS100" s="220"/>
      <c r="UDT100" s="220"/>
      <c r="UDU100" s="220"/>
      <c r="UDV100" s="220"/>
      <c r="UDW100" s="220"/>
      <c r="UDX100" s="220"/>
      <c r="UDY100" s="220"/>
      <c r="UDZ100" s="220"/>
      <c r="UEA100" s="220"/>
      <c r="UEB100" s="220"/>
      <c r="UEC100" s="220"/>
      <c r="UED100" s="220"/>
      <c r="UEE100" s="220"/>
      <c r="UEF100" s="220"/>
      <c r="UEG100" s="220"/>
      <c r="UEH100" s="220"/>
      <c r="UEI100" s="220"/>
      <c r="UEJ100" s="220"/>
      <c r="UEK100" s="220"/>
      <c r="UEL100" s="220"/>
      <c r="UEM100" s="220"/>
      <c r="UEN100" s="220"/>
      <c r="UEO100" s="220"/>
      <c r="UEP100" s="220"/>
      <c r="UEQ100" s="220"/>
      <c r="UER100" s="220"/>
      <c r="UES100" s="220"/>
      <c r="UET100" s="220"/>
      <c r="UEU100" s="220"/>
      <c r="UEV100" s="220"/>
      <c r="UEW100" s="220"/>
      <c r="UEX100" s="220"/>
      <c r="UEY100" s="220"/>
      <c r="UEZ100" s="220"/>
      <c r="UFA100" s="220"/>
      <c r="UFB100" s="220"/>
      <c r="UFC100" s="220"/>
      <c r="UFD100" s="220"/>
      <c r="UFE100" s="220"/>
      <c r="UFF100" s="220"/>
      <c r="UFG100" s="220"/>
      <c r="UFH100" s="220"/>
      <c r="UFI100" s="220"/>
      <c r="UFJ100" s="220"/>
      <c r="UFK100" s="220"/>
      <c r="UFL100" s="220"/>
      <c r="UFM100" s="220"/>
      <c r="UFN100" s="220"/>
      <c r="UFO100" s="220"/>
      <c r="UFP100" s="220"/>
      <c r="UFQ100" s="220"/>
      <c r="UFR100" s="220"/>
      <c r="UFS100" s="220"/>
      <c r="UFT100" s="220"/>
      <c r="UFU100" s="220"/>
      <c r="UFV100" s="220"/>
      <c r="UFW100" s="220"/>
      <c r="UFX100" s="220"/>
      <c r="UFY100" s="220"/>
      <c r="UFZ100" s="220"/>
      <c r="UGA100" s="220"/>
      <c r="UGB100" s="220"/>
      <c r="UGC100" s="220"/>
      <c r="UGD100" s="220"/>
      <c r="UGE100" s="220"/>
      <c r="UGF100" s="220"/>
      <c r="UGG100" s="220"/>
      <c r="UGH100" s="220"/>
      <c r="UGI100" s="220"/>
      <c r="UGJ100" s="220"/>
      <c r="UGK100" s="220"/>
      <c r="UGL100" s="220"/>
      <c r="UGM100" s="220"/>
      <c r="UGN100" s="220"/>
      <c r="UGO100" s="220"/>
      <c r="UGP100" s="220"/>
      <c r="UGQ100" s="220"/>
      <c r="UGR100" s="220"/>
      <c r="UGS100" s="220"/>
      <c r="UGT100" s="220"/>
      <c r="UGU100" s="220"/>
      <c r="UGV100" s="220"/>
      <c r="UGW100" s="220"/>
      <c r="UGX100" s="220"/>
      <c r="UGY100" s="220"/>
      <c r="UGZ100" s="220"/>
      <c r="UHA100" s="220"/>
      <c r="UHB100" s="220"/>
      <c r="UHC100" s="220"/>
      <c r="UHD100" s="220"/>
      <c r="UHE100" s="220"/>
      <c r="UHF100" s="220"/>
      <c r="UHG100" s="220"/>
      <c r="UHH100" s="220"/>
      <c r="UHI100" s="220"/>
      <c r="UHJ100" s="220"/>
      <c r="UHK100" s="220"/>
      <c r="UHL100" s="220"/>
      <c r="UHM100" s="220"/>
      <c r="UHN100" s="220"/>
      <c r="UHO100" s="220"/>
      <c r="UHP100" s="220"/>
      <c r="UHQ100" s="220"/>
      <c r="UHR100" s="220"/>
      <c r="UHS100" s="220"/>
      <c r="UHT100" s="220"/>
      <c r="UHU100" s="220"/>
      <c r="UHV100" s="220"/>
      <c r="UHW100" s="220"/>
      <c r="UHX100" s="220"/>
      <c r="UHY100" s="220"/>
      <c r="UHZ100" s="220"/>
      <c r="UIA100" s="220"/>
      <c r="UIB100" s="220"/>
      <c r="UIC100" s="220"/>
      <c r="UID100" s="220"/>
      <c r="UIE100" s="220"/>
      <c r="UIF100" s="220"/>
      <c r="UIG100" s="220"/>
      <c r="UIH100" s="220"/>
      <c r="UII100" s="220"/>
      <c r="UIJ100" s="220"/>
      <c r="UIK100" s="220"/>
      <c r="UIL100" s="220"/>
      <c r="UIM100" s="220"/>
      <c r="UIN100" s="220"/>
      <c r="UIO100" s="220"/>
      <c r="UIP100" s="220"/>
      <c r="UIQ100" s="220"/>
      <c r="UIR100" s="220"/>
      <c r="UIS100" s="220"/>
      <c r="UIT100" s="220"/>
      <c r="UIU100" s="220"/>
      <c r="UIV100" s="220"/>
      <c r="UIW100" s="220"/>
      <c r="UIX100" s="220"/>
      <c r="UIY100" s="220"/>
      <c r="UIZ100" s="220"/>
      <c r="UJA100" s="220"/>
      <c r="UJB100" s="220"/>
      <c r="UJC100" s="220"/>
      <c r="UJD100" s="220"/>
      <c r="UJE100" s="220"/>
      <c r="UJF100" s="220"/>
      <c r="UJG100" s="220"/>
      <c r="UJH100" s="220"/>
      <c r="UJI100" s="220"/>
      <c r="UJJ100" s="220"/>
      <c r="UJK100" s="220"/>
      <c r="UJL100" s="220"/>
      <c r="UJM100" s="220"/>
      <c r="UJN100" s="220"/>
      <c r="UJO100" s="220"/>
      <c r="UJP100" s="220"/>
      <c r="UJQ100" s="220"/>
      <c r="UJR100" s="220"/>
      <c r="UJS100" s="220"/>
      <c r="UJT100" s="220"/>
      <c r="UJU100" s="220"/>
      <c r="UJV100" s="220"/>
      <c r="UJW100" s="220"/>
      <c r="UJX100" s="220"/>
      <c r="UJY100" s="220"/>
      <c r="UJZ100" s="220"/>
      <c r="UKA100" s="220"/>
      <c r="UKB100" s="220"/>
      <c r="UKC100" s="220"/>
      <c r="UKD100" s="220"/>
      <c r="UKE100" s="220"/>
      <c r="UKF100" s="220"/>
      <c r="UKG100" s="220"/>
      <c r="UKH100" s="220"/>
      <c r="UKI100" s="220"/>
      <c r="UKJ100" s="220"/>
      <c r="UKK100" s="220"/>
      <c r="UKL100" s="220"/>
      <c r="UKM100" s="220"/>
      <c r="UKN100" s="220"/>
      <c r="UKO100" s="220"/>
      <c r="UKP100" s="220"/>
      <c r="UKQ100" s="220"/>
      <c r="UKR100" s="220"/>
      <c r="UKS100" s="220"/>
      <c r="UKT100" s="220"/>
      <c r="UKU100" s="220"/>
      <c r="UKV100" s="220"/>
      <c r="UKW100" s="220"/>
      <c r="UKX100" s="220"/>
      <c r="UKY100" s="220"/>
      <c r="UKZ100" s="220"/>
      <c r="ULA100" s="220"/>
      <c r="ULB100" s="220"/>
      <c r="ULC100" s="220"/>
      <c r="ULD100" s="220"/>
      <c r="ULE100" s="220"/>
      <c r="ULF100" s="220"/>
      <c r="ULG100" s="220"/>
      <c r="ULH100" s="220"/>
      <c r="ULI100" s="220"/>
      <c r="ULJ100" s="220"/>
      <c r="ULK100" s="220"/>
      <c r="ULL100" s="220"/>
      <c r="ULM100" s="220"/>
      <c r="ULN100" s="220"/>
      <c r="ULO100" s="220"/>
      <c r="ULP100" s="220"/>
      <c r="ULQ100" s="220"/>
      <c r="ULR100" s="220"/>
      <c r="ULS100" s="220"/>
      <c r="ULT100" s="220"/>
      <c r="ULU100" s="220"/>
      <c r="ULV100" s="220"/>
      <c r="ULW100" s="220"/>
      <c r="ULX100" s="220"/>
      <c r="ULY100" s="220"/>
      <c r="ULZ100" s="220"/>
      <c r="UMA100" s="220"/>
      <c r="UMB100" s="220"/>
      <c r="UMC100" s="220"/>
      <c r="UMD100" s="220"/>
      <c r="UME100" s="220"/>
      <c r="UMF100" s="220"/>
      <c r="UMG100" s="220"/>
      <c r="UMH100" s="220"/>
      <c r="UMI100" s="220"/>
      <c r="UMJ100" s="220"/>
      <c r="UMK100" s="220"/>
      <c r="UML100" s="220"/>
      <c r="UMM100" s="220"/>
      <c r="UMN100" s="220"/>
      <c r="UMO100" s="220"/>
      <c r="UMP100" s="220"/>
      <c r="UMQ100" s="220"/>
      <c r="UMR100" s="220"/>
      <c r="UMS100" s="220"/>
      <c r="UMT100" s="220"/>
      <c r="UMU100" s="220"/>
      <c r="UMV100" s="220"/>
      <c r="UMW100" s="220"/>
      <c r="UMX100" s="220"/>
      <c r="UMY100" s="220"/>
      <c r="UMZ100" s="220"/>
      <c r="UNA100" s="220"/>
      <c r="UNB100" s="220"/>
      <c r="UNC100" s="220"/>
      <c r="UND100" s="220"/>
      <c r="UNE100" s="220"/>
      <c r="UNF100" s="220"/>
      <c r="UNG100" s="220"/>
      <c r="UNH100" s="220"/>
      <c r="UNI100" s="220"/>
      <c r="UNJ100" s="220"/>
      <c r="UNK100" s="220"/>
      <c r="UNL100" s="220"/>
      <c r="UNM100" s="220"/>
      <c r="UNN100" s="220"/>
      <c r="UNO100" s="220"/>
      <c r="UNP100" s="220"/>
      <c r="UNQ100" s="220"/>
      <c r="UNR100" s="220"/>
      <c r="UNS100" s="220"/>
      <c r="UNT100" s="220"/>
      <c r="UNU100" s="220"/>
      <c r="UNV100" s="220"/>
      <c r="UNW100" s="220"/>
      <c r="UNX100" s="220"/>
      <c r="UNY100" s="220"/>
      <c r="UNZ100" s="220"/>
      <c r="UOA100" s="220"/>
      <c r="UOB100" s="220"/>
      <c r="UOC100" s="220"/>
      <c r="UOD100" s="220"/>
      <c r="UOE100" s="220"/>
      <c r="UOF100" s="220"/>
      <c r="UOG100" s="220"/>
      <c r="UOH100" s="220"/>
      <c r="UOI100" s="220"/>
      <c r="UOJ100" s="220"/>
      <c r="UOK100" s="220"/>
      <c r="UOL100" s="220"/>
      <c r="UOM100" s="220"/>
      <c r="UON100" s="220"/>
      <c r="UOO100" s="220"/>
      <c r="UOP100" s="220"/>
      <c r="UOQ100" s="220"/>
      <c r="UOR100" s="220"/>
      <c r="UOS100" s="220"/>
      <c r="UOT100" s="220"/>
      <c r="UOU100" s="220"/>
      <c r="UOV100" s="220"/>
      <c r="UOW100" s="220"/>
      <c r="UOX100" s="220"/>
      <c r="UOY100" s="220"/>
      <c r="UOZ100" s="220"/>
      <c r="UPA100" s="220"/>
      <c r="UPB100" s="220"/>
      <c r="UPC100" s="220"/>
      <c r="UPD100" s="220"/>
      <c r="UPE100" s="220"/>
      <c r="UPF100" s="220"/>
      <c r="UPG100" s="220"/>
      <c r="UPH100" s="220"/>
      <c r="UPI100" s="220"/>
      <c r="UPJ100" s="220"/>
      <c r="UPK100" s="220"/>
      <c r="UPL100" s="220"/>
      <c r="UPM100" s="220"/>
      <c r="UPN100" s="220"/>
      <c r="UPO100" s="220"/>
      <c r="UPP100" s="220"/>
      <c r="UPQ100" s="220"/>
      <c r="UPR100" s="220"/>
      <c r="UPS100" s="220"/>
      <c r="UPT100" s="220"/>
      <c r="UPU100" s="220"/>
      <c r="UPV100" s="220"/>
      <c r="UPW100" s="220"/>
      <c r="UPX100" s="220"/>
      <c r="UPY100" s="220"/>
      <c r="UPZ100" s="220"/>
      <c r="UQA100" s="220"/>
      <c r="UQB100" s="220"/>
      <c r="UQC100" s="220"/>
      <c r="UQD100" s="220"/>
      <c r="UQE100" s="220"/>
      <c r="UQF100" s="220"/>
      <c r="UQG100" s="220"/>
      <c r="UQH100" s="220"/>
      <c r="UQI100" s="220"/>
      <c r="UQJ100" s="220"/>
      <c r="UQK100" s="220"/>
      <c r="UQL100" s="220"/>
      <c r="UQM100" s="220"/>
      <c r="UQN100" s="220"/>
      <c r="UQO100" s="220"/>
      <c r="UQP100" s="220"/>
      <c r="UQQ100" s="220"/>
      <c r="UQR100" s="220"/>
      <c r="UQS100" s="220"/>
      <c r="UQT100" s="220"/>
      <c r="UQU100" s="220"/>
      <c r="UQV100" s="220"/>
      <c r="UQW100" s="220"/>
      <c r="UQX100" s="220"/>
      <c r="UQY100" s="220"/>
      <c r="UQZ100" s="220"/>
      <c r="URA100" s="220"/>
      <c r="URB100" s="220"/>
      <c r="URC100" s="220"/>
      <c r="URD100" s="220"/>
      <c r="URE100" s="220"/>
      <c r="URF100" s="220"/>
      <c r="URG100" s="220"/>
      <c r="URH100" s="220"/>
      <c r="URI100" s="220"/>
      <c r="URJ100" s="220"/>
      <c r="URK100" s="220"/>
      <c r="URL100" s="220"/>
      <c r="URM100" s="220"/>
      <c r="URN100" s="220"/>
      <c r="URO100" s="220"/>
      <c r="URP100" s="220"/>
      <c r="URQ100" s="220"/>
      <c r="URR100" s="220"/>
      <c r="URS100" s="220"/>
      <c r="URT100" s="220"/>
      <c r="URU100" s="220"/>
      <c r="URV100" s="220"/>
      <c r="URW100" s="220"/>
      <c r="URX100" s="220"/>
      <c r="URY100" s="220"/>
      <c r="URZ100" s="220"/>
      <c r="USA100" s="220"/>
      <c r="USB100" s="220"/>
      <c r="USC100" s="220"/>
      <c r="USD100" s="220"/>
      <c r="USE100" s="220"/>
      <c r="USF100" s="220"/>
      <c r="USG100" s="220"/>
      <c r="USH100" s="220"/>
      <c r="USI100" s="220"/>
      <c r="USJ100" s="220"/>
      <c r="USK100" s="220"/>
      <c r="USL100" s="220"/>
      <c r="USM100" s="220"/>
      <c r="USN100" s="220"/>
      <c r="USO100" s="220"/>
      <c r="USP100" s="220"/>
      <c r="USQ100" s="220"/>
      <c r="USR100" s="220"/>
      <c r="USS100" s="220"/>
      <c r="UST100" s="220"/>
      <c r="USU100" s="220"/>
      <c r="USV100" s="220"/>
      <c r="USW100" s="220"/>
      <c r="USX100" s="220"/>
      <c r="USY100" s="220"/>
      <c r="USZ100" s="220"/>
      <c r="UTA100" s="220"/>
      <c r="UTB100" s="220"/>
      <c r="UTC100" s="220"/>
      <c r="UTD100" s="220"/>
      <c r="UTE100" s="220"/>
      <c r="UTF100" s="220"/>
      <c r="UTG100" s="220"/>
      <c r="UTH100" s="220"/>
      <c r="UTI100" s="220"/>
      <c r="UTJ100" s="220"/>
      <c r="UTK100" s="220"/>
      <c r="UTL100" s="220"/>
      <c r="UTM100" s="220"/>
      <c r="UTN100" s="220"/>
      <c r="UTO100" s="220"/>
      <c r="UTP100" s="220"/>
      <c r="UTQ100" s="220"/>
      <c r="UTR100" s="220"/>
      <c r="UTS100" s="220"/>
      <c r="UTT100" s="220"/>
      <c r="UTU100" s="220"/>
      <c r="UTV100" s="220"/>
      <c r="UTW100" s="220"/>
      <c r="UTX100" s="220"/>
      <c r="UTY100" s="220"/>
      <c r="UTZ100" s="220"/>
      <c r="UUA100" s="220"/>
      <c r="UUB100" s="220"/>
      <c r="UUC100" s="220"/>
      <c r="UUD100" s="220"/>
      <c r="UUE100" s="220"/>
      <c r="UUF100" s="220"/>
      <c r="UUG100" s="220"/>
      <c r="UUH100" s="220"/>
      <c r="UUI100" s="220"/>
      <c r="UUJ100" s="220"/>
      <c r="UUK100" s="220"/>
      <c r="UUL100" s="220"/>
      <c r="UUM100" s="220"/>
      <c r="UUN100" s="220"/>
      <c r="UUO100" s="220"/>
      <c r="UUP100" s="220"/>
      <c r="UUQ100" s="220"/>
      <c r="UUR100" s="220"/>
      <c r="UUS100" s="220"/>
      <c r="UUT100" s="220"/>
      <c r="UUU100" s="220"/>
      <c r="UUV100" s="220"/>
      <c r="UUW100" s="220"/>
      <c r="UUX100" s="220"/>
      <c r="UUY100" s="220"/>
      <c r="UUZ100" s="220"/>
      <c r="UVA100" s="220"/>
      <c r="UVB100" s="220"/>
      <c r="UVC100" s="220"/>
      <c r="UVD100" s="220"/>
      <c r="UVE100" s="220"/>
      <c r="UVF100" s="220"/>
      <c r="UVG100" s="220"/>
      <c r="UVH100" s="220"/>
      <c r="UVI100" s="220"/>
      <c r="UVJ100" s="220"/>
      <c r="UVK100" s="220"/>
      <c r="UVL100" s="220"/>
      <c r="UVM100" s="220"/>
      <c r="UVN100" s="220"/>
      <c r="UVO100" s="220"/>
      <c r="UVP100" s="220"/>
      <c r="UVQ100" s="220"/>
      <c r="UVR100" s="220"/>
      <c r="UVS100" s="220"/>
      <c r="UVT100" s="220"/>
      <c r="UVU100" s="220"/>
      <c r="UVV100" s="220"/>
      <c r="UVW100" s="220"/>
      <c r="UVX100" s="220"/>
      <c r="UVY100" s="220"/>
      <c r="UVZ100" s="220"/>
      <c r="UWA100" s="220"/>
      <c r="UWB100" s="220"/>
      <c r="UWC100" s="220"/>
      <c r="UWD100" s="220"/>
      <c r="UWE100" s="220"/>
      <c r="UWF100" s="220"/>
      <c r="UWG100" s="220"/>
      <c r="UWH100" s="220"/>
      <c r="UWI100" s="220"/>
      <c r="UWJ100" s="220"/>
      <c r="UWK100" s="220"/>
      <c r="UWL100" s="220"/>
      <c r="UWM100" s="220"/>
      <c r="UWN100" s="220"/>
      <c r="UWO100" s="220"/>
      <c r="UWP100" s="220"/>
      <c r="UWQ100" s="220"/>
      <c r="UWR100" s="220"/>
      <c r="UWS100" s="220"/>
      <c r="UWT100" s="220"/>
      <c r="UWU100" s="220"/>
      <c r="UWV100" s="220"/>
      <c r="UWW100" s="220"/>
      <c r="UWX100" s="220"/>
      <c r="UWY100" s="220"/>
      <c r="UWZ100" s="220"/>
      <c r="UXA100" s="220"/>
      <c r="UXB100" s="220"/>
      <c r="UXC100" s="220"/>
      <c r="UXD100" s="220"/>
      <c r="UXE100" s="220"/>
      <c r="UXF100" s="220"/>
      <c r="UXG100" s="220"/>
      <c r="UXH100" s="220"/>
      <c r="UXI100" s="220"/>
      <c r="UXJ100" s="220"/>
      <c r="UXK100" s="220"/>
      <c r="UXL100" s="220"/>
      <c r="UXM100" s="220"/>
      <c r="UXN100" s="220"/>
      <c r="UXO100" s="220"/>
      <c r="UXP100" s="220"/>
      <c r="UXQ100" s="220"/>
      <c r="UXR100" s="220"/>
      <c r="UXS100" s="220"/>
      <c r="UXT100" s="220"/>
      <c r="UXU100" s="220"/>
      <c r="UXV100" s="220"/>
      <c r="UXW100" s="220"/>
      <c r="UXX100" s="220"/>
      <c r="UXY100" s="220"/>
      <c r="UXZ100" s="220"/>
      <c r="UYA100" s="220"/>
      <c r="UYB100" s="220"/>
      <c r="UYC100" s="220"/>
      <c r="UYD100" s="220"/>
      <c r="UYE100" s="220"/>
      <c r="UYF100" s="220"/>
      <c r="UYG100" s="220"/>
      <c r="UYH100" s="220"/>
      <c r="UYI100" s="220"/>
      <c r="UYJ100" s="220"/>
      <c r="UYK100" s="220"/>
      <c r="UYL100" s="220"/>
      <c r="UYM100" s="220"/>
      <c r="UYN100" s="220"/>
      <c r="UYO100" s="220"/>
      <c r="UYP100" s="220"/>
      <c r="UYQ100" s="220"/>
      <c r="UYR100" s="220"/>
      <c r="UYS100" s="220"/>
      <c r="UYT100" s="220"/>
      <c r="UYU100" s="220"/>
      <c r="UYV100" s="220"/>
      <c r="UYW100" s="220"/>
      <c r="UYX100" s="220"/>
      <c r="UYY100" s="220"/>
      <c r="UYZ100" s="220"/>
      <c r="UZA100" s="220"/>
      <c r="UZB100" s="220"/>
      <c r="UZC100" s="220"/>
      <c r="UZD100" s="220"/>
      <c r="UZE100" s="220"/>
      <c r="UZF100" s="220"/>
      <c r="UZG100" s="220"/>
      <c r="UZH100" s="220"/>
      <c r="UZI100" s="220"/>
      <c r="UZJ100" s="220"/>
      <c r="UZK100" s="220"/>
      <c r="UZL100" s="220"/>
      <c r="UZM100" s="220"/>
      <c r="UZN100" s="220"/>
      <c r="UZO100" s="220"/>
      <c r="UZP100" s="220"/>
      <c r="UZQ100" s="220"/>
      <c r="UZR100" s="220"/>
      <c r="UZS100" s="220"/>
      <c r="UZT100" s="220"/>
      <c r="UZU100" s="220"/>
      <c r="UZV100" s="220"/>
      <c r="UZW100" s="220"/>
      <c r="UZX100" s="220"/>
      <c r="UZY100" s="220"/>
      <c r="UZZ100" s="220"/>
      <c r="VAA100" s="220"/>
      <c r="VAB100" s="220"/>
      <c r="VAC100" s="220"/>
      <c r="VAD100" s="220"/>
      <c r="VAE100" s="220"/>
      <c r="VAF100" s="220"/>
      <c r="VAG100" s="220"/>
      <c r="VAH100" s="220"/>
      <c r="VAI100" s="220"/>
      <c r="VAJ100" s="220"/>
      <c r="VAK100" s="220"/>
      <c r="VAL100" s="220"/>
      <c r="VAM100" s="220"/>
      <c r="VAN100" s="220"/>
      <c r="VAO100" s="220"/>
      <c r="VAP100" s="220"/>
      <c r="VAQ100" s="220"/>
      <c r="VAR100" s="220"/>
      <c r="VAS100" s="220"/>
      <c r="VAT100" s="220"/>
      <c r="VAU100" s="220"/>
      <c r="VAV100" s="220"/>
      <c r="VAW100" s="220"/>
      <c r="VAX100" s="220"/>
      <c r="VAY100" s="220"/>
      <c r="VAZ100" s="220"/>
      <c r="VBA100" s="220"/>
      <c r="VBB100" s="220"/>
      <c r="VBC100" s="220"/>
      <c r="VBD100" s="220"/>
      <c r="VBE100" s="220"/>
      <c r="VBF100" s="220"/>
      <c r="VBG100" s="220"/>
      <c r="VBH100" s="220"/>
      <c r="VBI100" s="220"/>
      <c r="VBJ100" s="220"/>
      <c r="VBK100" s="220"/>
      <c r="VBL100" s="220"/>
      <c r="VBM100" s="220"/>
      <c r="VBN100" s="220"/>
      <c r="VBO100" s="220"/>
      <c r="VBP100" s="220"/>
      <c r="VBQ100" s="220"/>
      <c r="VBR100" s="220"/>
      <c r="VBS100" s="220"/>
      <c r="VBT100" s="220"/>
      <c r="VBU100" s="220"/>
      <c r="VBV100" s="220"/>
      <c r="VBW100" s="220"/>
      <c r="VBX100" s="220"/>
      <c r="VBY100" s="220"/>
      <c r="VBZ100" s="220"/>
      <c r="VCA100" s="220"/>
      <c r="VCB100" s="220"/>
      <c r="VCC100" s="220"/>
      <c r="VCD100" s="220"/>
      <c r="VCE100" s="220"/>
      <c r="VCF100" s="220"/>
      <c r="VCG100" s="220"/>
      <c r="VCH100" s="220"/>
      <c r="VCI100" s="220"/>
      <c r="VCJ100" s="220"/>
      <c r="VCK100" s="220"/>
      <c r="VCL100" s="220"/>
      <c r="VCM100" s="220"/>
      <c r="VCN100" s="220"/>
      <c r="VCO100" s="220"/>
      <c r="VCP100" s="220"/>
      <c r="VCQ100" s="220"/>
      <c r="VCR100" s="220"/>
      <c r="VCS100" s="220"/>
      <c r="VCT100" s="220"/>
      <c r="VCU100" s="220"/>
      <c r="VCV100" s="220"/>
      <c r="VCW100" s="220"/>
      <c r="VCX100" s="220"/>
      <c r="VCY100" s="220"/>
      <c r="VCZ100" s="220"/>
      <c r="VDA100" s="220"/>
      <c r="VDB100" s="220"/>
      <c r="VDC100" s="220"/>
      <c r="VDD100" s="220"/>
      <c r="VDE100" s="220"/>
      <c r="VDF100" s="220"/>
      <c r="VDG100" s="220"/>
      <c r="VDH100" s="220"/>
      <c r="VDI100" s="220"/>
      <c r="VDJ100" s="220"/>
      <c r="VDK100" s="220"/>
      <c r="VDL100" s="220"/>
      <c r="VDM100" s="220"/>
      <c r="VDN100" s="220"/>
      <c r="VDO100" s="220"/>
      <c r="VDP100" s="220"/>
      <c r="VDQ100" s="220"/>
      <c r="VDR100" s="220"/>
      <c r="VDS100" s="220"/>
      <c r="VDT100" s="220"/>
      <c r="VDU100" s="220"/>
      <c r="VDV100" s="220"/>
      <c r="VDW100" s="220"/>
      <c r="VDX100" s="220"/>
      <c r="VDY100" s="220"/>
      <c r="VDZ100" s="220"/>
      <c r="VEA100" s="220"/>
      <c r="VEB100" s="220"/>
      <c r="VEC100" s="220"/>
      <c r="VED100" s="220"/>
      <c r="VEE100" s="220"/>
      <c r="VEF100" s="220"/>
      <c r="VEG100" s="220"/>
      <c r="VEH100" s="220"/>
      <c r="VEI100" s="220"/>
      <c r="VEJ100" s="220"/>
      <c r="VEK100" s="220"/>
      <c r="VEL100" s="220"/>
      <c r="VEM100" s="220"/>
      <c r="VEN100" s="220"/>
      <c r="VEO100" s="220"/>
      <c r="VEP100" s="220"/>
      <c r="VEQ100" s="220"/>
      <c r="VER100" s="220"/>
      <c r="VES100" s="220"/>
      <c r="VET100" s="220"/>
      <c r="VEU100" s="220"/>
      <c r="VEV100" s="220"/>
      <c r="VEW100" s="220"/>
      <c r="VEX100" s="220"/>
      <c r="VEY100" s="220"/>
      <c r="VEZ100" s="220"/>
      <c r="VFA100" s="220"/>
      <c r="VFB100" s="220"/>
      <c r="VFC100" s="220"/>
      <c r="VFD100" s="220"/>
      <c r="VFE100" s="220"/>
      <c r="VFF100" s="220"/>
      <c r="VFG100" s="220"/>
      <c r="VFH100" s="220"/>
      <c r="VFI100" s="220"/>
      <c r="VFJ100" s="220"/>
      <c r="VFK100" s="220"/>
      <c r="VFL100" s="220"/>
      <c r="VFM100" s="220"/>
      <c r="VFN100" s="220"/>
      <c r="VFO100" s="220"/>
      <c r="VFP100" s="220"/>
      <c r="VFQ100" s="220"/>
      <c r="VFR100" s="220"/>
      <c r="VFS100" s="220"/>
      <c r="VFT100" s="220"/>
      <c r="VFU100" s="220"/>
      <c r="VFV100" s="220"/>
      <c r="VFW100" s="220"/>
      <c r="VFX100" s="220"/>
      <c r="VFY100" s="220"/>
      <c r="VFZ100" s="220"/>
      <c r="VGA100" s="220"/>
      <c r="VGB100" s="220"/>
      <c r="VGC100" s="220"/>
      <c r="VGD100" s="220"/>
      <c r="VGE100" s="220"/>
      <c r="VGF100" s="220"/>
      <c r="VGG100" s="220"/>
      <c r="VGH100" s="220"/>
      <c r="VGI100" s="220"/>
      <c r="VGJ100" s="220"/>
      <c r="VGK100" s="220"/>
      <c r="VGL100" s="220"/>
      <c r="VGM100" s="220"/>
      <c r="VGN100" s="220"/>
      <c r="VGO100" s="220"/>
      <c r="VGP100" s="220"/>
      <c r="VGQ100" s="220"/>
      <c r="VGR100" s="220"/>
      <c r="VGS100" s="220"/>
      <c r="VGT100" s="220"/>
      <c r="VGU100" s="220"/>
      <c r="VGV100" s="220"/>
      <c r="VGW100" s="220"/>
      <c r="VGX100" s="220"/>
      <c r="VGY100" s="220"/>
      <c r="VGZ100" s="220"/>
      <c r="VHA100" s="220"/>
      <c r="VHB100" s="220"/>
      <c r="VHC100" s="220"/>
      <c r="VHD100" s="220"/>
      <c r="VHE100" s="220"/>
      <c r="VHF100" s="220"/>
      <c r="VHG100" s="220"/>
      <c r="VHH100" s="220"/>
      <c r="VHI100" s="220"/>
      <c r="VHJ100" s="220"/>
      <c r="VHK100" s="220"/>
      <c r="VHL100" s="220"/>
      <c r="VHM100" s="220"/>
      <c r="VHN100" s="220"/>
      <c r="VHO100" s="220"/>
      <c r="VHP100" s="220"/>
      <c r="VHQ100" s="220"/>
      <c r="VHR100" s="220"/>
      <c r="VHS100" s="220"/>
      <c r="VHT100" s="220"/>
      <c r="VHU100" s="220"/>
      <c r="VHV100" s="220"/>
      <c r="VHW100" s="220"/>
      <c r="VHX100" s="220"/>
      <c r="VHY100" s="220"/>
      <c r="VHZ100" s="220"/>
      <c r="VIA100" s="220"/>
      <c r="VIB100" s="220"/>
      <c r="VIC100" s="220"/>
      <c r="VID100" s="220"/>
      <c r="VIE100" s="220"/>
      <c r="VIF100" s="220"/>
      <c r="VIG100" s="220"/>
      <c r="VIH100" s="220"/>
      <c r="VII100" s="220"/>
      <c r="VIJ100" s="220"/>
      <c r="VIK100" s="220"/>
      <c r="VIL100" s="220"/>
      <c r="VIM100" s="220"/>
      <c r="VIN100" s="220"/>
      <c r="VIO100" s="220"/>
      <c r="VIP100" s="220"/>
      <c r="VIQ100" s="220"/>
      <c r="VIR100" s="220"/>
      <c r="VIS100" s="220"/>
      <c r="VIT100" s="220"/>
      <c r="VIU100" s="220"/>
      <c r="VIV100" s="220"/>
      <c r="VIW100" s="220"/>
      <c r="VIX100" s="220"/>
      <c r="VIY100" s="220"/>
      <c r="VIZ100" s="220"/>
      <c r="VJA100" s="220"/>
      <c r="VJB100" s="220"/>
      <c r="VJC100" s="220"/>
      <c r="VJD100" s="220"/>
      <c r="VJE100" s="220"/>
      <c r="VJF100" s="220"/>
      <c r="VJG100" s="220"/>
      <c r="VJH100" s="220"/>
      <c r="VJI100" s="220"/>
      <c r="VJJ100" s="220"/>
      <c r="VJK100" s="220"/>
      <c r="VJL100" s="220"/>
      <c r="VJM100" s="220"/>
      <c r="VJN100" s="220"/>
      <c r="VJO100" s="220"/>
      <c r="VJP100" s="220"/>
      <c r="VJQ100" s="220"/>
      <c r="VJR100" s="220"/>
      <c r="VJS100" s="220"/>
      <c r="VJT100" s="220"/>
      <c r="VJU100" s="220"/>
      <c r="VJV100" s="220"/>
      <c r="VJW100" s="220"/>
      <c r="VJX100" s="220"/>
      <c r="VJY100" s="220"/>
      <c r="VJZ100" s="220"/>
      <c r="VKA100" s="220"/>
      <c r="VKB100" s="220"/>
      <c r="VKC100" s="220"/>
      <c r="VKD100" s="220"/>
      <c r="VKE100" s="220"/>
      <c r="VKF100" s="220"/>
      <c r="VKG100" s="220"/>
      <c r="VKH100" s="220"/>
      <c r="VKI100" s="220"/>
      <c r="VKJ100" s="220"/>
      <c r="VKK100" s="220"/>
      <c r="VKL100" s="220"/>
      <c r="VKM100" s="220"/>
      <c r="VKN100" s="220"/>
      <c r="VKO100" s="220"/>
      <c r="VKP100" s="220"/>
      <c r="VKQ100" s="220"/>
      <c r="VKR100" s="220"/>
      <c r="VKS100" s="220"/>
      <c r="VKT100" s="220"/>
      <c r="VKU100" s="220"/>
      <c r="VKV100" s="220"/>
      <c r="VKW100" s="220"/>
      <c r="VKX100" s="220"/>
      <c r="VKY100" s="220"/>
      <c r="VKZ100" s="220"/>
      <c r="VLA100" s="220"/>
      <c r="VLB100" s="220"/>
      <c r="VLC100" s="220"/>
      <c r="VLD100" s="220"/>
      <c r="VLE100" s="220"/>
      <c r="VLF100" s="220"/>
      <c r="VLG100" s="220"/>
      <c r="VLH100" s="220"/>
      <c r="VLI100" s="220"/>
      <c r="VLJ100" s="220"/>
      <c r="VLK100" s="220"/>
      <c r="VLL100" s="220"/>
      <c r="VLM100" s="220"/>
      <c r="VLN100" s="220"/>
      <c r="VLO100" s="220"/>
      <c r="VLP100" s="220"/>
      <c r="VLQ100" s="220"/>
      <c r="VLR100" s="220"/>
      <c r="VLS100" s="220"/>
      <c r="VLT100" s="220"/>
      <c r="VLU100" s="220"/>
      <c r="VLV100" s="220"/>
      <c r="VLW100" s="220"/>
      <c r="VLX100" s="220"/>
      <c r="VLY100" s="220"/>
      <c r="VLZ100" s="220"/>
      <c r="VMA100" s="220"/>
      <c r="VMB100" s="220"/>
      <c r="VMC100" s="220"/>
      <c r="VMD100" s="220"/>
      <c r="VME100" s="220"/>
      <c r="VMF100" s="220"/>
      <c r="VMG100" s="220"/>
      <c r="VMH100" s="220"/>
      <c r="VMI100" s="220"/>
      <c r="VMJ100" s="220"/>
      <c r="VMK100" s="220"/>
      <c r="VML100" s="220"/>
      <c r="VMM100" s="220"/>
      <c r="VMN100" s="220"/>
      <c r="VMO100" s="220"/>
      <c r="VMP100" s="220"/>
      <c r="VMQ100" s="220"/>
      <c r="VMR100" s="220"/>
      <c r="VMS100" s="220"/>
      <c r="VMT100" s="220"/>
      <c r="VMU100" s="220"/>
      <c r="VMV100" s="220"/>
      <c r="VMW100" s="220"/>
      <c r="VMX100" s="220"/>
      <c r="VMY100" s="220"/>
      <c r="VMZ100" s="220"/>
      <c r="VNA100" s="220"/>
      <c r="VNB100" s="220"/>
      <c r="VNC100" s="220"/>
      <c r="VND100" s="220"/>
      <c r="VNE100" s="220"/>
      <c r="VNF100" s="220"/>
      <c r="VNG100" s="220"/>
      <c r="VNH100" s="220"/>
      <c r="VNI100" s="220"/>
      <c r="VNJ100" s="220"/>
      <c r="VNK100" s="220"/>
      <c r="VNL100" s="220"/>
      <c r="VNM100" s="220"/>
      <c r="VNN100" s="220"/>
      <c r="VNO100" s="220"/>
      <c r="VNP100" s="220"/>
      <c r="VNQ100" s="220"/>
      <c r="VNR100" s="220"/>
      <c r="VNS100" s="220"/>
      <c r="VNT100" s="220"/>
      <c r="VNU100" s="220"/>
      <c r="VNV100" s="220"/>
      <c r="VNW100" s="220"/>
      <c r="VNX100" s="220"/>
      <c r="VNY100" s="220"/>
      <c r="VNZ100" s="220"/>
      <c r="VOA100" s="220"/>
      <c r="VOB100" s="220"/>
      <c r="VOC100" s="220"/>
      <c r="VOD100" s="220"/>
      <c r="VOE100" s="220"/>
      <c r="VOF100" s="220"/>
      <c r="VOG100" s="220"/>
      <c r="VOH100" s="220"/>
      <c r="VOI100" s="220"/>
      <c r="VOJ100" s="220"/>
      <c r="VOK100" s="220"/>
      <c r="VOL100" s="220"/>
      <c r="VOM100" s="220"/>
      <c r="VON100" s="220"/>
      <c r="VOO100" s="220"/>
      <c r="VOP100" s="220"/>
      <c r="VOQ100" s="220"/>
      <c r="VOR100" s="220"/>
      <c r="VOS100" s="220"/>
      <c r="VOT100" s="220"/>
      <c r="VOU100" s="220"/>
      <c r="VOV100" s="220"/>
      <c r="VOW100" s="220"/>
      <c r="VOX100" s="220"/>
      <c r="VOY100" s="220"/>
      <c r="VOZ100" s="220"/>
      <c r="VPA100" s="220"/>
      <c r="VPB100" s="220"/>
      <c r="VPC100" s="220"/>
      <c r="VPD100" s="220"/>
      <c r="VPE100" s="220"/>
      <c r="VPF100" s="220"/>
      <c r="VPG100" s="220"/>
      <c r="VPH100" s="220"/>
      <c r="VPI100" s="220"/>
      <c r="VPJ100" s="220"/>
      <c r="VPK100" s="220"/>
      <c r="VPL100" s="220"/>
      <c r="VPM100" s="220"/>
      <c r="VPN100" s="220"/>
      <c r="VPO100" s="220"/>
      <c r="VPP100" s="220"/>
      <c r="VPQ100" s="220"/>
      <c r="VPR100" s="220"/>
      <c r="VPS100" s="220"/>
      <c r="VPT100" s="220"/>
      <c r="VPU100" s="220"/>
      <c r="VPV100" s="220"/>
      <c r="VPW100" s="220"/>
      <c r="VPX100" s="220"/>
      <c r="VPY100" s="220"/>
      <c r="VPZ100" s="220"/>
      <c r="VQA100" s="220"/>
      <c r="VQB100" s="220"/>
      <c r="VQC100" s="220"/>
      <c r="VQD100" s="220"/>
      <c r="VQE100" s="220"/>
      <c r="VQF100" s="220"/>
      <c r="VQG100" s="220"/>
      <c r="VQH100" s="220"/>
      <c r="VQI100" s="220"/>
      <c r="VQJ100" s="220"/>
      <c r="VQK100" s="220"/>
      <c r="VQL100" s="220"/>
      <c r="VQM100" s="220"/>
      <c r="VQN100" s="220"/>
      <c r="VQO100" s="220"/>
      <c r="VQP100" s="220"/>
      <c r="VQQ100" s="220"/>
      <c r="VQR100" s="220"/>
      <c r="VQS100" s="220"/>
      <c r="VQT100" s="220"/>
      <c r="VQU100" s="220"/>
      <c r="VQV100" s="220"/>
      <c r="VQW100" s="220"/>
      <c r="VQX100" s="220"/>
      <c r="VQY100" s="220"/>
      <c r="VQZ100" s="220"/>
      <c r="VRA100" s="220"/>
      <c r="VRB100" s="220"/>
      <c r="VRC100" s="220"/>
      <c r="VRD100" s="220"/>
      <c r="VRE100" s="220"/>
      <c r="VRF100" s="220"/>
      <c r="VRG100" s="220"/>
      <c r="VRH100" s="220"/>
      <c r="VRI100" s="220"/>
      <c r="VRJ100" s="220"/>
      <c r="VRK100" s="220"/>
      <c r="VRL100" s="220"/>
      <c r="VRM100" s="220"/>
      <c r="VRN100" s="220"/>
      <c r="VRO100" s="220"/>
      <c r="VRP100" s="220"/>
      <c r="VRQ100" s="220"/>
      <c r="VRR100" s="220"/>
      <c r="VRS100" s="220"/>
      <c r="VRT100" s="220"/>
      <c r="VRU100" s="220"/>
      <c r="VRV100" s="220"/>
      <c r="VRW100" s="220"/>
      <c r="VRX100" s="220"/>
      <c r="VRY100" s="220"/>
      <c r="VRZ100" s="220"/>
      <c r="VSA100" s="220"/>
      <c r="VSB100" s="220"/>
      <c r="VSC100" s="220"/>
      <c r="VSD100" s="220"/>
      <c r="VSE100" s="220"/>
      <c r="VSF100" s="220"/>
      <c r="VSG100" s="220"/>
      <c r="VSH100" s="220"/>
      <c r="VSI100" s="220"/>
      <c r="VSJ100" s="220"/>
      <c r="VSK100" s="220"/>
      <c r="VSL100" s="220"/>
      <c r="VSM100" s="220"/>
      <c r="VSN100" s="220"/>
      <c r="VSO100" s="220"/>
      <c r="VSP100" s="220"/>
      <c r="VSQ100" s="220"/>
      <c r="VSR100" s="220"/>
      <c r="VSS100" s="220"/>
      <c r="VST100" s="220"/>
      <c r="VSU100" s="220"/>
      <c r="VSV100" s="220"/>
      <c r="VSW100" s="220"/>
      <c r="VSX100" s="220"/>
      <c r="VSY100" s="220"/>
      <c r="VSZ100" s="220"/>
      <c r="VTA100" s="220"/>
      <c r="VTB100" s="220"/>
      <c r="VTC100" s="220"/>
      <c r="VTD100" s="220"/>
      <c r="VTE100" s="220"/>
      <c r="VTF100" s="220"/>
      <c r="VTG100" s="220"/>
      <c r="VTH100" s="220"/>
      <c r="VTI100" s="220"/>
      <c r="VTJ100" s="220"/>
      <c r="VTK100" s="220"/>
      <c r="VTL100" s="220"/>
      <c r="VTM100" s="220"/>
      <c r="VTN100" s="220"/>
      <c r="VTO100" s="220"/>
      <c r="VTP100" s="220"/>
      <c r="VTQ100" s="220"/>
      <c r="VTR100" s="220"/>
      <c r="VTS100" s="220"/>
      <c r="VTT100" s="220"/>
      <c r="VTU100" s="220"/>
      <c r="VTV100" s="220"/>
      <c r="VTW100" s="220"/>
      <c r="VTX100" s="220"/>
      <c r="VTY100" s="220"/>
      <c r="VTZ100" s="220"/>
      <c r="VUA100" s="220"/>
      <c r="VUB100" s="220"/>
      <c r="VUC100" s="220"/>
      <c r="VUD100" s="220"/>
      <c r="VUE100" s="220"/>
      <c r="VUF100" s="220"/>
      <c r="VUG100" s="220"/>
      <c r="VUH100" s="220"/>
      <c r="VUI100" s="220"/>
      <c r="VUJ100" s="220"/>
      <c r="VUK100" s="220"/>
      <c r="VUL100" s="220"/>
      <c r="VUM100" s="220"/>
      <c r="VUN100" s="220"/>
      <c r="VUO100" s="220"/>
      <c r="VUP100" s="220"/>
      <c r="VUQ100" s="220"/>
      <c r="VUR100" s="220"/>
      <c r="VUS100" s="220"/>
      <c r="VUT100" s="220"/>
      <c r="VUU100" s="220"/>
      <c r="VUV100" s="220"/>
      <c r="VUW100" s="220"/>
      <c r="VUX100" s="220"/>
      <c r="VUY100" s="220"/>
      <c r="VUZ100" s="220"/>
      <c r="VVA100" s="220"/>
      <c r="VVB100" s="220"/>
      <c r="VVC100" s="220"/>
      <c r="VVD100" s="220"/>
      <c r="VVE100" s="220"/>
      <c r="VVF100" s="220"/>
      <c r="VVG100" s="220"/>
      <c r="VVH100" s="220"/>
      <c r="VVI100" s="220"/>
      <c r="VVJ100" s="220"/>
      <c r="VVK100" s="220"/>
      <c r="VVL100" s="220"/>
      <c r="VVM100" s="220"/>
      <c r="VVN100" s="220"/>
      <c r="VVO100" s="220"/>
      <c r="VVP100" s="220"/>
      <c r="VVQ100" s="220"/>
      <c r="VVR100" s="220"/>
      <c r="VVS100" s="220"/>
      <c r="VVT100" s="220"/>
      <c r="VVU100" s="220"/>
      <c r="VVV100" s="220"/>
      <c r="VVW100" s="220"/>
      <c r="VVX100" s="220"/>
      <c r="VVY100" s="220"/>
      <c r="VVZ100" s="220"/>
      <c r="VWA100" s="220"/>
      <c r="VWB100" s="220"/>
      <c r="VWC100" s="220"/>
      <c r="VWD100" s="220"/>
      <c r="VWE100" s="220"/>
      <c r="VWF100" s="220"/>
      <c r="VWG100" s="220"/>
      <c r="VWH100" s="220"/>
      <c r="VWI100" s="220"/>
      <c r="VWJ100" s="220"/>
      <c r="VWK100" s="220"/>
      <c r="VWL100" s="220"/>
      <c r="VWM100" s="220"/>
      <c r="VWN100" s="220"/>
      <c r="VWO100" s="220"/>
      <c r="VWP100" s="220"/>
      <c r="VWQ100" s="220"/>
      <c r="VWR100" s="220"/>
      <c r="VWS100" s="220"/>
      <c r="VWT100" s="220"/>
      <c r="VWU100" s="220"/>
      <c r="VWV100" s="220"/>
      <c r="VWW100" s="220"/>
      <c r="VWX100" s="220"/>
      <c r="VWY100" s="220"/>
      <c r="VWZ100" s="220"/>
      <c r="VXA100" s="220"/>
      <c r="VXB100" s="220"/>
      <c r="VXC100" s="220"/>
      <c r="VXD100" s="220"/>
      <c r="VXE100" s="220"/>
      <c r="VXF100" s="220"/>
      <c r="VXG100" s="220"/>
      <c r="VXH100" s="220"/>
      <c r="VXI100" s="220"/>
      <c r="VXJ100" s="220"/>
      <c r="VXK100" s="220"/>
      <c r="VXL100" s="220"/>
      <c r="VXM100" s="220"/>
      <c r="VXN100" s="220"/>
      <c r="VXO100" s="220"/>
      <c r="VXP100" s="220"/>
      <c r="VXQ100" s="220"/>
      <c r="VXR100" s="220"/>
      <c r="VXS100" s="220"/>
      <c r="VXT100" s="220"/>
      <c r="VXU100" s="220"/>
      <c r="VXV100" s="220"/>
      <c r="VXW100" s="220"/>
      <c r="VXX100" s="220"/>
      <c r="VXY100" s="220"/>
      <c r="VXZ100" s="220"/>
      <c r="VYA100" s="220"/>
      <c r="VYB100" s="220"/>
      <c r="VYC100" s="220"/>
      <c r="VYD100" s="220"/>
      <c r="VYE100" s="220"/>
      <c r="VYF100" s="220"/>
      <c r="VYG100" s="220"/>
      <c r="VYH100" s="220"/>
      <c r="VYI100" s="220"/>
      <c r="VYJ100" s="220"/>
      <c r="VYK100" s="220"/>
      <c r="VYL100" s="220"/>
      <c r="VYM100" s="220"/>
      <c r="VYN100" s="220"/>
      <c r="VYO100" s="220"/>
      <c r="VYP100" s="220"/>
      <c r="VYQ100" s="220"/>
      <c r="VYR100" s="220"/>
      <c r="VYS100" s="220"/>
      <c r="VYT100" s="220"/>
      <c r="VYU100" s="220"/>
      <c r="VYV100" s="220"/>
      <c r="VYW100" s="220"/>
      <c r="VYX100" s="220"/>
      <c r="VYY100" s="220"/>
      <c r="VYZ100" s="220"/>
      <c r="VZA100" s="220"/>
      <c r="VZB100" s="220"/>
      <c r="VZC100" s="220"/>
      <c r="VZD100" s="220"/>
      <c r="VZE100" s="220"/>
      <c r="VZF100" s="220"/>
      <c r="VZG100" s="220"/>
      <c r="VZH100" s="220"/>
      <c r="VZI100" s="220"/>
      <c r="VZJ100" s="220"/>
      <c r="VZK100" s="220"/>
      <c r="VZL100" s="220"/>
      <c r="VZM100" s="220"/>
      <c r="VZN100" s="220"/>
      <c r="VZO100" s="220"/>
      <c r="VZP100" s="220"/>
      <c r="VZQ100" s="220"/>
      <c r="VZR100" s="220"/>
      <c r="VZS100" s="220"/>
      <c r="VZT100" s="220"/>
      <c r="VZU100" s="220"/>
      <c r="VZV100" s="220"/>
      <c r="VZW100" s="220"/>
      <c r="VZX100" s="220"/>
      <c r="VZY100" s="220"/>
      <c r="VZZ100" s="220"/>
      <c r="WAA100" s="220"/>
      <c r="WAB100" s="220"/>
      <c r="WAC100" s="220"/>
      <c r="WAD100" s="220"/>
      <c r="WAE100" s="220"/>
      <c r="WAF100" s="220"/>
      <c r="WAG100" s="220"/>
      <c r="WAH100" s="220"/>
      <c r="WAI100" s="220"/>
      <c r="WAJ100" s="220"/>
      <c r="WAK100" s="220"/>
      <c r="WAL100" s="220"/>
      <c r="WAM100" s="220"/>
      <c r="WAN100" s="220"/>
      <c r="WAO100" s="220"/>
      <c r="WAP100" s="220"/>
      <c r="WAQ100" s="220"/>
      <c r="WAR100" s="220"/>
      <c r="WAS100" s="220"/>
      <c r="WAT100" s="220"/>
      <c r="WAU100" s="220"/>
      <c r="WAV100" s="220"/>
      <c r="WAW100" s="220"/>
      <c r="WAX100" s="220"/>
      <c r="WAY100" s="220"/>
      <c r="WAZ100" s="220"/>
      <c r="WBA100" s="220"/>
      <c r="WBB100" s="220"/>
      <c r="WBC100" s="220"/>
      <c r="WBD100" s="220"/>
      <c r="WBE100" s="220"/>
      <c r="WBF100" s="220"/>
      <c r="WBG100" s="220"/>
      <c r="WBH100" s="220"/>
      <c r="WBI100" s="220"/>
      <c r="WBJ100" s="220"/>
      <c r="WBK100" s="220"/>
      <c r="WBL100" s="220"/>
      <c r="WBM100" s="220"/>
      <c r="WBN100" s="220"/>
      <c r="WBO100" s="220"/>
      <c r="WBP100" s="220"/>
      <c r="WBQ100" s="220"/>
      <c r="WBR100" s="220"/>
      <c r="WBS100" s="220"/>
      <c r="WBT100" s="220"/>
      <c r="WBU100" s="220"/>
      <c r="WBV100" s="220"/>
      <c r="WBW100" s="220"/>
      <c r="WBX100" s="220"/>
      <c r="WBY100" s="220"/>
      <c r="WBZ100" s="220"/>
      <c r="WCA100" s="220"/>
      <c r="WCB100" s="220"/>
      <c r="WCC100" s="220"/>
      <c r="WCD100" s="220"/>
      <c r="WCE100" s="220"/>
      <c r="WCF100" s="220"/>
      <c r="WCG100" s="220"/>
      <c r="WCH100" s="220"/>
      <c r="WCI100" s="220"/>
      <c r="WCJ100" s="220"/>
      <c r="WCK100" s="220"/>
      <c r="WCL100" s="220"/>
      <c r="WCM100" s="220"/>
      <c r="WCN100" s="220"/>
      <c r="WCO100" s="220"/>
      <c r="WCP100" s="220"/>
      <c r="WCQ100" s="220"/>
      <c r="WCR100" s="220"/>
      <c r="WCS100" s="220"/>
      <c r="WCT100" s="220"/>
      <c r="WCU100" s="220"/>
      <c r="WCV100" s="220"/>
      <c r="WCW100" s="220"/>
      <c r="WCX100" s="220"/>
      <c r="WCY100" s="220"/>
      <c r="WCZ100" s="220"/>
      <c r="WDA100" s="220"/>
      <c r="WDB100" s="220"/>
      <c r="WDC100" s="220"/>
      <c r="WDD100" s="220"/>
      <c r="WDE100" s="220"/>
      <c r="WDF100" s="220"/>
      <c r="WDG100" s="220"/>
      <c r="WDH100" s="220"/>
      <c r="WDI100" s="220"/>
      <c r="WDJ100" s="220"/>
      <c r="WDK100" s="220"/>
      <c r="WDL100" s="220"/>
      <c r="WDM100" s="220"/>
      <c r="WDN100" s="220"/>
      <c r="WDO100" s="220"/>
      <c r="WDP100" s="220"/>
      <c r="WDQ100" s="220"/>
      <c r="WDR100" s="220"/>
      <c r="WDS100" s="220"/>
      <c r="WDT100" s="220"/>
      <c r="WDU100" s="220"/>
      <c r="WDV100" s="220"/>
      <c r="WDW100" s="220"/>
      <c r="WDX100" s="220"/>
      <c r="WDY100" s="220"/>
      <c r="WDZ100" s="220"/>
      <c r="WEA100" s="220"/>
      <c r="WEB100" s="220"/>
      <c r="WEC100" s="220"/>
      <c r="WED100" s="220"/>
      <c r="WEE100" s="220"/>
      <c r="WEF100" s="220"/>
      <c r="WEG100" s="220"/>
      <c r="WEH100" s="220"/>
      <c r="WEI100" s="220"/>
      <c r="WEJ100" s="220"/>
      <c r="WEK100" s="220"/>
      <c r="WEL100" s="220"/>
      <c r="WEM100" s="220"/>
      <c r="WEN100" s="220"/>
      <c r="WEO100" s="220"/>
      <c r="WEP100" s="220"/>
      <c r="WEQ100" s="220"/>
      <c r="WER100" s="220"/>
      <c r="WES100" s="220"/>
      <c r="WET100" s="220"/>
      <c r="WEU100" s="220"/>
      <c r="WEV100" s="220"/>
      <c r="WEW100" s="220"/>
      <c r="WEX100" s="220"/>
      <c r="WEY100" s="220"/>
      <c r="WEZ100" s="220"/>
      <c r="WFA100" s="220"/>
      <c r="WFB100" s="220"/>
      <c r="WFC100" s="220"/>
      <c r="WFD100" s="220"/>
      <c r="WFE100" s="220"/>
      <c r="WFF100" s="220"/>
      <c r="WFG100" s="220"/>
      <c r="WFH100" s="220"/>
      <c r="WFI100" s="220"/>
      <c r="WFJ100" s="220"/>
      <c r="WFK100" s="220"/>
      <c r="WFL100" s="220"/>
      <c r="WFM100" s="220"/>
      <c r="WFN100" s="220"/>
      <c r="WFO100" s="220"/>
      <c r="WFP100" s="220"/>
      <c r="WFQ100" s="220"/>
      <c r="WFR100" s="220"/>
      <c r="WFS100" s="220"/>
      <c r="WFT100" s="220"/>
      <c r="WFU100" s="220"/>
      <c r="WFV100" s="220"/>
      <c r="WFW100" s="220"/>
      <c r="WFX100" s="220"/>
      <c r="WFY100" s="220"/>
      <c r="WFZ100" s="220"/>
      <c r="WGA100" s="220"/>
      <c r="WGB100" s="220"/>
      <c r="WGC100" s="220"/>
      <c r="WGD100" s="220"/>
      <c r="WGE100" s="220"/>
      <c r="WGF100" s="220"/>
      <c r="WGG100" s="220"/>
      <c r="WGH100" s="220"/>
      <c r="WGI100" s="220"/>
      <c r="WGJ100" s="220"/>
      <c r="WGK100" s="220"/>
      <c r="WGL100" s="220"/>
      <c r="WGM100" s="220"/>
      <c r="WGN100" s="220"/>
      <c r="WGO100" s="220"/>
      <c r="WGP100" s="220"/>
      <c r="WGQ100" s="220"/>
      <c r="WGR100" s="220"/>
      <c r="WGS100" s="220"/>
      <c r="WGT100" s="220"/>
      <c r="WGU100" s="220"/>
      <c r="WGV100" s="220"/>
      <c r="WGW100" s="220"/>
      <c r="WGX100" s="220"/>
      <c r="WGY100" s="220"/>
      <c r="WGZ100" s="220"/>
      <c r="WHA100" s="220"/>
      <c r="WHB100" s="220"/>
      <c r="WHC100" s="220"/>
      <c r="WHD100" s="220"/>
      <c r="WHE100" s="220"/>
      <c r="WHF100" s="220"/>
      <c r="WHG100" s="220"/>
      <c r="WHH100" s="220"/>
      <c r="WHI100" s="220"/>
      <c r="WHJ100" s="220"/>
      <c r="WHK100" s="220"/>
      <c r="WHL100" s="220"/>
      <c r="WHM100" s="220"/>
      <c r="WHN100" s="220"/>
      <c r="WHO100" s="220"/>
      <c r="WHP100" s="220"/>
      <c r="WHQ100" s="220"/>
      <c r="WHR100" s="220"/>
      <c r="WHS100" s="220"/>
      <c r="WHT100" s="220"/>
      <c r="WHU100" s="220"/>
      <c r="WHV100" s="220"/>
      <c r="WHW100" s="220"/>
      <c r="WHX100" s="220"/>
      <c r="WHY100" s="220"/>
      <c r="WHZ100" s="220"/>
      <c r="WIA100" s="220"/>
      <c r="WIB100" s="220"/>
      <c r="WIC100" s="220"/>
      <c r="WID100" s="220"/>
      <c r="WIE100" s="220"/>
      <c r="WIF100" s="220"/>
      <c r="WIG100" s="220"/>
      <c r="WIH100" s="220"/>
      <c r="WII100" s="220"/>
      <c r="WIJ100" s="220"/>
      <c r="WIK100" s="220"/>
      <c r="WIL100" s="220"/>
      <c r="WIM100" s="220"/>
      <c r="WIN100" s="220"/>
      <c r="WIO100" s="220"/>
      <c r="WIP100" s="220"/>
      <c r="WIQ100" s="220"/>
      <c r="WIR100" s="220"/>
      <c r="WIS100" s="220"/>
      <c r="WIT100" s="220"/>
      <c r="WIU100" s="220"/>
      <c r="WIV100" s="220"/>
      <c r="WIW100" s="220"/>
      <c r="WIX100" s="220"/>
      <c r="WIY100" s="220"/>
      <c r="WIZ100" s="220"/>
      <c r="WJA100" s="220"/>
      <c r="WJB100" s="220"/>
      <c r="WJC100" s="220"/>
      <c r="WJD100" s="220"/>
      <c r="WJE100" s="220"/>
      <c r="WJF100" s="220"/>
      <c r="WJG100" s="220"/>
      <c r="WJH100" s="220"/>
      <c r="WJI100" s="220"/>
      <c r="WJJ100" s="220"/>
      <c r="WJK100" s="220"/>
      <c r="WJL100" s="220"/>
      <c r="WJM100" s="220"/>
      <c r="WJN100" s="220"/>
      <c r="WJO100" s="220"/>
      <c r="WJP100" s="220"/>
      <c r="WJQ100" s="220"/>
      <c r="WJR100" s="220"/>
      <c r="WJS100" s="220"/>
      <c r="WJT100" s="220"/>
      <c r="WJU100" s="220"/>
      <c r="WJV100" s="220"/>
      <c r="WJW100" s="220"/>
      <c r="WJX100" s="220"/>
      <c r="WJY100" s="220"/>
      <c r="WJZ100" s="220"/>
      <c r="WKA100" s="220"/>
      <c r="WKB100" s="220"/>
      <c r="WKC100" s="220"/>
      <c r="WKD100" s="220"/>
      <c r="WKE100" s="220"/>
      <c r="WKF100" s="220"/>
      <c r="WKG100" s="220"/>
      <c r="WKH100" s="220"/>
      <c r="WKI100" s="220"/>
      <c r="WKJ100" s="220"/>
      <c r="WKK100" s="220"/>
      <c r="WKL100" s="220"/>
      <c r="WKM100" s="220"/>
      <c r="WKN100" s="220"/>
      <c r="WKO100" s="220"/>
      <c r="WKP100" s="220"/>
      <c r="WKQ100" s="220"/>
      <c r="WKR100" s="220"/>
      <c r="WKS100" s="220"/>
      <c r="WKT100" s="220"/>
      <c r="WKU100" s="220"/>
      <c r="WKV100" s="220"/>
      <c r="WKW100" s="220"/>
      <c r="WKX100" s="220"/>
      <c r="WKY100" s="220"/>
      <c r="WKZ100" s="220"/>
      <c r="WLA100" s="220"/>
      <c r="WLB100" s="220"/>
      <c r="WLC100" s="220"/>
      <c r="WLD100" s="220"/>
      <c r="WLE100" s="220"/>
      <c r="WLF100" s="220"/>
      <c r="WLG100" s="220"/>
      <c r="WLH100" s="220"/>
      <c r="WLI100" s="220"/>
      <c r="WLJ100" s="220"/>
      <c r="WLK100" s="220"/>
      <c r="WLL100" s="220"/>
      <c r="WLM100" s="220"/>
      <c r="WLN100" s="220"/>
      <c r="WLO100" s="220"/>
      <c r="WLP100" s="220"/>
      <c r="WLQ100" s="220"/>
      <c r="WLR100" s="220"/>
      <c r="WLS100" s="220"/>
      <c r="WLT100" s="220"/>
      <c r="WLU100" s="220"/>
      <c r="WLV100" s="220"/>
      <c r="WLW100" s="220"/>
      <c r="WLX100" s="220"/>
      <c r="WLY100" s="220"/>
      <c r="WLZ100" s="220"/>
      <c r="WMA100" s="220"/>
      <c r="WMB100" s="220"/>
      <c r="WMC100" s="220"/>
      <c r="WMD100" s="220"/>
      <c r="WME100" s="220"/>
      <c r="WMF100" s="220"/>
      <c r="WMG100" s="220"/>
      <c r="WMH100" s="220"/>
      <c r="WMI100" s="220"/>
      <c r="WMJ100" s="220"/>
      <c r="WMK100" s="220"/>
      <c r="WML100" s="220"/>
      <c r="WMM100" s="220"/>
      <c r="WMN100" s="220"/>
      <c r="WMO100" s="220"/>
      <c r="WMP100" s="220"/>
      <c r="WMQ100" s="220"/>
      <c r="WMR100" s="220"/>
      <c r="WMS100" s="220"/>
      <c r="WMT100" s="220"/>
      <c r="WMU100" s="220"/>
      <c r="WMV100" s="220"/>
      <c r="WMW100" s="220"/>
      <c r="WMX100" s="220"/>
      <c r="WMY100" s="220"/>
      <c r="WMZ100" s="220"/>
      <c r="WNA100" s="220"/>
      <c r="WNB100" s="220"/>
      <c r="WNC100" s="220"/>
      <c r="WND100" s="220"/>
      <c r="WNE100" s="220"/>
      <c r="WNF100" s="220"/>
      <c r="WNG100" s="220"/>
      <c r="WNH100" s="220"/>
      <c r="WNI100" s="220"/>
      <c r="WNJ100" s="220"/>
      <c r="WNK100" s="220"/>
      <c r="WNL100" s="220"/>
      <c r="WNM100" s="220"/>
      <c r="WNN100" s="220"/>
      <c r="WNO100" s="220"/>
      <c r="WNP100" s="220"/>
      <c r="WNQ100" s="220"/>
      <c r="WNR100" s="220"/>
      <c r="WNS100" s="220"/>
      <c r="WNT100" s="220"/>
      <c r="WNU100" s="220"/>
      <c r="WNV100" s="220"/>
      <c r="WNW100" s="220"/>
      <c r="WNX100" s="220"/>
      <c r="WNY100" s="220"/>
      <c r="WNZ100" s="220"/>
      <c r="WOA100" s="220"/>
      <c r="WOB100" s="220"/>
      <c r="WOC100" s="220"/>
      <c r="WOD100" s="220"/>
      <c r="WOE100" s="220"/>
      <c r="WOF100" s="220"/>
      <c r="WOG100" s="220"/>
      <c r="WOH100" s="220"/>
      <c r="WOI100" s="220"/>
      <c r="WOJ100" s="220"/>
      <c r="WOK100" s="220"/>
      <c r="WOL100" s="220"/>
      <c r="WOM100" s="220"/>
      <c r="WON100" s="220"/>
      <c r="WOO100" s="220"/>
      <c r="WOP100" s="220"/>
      <c r="WOQ100" s="220"/>
      <c r="WOR100" s="220"/>
      <c r="WOS100" s="220"/>
      <c r="WOT100" s="220"/>
      <c r="WOU100" s="220"/>
      <c r="WOV100" s="220"/>
      <c r="WOW100" s="220"/>
      <c r="WOX100" s="220"/>
      <c r="WOY100" s="220"/>
      <c r="WOZ100" s="220"/>
      <c r="WPA100" s="220"/>
      <c r="WPB100" s="220"/>
      <c r="WPC100" s="220"/>
      <c r="WPD100" s="220"/>
      <c r="WPE100" s="220"/>
      <c r="WPF100" s="220"/>
      <c r="WPG100" s="220"/>
      <c r="WPH100" s="220"/>
      <c r="WPI100" s="220"/>
      <c r="WPJ100" s="220"/>
      <c r="WPK100" s="220"/>
      <c r="WPL100" s="220"/>
      <c r="WPM100" s="220"/>
      <c r="WPN100" s="220"/>
      <c r="WPO100" s="220"/>
      <c r="WPP100" s="220"/>
      <c r="WPQ100" s="220"/>
      <c r="WPR100" s="220"/>
      <c r="WPS100" s="220"/>
      <c r="WPT100" s="220"/>
      <c r="WPU100" s="220"/>
      <c r="WPV100" s="220"/>
      <c r="WPW100" s="220"/>
      <c r="WPX100" s="220"/>
      <c r="WPY100" s="220"/>
      <c r="WPZ100" s="220"/>
      <c r="WQA100" s="220"/>
      <c r="WQB100" s="220"/>
      <c r="WQC100" s="220"/>
      <c r="WQD100" s="220"/>
      <c r="WQE100" s="220"/>
      <c r="WQF100" s="220"/>
      <c r="WQG100" s="220"/>
      <c r="WQH100" s="220"/>
      <c r="WQI100" s="220"/>
      <c r="WQJ100" s="220"/>
      <c r="WQK100" s="220"/>
      <c r="WQL100" s="220"/>
      <c r="WQM100" s="220"/>
      <c r="WQN100" s="220"/>
      <c r="WQO100" s="220"/>
      <c r="WQP100" s="220"/>
      <c r="WQQ100" s="220"/>
      <c r="WQR100" s="220"/>
      <c r="WQS100" s="220"/>
      <c r="WQT100" s="220"/>
      <c r="WQU100" s="220"/>
      <c r="WQV100" s="220"/>
      <c r="WQW100" s="220"/>
      <c r="WQX100" s="220"/>
      <c r="WQY100" s="220"/>
      <c r="WQZ100" s="220"/>
      <c r="WRA100" s="220"/>
      <c r="WRB100" s="220"/>
      <c r="WRC100" s="220"/>
      <c r="WRD100" s="220"/>
      <c r="WRE100" s="220"/>
      <c r="WRF100" s="220"/>
      <c r="WRG100" s="220"/>
      <c r="WRH100" s="220"/>
      <c r="WRI100" s="220"/>
      <c r="WRJ100" s="220"/>
      <c r="WRK100" s="220"/>
      <c r="WRL100" s="220"/>
      <c r="WRM100" s="220"/>
      <c r="WRN100" s="220"/>
      <c r="WRO100" s="220"/>
      <c r="WRP100" s="220"/>
      <c r="WRQ100" s="220"/>
      <c r="WRR100" s="220"/>
      <c r="WRS100" s="220"/>
      <c r="WRT100" s="220"/>
      <c r="WRU100" s="220"/>
      <c r="WRV100" s="220"/>
      <c r="WRW100" s="220"/>
      <c r="WRX100" s="220"/>
      <c r="WRY100" s="220"/>
      <c r="WRZ100" s="220"/>
      <c r="WSA100" s="220"/>
      <c r="WSB100" s="220"/>
      <c r="WSC100" s="220"/>
      <c r="WSD100" s="220"/>
      <c r="WSE100" s="220"/>
      <c r="WSF100" s="220"/>
      <c r="WSG100" s="220"/>
      <c r="WSH100" s="220"/>
      <c r="WSI100" s="220"/>
      <c r="WSJ100" s="220"/>
      <c r="WSK100" s="220"/>
      <c r="WSL100" s="220"/>
      <c r="WSM100" s="220"/>
      <c r="WSN100" s="220"/>
      <c r="WSO100" s="220"/>
      <c r="WSP100" s="220"/>
      <c r="WSQ100" s="220"/>
      <c r="WSR100" s="220"/>
      <c r="WSS100" s="220"/>
      <c r="WST100" s="220"/>
      <c r="WSU100" s="220"/>
      <c r="WSV100" s="220"/>
      <c r="WSW100" s="220"/>
      <c r="WSX100" s="220"/>
      <c r="WSY100" s="220"/>
      <c r="WSZ100" s="220"/>
      <c r="WTA100" s="220"/>
      <c r="WTB100" s="220"/>
      <c r="WTC100" s="220"/>
      <c r="WTD100" s="220"/>
      <c r="WTE100" s="220"/>
      <c r="WTF100" s="220"/>
      <c r="WTG100" s="220"/>
      <c r="WTH100" s="220"/>
      <c r="WTI100" s="220"/>
      <c r="WTJ100" s="220"/>
      <c r="WTK100" s="220"/>
      <c r="WTL100" s="220"/>
      <c r="WTM100" s="220"/>
      <c r="WTN100" s="220"/>
      <c r="WTO100" s="220"/>
      <c r="WTP100" s="220"/>
      <c r="WTQ100" s="220"/>
      <c r="WTR100" s="220"/>
      <c r="WTS100" s="220"/>
      <c r="WTT100" s="220"/>
      <c r="WTU100" s="220"/>
      <c r="WTV100" s="220"/>
      <c r="WTW100" s="220"/>
      <c r="WTX100" s="220"/>
      <c r="WTY100" s="220"/>
      <c r="WTZ100" s="220"/>
      <c r="WUA100" s="220"/>
      <c r="WUB100" s="220"/>
      <c r="WUC100" s="220"/>
      <c r="WUD100" s="220"/>
      <c r="WUE100" s="220"/>
      <c r="WUF100" s="220"/>
      <c r="WUG100" s="220"/>
      <c r="WUH100" s="220"/>
      <c r="WUI100" s="220"/>
      <c r="WUJ100" s="220"/>
      <c r="WUK100" s="220"/>
      <c r="WUL100" s="220"/>
      <c r="WUM100" s="220"/>
      <c r="WUN100" s="220"/>
      <c r="WUO100" s="220"/>
      <c r="WUP100" s="220"/>
      <c r="WUQ100" s="220"/>
      <c r="WUR100" s="220"/>
      <c r="WUS100" s="220"/>
      <c r="WUT100" s="220"/>
      <c r="WUU100" s="220"/>
      <c r="WUV100" s="220"/>
      <c r="WUW100" s="220"/>
      <c r="WUX100" s="220"/>
      <c r="WUY100" s="220"/>
      <c r="WUZ100" s="220"/>
      <c r="WVA100" s="220"/>
      <c r="WVB100" s="220"/>
      <c r="WVC100" s="220"/>
      <c r="WVD100" s="220"/>
      <c r="WVE100" s="220"/>
      <c r="WVF100" s="220"/>
      <c r="WVG100" s="220"/>
      <c r="WVH100" s="220"/>
      <c r="WVI100" s="220"/>
      <c r="WVJ100" s="220"/>
      <c r="WVK100" s="220"/>
      <c r="WVL100" s="220"/>
      <c r="WVM100" s="220"/>
      <c r="WVN100" s="220"/>
      <c r="WVO100" s="220"/>
      <c r="WVP100" s="220"/>
      <c r="WVQ100" s="220"/>
      <c r="WVR100" s="220"/>
      <c r="WVS100" s="220"/>
      <c r="WVT100" s="220"/>
      <c r="WVU100" s="220"/>
      <c r="WVV100" s="220"/>
      <c r="WVW100" s="220"/>
      <c r="WVX100" s="220"/>
      <c r="WVY100" s="220"/>
      <c r="WVZ100" s="220"/>
      <c r="WWA100" s="220"/>
      <c r="WWB100" s="220"/>
      <c r="WWC100" s="220"/>
      <c r="WWD100" s="220"/>
      <c r="WWE100" s="220"/>
      <c r="WWF100" s="220"/>
      <c r="WWG100" s="220"/>
      <c r="WWH100" s="220"/>
      <c r="WWI100" s="220"/>
      <c r="WWJ100" s="220"/>
      <c r="WWK100" s="220"/>
      <c r="WWL100" s="220"/>
      <c r="WWM100" s="220"/>
      <c r="WWN100" s="220"/>
      <c r="WWO100" s="220"/>
      <c r="WWP100" s="220"/>
      <c r="WWQ100" s="220"/>
      <c r="WWR100" s="220"/>
      <c r="WWS100" s="220"/>
      <c r="WWT100" s="220"/>
      <c r="WWU100" s="220"/>
      <c r="WWV100" s="220"/>
      <c r="WWW100" s="220"/>
      <c r="WWX100" s="220"/>
      <c r="WWY100" s="220"/>
      <c r="WWZ100" s="220"/>
      <c r="WXA100" s="220"/>
      <c r="WXB100" s="220"/>
      <c r="WXC100" s="220"/>
      <c r="WXD100" s="220"/>
      <c r="WXE100" s="220"/>
      <c r="WXF100" s="220"/>
      <c r="WXG100" s="220"/>
      <c r="WXH100" s="220"/>
      <c r="WXI100" s="220"/>
      <c r="WXJ100" s="220"/>
      <c r="WXK100" s="220"/>
      <c r="WXL100" s="220"/>
      <c r="WXM100" s="220"/>
      <c r="WXN100" s="220"/>
      <c r="WXO100" s="220"/>
      <c r="WXP100" s="220"/>
      <c r="WXQ100" s="220"/>
      <c r="WXR100" s="220"/>
      <c r="WXS100" s="220"/>
      <c r="WXT100" s="220"/>
      <c r="WXU100" s="220"/>
      <c r="WXV100" s="220"/>
      <c r="WXW100" s="220"/>
      <c r="WXX100" s="220"/>
      <c r="WXY100" s="220"/>
      <c r="WXZ100" s="220"/>
      <c r="WYA100" s="220"/>
      <c r="WYB100" s="220"/>
      <c r="WYC100" s="220"/>
      <c r="WYD100" s="220"/>
      <c r="WYE100" s="220"/>
      <c r="WYF100" s="220"/>
      <c r="WYG100" s="220"/>
      <c r="WYH100" s="220"/>
      <c r="WYI100" s="220"/>
      <c r="WYJ100" s="220"/>
      <c r="WYK100" s="220"/>
      <c r="WYL100" s="220"/>
      <c r="WYM100" s="220"/>
      <c r="WYN100" s="220"/>
      <c r="WYO100" s="220"/>
      <c r="WYP100" s="220"/>
      <c r="WYQ100" s="220"/>
      <c r="WYR100" s="220"/>
      <c r="WYS100" s="220"/>
      <c r="WYT100" s="220"/>
      <c r="WYU100" s="220"/>
      <c r="WYV100" s="220"/>
      <c r="WYW100" s="220"/>
      <c r="WYX100" s="220"/>
      <c r="WYY100" s="220"/>
      <c r="WYZ100" s="220"/>
      <c r="WZA100" s="220"/>
      <c r="WZB100" s="220"/>
      <c r="WZC100" s="220"/>
      <c r="WZD100" s="220"/>
      <c r="WZE100" s="220"/>
      <c r="WZF100" s="220"/>
      <c r="WZG100" s="220"/>
      <c r="WZH100" s="220"/>
      <c r="WZI100" s="220"/>
      <c r="WZJ100" s="220"/>
      <c r="WZK100" s="220"/>
      <c r="WZL100" s="220"/>
      <c r="WZM100" s="220"/>
      <c r="WZN100" s="220"/>
      <c r="WZO100" s="220"/>
      <c r="WZP100" s="220"/>
      <c r="WZQ100" s="220"/>
      <c r="WZR100" s="220"/>
      <c r="WZS100" s="220"/>
      <c r="WZT100" s="220"/>
      <c r="WZU100" s="220"/>
      <c r="WZV100" s="220"/>
      <c r="WZW100" s="220"/>
      <c r="WZX100" s="220"/>
      <c r="WZY100" s="220"/>
      <c r="WZZ100" s="220"/>
      <c r="XAA100" s="220"/>
      <c r="XAB100" s="220"/>
      <c r="XAC100" s="220"/>
      <c r="XAD100" s="220"/>
      <c r="XAE100" s="220"/>
      <c r="XAF100" s="220"/>
      <c r="XAG100" s="220"/>
      <c r="XAH100" s="220"/>
      <c r="XAI100" s="220"/>
      <c r="XAJ100" s="220"/>
      <c r="XAK100" s="220"/>
      <c r="XAL100" s="220"/>
      <c r="XAM100" s="220"/>
      <c r="XAN100" s="220"/>
      <c r="XAO100" s="220"/>
      <c r="XAP100" s="220"/>
      <c r="XAQ100" s="220"/>
      <c r="XAR100" s="220"/>
      <c r="XAS100" s="220"/>
      <c r="XAT100" s="220"/>
      <c r="XAU100" s="220"/>
      <c r="XAV100" s="220"/>
      <c r="XAW100" s="220"/>
      <c r="XAX100" s="220"/>
      <c r="XAY100" s="220"/>
      <c r="XAZ100" s="220"/>
      <c r="XBA100" s="220"/>
      <c r="XBB100" s="220"/>
      <c r="XBC100" s="220"/>
      <c r="XBD100" s="220"/>
      <c r="XBE100" s="220"/>
      <c r="XBF100" s="220"/>
      <c r="XBG100" s="220"/>
      <c r="XBH100" s="220"/>
      <c r="XBI100" s="220"/>
      <c r="XBJ100" s="220"/>
      <c r="XBK100" s="220"/>
      <c r="XBL100" s="220"/>
      <c r="XBM100" s="220"/>
      <c r="XBN100" s="220"/>
      <c r="XBO100" s="220"/>
      <c r="XBP100" s="220"/>
      <c r="XBQ100" s="220"/>
      <c r="XBR100" s="220"/>
      <c r="XBS100" s="220"/>
      <c r="XBT100" s="220"/>
      <c r="XBU100" s="220"/>
      <c r="XBV100" s="220"/>
      <c r="XBW100" s="220"/>
      <c r="XBX100" s="220"/>
      <c r="XBY100" s="220"/>
      <c r="XBZ100" s="220"/>
      <c r="XCA100" s="220"/>
      <c r="XCB100" s="220"/>
      <c r="XCC100" s="220"/>
      <c r="XCD100" s="220"/>
      <c r="XCE100" s="220"/>
      <c r="XCF100" s="220"/>
      <c r="XCG100" s="220"/>
      <c r="XCH100" s="220"/>
      <c r="XCI100" s="220"/>
      <c r="XCJ100" s="220"/>
      <c r="XCK100" s="220"/>
      <c r="XCL100" s="220"/>
      <c r="XCM100" s="220"/>
      <c r="XCN100" s="220"/>
      <c r="XCO100" s="220"/>
      <c r="XCP100" s="220"/>
      <c r="XCQ100" s="220"/>
      <c r="XCR100" s="220"/>
      <c r="XCS100" s="220"/>
      <c r="XCT100" s="220"/>
      <c r="XCU100" s="220"/>
      <c r="XCV100" s="220"/>
      <c r="XCW100" s="220"/>
      <c r="XCX100" s="220"/>
      <c r="XCY100" s="220"/>
      <c r="XCZ100" s="220"/>
      <c r="XDA100" s="220"/>
      <c r="XDB100" s="220"/>
      <c r="XDC100" s="220"/>
      <c r="XDD100" s="220"/>
      <c r="XDE100" s="220"/>
      <c r="XDF100" s="220"/>
      <c r="XDG100" s="220"/>
      <c r="XDH100" s="220"/>
      <c r="XDI100" s="220"/>
      <c r="XDJ100" s="220"/>
      <c r="XDK100" s="220"/>
      <c r="XDL100" s="220"/>
      <c r="XDM100" s="220"/>
      <c r="XDN100" s="220"/>
      <c r="XDO100" s="220"/>
      <c r="XDP100" s="220"/>
      <c r="XDQ100" s="220"/>
      <c r="XDR100" s="220"/>
      <c r="XDS100" s="220"/>
      <c r="XDT100" s="220"/>
      <c r="XDU100" s="220"/>
      <c r="XDV100" s="220"/>
      <c r="XDW100" s="220"/>
      <c r="XDX100" s="220"/>
      <c r="XDY100" s="220"/>
      <c r="XDZ100" s="220"/>
      <c r="XEA100" s="220"/>
      <c r="XEB100" s="220"/>
      <c r="XEC100" s="220"/>
      <c r="XED100" s="220"/>
      <c r="XEE100" s="220"/>
      <c r="XEF100" s="220"/>
      <c r="XEG100" s="220"/>
      <c r="XEH100" s="220"/>
      <c r="XEI100" s="220"/>
      <c r="XEJ100" s="220"/>
      <c r="XEK100" s="220"/>
      <c r="XEL100" s="220"/>
      <c r="XEM100" s="220"/>
      <c r="XEN100" s="220"/>
      <c r="XEO100" s="220"/>
      <c r="XEP100" s="220"/>
      <c r="XEQ100" s="220"/>
      <c r="XER100" s="220"/>
      <c r="XES100" s="220"/>
      <c r="XET100" s="220"/>
      <c r="XEU100" s="220"/>
      <c r="XEV100" s="220"/>
      <c r="XEW100" s="220"/>
      <c r="XEX100" s="220"/>
      <c r="XEY100" s="220"/>
      <c r="XEZ100" s="220"/>
      <c r="XFA100" s="220"/>
      <c r="XFB100" s="220"/>
      <c r="XFC100" s="220"/>
      <c r="XFD100" s="220"/>
    </row>
    <row r="101" spans="1:16384" s="20" customFormat="1" ht="15" x14ac:dyDescent="0.2">
      <c r="A101" s="177"/>
      <c r="B101" s="170"/>
      <c r="C101" s="170"/>
      <c r="D101" s="170"/>
      <c r="E101" s="171"/>
      <c r="F101" s="172"/>
      <c r="G101" s="170"/>
      <c r="H101" s="173"/>
      <c r="I101" s="170"/>
      <c r="J101" s="174"/>
      <c r="K101" s="175"/>
      <c r="L101" s="170"/>
      <c r="M101" s="170"/>
      <c r="N101" s="170"/>
      <c r="O101" s="170"/>
      <c r="P101" s="170"/>
      <c r="Q101" s="208"/>
      <c r="R101" s="209"/>
      <c r="S101" s="209"/>
      <c r="T101" s="209"/>
      <c r="U101" s="209"/>
      <c r="V101" s="209"/>
      <c r="W101" s="209"/>
      <c r="X101" s="209"/>
      <c r="Y101" s="209"/>
      <c r="Z101" s="209"/>
      <c r="AA101" s="209"/>
      <c r="AB101" s="209"/>
      <c r="AC101" s="209"/>
      <c r="AD101" s="209"/>
      <c r="AE101" s="209"/>
      <c r="AF101" s="209"/>
      <c r="AG101" s="209"/>
      <c r="AH101" s="209"/>
      <c r="AI101" s="209"/>
      <c r="AJ101" s="209"/>
      <c r="AK101" s="209"/>
      <c r="AL101" s="209"/>
      <c r="AM101" s="209"/>
      <c r="AN101" s="209"/>
      <c r="AO101" s="209"/>
      <c r="AP101" s="209"/>
      <c r="AQ101" s="209"/>
      <c r="AR101" s="209"/>
      <c r="AS101" s="209"/>
      <c r="AT101" s="209"/>
      <c r="AU101" s="209"/>
      <c r="AV101" s="210"/>
    </row>
    <row r="102" spans="1:16384" s="220" customFormat="1" ht="60" x14ac:dyDescent="0.2">
      <c r="A102" s="214" t="s">
        <v>316</v>
      </c>
      <c r="B102" s="215" t="s">
        <v>614</v>
      </c>
      <c r="C102" s="159" t="s">
        <v>994</v>
      </c>
      <c r="D102" s="159" t="s">
        <v>356</v>
      </c>
      <c r="E102" s="215" t="s">
        <v>1243</v>
      </c>
      <c r="F102" s="216" t="s">
        <v>615</v>
      </c>
      <c r="G102" s="161" t="b">
        <v>1</v>
      </c>
      <c r="H102" s="217">
        <v>42400</v>
      </c>
      <c r="I102" s="216">
        <f>+H102-J102</f>
        <v>30</v>
      </c>
      <c r="J102" s="217">
        <v>42370</v>
      </c>
      <c r="K102" s="218">
        <v>0</v>
      </c>
      <c r="L102" s="161" t="b">
        <v>1</v>
      </c>
      <c r="M102" s="216" t="s">
        <v>616</v>
      </c>
      <c r="N102" s="216" t="s">
        <v>617</v>
      </c>
      <c r="O102" s="161" t="s">
        <v>449</v>
      </c>
      <c r="P102" s="216"/>
      <c r="Q102" s="216"/>
      <c r="R102" s="216"/>
      <c r="S102" s="216"/>
      <c r="T102" s="216"/>
      <c r="U102" s="216"/>
      <c r="V102" s="216"/>
      <c r="W102" s="216"/>
      <c r="X102" s="216"/>
      <c r="Y102" s="216"/>
      <c r="Z102" s="216"/>
      <c r="AA102" s="216"/>
      <c r="AB102" s="216"/>
      <c r="AC102" s="216"/>
      <c r="AD102" s="216"/>
      <c r="AE102" s="216"/>
      <c r="AF102" s="216"/>
      <c r="AG102" s="216"/>
      <c r="AH102" s="216"/>
      <c r="AI102" s="216"/>
      <c r="AJ102" s="216"/>
      <c r="AK102" s="219"/>
      <c r="AL102" s="219"/>
      <c r="AM102" s="219"/>
      <c r="AN102" s="219"/>
      <c r="AO102" s="219"/>
      <c r="AP102" s="219"/>
      <c r="AQ102" s="219"/>
      <c r="AR102" s="219"/>
      <c r="AS102" s="219"/>
      <c r="AT102" s="219"/>
      <c r="AU102" s="219" t="s">
        <v>303</v>
      </c>
      <c r="AV102" s="214" t="s">
        <v>546</v>
      </c>
    </row>
    <row r="103" spans="1:16384" s="220" customFormat="1" ht="90" x14ac:dyDescent="0.2">
      <c r="A103" s="214" t="s">
        <v>316</v>
      </c>
      <c r="B103" s="215" t="s">
        <v>618</v>
      </c>
      <c r="C103" s="159" t="s">
        <v>994</v>
      </c>
      <c r="D103" s="159" t="s">
        <v>356</v>
      </c>
      <c r="E103" s="215" t="s">
        <v>1244</v>
      </c>
      <c r="F103" s="216" t="s">
        <v>176</v>
      </c>
      <c r="G103" s="161" t="b">
        <v>1</v>
      </c>
      <c r="H103" s="217">
        <v>42582</v>
      </c>
      <c r="I103" s="216">
        <f t="shared" ref="I103:I113" si="8">+H103-J103</f>
        <v>212</v>
      </c>
      <c r="J103" s="217">
        <v>42370</v>
      </c>
      <c r="K103" s="218">
        <v>0</v>
      </c>
      <c r="L103" s="161" t="b">
        <v>1</v>
      </c>
      <c r="M103" s="216" t="s">
        <v>619</v>
      </c>
      <c r="N103" s="216" t="s">
        <v>617</v>
      </c>
      <c r="O103" s="161" t="s">
        <v>449</v>
      </c>
      <c r="P103" s="216"/>
      <c r="Q103" s="216"/>
      <c r="R103" s="216"/>
      <c r="S103" s="216"/>
      <c r="T103" s="216"/>
      <c r="U103" s="216"/>
      <c r="V103" s="216" t="s">
        <v>303</v>
      </c>
      <c r="W103" s="216"/>
      <c r="X103" s="216"/>
      <c r="Y103" s="216"/>
      <c r="Z103" s="216"/>
      <c r="AA103" s="216"/>
      <c r="AB103" s="216"/>
      <c r="AC103" s="216"/>
      <c r="AD103" s="216"/>
      <c r="AE103" s="216"/>
      <c r="AF103" s="216"/>
      <c r="AG103" s="216"/>
      <c r="AH103" s="216"/>
      <c r="AI103" s="216"/>
      <c r="AJ103" s="216"/>
      <c r="AK103" s="219"/>
      <c r="AL103" s="219"/>
      <c r="AM103" s="219"/>
      <c r="AN103" s="219"/>
      <c r="AO103" s="219"/>
      <c r="AP103" s="219"/>
      <c r="AQ103" s="219"/>
      <c r="AR103" s="219"/>
      <c r="AS103" s="219"/>
      <c r="AT103" s="219"/>
      <c r="AU103" s="219"/>
      <c r="AV103" s="214"/>
    </row>
    <row r="104" spans="1:16384" s="220" customFormat="1" ht="75" x14ac:dyDescent="0.2">
      <c r="A104" s="214" t="s">
        <v>316</v>
      </c>
      <c r="B104" s="215" t="s">
        <v>620</v>
      </c>
      <c r="C104" s="159" t="s">
        <v>994</v>
      </c>
      <c r="D104" s="159" t="s">
        <v>356</v>
      </c>
      <c r="E104" s="215" t="s">
        <v>1245</v>
      </c>
      <c r="F104" s="216" t="s">
        <v>176</v>
      </c>
      <c r="G104" s="161" t="b">
        <v>1</v>
      </c>
      <c r="H104" s="217">
        <v>42460</v>
      </c>
      <c r="I104" s="216">
        <f t="shared" si="8"/>
        <v>90</v>
      </c>
      <c r="J104" s="217">
        <v>42370</v>
      </c>
      <c r="K104" s="218">
        <v>0</v>
      </c>
      <c r="L104" s="161" t="b">
        <v>0</v>
      </c>
      <c r="M104" s="216" t="s">
        <v>369</v>
      </c>
      <c r="N104" s="216" t="s">
        <v>617</v>
      </c>
      <c r="O104" s="161" t="s">
        <v>449</v>
      </c>
      <c r="P104" s="216"/>
      <c r="Q104" s="216"/>
      <c r="R104" s="216"/>
      <c r="S104" s="216"/>
      <c r="T104" s="216"/>
      <c r="U104" s="216"/>
      <c r="V104" s="216"/>
      <c r="W104" s="216"/>
      <c r="X104" s="216"/>
      <c r="Y104" s="216"/>
      <c r="Z104" s="216"/>
      <c r="AA104" s="216"/>
      <c r="AB104" s="216"/>
      <c r="AC104" s="216"/>
      <c r="AD104" s="216"/>
      <c r="AE104" s="216"/>
      <c r="AF104" s="216"/>
      <c r="AG104" s="216"/>
      <c r="AH104" s="216"/>
      <c r="AI104" s="216"/>
      <c r="AJ104" s="216"/>
      <c r="AK104" s="219"/>
      <c r="AL104" s="219"/>
      <c r="AM104" s="219"/>
      <c r="AN104" s="219"/>
      <c r="AO104" s="219"/>
      <c r="AP104" s="219"/>
      <c r="AQ104" s="219"/>
      <c r="AR104" s="219"/>
      <c r="AS104" s="219"/>
      <c r="AT104" s="219"/>
      <c r="AU104" s="219"/>
      <c r="AV104" s="214"/>
    </row>
    <row r="105" spans="1:16384" s="220" customFormat="1" ht="45" x14ac:dyDescent="0.2">
      <c r="A105" s="214" t="s">
        <v>316</v>
      </c>
      <c r="B105" s="215" t="s">
        <v>621</v>
      </c>
      <c r="C105" s="159" t="s">
        <v>994</v>
      </c>
      <c r="D105" s="159" t="s">
        <v>356</v>
      </c>
      <c r="E105" s="215" t="s">
        <v>1246</v>
      </c>
      <c r="F105" s="216" t="s">
        <v>176</v>
      </c>
      <c r="G105" s="161" t="b">
        <v>1</v>
      </c>
      <c r="H105" s="217">
        <v>42460</v>
      </c>
      <c r="I105" s="216">
        <f t="shared" si="8"/>
        <v>90</v>
      </c>
      <c r="J105" s="217">
        <v>42370</v>
      </c>
      <c r="K105" s="218">
        <v>0</v>
      </c>
      <c r="L105" s="161" t="b">
        <v>0</v>
      </c>
      <c r="M105" s="216" t="s">
        <v>369</v>
      </c>
      <c r="N105" s="216" t="s">
        <v>617</v>
      </c>
      <c r="O105" s="161" t="s">
        <v>449</v>
      </c>
      <c r="P105" s="216"/>
      <c r="Q105" s="216"/>
      <c r="R105" s="216"/>
      <c r="S105" s="216"/>
      <c r="T105" s="216"/>
      <c r="U105" s="216"/>
      <c r="V105" s="216"/>
      <c r="W105" s="216"/>
      <c r="X105" s="216"/>
      <c r="Y105" s="216"/>
      <c r="Z105" s="216"/>
      <c r="AA105" s="216"/>
      <c r="AB105" s="216"/>
      <c r="AC105" s="216"/>
      <c r="AD105" s="216"/>
      <c r="AE105" s="216"/>
      <c r="AF105" s="216"/>
      <c r="AG105" s="216"/>
      <c r="AH105" s="216"/>
      <c r="AI105" s="216"/>
      <c r="AJ105" s="216"/>
      <c r="AK105" s="219"/>
      <c r="AL105" s="219"/>
      <c r="AM105" s="219"/>
      <c r="AN105" s="219"/>
      <c r="AO105" s="219"/>
      <c r="AP105" s="219"/>
      <c r="AQ105" s="219"/>
      <c r="AR105" s="219"/>
      <c r="AS105" s="219"/>
      <c r="AT105" s="219"/>
      <c r="AU105" s="219"/>
      <c r="AV105" s="214"/>
    </row>
    <row r="106" spans="1:16384" s="220" customFormat="1" ht="60" x14ac:dyDescent="0.2">
      <c r="A106" s="214" t="s">
        <v>316</v>
      </c>
      <c r="B106" s="215" t="s">
        <v>622</v>
      </c>
      <c r="C106" s="159" t="s">
        <v>994</v>
      </c>
      <c r="D106" s="159" t="s">
        <v>356</v>
      </c>
      <c r="E106" s="215" t="s">
        <v>1247</v>
      </c>
      <c r="F106" s="216" t="s">
        <v>176</v>
      </c>
      <c r="G106" s="161" t="b">
        <v>1</v>
      </c>
      <c r="H106" s="217">
        <v>42460</v>
      </c>
      <c r="I106" s="216">
        <f t="shared" si="8"/>
        <v>90</v>
      </c>
      <c r="J106" s="217">
        <v>42370</v>
      </c>
      <c r="K106" s="218">
        <v>0</v>
      </c>
      <c r="L106" s="161" t="b">
        <v>1</v>
      </c>
      <c r="M106" s="216" t="s">
        <v>623</v>
      </c>
      <c r="N106" s="216" t="s">
        <v>617</v>
      </c>
      <c r="O106" s="161" t="s">
        <v>449</v>
      </c>
      <c r="P106" s="216"/>
      <c r="Q106" s="216"/>
      <c r="R106" s="216"/>
      <c r="S106" s="216"/>
      <c r="T106" s="216"/>
      <c r="U106" s="216"/>
      <c r="V106" s="216"/>
      <c r="W106" s="216"/>
      <c r="X106" s="216"/>
      <c r="Y106" s="216"/>
      <c r="Z106" s="216"/>
      <c r="AA106" s="216"/>
      <c r="AB106" s="216"/>
      <c r="AC106" s="216"/>
      <c r="AD106" s="216"/>
      <c r="AE106" s="216"/>
      <c r="AF106" s="216"/>
      <c r="AG106" s="216"/>
      <c r="AH106" s="216"/>
      <c r="AI106" s="216"/>
      <c r="AJ106" s="216"/>
      <c r="AK106" s="219"/>
      <c r="AL106" s="219"/>
      <c r="AM106" s="219"/>
      <c r="AN106" s="219" t="s">
        <v>303</v>
      </c>
      <c r="AO106" s="219"/>
      <c r="AP106" s="219"/>
      <c r="AQ106" s="219"/>
      <c r="AR106" s="219"/>
      <c r="AS106" s="219"/>
      <c r="AT106" s="219"/>
      <c r="AU106" s="219"/>
      <c r="AV106" s="214"/>
    </row>
    <row r="107" spans="1:16384" s="220" customFormat="1" ht="45" x14ac:dyDescent="0.2">
      <c r="A107" s="214" t="s">
        <v>316</v>
      </c>
      <c r="B107" s="215" t="s">
        <v>624</v>
      </c>
      <c r="C107" s="159" t="s">
        <v>994</v>
      </c>
      <c r="D107" s="159" t="s">
        <v>356</v>
      </c>
      <c r="E107" s="215" t="s">
        <v>1248</v>
      </c>
      <c r="F107" s="216" t="s">
        <v>176</v>
      </c>
      <c r="G107" s="161" t="b">
        <v>1</v>
      </c>
      <c r="H107" s="217">
        <v>42460</v>
      </c>
      <c r="I107" s="216">
        <f t="shared" si="8"/>
        <v>90</v>
      </c>
      <c r="J107" s="217">
        <v>42370</v>
      </c>
      <c r="K107" s="218">
        <v>0</v>
      </c>
      <c r="L107" s="161" t="b">
        <v>1</v>
      </c>
      <c r="M107" s="216" t="s">
        <v>625</v>
      </c>
      <c r="N107" s="216" t="s">
        <v>617</v>
      </c>
      <c r="O107" s="161" t="s">
        <v>449</v>
      </c>
      <c r="P107" s="216"/>
      <c r="Q107" s="216"/>
      <c r="R107" s="216"/>
      <c r="S107" s="216"/>
      <c r="T107" s="216" t="s">
        <v>303</v>
      </c>
      <c r="U107" s="216"/>
      <c r="V107" s="216" t="s">
        <v>303</v>
      </c>
      <c r="W107" s="216"/>
      <c r="X107" s="216"/>
      <c r="Y107" s="216"/>
      <c r="Z107" s="216"/>
      <c r="AA107" s="216"/>
      <c r="AB107" s="216"/>
      <c r="AC107" s="216"/>
      <c r="AD107" s="216"/>
      <c r="AE107" s="216"/>
      <c r="AF107" s="216"/>
      <c r="AG107" s="216"/>
      <c r="AH107" s="216"/>
      <c r="AI107" s="216"/>
      <c r="AJ107" s="216"/>
      <c r="AK107" s="219"/>
      <c r="AL107" s="219"/>
      <c r="AM107" s="219"/>
      <c r="AN107" s="219"/>
      <c r="AO107" s="219"/>
      <c r="AP107" s="219"/>
      <c r="AQ107" s="219"/>
      <c r="AR107" s="219"/>
      <c r="AS107" s="219"/>
      <c r="AT107" s="219"/>
      <c r="AU107" s="219"/>
      <c r="AV107" s="214"/>
    </row>
    <row r="108" spans="1:16384" s="220" customFormat="1" ht="45" x14ac:dyDescent="0.2">
      <c r="A108" s="214" t="s">
        <v>316</v>
      </c>
      <c r="B108" s="215" t="s">
        <v>626</v>
      </c>
      <c r="C108" s="159" t="s">
        <v>994</v>
      </c>
      <c r="D108" s="159" t="s">
        <v>356</v>
      </c>
      <c r="E108" s="215" t="s">
        <v>1249</v>
      </c>
      <c r="F108" s="216" t="s">
        <v>176</v>
      </c>
      <c r="G108" s="161" t="b">
        <v>1</v>
      </c>
      <c r="H108" s="217">
        <v>42551</v>
      </c>
      <c r="I108" s="216">
        <f t="shared" si="8"/>
        <v>181</v>
      </c>
      <c r="J108" s="217">
        <v>42370</v>
      </c>
      <c r="K108" s="218">
        <v>0</v>
      </c>
      <c r="L108" s="161" t="b">
        <v>1</v>
      </c>
      <c r="M108" s="216" t="s">
        <v>627</v>
      </c>
      <c r="N108" s="216" t="s">
        <v>617</v>
      </c>
      <c r="O108" s="161" t="s">
        <v>449</v>
      </c>
      <c r="P108" s="216"/>
      <c r="Q108" s="216"/>
      <c r="R108" s="216"/>
      <c r="S108" s="216"/>
      <c r="T108" s="216"/>
      <c r="U108" s="216"/>
      <c r="V108" s="216"/>
      <c r="W108" s="216"/>
      <c r="X108" s="216"/>
      <c r="Y108" s="216"/>
      <c r="Z108" s="216"/>
      <c r="AA108" s="216"/>
      <c r="AB108" s="216"/>
      <c r="AC108" s="216"/>
      <c r="AD108" s="216"/>
      <c r="AE108" s="216"/>
      <c r="AF108" s="216"/>
      <c r="AG108" s="216"/>
      <c r="AH108" s="216"/>
      <c r="AI108" s="216"/>
      <c r="AJ108" s="216"/>
      <c r="AK108" s="219"/>
      <c r="AL108" s="219"/>
      <c r="AM108" s="219"/>
      <c r="AN108" s="219"/>
      <c r="AO108" s="219"/>
      <c r="AP108" s="219"/>
      <c r="AQ108" s="219"/>
      <c r="AR108" s="219"/>
      <c r="AS108" s="219"/>
      <c r="AT108" s="219"/>
      <c r="AU108" s="219" t="s">
        <v>303</v>
      </c>
      <c r="AV108" s="214" t="s">
        <v>628</v>
      </c>
    </row>
    <row r="109" spans="1:16384" s="220" customFormat="1" ht="30" x14ac:dyDescent="0.2">
      <c r="A109" s="214" t="s">
        <v>316</v>
      </c>
      <c r="B109" s="215" t="s">
        <v>629</v>
      </c>
      <c r="C109" s="159" t="s">
        <v>994</v>
      </c>
      <c r="D109" s="159" t="s">
        <v>356</v>
      </c>
      <c r="E109" s="215" t="s">
        <v>1250</v>
      </c>
      <c r="F109" s="216" t="s">
        <v>176</v>
      </c>
      <c r="G109" s="161" t="b">
        <v>1</v>
      </c>
      <c r="H109" s="217">
        <v>42551</v>
      </c>
      <c r="I109" s="216">
        <f t="shared" si="8"/>
        <v>181</v>
      </c>
      <c r="J109" s="217">
        <v>42370</v>
      </c>
      <c r="K109" s="218">
        <v>0</v>
      </c>
      <c r="L109" s="161" t="b">
        <v>0</v>
      </c>
      <c r="M109" s="216" t="s">
        <v>369</v>
      </c>
      <c r="N109" s="216" t="s">
        <v>617</v>
      </c>
      <c r="O109" s="161" t="s">
        <v>449</v>
      </c>
      <c r="P109" s="216"/>
      <c r="Q109" s="216"/>
      <c r="R109" s="216"/>
      <c r="S109" s="216"/>
      <c r="T109" s="216"/>
      <c r="U109" s="216"/>
      <c r="V109" s="216"/>
      <c r="W109" s="216"/>
      <c r="X109" s="216"/>
      <c r="Y109" s="216"/>
      <c r="Z109" s="216"/>
      <c r="AA109" s="216"/>
      <c r="AB109" s="216"/>
      <c r="AC109" s="216"/>
      <c r="AD109" s="216"/>
      <c r="AE109" s="216"/>
      <c r="AF109" s="216"/>
      <c r="AG109" s="216"/>
      <c r="AH109" s="216"/>
      <c r="AI109" s="216"/>
      <c r="AJ109" s="216"/>
      <c r="AK109" s="219"/>
      <c r="AL109" s="219"/>
      <c r="AM109" s="219"/>
      <c r="AN109" s="219"/>
      <c r="AO109" s="219"/>
      <c r="AP109" s="219"/>
      <c r="AQ109" s="219"/>
      <c r="AR109" s="219"/>
      <c r="AS109" s="219"/>
      <c r="AT109" s="219"/>
      <c r="AU109" s="219"/>
      <c r="AV109" s="214"/>
    </row>
    <row r="110" spans="1:16384" s="220" customFormat="1" ht="78" customHeight="1" x14ac:dyDescent="0.2">
      <c r="A110" s="214" t="s">
        <v>316</v>
      </c>
      <c r="B110" s="215" t="s">
        <v>630</v>
      </c>
      <c r="C110" s="159" t="s">
        <v>994</v>
      </c>
      <c r="D110" s="159" t="s">
        <v>356</v>
      </c>
      <c r="E110" s="215" t="s">
        <v>1251</v>
      </c>
      <c r="F110" s="216" t="s">
        <v>176</v>
      </c>
      <c r="G110" s="161" t="b">
        <v>1</v>
      </c>
      <c r="H110" s="217">
        <v>42551</v>
      </c>
      <c r="I110" s="216">
        <f t="shared" si="8"/>
        <v>181</v>
      </c>
      <c r="J110" s="217">
        <v>42370</v>
      </c>
      <c r="K110" s="218">
        <v>0</v>
      </c>
      <c r="L110" s="161" t="b">
        <v>1</v>
      </c>
      <c r="M110" s="216" t="s">
        <v>631</v>
      </c>
      <c r="N110" s="216" t="s">
        <v>617</v>
      </c>
      <c r="O110" s="161" t="s">
        <v>449</v>
      </c>
      <c r="P110" s="216"/>
      <c r="Q110" s="216"/>
      <c r="R110" s="216"/>
      <c r="S110" s="216"/>
      <c r="T110" s="216"/>
      <c r="U110" s="216"/>
      <c r="V110" s="216" t="s">
        <v>303</v>
      </c>
      <c r="W110" s="216"/>
      <c r="X110" s="216"/>
      <c r="Y110" s="216"/>
      <c r="Z110" s="216" t="s">
        <v>303</v>
      </c>
      <c r="AA110" s="216"/>
      <c r="AB110" s="216"/>
      <c r="AC110" s="216"/>
      <c r="AD110" s="216"/>
      <c r="AE110" s="216"/>
      <c r="AF110" s="216"/>
      <c r="AG110" s="216"/>
      <c r="AH110" s="216"/>
      <c r="AI110" s="216"/>
      <c r="AJ110" s="216"/>
      <c r="AK110" s="219"/>
      <c r="AL110" s="219"/>
      <c r="AM110" s="219"/>
      <c r="AN110" s="219"/>
      <c r="AO110" s="219"/>
      <c r="AP110" s="219"/>
      <c r="AQ110" s="219"/>
      <c r="AR110" s="219"/>
      <c r="AS110" s="219"/>
      <c r="AT110" s="219"/>
      <c r="AU110" s="219"/>
      <c r="AV110" s="214"/>
    </row>
    <row r="111" spans="1:16384" s="220" customFormat="1" ht="60" x14ac:dyDescent="0.2">
      <c r="A111" s="214" t="s">
        <v>316</v>
      </c>
      <c r="B111" s="215" t="s">
        <v>632</v>
      </c>
      <c r="C111" s="159" t="s">
        <v>994</v>
      </c>
      <c r="D111" s="159" t="s">
        <v>356</v>
      </c>
      <c r="E111" s="215" t="s">
        <v>1252</v>
      </c>
      <c r="F111" s="216" t="s">
        <v>176</v>
      </c>
      <c r="G111" s="161" t="b">
        <v>0</v>
      </c>
      <c r="H111" s="217">
        <v>42551</v>
      </c>
      <c r="I111" s="216">
        <f t="shared" si="8"/>
        <v>181</v>
      </c>
      <c r="J111" s="217">
        <v>42370</v>
      </c>
      <c r="K111" s="218">
        <v>0</v>
      </c>
      <c r="L111" s="161" t="b">
        <v>0</v>
      </c>
      <c r="M111" s="216" t="s">
        <v>369</v>
      </c>
      <c r="N111" s="216" t="s">
        <v>617</v>
      </c>
      <c r="O111" s="161" t="s">
        <v>449</v>
      </c>
      <c r="P111" s="216"/>
      <c r="Q111" s="216"/>
      <c r="R111" s="216"/>
      <c r="S111" s="216"/>
      <c r="T111" s="216"/>
      <c r="U111" s="216"/>
      <c r="V111" s="216"/>
      <c r="W111" s="216"/>
      <c r="X111" s="216"/>
      <c r="Y111" s="216"/>
      <c r="Z111" s="216"/>
      <c r="AA111" s="216"/>
      <c r="AB111" s="216"/>
      <c r="AC111" s="216"/>
      <c r="AD111" s="216"/>
      <c r="AE111" s="216"/>
      <c r="AF111" s="216"/>
      <c r="AG111" s="216"/>
      <c r="AH111" s="216"/>
      <c r="AI111" s="216"/>
      <c r="AJ111" s="216"/>
      <c r="AK111" s="219"/>
      <c r="AL111" s="219"/>
      <c r="AM111" s="219"/>
      <c r="AN111" s="219"/>
      <c r="AO111" s="219"/>
      <c r="AP111" s="219"/>
      <c r="AQ111" s="219"/>
      <c r="AR111" s="219"/>
      <c r="AS111" s="219"/>
      <c r="AT111" s="219"/>
      <c r="AU111" s="219"/>
      <c r="AV111" s="214"/>
    </row>
    <row r="112" spans="1:16384" s="220" customFormat="1" ht="60" x14ac:dyDescent="0.2">
      <c r="A112" s="214" t="s">
        <v>316</v>
      </c>
      <c r="B112" s="215" t="s">
        <v>633</v>
      </c>
      <c r="C112" s="159" t="s">
        <v>994</v>
      </c>
      <c r="D112" s="159" t="s">
        <v>356</v>
      </c>
      <c r="E112" s="215" t="s">
        <v>1253</v>
      </c>
      <c r="F112" s="216" t="s">
        <v>176</v>
      </c>
      <c r="G112" s="161" t="b">
        <v>1</v>
      </c>
      <c r="H112" s="217">
        <v>42551</v>
      </c>
      <c r="I112" s="216">
        <f t="shared" si="8"/>
        <v>181</v>
      </c>
      <c r="J112" s="217">
        <v>42370</v>
      </c>
      <c r="K112" s="218">
        <v>0</v>
      </c>
      <c r="L112" s="161" t="b">
        <v>1</v>
      </c>
      <c r="M112" s="216" t="s">
        <v>634</v>
      </c>
      <c r="N112" s="216" t="s">
        <v>617</v>
      </c>
      <c r="O112" s="161" t="s">
        <v>449</v>
      </c>
      <c r="P112" s="216"/>
      <c r="Q112" s="216"/>
      <c r="R112" s="216"/>
      <c r="S112" s="216"/>
      <c r="T112" s="216"/>
      <c r="U112" s="216"/>
      <c r="V112" s="216" t="s">
        <v>303</v>
      </c>
      <c r="W112" s="216"/>
      <c r="X112" s="216" t="s">
        <v>303</v>
      </c>
      <c r="Y112" s="216"/>
      <c r="Z112" s="216"/>
      <c r="AA112" s="216"/>
      <c r="AB112" s="216"/>
      <c r="AC112" s="216"/>
      <c r="AD112" s="216"/>
      <c r="AE112" s="216"/>
      <c r="AF112" s="216"/>
      <c r="AG112" s="216"/>
      <c r="AH112" s="216"/>
      <c r="AI112" s="216"/>
      <c r="AJ112" s="216"/>
      <c r="AK112" s="219"/>
      <c r="AL112" s="219"/>
      <c r="AM112" s="219"/>
      <c r="AN112" s="219"/>
      <c r="AO112" s="219"/>
      <c r="AP112" s="219"/>
      <c r="AQ112" s="219"/>
      <c r="AR112" s="219"/>
      <c r="AS112" s="219"/>
      <c r="AT112" s="219"/>
      <c r="AU112" s="219"/>
      <c r="AV112" s="214"/>
    </row>
    <row r="113" spans="1:48" s="220" customFormat="1" ht="60" x14ac:dyDescent="0.2">
      <c r="A113" s="214" t="s">
        <v>316</v>
      </c>
      <c r="B113" s="215" t="s">
        <v>635</v>
      </c>
      <c r="C113" s="159" t="s">
        <v>994</v>
      </c>
      <c r="D113" s="159" t="s">
        <v>356</v>
      </c>
      <c r="E113" s="215" t="s">
        <v>1254</v>
      </c>
      <c r="F113" s="216" t="s">
        <v>176</v>
      </c>
      <c r="G113" s="161" t="b">
        <v>1</v>
      </c>
      <c r="H113" s="217">
        <v>42551</v>
      </c>
      <c r="I113" s="216">
        <f t="shared" si="8"/>
        <v>181</v>
      </c>
      <c r="J113" s="217">
        <v>42370</v>
      </c>
      <c r="K113" s="218">
        <v>0</v>
      </c>
      <c r="L113" s="161" t="b">
        <v>0</v>
      </c>
      <c r="M113" s="216" t="s">
        <v>369</v>
      </c>
      <c r="N113" s="216" t="s">
        <v>617</v>
      </c>
      <c r="O113" s="161" t="s">
        <v>449</v>
      </c>
      <c r="P113" s="216"/>
      <c r="Q113" s="216"/>
      <c r="R113" s="216"/>
      <c r="S113" s="216"/>
      <c r="T113" s="216"/>
      <c r="U113" s="216"/>
      <c r="V113" s="216"/>
      <c r="W113" s="216"/>
      <c r="X113" s="216"/>
      <c r="Y113" s="216"/>
      <c r="Z113" s="216"/>
      <c r="AA113" s="216"/>
      <c r="AB113" s="216"/>
      <c r="AC113" s="216"/>
      <c r="AD113" s="216"/>
      <c r="AE113" s="216"/>
      <c r="AF113" s="216"/>
      <c r="AG113" s="216"/>
      <c r="AH113" s="216"/>
      <c r="AI113" s="216"/>
      <c r="AJ113" s="216"/>
      <c r="AK113" s="219"/>
      <c r="AL113" s="219"/>
      <c r="AM113" s="219"/>
      <c r="AN113" s="219"/>
      <c r="AO113" s="219"/>
      <c r="AP113" s="219"/>
      <c r="AQ113" s="219"/>
      <c r="AR113" s="219"/>
      <c r="AS113" s="219"/>
      <c r="AT113" s="219"/>
      <c r="AU113" s="219"/>
      <c r="AV113" s="214"/>
    </row>
    <row r="114" spans="1:48" s="220" customFormat="1" ht="45" x14ac:dyDescent="0.2">
      <c r="A114" s="214" t="s">
        <v>316</v>
      </c>
      <c r="B114" s="215" t="s">
        <v>636</v>
      </c>
      <c r="C114" s="159" t="s">
        <v>994</v>
      </c>
      <c r="D114" s="159" t="s">
        <v>356</v>
      </c>
      <c r="E114" s="215" t="s">
        <v>1255</v>
      </c>
      <c r="F114" s="216" t="s">
        <v>176</v>
      </c>
      <c r="G114" s="216" t="b">
        <v>1</v>
      </c>
      <c r="H114" s="217">
        <v>42551</v>
      </c>
      <c r="I114" s="216">
        <v>180</v>
      </c>
      <c r="J114" s="217">
        <f t="shared" ref="J114:J126" si="9">H114-I114</f>
        <v>42371</v>
      </c>
      <c r="K114" s="218">
        <v>0</v>
      </c>
      <c r="L114" s="161" t="b">
        <v>1</v>
      </c>
      <c r="M114" s="216" t="s">
        <v>637</v>
      </c>
      <c r="N114" s="216" t="s">
        <v>617</v>
      </c>
      <c r="O114" s="161" t="s">
        <v>179</v>
      </c>
      <c r="P114" s="216"/>
      <c r="Q114" s="216"/>
      <c r="R114" s="216"/>
      <c r="S114" s="216"/>
      <c r="T114" s="216"/>
      <c r="U114" s="216"/>
      <c r="V114" s="216"/>
      <c r="W114" s="216"/>
      <c r="X114" s="216"/>
      <c r="Y114" s="216"/>
      <c r="Z114" s="216" t="s">
        <v>303</v>
      </c>
      <c r="AA114" s="216"/>
      <c r="AB114" s="216"/>
      <c r="AC114" s="216"/>
      <c r="AD114" s="216"/>
      <c r="AE114" s="216"/>
      <c r="AF114" s="216"/>
      <c r="AG114" s="216"/>
      <c r="AH114" s="216"/>
      <c r="AI114" s="216"/>
      <c r="AJ114" s="216"/>
      <c r="AK114" s="219"/>
      <c r="AL114" s="219"/>
      <c r="AM114" s="219"/>
      <c r="AN114" s="219"/>
      <c r="AO114" s="219"/>
      <c r="AP114" s="219"/>
      <c r="AQ114" s="219"/>
      <c r="AR114" s="219"/>
      <c r="AS114" s="219"/>
      <c r="AT114" s="219"/>
      <c r="AU114" s="219"/>
      <c r="AV114" s="214"/>
    </row>
    <row r="115" spans="1:48" s="220" customFormat="1" ht="45" x14ac:dyDescent="0.2">
      <c r="A115" s="214" t="s">
        <v>316</v>
      </c>
      <c r="B115" s="215" t="s">
        <v>997</v>
      </c>
      <c r="C115" s="159" t="s">
        <v>994</v>
      </c>
      <c r="D115" s="159" t="s">
        <v>356</v>
      </c>
      <c r="E115" s="215" t="s">
        <v>1256</v>
      </c>
      <c r="F115" s="216" t="s">
        <v>176</v>
      </c>
      <c r="G115" s="216" t="b">
        <v>1</v>
      </c>
      <c r="H115" s="217">
        <v>42643</v>
      </c>
      <c r="I115" s="216">
        <v>30</v>
      </c>
      <c r="J115" s="217">
        <f t="shared" si="9"/>
        <v>42613</v>
      </c>
      <c r="K115" s="218">
        <v>0</v>
      </c>
      <c r="L115" s="161" t="b">
        <v>0</v>
      </c>
      <c r="M115" s="216" t="s">
        <v>369</v>
      </c>
      <c r="N115" s="216" t="s">
        <v>617</v>
      </c>
      <c r="O115" s="161" t="s">
        <v>179</v>
      </c>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9"/>
      <c r="AL115" s="219"/>
      <c r="AM115" s="219"/>
      <c r="AN115" s="219"/>
      <c r="AO115" s="219"/>
      <c r="AP115" s="219"/>
      <c r="AQ115" s="219"/>
      <c r="AR115" s="219"/>
      <c r="AS115" s="219"/>
      <c r="AT115" s="219"/>
      <c r="AU115" s="219"/>
      <c r="AV115" s="214"/>
    </row>
    <row r="116" spans="1:48" s="220" customFormat="1" ht="45" x14ac:dyDescent="0.2">
      <c r="A116" s="214" t="s">
        <v>316</v>
      </c>
      <c r="B116" s="215" t="s">
        <v>998</v>
      </c>
      <c r="C116" s="159" t="s">
        <v>994</v>
      </c>
      <c r="D116" s="159" t="s">
        <v>356</v>
      </c>
      <c r="E116" s="215" t="s">
        <v>1257</v>
      </c>
      <c r="F116" s="216" t="s">
        <v>176</v>
      </c>
      <c r="G116" s="216" t="b">
        <v>1</v>
      </c>
      <c r="H116" s="217">
        <v>42490</v>
      </c>
      <c r="I116" s="216">
        <v>30</v>
      </c>
      <c r="J116" s="217">
        <f t="shared" si="9"/>
        <v>42460</v>
      </c>
      <c r="K116" s="218">
        <v>0</v>
      </c>
      <c r="L116" s="161" t="b">
        <v>0</v>
      </c>
      <c r="M116" s="216" t="s">
        <v>369</v>
      </c>
      <c r="N116" s="216" t="s">
        <v>617</v>
      </c>
      <c r="O116" s="161" t="s">
        <v>179</v>
      </c>
      <c r="P116" s="216"/>
      <c r="Q116" s="216"/>
      <c r="R116" s="216"/>
      <c r="S116" s="216"/>
      <c r="T116" s="216"/>
      <c r="U116" s="216"/>
      <c r="V116" s="216"/>
      <c r="W116" s="216"/>
      <c r="X116" s="216"/>
      <c r="Y116" s="216"/>
      <c r="Z116" s="216"/>
      <c r="AA116" s="216"/>
      <c r="AB116" s="216"/>
      <c r="AC116" s="216"/>
      <c r="AD116" s="216"/>
      <c r="AE116" s="216"/>
      <c r="AF116" s="216"/>
      <c r="AG116" s="216"/>
      <c r="AH116" s="216"/>
      <c r="AI116" s="216"/>
      <c r="AJ116" s="216"/>
      <c r="AK116" s="219"/>
      <c r="AL116" s="219"/>
      <c r="AM116" s="219"/>
      <c r="AN116" s="219"/>
      <c r="AO116" s="219"/>
      <c r="AP116" s="219"/>
      <c r="AQ116" s="219"/>
      <c r="AR116" s="219"/>
      <c r="AS116" s="219"/>
      <c r="AT116" s="219"/>
      <c r="AU116" s="219"/>
      <c r="AV116" s="214"/>
    </row>
    <row r="117" spans="1:48" s="220" customFormat="1" ht="60" x14ac:dyDescent="0.2">
      <c r="A117" s="214" t="s">
        <v>316</v>
      </c>
      <c r="B117" s="215" t="s">
        <v>999</v>
      </c>
      <c r="C117" s="159" t="s">
        <v>994</v>
      </c>
      <c r="D117" s="159" t="s">
        <v>356</v>
      </c>
      <c r="E117" s="215" t="s">
        <v>1258</v>
      </c>
      <c r="F117" s="216" t="s">
        <v>176</v>
      </c>
      <c r="G117" s="216" t="b">
        <v>1</v>
      </c>
      <c r="H117" s="217">
        <v>42520</v>
      </c>
      <c r="I117" s="216">
        <v>90</v>
      </c>
      <c r="J117" s="217">
        <f t="shared" si="9"/>
        <v>42430</v>
      </c>
      <c r="K117" s="218">
        <v>0</v>
      </c>
      <c r="L117" s="161" t="b">
        <v>1</v>
      </c>
      <c r="M117" s="216" t="s">
        <v>1006</v>
      </c>
      <c r="N117" s="216" t="s">
        <v>617</v>
      </c>
      <c r="O117" s="161" t="s">
        <v>179</v>
      </c>
      <c r="P117" s="216"/>
      <c r="Q117" s="216"/>
      <c r="R117" s="216"/>
      <c r="S117" s="216"/>
      <c r="T117" s="216"/>
      <c r="U117" s="216"/>
      <c r="V117" s="216"/>
      <c r="W117" s="216"/>
      <c r="X117" s="216" t="s">
        <v>303</v>
      </c>
      <c r="Y117" s="216"/>
      <c r="Z117" s="216"/>
      <c r="AA117" s="216"/>
      <c r="AB117" s="216"/>
      <c r="AC117" s="216"/>
      <c r="AD117" s="216"/>
      <c r="AE117" s="216"/>
      <c r="AF117" s="216"/>
      <c r="AG117" s="216"/>
      <c r="AH117" s="216"/>
      <c r="AI117" s="216"/>
      <c r="AJ117" s="216"/>
      <c r="AK117" s="219"/>
      <c r="AL117" s="219"/>
      <c r="AM117" s="219"/>
      <c r="AN117" s="219"/>
      <c r="AO117" s="219"/>
      <c r="AP117" s="219"/>
      <c r="AQ117" s="219"/>
      <c r="AR117" s="219"/>
      <c r="AS117" s="219"/>
      <c r="AT117" s="219"/>
      <c r="AU117" s="219"/>
      <c r="AV117" s="214"/>
    </row>
    <row r="118" spans="1:48" s="220" customFormat="1" ht="45" x14ac:dyDescent="0.2">
      <c r="A118" s="214" t="s">
        <v>316</v>
      </c>
      <c r="B118" s="215" t="s">
        <v>1000</v>
      </c>
      <c r="C118" s="159" t="s">
        <v>994</v>
      </c>
      <c r="D118" s="159" t="s">
        <v>356</v>
      </c>
      <c r="E118" s="215" t="s">
        <v>1259</v>
      </c>
      <c r="F118" s="216" t="s">
        <v>176</v>
      </c>
      <c r="G118" s="216" t="b">
        <v>1</v>
      </c>
      <c r="H118" s="217">
        <v>42520</v>
      </c>
      <c r="I118" s="216">
        <v>90</v>
      </c>
      <c r="J118" s="217">
        <f t="shared" si="9"/>
        <v>42430</v>
      </c>
      <c r="K118" s="218">
        <v>0</v>
      </c>
      <c r="L118" s="161" t="b">
        <v>1</v>
      </c>
      <c r="M118" s="216" t="s">
        <v>1006</v>
      </c>
      <c r="N118" s="216" t="s">
        <v>617</v>
      </c>
      <c r="O118" s="161" t="s">
        <v>179</v>
      </c>
      <c r="P118" s="216"/>
      <c r="Q118" s="216"/>
      <c r="R118" s="216"/>
      <c r="S118" s="216"/>
      <c r="T118" s="216"/>
      <c r="U118" s="216"/>
      <c r="V118" s="216"/>
      <c r="W118" s="216"/>
      <c r="X118" s="216" t="s">
        <v>303</v>
      </c>
      <c r="Y118" s="216"/>
      <c r="Z118" s="216"/>
      <c r="AA118" s="216"/>
      <c r="AB118" s="216"/>
      <c r="AC118" s="216"/>
      <c r="AD118" s="216"/>
      <c r="AE118" s="216"/>
      <c r="AF118" s="216"/>
      <c r="AG118" s="216"/>
      <c r="AH118" s="216"/>
      <c r="AI118" s="216"/>
      <c r="AJ118" s="216"/>
      <c r="AK118" s="219"/>
      <c r="AL118" s="219"/>
      <c r="AM118" s="219"/>
      <c r="AN118" s="219"/>
      <c r="AO118" s="219"/>
      <c r="AP118" s="219"/>
      <c r="AQ118" s="219"/>
      <c r="AR118" s="219"/>
      <c r="AS118" s="219"/>
      <c r="AT118" s="219"/>
      <c r="AU118" s="219"/>
      <c r="AV118" s="214"/>
    </row>
    <row r="119" spans="1:48" s="220" customFormat="1" ht="45" x14ac:dyDescent="0.2">
      <c r="A119" s="214" t="s">
        <v>316</v>
      </c>
      <c r="B119" s="215" t="s">
        <v>1001</v>
      </c>
      <c r="C119" s="159" t="s">
        <v>994</v>
      </c>
      <c r="D119" s="159" t="s">
        <v>356</v>
      </c>
      <c r="E119" s="215" t="s">
        <v>1260</v>
      </c>
      <c r="F119" s="216" t="s">
        <v>176</v>
      </c>
      <c r="G119" s="216" t="b">
        <v>1</v>
      </c>
      <c r="H119" s="217">
        <v>42581</v>
      </c>
      <c r="I119" s="216">
        <v>30</v>
      </c>
      <c r="J119" s="217">
        <f t="shared" si="9"/>
        <v>42551</v>
      </c>
      <c r="K119" s="218">
        <v>0</v>
      </c>
      <c r="L119" s="161" t="b">
        <v>0</v>
      </c>
      <c r="M119" s="216" t="s">
        <v>369</v>
      </c>
      <c r="N119" s="216" t="s">
        <v>617</v>
      </c>
      <c r="O119" s="161" t="s">
        <v>179</v>
      </c>
      <c r="P119" s="216"/>
      <c r="Q119" s="216"/>
      <c r="R119" s="216"/>
      <c r="S119" s="216"/>
      <c r="T119" s="216"/>
      <c r="U119" s="216"/>
      <c r="V119" s="216"/>
      <c r="W119" s="216"/>
      <c r="X119" s="216"/>
      <c r="Y119" s="216"/>
      <c r="Z119" s="216"/>
      <c r="AA119" s="216"/>
      <c r="AB119" s="216"/>
      <c r="AC119" s="216"/>
      <c r="AD119" s="216"/>
      <c r="AE119" s="216"/>
      <c r="AF119" s="216"/>
      <c r="AG119" s="216"/>
      <c r="AH119" s="216"/>
      <c r="AI119" s="216"/>
      <c r="AJ119" s="216"/>
      <c r="AK119" s="219"/>
      <c r="AL119" s="219"/>
      <c r="AM119" s="219"/>
      <c r="AN119" s="219"/>
      <c r="AO119" s="219"/>
      <c r="AP119" s="219"/>
      <c r="AQ119" s="219"/>
      <c r="AR119" s="219"/>
      <c r="AS119" s="219"/>
      <c r="AT119" s="219"/>
      <c r="AU119" s="219"/>
      <c r="AV119" s="214"/>
    </row>
    <row r="120" spans="1:48" s="220" customFormat="1" ht="60" x14ac:dyDescent="0.2">
      <c r="A120" s="214" t="s">
        <v>316</v>
      </c>
      <c r="B120" s="215" t="s">
        <v>1002</v>
      </c>
      <c r="C120" s="159" t="s">
        <v>994</v>
      </c>
      <c r="D120" s="159" t="s">
        <v>356</v>
      </c>
      <c r="E120" s="215" t="s">
        <v>1261</v>
      </c>
      <c r="F120" s="216" t="s">
        <v>176</v>
      </c>
      <c r="G120" s="216" t="b">
        <v>1</v>
      </c>
      <c r="H120" s="217">
        <v>42581</v>
      </c>
      <c r="I120" s="216">
        <v>60</v>
      </c>
      <c r="J120" s="217">
        <f t="shared" si="9"/>
        <v>42521</v>
      </c>
      <c r="K120" s="218">
        <v>0</v>
      </c>
      <c r="L120" s="161" t="b">
        <v>0</v>
      </c>
      <c r="M120" s="216" t="s">
        <v>369</v>
      </c>
      <c r="N120" s="216" t="s">
        <v>617</v>
      </c>
      <c r="O120" s="161" t="s">
        <v>179</v>
      </c>
      <c r="P120" s="216"/>
      <c r="Q120" s="216"/>
      <c r="R120" s="216"/>
      <c r="S120" s="216"/>
      <c r="T120" s="216"/>
      <c r="U120" s="216"/>
      <c r="V120" s="216"/>
      <c r="W120" s="216"/>
      <c r="X120" s="216"/>
      <c r="Y120" s="216"/>
      <c r="Z120" s="216"/>
      <c r="AA120" s="216"/>
      <c r="AB120" s="216"/>
      <c r="AC120" s="216"/>
      <c r="AD120" s="216"/>
      <c r="AE120" s="216"/>
      <c r="AF120" s="216"/>
      <c r="AG120" s="216"/>
      <c r="AH120" s="216"/>
      <c r="AI120" s="216"/>
      <c r="AJ120" s="216"/>
      <c r="AK120" s="219"/>
      <c r="AL120" s="219"/>
      <c r="AM120" s="219"/>
      <c r="AN120" s="219"/>
      <c r="AO120" s="219"/>
      <c r="AP120" s="219"/>
      <c r="AQ120" s="219"/>
      <c r="AR120" s="219"/>
      <c r="AS120" s="219"/>
      <c r="AT120" s="219"/>
      <c r="AU120" s="219"/>
      <c r="AV120" s="214"/>
    </row>
    <row r="121" spans="1:48" s="220" customFormat="1" ht="75" x14ac:dyDescent="0.2">
      <c r="A121" s="214" t="s">
        <v>316</v>
      </c>
      <c r="B121" s="215" t="s">
        <v>1003</v>
      </c>
      <c r="C121" s="159" t="s">
        <v>994</v>
      </c>
      <c r="D121" s="159" t="s">
        <v>356</v>
      </c>
      <c r="E121" s="215" t="s">
        <v>1262</v>
      </c>
      <c r="F121" s="216" t="s">
        <v>176</v>
      </c>
      <c r="G121" s="216" t="b">
        <v>1</v>
      </c>
      <c r="H121" s="217">
        <v>42185</v>
      </c>
      <c r="I121" s="216">
        <v>30</v>
      </c>
      <c r="J121" s="217">
        <f t="shared" si="9"/>
        <v>42155</v>
      </c>
      <c r="K121" s="218">
        <v>0</v>
      </c>
      <c r="L121" s="161" t="b">
        <v>0</v>
      </c>
      <c r="M121" s="216" t="s">
        <v>369</v>
      </c>
      <c r="N121" s="216" t="s">
        <v>617</v>
      </c>
      <c r="O121" s="161" t="s">
        <v>179</v>
      </c>
      <c r="P121" s="216"/>
      <c r="Q121" s="216"/>
      <c r="R121" s="216"/>
      <c r="S121" s="216"/>
      <c r="T121" s="216"/>
      <c r="U121" s="216"/>
      <c r="V121" s="216"/>
      <c r="W121" s="216"/>
      <c r="X121" s="216"/>
      <c r="Y121" s="216"/>
      <c r="Z121" s="216"/>
      <c r="AA121" s="216"/>
      <c r="AB121" s="216"/>
      <c r="AC121" s="216"/>
      <c r="AD121" s="216"/>
      <c r="AE121" s="216"/>
      <c r="AF121" s="216"/>
      <c r="AG121" s="216"/>
      <c r="AH121" s="216"/>
      <c r="AI121" s="216"/>
      <c r="AJ121" s="216"/>
      <c r="AK121" s="219"/>
      <c r="AL121" s="219"/>
      <c r="AM121" s="219"/>
      <c r="AN121" s="219"/>
      <c r="AO121" s="219"/>
      <c r="AP121" s="219"/>
      <c r="AQ121" s="219"/>
      <c r="AR121" s="219"/>
      <c r="AS121" s="219"/>
      <c r="AT121" s="219"/>
      <c r="AU121" s="219"/>
      <c r="AV121" s="214"/>
    </row>
    <row r="122" spans="1:48" s="220" customFormat="1" ht="45" x14ac:dyDescent="0.2">
      <c r="A122" s="214" t="s">
        <v>316</v>
      </c>
      <c r="B122" s="215" t="s">
        <v>1004</v>
      </c>
      <c r="C122" s="159" t="s">
        <v>994</v>
      </c>
      <c r="D122" s="159" t="s">
        <v>356</v>
      </c>
      <c r="E122" s="215" t="s">
        <v>1263</v>
      </c>
      <c r="F122" s="216" t="s">
        <v>176</v>
      </c>
      <c r="G122" s="216" t="b">
        <v>1</v>
      </c>
      <c r="H122" s="217">
        <v>42185</v>
      </c>
      <c r="I122" s="216">
        <v>30</v>
      </c>
      <c r="J122" s="217">
        <f t="shared" si="9"/>
        <v>42155</v>
      </c>
      <c r="K122" s="218">
        <v>0</v>
      </c>
      <c r="L122" s="161" t="b">
        <v>0</v>
      </c>
      <c r="M122" s="216" t="s">
        <v>369</v>
      </c>
      <c r="N122" s="216" t="s">
        <v>617</v>
      </c>
      <c r="O122" s="161" t="s">
        <v>179</v>
      </c>
      <c r="P122" s="216"/>
      <c r="Q122" s="216"/>
      <c r="R122" s="216"/>
      <c r="S122" s="216"/>
      <c r="T122" s="216"/>
      <c r="U122" s="216"/>
      <c r="V122" s="216"/>
      <c r="W122" s="216"/>
      <c r="X122" s="216"/>
      <c r="Y122" s="216"/>
      <c r="Z122" s="216"/>
      <c r="AA122" s="216"/>
      <c r="AB122" s="216"/>
      <c r="AC122" s="216"/>
      <c r="AD122" s="216"/>
      <c r="AE122" s="216"/>
      <c r="AF122" s="216"/>
      <c r="AG122" s="216"/>
      <c r="AH122" s="216"/>
      <c r="AI122" s="216"/>
      <c r="AJ122" s="216"/>
      <c r="AK122" s="219"/>
      <c r="AL122" s="219"/>
      <c r="AM122" s="219"/>
      <c r="AN122" s="219"/>
      <c r="AO122" s="219"/>
      <c r="AP122" s="219"/>
      <c r="AQ122" s="219"/>
      <c r="AR122" s="219"/>
      <c r="AS122" s="219"/>
      <c r="AT122" s="219"/>
      <c r="AU122" s="219"/>
      <c r="AV122" s="214"/>
    </row>
    <row r="123" spans="1:48" s="220" customFormat="1" ht="60" x14ac:dyDescent="0.2">
      <c r="A123" s="214" t="s">
        <v>316</v>
      </c>
      <c r="B123" s="215" t="s">
        <v>1005</v>
      </c>
      <c r="C123" s="159" t="s">
        <v>994</v>
      </c>
      <c r="D123" s="159" t="s">
        <v>356</v>
      </c>
      <c r="E123" s="215" t="s">
        <v>1264</v>
      </c>
      <c r="F123" s="216" t="s">
        <v>176</v>
      </c>
      <c r="G123" s="216" t="b">
        <v>1</v>
      </c>
      <c r="H123" s="217">
        <v>42644</v>
      </c>
      <c r="I123" s="216">
        <v>60</v>
      </c>
      <c r="J123" s="217">
        <f t="shared" si="9"/>
        <v>42584</v>
      </c>
      <c r="K123" s="218">
        <v>0</v>
      </c>
      <c r="L123" s="161" t="b">
        <v>0</v>
      </c>
      <c r="M123" s="216" t="s">
        <v>369</v>
      </c>
      <c r="N123" s="216" t="s">
        <v>617</v>
      </c>
      <c r="O123" s="161" t="s">
        <v>179</v>
      </c>
      <c r="P123" s="216"/>
      <c r="Q123" s="216"/>
      <c r="R123" s="216"/>
      <c r="S123" s="216"/>
      <c r="T123" s="216"/>
      <c r="U123" s="216"/>
      <c r="V123" s="216"/>
      <c r="W123" s="216"/>
      <c r="X123" s="216"/>
      <c r="Y123" s="216"/>
      <c r="Z123" s="216"/>
      <c r="AA123" s="216"/>
      <c r="AB123" s="216"/>
      <c r="AC123" s="216"/>
      <c r="AD123" s="216"/>
      <c r="AE123" s="216"/>
      <c r="AF123" s="216"/>
      <c r="AG123" s="216"/>
      <c r="AH123" s="216"/>
      <c r="AI123" s="216"/>
      <c r="AJ123" s="216"/>
      <c r="AK123" s="219"/>
      <c r="AL123" s="219"/>
      <c r="AM123" s="219"/>
      <c r="AN123" s="219"/>
      <c r="AO123" s="219"/>
      <c r="AP123" s="219"/>
      <c r="AQ123" s="219"/>
      <c r="AR123" s="219"/>
      <c r="AS123" s="219"/>
      <c r="AT123" s="219"/>
      <c r="AU123" s="219"/>
      <c r="AV123" s="214"/>
    </row>
    <row r="124" spans="1:48" s="220" customFormat="1" ht="30" x14ac:dyDescent="0.2">
      <c r="A124" s="214" t="s">
        <v>316</v>
      </c>
      <c r="B124" s="215" t="s">
        <v>1240</v>
      </c>
      <c r="C124" s="159" t="s">
        <v>994</v>
      </c>
      <c r="D124" s="159" t="s">
        <v>356</v>
      </c>
      <c r="E124" s="215" t="s">
        <v>1265</v>
      </c>
      <c r="F124" s="216" t="s">
        <v>176</v>
      </c>
      <c r="G124" s="216" t="b">
        <v>1</v>
      </c>
      <c r="H124" s="217">
        <v>42644</v>
      </c>
      <c r="I124" s="216">
        <v>60</v>
      </c>
      <c r="J124" s="217">
        <f t="shared" si="9"/>
        <v>42584</v>
      </c>
      <c r="K124" s="218">
        <v>0</v>
      </c>
      <c r="L124" s="161" t="b">
        <v>0</v>
      </c>
      <c r="M124" s="216" t="s">
        <v>369</v>
      </c>
      <c r="N124" s="216" t="s">
        <v>617</v>
      </c>
      <c r="O124" s="161" t="s">
        <v>179</v>
      </c>
      <c r="P124" s="216"/>
      <c r="Q124" s="216"/>
      <c r="R124" s="216"/>
      <c r="S124" s="216"/>
      <c r="T124" s="216"/>
      <c r="U124" s="216"/>
      <c r="V124" s="216"/>
      <c r="W124" s="216"/>
      <c r="X124" s="216"/>
      <c r="Y124" s="216"/>
      <c r="Z124" s="216"/>
      <c r="AA124" s="216"/>
      <c r="AB124" s="216"/>
      <c r="AC124" s="216"/>
      <c r="AD124" s="216"/>
      <c r="AE124" s="216"/>
      <c r="AF124" s="216"/>
      <c r="AG124" s="216"/>
      <c r="AH124" s="216"/>
      <c r="AI124" s="216"/>
      <c r="AJ124" s="216"/>
      <c r="AK124" s="219"/>
      <c r="AL124" s="219"/>
      <c r="AM124" s="219"/>
      <c r="AN124" s="219"/>
      <c r="AO124" s="219"/>
      <c r="AP124" s="219"/>
      <c r="AQ124" s="219"/>
      <c r="AR124" s="219"/>
      <c r="AS124" s="219"/>
      <c r="AT124" s="219"/>
      <c r="AU124" s="219"/>
      <c r="AV124" s="214"/>
    </row>
    <row r="125" spans="1:48" s="220" customFormat="1" ht="30" x14ac:dyDescent="0.2">
      <c r="A125" s="214" t="s">
        <v>316</v>
      </c>
      <c r="B125" s="215" t="s">
        <v>1241</v>
      </c>
      <c r="C125" s="159" t="s">
        <v>994</v>
      </c>
      <c r="D125" s="159" t="s">
        <v>356</v>
      </c>
      <c r="E125" s="215" t="s">
        <v>1266</v>
      </c>
      <c r="F125" s="216" t="s">
        <v>176</v>
      </c>
      <c r="G125" s="216" t="b">
        <v>1</v>
      </c>
      <c r="H125" s="217">
        <v>42644</v>
      </c>
      <c r="I125" s="216">
        <v>60</v>
      </c>
      <c r="J125" s="217">
        <f t="shared" si="9"/>
        <v>42584</v>
      </c>
      <c r="K125" s="218">
        <v>0</v>
      </c>
      <c r="L125" s="161" t="b">
        <v>0</v>
      </c>
      <c r="M125" s="216" t="s">
        <v>369</v>
      </c>
      <c r="N125" s="216" t="s">
        <v>617</v>
      </c>
      <c r="O125" s="161" t="s">
        <v>179</v>
      </c>
      <c r="P125" s="216"/>
      <c r="Q125" s="216"/>
      <c r="R125" s="216"/>
      <c r="S125" s="216"/>
      <c r="T125" s="216"/>
      <c r="U125" s="216"/>
      <c r="V125" s="216"/>
      <c r="W125" s="216"/>
      <c r="X125" s="216"/>
      <c r="Y125" s="216"/>
      <c r="Z125" s="216"/>
      <c r="AA125" s="216"/>
      <c r="AB125" s="216"/>
      <c r="AC125" s="216"/>
      <c r="AD125" s="216"/>
      <c r="AE125" s="216"/>
      <c r="AF125" s="216"/>
      <c r="AG125" s="216"/>
      <c r="AH125" s="216"/>
      <c r="AI125" s="216"/>
      <c r="AJ125" s="216"/>
      <c r="AK125" s="219"/>
      <c r="AL125" s="219"/>
      <c r="AM125" s="219"/>
      <c r="AN125" s="219"/>
      <c r="AO125" s="219"/>
      <c r="AP125" s="219"/>
      <c r="AQ125" s="219"/>
      <c r="AR125" s="219"/>
      <c r="AS125" s="219"/>
      <c r="AT125" s="219"/>
      <c r="AU125" s="219"/>
      <c r="AV125" s="214"/>
    </row>
    <row r="126" spans="1:48" s="220" customFormat="1" ht="30" x14ac:dyDescent="0.2">
      <c r="A126" s="214" t="s">
        <v>316</v>
      </c>
      <c r="B126" s="215" t="s">
        <v>1242</v>
      </c>
      <c r="C126" s="159" t="s">
        <v>994</v>
      </c>
      <c r="D126" s="159" t="s">
        <v>356</v>
      </c>
      <c r="E126" s="215" t="s">
        <v>1267</v>
      </c>
      <c r="F126" s="216" t="s">
        <v>176</v>
      </c>
      <c r="G126" s="216" t="b">
        <v>1</v>
      </c>
      <c r="H126" s="217">
        <v>42644</v>
      </c>
      <c r="I126" s="216">
        <v>60</v>
      </c>
      <c r="J126" s="217">
        <f t="shared" si="9"/>
        <v>42584</v>
      </c>
      <c r="K126" s="218">
        <v>0</v>
      </c>
      <c r="L126" s="161" t="b">
        <v>0</v>
      </c>
      <c r="M126" s="216" t="s">
        <v>369</v>
      </c>
      <c r="N126" s="216" t="s">
        <v>617</v>
      </c>
      <c r="O126" s="161" t="s">
        <v>179</v>
      </c>
      <c r="P126" s="216"/>
      <c r="Q126" s="216"/>
      <c r="R126" s="216"/>
      <c r="S126" s="216"/>
      <c r="T126" s="216"/>
      <c r="U126" s="216"/>
      <c r="V126" s="216"/>
      <c r="W126" s="216"/>
      <c r="X126" s="216"/>
      <c r="Y126" s="216"/>
      <c r="Z126" s="216"/>
      <c r="AA126" s="216"/>
      <c r="AB126" s="216"/>
      <c r="AC126" s="216"/>
      <c r="AD126" s="216"/>
      <c r="AE126" s="216"/>
      <c r="AF126" s="216"/>
      <c r="AG126" s="216"/>
      <c r="AH126" s="216"/>
      <c r="AI126" s="216"/>
      <c r="AJ126" s="216"/>
      <c r="AK126" s="219"/>
      <c r="AL126" s="219"/>
      <c r="AM126" s="219"/>
      <c r="AN126" s="219"/>
      <c r="AO126" s="219"/>
      <c r="AP126" s="219"/>
      <c r="AQ126" s="219"/>
      <c r="AR126" s="219"/>
      <c r="AS126" s="219"/>
      <c r="AT126" s="219"/>
      <c r="AU126" s="219"/>
      <c r="AV126" s="214"/>
    </row>
    <row r="127" spans="1:48" s="220" customFormat="1" ht="15" x14ac:dyDescent="0.2">
      <c r="A127" s="214" t="s">
        <v>316</v>
      </c>
      <c r="B127" s="221"/>
      <c r="C127" s="221"/>
      <c r="D127" s="221"/>
      <c r="E127" s="222"/>
      <c r="F127" s="223"/>
      <c r="G127" s="224"/>
      <c r="H127" s="225"/>
      <c r="I127" s="224"/>
      <c r="J127" s="226"/>
      <c r="K127" s="227"/>
      <c r="L127" s="224"/>
      <c r="M127" s="224"/>
      <c r="N127" s="224"/>
      <c r="O127" s="224"/>
      <c r="P127" s="224"/>
      <c r="Q127" s="224"/>
      <c r="R127" s="224"/>
      <c r="S127" s="224"/>
      <c r="T127" s="224"/>
      <c r="U127" s="224"/>
      <c r="V127" s="224"/>
      <c r="W127" s="224"/>
      <c r="X127" s="224"/>
      <c r="Y127" s="224"/>
      <c r="Z127" s="224"/>
      <c r="AA127" s="224"/>
      <c r="AB127" s="224"/>
      <c r="AC127" s="224"/>
      <c r="AD127" s="224"/>
      <c r="AE127" s="224"/>
      <c r="AF127" s="224"/>
      <c r="AG127" s="224"/>
      <c r="AH127" s="224"/>
      <c r="AI127" s="224"/>
      <c r="AJ127" s="224"/>
      <c r="AK127" s="224"/>
      <c r="AL127" s="224"/>
      <c r="AM127" s="224"/>
      <c r="AN127" s="224"/>
      <c r="AO127" s="224"/>
      <c r="AP127" s="224"/>
      <c r="AQ127" s="224"/>
      <c r="AR127" s="224"/>
      <c r="AS127" s="224"/>
      <c r="AT127" s="224"/>
      <c r="AU127" s="224"/>
      <c r="AV127" s="221"/>
    </row>
    <row r="128" spans="1:48" s="220" customFormat="1" ht="45" x14ac:dyDescent="0.2">
      <c r="A128" s="214" t="s">
        <v>317</v>
      </c>
      <c r="B128" s="215" t="s">
        <v>638</v>
      </c>
      <c r="C128" s="159" t="s">
        <v>992</v>
      </c>
      <c r="D128" s="159" t="s">
        <v>357</v>
      </c>
      <c r="E128" s="215" t="s">
        <v>1268</v>
      </c>
      <c r="F128" s="216" t="s">
        <v>176</v>
      </c>
      <c r="G128" s="216" t="b">
        <v>1</v>
      </c>
      <c r="H128" s="217">
        <v>42551</v>
      </c>
      <c r="I128" s="216">
        <v>60</v>
      </c>
      <c r="J128" s="217">
        <f t="shared" ref="J128:J143" si="10">H128-I128</f>
        <v>42491</v>
      </c>
      <c r="K128" s="218">
        <v>0</v>
      </c>
      <c r="L128" s="161" t="b">
        <v>1</v>
      </c>
      <c r="M128" s="216" t="s">
        <v>639</v>
      </c>
      <c r="N128" s="216" t="s">
        <v>640</v>
      </c>
      <c r="O128" s="161" t="s">
        <v>179</v>
      </c>
      <c r="P128" s="216"/>
      <c r="Q128" s="216"/>
      <c r="R128" s="216"/>
      <c r="S128" s="216"/>
      <c r="T128" s="216" t="s">
        <v>303</v>
      </c>
      <c r="U128" s="216"/>
      <c r="V128" s="216"/>
      <c r="W128" s="216"/>
      <c r="X128" s="216"/>
      <c r="Y128" s="216"/>
      <c r="Z128" s="216"/>
      <c r="AA128" s="216"/>
      <c r="AB128" s="216"/>
      <c r="AC128" s="216"/>
      <c r="AD128" s="216"/>
      <c r="AE128" s="216"/>
      <c r="AF128" s="216"/>
      <c r="AG128" s="216"/>
      <c r="AH128" s="216"/>
      <c r="AI128" s="216"/>
      <c r="AJ128" s="216"/>
      <c r="AK128" s="219"/>
      <c r="AL128" s="219"/>
      <c r="AM128" s="219"/>
      <c r="AN128" s="219"/>
      <c r="AO128" s="219"/>
      <c r="AP128" s="219"/>
      <c r="AQ128" s="219"/>
      <c r="AR128" s="219"/>
      <c r="AS128" s="219"/>
      <c r="AT128" s="219"/>
      <c r="AU128" s="219" t="s">
        <v>303</v>
      </c>
      <c r="AV128" s="214" t="s">
        <v>641</v>
      </c>
    </row>
    <row r="129" spans="1:48" s="220" customFormat="1" ht="60" x14ac:dyDescent="0.2">
      <c r="A129" s="214" t="s">
        <v>317</v>
      </c>
      <c r="B129" s="215" t="s">
        <v>642</v>
      </c>
      <c r="C129" s="159" t="s">
        <v>992</v>
      </c>
      <c r="D129" s="159" t="s">
        <v>357</v>
      </c>
      <c r="E129" s="215" t="s">
        <v>1269</v>
      </c>
      <c r="F129" s="216" t="s">
        <v>176</v>
      </c>
      <c r="G129" s="216" t="b">
        <v>1</v>
      </c>
      <c r="H129" s="217">
        <v>42551</v>
      </c>
      <c r="I129" s="216">
        <v>180</v>
      </c>
      <c r="J129" s="217">
        <f t="shared" si="10"/>
        <v>42371</v>
      </c>
      <c r="K129" s="218">
        <v>0</v>
      </c>
      <c r="L129" s="161" t="b">
        <v>1</v>
      </c>
      <c r="M129" s="216" t="s">
        <v>643</v>
      </c>
      <c r="N129" s="216" t="s">
        <v>644</v>
      </c>
      <c r="O129" s="161" t="s">
        <v>179</v>
      </c>
      <c r="P129" s="216"/>
      <c r="Q129" s="216"/>
      <c r="R129" s="216"/>
      <c r="S129" s="216"/>
      <c r="T129" s="216" t="s">
        <v>303</v>
      </c>
      <c r="U129" s="216"/>
      <c r="V129" s="216"/>
      <c r="W129" s="216"/>
      <c r="X129" s="216"/>
      <c r="Y129" s="216"/>
      <c r="Z129" s="216"/>
      <c r="AA129" s="216"/>
      <c r="AB129" s="216"/>
      <c r="AC129" s="216"/>
      <c r="AD129" s="216"/>
      <c r="AE129" s="216"/>
      <c r="AF129" s="216"/>
      <c r="AG129" s="216"/>
      <c r="AH129" s="216"/>
      <c r="AI129" s="216"/>
      <c r="AJ129" s="216"/>
      <c r="AK129" s="219"/>
      <c r="AL129" s="219"/>
      <c r="AM129" s="219"/>
      <c r="AN129" s="219"/>
      <c r="AO129" s="219"/>
      <c r="AP129" s="219"/>
      <c r="AQ129" s="219"/>
      <c r="AR129" s="219"/>
      <c r="AS129" s="219"/>
      <c r="AT129" s="219"/>
      <c r="AU129" s="219" t="s">
        <v>303</v>
      </c>
      <c r="AV129" s="214" t="s">
        <v>641</v>
      </c>
    </row>
    <row r="130" spans="1:48" s="220" customFormat="1" ht="105" x14ac:dyDescent="0.2">
      <c r="A130" s="214" t="s">
        <v>317</v>
      </c>
      <c r="B130" s="215" t="s">
        <v>645</v>
      </c>
      <c r="C130" s="159" t="s">
        <v>992</v>
      </c>
      <c r="D130" s="159" t="s">
        <v>357</v>
      </c>
      <c r="E130" s="215" t="s">
        <v>1270</v>
      </c>
      <c r="F130" s="216" t="s">
        <v>176</v>
      </c>
      <c r="G130" s="216" t="b">
        <v>1</v>
      </c>
      <c r="H130" s="217">
        <v>42460</v>
      </c>
      <c r="I130" s="216">
        <v>90</v>
      </c>
      <c r="J130" s="217">
        <f t="shared" si="10"/>
        <v>42370</v>
      </c>
      <c r="K130" s="218">
        <v>0</v>
      </c>
      <c r="L130" s="161" t="b">
        <v>1</v>
      </c>
      <c r="M130" s="216" t="s">
        <v>646</v>
      </c>
      <c r="N130" s="216" t="s">
        <v>644</v>
      </c>
      <c r="O130" s="161" t="s">
        <v>179</v>
      </c>
      <c r="P130" s="216"/>
      <c r="Q130" s="216"/>
      <c r="R130" s="216"/>
      <c r="S130" s="216"/>
      <c r="T130" s="216" t="s">
        <v>303</v>
      </c>
      <c r="U130" s="216"/>
      <c r="V130" s="216"/>
      <c r="W130" s="216"/>
      <c r="X130" s="216"/>
      <c r="Y130" s="216"/>
      <c r="Z130" s="216"/>
      <c r="AA130" s="216"/>
      <c r="AB130" s="216"/>
      <c r="AC130" s="216"/>
      <c r="AD130" s="216"/>
      <c r="AE130" s="216"/>
      <c r="AF130" s="216"/>
      <c r="AG130" s="216"/>
      <c r="AH130" s="216"/>
      <c r="AI130" s="216"/>
      <c r="AJ130" s="216"/>
      <c r="AK130" s="219"/>
      <c r="AL130" s="219"/>
      <c r="AM130" s="219"/>
      <c r="AN130" s="219"/>
      <c r="AO130" s="219"/>
      <c r="AP130" s="219"/>
      <c r="AQ130" s="219"/>
      <c r="AR130" s="219"/>
      <c r="AS130" s="219"/>
      <c r="AT130" s="219"/>
      <c r="AU130" s="219"/>
      <c r="AV130" s="214"/>
    </row>
    <row r="131" spans="1:48" s="220" customFormat="1" ht="60" x14ac:dyDescent="0.2">
      <c r="A131" s="214" t="s">
        <v>317</v>
      </c>
      <c r="B131" s="215" t="s">
        <v>647</v>
      </c>
      <c r="C131" s="159" t="s">
        <v>992</v>
      </c>
      <c r="D131" s="159" t="s">
        <v>357</v>
      </c>
      <c r="E131" s="215" t="s">
        <v>1247</v>
      </c>
      <c r="F131" s="216" t="s">
        <v>176</v>
      </c>
      <c r="G131" s="216" t="b">
        <v>1</v>
      </c>
      <c r="H131" s="217">
        <v>42551</v>
      </c>
      <c r="I131" s="216">
        <v>90</v>
      </c>
      <c r="J131" s="217">
        <f t="shared" si="10"/>
        <v>42461</v>
      </c>
      <c r="K131" s="218">
        <v>0</v>
      </c>
      <c r="L131" s="161" t="b">
        <v>1</v>
      </c>
      <c r="M131" s="216" t="s">
        <v>623</v>
      </c>
      <c r="N131" s="216" t="s">
        <v>644</v>
      </c>
      <c r="O131" s="161" t="s">
        <v>179</v>
      </c>
      <c r="P131" s="216"/>
      <c r="Q131" s="216"/>
      <c r="R131" s="216"/>
      <c r="S131" s="216"/>
      <c r="T131" s="216"/>
      <c r="U131" s="216"/>
      <c r="V131" s="216"/>
      <c r="W131" s="216"/>
      <c r="X131" s="216"/>
      <c r="Y131" s="216"/>
      <c r="Z131" s="216"/>
      <c r="AA131" s="216"/>
      <c r="AB131" s="216"/>
      <c r="AC131" s="216"/>
      <c r="AD131" s="216"/>
      <c r="AE131" s="216"/>
      <c r="AF131" s="216"/>
      <c r="AG131" s="216"/>
      <c r="AH131" s="216"/>
      <c r="AI131" s="216"/>
      <c r="AJ131" s="216"/>
      <c r="AK131" s="219"/>
      <c r="AL131" s="219"/>
      <c r="AM131" s="219"/>
      <c r="AN131" s="219" t="s">
        <v>303</v>
      </c>
      <c r="AO131" s="219"/>
      <c r="AP131" s="219"/>
      <c r="AQ131" s="219"/>
      <c r="AR131" s="219"/>
      <c r="AS131" s="219"/>
      <c r="AT131" s="219"/>
      <c r="AU131" s="219"/>
      <c r="AV131" s="214"/>
    </row>
    <row r="132" spans="1:48" s="220" customFormat="1" ht="45" x14ac:dyDescent="0.2">
      <c r="A132" s="214" t="s">
        <v>317</v>
      </c>
      <c r="B132" s="215" t="s">
        <v>648</v>
      </c>
      <c r="C132" s="159" t="s">
        <v>992</v>
      </c>
      <c r="D132" s="159" t="s">
        <v>357</v>
      </c>
      <c r="E132" s="215" t="s">
        <v>1249</v>
      </c>
      <c r="F132" s="216" t="s">
        <v>176</v>
      </c>
      <c r="G132" s="216" t="b">
        <v>1</v>
      </c>
      <c r="H132" s="217">
        <v>42551</v>
      </c>
      <c r="I132" s="216">
        <v>180</v>
      </c>
      <c r="J132" s="217">
        <f t="shared" si="10"/>
        <v>42371</v>
      </c>
      <c r="K132" s="218">
        <v>0</v>
      </c>
      <c r="L132" s="161" t="b">
        <v>1</v>
      </c>
      <c r="M132" s="216" t="s">
        <v>649</v>
      </c>
      <c r="N132" s="216" t="s">
        <v>644</v>
      </c>
      <c r="O132" s="161" t="s">
        <v>179</v>
      </c>
      <c r="P132" s="216"/>
      <c r="Q132" s="216"/>
      <c r="R132" s="216"/>
      <c r="S132" s="216"/>
      <c r="T132" s="216" t="s">
        <v>303</v>
      </c>
      <c r="U132" s="216"/>
      <c r="V132" s="216"/>
      <c r="W132" s="216"/>
      <c r="X132" s="216"/>
      <c r="Y132" s="216"/>
      <c r="Z132" s="216"/>
      <c r="AA132" s="216"/>
      <c r="AB132" s="216"/>
      <c r="AC132" s="216"/>
      <c r="AD132" s="216"/>
      <c r="AE132" s="216"/>
      <c r="AF132" s="216"/>
      <c r="AG132" s="216"/>
      <c r="AH132" s="216"/>
      <c r="AI132" s="216"/>
      <c r="AJ132" s="216"/>
      <c r="AK132" s="219"/>
      <c r="AL132" s="219"/>
      <c r="AM132" s="219"/>
      <c r="AN132" s="219"/>
      <c r="AO132" s="219"/>
      <c r="AP132" s="219"/>
      <c r="AQ132" s="219"/>
      <c r="AR132" s="219"/>
      <c r="AS132" s="219"/>
      <c r="AT132" s="219"/>
      <c r="AU132" s="219" t="s">
        <v>303</v>
      </c>
      <c r="AV132" s="214" t="s">
        <v>641</v>
      </c>
    </row>
    <row r="133" spans="1:48" s="220" customFormat="1" ht="30" x14ac:dyDescent="0.2">
      <c r="A133" s="214" t="s">
        <v>317</v>
      </c>
      <c r="B133" s="215" t="s">
        <v>650</v>
      </c>
      <c r="C133" s="159" t="s">
        <v>992</v>
      </c>
      <c r="D133" s="159" t="s">
        <v>357</v>
      </c>
      <c r="E133" s="215" t="s">
        <v>1250</v>
      </c>
      <c r="F133" s="216" t="s">
        <v>176</v>
      </c>
      <c r="G133" s="216" t="b">
        <v>1</v>
      </c>
      <c r="H133" s="217">
        <v>42428</v>
      </c>
      <c r="I133" s="216">
        <v>60</v>
      </c>
      <c r="J133" s="217">
        <f t="shared" si="10"/>
        <v>42368</v>
      </c>
      <c r="K133" s="218">
        <v>0</v>
      </c>
      <c r="L133" s="161" t="b">
        <v>0</v>
      </c>
      <c r="M133" s="216" t="s">
        <v>369</v>
      </c>
      <c r="N133" s="216" t="s">
        <v>644</v>
      </c>
      <c r="O133" s="161" t="s">
        <v>179</v>
      </c>
      <c r="P133" s="216"/>
      <c r="Q133" s="216"/>
      <c r="R133" s="216"/>
      <c r="S133" s="216"/>
      <c r="T133" s="216"/>
      <c r="U133" s="216"/>
      <c r="V133" s="216"/>
      <c r="W133" s="216"/>
      <c r="X133" s="216"/>
      <c r="Y133" s="216"/>
      <c r="Z133" s="216"/>
      <c r="AA133" s="216"/>
      <c r="AB133" s="216"/>
      <c r="AC133" s="216"/>
      <c r="AD133" s="216"/>
      <c r="AE133" s="216"/>
      <c r="AF133" s="216"/>
      <c r="AG133" s="216"/>
      <c r="AH133" s="216"/>
      <c r="AI133" s="216"/>
      <c r="AJ133" s="216"/>
      <c r="AK133" s="219"/>
      <c r="AL133" s="219"/>
      <c r="AM133" s="219"/>
      <c r="AN133" s="219"/>
      <c r="AO133" s="219"/>
      <c r="AP133" s="219"/>
      <c r="AQ133" s="219"/>
      <c r="AR133" s="219"/>
      <c r="AS133" s="219"/>
      <c r="AT133" s="219"/>
      <c r="AU133" s="219"/>
      <c r="AV133" s="214"/>
    </row>
    <row r="134" spans="1:48" s="220" customFormat="1" ht="45" x14ac:dyDescent="0.2">
      <c r="A134" s="214" t="s">
        <v>317</v>
      </c>
      <c r="B134" s="215" t="s">
        <v>651</v>
      </c>
      <c r="C134" s="159" t="s">
        <v>992</v>
      </c>
      <c r="D134" s="159" t="s">
        <v>357</v>
      </c>
      <c r="E134" s="215" t="s">
        <v>1271</v>
      </c>
      <c r="F134" s="216" t="s">
        <v>176</v>
      </c>
      <c r="G134" s="216" t="b">
        <v>1</v>
      </c>
      <c r="H134" s="217">
        <v>42551</v>
      </c>
      <c r="I134" s="216">
        <v>180</v>
      </c>
      <c r="J134" s="217">
        <f t="shared" si="10"/>
        <v>42371</v>
      </c>
      <c r="K134" s="218">
        <v>0</v>
      </c>
      <c r="L134" s="161" t="b">
        <v>1</v>
      </c>
      <c r="M134" s="216" t="s">
        <v>637</v>
      </c>
      <c r="N134" s="216" t="s">
        <v>644</v>
      </c>
      <c r="O134" s="161" t="s">
        <v>179</v>
      </c>
      <c r="P134" s="216"/>
      <c r="Q134" s="216"/>
      <c r="R134" s="216"/>
      <c r="S134" s="216"/>
      <c r="T134" s="216"/>
      <c r="U134" s="216"/>
      <c r="V134" s="216"/>
      <c r="W134" s="216"/>
      <c r="X134" s="216"/>
      <c r="Y134" s="216"/>
      <c r="Z134" s="216" t="s">
        <v>303</v>
      </c>
      <c r="AA134" s="216"/>
      <c r="AB134" s="216"/>
      <c r="AC134" s="216"/>
      <c r="AD134" s="216"/>
      <c r="AE134" s="216"/>
      <c r="AF134" s="216"/>
      <c r="AG134" s="216"/>
      <c r="AH134" s="216"/>
      <c r="AI134" s="216"/>
      <c r="AJ134" s="216"/>
      <c r="AK134" s="219"/>
      <c r="AL134" s="219"/>
      <c r="AM134" s="219"/>
      <c r="AN134" s="219"/>
      <c r="AO134" s="219"/>
      <c r="AP134" s="219"/>
      <c r="AQ134" s="219"/>
      <c r="AR134" s="219"/>
      <c r="AS134" s="219"/>
      <c r="AT134" s="219"/>
      <c r="AU134" s="219"/>
      <c r="AV134" s="214"/>
    </row>
    <row r="135" spans="1:48" s="220" customFormat="1" ht="60" x14ac:dyDescent="0.2">
      <c r="A135" s="214" t="s">
        <v>317</v>
      </c>
      <c r="B135" s="215" t="s">
        <v>652</v>
      </c>
      <c r="C135" s="159" t="s">
        <v>992</v>
      </c>
      <c r="D135" s="159" t="s">
        <v>357</v>
      </c>
      <c r="E135" s="215" t="s">
        <v>1272</v>
      </c>
      <c r="F135" s="216" t="s">
        <v>176</v>
      </c>
      <c r="G135" s="216" t="b">
        <v>1</v>
      </c>
      <c r="H135" s="217">
        <v>42551</v>
      </c>
      <c r="I135" s="216">
        <v>60</v>
      </c>
      <c r="J135" s="217">
        <f t="shared" si="10"/>
        <v>42491</v>
      </c>
      <c r="K135" s="218">
        <v>0</v>
      </c>
      <c r="L135" s="161" t="b">
        <v>1</v>
      </c>
      <c r="M135" s="216" t="s">
        <v>639</v>
      </c>
      <c r="N135" s="216" t="s">
        <v>644</v>
      </c>
      <c r="O135" s="161" t="s">
        <v>179</v>
      </c>
      <c r="P135" s="216"/>
      <c r="Q135" s="216"/>
      <c r="R135" s="216"/>
      <c r="S135" s="216"/>
      <c r="T135" s="216" t="s">
        <v>303</v>
      </c>
      <c r="U135" s="216"/>
      <c r="V135" s="216"/>
      <c r="W135" s="216"/>
      <c r="X135" s="216"/>
      <c r="Y135" s="216"/>
      <c r="Z135" s="216"/>
      <c r="AA135" s="216"/>
      <c r="AB135" s="216"/>
      <c r="AC135" s="216"/>
      <c r="AD135" s="216"/>
      <c r="AE135" s="216"/>
      <c r="AF135" s="216"/>
      <c r="AG135" s="216"/>
      <c r="AH135" s="216"/>
      <c r="AI135" s="216"/>
      <c r="AJ135" s="216"/>
      <c r="AK135" s="219"/>
      <c r="AL135" s="219"/>
      <c r="AM135" s="219"/>
      <c r="AN135" s="219"/>
      <c r="AO135" s="219"/>
      <c r="AP135" s="219"/>
      <c r="AQ135" s="219"/>
      <c r="AR135" s="219"/>
      <c r="AS135" s="219"/>
      <c r="AT135" s="219"/>
      <c r="AU135" s="219" t="s">
        <v>303</v>
      </c>
      <c r="AV135" s="214" t="s">
        <v>641</v>
      </c>
    </row>
    <row r="136" spans="1:48" s="220" customFormat="1" ht="120" x14ac:dyDescent="0.2">
      <c r="A136" s="214" t="s">
        <v>317</v>
      </c>
      <c r="B136" s="215" t="s">
        <v>653</v>
      </c>
      <c r="C136" s="159" t="s">
        <v>992</v>
      </c>
      <c r="D136" s="159" t="s">
        <v>357</v>
      </c>
      <c r="E136" s="215" t="s">
        <v>1273</v>
      </c>
      <c r="F136" s="216" t="s">
        <v>176</v>
      </c>
      <c r="G136" s="216" t="b">
        <v>1</v>
      </c>
      <c r="H136" s="217">
        <v>42428</v>
      </c>
      <c r="I136" s="216">
        <v>60</v>
      </c>
      <c r="J136" s="217">
        <f t="shared" si="10"/>
        <v>42368</v>
      </c>
      <c r="K136" s="218">
        <v>0</v>
      </c>
      <c r="L136" s="161" t="b">
        <v>1</v>
      </c>
      <c r="M136" s="216" t="s">
        <v>639</v>
      </c>
      <c r="N136" s="216" t="s">
        <v>644</v>
      </c>
      <c r="O136" s="161" t="s">
        <v>179</v>
      </c>
      <c r="P136" s="216"/>
      <c r="Q136" s="216"/>
      <c r="R136" s="216"/>
      <c r="S136" s="216"/>
      <c r="T136" s="216" t="s">
        <v>303</v>
      </c>
      <c r="U136" s="216"/>
      <c r="V136" s="216"/>
      <c r="W136" s="216"/>
      <c r="X136" s="216"/>
      <c r="Y136" s="216"/>
      <c r="Z136" s="216"/>
      <c r="AA136" s="216"/>
      <c r="AB136" s="216"/>
      <c r="AC136" s="216"/>
      <c r="AD136" s="216"/>
      <c r="AE136" s="216"/>
      <c r="AF136" s="216"/>
      <c r="AG136" s="216"/>
      <c r="AH136" s="216"/>
      <c r="AI136" s="216"/>
      <c r="AJ136" s="216"/>
      <c r="AK136" s="219"/>
      <c r="AL136" s="219"/>
      <c r="AM136" s="219"/>
      <c r="AN136" s="219"/>
      <c r="AO136" s="219"/>
      <c r="AP136" s="219"/>
      <c r="AQ136" s="219"/>
      <c r="AR136" s="219"/>
      <c r="AS136" s="219"/>
      <c r="AT136" s="219"/>
      <c r="AU136" s="219" t="s">
        <v>303</v>
      </c>
      <c r="AV136" s="214" t="s">
        <v>641</v>
      </c>
    </row>
    <row r="137" spans="1:48" s="220" customFormat="1" ht="45" x14ac:dyDescent="0.2">
      <c r="A137" s="214" t="s">
        <v>317</v>
      </c>
      <c r="B137" s="215" t="s">
        <v>654</v>
      </c>
      <c r="C137" s="159" t="s">
        <v>992</v>
      </c>
      <c r="D137" s="159" t="s">
        <v>357</v>
      </c>
      <c r="E137" s="215" t="s">
        <v>1274</v>
      </c>
      <c r="F137" s="216" t="s">
        <v>176</v>
      </c>
      <c r="G137" s="216" t="b">
        <v>1</v>
      </c>
      <c r="H137" s="217">
        <v>42428</v>
      </c>
      <c r="I137" s="216">
        <v>60</v>
      </c>
      <c r="J137" s="217">
        <f t="shared" si="10"/>
        <v>42368</v>
      </c>
      <c r="K137" s="218">
        <v>0</v>
      </c>
      <c r="L137" s="161" t="b">
        <v>1</v>
      </c>
      <c r="M137" s="216" t="s">
        <v>639</v>
      </c>
      <c r="N137" s="216" t="s">
        <v>644</v>
      </c>
      <c r="O137" s="161" t="s">
        <v>179</v>
      </c>
      <c r="P137" s="216"/>
      <c r="Q137" s="216"/>
      <c r="R137" s="216"/>
      <c r="S137" s="216"/>
      <c r="T137" s="216" t="s">
        <v>303</v>
      </c>
      <c r="U137" s="216"/>
      <c r="V137" s="216"/>
      <c r="W137" s="216"/>
      <c r="X137" s="216"/>
      <c r="Y137" s="216"/>
      <c r="Z137" s="216"/>
      <c r="AA137" s="216"/>
      <c r="AB137" s="216"/>
      <c r="AC137" s="216"/>
      <c r="AD137" s="216"/>
      <c r="AE137" s="216"/>
      <c r="AF137" s="216"/>
      <c r="AG137" s="216"/>
      <c r="AH137" s="216"/>
      <c r="AI137" s="216"/>
      <c r="AJ137" s="216"/>
      <c r="AK137" s="219"/>
      <c r="AL137" s="219"/>
      <c r="AM137" s="219"/>
      <c r="AN137" s="219"/>
      <c r="AO137" s="219"/>
      <c r="AP137" s="219"/>
      <c r="AQ137" s="219"/>
      <c r="AR137" s="219"/>
      <c r="AS137" s="219"/>
      <c r="AT137" s="219"/>
      <c r="AU137" s="219" t="s">
        <v>303</v>
      </c>
      <c r="AV137" s="214" t="s">
        <v>641</v>
      </c>
    </row>
    <row r="138" spans="1:48" s="220" customFormat="1" ht="90" x14ac:dyDescent="0.2">
      <c r="A138" s="214" t="s">
        <v>317</v>
      </c>
      <c r="B138" s="215" t="s">
        <v>655</v>
      </c>
      <c r="C138" s="159" t="s">
        <v>992</v>
      </c>
      <c r="D138" s="159" t="s">
        <v>357</v>
      </c>
      <c r="E138" s="215" t="s">
        <v>1275</v>
      </c>
      <c r="F138" s="216" t="s">
        <v>176</v>
      </c>
      <c r="G138" s="216" t="b">
        <v>1</v>
      </c>
      <c r="H138" s="217">
        <v>42490</v>
      </c>
      <c r="I138" s="216">
        <v>120</v>
      </c>
      <c r="J138" s="217">
        <f t="shared" si="10"/>
        <v>42370</v>
      </c>
      <c r="K138" s="218">
        <v>0</v>
      </c>
      <c r="L138" s="161" t="b">
        <v>1</v>
      </c>
      <c r="M138" s="216" t="s">
        <v>656</v>
      </c>
      <c r="N138" s="216" t="s">
        <v>644</v>
      </c>
      <c r="O138" s="161" t="s">
        <v>179</v>
      </c>
      <c r="P138" s="216"/>
      <c r="Q138" s="216" t="s">
        <v>303</v>
      </c>
      <c r="R138" s="216" t="s">
        <v>303</v>
      </c>
      <c r="S138" s="216" t="s">
        <v>303</v>
      </c>
      <c r="T138" s="216" t="s">
        <v>303</v>
      </c>
      <c r="U138" s="216" t="s">
        <v>303</v>
      </c>
      <c r="V138" s="216" t="s">
        <v>303</v>
      </c>
      <c r="W138" s="216" t="s">
        <v>303</v>
      </c>
      <c r="X138" s="216"/>
      <c r="Y138" s="216"/>
      <c r="Z138" s="216" t="s">
        <v>303</v>
      </c>
      <c r="AA138" s="216" t="s">
        <v>303</v>
      </c>
      <c r="AB138" s="216" t="s">
        <v>303</v>
      </c>
      <c r="AC138" s="216" t="s">
        <v>303</v>
      </c>
      <c r="AD138" s="216"/>
      <c r="AE138" s="216" t="s">
        <v>303</v>
      </c>
      <c r="AF138" s="216" t="s">
        <v>303</v>
      </c>
      <c r="AG138" s="216"/>
      <c r="AH138" s="216"/>
      <c r="AI138" s="216"/>
      <c r="AJ138" s="216"/>
      <c r="AK138" s="219"/>
      <c r="AL138" s="219"/>
      <c r="AM138" s="216" t="s">
        <v>303</v>
      </c>
      <c r="AN138" s="216"/>
      <c r="AO138" s="219"/>
      <c r="AP138" s="216" t="s">
        <v>303</v>
      </c>
      <c r="AQ138" s="219"/>
      <c r="AR138" s="219"/>
      <c r="AS138" s="219"/>
      <c r="AT138" s="219"/>
      <c r="AU138" s="219"/>
      <c r="AV138" s="214"/>
    </row>
    <row r="139" spans="1:48" s="220" customFormat="1" ht="45" x14ac:dyDescent="0.2">
      <c r="A139" s="214" t="s">
        <v>317</v>
      </c>
      <c r="B139" s="215" t="s">
        <v>657</v>
      </c>
      <c r="C139" s="159" t="s">
        <v>992</v>
      </c>
      <c r="D139" s="159" t="s">
        <v>357</v>
      </c>
      <c r="E139" s="215" t="s">
        <v>1276</v>
      </c>
      <c r="F139" s="216" t="s">
        <v>176</v>
      </c>
      <c r="G139" s="216" t="b">
        <v>1</v>
      </c>
      <c r="H139" s="217">
        <v>42551</v>
      </c>
      <c r="I139" s="216">
        <v>180</v>
      </c>
      <c r="J139" s="217">
        <f t="shared" si="10"/>
        <v>42371</v>
      </c>
      <c r="K139" s="218">
        <v>0</v>
      </c>
      <c r="L139" s="161" t="b">
        <v>1</v>
      </c>
      <c r="M139" s="216" t="s">
        <v>639</v>
      </c>
      <c r="N139" s="216" t="s">
        <v>644</v>
      </c>
      <c r="O139" s="161" t="s">
        <v>179</v>
      </c>
      <c r="P139" s="216"/>
      <c r="Q139" s="216"/>
      <c r="R139" s="216"/>
      <c r="S139" s="216"/>
      <c r="T139" s="216" t="s">
        <v>303</v>
      </c>
      <c r="U139" s="216"/>
      <c r="V139" s="216"/>
      <c r="W139" s="216"/>
      <c r="X139" s="216"/>
      <c r="Y139" s="216"/>
      <c r="Z139" s="216"/>
      <c r="AA139" s="216"/>
      <c r="AB139" s="216"/>
      <c r="AC139" s="216"/>
      <c r="AD139" s="216"/>
      <c r="AE139" s="216"/>
      <c r="AF139" s="216"/>
      <c r="AG139" s="216"/>
      <c r="AH139" s="216"/>
      <c r="AI139" s="216"/>
      <c r="AJ139" s="216"/>
      <c r="AK139" s="219"/>
      <c r="AL139" s="219"/>
      <c r="AM139" s="219"/>
      <c r="AN139" s="219"/>
      <c r="AO139" s="219"/>
      <c r="AP139" s="219"/>
      <c r="AQ139" s="219"/>
      <c r="AR139" s="219"/>
      <c r="AS139" s="219"/>
      <c r="AT139" s="219"/>
      <c r="AU139" s="219" t="s">
        <v>303</v>
      </c>
      <c r="AV139" s="214" t="s">
        <v>641</v>
      </c>
    </row>
    <row r="140" spans="1:48" s="220" customFormat="1" ht="75" x14ac:dyDescent="0.2">
      <c r="A140" s="214" t="s">
        <v>317</v>
      </c>
      <c r="B140" s="215" t="s">
        <v>658</v>
      </c>
      <c r="C140" s="159" t="s">
        <v>992</v>
      </c>
      <c r="D140" s="159" t="s">
        <v>357</v>
      </c>
      <c r="E140" s="215" t="s">
        <v>1277</v>
      </c>
      <c r="F140" s="216" t="s">
        <v>176</v>
      </c>
      <c r="G140" s="216" t="b">
        <v>1</v>
      </c>
      <c r="H140" s="217">
        <v>42643</v>
      </c>
      <c r="I140" s="216">
        <v>180</v>
      </c>
      <c r="J140" s="217">
        <f t="shared" si="10"/>
        <v>42463</v>
      </c>
      <c r="K140" s="218">
        <v>0</v>
      </c>
      <c r="L140" s="161" t="b">
        <v>1</v>
      </c>
      <c r="M140" s="216" t="s">
        <v>639</v>
      </c>
      <c r="N140" s="216" t="s">
        <v>644</v>
      </c>
      <c r="O140" s="161" t="s">
        <v>179</v>
      </c>
      <c r="P140" s="216"/>
      <c r="Q140" s="216"/>
      <c r="R140" s="216"/>
      <c r="S140" s="216"/>
      <c r="T140" s="216" t="s">
        <v>303</v>
      </c>
      <c r="U140" s="216"/>
      <c r="V140" s="216"/>
      <c r="W140" s="216"/>
      <c r="X140" s="216"/>
      <c r="Y140" s="216"/>
      <c r="Z140" s="216"/>
      <c r="AA140" s="216"/>
      <c r="AB140" s="216"/>
      <c r="AC140" s="216"/>
      <c r="AD140" s="216"/>
      <c r="AE140" s="216"/>
      <c r="AF140" s="216"/>
      <c r="AG140" s="216"/>
      <c r="AH140" s="216"/>
      <c r="AI140" s="216"/>
      <c r="AJ140" s="216"/>
      <c r="AK140" s="219"/>
      <c r="AL140" s="219"/>
      <c r="AM140" s="219"/>
      <c r="AN140" s="219"/>
      <c r="AO140" s="219"/>
      <c r="AP140" s="219"/>
      <c r="AQ140" s="219"/>
      <c r="AR140" s="219"/>
      <c r="AS140" s="219"/>
      <c r="AT140" s="219"/>
      <c r="AU140" s="219" t="s">
        <v>303</v>
      </c>
      <c r="AV140" s="214" t="s">
        <v>641</v>
      </c>
    </row>
    <row r="141" spans="1:48" s="220" customFormat="1" ht="60" x14ac:dyDescent="0.2">
      <c r="A141" s="214" t="s">
        <v>317</v>
      </c>
      <c r="B141" s="215" t="s">
        <v>659</v>
      </c>
      <c r="C141" s="159" t="s">
        <v>992</v>
      </c>
      <c r="D141" s="159" t="s">
        <v>357</v>
      </c>
      <c r="E141" s="215" t="s">
        <v>1278</v>
      </c>
      <c r="F141" s="216" t="s">
        <v>176</v>
      </c>
      <c r="G141" s="216" t="b">
        <v>1</v>
      </c>
      <c r="H141" s="217">
        <v>42643</v>
      </c>
      <c r="I141" s="216">
        <v>270</v>
      </c>
      <c r="J141" s="217">
        <f t="shared" si="10"/>
        <v>42373</v>
      </c>
      <c r="K141" s="218">
        <v>0</v>
      </c>
      <c r="L141" s="161" t="b">
        <v>1</v>
      </c>
      <c r="M141" s="216" t="s">
        <v>660</v>
      </c>
      <c r="N141" s="216" t="s">
        <v>644</v>
      </c>
      <c r="O141" s="161" t="s">
        <v>179</v>
      </c>
      <c r="P141" s="216"/>
      <c r="Q141" s="216"/>
      <c r="R141" s="216"/>
      <c r="S141" s="216"/>
      <c r="T141" s="216"/>
      <c r="U141" s="216"/>
      <c r="V141" s="216" t="s">
        <v>303</v>
      </c>
      <c r="W141" s="216"/>
      <c r="X141" s="216"/>
      <c r="Y141" s="216"/>
      <c r="Z141" s="216"/>
      <c r="AA141" s="216"/>
      <c r="AB141" s="216"/>
      <c r="AC141" s="216"/>
      <c r="AD141" s="216"/>
      <c r="AE141" s="216"/>
      <c r="AF141" s="216"/>
      <c r="AG141" s="216"/>
      <c r="AH141" s="216"/>
      <c r="AI141" s="216"/>
      <c r="AJ141" s="216"/>
      <c r="AK141" s="219"/>
      <c r="AL141" s="219"/>
      <c r="AM141" s="219"/>
      <c r="AN141" s="219"/>
      <c r="AO141" s="219"/>
      <c r="AP141" s="219"/>
      <c r="AQ141" s="219"/>
      <c r="AR141" s="219"/>
      <c r="AS141" s="219"/>
      <c r="AT141" s="219"/>
      <c r="AU141" s="219"/>
      <c r="AV141" s="214"/>
    </row>
    <row r="142" spans="1:48" s="220" customFormat="1" ht="75" x14ac:dyDescent="0.2">
      <c r="A142" s="214" t="s">
        <v>317</v>
      </c>
      <c r="B142" s="215" t="s">
        <v>661</v>
      </c>
      <c r="C142" s="159" t="s">
        <v>992</v>
      </c>
      <c r="D142" s="159" t="s">
        <v>357</v>
      </c>
      <c r="E142" s="215" t="s">
        <v>1251</v>
      </c>
      <c r="F142" s="216" t="s">
        <v>176</v>
      </c>
      <c r="G142" s="216" t="b">
        <v>1</v>
      </c>
      <c r="H142" s="217">
        <v>42643</v>
      </c>
      <c r="I142" s="216">
        <v>270</v>
      </c>
      <c r="J142" s="217">
        <f t="shared" si="10"/>
        <v>42373</v>
      </c>
      <c r="K142" s="218">
        <v>0</v>
      </c>
      <c r="L142" s="161" t="b">
        <v>1</v>
      </c>
      <c r="M142" s="216" t="s">
        <v>660</v>
      </c>
      <c r="N142" s="216" t="s">
        <v>644</v>
      </c>
      <c r="O142" s="161" t="s">
        <v>179</v>
      </c>
      <c r="P142" s="216"/>
      <c r="Q142" s="216"/>
      <c r="R142" s="216"/>
      <c r="S142" s="216"/>
      <c r="T142" s="216"/>
      <c r="U142" s="216"/>
      <c r="V142" s="216" t="s">
        <v>303</v>
      </c>
      <c r="W142" s="216"/>
      <c r="X142" s="216"/>
      <c r="Y142" s="216"/>
      <c r="Z142" s="216"/>
      <c r="AA142" s="216"/>
      <c r="AB142" s="216"/>
      <c r="AC142" s="216"/>
      <c r="AD142" s="216"/>
      <c r="AE142" s="216"/>
      <c r="AF142" s="216"/>
      <c r="AG142" s="216"/>
      <c r="AH142" s="216"/>
      <c r="AI142" s="216"/>
      <c r="AJ142" s="216"/>
      <c r="AK142" s="219"/>
      <c r="AL142" s="219"/>
      <c r="AM142" s="219"/>
      <c r="AN142" s="219"/>
      <c r="AO142" s="219"/>
      <c r="AP142" s="219"/>
      <c r="AQ142" s="219"/>
      <c r="AR142" s="219"/>
      <c r="AS142" s="219"/>
      <c r="AT142" s="219"/>
      <c r="AU142" s="219"/>
      <c r="AV142" s="214"/>
    </row>
    <row r="143" spans="1:48" s="220" customFormat="1" ht="60" x14ac:dyDescent="0.2">
      <c r="A143" s="214" t="s">
        <v>317</v>
      </c>
      <c r="B143" s="215" t="s">
        <v>662</v>
      </c>
      <c r="C143" s="159" t="s">
        <v>992</v>
      </c>
      <c r="D143" s="159" t="s">
        <v>357</v>
      </c>
      <c r="E143" s="215" t="s">
        <v>1279</v>
      </c>
      <c r="F143" s="216" t="s">
        <v>176</v>
      </c>
      <c r="G143" s="161" t="b">
        <v>0</v>
      </c>
      <c r="H143" s="217">
        <v>42460</v>
      </c>
      <c r="I143" s="216">
        <v>90</v>
      </c>
      <c r="J143" s="217">
        <f t="shared" si="10"/>
        <v>42370</v>
      </c>
      <c r="K143" s="218">
        <v>0</v>
      </c>
      <c r="L143" s="161" t="b">
        <v>0</v>
      </c>
      <c r="M143" s="216" t="s">
        <v>369</v>
      </c>
      <c r="N143" s="216" t="s">
        <v>644</v>
      </c>
      <c r="O143" s="161" t="s">
        <v>179</v>
      </c>
      <c r="P143" s="216"/>
      <c r="Q143" s="216"/>
      <c r="R143" s="216"/>
      <c r="S143" s="216"/>
      <c r="T143" s="216"/>
      <c r="U143" s="216"/>
      <c r="V143" s="216"/>
      <c r="W143" s="216"/>
      <c r="X143" s="216"/>
      <c r="Y143" s="216"/>
      <c r="Z143" s="216"/>
      <c r="AA143" s="216"/>
      <c r="AB143" s="216"/>
      <c r="AC143" s="216"/>
      <c r="AD143" s="216"/>
      <c r="AE143" s="216"/>
      <c r="AF143" s="216"/>
      <c r="AG143" s="216"/>
      <c r="AH143" s="216"/>
      <c r="AI143" s="216"/>
      <c r="AJ143" s="216"/>
      <c r="AK143" s="219"/>
      <c r="AL143" s="219"/>
      <c r="AM143" s="219"/>
      <c r="AN143" s="219"/>
      <c r="AO143" s="219"/>
      <c r="AP143" s="219"/>
      <c r="AQ143" s="219"/>
      <c r="AR143" s="219"/>
      <c r="AS143" s="219"/>
      <c r="AT143" s="219"/>
      <c r="AU143" s="219"/>
      <c r="AV143" s="214"/>
    </row>
    <row r="144" spans="1:48" s="220" customFormat="1" ht="30" x14ac:dyDescent="0.2">
      <c r="A144" s="214" t="s">
        <v>317</v>
      </c>
      <c r="B144" s="215" t="s">
        <v>663</v>
      </c>
      <c r="C144" s="159" t="s">
        <v>992</v>
      </c>
      <c r="D144" s="159" t="s">
        <v>357</v>
      </c>
      <c r="E144" s="215" t="s">
        <v>1280</v>
      </c>
      <c r="F144" s="216" t="s">
        <v>176</v>
      </c>
      <c r="G144" s="216" t="b">
        <v>1</v>
      </c>
      <c r="H144" s="217">
        <v>42460</v>
      </c>
      <c r="I144" s="216">
        <f t="shared" ref="I144:I150" si="11">+H144-J144</f>
        <v>121</v>
      </c>
      <c r="J144" s="217">
        <v>42339</v>
      </c>
      <c r="K144" s="218">
        <v>0.89</v>
      </c>
      <c r="L144" s="161" t="b">
        <v>1</v>
      </c>
      <c r="M144" s="216" t="s">
        <v>639</v>
      </c>
      <c r="N144" s="216" t="s">
        <v>644</v>
      </c>
      <c r="O144" s="161" t="s">
        <v>445</v>
      </c>
      <c r="P144" s="216"/>
      <c r="Q144" s="216"/>
      <c r="R144" s="216"/>
      <c r="S144" s="216"/>
      <c r="T144" s="216" t="s">
        <v>303</v>
      </c>
      <c r="U144" s="216"/>
      <c r="V144" s="216"/>
      <c r="W144" s="216"/>
      <c r="X144" s="216"/>
      <c r="Y144" s="216"/>
      <c r="Z144" s="216"/>
      <c r="AA144" s="216"/>
      <c r="AB144" s="216"/>
      <c r="AC144" s="216"/>
      <c r="AD144" s="216"/>
      <c r="AE144" s="216"/>
      <c r="AF144" s="216"/>
      <c r="AG144" s="216"/>
      <c r="AH144" s="216"/>
      <c r="AI144" s="216"/>
      <c r="AJ144" s="216"/>
      <c r="AK144" s="219"/>
      <c r="AL144" s="219"/>
      <c r="AM144" s="219"/>
      <c r="AN144" s="219"/>
      <c r="AO144" s="219"/>
      <c r="AP144" s="219"/>
      <c r="AQ144" s="219"/>
      <c r="AR144" s="219"/>
      <c r="AS144" s="219"/>
      <c r="AT144" s="219"/>
      <c r="AU144" s="219" t="s">
        <v>303</v>
      </c>
      <c r="AV144" s="214" t="s">
        <v>641</v>
      </c>
    </row>
    <row r="145" spans="1:48" s="220" customFormat="1" ht="45" x14ac:dyDescent="0.2">
      <c r="A145" s="214" t="s">
        <v>317</v>
      </c>
      <c r="B145" s="215" t="s">
        <v>1007</v>
      </c>
      <c r="C145" s="159" t="s">
        <v>992</v>
      </c>
      <c r="D145" s="159" t="s">
        <v>357</v>
      </c>
      <c r="E145" s="215" t="s">
        <v>1281</v>
      </c>
      <c r="F145" s="216" t="s">
        <v>176</v>
      </c>
      <c r="G145" s="216" t="b">
        <v>1</v>
      </c>
      <c r="H145" s="217">
        <v>42551</v>
      </c>
      <c r="I145" s="216">
        <f t="shared" si="11"/>
        <v>61</v>
      </c>
      <c r="J145" s="217">
        <v>42490</v>
      </c>
      <c r="K145" s="218">
        <v>0</v>
      </c>
      <c r="L145" s="161" t="b">
        <v>0</v>
      </c>
      <c r="M145" s="216" t="s">
        <v>369</v>
      </c>
      <c r="N145" s="216" t="s">
        <v>644</v>
      </c>
      <c r="O145" s="161" t="s">
        <v>179</v>
      </c>
      <c r="P145" s="216"/>
      <c r="Q145" s="216"/>
      <c r="R145" s="216"/>
      <c r="S145" s="216"/>
      <c r="T145" s="216"/>
      <c r="U145" s="216"/>
      <c r="V145" s="216"/>
      <c r="W145" s="216"/>
      <c r="X145" s="216"/>
      <c r="Y145" s="216"/>
      <c r="Z145" s="216"/>
      <c r="AA145" s="216"/>
      <c r="AB145" s="216"/>
      <c r="AC145" s="216"/>
      <c r="AD145" s="216"/>
      <c r="AE145" s="216"/>
      <c r="AF145" s="216"/>
      <c r="AG145" s="216"/>
      <c r="AH145" s="216"/>
      <c r="AI145" s="216"/>
      <c r="AJ145" s="216"/>
      <c r="AK145" s="219"/>
      <c r="AL145" s="219"/>
      <c r="AM145" s="219"/>
      <c r="AN145" s="219"/>
      <c r="AO145" s="219"/>
      <c r="AP145" s="219"/>
      <c r="AQ145" s="219"/>
      <c r="AR145" s="219"/>
      <c r="AS145" s="219"/>
      <c r="AT145" s="219"/>
      <c r="AU145" s="219"/>
      <c r="AV145" s="328"/>
    </row>
    <row r="146" spans="1:48" s="220" customFormat="1" ht="45" x14ac:dyDescent="0.2">
      <c r="A146" s="214" t="s">
        <v>317</v>
      </c>
      <c r="B146" s="215" t="s">
        <v>1008</v>
      </c>
      <c r="C146" s="159" t="s">
        <v>992</v>
      </c>
      <c r="D146" s="159" t="s">
        <v>357</v>
      </c>
      <c r="E146" s="215" t="s">
        <v>1257</v>
      </c>
      <c r="F146" s="216" t="s">
        <v>176</v>
      </c>
      <c r="G146" s="216" t="b">
        <v>1</v>
      </c>
      <c r="H146" s="217">
        <v>42551</v>
      </c>
      <c r="I146" s="216">
        <f t="shared" si="11"/>
        <v>61</v>
      </c>
      <c r="J146" s="217">
        <v>42490</v>
      </c>
      <c r="K146" s="218">
        <v>0</v>
      </c>
      <c r="L146" s="161" t="b">
        <v>0</v>
      </c>
      <c r="M146" s="216" t="s">
        <v>369</v>
      </c>
      <c r="N146" s="216" t="s">
        <v>644</v>
      </c>
      <c r="O146" s="161" t="s">
        <v>179</v>
      </c>
      <c r="P146" s="216"/>
      <c r="Q146" s="216"/>
      <c r="R146" s="216"/>
      <c r="S146" s="216"/>
      <c r="T146" s="216"/>
      <c r="U146" s="216"/>
      <c r="V146" s="216"/>
      <c r="W146" s="216"/>
      <c r="X146" s="216"/>
      <c r="Y146" s="216"/>
      <c r="Z146" s="216"/>
      <c r="AA146" s="216"/>
      <c r="AB146" s="216"/>
      <c r="AC146" s="216"/>
      <c r="AD146" s="216"/>
      <c r="AE146" s="216"/>
      <c r="AF146" s="216"/>
      <c r="AG146" s="216"/>
      <c r="AH146" s="216"/>
      <c r="AI146" s="216"/>
      <c r="AJ146" s="216"/>
      <c r="AK146" s="219"/>
      <c r="AL146" s="219"/>
      <c r="AM146" s="219"/>
      <c r="AN146" s="219"/>
      <c r="AO146" s="219"/>
      <c r="AP146" s="219"/>
      <c r="AQ146" s="219"/>
      <c r="AR146" s="219"/>
      <c r="AS146" s="219"/>
      <c r="AT146" s="219"/>
      <c r="AU146" s="219"/>
      <c r="AV146" s="328"/>
    </row>
    <row r="147" spans="1:48" s="220" customFormat="1" ht="75" x14ac:dyDescent="0.2">
      <c r="A147" s="214" t="s">
        <v>317</v>
      </c>
      <c r="B147" s="215" t="s">
        <v>1009</v>
      </c>
      <c r="C147" s="159" t="s">
        <v>992</v>
      </c>
      <c r="D147" s="159" t="s">
        <v>357</v>
      </c>
      <c r="E147" s="215" t="s">
        <v>1282</v>
      </c>
      <c r="F147" s="216" t="s">
        <v>176</v>
      </c>
      <c r="G147" s="216" t="b">
        <v>1</v>
      </c>
      <c r="H147" s="217">
        <v>42551</v>
      </c>
      <c r="I147" s="216">
        <f t="shared" si="11"/>
        <v>61</v>
      </c>
      <c r="J147" s="217">
        <v>42490</v>
      </c>
      <c r="K147" s="218">
        <v>0</v>
      </c>
      <c r="L147" s="161" t="b">
        <v>0</v>
      </c>
      <c r="M147" s="216" t="s">
        <v>369</v>
      </c>
      <c r="N147" s="216" t="s">
        <v>644</v>
      </c>
      <c r="O147" s="161" t="s">
        <v>179</v>
      </c>
      <c r="P147" s="216"/>
      <c r="Q147" s="216"/>
      <c r="R147" s="216"/>
      <c r="S147" s="216"/>
      <c r="T147" s="216"/>
      <c r="U147" s="216"/>
      <c r="V147" s="216"/>
      <c r="W147" s="216"/>
      <c r="X147" s="216"/>
      <c r="Y147" s="216"/>
      <c r="Z147" s="216"/>
      <c r="AA147" s="216"/>
      <c r="AB147" s="216"/>
      <c r="AC147" s="216"/>
      <c r="AD147" s="216"/>
      <c r="AE147" s="216"/>
      <c r="AF147" s="216"/>
      <c r="AG147" s="216"/>
      <c r="AH147" s="216"/>
      <c r="AI147" s="216"/>
      <c r="AJ147" s="216"/>
      <c r="AK147" s="219"/>
      <c r="AL147" s="219"/>
      <c r="AM147" s="219"/>
      <c r="AN147" s="219"/>
      <c r="AO147" s="219"/>
      <c r="AP147" s="219"/>
      <c r="AQ147" s="219"/>
      <c r="AR147" s="219"/>
      <c r="AS147" s="219"/>
      <c r="AT147" s="219"/>
      <c r="AU147" s="219"/>
      <c r="AV147" s="328"/>
    </row>
    <row r="148" spans="1:48" s="220" customFormat="1" ht="90" x14ac:dyDescent="0.2">
      <c r="A148" s="214" t="s">
        <v>317</v>
      </c>
      <c r="B148" s="215" t="s">
        <v>1010</v>
      </c>
      <c r="C148" s="159" t="s">
        <v>992</v>
      </c>
      <c r="D148" s="159" t="s">
        <v>357</v>
      </c>
      <c r="E148" s="215" t="s">
        <v>1283</v>
      </c>
      <c r="F148" s="216" t="s">
        <v>176</v>
      </c>
      <c r="G148" s="216" t="b">
        <v>1</v>
      </c>
      <c r="H148" s="217">
        <v>42551</v>
      </c>
      <c r="I148" s="216">
        <f t="shared" si="11"/>
        <v>61</v>
      </c>
      <c r="J148" s="217">
        <v>42490</v>
      </c>
      <c r="K148" s="218">
        <v>0</v>
      </c>
      <c r="L148" s="161" t="b">
        <v>0</v>
      </c>
      <c r="M148" s="216" t="s">
        <v>369</v>
      </c>
      <c r="N148" s="216" t="s">
        <v>644</v>
      </c>
      <c r="O148" s="161" t="s">
        <v>179</v>
      </c>
      <c r="P148" s="216"/>
      <c r="Q148" s="216"/>
      <c r="R148" s="216"/>
      <c r="S148" s="216"/>
      <c r="T148" s="216"/>
      <c r="U148" s="216"/>
      <c r="V148" s="216"/>
      <c r="W148" s="216"/>
      <c r="X148" s="216"/>
      <c r="Y148" s="216"/>
      <c r="Z148" s="216"/>
      <c r="AA148" s="216"/>
      <c r="AB148" s="216"/>
      <c r="AC148" s="216"/>
      <c r="AD148" s="216"/>
      <c r="AE148" s="216"/>
      <c r="AF148" s="216"/>
      <c r="AG148" s="216"/>
      <c r="AH148" s="216"/>
      <c r="AI148" s="216"/>
      <c r="AJ148" s="216"/>
      <c r="AK148" s="219"/>
      <c r="AL148" s="219"/>
      <c r="AM148" s="219"/>
      <c r="AN148" s="219"/>
      <c r="AO148" s="219"/>
      <c r="AP148" s="219"/>
      <c r="AQ148" s="219"/>
      <c r="AR148" s="219"/>
      <c r="AS148" s="219"/>
      <c r="AT148" s="219"/>
      <c r="AU148" s="219"/>
      <c r="AV148" s="328"/>
    </row>
    <row r="149" spans="1:48" s="220" customFormat="1" ht="45" x14ac:dyDescent="0.2">
      <c r="A149" s="214" t="s">
        <v>317</v>
      </c>
      <c r="B149" s="215" t="s">
        <v>1011</v>
      </c>
      <c r="C149" s="159" t="s">
        <v>992</v>
      </c>
      <c r="D149" s="159" t="s">
        <v>357</v>
      </c>
      <c r="E149" s="215" t="s">
        <v>1284</v>
      </c>
      <c r="F149" s="216" t="s">
        <v>176</v>
      </c>
      <c r="G149" s="216" t="b">
        <v>1</v>
      </c>
      <c r="H149" s="217">
        <v>42551</v>
      </c>
      <c r="I149" s="216">
        <f t="shared" si="11"/>
        <v>61</v>
      </c>
      <c r="J149" s="217">
        <v>42490</v>
      </c>
      <c r="K149" s="218">
        <v>0</v>
      </c>
      <c r="L149" s="161" t="b">
        <v>0</v>
      </c>
      <c r="M149" s="216" t="s">
        <v>369</v>
      </c>
      <c r="N149" s="216" t="s">
        <v>644</v>
      </c>
      <c r="O149" s="161" t="s">
        <v>179</v>
      </c>
      <c r="P149" s="216"/>
      <c r="Q149" s="216"/>
      <c r="R149" s="216"/>
      <c r="S149" s="216"/>
      <c r="T149" s="216"/>
      <c r="U149" s="216"/>
      <c r="V149" s="216"/>
      <c r="W149" s="216"/>
      <c r="X149" s="216"/>
      <c r="Y149" s="216"/>
      <c r="Z149" s="216"/>
      <c r="AA149" s="216"/>
      <c r="AB149" s="216"/>
      <c r="AC149" s="216"/>
      <c r="AD149" s="216"/>
      <c r="AE149" s="216"/>
      <c r="AF149" s="216"/>
      <c r="AG149" s="216"/>
      <c r="AH149" s="216"/>
      <c r="AI149" s="216"/>
      <c r="AJ149" s="216"/>
      <c r="AK149" s="219"/>
      <c r="AL149" s="219"/>
      <c r="AM149" s="219"/>
      <c r="AN149" s="219"/>
      <c r="AO149" s="219"/>
      <c r="AP149" s="219"/>
      <c r="AQ149" s="219"/>
      <c r="AR149" s="219"/>
      <c r="AS149" s="219"/>
      <c r="AT149" s="219"/>
      <c r="AU149" s="219"/>
      <c r="AV149" s="328"/>
    </row>
    <row r="150" spans="1:48" s="220" customFormat="1" ht="45" x14ac:dyDescent="0.2">
      <c r="A150" s="214" t="s">
        <v>317</v>
      </c>
      <c r="B150" s="215" t="s">
        <v>1012</v>
      </c>
      <c r="C150" s="159" t="s">
        <v>992</v>
      </c>
      <c r="D150" s="159" t="s">
        <v>357</v>
      </c>
      <c r="E150" s="215" t="s">
        <v>1285</v>
      </c>
      <c r="F150" s="216" t="s">
        <v>176</v>
      </c>
      <c r="G150" s="216" t="b">
        <v>1</v>
      </c>
      <c r="H150" s="217">
        <v>42643</v>
      </c>
      <c r="I150" s="216">
        <f t="shared" si="11"/>
        <v>428</v>
      </c>
      <c r="J150" s="217">
        <v>42215</v>
      </c>
      <c r="K150" s="218">
        <v>0</v>
      </c>
      <c r="L150" s="161" t="b">
        <v>0</v>
      </c>
      <c r="M150" s="216" t="s">
        <v>369</v>
      </c>
      <c r="N150" s="216" t="s">
        <v>644</v>
      </c>
      <c r="O150" s="161" t="s">
        <v>179</v>
      </c>
      <c r="P150" s="216"/>
      <c r="Q150" s="216"/>
      <c r="R150" s="216"/>
      <c r="S150" s="216"/>
      <c r="T150" s="216"/>
      <c r="U150" s="216"/>
      <c r="V150" s="216"/>
      <c r="W150" s="216"/>
      <c r="X150" s="216"/>
      <c r="Y150" s="216"/>
      <c r="Z150" s="216"/>
      <c r="AA150" s="216"/>
      <c r="AB150" s="216"/>
      <c r="AC150" s="216"/>
      <c r="AD150" s="216"/>
      <c r="AE150" s="216"/>
      <c r="AF150" s="216"/>
      <c r="AG150" s="216"/>
      <c r="AH150" s="216"/>
      <c r="AI150" s="216"/>
      <c r="AJ150" s="216"/>
      <c r="AK150" s="219"/>
      <c r="AL150" s="219"/>
      <c r="AM150" s="219"/>
      <c r="AN150" s="219"/>
      <c r="AO150" s="219"/>
      <c r="AP150" s="219"/>
      <c r="AQ150" s="219"/>
      <c r="AR150" s="219"/>
      <c r="AS150" s="219"/>
      <c r="AT150" s="219"/>
      <c r="AU150" s="219"/>
      <c r="AV150" s="328"/>
    </row>
    <row r="151" spans="1:48" s="20" customFormat="1" ht="25.15" customHeight="1" x14ac:dyDescent="0.2">
      <c r="A151" s="177"/>
      <c r="B151" s="224"/>
      <c r="C151" s="224"/>
      <c r="D151" s="224"/>
      <c r="E151" s="222"/>
      <c r="F151" s="223"/>
      <c r="G151" s="224"/>
      <c r="H151" s="236"/>
      <c r="I151" s="224"/>
      <c r="J151" s="226"/>
      <c r="K151" s="227"/>
      <c r="L151" s="224"/>
      <c r="M151" s="224"/>
      <c r="N151" s="224"/>
      <c r="O151" s="224"/>
      <c r="P151" s="224"/>
      <c r="Q151" s="208"/>
      <c r="R151" s="209"/>
      <c r="S151" s="209"/>
      <c r="T151" s="209"/>
      <c r="U151" s="209"/>
      <c r="V151" s="209"/>
      <c r="W151" s="209"/>
      <c r="X151" s="209"/>
      <c r="Y151" s="209"/>
      <c r="Z151" s="209"/>
      <c r="AA151" s="209"/>
      <c r="AB151" s="209"/>
      <c r="AC151" s="209"/>
      <c r="AD151" s="209"/>
      <c r="AE151" s="209"/>
      <c r="AF151" s="209"/>
      <c r="AG151" s="209"/>
      <c r="AH151" s="209"/>
      <c r="AI151" s="209"/>
      <c r="AJ151" s="209"/>
      <c r="AK151" s="209"/>
      <c r="AL151" s="209"/>
      <c r="AM151" s="209"/>
      <c r="AN151" s="209"/>
      <c r="AO151" s="209"/>
      <c r="AP151" s="209"/>
      <c r="AQ151" s="209"/>
      <c r="AR151" s="209"/>
      <c r="AS151" s="209"/>
      <c r="AT151" s="209"/>
      <c r="AU151" s="209"/>
      <c r="AV151" s="210"/>
    </row>
    <row r="152" spans="1:48" ht="75" x14ac:dyDescent="0.2">
      <c r="A152" s="25" t="s">
        <v>304</v>
      </c>
      <c r="B152" s="158" t="s">
        <v>693</v>
      </c>
      <c r="C152" s="159" t="s">
        <v>328</v>
      </c>
      <c r="D152" s="159" t="s">
        <v>329</v>
      </c>
      <c r="E152" s="160" t="s">
        <v>694</v>
      </c>
      <c r="F152" s="161" t="s">
        <v>176</v>
      </c>
      <c r="G152" s="161" t="b">
        <v>0</v>
      </c>
      <c r="H152" s="162">
        <v>42460</v>
      </c>
      <c r="I152" s="161">
        <v>75</v>
      </c>
      <c r="J152" s="176">
        <f>IF(ISBLANK(H152),"",H152-I152)</f>
        <v>42385</v>
      </c>
      <c r="K152" s="164">
        <v>0</v>
      </c>
      <c r="L152" s="161" t="b">
        <v>0</v>
      </c>
      <c r="M152" s="161"/>
      <c r="N152" s="161" t="s">
        <v>408</v>
      </c>
      <c r="O152" s="161" t="s">
        <v>449</v>
      </c>
      <c r="P152" s="235" t="s">
        <v>695</v>
      </c>
      <c r="Q152" s="204"/>
      <c r="R152" s="205"/>
      <c r="S152" s="205"/>
      <c r="T152" s="204"/>
      <c r="U152" s="205"/>
      <c r="V152" s="205"/>
      <c r="W152" s="205"/>
      <c r="X152" s="206"/>
      <c r="Y152" s="205"/>
      <c r="Z152" s="205"/>
      <c r="AA152" s="205"/>
      <c r="AB152" s="205"/>
      <c r="AC152" s="205"/>
      <c r="AD152" s="205"/>
      <c r="AE152" s="205"/>
      <c r="AF152" s="205"/>
      <c r="AG152" s="205"/>
      <c r="AH152" s="205"/>
      <c r="AI152" s="205"/>
      <c r="AJ152" s="205"/>
      <c r="AK152" s="205"/>
      <c r="AL152" s="205"/>
      <c r="AM152" s="205"/>
      <c r="AN152" s="205"/>
      <c r="AO152" s="205"/>
      <c r="AP152" s="205"/>
      <c r="AQ152" s="205"/>
      <c r="AR152" s="205"/>
      <c r="AS152" s="205"/>
      <c r="AT152" s="205"/>
      <c r="AU152" s="205"/>
      <c r="AV152" s="207"/>
    </row>
    <row r="153" spans="1:48" ht="45" x14ac:dyDescent="0.2">
      <c r="A153" s="25" t="s">
        <v>304</v>
      </c>
      <c r="B153" s="158" t="s">
        <v>696</v>
      </c>
      <c r="C153" s="159" t="s">
        <v>328</v>
      </c>
      <c r="D153" s="159" t="s">
        <v>329</v>
      </c>
      <c r="E153" s="160" t="s">
        <v>1017</v>
      </c>
      <c r="F153" s="161" t="s">
        <v>176</v>
      </c>
      <c r="G153" s="161" t="b">
        <v>0</v>
      </c>
      <c r="H153" s="162">
        <v>42460</v>
      </c>
      <c r="I153" s="161"/>
      <c r="J153" s="176"/>
      <c r="K153" s="164">
        <v>0</v>
      </c>
      <c r="L153" s="161" t="b">
        <v>1</v>
      </c>
      <c r="M153" s="160" t="s">
        <v>1016</v>
      </c>
      <c r="N153" s="161" t="s">
        <v>185</v>
      </c>
      <c r="O153" s="161" t="s">
        <v>449</v>
      </c>
      <c r="P153" s="235"/>
      <c r="Q153" s="204"/>
      <c r="R153" s="205"/>
      <c r="S153" s="205"/>
      <c r="T153" s="204"/>
      <c r="U153" s="205"/>
      <c r="V153" s="206">
        <v>42460</v>
      </c>
      <c r="W153" s="205"/>
      <c r="X153" s="206"/>
      <c r="Y153" s="205"/>
      <c r="Z153" s="205"/>
      <c r="AA153" s="205"/>
      <c r="AB153" s="205"/>
      <c r="AC153" s="205"/>
      <c r="AD153" s="205"/>
      <c r="AE153" s="205"/>
      <c r="AF153" s="205"/>
      <c r="AG153" s="205"/>
      <c r="AH153" s="205"/>
      <c r="AI153" s="205"/>
      <c r="AJ153" s="205"/>
      <c r="AK153" s="205"/>
      <c r="AL153" s="205"/>
      <c r="AM153" s="205"/>
      <c r="AN153" s="205"/>
      <c r="AO153" s="205"/>
      <c r="AP153" s="205"/>
      <c r="AQ153" s="205"/>
      <c r="AR153" s="205"/>
      <c r="AS153" s="205"/>
      <c r="AT153" s="205"/>
      <c r="AU153" s="205"/>
      <c r="AV153" s="207"/>
    </row>
    <row r="154" spans="1:48" ht="60" x14ac:dyDescent="0.2">
      <c r="A154" s="25" t="s">
        <v>304</v>
      </c>
      <c r="B154" s="158" t="s">
        <v>699</v>
      </c>
      <c r="C154" s="159" t="s">
        <v>328</v>
      </c>
      <c r="D154" s="159" t="s">
        <v>329</v>
      </c>
      <c r="E154" s="160" t="s">
        <v>697</v>
      </c>
      <c r="F154" s="161" t="s">
        <v>176</v>
      </c>
      <c r="G154" s="161" t="b">
        <v>1</v>
      </c>
      <c r="H154" s="162">
        <v>42400</v>
      </c>
      <c r="I154" s="161"/>
      <c r="J154" s="176"/>
      <c r="K154" s="164">
        <v>0</v>
      </c>
      <c r="L154" s="161" t="b">
        <v>1</v>
      </c>
      <c r="M154" s="161" t="s">
        <v>698</v>
      </c>
      <c r="N154" s="161" t="s">
        <v>150</v>
      </c>
      <c r="O154" s="161" t="s">
        <v>449</v>
      </c>
      <c r="P154" s="235"/>
      <c r="Q154" s="204"/>
      <c r="R154" s="205"/>
      <c r="S154" s="205"/>
      <c r="T154" s="204">
        <v>42400</v>
      </c>
      <c r="U154" s="205"/>
      <c r="V154" s="205"/>
      <c r="W154" s="205"/>
      <c r="X154" s="206"/>
      <c r="Y154" s="205"/>
      <c r="Z154" s="204">
        <v>42400</v>
      </c>
      <c r="AA154" s="205"/>
      <c r="AB154" s="205"/>
      <c r="AC154" s="205"/>
      <c r="AD154" s="205"/>
      <c r="AE154" s="205"/>
      <c r="AF154" s="205"/>
      <c r="AG154" s="205"/>
      <c r="AH154" s="205"/>
      <c r="AI154" s="205"/>
      <c r="AJ154" s="205"/>
      <c r="AK154" s="205"/>
      <c r="AL154" s="205"/>
      <c r="AM154" s="205"/>
      <c r="AN154" s="205"/>
      <c r="AO154" s="205"/>
      <c r="AP154" s="205"/>
      <c r="AQ154" s="205"/>
      <c r="AR154" s="205"/>
      <c r="AS154" s="205"/>
      <c r="AT154" s="205"/>
      <c r="AU154" s="205"/>
      <c r="AV154" s="207"/>
    </row>
    <row r="155" spans="1:48" ht="120" x14ac:dyDescent="0.2">
      <c r="A155" s="25" t="s">
        <v>304</v>
      </c>
      <c r="B155" s="158" t="s">
        <v>701</v>
      </c>
      <c r="C155" s="159" t="s">
        <v>328</v>
      </c>
      <c r="D155" s="159" t="s">
        <v>329</v>
      </c>
      <c r="E155" s="160" t="s">
        <v>1013</v>
      </c>
      <c r="F155" s="161" t="s">
        <v>176</v>
      </c>
      <c r="G155" s="161" t="b">
        <v>1</v>
      </c>
      <c r="H155" s="162">
        <v>42400</v>
      </c>
      <c r="I155" s="161"/>
      <c r="J155" s="176"/>
      <c r="K155" s="164">
        <v>0</v>
      </c>
      <c r="L155" s="161" t="b">
        <v>1</v>
      </c>
      <c r="M155" s="161" t="s">
        <v>700</v>
      </c>
      <c r="N155" s="161" t="s">
        <v>1038</v>
      </c>
      <c r="O155" s="161" t="s">
        <v>449</v>
      </c>
      <c r="P155" s="235"/>
      <c r="Q155" s="204"/>
      <c r="R155" s="205"/>
      <c r="S155" s="205"/>
      <c r="T155" s="204"/>
      <c r="U155" s="205"/>
      <c r="V155" s="162">
        <v>42400</v>
      </c>
      <c r="W155" s="205"/>
      <c r="X155" s="162">
        <v>42400</v>
      </c>
      <c r="Y155" s="205"/>
      <c r="Z155" s="162">
        <v>42400</v>
      </c>
      <c r="AA155" s="205"/>
      <c r="AB155" s="205"/>
      <c r="AC155" s="205"/>
      <c r="AD155" s="205"/>
      <c r="AE155" s="205"/>
      <c r="AF155" s="205"/>
      <c r="AG155" s="205"/>
      <c r="AH155" s="205"/>
      <c r="AI155" s="205"/>
      <c r="AJ155" s="205"/>
      <c r="AK155" s="205"/>
      <c r="AL155" s="205"/>
      <c r="AM155" s="205"/>
      <c r="AN155" s="205"/>
      <c r="AO155" s="205"/>
      <c r="AP155" s="205"/>
      <c r="AQ155" s="205"/>
      <c r="AR155" s="205"/>
      <c r="AS155" s="205"/>
      <c r="AT155" s="205"/>
      <c r="AU155" s="205"/>
      <c r="AV155" s="207"/>
    </row>
    <row r="156" spans="1:48" ht="135" x14ac:dyDescent="0.2">
      <c r="A156" s="25" t="s">
        <v>304</v>
      </c>
      <c r="B156" s="158" t="s">
        <v>703</v>
      </c>
      <c r="C156" s="159" t="s">
        <v>328</v>
      </c>
      <c r="D156" s="159" t="s">
        <v>329</v>
      </c>
      <c r="E156" s="160" t="s">
        <v>702</v>
      </c>
      <c r="F156" s="161" t="s">
        <v>176</v>
      </c>
      <c r="G156" s="161" t="b">
        <v>1</v>
      </c>
      <c r="H156" s="162">
        <v>42490</v>
      </c>
      <c r="I156" s="161"/>
      <c r="J156" s="176"/>
      <c r="K156" s="164">
        <v>0</v>
      </c>
      <c r="L156" s="161" t="b">
        <v>1</v>
      </c>
      <c r="M156" s="161" t="s">
        <v>1288</v>
      </c>
      <c r="N156" s="161" t="s">
        <v>1037</v>
      </c>
      <c r="O156" s="161" t="s">
        <v>449</v>
      </c>
      <c r="P156" s="235"/>
      <c r="Q156" s="162">
        <v>42490</v>
      </c>
      <c r="R156" s="162">
        <v>42490</v>
      </c>
      <c r="S156" s="162">
        <v>42490</v>
      </c>
      <c r="T156" s="162"/>
      <c r="U156" s="162">
        <v>42490</v>
      </c>
      <c r="V156" s="162">
        <v>42490</v>
      </c>
      <c r="W156" s="205"/>
      <c r="X156" s="162">
        <v>42490</v>
      </c>
      <c r="Y156" s="205"/>
      <c r="Z156" s="162">
        <v>42490</v>
      </c>
      <c r="AA156" s="205"/>
      <c r="AB156" s="205"/>
      <c r="AC156" s="205"/>
      <c r="AD156" s="205"/>
      <c r="AE156" s="205"/>
      <c r="AF156" s="205"/>
      <c r="AG156" s="162">
        <v>42490</v>
      </c>
      <c r="AH156" s="205"/>
      <c r="AI156" s="205"/>
      <c r="AJ156" s="205"/>
      <c r="AK156" s="205"/>
      <c r="AL156" s="205"/>
      <c r="AM156" s="205"/>
      <c r="AN156" s="205"/>
      <c r="AO156" s="162">
        <v>42490</v>
      </c>
      <c r="AP156" s="205"/>
      <c r="AQ156" s="205"/>
      <c r="AR156" s="205"/>
      <c r="AS156" s="205"/>
      <c r="AT156" s="205"/>
      <c r="AU156" s="205"/>
      <c r="AV156" s="207"/>
    </row>
    <row r="157" spans="1:48" ht="60" x14ac:dyDescent="0.2">
      <c r="A157" s="25" t="s">
        <v>304</v>
      </c>
      <c r="B157" s="158" t="s">
        <v>706</v>
      </c>
      <c r="C157" s="159" t="s">
        <v>328</v>
      </c>
      <c r="D157" s="159" t="s">
        <v>329</v>
      </c>
      <c r="E157" s="160" t="s">
        <v>1026</v>
      </c>
      <c r="F157" s="161" t="s">
        <v>176</v>
      </c>
      <c r="G157" s="161" t="b">
        <v>1</v>
      </c>
      <c r="H157" s="162">
        <v>42490</v>
      </c>
      <c r="I157" s="161"/>
      <c r="J157" s="176"/>
      <c r="K157" s="164">
        <v>0</v>
      </c>
      <c r="L157" s="161" t="b">
        <v>1</v>
      </c>
      <c r="M157" s="161" t="s">
        <v>1287</v>
      </c>
      <c r="N157" s="161" t="s">
        <v>1033</v>
      </c>
      <c r="O157" s="161" t="s">
        <v>449</v>
      </c>
      <c r="P157" s="235"/>
      <c r="Q157" s="162"/>
      <c r="R157" s="205"/>
      <c r="S157" s="205"/>
      <c r="T157" s="204"/>
      <c r="U157" s="205"/>
      <c r="V157" s="162">
        <v>42460</v>
      </c>
      <c r="W157" s="205"/>
      <c r="X157" s="162">
        <v>42460</v>
      </c>
      <c r="Y157" s="205"/>
      <c r="Z157" s="162">
        <v>42460</v>
      </c>
      <c r="AA157" s="205"/>
      <c r="AB157" s="205"/>
      <c r="AC157" s="205"/>
      <c r="AD157" s="205"/>
      <c r="AE157" s="205"/>
      <c r="AF157" s="205"/>
      <c r="AG157" s="205"/>
      <c r="AH157" s="205"/>
      <c r="AI157" s="205"/>
      <c r="AJ157" s="205"/>
      <c r="AK157" s="205"/>
      <c r="AL157" s="205"/>
      <c r="AM157" s="205"/>
      <c r="AN157" s="205"/>
      <c r="AO157" s="205"/>
      <c r="AP157" s="205"/>
      <c r="AQ157" s="205"/>
      <c r="AR157" s="205"/>
      <c r="AS157" s="205"/>
      <c r="AT157" s="205"/>
      <c r="AU157" s="162">
        <v>42490</v>
      </c>
      <c r="AV157" s="207" t="s">
        <v>707</v>
      </c>
    </row>
    <row r="158" spans="1:48" ht="45" x14ac:dyDescent="0.2">
      <c r="A158" s="25" t="s">
        <v>304</v>
      </c>
      <c r="B158" s="158" t="s">
        <v>708</v>
      </c>
      <c r="C158" s="159" t="s">
        <v>328</v>
      </c>
      <c r="D158" s="159" t="s">
        <v>329</v>
      </c>
      <c r="E158" s="160" t="s">
        <v>1027</v>
      </c>
      <c r="F158" s="161" t="s">
        <v>176</v>
      </c>
      <c r="G158" s="161" t="b">
        <v>1</v>
      </c>
      <c r="H158" s="162">
        <v>42490</v>
      </c>
      <c r="I158" s="161"/>
      <c r="J158" s="176"/>
      <c r="K158" s="164">
        <v>0</v>
      </c>
      <c r="L158" s="161" t="b">
        <v>1</v>
      </c>
      <c r="M158" s="161" t="s">
        <v>1286</v>
      </c>
      <c r="N158" s="161" t="s">
        <v>150</v>
      </c>
      <c r="O158" s="161" t="s">
        <v>449</v>
      </c>
      <c r="P158" s="235"/>
      <c r="Q158" s="162"/>
      <c r="R158" s="205"/>
      <c r="S158" s="205"/>
      <c r="T158" s="204"/>
      <c r="U158" s="205"/>
      <c r="V158" s="205"/>
      <c r="W158" s="205"/>
      <c r="X158" s="162">
        <v>42460</v>
      </c>
      <c r="Y158" s="205"/>
      <c r="Z158" s="162">
        <v>42460</v>
      </c>
      <c r="AA158" s="205"/>
      <c r="AB158" s="205"/>
      <c r="AC158" s="205"/>
      <c r="AD158" s="205"/>
      <c r="AE158" s="205"/>
      <c r="AF158" s="205"/>
      <c r="AG158" s="205"/>
      <c r="AH158" s="205"/>
      <c r="AI158" s="205"/>
      <c r="AJ158" s="205"/>
      <c r="AK158" s="205"/>
      <c r="AL158" s="205"/>
      <c r="AM158" s="205"/>
      <c r="AN158" s="205"/>
      <c r="AO158" s="205"/>
      <c r="AP158" s="205"/>
      <c r="AQ158" s="205"/>
      <c r="AR158" s="205"/>
      <c r="AS158" s="205"/>
      <c r="AT158" s="205"/>
      <c r="AU158" s="162">
        <v>42490</v>
      </c>
      <c r="AV158" s="207" t="s">
        <v>707</v>
      </c>
    </row>
    <row r="159" spans="1:48" ht="30" x14ac:dyDescent="0.2">
      <c r="A159" s="25" t="s">
        <v>304</v>
      </c>
      <c r="B159" s="158" t="s">
        <v>711</v>
      </c>
      <c r="C159" s="159" t="s">
        <v>328</v>
      </c>
      <c r="D159" s="159" t="s">
        <v>329</v>
      </c>
      <c r="E159" s="160" t="s">
        <v>1028</v>
      </c>
      <c r="F159" s="161" t="s">
        <v>176</v>
      </c>
      <c r="G159" s="161" t="b">
        <v>1</v>
      </c>
      <c r="H159" s="162">
        <v>42490</v>
      </c>
      <c r="I159" s="161"/>
      <c r="J159" s="176"/>
      <c r="K159" s="164">
        <v>0</v>
      </c>
      <c r="L159" s="161" t="b">
        <v>0</v>
      </c>
      <c r="M159" s="161"/>
      <c r="N159" s="161" t="s">
        <v>331</v>
      </c>
      <c r="O159" s="161" t="s">
        <v>449</v>
      </c>
      <c r="P159" s="161" t="s">
        <v>1032</v>
      </c>
      <c r="Q159" s="162"/>
      <c r="R159" s="205"/>
      <c r="S159" s="205"/>
      <c r="T159" s="204"/>
      <c r="U159" s="205"/>
      <c r="V159" s="162"/>
      <c r="W159" s="205"/>
      <c r="X159" s="206"/>
      <c r="Y159" s="205"/>
      <c r="Z159" s="162"/>
      <c r="AA159" s="205"/>
      <c r="AB159" s="205"/>
      <c r="AC159" s="205"/>
      <c r="AD159" s="205"/>
      <c r="AE159" s="205"/>
      <c r="AF159" s="205"/>
      <c r="AG159" s="205"/>
      <c r="AH159" s="205"/>
      <c r="AI159" s="205"/>
      <c r="AJ159" s="205"/>
      <c r="AK159" s="205"/>
      <c r="AL159" s="205"/>
      <c r="AM159" s="205"/>
      <c r="AN159" s="205"/>
      <c r="AO159" s="205"/>
      <c r="AP159" s="205"/>
      <c r="AQ159" s="205"/>
      <c r="AR159" s="205"/>
      <c r="AS159" s="205"/>
      <c r="AT159" s="205"/>
      <c r="AU159" s="162">
        <v>42490</v>
      </c>
      <c r="AV159" s="207" t="s">
        <v>707</v>
      </c>
    </row>
    <row r="160" spans="1:48" ht="30" x14ac:dyDescent="0.2">
      <c r="A160" s="25" t="s">
        <v>304</v>
      </c>
      <c r="B160" s="158" t="s">
        <v>714</v>
      </c>
      <c r="C160" s="159" t="s">
        <v>328</v>
      </c>
      <c r="D160" s="159" t="s">
        <v>329</v>
      </c>
      <c r="E160" s="160" t="s">
        <v>704</v>
      </c>
      <c r="F160" s="161" t="s">
        <v>176</v>
      </c>
      <c r="G160" s="161" t="b">
        <v>1</v>
      </c>
      <c r="H160" s="162">
        <v>42460</v>
      </c>
      <c r="I160" s="161"/>
      <c r="J160" s="176"/>
      <c r="K160" s="164">
        <v>0</v>
      </c>
      <c r="L160" s="161" t="b">
        <v>1</v>
      </c>
      <c r="M160" s="161" t="s">
        <v>705</v>
      </c>
      <c r="N160" s="161" t="s">
        <v>77</v>
      </c>
      <c r="O160" s="161" t="s">
        <v>449</v>
      </c>
      <c r="P160" s="235"/>
      <c r="Q160" s="162">
        <v>42460</v>
      </c>
      <c r="R160" s="205"/>
      <c r="S160" s="205"/>
      <c r="T160" s="204"/>
      <c r="U160" s="205"/>
      <c r="V160" s="205"/>
      <c r="W160" s="205"/>
      <c r="X160" s="206"/>
      <c r="Y160" s="205"/>
      <c r="Z160" s="205"/>
      <c r="AA160" s="205"/>
      <c r="AB160" s="205"/>
      <c r="AC160" s="205"/>
      <c r="AD160" s="205"/>
      <c r="AE160" s="205"/>
      <c r="AF160" s="205"/>
      <c r="AG160" s="205"/>
      <c r="AH160" s="205"/>
      <c r="AI160" s="205"/>
      <c r="AJ160" s="205"/>
      <c r="AK160" s="205"/>
      <c r="AL160" s="205"/>
      <c r="AM160" s="205"/>
      <c r="AN160" s="205"/>
      <c r="AO160" s="205"/>
      <c r="AP160" s="205"/>
      <c r="AQ160" s="205"/>
      <c r="AR160" s="205"/>
      <c r="AS160" s="205"/>
      <c r="AT160" s="205"/>
      <c r="AU160" s="205"/>
      <c r="AV160" s="207"/>
    </row>
    <row r="161" spans="1:48" ht="75" x14ac:dyDescent="0.2">
      <c r="A161" s="25" t="s">
        <v>304</v>
      </c>
      <c r="B161" s="158" t="s">
        <v>717</v>
      </c>
      <c r="C161" s="159" t="s">
        <v>328</v>
      </c>
      <c r="D161" s="159" t="s">
        <v>329</v>
      </c>
      <c r="E161" s="160" t="s">
        <v>709</v>
      </c>
      <c r="F161" s="161" t="s">
        <v>176</v>
      </c>
      <c r="G161" s="161" t="b">
        <v>1</v>
      </c>
      <c r="H161" s="162">
        <v>42460</v>
      </c>
      <c r="I161" s="161"/>
      <c r="J161" s="176"/>
      <c r="K161" s="164">
        <v>0</v>
      </c>
      <c r="L161" s="161" t="b">
        <v>1</v>
      </c>
      <c r="M161" s="161" t="s">
        <v>710</v>
      </c>
      <c r="N161" s="161" t="s">
        <v>90</v>
      </c>
      <c r="O161" s="161" t="s">
        <v>449</v>
      </c>
      <c r="P161" s="235"/>
      <c r="Q161" s="204"/>
      <c r="R161" s="205"/>
      <c r="S161" s="162">
        <v>42460</v>
      </c>
      <c r="T161" s="204"/>
      <c r="U161" s="205"/>
      <c r="V161" s="205"/>
      <c r="W161" s="205"/>
      <c r="X161" s="162">
        <v>42460</v>
      </c>
      <c r="Y161" s="205"/>
      <c r="Z161" s="205"/>
      <c r="AA161" s="205"/>
      <c r="AB161" s="205"/>
      <c r="AC161" s="205"/>
      <c r="AD161" s="205"/>
      <c r="AE161" s="205"/>
      <c r="AF161" s="205"/>
      <c r="AG161" s="205"/>
      <c r="AH161" s="205"/>
      <c r="AI161" s="205"/>
      <c r="AJ161" s="205"/>
      <c r="AK161" s="205"/>
      <c r="AL161" s="205"/>
      <c r="AM161" s="205"/>
      <c r="AN161" s="205"/>
      <c r="AO161" s="205"/>
      <c r="AP161" s="205"/>
      <c r="AQ161" s="205"/>
      <c r="AR161" s="205"/>
      <c r="AS161" s="205"/>
      <c r="AT161" s="205"/>
      <c r="AU161" s="205"/>
      <c r="AV161" s="207"/>
    </row>
    <row r="162" spans="1:48" ht="90" x14ac:dyDescent="0.2">
      <c r="A162" s="25" t="s">
        <v>304</v>
      </c>
      <c r="B162" s="158" t="s">
        <v>720</v>
      </c>
      <c r="C162" s="159" t="s">
        <v>328</v>
      </c>
      <c r="D162" s="159" t="s">
        <v>329</v>
      </c>
      <c r="E162" s="160" t="s">
        <v>712</v>
      </c>
      <c r="F162" s="161" t="s">
        <v>176</v>
      </c>
      <c r="G162" s="161" t="b">
        <v>1</v>
      </c>
      <c r="H162" s="162">
        <v>42460</v>
      </c>
      <c r="I162" s="161"/>
      <c r="J162" s="176"/>
      <c r="K162" s="164">
        <v>0</v>
      </c>
      <c r="L162" s="161" t="b">
        <v>0</v>
      </c>
      <c r="M162" s="161" t="s">
        <v>713</v>
      </c>
      <c r="N162" s="161" t="s">
        <v>189</v>
      </c>
      <c r="O162" s="161" t="s">
        <v>449</v>
      </c>
      <c r="P162" s="235"/>
      <c r="Q162" s="162">
        <v>42460</v>
      </c>
      <c r="R162" s="162">
        <v>42460</v>
      </c>
      <c r="S162" s="205"/>
      <c r="T162" s="162">
        <v>42460</v>
      </c>
      <c r="U162" s="205"/>
      <c r="V162" s="205"/>
      <c r="W162" s="205"/>
      <c r="X162" s="206"/>
      <c r="Y162" s="205"/>
      <c r="Z162" s="205"/>
      <c r="AA162" s="205"/>
      <c r="AB162" s="205"/>
      <c r="AC162" s="205"/>
      <c r="AD162" s="205"/>
      <c r="AE162" s="205"/>
      <c r="AF162" s="205"/>
      <c r="AG162" s="205"/>
      <c r="AH162" s="205"/>
      <c r="AI162" s="205"/>
      <c r="AJ162" s="205"/>
      <c r="AK162" s="205"/>
      <c r="AL162" s="205"/>
      <c r="AM162" s="205"/>
      <c r="AN162" s="205"/>
      <c r="AO162" s="205"/>
      <c r="AP162" s="205"/>
      <c r="AQ162" s="205"/>
      <c r="AR162" s="205"/>
      <c r="AS162" s="205"/>
      <c r="AT162" s="205"/>
      <c r="AU162" s="205"/>
      <c r="AV162" s="207"/>
    </row>
    <row r="163" spans="1:48" ht="90" x14ac:dyDescent="0.2">
      <c r="A163" s="25" t="s">
        <v>304</v>
      </c>
      <c r="B163" s="158" t="s">
        <v>723</v>
      </c>
      <c r="C163" s="159" t="s">
        <v>328</v>
      </c>
      <c r="D163" s="159" t="s">
        <v>329</v>
      </c>
      <c r="E163" s="160" t="s">
        <v>715</v>
      </c>
      <c r="F163" s="161" t="s">
        <v>176</v>
      </c>
      <c r="G163" s="161" t="b">
        <v>0</v>
      </c>
      <c r="H163" s="162">
        <v>42460</v>
      </c>
      <c r="I163" s="161">
        <v>30</v>
      </c>
      <c r="J163" s="176">
        <f>IF(ISBLANK(H163),"",H163-I163)</f>
        <v>42430</v>
      </c>
      <c r="K163" s="164">
        <v>0</v>
      </c>
      <c r="L163" s="161" t="b">
        <v>0</v>
      </c>
      <c r="M163" s="161"/>
      <c r="N163" s="161" t="s">
        <v>408</v>
      </c>
      <c r="O163" s="161" t="s">
        <v>449</v>
      </c>
      <c r="P163" s="235" t="s">
        <v>716</v>
      </c>
      <c r="Q163" s="204"/>
      <c r="R163" s="205"/>
      <c r="S163" s="205"/>
      <c r="T163" s="204"/>
      <c r="U163" s="205"/>
      <c r="V163" s="205"/>
      <c r="W163" s="205"/>
      <c r="X163" s="206"/>
      <c r="Y163" s="205"/>
      <c r="Z163" s="205"/>
      <c r="AA163" s="205"/>
      <c r="AB163" s="205"/>
      <c r="AC163" s="205"/>
      <c r="AD163" s="205"/>
      <c r="AE163" s="205"/>
      <c r="AF163" s="205"/>
      <c r="AG163" s="205"/>
      <c r="AH163" s="205"/>
      <c r="AI163" s="205"/>
      <c r="AJ163" s="205"/>
      <c r="AK163" s="205"/>
      <c r="AL163" s="205"/>
      <c r="AM163" s="205"/>
      <c r="AN163" s="205"/>
      <c r="AO163" s="205"/>
      <c r="AP163" s="205"/>
      <c r="AQ163" s="205"/>
      <c r="AR163" s="206">
        <v>42460</v>
      </c>
      <c r="AS163" s="205"/>
      <c r="AT163" s="205"/>
      <c r="AU163" s="205"/>
      <c r="AV163" s="207"/>
    </row>
    <row r="164" spans="1:48" ht="90" x14ac:dyDescent="0.2">
      <c r="A164" s="25" t="s">
        <v>304</v>
      </c>
      <c r="B164" s="158" t="s">
        <v>725</v>
      </c>
      <c r="C164" s="159" t="s">
        <v>328</v>
      </c>
      <c r="D164" s="159" t="s">
        <v>329</v>
      </c>
      <c r="E164" s="160" t="s">
        <v>718</v>
      </c>
      <c r="F164" s="161" t="s">
        <v>176</v>
      </c>
      <c r="G164" s="161" t="b">
        <v>0</v>
      </c>
      <c r="H164" s="162">
        <v>42460</v>
      </c>
      <c r="I164" s="161">
        <v>75</v>
      </c>
      <c r="J164" s="176">
        <f>IF(ISBLANK(H164),"",H164-I164)</f>
        <v>42385</v>
      </c>
      <c r="K164" s="164">
        <v>0</v>
      </c>
      <c r="L164" s="161" t="b">
        <v>0</v>
      </c>
      <c r="M164" s="161"/>
      <c r="N164" s="161" t="s">
        <v>408</v>
      </c>
      <c r="O164" s="161" t="s">
        <v>449</v>
      </c>
      <c r="P164" s="235" t="s">
        <v>719</v>
      </c>
      <c r="Q164" s="204"/>
      <c r="R164" s="205"/>
      <c r="S164" s="205"/>
      <c r="T164" s="204"/>
      <c r="U164" s="205"/>
      <c r="V164" s="205"/>
      <c r="W164" s="205"/>
      <c r="X164" s="206"/>
      <c r="Y164" s="205"/>
      <c r="Z164" s="205"/>
      <c r="AA164" s="205"/>
      <c r="AB164" s="205"/>
      <c r="AC164" s="205"/>
      <c r="AD164" s="205"/>
      <c r="AE164" s="205"/>
      <c r="AF164" s="205"/>
      <c r="AG164" s="205"/>
      <c r="AH164" s="205"/>
      <c r="AI164" s="205"/>
      <c r="AJ164" s="205"/>
      <c r="AK164" s="205"/>
      <c r="AL164" s="205"/>
      <c r="AM164" s="205"/>
      <c r="AN164" s="205"/>
      <c r="AO164" s="205"/>
      <c r="AP164" s="205"/>
      <c r="AQ164" s="205"/>
      <c r="AR164" s="205"/>
      <c r="AS164" s="205"/>
      <c r="AT164" s="205"/>
      <c r="AU164" s="205"/>
      <c r="AV164" s="207"/>
    </row>
    <row r="165" spans="1:48" ht="90" x14ac:dyDescent="0.2">
      <c r="A165" s="25" t="s">
        <v>304</v>
      </c>
      <c r="B165" s="158" t="s">
        <v>728</v>
      </c>
      <c r="C165" s="159" t="s">
        <v>328</v>
      </c>
      <c r="D165" s="159" t="s">
        <v>329</v>
      </c>
      <c r="E165" s="160" t="s">
        <v>721</v>
      </c>
      <c r="F165" s="161" t="s">
        <v>176</v>
      </c>
      <c r="G165" s="161" t="b">
        <v>0</v>
      </c>
      <c r="H165" s="162">
        <v>42490</v>
      </c>
      <c r="I165" s="161"/>
      <c r="J165" s="176"/>
      <c r="K165" s="164">
        <v>0</v>
      </c>
      <c r="L165" s="161" t="b">
        <v>1</v>
      </c>
      <c r="M165" s="161" t="s">
        <v>722</v>
      </c>
      <c r="N165" s="161" t="s">
        <v>1034</v>
      </c>
      <c r="O165" s="161" t="s">
        <v>449</v>
      </c>
      <c r="P165" s="235"/>
      <c r="Q165" s="162">
        <v>42490</v>
      </c>
      <c r="R165" s="205"/>
      <c r="S165" s="205"/>
      <c r="T165" s="162">
        <v>42490</v>
      </c>
      <c r="U165" s="205"/>
      <c r="V165" s="205"/>
      <c r="W165" s="205"/>
      <c r="X165" s="206"/>
      <c r="Y165" s="205"/>
      <c r="Z165" s="205"/>
      <c r="AA165" s="205"/>
      <c r="AB165" s="205"/>
      <c r="AC165" s="205"/>
      <c r="AD165" s="205"/>
      <c r="AE165" s="205"/>
      <c r="AF165" s="205"/>
      <c r="AG165" s="205"/>
      <c r="AH165" s="205"/>
      <c r="AI165" s="205"/>
      <c r="AJ165" s="205"/>
      <c r="AK165" s="205"/>
      <c r="AL165" s="205"/>
      <c r="AM165" s="205"/>
      <c r="AN165" s="205"/>
      <c r="AO165" s="205"/>
      <c r="AP165" s="205"/>
      <c r="AQ165" s="205"/>
      <c r="AR165" s="205"/>
      <c r="AS165" s="205"/>
      <c r="AT165" s="205"/>
      <c r="AU165" s="205"/>
      <c r="AV165" s="207"/>
    </row>
    <row r="166" spans="1:48" ht="165" x14ac:dyDescent="0.2">
      <c r="A166" s="25" t="s">
        <v>304</v>
      </c>
      <c r="B166" s="158" t="s">
        <v>732</v>
      </c>
      <c r="C166" s="159" t="s">
        <v>328</v>
      </c>
      <c r="D166" s="159" t="s">
        <v>329</v>
      </c>
      <c r="E166" s="160" t="s">
        <v>724</v>
      </c>
      <c r="F166" s="161" t="s">
        <v>176</v>
      </c>
      <c r="G166" s="161" t="b">
        <v>1</v>
      </c>
      <c r="H166" s="162">
        <v>42460</v>
      </c>
      <c r="I166" s="161"/>
      <c r="J166" s="176"/>
      <c r="K166" s="164">
        <v>0</v>
      </c>
      <c r="L166" s="161" t="b">
        <v>1</v>
      </c>
      <c r="M166" s="161" t="s">
        <v>1029</v>
      </c>
      <c r="N166" s="161" t="s">
        <v>185</v>
      </c>
      <c r="O166" s="161" t="s">
        <v>449</v>
      </c>
      <c r="P166" s="235"/>
      <c r="Q166" s="204"/>
      <c r="R166" s="205"/>
      <c r="S166" s="205"/>
      <c r="T166" s="204"/>
      <c r="U166" s="205"/>
      <c r="V166" s="162">
        <v>42460</v>
      </c>
      <c r="W166" s="205"/>
      <c r="X166" s="206"/>
      <c r="Y166" s="205"/>
      <c r="Z166" s="205"/>
      <c r="AA166" s="205"/>
      <c r="AB166" s="205"/>
      <c r="AC166" s="205"/>
      <c r="AD166" s="205"/>
      <c r="AE166" s="205"/>
      <c r="AF166" s="205"/>
      <c r="AG166" s="205"/>
      <c r="AH166" s="205"/>
      <c r="AI166" s="205"/>
      <c r="AJ166" s="205"/>
      <c r="AK166" s="205"/>
      <c r="AL166" s="205"/>
      <c r="AM166" s="205"/>
      <c r="AN166" s="205"/>
      <c r="AO166" s="205"/>
      <c r="AP166" s="205"/>
      <c r="AQ166" s="205"/>
      <c r="AR166" s="205"/>
      <c r="AS166" s="205"/>
      <c r="AT166" s="205"/>
      <c r="AU166" s="205"/>
      <c r="AV166" s="207"/>
    </row>
    <row r="167" spans="1:48" ht="150" x14ac:dyDescent="0.2">
      <c r="A167" s="25" t="s">
        <v>304</v>
      </c>
      <c r="B167" s="158" t="s">
        <v>736</v>
      </c>
      <c r="C167" s="159" t="s">
        <v>328</v>
      </c>
      <c r="D167" s="159" t="s">
        <v>329</v>
      </c>
      <c r="E167" s="160" t="s">
        <v>726</v>
      </c>
      <c r="F167" s="161" t="s">
        <v>176</v>
      </c>
      <c r="G167" s="161" t="b">
        <v>0</v>
      </c>
      <c r="H167" s="162">
        <v>42460</v>
      </c>
      <c r="I167" s="161"/>
      <c r="J167" s="176"/>
      <c r="K167" s="164">
        <v>0</v>
      </c>
      <c r="L167" s="161" t="b">
        <v>1</v>
      </c>
      <c r="M167" s="161" t="s">
        <v>727</v>
      </c>
      <c r="N167" s="161" t="s">
        <v>1035</v>
      </c>
      <c r="O167" s="161" t="s">
        <v>449</v>
      </c>
      <c r="P167" s="235"/>
      <c r="Q167" s="204"/>
      <c r="R167" s="162">
        <v>42460</v>
      </c>
      <c r="S167" s="205"/>
      <c r="T167" s="204"/>
      <c r="U167" s="205"/>
      <c r="V167" s="162">
        <v>42460</v>
      </c>
      <c r="W167" s="205"/>
      <c r="X167" s="206"/>
      <c r="Y167" s="205"/>
      <c r="Z167" s="205"/>
      <c r="AA167" s="205"/>
      <c r="AB167" s="205"/>
      <c r="AC167" s="205"/>
      <c r="AD167" s="205"/>
      <c r="AE167" s="205"/>
      <c r="AF167" s="205"/>
      <c r="AG167" s="205"/>
      <c r="AH167" s="205"/>
      <c r="AI167" s="205"/>
      <c r="AJ167" s="205"/>
      <c r="AK167" s="205"/>
      <c r="AL167" s="205"/>
      <c r="AM167" s="205"/>
      <c r="AN167" s="205"/>
      <c r="AO167" s="205"/>
      <c r="AP167" s="205"/>
      <c r="AQ167" s="205"/>
      <c r="AR167" s="205"/>
      <c r="AS167" s="205"/>
      <c r="AT167" s="205"/>
      <c r="AU167" s="205"/>
      <c r="AV167" s="207"/>
    </row>
    <row r="168" spans="1:48" ht="75" x14ac:dyDescent="0.2">
      <c r="A168" s="25" t="s">
        <v>304</v>
      </c>
      <c r="B168" s="158" t="s">
        <v>739</v>
      </c>
      <c r="C168" s="159" t="s">
        <v>328</v>
      </c>
      <c r="D168" s="159" t="s">
        <v>329</v>
      </c>
      <c r="E168" s="160" t="s">
        <v>729</v>
      </c>
      <c r="F168" s="161" t="s">
        <v>176</v>
      </c>
      <c r="G168" s="161" t="b">
        <v>0</v>
      </c>
      <c r="H168" s="162">
        <v>42460</v>
      </c>
      <c r="I168" s="161"/>
      <c r="J168" s="176"/>
      <c r="K168" s="164">
        <v>0</v>
      </c>
      <c r="L168" s="161" t="b">
        <v>1</v>
      </c>
      <c r="M168" s="161" t="s">
        <v>730</v>
      </c>
      <c r="N168" s="161" t="s">
        <v>1036</v>
      </c>
      <c r="O168" s="161" t="s">
        <v>449</v>
      </c>
      <c r="P168" s="235"/>
      <c r="Q168" s="204"/>
      <c r="R168" s="205"/>
      <c r="S168" s="205"/>
      <c r="T168" s="204"/>
      <c r="U168" s="205"/>
      <c r="V168" s="162">
        <v>42460</v>
      </c>
      <c r="W168" s="205"/>
      <c r="X168" s="162">
        <v>42460</v>
      </c>
      <c r="Y168" s="205"/>
      <c r="Z168" s="205"/>
      <c r="AA168" s="205"/>
      <c r="AB168" s="205"/>
      <c r="AC168" s="205"/>
      <c r="AD168" s="205"/>
      <c r="AE168" s="205"/>
      <c r="AF168" s="205"/>
      <c r="AG168" s="205"/>
      <c r="AH168" s="205"/>
      <c r="AI168" s="205"/>
      <c r="AJ168" s="205"/>
      <c r="AK168" s="205"/>
      <c r="AL168" s="205"/>
      <c r="AM168" s="205"/>
      <c r="AN168" s="205"/>
      <c r="AO168" s="205"/>
      <c r="AP168" s="205"/>
      <c r="AQ168" s="205"/>
      <c r="AR168" s="205"/>
      <c r="AS168" s="205"/>
      <c r="AT168" s="205"/>
      <c r="AU168" s="162">
        <v>42460</v>
      </c>
      <c r="AV168" s="207" t="s">
        <v>731</v>
      </c>
    </row>
    <row r="169" spans="1:48" ht="45" x14ac:dyDescent="0.2">
      <c r="A169" s="25" t="s">
        <v>304</v>
      </c>
      <c r="B169" s="158" t="s">
        <v>742</v>
      </c>
      <c r="C169" s="159" t="s">
        <v>328</v>
      </c>
      <c r="D169" s="159" t="s">
        <v>329</v>
      </c>
      <c r="E169" s="160" t="s">
        <v>733</v>
      </c>
      <c r="F169" s="161" t="s">
        <v>176</v>
      </c>
      <c r="G169" s="161" t="b">
        <v>0</v>
      </c>
      <c r="H169" s="162">
        <v>42503</v>
      </c>
      <c r="I169" s="161">
        <v>60</v>
      </c>
      <c r="J169" s="176">
        <f>IF(ISBLANK(H169),"",H169-I169)</f>
        <v>42443</v>
      </c>
      <c r="K169" s="164">
        <v>0</v>
      </c>
      <c r="L169" s="161" t="b">
        <v>1</v>
      </c>
      <c r="M169" s="161" t="s">
        <v>734</v>
      </c>
      <c r="N169" s="161" t="s">
        <v>408</v>
      </c>
      <c r="O169" s="161" t="s">
        <v>449</v>
      </c>
      <c r="P169" s="235" t="s">
        <v>735</v>
      </c>
      <c r="Q169" s="204"/>
      <c r="R169" s="205"/>
      <c r="S169" s="205"/>
      <c r="T169" s="204"/>
      <c r="U169" s="205"/>
      <c r="V169" s="205"/>
      <c r="W169" s="205"/>
      <c r="X169" s="206"/>
      <c r="Y169" s="205"/>
      <c r="Z169" s="205"/>
      <c r="AA169" s="205"/>
      <c r="AB169" s="205"/>
      <c r="AC169" s="205"/>
      <c r="AD169" s="205"/>
      <c r="AE169" s="205"/>
      <c r="AF169" s="205"/>
      <c r="AG169" s="205"/>
      <c r="AH169" s="205"/>
      <c r="AI169" s="205"/>
      <c r="AJ169" s="205"/>
      <c r="AK169" s="205"/>
      <c r="AL169" s="205"/>
      <c r="AM169" s="205"/>
      <c r="AN169" s="205"/>
      <c r="AO169" s="205"/>
      <c r="AP169" s="205"/>
      <c r="AQ169" s="205"/>
      <c r="AR169" s="205"/>
      <c r="AS169" s="205"/>
      <c r="AT169" s="205"/>
      <c r="AU169" s="205"/>
      <c r="AV169" s="207"/>
    </row>
    <row r="170" spans="1:48" ht="150" x14ac:dyDescent="0.2">
      <c r="A170" s="25" t="s">
        <v>304</v>
      </c>
      <c r="B170" s="158" t="s">
        <v>745</v>
      </c>
      <c r="C170" s="159" t="s">
        <v>328</v>
      </c>
      <c r="D170" s="159" t="s">
        <v>329</v>
      </c>
      <c r="E170" s="160" t="s">
        <v>737</v>
      </c>
      <c r="F170" s="161" t="s">
        <v>176</v>
      </c>
      <c r="G170" s="161" t="b">
        <v>1</v>
      </c>
      <c r="H170" s="162">
        <v>42430</v>
      </c>
      <c r="I170" s="161"/>
      <c r="J170" s="176"/>
      <c r="K170" s="164">
        <v>0</v>
      </c>
      <c r="L170" s="161" t="b">
        <v>1</v>
      </c>
      <c r="M170" s="161" t="s">
        <v>738</v>
      </c>
      <c r="N170" s="161" t="s">
        <v>1038</v>
      </c>
      <c r="O170" s="161" t="s">
        <v>449</v>
      </c>
      <c r="P170" s="235"/>
      <c r="Q170" s="204"/>
      <c r="R170" s="205"/>
      <c r="S170" s="205"/>
      <c r="T170" s="204"/>
      <c r="U170" s="205"/>
      <c r="V170" s="162">
        <v>42430</v>
      </c>
      <c r="W170" s="205"/>
      <c r="X170" s="162">
        <v>42460</v>
      </c>
      <c r="Y170" s="205"/>
      <c r="Z170" s="162">
        <v>42460</v>
      </c>
      <c r="AA170" s="205"/>
      <c r="AB170" s="205"/>
      <c r="AC170" s="205"/>
      <c r="AD170" s="205"/>
      <c r="AE170" s="205"/>
      <c r="AF170" s="205"/>
      <c r="AG170" s="205"/>
      <c r="AH170" s="205"/>
      <c r="AI170" s="205"/>
      <c r="AJ170" s="205"/>
      <c r="AK170" s="205"/>
      <c r="AL170" s="205"/>
      <c r="AM170" s="205"/>
      <c r="AN170" s="205"/>
      <c r="AO170" s="205"/>
      <c r="AP170" s="205"/>
      <c r="AQ170" s="205"/>
      <c r="AR170" s="205"/>
      <c r="AS170" s="205"/>
      <c r="AT170" s="205"/>
      <c r="AU170" s="205"/>
      <c r="AV170" s="207"/>
    </row>
    <row r="171" spans="1:48" ht="30" x14ac:dyDescent="0.2">
      <c r="A171" s="25" t="s">
        <v>304</v>
      </c>
      <c r="B171" s="158" t="s">
        <v>749</v>
      </c>
      <c r="C171" s="159" t="s">
        <v>328</v>
      </c>
      <c r="D171" s="159" t="s">
        <v>329</v>
      </c>
      <c r="E171" s="160" t="s">
        <v>985</v>
      </c>
      <c r="F171" s="161" t="s">
        <v>176</v>
      </c>
      <c r="G171" s="161" t="b">
        <v>1</v>
      </c>
      <c r="H171" s="162">
        <v>42471</v>
      </c>
      <c r="I171" s="161">
        <v>41</v>
      </c>
      <c r="J171" s="176">
        <f>IF(ISBLANK(H171),"",H171-I171)</f>
        <v>42430</v>
      </c>
      <c r="K171" s="164">
        <v>0</v>
      </c>
      <c r="L171" s="161" t="b">
        <v>0</v>
      </c>
      <c r="M171" s="161"/>
      <c r="N171" s="161" t="s">
        <v>1037</v>
      </c>
      <c r="O171" s="161" t="s">
        <v>449</v>
      </c>
      <c r="P171" s="235" t="s">
        <v>980</v>
      </c>
      <c r="Q171" s="204"/>
      <c r="R171" s="205"/>
      <c r="S171" s="205"/>
      <c r="T171" s="204"/>
      <c r="U171" s="205"/>
      <c r="V171" s="162">
        <v>42430</v>
      </c>
      <c r="W171" s="205"/>
      <c r="X171" s="206"/>
      <c r="Y171" s="205"/>
      <c r="Z171" s="205"/>
      <c r="AA171" s="205"/>
      <c r="AB171" s="205"/>
      <c r="AC171" s="205"/>
      <c r="AD171" s="205"/>
      <c r="AE171" s="205"/>
      <c r="AF171" s="205"/>
      <c r="AG171" s="205"/>
      <c r="AH171" s="205"/>
      <c r="AI171" s="205"/>
      <c r="AJ171" s="205"/>
      <c r="AK171" s="205"/>
      <c r="AL171" s="205"/>
      <c r="AM171" s="205"/>
      <c r="AN171" s="205"/>
      <c r="AO171" s="205"/>
      <c r="AP171" s="205"/>
      <c r="AQ171" s="205"/>
      <c r="AR171" s="205"/>
      <c r="AS171" s="205"/>
      <c r="AT171" s="205"/>
      <c r="AU171" s="205"/>
      <c r="AV171" s="207"/>
    </row>
    <row r="172" spans="1:48" ht="30" x14ac:dyDescent="0.2">
      <c r="A172" s="25" t="s">
        <v>304</v>
      </c>
      <c r="B172" s="158" t="s">
        <v>752</v>
      </c>
      <c r="C172" s="159" t="s">
        <v>328</v>
      </c>
      <c r="D172" s="159" t="s">
        <v>329</v>
      </c>
      <c r="E172" s="160" t="s">
        <v>986</v>
      </c>
      <c r="F172" s="161" t="s">
        <v>176</v>
      </c>
      <c r="G172" s="161" t="b">
        <v>1</v>
      </c>
      <c r="H172" s="162">
        <v>42506</v>
      </c>
      <c r="I172" s="161">
        <v>21</v>
      </c>
      <c r="J172" s="176">
        <f>IF(ISBLANK(H172),"",H172-I172)</f>
        <v>42485</v>
      </c>
      <c r="K172" s="164">
        <v>0</v>
      </c>
      <c r="L172" s="161" t="b">
        <v>0</v>
      </c>
      <c r="M172" s="161"/>
      <c r="N172" s="161" t="s">
        <v>1037</v>
      </c>
      <c r="O172" s="161" t="s">
        <v>449</v>
      </c>
      <c r="P172" s="235" t="s">
        <v>980</v>
      </c>
      <c r="Q172" s="204"/>
      <c r="R172" s="205"/>
      <c r="S172" s="205"/>
      <c r="T172" s="204"/>
      <c r="U172" s="205"/>
      <c r="V172" s="162">
        <v>42485</v>
      </c>
      <c r="W172" s="205"/>
      <c r="X172" s="206"/>
      <c r="Y172" s="205"/>
      <c r="Z172" s="205"/>
      <c r="AA172" s="205"/>
      <c r="AB172" s="205"/>
      <c r="AC172" s="205"/>
      <c r="AD172" s="205"/>
      <c r="AE172" s="205"/>
      <c r="AF172" s="205"/>
      <c r="AG172" s="205"/>
      <c r="AH172" s="205"/>
      <c r="AI172" s="205"/>
      <c r="AJ172" s="205"/>
      <c r="AK172" s="205"/>
      <c r="AL172" s="205"/>
      <c r="AM172" s="205"/>
      <c r="AN172" s="205"/>
      <c r="AO172" s="205"/>
      <c r="AP172" s="205"/>
      <c r="AQ172" s="205"/>
      <c r="AR172" s="205"/>
      <c r="AS172" s="205"/>
      <c r="AT172" s="205"/>
      <c r="AU172" s="205"/>
      <c r="AV172" s="207"/>
    </row>
    <row r="173" spans="1:48" ht="30" x14ac:dyDescent="0.2">
      <c r="A173" s="25" t="s">
        <v>304</v>
      </c>
      <c r="B173" s="158" t="s">
        <v>755</v>
      </c>
      <c r="C173" s="159" t="s">
        <v>328</v>
      </c>
      <c r="D173" s="159" t="s">
        <v>329</v>
      </c>
      <c r="E173" s="160" t="s">
        <v>987</v>
      </c>
      <c r="F173" s="161" t="s">
        <v>176</v>
      </c>
      <c r="G173" s="161" t="b">
        <v>1</v>
      </c>
      <c r="H173" s="162">
        <v>42555</v>
      </c>
      <c r="I173" s="161">
        <v>35</v>
      </c>
      <c r="J173" s="176">
        <f>IF(ISBLANK(H173),"",H173-I173)</f>
        <v>42520</v>
      </c>
      <c r="K173" s="164">
        <v>0</v>
      </c>
      <c r="L173" s="161" t="b">
        <v>0</v>
      </c>
      <c r="M173" s="161"/>
      <c r="N173" s="161" t="s">
        <v>1037</v>
      </c>
      <c r="O173" s="161" t="s">
        <v>449</v>
      </c>
      <c r="P173" s="235" t="s">
        <v>980</v>
      </c>
      <c r="Q173" s="204"/>
      <c r="R173" s="205"/>
      <c r="S173" s="205"/>
      <c r="T173" s="204"/>
      <c r="U173" s="205"/>
      <c r="V173" s="162">
        <v>42520</v>
      </c>
      <c r="W173" s="205"/>
      <c r="X173" s="206"/>
      <c r="Y173" s="205"/>
      <c r="Z173" s="205"/>
      <c r="AA173" s="205"/>
      <c r="AB173" s="205"/>
      <c r="AC173" s="205"/>
      <c r="AD173" s="205"/>
      <c r="AE173" s="205"/>
      <c r="AF173" s="205"/>
      <c r="AG173" s="205"/>
      <c r="AH173" s="205"/>
      <c r="AI173" s="205"/>
      <c r="AJ173" s="205"/>
      <c r="AK173" s="205"/>
      <c r="AL173" s="205"/>
      <c r="AM173" s="205"/>
      <c r="AN173" s="205"/>
      <c r="AO173" s="205"/>
      <c r="AP173" s="205"/>
      <c r="AQ173" s="205"/>
      <c r="AR173" s="205"/>
      <c r="AS173" s="205"/>
      <c r="AT173" s="205"/>
      <c r="AU173" s="205"/>
      <c r="AV173" s="207"/>
    </row>
    <row r="174" spans="1:48" ht="60" x14ac:dyDescent="0.2">
      <c r="A174" s="25" t="s">
        <v>304</v>
      </c>
      <c r="B174" s="158" t="s">
        <v>758</v>
      </c>
      <c r="C174" s="159" t="s">
        <v>328</v>
      </c>
      <c r="D174" s="159" t="s">
        <v>329</v>
      </c>
      <c r="E174" s="160" t="s">
        <v>740</v>
      </c>
      <c r="F174" s="161" t="s">
        <v>176</v>
      </c>
      <c r="G174" s="161" t="b">
        <v>0</v>
      </c>
      <c r="H174" s="162">
        <v>42460</v>
      </c>
      <c r="I174" s="161"/>
      <c r="J174" s="176"/>
      <c r="K174" s="164">
        <v>0</v>
      </c>
      <c r="L174" s="161" t="b">
        <v>0</v>
      </c>
      <c r="M174" s="161"/>
      <c r="N174" s="161" t="s">
        <v>185</v>
      </c>
      <c r="O174" s="161" t="s">
        <v>449</v>
      </c>
      <c r="P174" s="235" t="s">
        <v>741</v>
      </c>
      <c r="Q174" s="204"/>
      <c r="R174" s="205"/>
      <c r="S174" s="205"/>
      <c r="T174" s="204"/>
      <c r="U174" s="205"/>
      <c r="V174" s="162">
        <v>42460</v>
      </c>
      <c r="W174" s="205"/>
      <c r="X174" s="206"/>
      <c r="Y174" s="205"/>
      <c r="Z174" s="205"/>
      <c r="AA174" s="205"/>
      <c r="AB174" s="205"/>
      <c r="AC174" s="205"/>
      <c r="AD174" s="205"/>
      <c r="AE174" s="205"/>
      <c r="AF174" s="205"/>
      <c r="AG174" s="205"/>
      <c r="AH174" s="205"/>
      <c r="AI174" s="205"/>
      <c r="AJ174" s="205"/>
      <c r="AK174" s="205"/>
      <c r="AL174" s="205"/>
      <c r="AM174" s="205"/>
      <c r="AN174" s="205"/>
      <c r="AO174" s="205"/>
      <c r="AP174" s="205"/>
      <c r="AQ174" s="205"/>
      <c r="AR174" s="205"/>
      <c r="AS174" s="205"/>
      <c r="AT174" s="205"/>
      <c r="AU174" s="205"/>
      <c r="AV174" s="207"/>
    </row>
    <row r="175" spans="1:48" ht="60" x14ac:dyDescent="0.2">
      <c r="A175" s="25" t="s">
        <v>304</v>
      </c>
      <c r="B175" s="158" t="s">
        <v>761</v>
      </c>
      <c r="C175" s="159" t="s">
        <v>328</v>
      </c>
      <c r="D175" s="159" t="s">
        <v>329</v>
      </c>
      <c r="E175" s="160" t="s">
        <v>743</v>
      </c>
      <c r="F175" s="161" t="s">
        <v>176</v>
      </c>
      <c r="G175" s="161" t="b">
        <v>0</v>
      </c>
      <c r="H175" s="162">
        <v>42490</v>
      </c>
      <c r="I175" s="161"/>
      <c r="J175" s="176"/>
      <c r="K175" s="164">
        <v>0</v>
      </c>
      <c r="L175" s="161" t="b">
        <v>1</v>
      </c>
      <c r="M175" s="161" t="s">
        <v>744</v>
      </c>
      <c r="N175" s="161" t="s">
        <v>185</v>
      </c>
      <c r="O175" s="161" t="s">
        <v>449</v>
      </c>
      <c r="P175" s="235"/>
      <c r="Q175" s="204"/>
      <c r="R175" s="205"/>
      <c r="S175" s="205"/>
      <c r="T175" s="204"/>
      <c r="U175" s="205"/>
      <c r="V175" s="162">
        <v>42490</v>
      </c>
      <c r="W175" s="205"/>
      <c r="X175" s="206"/>
      <c r="Y175" s="205"/>
      <c r="Z175" s="205"/>
      <c r="AA175" s="205"/>
      <c r="AB175" s="205"/>
      <c r="AC175" s="205"/>
      <c r="AD175" s="205"/>
      <c r="AE175" s="205"/>
      <c r="AF175" s="205"/>
      <c r="AG175" s="205"/>
      <c r="AH175" s="205"/>
      <c r="AI175" s="205"/>
      <c r="AJ175" s="205"/>
      <c r="AK175" s="205"/>
      <c r="AL175" s="205"/>
      <c r="AM175" s="205"/>
      <c r="AN175" s="205"/>
      <c r="AO175" s="205"/>
      <c r="AP175" s="205"/>
      <c r="AQ175" s="205"/>
      <c r="AR175" s="205"/>
      <c r="AS175" s="205"/>
      <c r="AT175" s="205"/>
      <c r="AU175" s="205"/>
      <c r="AV175" s="207"/>
    </row>
    <row r="176" spans="1:48" ht="30" x14ac:dyDescent="0.2">
      <c r="A176" s="25" t="s">
        <v>304</v>
      </c>
      <c r="B176" s="158" t="s">
        <v>764</v>
      </c>
      <c r="C176" s="159" t="s">
        <v>328</v>
      </c>
      <c r="D176" s="159" t="s">
        <v>329</v>
      </c>
      <c r="E176" s="160" t="s">
        <v>746</v>
      </c>
      <c r="F176" s="161" t="s">
        <v>176</v>
      </c>
      <c r="G176" s="161" t="b">
        <v>0</v>
      </c>
      <c r="H176" s="162" t="s">
        <v>747</v>
      </c>
      <c r="I176" s="161"/>
      <c r="J176" s="176"/>
      <c r="K176" s="164">
        <v>0</v>
      </c>
      <c r="L176" s="161" t="b">
        <v>0</v>
      </c>
      <c r="M176" s="161"/>
      <c r="N176" s="161" t="s">
        <v>408</v>
      </c>
      <c r="O176" s="161" t="s">
        <v>449</v>
      </c>
      <c r="P176" s="235" t="s">
        <v>748</v>
      </c>
      <c r="Q176" s="204"/>
      <c r="R176" s="205"/>
      <c r="S176" s="205"/>
      <c r="T176" s="204"/>
      <c r="U176" s="205"/>
      <c r="V176" s="205"/>
      <c r="W176" s="205"/>
      <c r="X176" s="206"/>
      <c r="Y176" s="205"/>
      <c r="Z176" s="205"/>
      <c r="AA176" s="205"/>
      <c r="AB176" s="205"/>
      <c r="AC176" s="205"/>
      <c r="AD176" s="205"/>
      <c r="AE176" s="205"/>
      <c r="AF176" s="205"/>
      <c r="AG176" s="205"/>
      <c r="AH176" s="205"/>
      <c r="AI176" s="205"/>
      <c r="AJ176" s="205"/>
      <c r="AK176" s="205"/>
      <c r="AL176" s="205"/>
      <c r="AM176" s="205"/>
      <c r="AN176" s="205"/>
      <c r="AO176" s="205"/>
      <c r="AP176" s="205"/>
      <c r="AQ176" s="205"/>
      <c r="AR176" s="205"/>
      <c r="AS176" s="205"/>
      <c r="AT176" s="205"/>
      <c r="AU176" s="205"/>
      <c r="AV176" s="207"/>
    </row>
    <row r="177" spans="1:48" ht="60" x14ac:dyDescent="0.2">
      <c r="A177" s="25" t="s">
        <v>304</v>
      </c>
      <c r="B177" s="158" t="s">
        <v>983</v>
      </c>
      <c r="C177" s="159" t="s">
        <v>328</v>
      </c>
      <c r="D177" s="159" t="s">
        <v>329</v>
      </c>
      <c r="E177" s="160" t="s">
        <v>750</v>
      </c>
      <c r="F177" s="161" t="s">
        <v>176</v>
      </c>
      <c r="G177" s="161" t="b">
        <v>0</v>
      </c>
      <c r="H177" s="162" t="s">
        <v>747</v>
      </c>
      <c r="I177" s="161"/>
      <c r="J177" s="176"/>
      <c r="K177" s="164">
        <v>0</v>
      </c>
      <c r="L177" s="161" t="b">
        <v>0</v>
      </c>
      <c r="M177" s="161"/>
      <c r="N177" s="161" t="s">
        <v>408</v>
      </c>
      <c r="O177" s="161" t="s">
        <v>449</v>
      </c>
      <c r="P177" s="235" t="s">
        <v>751</v>
      </c>
      <c r="Q177" s="204"/>
      <c r="R177" s="205"/>
      <c r="S177" s="205"/>
      <c r="T177" s="204"/>
      <c r="U177" s="205"/>
      <c r="V177" s="205"/>
      <c r="W177" s="205"/>
      <c r="X177" s="206"/>
      <c r="Y177" s="205"/>
      <c r="Z177" s="205"/>
      <c r="AA177" s="205"/>
      <c r="AB177" s="205"/>
      <c r="AC177" s="205"/>
      <c r="AD177" s="205"/>
      <c r="AE177" s="205"/>
      <c r="AF177" s="205"/>
      <c r="AG177" s="205"/>
      <c r="AH177" s="205"/>
      <c r="AI177" s="205"/>
      <c r="AJ177" s="205"/>
      <c r="AK177" s="205"/>
      <c r="AL177" s="205"/>
      <c r="AM177" s="205"/>
      <c r="AN177" s="205"/>
      <c r="AO177" s="205"/>
      <c r="AP177" s="205"/>
      <c r="AQ177" s="205"/>
      <c r="AR177" s="205"/>
      <c r="AS177" s="205"/>
      <c r="AT177" s="205"/>
      <c r="AU177" s="205"/>
      <c r="AV177" s="207"/>
    </row>
    <row r="178" spans="1:48" ht="45" x14ac:dyDescent="0.2">
      <c r="A178" s="25" t="s">
        <v>304</v>
      </c>
      <c r="B178" s="158" t="s">
        <v>984</v>
      </c>
      <c r="C178" s="159" t="s">
        <v>328</v>
      </c>
      <c r="D178" s="159" t="s">
        <v>329</v>
      </c>
      <c r="E178" s="160" t="s">
        <v>753</v>
      </c>
      <c r="F178" s="161" t="s">
        <v>176</v>
      </c>
      <c r="G178" s="161" t="b">
        <v>1</v>
      </c>
      <c r="H178" s="162">
        <v>42503</v>
      </c>
      <c r="I178" s="161"/>
      <c r="J178" s="176"/>
      <c r="K178" s="164">
        <v>0</v>
      </c>
      <c r="L178" s="161" t="b">
        <v>0</v>
      </c>
      <c r="M178" s="161"/>
      <c r="N178" s="161" t="s">
        <v>408</v>
      </c>
      <c r="O178" s="161" t="s">
        <v>449</v>
      </c>
      <c r="P178" s="235" t="s">
        <v>754</v>
      </c>
      <c r="Q178" s="204"/>
      <c r="R178" s="205"/>
      <c r="S178" s="205"/>
      <c r="T178" s="204"/>
      <c r="U178" s="205"/>
      <c r="V178" s="205"/>
      <c r="W178" s="205"/>
      <c r="X178" s="162">
        <v>42503</v>
      </c>
      <c r="Y178" s="205"/>
      <c r="Z178" s="205"/>
      <c r="AA178" s="205"/>
      <c r="AB178" s="205"/>
      <c r="AC178" s="205"/>
      <c r="AD178" s="205"/>
      <c r="AE178" s="205"/>
      <c r="AF178" s="205"/>
      <c r="AG178" s="205"/>
      <c r="AH178" s="205"/>
      <c r="AI178" s="205"/>
      <c r="AJ178" s="205"/>
      <c r="AK178" s="205"/>
      <c r="AL178" s="205"/>
      <c r="AM178" s="205"/>
      <c r="AN178" s="205"/>
      <c r="AO178" s="205"/>
      <c r="AP178" s="205"/>
      <c r="AQ178" s="205"/>
      <c r="AR178" s="162">
        <v>42503</v>
      </c>
      <c r="AS178" s="205"/>
      <c r="AT178" s="205"/>
      <c r="AU178" s="205"/>
      <c r="AV178" s="207"/>
    </row>
    <row r="179" spans="1:48" ht="60" x14ac:dyDescent="0.2">
      <c r="A179" s="25" t="s">
        <v>304</v>
      </c>
      <c r="B179" s="158" t="s">
        <v>1014</v>
      </c>
      <c r="C179" s="159" t="s">
        <v>328</v>
      </c>
      <c r="D179" s="159" t="s">
        <v>329</v>
      </c>
      <c r="E179" s="160" t="s">
        <v>756</v>
      </c>
      <c r="F179" s="161" t="s">
        <v>176</v>
      </c>
      <c r="G179" s="161" t="b">
        <v>1</v>
      </c>
      <c r="H179" s="162">
        <v>42503</v>
      </c>
      <c r="I179" s="161"/>
      <c r="J179" s="176"/>
      <c r="K179" s="164">
        <v>0</v>
      </c>
      <c r="L179" s="161" t="b">
        <v>0</v>
      </c>
      <c r="M179" s="161"/>
      <c r="N179" s="161" t="s">
        <v>1040</v>
      </c>
      <c r="O179" s="161" t="s">
        <v>449</v>
      </c>
      <c r="P179" s="235" t="s">
        <v>757</v>
      </c>
      <c r="Q179" s="204"/>
      <c r="R179" s="205"/>
      <c r="S179" s="205"/>
      <c r="T179" s="204"/>
      <c r="U179" s="205"/>
      <c r="V179" s="162">
        <v>42503</v>
      </c>
      <c r="W179" s="205"/>
      <c r="X179" s="162">
        <v>42503</v>
      </c>
      <c r="Y179" s="205"/>
      <c r="Z179" s="205"/>
      <c r="AA179" s="205"/>
      <c r="AB179" s="205"/>
      <c r="AC179" s="205"/>
      <c r="AD179" s="205"/>
      <c r="AE179" s="205"/>
      <c r="AF179" s="205"/>
      <c r="AG179" s="205"/>
      <c r="AH179" s="205"/>
      <c r="AI179" s="205"/>
      <c r="AJ179" s="205"/>
      <c r="AK179" s="205"/>
      <c r="AL179" s="205"/>
      <c r="AM179" s="205"/>
      <c r="AN179" s="205"/>
      <c r="AO179" s="205"/>
      <c r="AP179" s="205"/>
      <c r="AQ179" s="205"/>
      <c r="AR179" s="205"/>
      <c r="AS179" s="205"/>
      <c r="AT179" s="205"/>
      <c r="AU179" s="205"/>
      <c r="AV179" s="207"/>
    </row>
    <row r="180" spans="1:48" ht="45" x14ac:dyDescent="0.2">
      <c r="A180" s="25" t="s">
        <v>304</v>
      </c>
      <c r="B180" s="158" t="s">
        <v>1015</v>
      </c>
      <c r="C180" s="159" t="s">
        <v>328</v>
      </c>
      <c r="D180" s="159" t="s">
        <v>329</v>
      </c>
      <c r="E180" s="160" t="s">
        <v>759</v>
      </c>
      <c r="F180" s="161" t="s">
        <v>176</v>
      </c>
      <c r="G180" s="161" t="b">
        <v>0</v>
      </c>
      <c r="H180" s="162">
        <v>42551</v>
      </c>
      <c r="I180" s="161"/>
      <c r="J180" s="176"/>
      <c r="K180" s="164">
        <v>0</v>
      </c>
      <c r="L180" s="161" t="b">
        <v>1</v>
      </c>
      <c r="M180" s="161" t="s">
        <v>760</v>
      </c>
      <c r="N180" s="161" t="s">
        <v>185</v>
      </c>
      <c r="O180" s="161" t="s">
        <v>449</v>
      </c>
      <c r="P180" s="235"/>
      <c r="Q180" s="204"/>
      <c r="R180" s="205"/>
      <c r="S180" s="205"/>
      <c r="T180" s="204"/>
      <c r="U180" s="205"/>
      <c r="V180" s="162">
        <v>42551</v>
      </c>
      <c r="W180" s="205"/>
      <c r="X180" s="206"/>
      <c r="Y180" s="205"/>
      <c r="Z180" s="205"/>
      <c r="AA180" s="205"/>
      <c r="AB180" s="205"/>
      <c r="AC180" s="205"/>
      <c r="AD180" s="205"/>
      <c r="AE180" s="205"/>
      <c r="AF180" s="205"/>
      <c r="AG180" s="205"/>
      <c r="AH180" s="205"/>
      <c r="AI180" s="205"/>
      <c r="AJ180" s="205"/>
      <c r="AK180" s="205"/>
      <c r="AL180" s="205"/>
      <c r="AM180" s="205"/>
      <c r="AN180" s="205"/>
      <c r="AO180" s="205"/>
      <c r="AP180" s="205"/>
      <c r="AQ180" s="205"/>
      <c r="AR180" s="205"/>
      <c r="AS180" s="205"/>
      <c r="AT180" s="205"/>
      <c r="AU180" s="205"/>
      <c r="AV180" s="207"/>
    </row>
    <row r="181" spans="1:48" ht="120" x14ac:dyDescent="0.2">
      <c r="A181" s="25" t="s">
        <v>304</v>
      </c>
      <c r="B181" s="158" t="s">
        <v>1018</v>
      </c>
      <c r="C181" s="159" t="s">
        <v>328</v>
      </c>
      <c r="D181" s="159" t="s">
        <v>329</v>
      </c>
      <c r="E181" s="160" t="s">
        <v>762</v>
      </c>
      <c r="F181" s="161" t="s">
        <v>176</v>
      </c>
      <c r="G181" s="161" t="b">
        <v>0</v>
      </c>
      <c r="H181" s="162">
        <v>42503</v>
      </c>
      <c r="I181" s="161"/>
      <c r="J181" s="176"/>
      <c r="K181" s="164">
        <v>0</v>
      </c>
      <c r="L181" s="161" t="b">
        <v>0</v>
      </c>
      <c r="M181" s="161"/>
      <c r="N181" s="161" t="s">
        <v>1039</v>
      </c>
      <c r="O181" s="161" t="s">
        <v>449</v>
      </c>
      <c r="P181" s="235" t="s">
        <v>763</v>
      </c>
      <c r="Q181" s="204"/>
      <c r="R181" s="205"/>
      <c r="S181" s="205"/>
      <c r="T181" s="204"/>
      <c r="U181" s="205"/>
      <c r="V181" s="162">
        <v>42503</v>
      </c>
      <c r="W181" s="205"/>
      <c r="X181" s="162">
        <v>42503</v>
      </c>
      <c r="Y181" s="205"/>
      <c r="Z181" s="205"/>
      <c r="AA181" s="205"/>
      <c r="AB181" s="205"/>
      <c r="AC181" s="205"/>
      <c r="AD181" s="205"/>
      <c r="AE181" s="205"/>
      <c r="AF181" s="205"/>
      <c r="AG181" s="205"/>
      <c r="AH181" s="205"/>
      <c r="AI181" s="205"/>
      <c r="AJ181" s="205"/>
      <c r="AK181" s="205"/>
      <c r="AL181" s="205"/>
      <c r="AM181" s="205"/>
      <c r="AN181" s="205"/>
      <c r="AO181" s="205"/>
      <c r="AP181" s="205"/>
      <c r="AQ181" s="205"/>
      <c r="AR181" s="205"/>
      <c r="AS181" s="205"/>
      <c r="AT181" s="205"/>
      <c r="AU181" s="205"/>
      <c r="AV181" s="207"/>
    </row>
    <row r="182" spans="1:48" ht="30" x14ac:dyDescent="0.2">
      <c r="A182" s="25" t="s">
        <v>304</v>
      </c>
      <c r="B182" s="158" t="s">
        <v>1030</v>
      </c>
      <c r="C182" s="159" t="s">
        <v>328</v>
      </c>
      <c r="D182" s="159" t="s">
        <v>329</v>
      </c>
      <c r="E182" s="160" t="s">
        <v>1289</v>
      </c>
      <c r="F182" s="161" t="s">
        <v>176</v>
      </c>
      <c r="G182" s="161" t="b">
        <v>0</v>
      </c>
      <c r="H182" s="162">
        <v>42503</v>
      </c>
      <c r="I182" s="161"/>
      <c r="J182" s="176"/>
      <c r="K182" s="164">
        <v>0</v>
      </c>
      <c r="L182" s="161" t="b">
        <v>0</v>
      </c>
      <c r="M182" s="161"/>
      <c r="N182" s="161" t="s">
        <v>1039</v>
      </c>
      <c r="O182" s="161" t="s">
        <v>449</v>
      </c>
      <c r="P182" s="235" t="s">
        <v>1290</v>
      </c>
      <c r="Q182" s="204"/>
      <c r="R182" s="205"/>
      <c r="S182" s="205"/>
      <c r="T182" s="204"/>
      <c r="U182" s="205"/>
      <c r="V182" s="162"/>
      <c r="W182" s="205"/>
      <c r="X182" s="162">
        <v>42503</v>
      </c>
      <c r="Y182" s="205"/>
      <c r="Z182" s="205"/>
      <c r="AA182" s="205"/>
      <c r="AB182" s="205"/>
      <c r="AC182" s="205"/>
      <c r="AD182" s="205"/>
      <c r="AE182" s="205"/>
      <c r="AF182" s="205"/>
      <c r="AG182" s="205"/>
      <c r="AH182" s="205"/>
      <c r="AI182" s="205"/>
      <c r="AJ182" s="205"/>
      <c r="AK182" s="205"/>
      <c r="AL182" s="205"/>
      <c r="AM182" s="205"/>
      <c r="AN182" s="205"/>
      <c r="AO182" s="205"/>
      <c r="AP182" s="205"/>
      <c r="AQ182" s="205"/>
      <c r="AR182" s="205"/>
      <c r="AS182" s="205"/>
      <c r="AT182" s="205"/>
      <c r="AU182" s="205"/>
      <c r="AV182" s="207"/>
    </row>
    <row r="183" spans="1:48" ht="15" x14ac:dyDescent="0.2">
      <c r="A183" s="25" t="s">
        <v>304</v>
      </c>
      <c r="B183" s="158" t="s">
        <v>1031</v>
      </c>
      <c r="C183" s="159" t="s">
        <v>328</v>
      </c>
      <c r="D183" s="159" t="s">
        <v>329</v>
      </c>
      <c r="E183" s="160" t="s">
        <v>981</v>
      </c>
      <c r="F183" s="161" t="s">
        <v>176</v>
      </c>
      <c r="G183" s="161" t="b">
        <v>1</v>
      </c>
      <c r="H183" s="162">
        <v>42583</v>
      </c>
      <c r="I183" s="161"/>
      <c r="J183" s="176"/>
      <c r="K183" s="164">
        <v>0</v>
      </c>
      <c r="L183" s="161" t="b">
        <v>1</v>
      </c>
      <c r="M183" s="161"/>
      <c r="N183" s="161" t="s">
        <v>1041</v>
      </c>
      <c r="O183" s="161" t="s">
        <v>449</v>
      </c>
      <c r="P183" s="235" t="s">
        <v>982</v>
      </c>
      <c r="Q183" s="204"/>
      <c r="R183" s="205"/>
      <c r="S183" s="205"/>
      <c r="T183" s="204"/>
      <c r="U183" s="205"/>
      <c r="V183" s="162"/>
      <c r="W183" s="205"/>
      <c r="X183" s="206"/>
      <c r="Y183" s="205"/>
      <c r="Z183" s="205"/>
      <c r="AA183" s="205"/>
      <c r="AB183" s="205"/>
      <c r="AC183" s="205"/>
      <c r="AD183" s="205"/>
      <c r="AE183" s="205"/>
      <c r="AF183" s="205"/>
      <c r="AG183" s="205"/>
      <c r="AH183" s="205"/>
      <c r="AI183" s="205"/>
      <c r="AJ183" s="205"/>
      <c r="AK183" s="205"/>
      <c r="AL183" s="205"/>
      <c r="AM183" s="205"/>
      <c r="AN183" s="205"/>
      <c r="AO183" s="205"/>
      <c r="AP183" s="205"/>
      <c r="AQ183" s="205"/>
      <c r="AR183" s="205"/>
      <c r="AS183" s="205"/>
      <c r="AT183" s="205"/>
      <c r="AU183" s="205"/>
      <c r="AV183" s="207"/>
    </row>
    <row r="184" spans="1:48" ht="60" x14ac:dyDescent="0.2">
      <c r="A184" s="25" t="s">
        <v>304</v>
      </c>
      <c r="B184" s="158" t="s">
        <v>1291</v>
      </c>
      <c r="C184" s="159" t="s">
        <v>328</v>
      </c>
      <c r="D184" s="159" t="s">
        <v>329</v>
      </c>
      <c r="E184" s="160" t="s">
        <v>765</v>
      </c>
      <c r="F184" s="161" t="s">
        <v>176</v>
      </c>
      <c r="G184" s="161" t="b">
        <v>0</v>
      </c>
      <c r="H184" s="162">
        <v>42503</v>
      </c>
      <c r="I184" s="161"/>
      <c r="J184" s="176"/>
      <c r="K184" s="164">
        <v>0</v>
      </c>
      <c r="L184" s="161" t="b">
        <v>1</v>
      </c>
      <c r="M184" s="161" t="s">
        <v>766</v>
      </c>
      <c r="N184" s="161" t="s">
        <v>1042</v>
      </c>
      <c r="O184" s="161" t="s">
        <v>449</v>
      </c>
      <c r="P184" s="235" t="s">
        <v>767</v>
      </c>
      <c r="Q184" s="204"/>
      <c r="R184" s="205"/>
      <c r="S184" s="205"/>
      <c r="T184" s="204"/>
      <c r="U184" s="205"/>
      <c r="V184" s="162">
        <v>42503</v>
      </c>
      <c r="W184" s="205"/>
      <c r="X184" s="162">
        <v>42503</v>
      </c>
      <c r="Y184" s="205"/>
      <c r="Z184" s="205"/>
      <c r="AA184" s="205"/>
      <c r="AB184" s="205"/>
      <c r="AC184" s="205"/>
      <c r="AD184" s="205"/>
      <c r="AE184" s="205"/>
      <c r="AF184" s="205"/>
      <c r="AG184" s="205"/>
      <c r="AH184" s="205"/>
      <c r="AI184" s="205"/>
      <c r="AJ184" s="205"/>
      <c r="AK184" s="205"/>
      <c r="AL184" s="205"/>
      <c r="AM184" s="205"/>
      <c r="AN184" s="205"/>
      <c r="AO184" s="205"/>
      <c r="AP184" s="205"/>
      <c r="AQ184" s="205"/>
      <c r="AR184" s="205"/>
      <c r="AS184" s="205"/>
      <c r="AT184" s="205"/>
      <c r="AU184" s="205"/>
      <c r="AV184" s="207"/>
    </row>
    <row r="185" spans="1:48" s="20" customFormat="1" ht="25.15" customHeight="1" x14ac:dyDescent="0.2">
      <c r="A185" s="177"/>
      <c r="B185" s="224"/>
      <c r="C185" s="224"/>
      <c r="D185" s="224"/>
      <c r="E185" s="222"/>
      <c r="F185" s="223"/>
      <c r="G185" s="224"/>
      <c r="H185" s="236"/>
      <c r="I185" s="224"/>
      <c r="J185" s="226"/>
      <c r="K185" s="227"/>
      <c r="L185" s="224"/>
      <c r="M185" s="224"/>
      <c r="N185" s="224"/>
      <c r="O185" s="224"/>
      <c r="P185" s="224"/>
      <c r="Q185" s="208"/>
      <c r="R185" s="209"/>
      <c r="S185" s="209"/>
      <c r="T185" s="209"/>
      <c r="U185" s="209"/>
      <c r="V185" s="209"/>
      <c r="W185" s="209"/>
      <c r="X185" s="209"/>
      <c r="Y185" s="209"/>
      <c r="Z185" s="209"/>
      <c r="AA185" s="209"/>
      <c r="AB185" s="209"/>
      <c r="AC185" s="209"/>
      <c r="AD185" s="209"/>
      <c r="AE185" s="209"/>
      <c r="AF185" s="209"/>
      <c r="AG185" s="209"/>
      <c r="AH185" s="209"/>
      <c r="AI185" s="209"/>
      <c r="AJ185" s="209"/>
      <c r="AK185" s="209"/>
      <c r="AL185" s="209"/>
      <c r="AM185" s="209"/>
      <c r="AN185" s="209"/>
      <c r="AO185" s="209"/>
      <c r="AP185" s="209"/>
      <c r="AQ185" s="209"/>
      <c r="AR185" s="209"/>
      <c r="AS185" s="209"/>
      <c r="AT185" s="209"/>
      <c r="AU185" s="209"/>
      <c r="AV185" s="210"/>
    </row>
    <row r="186" spans="1:48" ht="45" x14ac:dyDescent="0.2">
      <c r="A186" s="305" t="s">
        <v>308</v>
      </c>
      <c r="B186" s="237" t="s">
        <v>768</v>
      </c>
      <c r="C186" s="159" t="s">
        <v>328</v>
      </c>
      <c r="D186" s="159" t="s">
        <v>340</v>
      </c>
      <c r="E186" s="238" t="s">
        <v>769</v>
      </c>
      <c r="F186" s="234" t="s">
        <v>176</v>
      </c>
      <c r="G186" s="239" t="b">
        <v>1</v>
      </c>
      <c r="H186" s="240">
        <v>42384</v>
      </c>
      <c r="I186" s="239"/>
      <c r="J186" s="241">
        <v>42353</v>
      </c>
      <c r="K186" s="242"/>
      <c r="L186" s="239" t="b">
        <v>1</v>
      </c>
      <c r="M186" s="238" t="s">
        <v>770</v>
      </c>
      <c r="N186" s="238" t="s">
        <v>771</v>
      </c>
      <c r="O186" s="243"/>
      <c r="P186" s="238" t="s">
        <v>772</v>
      </c>
      <c r="Q186" s="244"/>
      <c r="R186" s="245"/>
      <c r="S186" s="245"/>
      <c r="T186" s="245"/>
      <c r="U186" s="245"/>
      <c r="V186" s="246">
        <v>42384</v>
      </c>
      <c r="W186" s="245"/>
      <c r="X186" s="245"/>
      <c r="Y186" s="245"/>
      <c r="Z186" s="245"/>
      <c r="AA186" s="245"/>
      <c r="AB186" s="245"/>
      <c r="AC186" s="245"/>
      <c r="AD186" s="245"/>
      <c r="AE186" s="245"/>
      <c r="AF186" s="245"/>
      <c r="AG186" s="245"/>
      <c r="AH186" s="245"/>
      <c r="AI186" s="245"/>
      <c r="AJ186" s="245"/>
      <c r="AK186" s="245"/>
      <c r="AL186" s="245"/>
      <c r="AM186" s="245"/>
      <c r="AN186" s="245"/>
      <c r="AO186" s="245"/>
      <c r="AP186" s="245"/>
      <c r="AQ186" s="245"/>
      <c r="AR186" s="245"/>
      <c r="AS186" s="245"/>
      <c r="AT186" s="245"/>
      <c r="AU186" s="245"/>
      <c r="AV186" s="247"/>
    </row>
    <row r="187" spans="1:48" ht="60" x14ac:dyDescent="0.2">
      <c r="A187" s="305" t="s">
        <v>308</v>
      </c>
      <c r="B187" s="237" t="s">
        <v>773</v>
      </c>
      <c r="C187" s="159" t="s">
        <v>328</v>
      </c>
      <c r="D187" s="159" t="s">
        <v>340</v>
      </c>
      <c r="E187" s="248" t="s">
        <v>774</v>
      </c>
      <c r="F187" s="249" t="s">
        <v>176</v>
      </c>
      <c r="G187" s="239" t="b">
        <v>1</v>
      </c>
      <c r="H187" s="240">
        <v>42399</v>
      </c>
      <c r="I187" s="239"/>
      <c r="J187" s="241">
        <v>42370</v>
      </c>
      <c r="K187" s="242"/>
      <c r="L187" s="239" t="b">
        <v>1</v>
      </c>
      <c r="M187" s="238" t="s">
        <v>770</v>
      </c>
      <c r="N187" s="238" t="s">
        <v>771</v>
      </c>
      <c r="O187" s="239"/>
      <c r="P187" s="238" t="s">
        <v>775</v>
      </c>
      <c r="Q187" s="250"/>
      <c r="R187" s="251"/>
      <c r="S187" s="251"/>
      <c r="T187" s="251"/>
      <c r="U187" s="251"/>
      <c r="V187" s="252">
        <v>42384</v>
      </c>
      <c r="W187" s="251"/>
      <c r="X187" s="251"/>
      <c r="Y187" s="251"/>
      <c r="Z187" s="251"/>
      <c r="AA187" s="251"/>
      <c r="AB187" s="251"/>
      <c r="AC187" s="251"/>
      <c r="AD187" s="251"/>
      <c r="AE187" s="251"/>
      <c r="AF187" s="251"/>
      <c r="AG187" s="251"/>
      <c r="AH187" s="251"/>
      <c r="AI187" s="251"/>
      <c r="AJ187" s="251"/>
      <c r="AK187" s="251"/>
      <c r="AL187" s="251"/>
      <c r="AM187" s="251"/>
      <c r="AN187" s="251"/>
      <c r="AO187" s="251"/>
      <c r="AP187" s="251"/>
      <c r="AQ187" s="251"/>
      <c r="AR187" s="251"/>
      <c r="AS187" s="251"/>
      <c r="AT187" s="251"/>
      <c r="AU187" s="251"/>
      <c r="AV187" s="253"/>
    </row>
    <row r="188" spans="1:48" ht="75" x14ac:dyDescent="0.2">
      <c r="A188" s="305" t="s">
        <v>308</v>
      </c>
      <c r="B188" s="237" t="s">
        <v>776</v>
      </c>
      <c r="C188" s="159" t="s">
        <v>328</v>
      </c>
      <c r="D188" s="159" t="s">
        <v>340</v>
      </c>
      <c r="E188" s="248" t="s">
        <v>777</v>
      </c>
      <c r="F188" s="254" t="s">
        <v>176</v>
      </c>
      <c r="G188" s="239" t="b">
        <v>1</v>
      </c>
      <c r="H188" s="255">
        <v>42400</v>
      </c>
      <c r="I188" s="243"/>
      <c r="J188" s="163">
        <v>42370</v>
      </c>
      <c r="K188" s="256"/>
      <c r="L188" s="239" t="b">
        <v>1</v>
      </c>
      <c r="M188" s="238" t="s">
        <v>770</v>
      </c>
      <c r="N188" s="238" t="s">
        <v>778</v>
      </c>
      <c r="O188" s="239"/>
      <c r="P188" s="238" t="s">
        <v>779</v>
      </c>
      <c r="Q188" s="257"/>
      <c r="R188" s="258"/>
      <c r="S188" s="258"/>
      <c r="T188" s="257"/>
      <c r="U188" s="258"/>
      <c r="V188" s="259">
        <v>42384</v>
      </c>
      <c r="W188" s="258"/>
      <c r="X188" s="258"/>
      <c r="Y188" s="258"/>
      <c r="Z188" s="258"/>
      <c r="AA188" s="258"/>
      <c r="AB188" s="258"/>
      <c r="AC188" s="258"/>
      <c r="AD188" s="258"/>
      <c r="AE188" s="258"/>
      <c r="AF188" s="258"/>
      <c r="AG188" s="258"/>
      <c r="AH188" s="258"/>
      <c r="AI188" s="258"/>
      <c r="AJ188" s="258"/>
      <c r="AK188" s="258"/>
      <c r="AL188" s="258"/>
      <c r="AM188" s="258"/>
      <c r="AN188" s="258"/>
      <c r="AO188" s="258"/>
      <c r="AP188" s="258"/>
      <c r="AQ188" s="258"/>
      <c r="AR188" s="258"/>
      <c r="AS188" s="258"/>
      <c r="AT188" s="258"/>
      <c r="AU188" s="258"/>
      <c r="AV188" s="260"/>
    </row>
    <row r="189" spans="1:48" ht="60" x14ac:dyDescent="0.2">
      <c r="A189" s="305" t="s">
        <v>308</v>
      </c>
      <c r="B189" s="237" t="s">
        <v>780</v>
      </c>
      <c r="C189" s="159" t="s">
        <v>328</v>
      </c>
      <c r="D189" s="159" t="s">
        <v>340</v>
      </c>
      <c r="E189" s="248" t="s">
        <v>781</v>
      </c>
      <c r="F189" s="254" t="s">
        <v>176</v>
      </c>
      <c r="G189" s="239" t="b">
        <v>1</v>
      </c>
      <c r="H189" s="255">
        <v>42400</v>
      </c>
      <c r="I189" s="243"/>
      <c r="J189" s="163">
        <v>42370</v>
      </c>
      <c r="K189" s="256"/>
      <c r="L189" s="239" t="b">
        <v>1</v>
      </c>
      <c r="M189" s="238" t="s">
        <v>770</v>
      </c>
      <c r="N189" s="238" t="s">
        <v>771</v>
      </c>
      <c r="O189" s="239"/>
      <c r="P189" s="238" t="s">
        <v>782</v>
      </c>
      <c r="Q189" s="261"/>
      <c r="R189" s="262"/>
      <c r="S189" s="262"/>
      <c r="T189" s="261"/>
      <c r="U189" s="262"/>
      <c r="V189" s="263">
        <v>42384</v>
      </c>
      <c r="W189" s="262"/>
      <c r="X189" s="262"/>
      <c r="Y189" s="262"/>
      <c r="Z189" s="262"/>
      <c r="AA189" s="262"/>
      <c r="AB189" s="262"/>
      <c r="AC189" s="262"/>
      <c r="AD189" s="262"/>
      <c r="AE189" s="262"/>
      <c r="AF189" s="262"/>
      <c r="AG189" s="262"/>
      <c r="AH189" s="262"/>
      <c r="AI189" s="262"/>
      <c r="AJ189" s="262"/>
      <c r="AK189" s="262"/>
      <c r="AL189" s="262"/>
      <c r="AM189" s="262"/>
      <c r="AN189" s="262"/>
      <c r="AO189" s="262"/>
      <c r="AP189" s="262"/>
      <c r="AQ189" s="262"/>
      <c r="AR189" s="262"/>
      <c r="AS189" s="262"/>
      <c r="AT189" s="262"/>
      <c r="AU189" s="262"/>
      <c r="AV189" s="264"/>
    </row>
    <row r="190" spans="1:48" ht="90" x14ac:dyDescent="0.2">
      <c r="A190" s="305" t="s">
        <v>308</v>
      </c>
      <c r="B190" s="237" t="s">
        <v>783</v>
      </c>
      <c r="C190" s="159" t="s">
        <v>328</v>
      </c>
      <c r="D190" s="159" t="s">
        <v>340</v>
      </c>
      <c r="E190" s="248" t="s">
        <v>784</v>
      </c>
      <c r="F190" s="249" t="s">
        <v>176</v>
      </c>
      <c r="G190" s="239" t="b">
        <v>1</v>
      </c>
      <c r="H190" s="265">
        <v>42415</v>
      </c>
      <c r="I190" s="243"/>
      <c r="J190" s="266">
        <v>42400</v>
      </c>
      <c r="K190" s="256"/>
      <c r="L190" s="239" t="b">
        <v>1</v>
      </c>
      <c r="M190" s="238" t="s">
        <v>770</v>
      </c>
      <c r="N190" s="238" t="s">
        <v>771</v>
      </c>
      <c r="O190" s="243"/>
      <c r="P190" s="238" t="s">
        <v>785</v>
      </c>
      <c r="Q190" s="257"/>
      <c r="R190" s="258"/>
      <c r="S190" s="258"/>
      <c r="T190" s="258"/>
      <c r="U190" s="258"/>
      <c r="V190" s="259">
        <v>42384</v>
      </c>
      <c r="W190" s="258"/>
      <c r="X190" s="258"/>
      <c r="Y190" s="258"/>
      <c r="Z190" s="258"/>
      <c r="AA190" s="258"/>
      <c r="AB190" s="258"/>
      <c r="AC190" s="258"/>
      <c r="AD190" s="258"/>
      <c r="AE190" s="258"/>
      <c r="AF190" s="258"/>
      <c r="AG190" s="258"/>
      <c r="AH190" s="258"/>
      <c r="AI190" s="258"/>
      <c r="AJ190" s="258"/>
      <c r="AK190" s="258"/>
      <c r="AL190" s="258"/>
      <c r="AM190" s="258"/>
      <c r="AN190" s="258"/>
      <c r="AO190" s="258"/>
      <c r="AP190" s="258"/>
      <c r="AQ190" s="258"/>
      <c r="AR190" s="258"/>
      <c r="AS190" s="258"/>
      <c r="AT190" s="258"/>
      <c r="AU190" s="258"/>
      <c r="AV190" s="260"/>
    </row>
    <row r="191" spans="1:48" ht="45" x14ac:dyDescent="0.2">
      <c r="A191" s="305" t="s">
        <v>308</v>
      </c>
      <c r="B191" s="237" t="s">
        <v>786</v>
      </c>
      <c r="C191" s="159" t="s">
        <v>328</v>
      </c>
      <c r="D191" s="159" t="s">
        <v>340</v>
      </c>
      <c r="E191" s="248" t="s">
        <v>787</v>
      </c>
      <c r="F191" s="249" t="s">
        <v>176</v>
      </c>
      <c r="G191" s="239" t="b">
        <v>1</v>
      </c>
      <c r="H191" s="240">
        <v>42415</v>
      </c>
      <c r="I191" s="239"/>
      <c r="J191" s="241">
        <v>42384</v>
      </c>
      <c r="K191" s="242"/>
      <c r="L191" s="239" t="b">
        <v>1</v>
      </c>
      <c r="M191" s="238" t="s">
        <v>770</v>
      </c>
      <c r="N191" s="239" t="s">
        <v>778</v>
      </c>
      <c r="O191" s="243"/>
      <c r="P191" s="238" t="s">
        <v>788</v>
      </c>
      <c r="Q191" s="250"/>
      <c r="R191" s="251"/>
      <c r="S191" s="251"/>
      <c r="T191" s="251"/>
      <c r="U191" s="251"/>
      <c r="V191" s="252">
        <v>42384</v>
      </c>
      <c r="W191" s="251"/>
      <c r="X191" s="251"/>
      <c r="Y191" s="251"/>
      <c r="Z191" s="251"/>
      <c r="AA191" s="251"/>
      <c r="AB191" s="251"/>
      <c r="AC191" s="251"/>
      <c r="AD191" s="251"/>
      <c r="AE191" s="251"/>
      <c r="AF191" s="251"/>
      <c r="AG191" s="251"/>
      <c r="AH191" s="251"/>
      <c r="AI191" s="251"/>
      <c r="AJ191" s="251"/>
      <c r="AK191" s="251"/>
      <c r="AL191" s="251"/>
      <c r="AM191" s="251"/>
      <c r="AN191" s="251"/>
      <c r="AO191" s="251"/>
      <c r="AP191" s="251"/>
      <c r="AQ191" s="251"/>
      <c r="AR191" s="251"/>
      <c r="AS191" s="251"/>
      <c r="AT191" s="251"/>
      <c r="AU191" s="251"/>
      <c r="AV191" s="253"/>
    </row>
    <row r="192" spans="1:48" ht="60" x14ac:dyDescent="0.2">
      <c r="A192" s="305" t="s">
        <v>308</v>
      </c>
      <c r="B192" s="237" t="s">
        <v>789</v>
      </c>
      <c r="C192" s="159" t="s">
        <v>328</v>
      </c>
      <c r="D192" s="159" t="s">
        <v>340</v>
      </c>
      <c r="E192" s="248" t="s">
        <v>790</v>
      </c>
      <c r="F192" s="254" t="s">
        <v>176</v>
      </c>
      <c r="G192" s="243" t="b">
        <v>1</v>
      </c>
      <c r="H192" s="265">
        <v>42422</v>
      </c>
      <c r="I192" s="243"/>
      <c r="J192" s="266">
        <v>42384</v>
      </c>
      <c r="K192" s="256"/>
      <c r="L192" s="239" t="b">
        <v>1</v>
      </c>
      <c r="M192" s="238" t="s">
        <v>770</v>
      </c>
      <c r="N192" s="238" t="s">
        <v>771</v>
      </c>
      <c r="O192" s="267"/>
      <c r="P192" s="238" t="s">
        <v>791</v>
      </c>
      <c r="Q192" s="257"/>
      <c r="R192" s="258"/>
      <c r="S192" s="258"/>
      <c r="T192" s="258"/>
      <c r="U192" s="258"/>
      <c r="V192" s="259">
        <v>42384</v>
      </c>
      <c r="W192" s="258"/>
      <c r="X192" s="258"/>
      <c r="Y192" s="258"/>
      <c r="Z192" s="258"/>
      <c r="AA192" s="258"/>
      <c r="AB192" s="258"/>
      <c r="AC192" s="258"/>
      <c r="AD192" s="258"/>
      <c r="AE192" s="258"/>
      <c r="AF192" s="258"/>
      <c r="AG192" s="258"/>
      <c r="AH192" s="258"/>
      <c r="AI192" s="258"/>
      <c r="AJ192" s="258"/>
      <c r="AK192" s="258"/>
      <c r="AL192" s="258"/>
      <c r="AM192" s="258"/>
      <c r="AN192" s="258"/>
      <c r="AO192" s="258"/>
      <c r="AP192" s="258"/>
      <c r="AQ192" s="258"/>
      <c r="AR192" s="258"/>
      <c r="AS192" s="258"/>
      <c r="AT192" s="258"/>
      <c r="AU192" s="258"/>
      <c r="AV192" s="260"/>
    </row>
    <row r="193" spans="1:48" ht="45" x14ac:dyDescent="0.2">
      <c r="A193" s="305" t="s">
        <v>308</v>
      </c>
      <c r="B193" s="237" t="s">
        <v>792</v>
      </c>
      <c r="C193" s="159" t="s">
        <v>328</v>
      </c>
      <c r="D193" s="159" t="s">
        <v>340</v>
      </c>
      <c r="E193" s="248" t="s">
        <v>793</v>
      </c>
      <c r="F193" s="254" t="s">
        <v>176</v>
      </c>
      <c r="G193" s="243" t="b">
        <v>1</v>
      </c>
      <c r="H193" s="265">
        <v>42428</v>
      </c>
      <c r="I193" s="243"/>
      <c r="J193" s="266">
        <v>42309</v>
      </c>
      <c r="K193" s="256"/>
      <c r="L193" s="243" t="b">
        <v>1</v>
      </c>
      <c r="M193" s="238" t="s">
        <v>794</v>
      </c>
      <c r="N193" s="238" t="s">
        <v>771</v>
      </c>
      <c r="O193" s="243"/>
      <c r="P193" s="238" t="s">
        <v>795</v>
      </c>
      <c r="Q193" s="261"/>
      <c r="R193" s="262"/>
      <c r="S193" s="262"/>
      <c r="T193" s="268">
        <v>42428</v>
      </c>
      <c r="U193" s="262"/>
      <c r="V193" s="262"/>
      <c r="W193" s="262"/>
      <c r="X193" s="262"/>
      <c r="Y193" s="262"/>
      <c r="Z193" s="262"/>
      <c r="AA193" s="262"/>
      <c r="AB193" s="262"/>
      <c r="AC193" s="262"/>
      <c r="AD193" s="262"/>
      <c r="AE193" s="262"/>
      <c r="AF193" s="262"/>
      <c r="AG193" s="262"/>
      <c r="AH193" s="262"/>
      <c r="AI193" s="262"/>
      <c r="AJ193" s="262"/>
      <c r="AK193" s="262"/>
      <c r="AL193" s="262"/>
      <c r="AM193" s="262"/>
      <c r="AN193" s="262"/>
      <c r="AO193" s="262"/>
      <c r="AP193" s="262"/>
      <c r="AQ193" s="262"/>
      <c r="AR193" s="262"/>
      <c r="AS193" s="262"/>
      <c r="AT193" s="262"/>
      <c r="AU193" s="262"/>
      <c r="AV193" s="264"/>
    </row>
    <row r="194" spans="1:48" ht="45" x14ac:dyDescent="0.2">
      <c r="A194" s="305" t="s">
        <v>308</v>
      </c>
      <c r="B194" s="237" t="s">
        <v>796</v>
      </c>
      <c r="C194" s="159" t="s">
        <v>328</v>
      </c>
      <c r="D194" s="159" t="s">
        <v>340</v>
      </c>
      <c r="E194" s="248" t="s">
        <v>797</v>
      </c>
      <c r="F194" s="254" t="s">
        <v>176</v>
      </c>
      <c r="G194" s="267" t="b">
        <v>1</v>
      </c>
      <c r="H194" s="269">
        <v>42460</v>
      </c>
      <c r="I194" s="267"/>
      <c r="J194" s="270">
        <v>42339</v>
      </c>
      <c r="K194" s="271"/>
      <c r="L194" s="267" t="b">
        <v>1</v>
      </c>
      <c r="M194" s="238" t="s">
        <v>798</v>
      </c>
      <c r="N194" s="238" t="s">
        <v>771</v>
      </c>
      <c r="O194" s="267"/>
      <c r="P194" s="238" t="s">
        <v>799</v>
      </c>
      <c r="Q194" s="272"/>
      <c r="R194" s="273"/>
      <c r="S194" s="273"/>
      <c r="T194" s="273"/>
      <c r="U194" s="273"/>
      <c r="V194" s="273"/>
      <c r="W194" s="273"/>
      <c r="X194" s="274">
        <v>42460</v>
      </c>
      <c r="Y194" s="273"/>
      <c r="Z194" s="273"/>
      <c r="AA194" s="273"/>
      <c r="AB194" s="273"/>
      <c r="AC194" s="273"/>
      <c r="AD194" s="273"/>
      <c r="AE194" s="273"/>
      <c r="AF194" s="273"/>
      <c r="AG194" s="273"/>
      <c r="AH194" s="273"/>
      <c r="AI194" s="273"/>
      <c r="AJ194" s="273"/>
      <c r="AK194" s="273"/>
      <c r="AL194" s="273"/>
      <c r="AM194" s="273"/>
      <c r="AN194" s="273"/>
      <c r="AO194" s="273"/>
      <c r="AP194" s="273"/>
      <c r="AQ194" s="273"/>
      <c r="AR194" s="273"/>
      <c r="AS194" s="273"/>
      <c r="AT194" s="273"/>
      <c r="AU194" s="273"/>
      <c r="AV194" s="275"/>
    </row>
    <row r="195" spans="1:48" ht="75" x14ac:dyDescent="0.2">
      <c r="A195" s="305" t="s">
        <v>308</v>
      </c>
      <c r="B195" s="237" t="s">
        <v>800</v>
      </c>
      <c r="C195" s="159" t="s">
        <v>328</v>
      </c>
      <c r="D195" s="159" t="s">
        <v>340</v>
      </c>
      <c r="E195" s="248" t="s">
        <v>801</v>
      </c>
      <c r="F195" s="254" t="s">
        <v>176</v>
      </c>
      <c r="G195" s="267" t="b">
        <v>1</v>
      </c>
      <c r="H195" s="269">
        <v>42460</v>
      </c>
      <c r="I195" s="267"/>
      <c r="J195" s="270">
        <v>42370</v>
      </c>
      <c r="K195" s="271"/>
      <c r="L195" s="239" t="b">
        <v>1</v>
      </c>
      <c r="M195" s="238" t="s">
        <v>770</v>
      </c>
      <c r="N195" s="238" t="s">
        <v>771</v>
      </c>
      <c r="O195" s="267"/>
      <c r="P195" s="238" t="s">
        <v>802</v>
      </c>
      <c r="Q195" s="276"/>
      <c r="R195" s="277"/>
      <c r="S195" s="277"/>
      <c r="T195" s="276"/>
      <c r="U195" s="277"/>
      <c r="V195" s="252">
        <v>42384</v>
      </c>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7"/>
      <c r="AR195" s="277"/>
      <c r="AS195" s="277"/>
      <c r="AT195" s="277"/>
      <c r="AU195" s="277"/>
      <c r="AV195" s="278"/>
    </row>
    <row r="196" spans="1:48" ht="45" x14ac:dyDescent="0.2">
      <c r="A196" s="305" t="s">
        <v>308</v>
      </c>
      <c r="B196" s="237" t="s">
        <v>803</v>
      </c>
      <c r="C196" s="159" t="s">
        <v>328</v>
      </c>
      <c r="D196" s="159" t="s">
        <v>340</v>
      </c>
      <c r="E196" s="248" t="s">
        <v>804</v>
      </c>
      <c r="F196" s="254" t="s">
        <v>176</v>
      </c>
      <c r="G196" s="267" t="b">
        <v>1</v>
      </c>
      <c r="H196" s="269">
        <v>42460</v>
      </c>
      <c r="I196" s="267"/>
      <c r="J196" s="270">
        <v>42309</v>
      </c>
      <c r="K196" s="271"/>
      <c r="L196" s="267" t="b">
        <v>1</v>
      </c>
      <c r="M196" s="238" t="s">
        <v>805</v>
      </c>
      <c r="N196" s="238" t="s">
        <v>771</v>
      </c>
      <c r="O196" s="267"/>
      <c r="P196" s="238" t="s">
        <v>806</v>
      </c>
      <c r="Q196" s="272"/>
      <c r="R196" s="273"/>
      <c r="S196" s="274">
        <v>42460</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73"/>
      <c r="AR196" s="273"/>
      <c r="AS196" s="273"/>
      <c r="AT196" s="273"/>
      <c r="AU196" s="273"/>
      <c r="AV196" s="275"/>
    </row>
    <row r="197" spans="1:48" ht="60" x14ac:dyDescent="0.2">
      <c r="A197" s="305" t="s">
        <v>308</v>
      </c>
      <c r="B197" s="237" t="s">
        <v>807</v>
      </c>
      <c r="C197" s="159" t="s">
        <v>328</v>
      </c>
      <c r="D197" s="159" t="s">
        <v>340</v>
      </c>
      <c r="E197" s="248" t="s">
        <v>808</v>
      </c>
      <c r="F197" s="254" t="s">
        <v>176</v>
      </c>
      <c r="G197" s="267" t="b">
        <v>1</v>
      </c>
      <c r="H197" s="269">
        <v>42461</v>
      </c>
      <c r="I197" s="267"/>
      <c r="J197" s="270">
        <v>42370</v>
      </c>
      <c r="K197" s="271"/>
      <c r="L197" s="239" t="b">
        <v>1</v>
      </c>
      <c r="M197" s="238" t="s">
        <v>770</v>
      </c>
      <c r="N197" s="238" t="s">
        <v>771</v>
      </c>
      <c r="O197" s="267"/>
      <c r="P197" s="238" t="s">
        <v>809</v>
      </c>
      <c r="Q197" s="276"/>
      <c r="R197" s="277"/>
      <c r="S197" s="277"/>
      <c r="T197" s="277"/>
      <c r="U197" s="277"/>
      <c r="V197" s="279">
        <v>42400</v>
      </c>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7"/>
      <c r="AR197" s="277"/>
      <c r="AS197" s="277"/>
      <c r="AT197" s="277"/>
      <c r="AU197" s="277"/>
      <c r="AV197" s="278"/>
    </row>
    <row r="198" spans="1:48" ht="45" x14ac:dyDescent="0.2">
      <c r="A198" s="305" t="s">
        <v>308</v>
      </c>
      <c r="B198" s="237" t="s">
        <v>810</v>
      </c>
      <c r="C198" s="159" t="s">
        <v>328</v>
      </c>
      <c r="D198" s="159" t="s">
        <v>340</v>
      </c>
      <c r="E198" s="248" t="s">
        <v>811</v>
      </c>
      <c r="F198" s="249" t="s">
        <v>176</v>
      </c>
      <c r="G198" s="267" t="b">
        <v>1</v>
      </c>
      <c r="H198" s="240">
        <v>42475</v>
      </c>
      <c r="I198" s="239"/>
      <c r="J198" s="241">
        <v>42460</v>
      </c>
      <c r="K198" s="242"/>
      <c r="L198" s="239" t="b">
        <v>1</v>
      </c>
      <c r="M198" s="238" t="s">
        <v>770</v>
      </c>
      <c r="N198" s="238" t="s">
        <v>771</v>
      </c>
      <c r="O198" s="239"/>
      <c r="P198" s="238" t="s">
        <v>812</v>
      </c>
      <c r="Q198" s="244"/>
      <c r="R198" s="245"/>
      <c r="S198" s="245"/>
      <c r="T198" s="245"/>
      <c r="U198" s="245"/>
      <c r="V198" s="246">
        <v>42400</v>
      </c>
      <c r="W198" s="245"/>
      <c r="X198" s="245"/>
      <c r="Y198" s="245"/>
      <c r="Z198" s="245"/>
      <c r="AA198" s="245"/>
      <c r="AB198" s="245"/>
      <c r="AC198" s="245"/>
      <c r="AD198" s="245"/>
      <c r="AE198" s="245"/>
      <c r="AF198" s="245"/>
      <c r="AG198" s="245"/>
      <c r="AH198" s="245"/>
      <c r="AI198" s="245"/>
      <c r="AJ198" s="245"/>
      <c r="AK198" s="245"/>
      <c r="AL198" s="245"/>
      <c r="AM198" s="245"/>
      <c r="AN198" s="245"/>
      <c r="AO198" s="245"/>
      <c r="AP198" s="245"/>
      <c r="AQ198" s="245"/>
      <c r="AR198" s="245"/>
      <c r="AS198" s="245"/>
      <c r="AT198" s="245"/>
      <c r="AU198" s="245"/>
      <c r="AV198" s="247"/>
    </row>
    <row r="199" spans="1:48" ht="45" x14ac:dyDescent="0.2">
      <c r="A199" s="305" t="s">
        <v>308</v>
      </c>
      <c r="B199" s="237" t="s">
        <v>813</v>
      </c>
      <c r="C199" s="159" t="s">
        <v>328</v>
      </c>
      <c r="D199" s="159" t="s">
        <v>340</v>
      </c>
      <c r="E199" s="248" t="s">
        <v>814</v>
      </c>
      <c r="F199" s="249" t="s">
        <v>176</v>
      </c>
      <c r="G199" s="267" t="b">
        <v>1</v>
      </c>
      <c r="H199" s="280">
        <v>42475</v>
      </c>
      <c r="I199" s="281"/>
      <c r="J199" s="282">
        <v>42460</v>
      </c>
      <c r="K199" s="283"/>
      <c r="L199" s="239" t="b">
        <v>1</v>
      </c>
      <c r="M199" s="238" t="s">
        <v>770</v>
      </c>
      <c r="N199" s="238" t="s">
        <v>771</v>
      </c>
      <c r="O199" s="239"/>
      <c r="P199" s="238" t="s">
        <v>815</v>
      </c>
      <c r="Q199" s="284"/>
      <c r="R199" s="285"/>
      <c r="S199" s="285"/>
      <c r="T199" s="285"/>
      <c r="U199" s="285"/>
      <c r="V199" s="286">
        <v>42400</v>
      </c>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5"/>
      <c r="AR199" s="285"/>
      <c r="AS199" s="285"/>
      <c r="AT199" s="285"/>
      <c r="AU199" s="285"/>
      <c r="AV199" s="287"/>
    </row>
    <row r="200" spans="1:48" ht="45" x14ac:dyDescent="0.2">
      <c r="A200" s="305" t="s">
        <v>308</v>
      </c>
      <c r="B200" s="237" t="s">
        <v>816</v>
      </c>
      <c r="C200" s="159" t="s">
        <v>328</v>
      </c>
      <c r="D200" s="159" t="s">
        <v>340</v>
      </c>
      <c r="E200" s="248" t="s">
        <v>817</v>
      </c>
      <c r="F200" s="281" t="s">
        <v>176</v>
      </c>
      <c r="G200" s="267" t="b">
        <v>1</v>
      </c>
      <c r="H200" s="269">
        <v>42475</v>
      </c>
      <c r="I200" s="267"/>
      <c r="J200" s="270">
        <v>42460</v>
      </c>
      <c r="K200" s="271"/>
      <c r="L200" s="239" t="b">
        <v>1</v>
      </c>
      <c r="M200" s="238" t="s">
        <v>770</v>
      </c>
      <c r="N200" s="238" t="s">
        <v>778</v>
      </c>
      <c r="O200" s="267"/>
      <c r="P200" s="238" t="s">
        <v>818</v>
      </c>
      <c r="Q200" s="272"/>
      <c r="R200" s="273"/>
      <c r="S200" s="273"/>
      <c r="T200" s="273"/>
      <c r="U200" s="273"/>
      <c r="V200" s="274">
        <v>42400</v>
      </c>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73"/>
      <c r="AR200" s="273"/>
      <c r="AS200" s="273"/>
      <c r="AT200" s="273"/>
      <c r="AU200" s="273"/>
      <c r="AV200" s="275"/>
    </row>
    <row r="201" spans="1:48" ht="60" x14ac:dyDescent="0.2">
      <c r="A201" s="305" t="s">
        <v>308</v>
      </c>
      <c r="B201" s="237" t="s">
        <v>819</v>
      </c>
      <c r="C201" s="159" t="s">
        <v>328</v>
      </c>
      <c r="D201" s="159" t="s">
        <v>340</v>
      </c>
      <c r="E201" s="248" t="s">
        <v>820</v>
      </c>
      <c r="F201" s="267" t="s">
        <v>176</v>
      </c>
      <c r="G201" s="267" t="b">
        <v>1</v>
      </c>
      <c r="H201" s="265">
        <v>42475</v>
      </c>
      <c r="I201" s="243"/>
      <c r="J201" s="266">
        <v>42460</v>
      </c>
      <c r="K201" s="256"/>
      <c r="L201" s="239" t="b">
        <v>1</v>
      </c>
      <c r="M201" s="238" t="s">
        <v>770</v>
      </c>
      <c r="N201" s="238" t="s">
        <v>771</v>
      </c>
      <c r="O201" s="243"/>
      <c r="P201" s="238" t="s">
        <v>821</v>
      </c>
      <c r="Q201" s="261"/>
      <c r="R201" s="262"/>
      <c r="S201" s="262"/>
      <c r="T201" s="262"/>
      <c r="U201" s="262"/>
      <c r="V201" s="268">
        <v>42400</v>
      </c>
      <c r="W201" s="262"/>
      <c r="X201" s="262"/>
      <c r="Y201" s="262"/>
      <c r="Z201" s="262"/>
      <c r="AA201" s="262"/>
      <c r="AB201" s="262"/>
      <c r="AC201" s="262"/>
      <c r="AD201" s="262"/>
      <c r="AE201" s="262"/>
      <c r="AF201" s="262"/>
      <c r="AG201" s="262"/>
      <c r="AH201" s="262"/>
      <c r="AI201" s="262"/>
      <c r="AJ201" s="262"/>
      <c r="AK201" s="262"/>
      <c r="AL201" s="262"/>
      <c r="AM201" s="262"/>
      <c r="AN201" s="262"/>
      <c r="AO201" s="262"/>
      <c r="AP201" s="262"/>
      <c r="AQ201" s="262"/>
      <c r="AR201" s="262"/>
      <c r="AS201" s="262"/>
      <c r="AT201" s="262"/>
      <c r="AU201" s="262"/>
      <c r="AV201" s="264"/>
    </row>
    <row r="202" spans="1:48" ht="60" x14ac:dyDescent="0.2">
      <c r="A202" s="305" t="s">
        <v>308</v>
      </c>
      <c r="B202" s="237" t="s">
        <v>822</v>
      </c>
      <c r="C202" s="159" t="s">
        <v>328</v>
      </c>
      <c r="D202" s="159" t="s">
        <v>340</v>
      </c>
      <c r="E202" s="248" t="s">
        <v>823</v>
      </c>
      <c r="F202" s="267" t="s">
        <v>176</v>
      </c>
      <c r="G202" s="243" t="b">
        <v>1</v>
      </c>
      <c r="H202" s="265">
        <v>42475</v>
      </c>
      <c r="I202" s="243"/>
      <c r="J202" s="266">
        <v>42460</v>
      </c>
      <c r="K202" s="256"/>
      <c r="L202" s="239" t="b">
        <v>1</v>
      </c>
      <c r="M202" s="238" t="s">
        <v>770</v>
      </c>
      <c r="N202" s="238" t="s">
        <v>771</v>
      </c>
      <c r="O202" s="243"/>
      <c r="P202" s="238" t="s">
        <v>824</v>
      </c>
      <c r="Q202" s="257"/>
      <c r="R202" s="258"/>
      <c r="S202" s="288">
        <v>42460</v>
      </c>
      <c r="T202" s="258"/>
      <c r="U202" s="258"/>
      <c r="V202" s="288">
        <v>42400</v>
      </c>
      <c r="W202" s="258"/>
      <c r="X202" s="258"/>
      <c r="Y202" s="258"/>
      <c r="Z202" s="258"/>
      <c r="AA202" s="258"/>
      <c r="AB202" s="258"/>
      <c r="AC202" s="258"/>
      <c r="AD202" s="258"/>
      <c r="AE202" s="258"/>
      <c r="AF202" s="258"/>
      <c r="AG202" s="258"/>
      <c r="AH202" s="258"/>
      <c r="AI202" s="258"/>
      <c r="AJ202" s="258"/>
      <c r="AK202" s="258"/>
      <c r="AL202" s="258"/>
      <c r="AM202" s="258"/>
      <c r="AN202" s="258"/>
      <c r="AO202" s="258"/>
      <c r="AP202" s="258"/>
      <c r="AQ202" s="258"/>
      <c r="AR202" s="258"/>
      <c r="AS202" s="258"/>
      <c r="AT202" s="258"/>
      <c r="AU202" s="258"/>
      <c r="AV202" s="260"/>
    </row>
    <row r="203" spans="1:48" ht="60" x14ac:dyDescent="0.2">
      <c r="A203" s="305" t="s">
        <v>308</v>
      </c>
      <c r="B203" s="237" t="s">
        <v>825</v>
      </c>
      <c r="C203" s="159" t="s">
        <v>328</v>
      </c>
      <c r="D203" s="159" t="s">
        <v>340</v>
      </c>
      <c r="E203" s="248" t="s">
        <v>826</v>
      </c>
      <c r="F203" s="267" t="s">
        <v>176</v>
      </c>
      <c r="G203" s="243" t="b">
        <v>1</v>
      </c>
      <c r="H203" s="265">
        <v>42475</v>
      </c>
      <c r="I203" s="243"/>
      <c r="J203" s="266">
        <v>42400</v>
      </c>
      <c r="K203" s="256"/>
      <c r="L203" s="243" t="b">
        <v>1</v>
      </c>
      <c r="M203" s="238" t="s">
        <v>805</v>
      </c>
      <c r="N203" s="267" t="s">
        <v>778</v>
      </c>
      <c r="O203" s="243"/>
      <c r="P203" s="238" t="s">
        <v>827</v>
      </c>
      <c r="Q203" s="261"/>
      <c r="R203" s="262"/>
      <c r="S203" s="268">
        <v>42460</v>
      </c>
      <c r="T203" s="261"/>
      <c r="U203" s="262"/>
      <c r="V203" s="262"/>
      <c r="W203" s="262"/>
      <c r="X203" s="262"/>
      <c r="Y203" s="262"/>
      <c r="Z203" s="262"/>
      <c r="AA203" s="262"/>
      <c r="AB203" s="262"/>
      <c r="AC203" s="262"/>
      <c r="AD203" s="262"/>
      <c r="AE203" s="262"/>
      <c r="AF203" s="262"/>
      <c r="AG203" s="262"/>
      <c r="AH203" s="262"/>
      <c r="AI203" s="262"/>
      <c r="AJ203" s="262"/>
      <c r="AK203" s="262"/>
      <c r="AL203" s="262"/>
      <c r="AM203" s="262"/>
      <c r="AN203" s="262"/>
      <c r="AO203" s="262"/>
      <c r="AP203" s="262"/>
      <c r="AQ203" s="262"/>
      <c r="AR203" s="262"/>
      <c r="AS203" s="262"/>
      <c r="AT203" s="262"/>
      <c r="AU203" s="262"/>
      <c r="AV203" s="264"/>
    </row>
    <row r="204" spans="1:48" ht="60" x14ac:dyDescent="0.2">
      <c r="A204" s="305" t="s">
        <v>308</v>
      </c>
      <c r="B204" s="237" t="s">
        <v>828</v>
      </c>
      <c r="C204" s="159" t="s">
        <v>328</v>
      </c>
      <c r="D204" s="159" t="s">
        <v>340</v>
      </c>
      <c r="E204" s="248" t="s">
        <v>829</v>
      </c>
      <c r="F204" s="289" t="s">
        <v>176</v>
      </c>
      <c r="G204" s="281" t="b">
        <v>0</v>
      </c>
      <c r="H204" s="280">
        <v>42490</v>
      </c>
      <c r="I204" s="281"/>
      <c r="J204" s="282">
        <v>42461</v>
      </c>
      <c r="K204" s="283"/>
      <c r="L204" s="281" t="b">
        <v>1</v>
      </c>
      <c r="M204" s="238" t="s">
        <v>798</v>
      </c>
      <c r="N204" s="238" t="s">
        <v>771</v>
      </c>
      <c r="O204" s="267"/>
      <c r="P204" s="238" t="s">
        <v>830</v>
      </c>
      <c r="Q204" s="290"/>
      <c r="R204" s="291"/>
      <c r="S204" s="291"/>
      <c r="T204" s="291"/>
      <c r="U204" s="291"/>
      <c r="V204" s="291"/>
      <c r="W204" s="291"/>
      <c r="X204" s="292">
        <v>42460</v>
      </c>
      <c r="Y204" s="291"/>
      <c r="Z204" s="291"/>
      <c r="AA204" s="291"/>
      <c r="AB204" s="291"/>
      <c r="AC204" s="291"/>
      <c r="AD204" s="291"/>
      <c r="AE204" s="291"/>
      <c r="AF204" s="291"/>
      <c r="AG204" s="291"/>
      <c r="AH204" s="291"/>
      <c r="AI204" s="291"/>
      <c r="AJ204" s="291"/>
      <c r="AK204" s="291"/>
      <c r="AL204" s="291"/>
      <c r="AM204" s="291"/>
      <c r="AN204" s="291"/>
      <c r="AO204" s="291"/>
      <c r="AP204" s="291"/>
      <c r="AQ204" s="291"/>
      <c r="AR204" s="291"/>
      <c r="AS204" s="291"/>
      <c r="AT204" s="291"/>
      <c r="AU204" s="291"/>
      <c r="AV204" s="293"/>
    </row>
    <row r="205" spans="1:48" ht="75" x14ac:dyDescent="0.2">
      <c r="A205" s="305" t="s">
        <v>308</v>
      </c>
      <c r="B205" s="237" t="s">
        <v>831</v>
      </c>
      <c r="C205" s="159" t="s">
        <v>328</v>
      </c>
      <c r="D205" s="159" t="s">
        <v>340</v>
      </c>
      <c r="E205" s="248" t="s">
        <v>832</v>
      </c>
      <c r="F205" s="294" t="s">
        <v>176</v>
      </c>
      <c r="G205" s="295" t="b">
        <v>0</v>
      </c>
      <c r="H205" s="296">
        <v>42490</v>
      </c>
      <c r="I205" s="295"/>
      <c r="J205" s="297">
        <v>42461</v>
      </c>
      <c r="K205" s="298"/>
      <c r="L205" s="295" t="b">
        <v>1</v>
      </c>
      <c r="M205" s="238" t="s">
        <v>798</v>
      </c>
      <c r="N205" s="238" t="s">
        <v>771</v>
      </c>
      <c r="O205" s="234"/>
      <c r="P205" s="238" t="s">
        <v>833</v>
      </c>
      <c r="Q205" s="299"/>
      <c r="R205" s="300"/>
      <c r="S205" s="300"/>
      <c r="T205" s="299"/>
      <c r="U205" s="300"/>
      <c r="V205" s="300"/>
      <c r="W205" s="300"/>
      <c r="X205" s="301">
        <v>42460</v>
      </c>
      <c r="Y205" s="300"/>
      <c r="Z205" s="300"/>
      <c r="AA205" s="300"/>
      <c r="AB205" s="300"/>
      <c r="AC205" s="300"/>
      <c r="AD205" s="300"/>
      <c r="AE205" s="300"/>
      <c r="AF205" s="300"/>
      <c r="AG205" s="300"/>
      <c r="AH205" s="300"/>
      <c r="AI205" s="300"/>
      <c r="AJ205" s="300"/>
      <c r="AK205" s="300"/>
      <c r="AL205" s="300"/>
      <c r="AM205" s="300"/>
      <c r="AN205" s="300"/>
      <c r="AO205" s="300"/>
      <c r="AP205" s="300"/>
      <c r="AQ205" s="300"/>
      <c r="AR205" s="300"/>
      <c r="AS205" s="300"/>
      <c r="AT205" s="300"/>
      <c r="AU205" s="300"/>
      <c r="AV205" s="302"/>
    </row>
    <row r="206" spans="1:48" ht="60" x14ac:dyDescent="0.2">
      <c r="A206" s="305" t="s">
        <v>308</v>
      </c>
      <c r="B206" s="237" t="s">
        <v>834</v>
      </c>
      <c r="C206" s="159" t="s">
        <v>328</v>
      </c>
      <c r="D206" s="159" t="s">
        <v>340</v>
      </c>
      <c r="E206" s="248" t="s">
        <v>835</v>
      </c>
      <c r="F206" s="254" t="s">
        <v>176</v>
      </c>
      <c r="G206" s="243" t="b">
        <v>1</v>
      </c>
      <c r="H206" s="296">
        <v>42505</v>
      </c>
      <c r="I206" s="243"/>
      <c r="J206" s="297">
        <v>42490</v>
      </c>
      <c r="K206" s="256"/>
      <c r="L206" s="243" t="b">
        <v>1</v>
      </c>
      <c r="M206" s="238" t="s">
        <v>798</v>
      </c>
      <c r="N206" s="238" t="s">
        <v>771</v>
      </c>
      <c r="O206" s="234"/>
      <c r="P206" s="238" t="s">
        <v>836</v>
      </c>
      <c r="Q206" s="257"/>
      <c r="R206" s="258"/>
      <c r="S206" s="258"/>
      <c r="T206" s="257"/>
      <c r="U206" s="258"/>
      <c r="V206" s="288">
        <v>42400</v>
      </c>
      <c r="W206" s="258"/>
      <c r="X206" s="288">
        <v>42460</v>
      </c>
      <c r="Y206" s="258"/>
      <c r="Z206" s="258"/>
      <c r="AA206" s="258"/>
      <c r="AB206" s="258"/>
      <c r="AC206" s="258"/>
      <c r="AD206" s="258"/>
      <c r="AE206" s="258"/>
      <c r="AF206" s="258"/>
      <c r="AG206" s="258"/>
      <c r="AH206" s="258"/>
      <c r="AI206" s="258"/>
      <c r="AJ206" s="258"/>
      <c r="AK206" s="258"/>
      <c r="AL206" s="258"/>
      <c r="AM206" s="258"/>
      <c r="AN206" s="258"/>
      <c r="AO206" s="258"/>
      <c r="AP206" s="258"/>
      <c r="AQ206" s="258"/>
      <c r="AR206" s="258"/>
      <c r="AS206" s="258"/>
      <c r="AT206" s="258"/>
      <c r="AU206" s="258"/>
      <c r="AV206" s="260"/>
    </row>
    <row r="207" spans="1:48" ht="45" x14ac:dyDescent="0.2">
      <c r="A207" s="305" t="s">
        <v>308</v>
      </c>
      <c r="B207" s="237" t="s">
        <v>837</v>
      </c>
      <c r="C207" s="159" t="s">
        <v>328</v>
      </c>
      <c r="D207" s="159" t="s">
        <v>340</v>
      </c>
      <c r="E207" s="248" t="s">
        <v>838</v>
      </c>
      <c r="F207" s="249" t="s">
        <v>176</v>
      </c>
      <c r="G207" s="239" t="b">
        <v>1</v>
      </c>
      <c r="H207" s="280">
        <v>42521</v>
      </c>
      <c r="I207" s="239"/>
      <c r="J207" s="282">
        <v>42400</v>
      </c>
      <c r="K207" s="242"/>
      <c r="L207" s="239" t="b">
        <v>1</v>
      </c>
      <c r="M207" s="238" t="s">
        <v>770</v>
      </c>
      <c r="N207" s="238" t="s">
        <v>771</v>
      </c>
      <c r="O207" s="239"/>
      <c r="P207" s="238" t="s">
        <v>839</v>
      </c>
      <c r="Q207" s="250"/>
      <c r="R207" s="251"/>
      <c r="S207" s="251"/>
      <c r="T207" s="251"/>
      <c r="U207" s="251"/>
      <c r="V207" s="303">
        <v>42400</v>
      </c>
      <c r="W207" s="251"/>
      <c r="X207" s="251"/>
      <c r="Y207" s="251"/>
      <c r="Z207" s="251"/>
      <c r="AA207" s="251"/>
      <c r="AB207" s="251"/>
      <c r="AC207" s="251"/>
      <c r="AD207" s="251"/>
      <c r="AE207" s="251"/>
      <c r="AF207" s="251"/>
      <c r="AG207" s="251"/>
      <c r="AH207" s="251"/>
      <c r="AI207" s="251"/>
      <c r="AJ207" s="251"/>
      <c r="AK207" s="251"/>
      <c r="AL207" s="251"/>
      <c r="AM207" s="251"/>
      <c r="AN207" s="251"/>
      <c r="AO207" s="251"/>
      <c r="AP207" s="251"/>
      <c r="AQ207" s="251"/>
      <c r="AR207" s="251"/>
      <c r="AS207" s="251"/>
      <c r="AT207" s="251"/>
      <c r="AU207" s="251"/>
      <c r="AV207" s="253"/>
    </row>
    <row r="208" spans="1:48" ht="45" x14ac:dyDescent="0.2">
      <c r="A208" s="305" t="s">
        <v>308</v>
      </c>
      <c r="B208" s="237" t="s">
        <v>840</v>
      </c>
      <c r="C208" s="159" t="s">
        <v>328</v>
      </c>
      <c r="D208" s="159" t="s">
        <v>340</v>
      </c>
      <c r="E208" s="248" t="s">
        <v>841</v>
      </c>
      <c r="F208" s="254" t="s">
        <v>176</v>
      </c>
      <c r="G208" s="243" t="b">
        <v>1</v>
      </c>
      <c r="H208" s="265">
        <v>42522</v>
      </c>
      <c r="I208" s="243"/>
      <c r="J208" s="266">
        <v>42490</v>
      </c>
      <c r="K208" s="256"/>
      <c r="L208" s="243" t="b">
        <v>1</v>
      </c>
      <c r="M208" s="238" t="s">
        <v>805</v>
      </c>
      <c r="N208" s="238" t="s">
        <v>771</v>
      </c>
      <c r="O208" s="243"/>
      <c r="P208" s="238" t="s">
        <v>842</v>
      </c>
      <c r="Q208" s="257"/>
      <c r="R208" s="258"/>
      <c r="S208" s="288">
        <v>42460</v>
      </c>
      <c r="T208" s="258"/>
      <c r="U208" s="258"/>
      <c r="V208" s="258"/>
      <c r="W208" s="258"/>
      <c r="X208" s="258"/>
      <c r="Y208" s="258"/>
      <c r="Z208" s="258"/>
      <c r="AA208" s="258"/>
      <c r="AB208" s="258"/>
      <c r="AC208" s="258"/>
      <c r="AD208" s="258"/>
      <c r="AE208" s="258"/>
      <c r="AF208" s="258"/>
      <c r="AG208" s="258"/>
      <c r="AH208" s="258"/>
      <c r="AI208" s="258"/>
      <c r="AJ208" s="258"/>
      <c r="AK208" s="258"/>
      <c r="AL208" s="258"/>
      <c r="AM208" s="258"/>
      <c r="AN208" s="258"/>
      <c r="AO208" s="258"/>
      <c r="AP208" s="258"/>
      <c r="AQ208" s="258"/>
      <c r="AR208" s="258"/>
      <c r="AS208" s="258"/>
      <c r="AT208" s="258"/>
      <c r="AU208" s="258"/>
      <c r="AV208" s="260"/>
    </row>
    <row r="209" spans="1:48" ht="75" x14ac:dyDescent="0.2">
      <c r="A209" s="305" t="s">
        <v>308</v>
      </c>
      <c r="B209" s="237" t="s">
        <v>843</v>
      </c>
      <c r="C209" s="159" t="s">
        <v>328</v>
      </c>
      <c r="D209" s="159" t="s">
        <v>340</v>
      </c>
      <c r="E209" s="248" t="s">
        <v>844</v>
      </c>
      <c r="F209" s="254" t="s">
        <v>176</v>
      </c>
      <c r="G209" s="243" t="b">
        <v>1</v>
      </c>
      <c r="H209" s="265">
        <v>42522</v>
      </c>
      <c r="I209" s="243"/>
      <c r="J209" s="266">
        <v>42490</v>
      </c>
      <c r="K209" s="256"/>
      <c r="L209" s="243" t="b">
        <v>1</v>
      </c>
      <c r="M209" s="238" t="s">
        <v>798</v>
      </c>
      <c r="N209" s="238" t="s">
        <v>771</v>
      </c>
      <c r="O209" s="243"/>
      <c r="P209" s="238" t="s">
        <v>845</v>
      </c>
      <c r="Q209" s="261"/>
      <c r="R209" s="262"/>
      <c r="S209" s="262"/>
      <c r="T209" s="262"/>
      <c r="U209" s="262"/>
      <c r="V209" s="262"/>
      <c r="W209" s="262"/>
      <c r="X209" s="268">
        <v>42460</v>
      </c>
      <c r="Y209" s="262"/>
      <c r="Z209" s="262"/>
      <c r="AA209" s="262"/>
      <c r="AB209" s="262"/>
      <c r="AC209" s="262"/>
      <c r="AD209" s="262"/>
      <c r="AE209" s="262"/>
      <c r="AF209" s="262"/>
      <c r="AG209" s="262"/>
      <c r="AH209" s="262"/>
      <c r="AI209" s="262"/>
      <c r="AJ209" s="262"/>
      <c r="AK209" s="262"/>
      <c r="AL209" s="262"/>
      <c r="AM209" s="262"/>
      <c r="AN209" s="262"/>
      <c r="AO209" s="262"/>
      <c r="AP209" s="262"/>
      <c r="AQ209" s="262"/>
      <c r="AR209" s="262"/>
      <c r="AS209" s="262"/>
      <c r="AT209" s="262"/>
      <c r="AU209" s="262"/>
      <c r="AV209" s="264"/>
    </row>
    <row r="210" spans="1:48" ht="45" x14ac:dyDescent="0.2">
      <c r="A210" s="305" t="s">
        <v>308</v>
      </c>
      <c r="B210" s="237" t="s">
        <v>846</v>
      </c>
      <c r="C210" s="159" t="s">
        <v>328</v>
      </c>
      <c r="D210" s="159" t="s">
        <v>340</v>
      </c>
      <c r="E210" s="304" t="s">
        <v>847</v>
      </c>
      <c r="F210" s="249" t="s">
        <v>176</v>
      </c>
      <c r="G210" s="243" t="b">
        <v>1</v>
      </c>
      <c r="H210" s="265">
        <v>42552</v>
      </c>
      <c r="I210" s="243"/>
      <c r="J210" s="266">
        <v>42490</v>
      </c>
      <c r="K210" s="256"/>
      <c r="L210" s="239" t="b">
        <v>1</v>
      </c>
      <c r="M210" s="238" t="s">
        <v>848</v>
      </c>
      <c r="N210" s="238" t="s">
        <v>771</v>
      </c>
      <c r="O210" s="243"/>
      <c r="P210" s="238" t="s">
        <v>849</v>
      </c>
      <c r="Q210" s="257"/>
      <c r="R210" s="258"/>
      <c r="S210" s="258"/>
      <c r="T210" s="258"/>
      <c r="U210" s="258"/>
      <c r="V210" s="258"/>
      <c r="W210" s="258"/>
      <c r="X210" s="288">
        <v>42490</v>
      </c>
      <c r="Y210" s="258"/>
      <c r="Z210" s="258"/>
      <c r="AA210" s="258"/>
      <c r="AB210" s="258"/>
      <c r="AC210" s="258"/>
      <c r="AD210" s="258"/>
      <c r="AE210" s="258"/>
      <c r="AF210" s="258"/>
      <c r="AG210" s="258"/>
      <c r="AH210" s="258"/>
      <c r="AI210" s="258"/>
      <c r="AJ210" s="258"/>
      <c r="AK210" s="258"/>
      <c r="AL210" s="258"/>
      <c r="AM210" s="258"/>
      <c r="AN210" s="258"/>
      <c r="AO210" s="258"/>
      <c r="AP210" s="258"/>
      <c r="AQ210" s="258"/>
      <c r="AR210" s="258"/>
      <c r="AS210" s="258"/>
      <c r="AT210" s="258"/>
      <c r="AU210" s="258"/>
      <c r="AV210" s="260"/>
    </row>
    <row r="211" spans="1:48" ht="45" x14ac:dyDescent="0.2">
      <c r="A211" s="456" t="s">
        <v>308</v>
      </c>
      <c r="B211" s="467" t="s">
        <v>2191</v>
      </c>
      <c r="C211" s="457" t="s">
        <v>328</v>
      </c>
      <c r="D211" s="159" t="s">
        <v>340</v>
      </c>
      <c r="E211" s="458" t="s">
        <v>2192</v>
      </c>
      <c r="F211" s="469" t="s">
        <v>176</v>
      </c>
      <c r="G211" s="459" t="b">
        <v>0</v>
      </c>
      <c r="H211" s="460">
        <v>42521</v>
      </c>
      <c r="I211" s="459"/>
      <c r="J211" s="461">
        <v>42415</v>
      </c>
      <c r="K211" s="462"/>
      <c r="L211" s="470" t="b">
        <v>1</v>
      </c>
      <c r="M211" s="468" t="s">
        <v>2193</v>
      </c>
      <c r="N211" s="468" t="s">
        <v>771</v>
      </c>
      <c r="O211" s="459" t="s">
        <v>2194</v>
      </c>
      <c r="P211" s="468" t="s">
        <v>2195</v>
      </c>
      <c r="Q211" s="474">
        <v>42399</v>
      </c>
      <c r="R211" s="471"/>
      <c r="S211" s="471"/>
      <c r="T211" s="474"/>
      <c r="U211" s="471"/>
      <c r="V211" s="471"/>
      <c r="W211" s="262"/>
      <c r="X211" s="268"/>
      <c r="Y211" s="262"/>
      <c r="Z211" s="262"/>
      <c r="AA211" s="262"/>
      <c r="AB211" s="262"/>
      <c r="AC211" s="262"/>
      <c r="AD211" s="262"/>
      <c r="AE211" s="262"/>
      <c r="AF211" s="262"/>
      <c r="AG211" s="262"/>
      <c r="AH211" s="262"/>
      <c r="AI211" s="262"/>
      <c r="AJ211" s="262"/>
      <c r="AK211" s="262"/>
      <c r="AL211" s="262"/>
      <c r="AM211" s="262"/>
      <c r="AN211" s="262"/>
      <c r="AO211" s="262"/>
      <c r="AP211" s="262"/>
      <c r="AQ211" s="262"/>
      <c r="AR211" s="262"/>
      <c r="AS211" s="262"/>
      <c r="AT211" s="262"/>
      <c r="AU211" s="262"/>
      <c r="AV211" s="264"/>
    </row>
    <row r="212" spans="1:48" ht="75" x14ac:dyDescent="0.2">
      <c r="A212" s="456" t="s">
        <v>308</v>
      </c>
      <c r="B212" s="467" t="s">
        <v>2196</v>
      </c>
      <c r="C212" s="457" t="s">
        <v>328</v>
      </c>
      <c r="D212" s="159" t="s">
        <v>340</v>
      </c>
      <c r="E212" s="458" t="s">
        <v>2197</v>
      </c>
      <c r="F212" s="469" t="s">
        <v>176</v>
      </c>
      <c r="G212" s="459" t="b">
        <v>0</v>
      </c>
      <c r="H212" s="460">
        <v>42521</v>
      </c>
      <c r="I212" s="459"/>
      <c r="J212" s="461">
        <v>42415</v>
      </c>
      <c r="K212" s="462"/>
      <c r="L212" s="470" t="b">
        <v>1</v>
      </c>
      <c r="M212" s="468" t="s">
        <v>2193</v>
      </c>
      <c r="N212" s="468" t="s">
        <v>771</v>
      </c>
      <c r="O212" s="459" t="s">
        <v>2194</v>
      </c>
      <c r="P212" s="468" t="s">
        <v>2198</v>
      </c>
      <c r="Q212" s="474">
        <v>42399</v>
      </c>
      <c r="R212" s="471"/>
      <c r="S212" s="471"/>
      <c r="T212" s="471"/>
      <c r="U212" s="471"/>
      <c r="V212" s="471"/>
      <c r="W212" s="262"/>
      <c r="X212" s="268"/>
      <c r="Y212" s="262"/>
      <c r="Z212" s="262"/>
      <c r="AA212" s="262"/>
      <c r="AB212" s="262"/>
      <c r="AC212" s="262"/>
      <c r="AD212" s="262"/>
      <c r="AE212" s="262"/>
      <c r="AF212" s="262"/>
      <c r="AG212" s="262"/>
      <c r="AH212" s="262"/>
      <c r="AI212" s="262"/>
      <c r="AJ212" s="262"/>
      <c r="AK212" s="262"/>
      <c r="AL212" s="262"/>
      <c r="AM212" s="262"/>
      <c r="AN212" s="262"/>
      <c r="AO212" s="262"/>
      <c r="AP212" s="262"/>
      <c r="AQ212" s="262"/>
      <c r="AR212" s="262"/>
      <c r="AS212" s="262"/>
      <c r="AT212" s="262"/>
      <c r="AU212" s="262"/>
      <c r="AV212" s="264"/>
    </row>
    <row r="213" spans="1:48" ht="60" x14ac:dyDescent="0.2">
      <c r="A213" s="456" t="s">
        <v>308</v>
      </c>
      <c r="B213" s="467" t="s">
        <v>2199</v>
      </c>
      <c r="C213" s="457" t="s">
        <v>328</v>
      </c>
      <c r="D213" s="159" t="s">
        <v>340</v>
      </c>
      <c r="E213" s="458" t="s">
        <v>2200</v>
      </c>
      <c r="F213" s="469" t="s">
        <v>176</v>
      </c>
      <c r="G213" s="463" t="b">
        <v>0</v>
      </c>
      <c r="H213" s="464">
        <v>42460</v>
      </c>
      <c r="I213" s="463"/>
      <c r="J213" s="465">
        <v>42400</v>
      </c>
      <c r="K213" s="466"/>
      <c r="L213" s="470" t="b">
        <v>1</v>
      </c>
      <c r="M213" s="468" t="s">
        <v>770</v>
      </c>
      <c r="N213" s="468" t="s">
        <v>771</v>
      </c>
      <c r="O213" s="463" t="s">
        <v>2201</v>
      </c>
      <c r="P213" s="463" t="s">
        <v>2202</v>
      </c>
      <c r="Q213" s="472"/>
      <c r="R213" s="473"/>
      <c r="S213" s="473"/>
      <c r="T213" s="473"/>
      <c r="U213" s="473"/>
      <c r="V213" s="475">
        <v>42400</v>
      </c>
      <c r="W213" s="262"/>
      <c r="X213" s="268"/>
      <c r="Y213" s="262"/>
      <c r="Z213" s="262"/>
      <c r="AA213" s="262"/>
      <c r="AB213" s="262"/>
      <c r="AC213" s="262"/>
      <c r="AD213" s="262"/>
      <c r="AE213" s="262"/>
      <c r="AF213" s="262"/>
      <c r="AG213" s="262"/>
      <c r="AH213" s="262"/>
      <c r="AI213" s="262"/>
      <c r="AJ213" s="262"/>
      <c r="AK213" s="262"/>
      <c r="AL213" s="262"/>
      <c r="AM213" s="262"/>
      <c r="AN213" s="262"/>
      <c r="AO213" s="262"/>
      <c r="AP213" s="262"/>
      <c r="AQ213" s="262"/>
      <c r="AR213" s="262"/>
      <c r="AS213" s="262"/>
      <c r="AT213" s="262"/>
      <c r="AU213" s="262"/>
      <c r="AV213" s="264"/>
    </row>
    <row r="214" spans="1:48" ht="45" x14ac:dyDescent="0.2">
      <c r="A214" s="305" t="s">
        <v>308</v>
      </c>
      <c r="B214" s="467" t="s">
        <v>2203</v>
      </c>
      <c r="C214" s="457" t="s">
        <v>328</v>
      </c>
      <c r="D214" s="159" t="s">
        <v>340</v>
      </c>
      <c r="E214" s="458" t="s">
        <v>2204</v>
      </c>
      <c r="F214" s="469" t="s">
        <v>176</v>
      </c>
      <c r="G214" s="463" t="b">
        <v>0</v>
      </c>
      <c r="H214" s="464">
        <v>42460</v>
      </c>
      <c r="I214" s="463"/>
      <c r="J214" s="465">
        <v>42400</v>
      </c>
      <c r="K214" s="466"/>
      <c r="L214" s="470" t="b">
        <v>1</v>
      </c>
      <c r="M214" s="468" t="s">
        <v>770</v>
      </c>
      <c r="N214" s="468" t="s">
        <v>771</v>
      </c>
      <c r="O214" s="463" t="s">
        <v>2194</v>
      </c>
      <c r="P214" s="463" t="s">
        <v>2205</v>
      </c>
      <c r="Q214" s="472"/>
      <c r="R214" s="473"/>
      <c r="S214" s="473"/>
      <c r="T214" s="473"/>
      <c r="U214" s="473"/>
      <c r="V214" s="475">
        <v>42400</v>
      </c>
      <c r="W214" s="262"/>
      <c r="X214" s="268"/>
      <c r="Y214" s="262"/>
      <c r="Z214" s="262"/>
      <c r="AA214" s="262"/>
      <c r="AB214" s="262"/>
      <c r="AC214" s="262"/>
      <c r="AD214" s="262"/>
      <c r="AE214" s="262"/>
      <c r="AF214" s="262"/>
      <c r="AG214" s="262"/>
      <c r="AH214" s="262"/>
      <c r="AI214" s="262"/>
      <c r="AJ214" s="262"/>
      <c r="AK214" s="262"/>
      <c r="AL214" s="262"/>
      <c r="AM214" s="262"/>
      <c r="AN214" s="262"/>
      <c r="AO214" s="262"/>
      <c r="AP214" s="262"/>
      <c r="AQ214" s="262"/>
      <c r="AR214" s="262"/>
      <c r="AS214" s="262"/>
      <c r="AT214" s="262"/>
      <c r="AU214" s="262"/>
      <c r="AV214" s="264"/>
    </row>
    <row r="215" spans="1:48" s="20" customFormat="1" ht="39.75" customHeight="1" x14ac:dyDescent="0.2">
      <c r="A215" s="177"/>
      <c r="B215" s="224"/>
      <c r="C215" s="224"/>
      <c r="D215" s="224"/>
      <c r="E215" s="222"/>
      <c r="F215" s="223"/>
      <c r="G215" s="224"/>
      <c r="H215" s="236"/>
      <c r="I215" s="224"/>
      <c r="J215" s="226"/>
      <c r="K215" s="227"/>
      <c r="L215" s="224"/>
      <c r="M215" s="224"/>
      <c r="N215" s="224"/>
      <c r="O215" s="224"/>
      <c r="P215" s="224"/>
      <c r="Q215" s="208"/>
      <c r="R215" s="209"/>
      <c r="S215" s="209"/>
      <c r="T215" s="209"/>
      <c r="U215" s="209"/>
      <c r="V215" s="209"/>
      <c r="W215" s="209"/>
      <c r="X215" s="209"/>
      <c r="Y215" s="209"/>
      <c r="Z215" s="209"/>
      <c r="AA215" s="209"/>
      <c r="AB215" s="209"/>
      <c r="AC215" s="209"/>
      <c r="AD215" s="209"/>
      <c r="AE215" s="209"/>
      <c r="AF215" s="209"/>
      <c r="AG215" s="209"/>
      <c r="AH215" s="209"/>
      <c r="AI215" s="209"/>
      <c r="AJ215" s="209"/>
      <c r="AK215" s="209"/>
      <c r="AL215" s="209"/>
      <c r="AM215" s="209"/>
      <c r="AN215" s="209"/>
      <c r="AO215" s="209"/>
      <c r="AP215" s="209"/>
      <c r="AQ215" s="209"/>
      <c r="AR215" s="209"/>
      <c r="AS215" s="209"/>
      <c r="AT215" s="209"/>
      <c r="AU215" s="209"/>
      <c r="AV215" s="210"/>
    </row>
    <row r="216" spans="1:48" ht="105" x14ac:dyDescent="0.2">
      <c r="A216" s="305" t="s">
        <v>309</v>
      </c>
      <c r="B216" s="306" t="s">
        <v>850</v>
      </c>
      <c r="C216" s="159" t="s">
        <v>988</v>
      </c>
      <c r="D216" s="159" t="s">
        <v>1513</v>
      </c>
      <c r="E216" s="307" t="s">
        <v>851</v>
      </c>
      <c r="F216" s="307" t="s">
        <v>176</v>
      </c>
      <c r="G216" s="307" t="b">
        <v>1</v>
      </c>
      <c r="H216" s="308">
        <v>42248</v>
      </c>
      <c r="I216" s="307">
        <v>10</v>
      </c>
      <c r="J216" s="308">
        <v>42186</v>
      </c>
      <c r="K216" s="307"/>
      <c r="L216" s="307" t="b">
        <v>1</v>
      </c>
      <c r="M216" s="307" t="s">
        <v>852</v>
      </c>
      <c r="N216" s="307" t="s">
        <v>853</v>
      </c>
      <c r="O216" s="307"/>
      <c r="P216" s="307" t="s">
        <v>854</v>
      </c>
      <c r="Q216" s="309"/>
      <c r="R216" s="310"/>
      <c r="S216" s="310"/>
      <c r="T216" s="310"/>
      <c r="U216" s="310"/>
      <c r="V216" s="310"/>
      <c r="W216" s="310"/>
      <c r="X216" s="310"/>
      <c r="Y216" s="310"/>
      <c r="Z216" s="311">
        <v>42552</v>
      </c>
      <c r="AA216" s="262"/>
      <c r="AB216" s="262"/>
      <c r="AC216" s="262"/>
      <c r="AD216" s="262"/>
      <c r="AE216" s="262"/>
      <c r="AF216" s="262"/>
      <c r="AG216" s="262"/>
      <c r="AH216" s="262"/>
      <c r="AI216" s="262"/>
      <c r="AJ216" s="262"/>
      <c r="AK216" s="262"/>
      <c r="AL216" s="262"/>
      <c r="AM216" s="262"/>
      <c r="AN216" s="262"/>
      <c r="AO216" s="262"/>
      <c r="AP216" s="262"/>
      <c r="AQ216" s="262"/>
      <c r="AR216" s="262"/>
      <c r="AS216" s="262"/>
      <c r="AT216" s="262"/>
      <c r="AU216" s="262"/>
      <c r="AV216" s="262"/>
    </row>
    <row r="217" spans="1:48" ht="60" x14ac:dyDescent="0.2">
      <c r="A217" s="305" t="s">
        <v>309</v>
      </c>
      <c r="B217" s="306" t="s">
        <v>855</v>
      </c>
      <c r="C217" s="159" t="s">
        <v>988</v>
      </c>
      <c r="D217" s="159" t="s">
        <v>1513</v>
      </c>
      <c r="E217" s="307" t="s">
        <v>856</v>
      </c>
      <c r="F217" s="307" t="s">
        <v>176</v>
      </c>
      <c r="G217" s="307" t="b">
        <v>1</v>
      </c>
      <c r="H217" s="308"/>
      <c r="I217" s="307"/>
      <c r="J217" s="308"/>
      <c r="K217" s="307"/>
      <c r="L217" s="307"/>
      <c r="M217" s="307" t="s">
        <v>857</v>
      </c>
      <c r="N217" s="307" t="s">
        <v>853</v>
      </c>
      <c r="O217" s="307"/>
      <c r="P217" s="307" t="s">
        <v>858</v>
      </c>
      <c r="Q217" s="312"/>
      <c r="R217" s="313"/>
      <c r="S217" s="313"/>
      <c r="T217" s="313"/>
      <c r="U217" s="313"/>
      <c r="V217" s="313"/>
      <c r="W217" s="313"/>
      <c r="X217" s="313"/>
      <c r="Y217" s="313"/>
      <c r="Z217" s="314">
        <v>42552</v>
      </c>
      <c r="AA217" s="262"/>
      <c r="AB217" s="262"/>
      <c r="AC217" s="262"/>
      <c r="AD217" s="262"/>
      <c r="AE217" s="262"/>
      <c r="AF217" s="262"/>
      <c r="AG217" s="262"/>
      <c r="AH217" s="262"/>
      <c r="AI217" s="262"/>
      <c r="AJ217" s="262"/>
      <c r="AK217" s="262"/>
      <c r="AL217" s="262"/>
      <c r="AM217" s="262"/>
      <c r="AN217" s="262"/>
      <c r="AO217" s="262"/>
      <c r="AP217" s="262"/>
      <c r="AQ217" s="262"/>
      <c r="AR217" s="262"/>
      <c r="AS217" s="262"/>
      <c r="AT217" s="262"/>
      <c r="AU217" s="262"/>
      <c r="AV217" s="262"/>
    </row>
    <row r="218" spans="1:48" ht="45" x14ac:dyDescent="0.2">
      <c r="A218" s="305" t="s">
        <v>309</v>
      </c>
      <c r="B218" s="306" t="s">
        <v>859</v>
      </c>
      <c r="C218" s="159" t="s">
        <v>988</v>
      </c>
      <c r="D218" s="159" t="s">
        <v>1513</v>
      </c>
      <c r="E218" s="307" t="s">
        <v>860</v>
      </c>
      <c r="F218" s="307" t="s">
        <v>176</v>
      </c>
      <c r="G218" s="307" t="b">
        <v>0</v>
      </c>
      <c r="H218" s="308">
        <v>42551</v>
      </c>
      <c r="I218" s="307"/>
      <c r="J218" s="308">
        <v>42095</v>
      </c>
      <c r="K218" s="307"/>
      <c r="L218" s="307"/>
      <c r="M218" s="307"/>
      <c r="N218" s="307" t="s">
        <v>861</v>
      </c>
      <c r="O218" s="307"/>
      <c r="P218" s="307" t="s">
        <v>862</v>
      </c>
      <c r="Q218" s="309"/>
      <c r="R218" s="310"/>
      <c r="S218" s="310"/>
      <c r="T218" s="310"/>
      <c r="U218" s="310"/>
      <c r="V218" s="310"/>
      <c r="W218" s="310"/>
      <c r="X218" s="310"/>
      <c r="Y218" s="310"/>
      <c r="Z218" s="310"/>
      <c r="AA218" s="262"/>
      <c r="AB218" s="262"/>
      <c r="AC218" s="262"/>
      <c r="AD218" s="262"/>
      <c r="AE218" s="262"/>
      <c r="AF218" s="262"/>
      <c r="AG218" s="262"/>
      <c r="AH218" s="262"/>
      <c r="AI218" s="262"/>
      <c r="AJ218" s="262"/>
      <c r="AK218" s="262"/>
      <c r="AL218" s="262"/>
      <c r="AM218" s="262"/>
      <c r="AN218" s="262"/>
      <c r="AO218" s="262"/>
      <c r="AP218" s="262"/>
      <c r="AQ218" s="262"/>
      <c r="AR218" s="262"/>
      <c r="AS218" s="262"/>
      <c r="AT218" s="262"/>
      <c r="AU218" s="262"/>
      <c r="AV218" s="262"/>
    </row>
    <row r="219" spans="1:48" ht="30" x14ac:dyDescent="0.2">
      <c r="A219" s="305" t="s">
        <v>309</v>
      </c>
      <c r="B219" s="306" t="s">
        <v>863</v>
      </c>
      <c r="C219" s="159" t="s">
        <v>988</v>
      </c>
      <c r="D219" s="159" t="s">
        <v>1513</v>
      </c>
      <c r="E219" s="307" t="s">
        <v>864</v>
      </c>
      <c r="F219" s="307" t="s">
        <v>176</v>
      </c>
      <c r="G219" s="307"/>
      <c r="H219" s="308"/>
      <c r="I219" s="307"/>
      <c r="J219" s="308"/>
      <c r="K219" s="307"/>
      <c r="L219" s="307"/>
      <c r="M219" s="307"/>
      <c r="N219" s="307" t="s">
        <v>865</v>
      </c>
      <c r="O219" s="307"/>
      <c r="P219" s="307" t="s">
        <v>866</v>
      </c>
      <c r="Q219" s="312"/>
      <c r="R219" s="313"/>
      <c r="S219" s="313"/>
      <c r="T219" s="313"/>
      <c r="U219" s="313"/>
      <c r="V219" s="313"/>
      <c r="W219" s="313"/>
      <c r="X219" s="313"/>
      <c r="Y219" s="313"/>
      <c r="Z219" s="313"/>
      <c r="AA219" s="262"/>
      <c r="AB219" s="262"/>
      <c r="AC219" s="262"/>
      <c r="AD219" s="262"/>
      <c r="AE219" s="262"/>
      <c r="AF219" s="262"/>
      <c r="AG219" s="262"/>
      <c r="AH219" s="262"/>
      <c r="AI219" s="262"/>
      <c r="AJ219" s="262"/>
      <c r="AK219" s="262"/>
      <c r="AL219" s="262"/>
      <c r="AM219" s="262"/>
      <c r="AN219" s="262"/>
      <c r="AO219" s="262"/>
      <c r="AP219" s="262"/>
      <c r="AQ219" s="262"/>
      <c r="AR219" s="262"/>
      <c r="AS219" s="262"/>
      <c r="AT219" s="262"/>
      <c r="AU219" s="262"/>
      <c r="AV219" s="262"/>
    </row>
    <row r="220" spans="1:48" ht="75" x14ac:dyDescent="0.2">
      <c r="A220" s="305" t="s">
        <v>309</v>
      </c>
      <c r="B220" s="306" t="s">
        <v>867</v>
      </c>
      <c r="C220" s="159" t="s">
        <v>988</v>
      </c>
      <c r="D220" s="159" t="s">
        <v>1513</v>
      </c>
      <c r="E220" s="307" t="s">
        <v>868</v>
      </c>
      <c r="F220" s="307" t="s">
        <v>176</v>
      </c>
      <c r="G220" s="307" t="b">
        <v>1</v>
      </c>
      <c r="H220" s="308">
        <v>42582</v>
      </c>
      <c r="I220" s="307"/>
      <c r="J220" s="308">
        <v>42370</v>
      </c>
      <c r="K220" s="307"/>
      <c r="L220" s="307"/>
      <c r="M220" s="307" t="s">
        <v>869</v>
      </c>
      <c r="N220" s="307" t="s">
        <v>870</v>
      </c>
      <c r="O220" s="307"/>
      <c r="P220" s="307"/>
      <c r="Q220" s="312"/>
      <c r="R220" s="313"/>
      <c r="S220" s="314">
        <v>42460</v>
      </c>
      <c r="T220" s="313"/>
      <c r="U220" s="313"/>
      <c r="V220" s="313"/>
      <c r="W220" s="313"/>
      <c r="X220" s="313"/>
      <c r="Y220" s="313"/>
      <c r="Z220" s="313"/>
      <c r="AA220" s="262"/>
      <c r="AB220" s="262"/>
      <c r="AC220" s="262"/>
      <c r="AD220" s="262"/>
      <c r="AE220" s="262"/>
      <c r="AF220" s="262"/>
      <c r="AG220" s="262"/>
      <c r="AH220" s="262"/>
      <c r="AI220" s="262"/>
      <c r="AJ220" s="262"/>
      <c r="AK220" s="262"/>
      <c r="AL220" s="262"/>
      <c r="AM220" s="262"/>
      <c r="AN220" s="262"/>
      <c r="AO220" s="262"/>
      <c r="AP220" s="262"/>
      <c r="AQ220" s="262"/>
      <c r="AR220" s="262"/>
      <c r="AS220" s="262"/>
      <c r="AT220" s="262"/>
      <c r="AU220" s="262"/>
      <c r="AV220" s="262"/>
    </row>
    <row r="221" spans="1:48" ht="45" x14ac:dyDescent="0.2">
      <c r="A221" s="305" t="s">
        <v>309</v>
      </c>
      <c r="B221" s="306" t="s">
        <v>871</v>
      </c>
      <c r="C221" s="159" t="s">
        <v>988</v>
      </c>
      <c r="D221" s="159" t="s">
        <v>1513</v>
      </c>
      <c r="E221" s="307" t="s">
        <v>872</v>
      </c>
      <c r="F221" s="307" t="s">
        <v>176</v>
      </c>
      <c r="G221" s="307" t="b">
        <v>1</v>
      </c>
      <c r="H221" s="308">
        <v>42582</v>
      </c>
      <c r="I221" s="307"/>
      <c r="J221" s="308">
        <v>42370</v>
      </c>
      <c r="K221" s="307"/>
      <c r="L221" s="307"/>
      <c r="M221" s="307" t="s">
        <v>873</v>
      </c>
      <c r="N221" s="307" t="s">
        <v>874</v>
      </c>
      <c r="O221" s="307"/>
      <c r="P221" s="307" t="s">
        <v>875</v>
      </c>
      <c r="Q221" s="312"/>
      <c r="R221" s="313"/>
      <c r="S221" s="314">
        <v>42460</v>
      </c>
      <c r="T221" s="313"/>
      <c r="U221" s="313"/>
      <c r="V221" s="313"/>
      <c r="W221" s="313"/>
      <c r="X221" s="313"/>
      <c r="Y221" s="313"/>
      <c r="Z221" s="313"/>
      <c r="AA221" s="262"/>
      <c r="AB221" s="262"/>
      <c r="AC221" s="262"/>
      <c r="AD221" s="262"/>
      <c r="AE221" s="262"/>
      <c r="AF221" s="262"/>
      <c r="AG221" s="262"/>
      <c r="AH221" s="262"/>
      <c r="AI221" s="262"/>
      <c r="AJ221" s="262"/>
      <c r="AK221" s="262"/>
      <c r="AL221" s="262"/>
      <c r="AM221" s="262"/>
      <c r="AN221" s="262"/>
      <c r="AO221" s="262"/>
      <c r="AP221" s="262"/>
      <c r="AQ221" s="262"/>
      <c r="AR221" s="262"/>
      <c r="AS221" s="262"/>
      <c r="AT221" s="262"/>
      <c r="AU221" s="262"/>
      <c r="AV221" s="262"/>
    </row>
    <row r="222" spans="1:48" ht="105" x14ac:dyDescent="0.2">
      <c r="A222" s="305" t="s">
        <v>309</v>
      </c>
      <c r="B222" s="306" t="s">
        <v>876</v>
      </c>
      <c r="C222" s="159" t="s">
        <v>988</v>
      </c>
      <c r="D222" s="159" t="s">
        <v>1513</v>
      </c>
      <c r="E222" s="307" t="s">
        <v>877</v>
      </c>
      <c r="F222" s="307" t="s">
        <v>176</v>
      </c>
      <c r="G222" s="307" t="b">
        <v>1</v>
      </c>
      <c r="H222" s="308">
        <v>42582</v>
      </c>
      <c r="I222" s="307"/>
      <c r="J222" s="308">
        <v>42370</v>
      </c>
      <c r="K222" s="307"/>
      <c r="L222" s="307"/>
      <c r="M222" s="307" t="s">
        <v>878</v>
      </c>
      <c r="N222" s="307" t="s">
        <v>870</v>
      </c>
      <c r="O222" s="307"/>
      <c r="P222" s="307" t="s">
        <v>879</v>
      </c>
      <c r="Q222" s="312"/>
      <c r="R222" s="313"/>
      <c r="S222" s="314">
        <v>42460</v>
      </c>
      <c r="T222" s="313"/>
      <c r="U222" s="313"/>
      <c r="V222" s="314">
        <v>42460</v>
      </c>
      <c r="W222" s="313"/>
      <c r="X222" s="314">
        <v>42460</v>
      </c>
      <c r="Y222" s="313"/>
      <c r="Z222" s="313"/>
      <c r="AA222" s="262"/>
      <c r="AB222" s="262"/>
      <c r="AC222" s="262"/>
      <c r="AD222" s="262"/>
      <c r="AE222" s="262"/>
      <c r="AF222" s="262"/>
      <c r="AG222" s="262"/>
      <c r="AH222" s="262"/>
      <c r="AI222" s="262"/>
      <c r="AJ222" s="262"/>
      <c r="AK222" s="262"/>
      <c r="AL222" s="262"/>
      <c r="AM222" s="262"/>
      <c r="AN222" s="262"/>
      <c r="AO222" s="262"/>
      <c r="AP222" s="262"/>
      <c r="AQ222" s="262"/>
      <c r="AR222" s="262"/>
      <c r="AS222" s="262"/>
      <c r="AT222" s="262"/>
      <c r="AU222" s="262"/>
      <c r="AV222" s="262"/>
    </row>
    <row r="223" spans="1:48" ht="75" x14ac:dyDescent="0.2">
      <c r="A223" s="305" t="s">
        <v>309</v>
      </c>
      <c r="B223" s="306" t="s">
        <v>880</v>
      </c>
      <c r="C223" s="159" t="s">
        <v>988</v>
      </c>
      <c r="D223" s="159" t="s">
        <v>1513</v>
      </c>
      <c r="E223" s="307" t="s">
        <v>881</v>
      </c>
      <c r="F223" s="307"/>
      <c r="G223" s="307" t="b">
        <v>0</v>
      </c>
      <c r="H223" s="308"/>
      <c r="I223" s="307"/>
      <c r="J223" s="308"/>
      <c r="K223" s="307"/>
      <c r="L223" s="307"/>
      <c r="M223" s="307"/>
      <c r="N223" s="307"/>
      <c r="O223" s="307"/>
      <c r="P223" s="307" t="s">
        <v>882</v>
      </c>
      <c r="Q223" s="309"/>
      <c r="R223" s="310"/>
      <c r="S223" s="310"/>
      <c r="T223" s="310"/>
      <c r="U223" s="310"/>
      <c r="V223" s="310"/>
      <c r="W223" s="310"/>
      <c r="X223" s="310"/>
      <c r="Y223" s="310"/>
      <c r="Z223" s="310"/>
      <c r="AA223" s="262"/>
      <c r="AB223" s="262"/>
      <c r="AC223" s="262"/>
      <c r="AD223" s="262"/>
      <c r="AE223" s="262"/>
      <c r="AF223" s="262"/>
      <c r="AG223" s="262"/>
      <c r="AH223" s="262"/>
      <c r="AI223" s="262"/>
      <c r="AJ223" s="262"/>
      <c r="AK223" s="262"/>
      <c r="AL223" s="262"/>
      <c r="AM223" s="262"/>
      <c r="AN223" s="262"/>
      <c r="AO223" s="262"/>
      <c r="AP223" s="262"/>
      <c r="AQ223" s="262"/>
      <c r="AR223" s="262"/>
      <c r="AS223" s="262"/>
      <c r="AT223" s="262"/>
      <c r="AU223" s="262"/>
      <c r="AV223" s="262"/>
    </row>
    <row r="224" spans="1:48" ht="45" x14ac:dyDescent="0.2">
      <c r="A224" s="305" t="s">
        <v>309</v>
      </c>
      <c r="B224" s="306" t="s">
        <v>883</v>
      </c>
      <c r="C224" s="159" t="s">
        <v>988</v>
      </c>
      <c r="D224" s="159" t="s">
        <v>1513</v>
      </c>
      <c r="E224" s="307" t="s">
        <v>884</v>
      </c>
      <c r="F224" s="307" t="s">
        <v>176</v>
      </c>
      <c r="G224" s="307" t="b">
        <v>1</v>
      </c>
      <c r="H224" s="308">
        <v>42522</v>
      </c>
      <c r="I224" s="307"/>
      <c r="J224" s="308">
        <v>42461</v>
      </c>
      <c r="K224" s="307"/>
      <c r="L224" s="307"/>
      <c r="M224" s="307" t="s">
        <v>885</v>
      </c>
      <c r="N224" s="307"/>
      <c r="O224" s="307"/>
      <c r="P224" s="307"/>
      <c r="Q224" s="315"/>
      <c r="R224" s="316"/>
      <c r="S224" s="316"/>
      <c r="T224" s="316"/>
      <c r="U224" s="316"/>
      <c r="V224" s="316"/>
      <c r="W224" s="316"/>
      <c r="X224" s="316"/>
      <c r="Y224" s="316"/>
      <c r="Z224" s="316"/>
      <c r="AA224" s="262"/>
      <c r="AB224" s="262"/>
      <c r="AC224" s="262"/>
      <c r="AD224" s="262"/>
      <c r="AE224" s="262"/>
      <c r="AF224" s="262"/>
      <c r="AG224" s="262"/>
      <c r="AH224" s="262"/>
      <c r="AI224" s="262"/>
      <c r="AJ224" s="262"/>
      <c r="AK224" s="262"/>
      <c r="AL224" s="262"/>
      <c r="AM224" s="262"/>
      <c r="AN224" s="262"/>
      <c r="AO224" s="262"/>
      <c r="AP224" s="262"/>
      <c r="AQ224" s="262"/>
      <c r="AR224" s="262"/>
      <c r="AS224" s="262"/>
      <c r="AT224" s="262"/>
      <c r="AU224" s="262"/>
      <c r="AV224" s="262"/>
    </row>
    <row r="225" spans="1:48" ht="30" x14ac:dyDescent="0.2">
      <c r="A225" s="305" t="s">
        <v>309</v>
      </c>
      <c r="B225" s="306" t="s">
        <v>886</v>
      </c>
      <c r="C225" s="159" t="s">
        <v>988</v>
      </c>
      <c r="D225" s="159" t="s">
        <v>1513</v>
      </c>
      <c r="E225" s="307" t="s">
        <v>887</v>
      </c>
      <c r="F225" s="307" t="s">
        <v>176</v>
      </c>
      <c r="G225" s="307"/>
      <c r="H225" s="308"/>
      <c r="I225" s="307"/>
      <c r="J225" s="308"/>
      <c r="K225" s="307"/>
      <c r="L225" s="307"/>
      <c r="M225" s="307"/>
      <c r="N225" s="307"/>
      <c r="O225" s="307"/>
      <c r="P225" s="307"/>
      <c r="Q225" s="317"/>
      <c r="R225" s="318"/>
      <c r="S225" s="318"/>
      <c r="T225" s="318"/>
      <c r="U225" s="318"/>
      <c r="V225" s="318"/>
      <c r="W225" s="318"/>
      <c r="X225" s="318"/>
      <c r="Y225" s="318"/>
      <c r="Z225" s="318"/>
      <c r="AA225" s="262"/>
      <c r="AB225" s="262"/>
      <c r="AC225" s="262"/>
      <c r="AD225" s="262"/>
      <c r="AE225" s="262"/>
      <c r="AF225" s="262"/>
      <c r="AG225" s="262"/>
      <c r="AH225" s="262"/>
      <c r="AI225" s="262"/>
      <c r="AJ225" s="262"/>
      <c r="AK225" s="262"/>
      <c r="AL225" s="262"/>
      <c r="AM225" s="262"/>
      <c r="AN225" s="262"/>
      <c r="AO225" s="262"/>
      <c r="AP225" s="262"/>
      <c r="AQ225" s="262"/>
      <c r="AR225" s="262"/>
      <c r="AS225" s="262"/>
      <c r="AT225" s="262"/>
      <c r="AU225" s="262"/>
      <c r="AV225" s="262"/>
    </row>
    <row r="226" spans="1:48" ht="120" x14ac:dyDescent="0.2">
      <c r="A226" s="305" t="s">
        <v>309</v>
      </c>
      <c r="B226" s="306" t="s">
        <v>888</v>
      </c>
      <c r="C226" s="159" t="s">
        <v>988</v>
      </c>
      <c r="D226" s="159" t="s">
        <v>1513</v>
      </c>
      <c r="E226" s="307" t="s">
        <v>889</v>
      </c>
      <c r="F226" s="307" t="s">
        <v>176</v>
      </c>
      <c r="G226" s="307" t="b">
        <v>1</v>
      </c>
      <c r="H226" s="308">
        <v>42551</v>
      </c>
      <c r="I226" s="307"/>
      <c r="J226" s="308"/>
      <c r="K226" s="307"/>
      <c r="L226" s="307"/>
      <c r="M226" s="307" t="s">
        <v>890</v>
      </c>
      <c r="N226" s="307" t="s">
        <v>891</v>
      </c>
      <c r="O226" s="307"/>
      <c r="P226" s="307" t="s">
        <v>892</v>
      </c>
      <c r="Q226" s="315"/>
      <c r="R226" s="316"/>
      <c r="S226" s="316"/>
      <c r="T226" s="316"/>
      <c r="U226" s="316"/>
      <c r="V226" s="319">
        <v>42460</v>
      </c>
      <c r="W226" s="316"/>
      <c r="X226" s="319">
        <v>42460</v>
      </c>
      <c r="Y226" s="316"/>
      <c r="Z226" s="316"/>
      <c r="AA226" s="262"/>
      <c r="AB226" s="262"/>
      <c r="AC226" s="262"/>
      <c r="AD226" s="262"/>
      <c r="AE226" s="262"/>
      <c r="AF226" s="262"/>
      <c r="AG226" s="262"/>
      <c r="AH226" s="262"/>
      <c r="AI226" s="262"/>
      <c r="AJ226" s="262"/>
      <c r="AK226" s="262"/>
      <c r="AL226" s="262"/>
      <c r="AM226" s="262"/>
      <c r="AN226" s="262"/>
      <c r="AO226" s="262"/>
      <c r="AP226" s="262"/>
      <c r="AQ226" s="262"/>
      <c r="AR226" s="262"/>
      <c r="AS226" s="262"/>
      <c r="AT226" s="262"/>
      <c r="AU226" s="262"/>
      <c r="AV226" s="262"/>
    </row>
    <row r="227" spans="1:48" ht="120" x14ac:dyDescent="0.2">
      <c r="A227" s="305" t="s">
        <v>309</v>
      </c>
      <c r="B227" s="306" t="s">
        <v>893</v>
      </c>
      <c r="C227" s="159" t="s">
        <v>988</v>
      </c>
      <c r="D227" s="159" t="s">
        <v>1513</v>
      </c>
      <c r="E227" s="307" t="s">
        <v>894</v>
      </c>
      <c r="F227" s="307" t="s">
        <v>176</v>
      </c>
      <c r="G227" s="307" t="b">
        <v>1</v>
      </c>
      <c r="H227" s="308">
        <v>42154</v>
      </c>
      <c r="I227" s="307">
        <v>12</v>
      </c>
      <c r="J227" s="308">
        <v>42125</v>
      </c>
      <c r="K227" s="307"/>
      <c r="L227" s="307" t="b">
        <v>1</v>
      </c>
      <c r="M227" s="307" t="s">
        <v>895</v>
      </c>
      <c r="N227" s="307" t="s">
        <v>853</v>
      </c>
      <c r="O227" s="307"/>
      <c r="P227" s="307" t="s">
        <v>896</v>
      </c>
      <c r="Q227" s="317"/>
      <c r="R227" s="318"/>
      <c r="S227" s="318"/>
      <c r="T227" s="318"/>
      <c r="U227" s="318"/>
      <c r="V227" s="318"/>
      <c r="W227" s="318"/>
      <c r="X227" s="320">
        <v>42460</v>
      </c>
      <c r="Y227" s="318"/>
      <c r="Z227" s="318"/>
      <c r="AA227" s="262"/>
      <c r="AB227" s="262"/>
      <c r="AC227" s="262"/>
      <c r="AD227" s="262"/>
      <c r="AE227" s="262"/>
      <c r="AF227" s="262"/>
      <c r="AG227" s="262"/>
      <c r="AH227" s="262"/>
      <c r="AI227" s="262"/>
      <c r="AJ227" s="262"/>
      <c r="AK227" s="262"/>
      <c r="AL227" s="262"/>
      <c r="AM227" s="262"/>
      <c r="AN227" s="262"/>
      <c r="AO227" s="262"/>
      <c r="AP227" s="262"/>
      <c r="AQ227" s="262"/>
      <c r="AR227" s="262"/>
      <c r="AS227" s="262"/>
      <c r="AT227" s="262"/>
      <c r="AU227" s="262"/>
      <c r="AV227" s="262"/>
    </row>
    <row r="228" spans="1:48" ht="90" x14ac:dyDescent="0.2">
      <c r="A228" s="305" t="s">
        <v>309</v>
      </c>
      <c r="B228" s="306" t="s">
        <v>897</v>
      </c>
      <c r="C228" s="159" t="s">
        <v>988</v>
      </c>
      <c r="D228" s="159" t="s">
        <v>1513</v>
      </c>
      <c r="E228" s="307" t="s">
        <v>898</v>
      </c>
      <c r="F228" s="307" t="s">
        <v>176</v>
      </c>
      <c r="G228" s="307" t="b">
        <v>1</v>
      </c>
      <c r="H228" s="308">
        <v>42583</v>
      </c>
      <c r="I228" s="307">
        <v>30</v>
      </c>
      <c r="J228" s="308">
        <v>42552</v>
      </c>
      <c r="K228" s="307"/>
      <c r="L228" s="307" t="b">
        <v>0</v>
      </c>
      <c r="M228" s="307" t="s">
        <v>899</v>
      </c>
      <c r="N228" s="307" t="s">
        <v>900</v>
      </c>
      <c r="O228" s="307"/>
      <c r="P228" s="307" t="s">
        <v>901</v>
      </c>
      <c r="Q228" s="309"/>
      <c r="R228" s="310"/>
      <c r="S228" s="310"/>
      <c r="T228" s="310"/>
      <c r="U228" s="310"/>
      <c r="V228" s="310"/>
      <c r="W228" s="310"/>
      <c r="X228" s="311">
        <v>42460</v>
      </c>
      <c r="Y228" s="310"/>
      <c r="Z228" s="310"/>
      <c r="AA228" s="262"/>
      <c r="AB228" s="262"/>
      <c r="AC228" s="262"/>
      <c r="AD228" s="262"/>
      <c r="AE228" s="262"/>
      <c r="AF228" s="262"/>
      <c r="AG228" s="262"/>
      <c r="AH228" s="262"/>
      <c r="AI228" s="262"/>
      <c r="AJ228" s="262"/>
      <c r="AK228" s="262"/>
      <c r="AL228" s="262"/>
      <c r="AM228" s="262"/>
      <c r="AN228" s="262"/>
      <c r="AO228" s="262"/>
      <c r="AP228" s="262"/>
      <c r="AQ228" s="262"/>
      <c r="AR228" s="262"/>
      <c r="AS228" s="262"/>
      <c r="AT228" s="262"/>
      <c r="AU228" s="262"/>
      <c r="AV228" s="262"/>
    </row>
    <row r="229" spans="1:48" ht="60" x14ac:dyDescent="0.2">
      <c r="A229" s="305" t="s">
        <v>309</v>
      </c>
      <c r="B229" s="306" t="s">
        <v>902</v>
      </c>
      <c r="C229" s="159" t="s">
        <v>988</v>
      </c>
      <c r="D229" s="159" t="s">
        <v>1513</v>
      </c>
      <c r="E229" s="307" t="s">
        <v>903</v>
      </c>
      <c r="F229" s="307" t="s">
        <v>176</v>
      </c>
      <c r="G229" s="307" t="b">
        <v>1</v>
      </c>
      <c r="H229" s="308">
        <v>42613</v>
      </c>
      <c r="I229" s="307"/>
      <c r="J229" s="308">
        <v>42370</v>
      </c>
      <c r="K229" s="307"/>
      <c r="L229" s="307"/>
      <c r="M229" s="307" t="s">
        <v>904</v>
      </c>
      <c r="N229" s="307" t="s">
        <v>870</v>
      </c>
      <c r="O229" s="307"/>
      <c r="P229" s="307" t="s">
        <v>905</v>
      </c>
      <c r="Q229" s="315"/>
      <c r="R229" s="316"/>
      <c r="S229" s="316"/>
      <c r="T229" s="319">
        <v>42460</v>
      </c>
      <c r="U229" s="316"/>
      <c r="V229" s="316"/>
      <c r="W229" s="316"/>
      <c r="X229" s="316"/>
      <c r="Y229" s="316"/>
      <c r="Z229" s="316"/>
      <c r="AA229" s="262"/>
      <c r="AB229" s="262"/>
      <c r="AC229" s="262"/>
      <c r="AD229" s="262"/>
      <c r="AE229" s="262"/>
      <c r="AF229" s="262"/>
      <c r="AG229" s="262"/>
      <c r="AH229" s="262"/>
      <c r="AI229" s="262"/>
      <c r="AJ229" s="262"/>
      <c r="AK229" s="262"/>
      <c r="AL229" s="262"/>
      <c r="AM229" s="262"/>
      <c r="AN229" s="262"/>
      <c r="AO229" s="262"/>
      <c r="AP229" s="262"/>
      <c r="AQ229" s="262"/>
      <c r="AR229" s="262"/>
      <c r="AS229" s="262"/>
      <c r="AT229" s="262"/>
      <c r="AU229" s="262"/>
      <c r="AV229" s="262"/>
    </row>
    <row r="230" spans="1:48" ht="90" x14ac:dyDescent="0.2">
      <c r="A230" s="305" t="s">
        <v>309</v>
      </c>
      <c r="B230" s="306" t="s">
        <v>906</v>
      </c>
      <c r="C230" s="159" t="s">
        <v>988</v>
      </c>
      <c r="D230" s="159" t="s">
        <v>1513</v>
      </c>
      <c r="E230" s="307" t="s">
        <v>903</v>
      </c>
      <c r="F230" s="307" t="s">
        <v>176</v>
      </c>
      <c r="G230" s="307" t="b">
        <v>1</v>
      </c>
      <c r="H230" s="308">
        <v>42613</v>
      </c>
      <c r="I230" s="307">
        <v>60</v>
      </c>
      <c r="J230" s="308">
        <v>42522</v>
      </c>
      <c r="K230" s="307"/>
      <c r="L230" s="307"/>
      <c r="M230" s="307" t="s">
        <v>907</v>
      </c>
      <c r="N230" s="307" t="s">
        <v>870</v>
      </c>
      <c r="O230" s="307"/>
      <c r="P230" s="307" t="s">
        <v>908</v>
      </c>
      <c r="Q230" s="315"/>
      <c r="R230" s="316"/>
      <c r="S230" s="316"/>
      <c r="T230" s="316"/>
      <c r="U230" s="316"/>
      <c r="V230" s="316"/>
      <c r="W230" s="316"/>
      <c r="X230" s="319">
        <v>42460</v>
      </c>
      <c r="Y230" s="316"/>
      <c r="Z230" s="316"/>
      <c r="AA230" s="262"/>
      <c r="AB230" s="262"/>
      <c r="AC230" s="262"/>
      <c r="AD230" s="262"/>
      <c r="AE230" s="262"/>
      <c r="AF230" s="262"/>
      <c r="AG230" s="262"/>
      <c r="AH230" s="262"/>
      <c r="AI230" s="262"/>
      <c r="AJ230" s="262"/>
      <c r="AK230" s="262"/>
      <c r="AL230" s="262"/>
      <c r="AM230" s="262"/>
      <c r="AN230" s="262"/>
      <c r="AO230" s="262"/>
      <c r="AP230" s="262"/>
      <c r="AQ230" s="262"/>
      <c r="AR230" s="262"/>
      <c r="AS230" s="262"/>
      <c r="AT230" s="262"/>
      <c r="AU230" s="262"/>
      <c r="AV230" s="262"/>
    </row>
    <row r="231" spans="1:48" ht="75" x14ac:dyDescent="0.2">
      <c r="A231" s="305" t="s">
        <v>309</v>
      </c>
      <c r="B231" s="306" t="s">
        <v>909</v>
      </c>
      <c r="C231" s="159" t="s">
        <v>988</v>
      </c>
      <c r="D231" s="159" t="s">
        <v>1513</v>
      </c>
      <c r="E231" s="307" t="s">
        <v>903</v>
      </c>
      <c r="F231" s="307" t="s">
        <v>176</v>
      </c>
      <c r="G231" s="307" t="b">
        <v>1</v>
      </c>
      <c r="H231" s="308">
        <v>42613</v>
      </c>
      <c r="I231" s="307"/>
      <c r="J231" s="308">
        <v>42552</v>
      </c>
      <c r="K231" s="307"/>
      <c r="L231" s="307"/>
      <c r="M231" s="307" t="s">
        <v>910</v>
      </c>
      <c r="N231" s="307" t="s">
        <v>870</v>
      </c>
      <c r="O231" s="307"/>
      <c r="P231" s="307" t="s">
        <v>911</v>
      </c>
      <c r="Q231" s="312"/>
      <c r="R231" s="313"/>
      <c r="S231" s="313"/>
      <c r="T231" s="313"/>
      <c r="U231" s="313"/>
      <c r="V231" s="313"/>
      <c r="W231" s="313"/>
      <c r="X231" s="314">
        <v>42460</v>
      </c>
      <c r="Y231" s="313"/>
      <c r="Z231" s="313"/>
      <c r="AA231" s="262"/>
      <c r="AB231" s="262"/>
      <c r="AC231" s="262"/>
      <c r="AD231" s="262"/>
      <c r="AE231" s="262"/>
      <c r="AF231" s="262"/>
      <c r="AG231" s="262"/>
      <c r="AH231" s="262"/>
      <c r="AI231" s="262"/>
      <c r="AJ231" s="262"/>
      <c r="AK231" s="262"/>
      <c r="AL231" s="262"/>
      <c r="AM231" s="262"/>
      <c r="AN231" s="262"/>
      <c r="AO231" s="262"/>
      <c r="AP231" s="262"/>
      <c r="AQ231" s="262"/>
      <c r="AR231" s="262"/>
      <c r="AS231" s="262"/>
      <c r="AT231" s="262"/>
      <c r="AU231" s="262"/>
      <c r="AV231" s="262"/>
    </row>
    <row r="232" spans="1:48" ht="60" x14ac:dyDescent="0.2">
      <c r="A232" s="305" t="s">
        <v>309</v>
      </c>
      <c r="B232" s="306" t="s">
        <v>912</v>
      </c>
      <c r="C232" s="159" t="s">
        <v>988</v>
      </c>
      <c r="D232" s="159" t="s">
        <v>1513</v>
      </c>
      <c r="E232" s="307" t="s">
        <v>913</v>
      </c>
      <c r="F232" s="307"/>
      <c r="G232" s="307"/>
      <c r="H232" s="308"/>
      <c r="I232" s="307"/>
      <c r="J232" s="308"/>
      <c r="K232" s="307"/>
      <c r="L232" s="307"/>
      <c r="M232" s="307"/>
      <c r="N232" s="307"/>
      <c r="O232" s="307"/>
      <c r="P232" s="307"/>
      <c r="Q232" s="312"/>
      <c r="R232" s="313"/>
      <c r="S232" s="313"/>
      <c r="T232" s="313"/>
      <c r="U232" s="313"/>
      <c r="V232" s="313"/>
      <c r="W232" s="313"/>
      <c r="X232" s="313"/>
      <c r="Y232" s="313"/>
      <c r="Z232" s="313"/>
      <c r="AA232" s="262"/>
      <c r="AB232" s="262"/>
      <c r="AC232" s="262"/>
      <c r="AD232" s="262"/>
      <c r="AE232" s="262"/>
      <c r="AF232" s="262"/>
      <c r="AG232" s="262"/>
      <c r="AH232" s="262"/>
      <c r="AI232" s="262"/>
      <c r="AJ232" s="262"/>
      <c r="AK232" s="262"/>
      <c r="AL232" s="262"/>
      <c r="AM232" s="262"/>
      <c r="AN232" s="262"/>
      <c r="AO232" s="262"/>
      <c r="AP232" s="262"/>
      <c r="AQ232" s="262"/>
      <c r="AR232" s="262"/>
      <c r="AS232" s="262"/>
      <c r="AT232" s="262"/>
      <c r="AU232" s="262"/>
      <c r="AV232" s="262"/>
    </row>
    <row r="233" spans="1:48" ht="45" x14ac:dyDescent="0.2">
      <c r="A233" s="305" t="s">
        <v>309</v>
      </c>
      <c r="B233" s="306" t="s">
        <v>914</v>
      </c>
      <c r="C233" s="159" t="s">
        <v>988</v>
      </c>
      <c r="D233" s="159" t="s">
        <v>1513</v>
      </c>
      <c r="E233" s="307" t="s">
        <v>915</v>
      </c>
      <c r="F233" s="307" t="s">
        <v>176</v>
      </c>
      <c r="G233" s="307" t="b">
        <v>1</v>
      </c>
      <c r="H233" s="308">
        <v>42248</v>
      </c>
      <c r="I233" s="307"/>
      <c r="J233" s="308">
        <v>42217</v>
      </c>
      <c r="K233" s="307"/>
      <c r="L233" s="307" t="b">
        <v>1</v>
      </c>
      <c r="M233" s="307" t="s">
        <v>461</v>
      </c>
      <c r="N233" s="307" t="s">
        <v>916</v>
      </c>
      <c r="O233" s="307"/>
      <c r="P233" s="307" t="s">
        <v>460</v>
      </c>
      <c r="Q233" s="309"/>
      <c r="R233" s="310"/>
      <c r="S233" s="310"/>
      <c r="T233" s="310"/>
      <c r="U233" s="310"/>
      <c r="V233" s="314">
        <v>42400</v>
      </c>
      <c r="W233" s="310"/>
      <c r="X233" s="310"/>
      <c r="Y233" s="310"/>
      <c r="Z233" s="310"/>
      <c r="AA233" s="262"/>
      <c r="AB233" s="262"/>
      <c r="AC233" s="262"/>
      <c r="AD233" s="262"/>
      <c r="AE233" s="262"/>
      <c r="AF233" s="262"/>
      <c r="AG233" s="262"/>
      <c r="AH233" s="262"/>
      <c r="AI233" s="262"/>
      <c r="AJ233" s="262"/>
      <c r="AK233" s="262"/>
      <c r="AL233" s="262"/>
      <c r="AM233" s="262"/>
      <c r="AN233" s="262"/>
      <c r="AO233" s="262"/>
      <c r="AP233" s="262"/>
      <c r="AQ233" s="262"/>
      <c r="AR233" s="262"/>
      <c r="AS233" s="262"/>
      <c r="AT233" s="262"/>
      <c r="AU233" s="262"/>
      <c r="AV233" s="262"/>
    </row>
    <row r="234" spans="1:48" ht="30" x14ac:dyDescent="0.2">
      <c r="A234" s="305" t="s">
        <v>309</v>
      </c>
      <c r="B234" s="306" t="s">
        <v>917</v>
      </c>
      <c r="C234" s="159" t="s">
        <v>988</v>
      </c>
      <c r="D234" s="159" t="s">
        <v>1513</v>
      </c>
      <c r="E234" s="307" t="s">
        <v>918</v>
      </c>
      <c r="F234" s="307" t="s">
        <v>176</v>
      </c>
      <c r="G234" s="307"/>
      <c r="H234" s="308"/>
      <c r="I234" s="307"/>
      <c r="J234" s="308"/>
      <c r="K234" s="307"/>
      <c r="L234" s="307"/>
      <c r="M234" s="307"/>
      <c r="N234" s="307"/>
      <c r="O234" s="307"/>
      <c r="P234" s="307" t="s">
        <v>919</v>
      </c>
      <c r="Q234" s="315"/>
      <c r="R234" s="316"/>
      <c r="S234" s="316"/>
      <c r="T234" s="316"/>
      <c r="U234" s="316"/>
      <c r="V234" s="316"/>
      <c r="W234" s="316"/>
      <c r="X234" s="316"/>
      <c r="Y234" s="316"/>
      <c r="Z234" s="316"/>
      <c r="AA234" s="262"/>
      <c r="AB234" s="262"/>
      <c r="AC234" s="262"/>
      <c r="AD234" s="262"/>
      <c r="AE234" s="262"/>
      <c r="AF234" s="262"/>
      <c r="AG234" s="262"/>
      <c r="AH234" s="262"/>
      <c r="AI234" s="262"/>
      <c r="AJ234" s="262"/>
      <c r="AK234" s="262"/>
      <c r="AL234" s="262"/>
      <c r="AM234" s="262"/>
      <c r="AN234" s="262"/>
      <c r="AO234" s="262"/>
      <c r="AP234" s="262"/>
      <c r="AQ234" s="262"/>
      <c r="AR234" s="262"/>
      <c r="AS234" s="262"/>
      <c r="AT234" s="262"/>
      <c r="AU234" s="262"/>
      <c r="AV234" s="262"/>
    </row>
    <row r="235" spans="1:48" ht="60" x14ac:dyDescent="0.2">
      <c r="A235" s="305" t="s">
        <v>309</v>
      </c>
      <c r="B235" s="306" t="s">
        <v>920</v>
      </c>
      <c r="C235" s="159" t="s">
        <v>988</v>
      </c>
      <c r="D235" s="159" t="s">
        <v>1513</v>
      </c>
      <c r="E235" s="307" t="s">
        <v>921</v>
      </c>
      <c r="F235" s="307" t="s">
        <v>176</v>
      </c>
      <c r="G235" s="307" t="b">
        <v>1</v>
      </c>
      <c r="H235" s="308">
        <v>42551</v>
      </c>
      <c r="I235" s="307"/>
      <c r="J235" s="308">
        <v>42370</v>
      </c>
      <c r="K235" s="307"/>
      <c r="L235" s="307" t="b">
        <v>1</v>
      </c>
      <c r="M235" s="307" t="s">
        <v>922</v>
      </c>
      <c r="N235" s="307" t="s">
        <v>891</v>
      </c>
      <c r="O235" s="307"/>
      <c r="P235" s="307" t="s">
        <v>923</v>
      </c>
      <c r="Q235" s="321"/>
      <c r="R235" s="322"/>
      <c r="S235" s="322"/>
      <c r="T235" s="321"/>
      <c r="U235" s="322"/>
      <c r="V235" s="323">
        <v>42400</v>
      </c>
      <c r="W235" s="322"/>
      <c r="X235" s="322"/>
      <c r="Y235" s="322"/>
      <c r="Z235" s="322"/>
      <c r="AA235" s="262"/>
      <c r="AB235" s="262"/>
      <c r="AC235" s="262"/>
      <c r="AD235" s="262"/>
      <c r="AE235" s="262"/>
      <c r="AF235" s="262"/>
      <c r="AG235" s="262"/>
      <c r="AH235" s="262"/>
      <c r="AI235" s="262"/>
      <c r="AJ235" s="262"/>
      <c r="AK235" s="262"/>
      <c r="AL235" s="262"/>
      <c r="AM235" s="262"/>
      <c r="AN235" s="262"/>
      <c r="AO235" s="262"/>
      <c r="AP235" s="262"/>
      <c r="AQ235" s="262"/>
      <c r="AR235" s="262"/>
      <c r="AS235" s="262"/>
      <c r="AT235" s="262"/>
      <c r="AU235" s="262"/>
      <c r="AV235" s="262"/>
    </row>
    <row r="236" spans="1:48" ht="135" x14ac:dyDescent="0.2">
      <c r="A236" s="305" t="s">
        <v>309</v>
      </c>
      <c r="B236" s="306" t="s">
        <v>924</v>
      </c>
      <c r="C236" s="159" t="s">
        <v>988</v>
      </c>
      <c r="D236" s="159" t="s">
        <v>1513</v>
      </c>
      <c r="E236" s="307" t="s">
        <v>925</v>
      </c>
      <c r="F236" s="307" t="s">
        <v>176</v>
      </c>
      <c r="G236" s="307" t="b">
        <v>1</v>
      </c>
      <c r="H236" s="308">
        <v>42551</v>
      </c>
      <c r="I236" s="307"/>
      <c r="J236" s="308">
        <v>42370</v>
      </c>
      <c r="K236" s="307"/>
      <c r="L236" s="307" t="b">
        <v>1</v>
      </c>
      <c r="M236" s="307" t="s">
        <v>922</v>
      </c>
      <c r="N236" s="307" t="s">
        <v>926</v>
      </c>
      <c r="O236" s="307"/>
      <c r="P236" s="307" t="s">
        <v>927</v>
      </c>
      <c r="Q236" s="312"/>
      <c r="R236" s="313"/>
      <c r="S236" s="313"/>
      <c r="T236" s="312"/>
      <c r="U236" s="313"/>
      <c r="V236" s="314">
        <v>42400</v>
      </c>
      <c r="W236" s="313"/>
      <c r="X236" s="313"/>
      <c r="Y236" s="313"/>
      <c r="Z236" s="313"/>
      <c r="AA236" s="262"/>
      <c r="AB236" s="262"/>
      <c r="AC236" s="262"/>
      <c r="AD236" s="262"/>
      <c r="AE236" s="262"/>
      <c r="AF236" s="262"/>
      <c r="AG236" s="262"/>
      <c r="AH236" s="262"/>
      <c r="AI236" s="262"/>
      <c r="AJ236" s="262"/>
      <c r="AK236" s="262"/>
      <c r="AL236" s="262"/>
      <c r="AM236" s="262"/>
      <c r="AN236" s="262"/>
      <c r="AO236" s="262"/>
      <c r="AP236" s="262"/>
      <c r="AQ236" s="262"/>
      <c r="AR236" s="262"/>
      <c r="AS236" s="262"/>
      <c r="AT236" s="262"/>
      <c r="AU236" s="262"/>
      <c r="AV236" s="262"/>
    </row>
    <row r="237" spans="1:48" ht="75" x14ac:dyDescent="0.2">
      <c r="A237" s="305" t="s">
        <v>309</v>
      </c>
      <c r="B237" s="306" t="s">
        <v>928</v>
      </c>
      <c r="C237" s="159" t="s">
        <v>988</v>
      </c>
      <c r="D237" s="159" t="s">
        <v>1513</v>
      </c>
      <c r="E237" s="307" t="s">
        <v>929</v>
      </c>
      <c r="F237" s="307" t="s">
        <v>176</v>
      </c>
      <c r="G237" s="307" t="b">
        <v>1</v>
      </c>
      <c r="H237" s="308">
        <v>42551</v>
      </c>
      <c r="I237" s="307"/>
      <c r="J237" s="308">
        <v>42370</v>
      </c>
      <c r="K237" s="307"/>
      <c r="L237" s="307" t="b">
        <v>1</v>
      </c>
      <c r="M237" s="307" t="s">
        <v>922</v>
      </c>
      <c r="N237" s="307" t="s">
        <v>926</v>
      </c>
      <c r="O237" s="307"/>
      <c r="P237" s="307" t="s">
        <v>930</v>
      </c>
      <c r="Q237" s="312"/>
      <c r="R237" s="313"/>
      <c r="S237" s="313"/>
      <c r="T237" s="312"/>
      <c r="U237" s="313"/>
      <c r="V237" s="314">
        <v>42400</v>
      </c>
      <c r="W237" s="313"/>
      <c r="X237" s="313"/>
      <c r="Y237" s="313"/>
      <c r="Z237" s="313"/>
      <c r="AA237" s="262"/>
      <c r="AB237" s="262"/>
      <c r="AC237" s="262"/>
      <c r="AD237" s="262"/>
      <c r="AE237" s="262"/>
      <c r="AF237" s="262"/>
      <c r="AG237" s="262"/>
      <c r="AH237" s="262"/>
      <c r="AI237" s="262"/>
      <c r="AJ237" s="262"/>
      <c r="AK237" s="262"/>
      <c r="AL237" s="262"/>
      <c r="AM237" s="262"/>
      <c r="AN237" s="262"/>
      <c r="AO237" s="262"/>
      <c r="AP237" s="262"/>
      <c r="AQ237" s="262"/>
      <c r="AR237" s="262"/>
      <c r="AS237" s="262"/>
      <c r="AT237" s="262"/>
      <c r="AU237" s="262"/>
      <c r="AV237" s="262"/>
    </row>
    <row r="238" spans="1:48" ht="60" x14ac:dyDescent="0.2">
      <c r="A238" s="305" t="s">
        <v>309</v>
      </c>
      <c r="B238" s="306" t="s">
        <v>931</v>
      </c>
      <c r="C238" s="159" t="s">
        <v>988</v>
      </c>
      <c r="D238" s="159" t="s">
        <v>1513</v>
      </c>
      <c r="E238" s="307" t="s">
        <v>932</v>
      </c>
      <c r="F238" s="307" t="s">
        <v>176</v>
      </c>
      <c r="G238" s="307" t="b">
        <v>1</v>
      </c>
      <c r="H238" s="308">
        <v>42551</v>
      </c>
      <c r="I238" s="307"/>
      <c r="J238" s="308">
        <v>42370</v>
      </c>
      <c r="K238" s="307"/>
      <c r="L238" s="307" t="b">
        <v>1</v>
      </c>
      <c r="M238" s="307" t="s">
        <v>922</v>
      </c>
      <c r="N238" s="307" t="s">
        <v>891</v>
      </c>
      <c r="O238" s="307"/>
      <c r="P238" s="307" t="s">
        <v>933</v>
      </c>
      <c r="Q238" s="312"/>
      <c r="R238" s="313"/>
      <c r="S238" s="313"/>
      <c r="T238" s="312"/>
      <c r="U238" s="313"/>
      <c r="V238" s="314">
        <v>42400</v>
      </c>
      <c r="W238" s="313"/>
      <c r="X238" s="313"/>
      <c r="Y238" s="313"/>
      <c r="Z238" s="313"/>
      <c r="AA238" s="262"/>
      <c r="AB238" s="262"/>
      <c r="AC238" s="262"/>
      <c r="AD238" s="262"/>
      <c r="AE238" s="262"/>
      <c r="AF238" s="262"/>
      <c r="AG238" s="262"/>
      <c r="AH238" s="262"/>
      <c r="AI238" s="262"/>
      <c r="AJ238" s="262"/>
      <c r="AK238" s="262"/>
      <c r="AL238" s="262"/>
      <c r="AM238" s="262"/>
      <c r="AN238" s="262"/>
      <c r="AO238" s="262"/>
      <c r="AP238" s="262"/>
      <c r="AQ238" s="262"/>
      <c r="AR238" s="262"/>
      <c r="AS238" s="262"/>
      <c r="AT238" s="262"/>
      <c r="AU238" s="262"/>
      <c r="AV238" s="262"/>
    </row>
    <row r="239" spans="1:48" ht="30" x14ac:dyDescent="0.2">
      <c r="A239" s="305" t="s">
        <v>309</v>
      </c>
      <c r="B239" s="306" t="s">
        <v>934</v>
      </c>
      <c r="C239" s="159" t="s">
        <v>988</v>
      </c>
      <c r="D239" s="159" t="s">
        <v>1513</v>
      </c>
      <c r="E239" s="307" t="s">
        <v>935</v>
      </c>
      <c r="F239" s="307" t="s">
        <v>176</v>
      </c>
      <c r="G239" s="307"/>
      <c r="H239" s="308"/>
      <c r="I239" s="307"/>
      <c r="J239" s="308"/>
      <c r="K239" s="307"/>
      <c r="L239" s="307"/>
      <c r="M239" s="307"/>
      <c r="N239" s="307"/>
      <c r="O239" s="307"/>
      <c r="P239" s="307"/>
      <c r="Q239" s="312"/>
      <c r="R239" s="313"/>
      <c r="S239" s="313"/>
      <c r="T239" s="312"/>
      <c r="U239" s="313"/>
      <c r="V239" s="313"/>
      <c r="W239" s="313"/>
      <c r="X239" s="313"/>
      <c r="Y239" s="313"/>
      <c r="Z239" s="313"/>
      <c r="AA239" s="262"/>
      <c r="AB239" s="262"/>
      <c r="AC239" s="262"/>
      <c r="AD239" s="262"/>
      <c r="AE239" s="262"/>
      <c r="AF239" s="262"/>
      <c r="AG239" s="262"/>
      <c r="AH239" s="262"/>
      <c r="AI239" s="262"/>
      <c r="AJ239" s="262"/>
      <c r="AK239" s="262"/>
      <c r="AL239" s="262"/>
      <c r="AM239" s="262"/>
      <c r="AN239" s="262"/>
      <c r="AO239" s="262"/>
      <c r="AP239" s="262"/>
      <c r="AQ239" s="262"/>
      <c r="AR239" s="262"/>
      <c r="AS239" s="262"/>
      <c r="AT239" s="262"/>
      <c r="AU239" s="262"/>
      <c r="AV239" s="262"/>
    </row>
    <row r="240" spans="1:48" ht="30" x14ac:dyDescent="0.2">
      <c r="A240" s="305" t="s">
        <v>309</v>
      </c>
      <c r="B240" s="306" t="s">
        <v>936</v>
      </c>
      <c r="C240" s="159" t="s">
        <v>988</v>
      </c>
      <c r="D240" s="159" t="s">
        <v>1513</v>
      </c>
      <c r="E240" s="307" t="s">
        <v>937</v>
      </c>
      <c r="F240" s="307" t="s">
        <v>176</v>
      </c>
      <c r="G240" s="307"/>
      <c r="H240" s="308"/>
      <c r="I240" s="307"/>
      <c r="J240" s="308"/>
      <c r="K240" s="307"/>
      <c r="L240" s="307"/>
      <c r="M240" s="307"/>
      <c r="N240" s="307"/>
      <c r="O240" s="307"/>
      <c r="P240" s="307"/>
      <c r="Q240" s="312"/>
      <c r="R240" s="313"/>
      <c r="S240" s="313"/>
      <c r="T240" s="312"/>
      <c r="U240" s="313"/>
      <c r="V240" s="313"/>
      <c r="W240" s="313"/>
      <c r="X240" s="313"/>
      <c r="Y240" s="313"/>
      <c r="Z240" s="313"/>
      <c r="AA240" s="262"/>
      <c r="AB240" s="262"/>
      <c r="AC240" s="262"/>
      <c r="AD240" s="262"/>
      <c r="AE240" s="262"/>
      <c r="AF240" s="262"/>
      <c r="AG240" s="262"/>
      <c r="AH240" s="262"/>
      <c r="AI240" s="262"/>
      <c r="AJ240" s="262"/>
      <c r="AK240" s="262"/>
      <c r="AL240" s="262"/>
      <c r="AM240" s="262"/>
      <c r="AN240" s="262"/>
      <c r="AO240" s="262"/>
      <c r="AP240" s="262"/>
      <c r="AQ240" s="262"/>
      <c r="AR240" s="262"/>
      <c r="AS240" s="262"/>
      <c r="AT240" s="262"/>
      <c r="AU240" s="262"/>
      <c r="AV240" s="262"/>
    </row>
    <row r="241" spans="1:48" ht="30" x14ac:dyDescent="0.2">
      <c r="A241" s="305" t="s">
        <v>309</v>
      </c>
      <c r="B241" s="306" t="s">
        <v>938</v>
      </c>
      <c r="C241" s="159" t="s">
        <v>988</v>
      </c>
      <c r="D241" s="159" t="s">
        <v>1513</v>
      </c>
      <c r="E241" s="307" t="s">
        <v>939</v>
      </c>
      <c r="F241" s="307"/>
      <c r="G241" s="307"/>
      <c r="H241" s="308"/>
      <c r="I241" s="307"/>
      <c r="J241" s="308"/>
      <c r="K241" s="307"/>
      <c r="L241" s="307"/>
      <c r="M241" s="307"/>
      <c r="N241" s="307"/>
      <c r="O241" s="307"/>
      <c r="P241" s="307" t="s">
        <v>940</v>
      </c>
      <c r="Q241" s="315"/>
      <c r="R241" s="316"/>
      <c r="S241" s="316"/>
      <c r="T241" s="315"/>
      <c r="U241" s="316"/>
      <c r="V241" s="316"/>
      <c r="W241" s="316"/>
      <c r="X241" s="316"/>
      <c r="Y241" s="316"/>
      <c r="Z241" s="316"/>
      <c r="AA241" s="262"/>
      <c r="AB241" s="262"/>
      <c r="AC241" s="262"/>
      <c r="AD241" s="262"/>
      <c r="AE241" s="262"/>
      <c r="AF241" s="262"/>
      <c r="AG241" s="262"/>
      <c r="AH241" s="262"/>
      <c r="AI241" s="262"/>
      <c r="AJ241" s="262"/>
      <c r="AK241" s="262"/>
      <c r="AL241" s="262"/>
      <c r="AM241" s="262"/>
      <c r="AN241" s="262"/>
      <c r="AO241" s="262"/>
      <c r="AP241" s="262"/>
      <c r="AQ241" s="262"/>
      <c r="AR241" s="262"/>
      <c r="AS241" s="262"/>
      <c r="AT241" s="262"/>
      <c r="AU241" s="262"/>
      <c r="AV241" s="262"/>
    </row>
    <row r="242" spans="1:48" ht="30" x14ac:dyDescent="0.2">
      <c r="A242" s="305" t="s">
        <v>309</v>
      </c>
      <c r="B242" s="306" t="s">
        <v>941</v>
      </c>
      <c r="C242" s="159" t="s">
        <v>988</v>
      </c>
      <c r="D242" s="159" t="s">
        <v>1513</v>
      </c>
      <c r="E242" s="307" t="s">
        <v>942</v>
      </c>
      <c r="F242" s="307"/>
      <c r="G242" s="307"/>
      <c r="H242" s="308"/>
      <c r="I242" s="307"/>
      <c r="J242" s="308"/>
      <c r="K242" s="307"/>
      <c r="L242" s="307"/>
      <c r="M242" s="307"/>
      <c r="N242" s="307"/>
      <c r="O242" s="307"/>
      <c r="P242" s="307"/>
      <c r="Q242" s="315"/>
      <c r="R242" s="316"/>
      <c r="S242" s="316"/>
      <c r="T242" s="316"/>
      <c r="U242" s="316"/>
      <c r="V242" s="316"/>
      <c r="W242" s="316"/>
      <c r="X242" s="316"/>
      <c r="Y242" s="316"/>
      <c r="Z242" s="316"/>
      <c r="AA242" s="262"/>
      <c r="AB242" s="262"/>
      <c r="AC242" s="262"/>
      <c r="AD242" s="262"/>
      <c r="AE242" s="262"/>
      <c r="AF242" s="262"/>
      <c r="AG242" s="262"/>
      <c r="AH242" s="262"/>
      <c r="AI242" s="262"/>
      <c r="AJ242" s="262"/>
      <c r="AK242" s="262"/>
      <c r="AL242" s="262"/>
      <c r="AM242" s="262"/>
      <c r="AN242" s="262"/>
      <c r="AO242" s="262"/>
      <c r="AP242" s="262"/>
      <c r="AQ242" s="262"/>
      <c r="AR242" s="262"/>
      <c r="AS242" s="262"/>
      <c r="AT242" s="262"/>
      <c r="AU242" s="262"/>
      <c r="AV242" s="262"/>
    </row>
    <row r="243" spans="1:48" ht="45" x14ac:dyDescent="0.2">
      <c r="A243" s="305" t="s">
        <v>309</v>
      </c>
      <c r="B243" s="324" t="s">
        <v>943</v>
      </c>
      <c r="C243" s="159" t="s">
        <v>988</v>
      </c>
      <c r="D243" s="159" t="s">
        <v>1513</v>
      </c>
      <c r="E243" s="307" t="s">
        <v>944</v>
      </c>
      <c r="F243" s="307" t="s">
        <v>945</v>
      </c>
      <c r="G243" s="307" t="b">
        <v>1</v>
      </c>
      <c r="H243" s="308">
        <v>42459</v>
      </c>
      <c r="I243" s="307"/>
      <c r="J243" s="308" t="s">
        <v>946</v>
      </c>
      <c r="K243" s="307"/>
      <c r="L243" s="307"/>
      <c r="M243" s="307" t="s">
        <v>947</v>
      </c>
      <c r="N243" s="307" t="s">
        <v>948</v>
      </c>
      <c r="O243" s="307"/>
      <c r="P243" s="307"/>
      <c r="Q243" s="325"/>
      <c r="R243" s="325"/>
      <c r="S243" s="325"/>
      <c r="T243" s="325"/>
      <c r="U243" s="325"/>
      <c r="V243" s="325"/>
      <c r="W243" s="325"/>
      <c r="X243" s="326">
        <v>42460</v>
      </c>
      <c r="Y243" s="325"/>
      <c r="Z243" s="325"/>
      <c r="AA243" s="262"/>
      <c r="AB243" s="262"/>
      <c r="AC243" s="262"/>
      <c r="AD243" s="262"/>
      <c r="AE243" s="262"/>
      <c r="AF243" s="262"/>
      <c r="AG243" s="262"/>
      <c r="AH243" s="262"/>
      <c r="AI243" s="262"/>
      <c r="AJ243" s="262"/>
      <c r="AK243" s="262"/>
      <c r="AL243" s="262"/>
      <c r="AM243" s="262"/>
      <c r="AN243" s="262"/>
      <c r="AO243" s="262"/>
      <c r="AP243" s="262"/>
      <c r="AQ243" s="262"/>
      <c r="AR243" s="262"/>
      <c r="AS243" s="262"/>
      <c r="AT243" s="262"/>
      <c r="AU243" s="262"/>
      <c r="AV243" s="262"/>
    </row>
    <row r="244" spans="1:48" ht="45" x14ac:dyDescent="0.2">
      <c r="A244" s="305" t="s">
        <v>309</v>
      </c>
      <c r="B244" s="324" t="s">
        <v>949</v>
      </c>
      <c r="C244" s="159" t="s">
        <v>988</v>
      </c>
      <c r="D244" s="159" t="s">
        <v>1513</v>
      </c>
      <c r="E244" s="307" t="s">
        <v>950</v>
      </c>
      <c r="F244" s="307" t="s">
        <v>945</v>
      </c>
      <c r="G244" s="307" t="b">
        <v>1</v>
      </c>
      <c r="H244" s="308">
        <v>42490</v>
      </c>
      <c r="I244" s="307"/>
      <c r="J244" s="308">
        <v>42643</v>
      </c>
      <c r="K244" s="307"/>
      <c r="L244" s="307"/>
      <c r="M244" s="307" t="s">
        <v>951</v>
      </c>
      <c r="N244" s="307" t="s">
        <v>948</v>
      </c>
      <c r="O244" s="307"/>
      <c r="P244" s="307"/>
      <c r="Q244" s="325"/>
      <c r="R244" s="325"/>
      <c r="S244" s="325"/>
      <c r="T244" s="325"/>
      <c r="U244" s="325"/>
      <c r="V244" s="325"/>
      <c r="W244" s="325"/>
      <c r="X244" s="326">
        <v>42460</v>
      </c>
      <c r="Y244" s="325"/>
      <c r="Z244" s="325"/>
      <c r="AA244" s="262"/>
      <c r="AB244" s="262"/>
      <c r="AC244" s="262"/>
      <c r="AD244" s="262"/>
      <c r="AE244" s="262"/>
      <c r="AF244" s="262"/>
      <c r="AG244" s="262"/>
      <c r="AH244" s="262"/>
      <c r="AI244" s="262"/>
      <c r="AJ244" s="262"/>
      <c r="AK244" s="262"/>
      <c r="AL244" s="262"/>
      <c r="AM244" s="262"/>
      <c r="AN244" s="262"/>
      <c r="AO244" s="262"/>
      <c r="AP244" s="262"/>
      <c r="AQ244" s="262"/>
      <c r="AR244" s="262"/>
      <c r="AS244" s="262"/>
      <c r="AT244" s="262"/>
      <c r="AU244" s="262"/>
      <c r="AV244" s="262"/>
    </row>
    <row r="245" spans="1:48" ht="30" x14ac:dyDescent="0.2">
      <c r="A245" s="305" t="s">
        <v>309</v>
      </c>
      <c r="B245" s="324" t="s">
        <v>952</v>
      </c>
      <c r="C245" s="159" t="s">
        <v>988</v>
      </c>
      <c r="D245" s="159" t="s">
        <v>1513</v>
      </c>
      <c r="E245" s="307" t="s">
        <v>953</v>
      </c>
      <c r="F245" s="307" t="s">
        <v>945</v>
      </c>
      <c r="G245" s="307" t="b">
        <v>1</v>
      </c>
      <c r="H245" s="308" t="s">
        <v>954</v>
      </c>
      <c r="I245" s="307"/>
      <c r="J245" s="308" t="s">
        <v>955</v>
      </c>
      <c r="K245" s="307"/>
      <c r="L245" s="307"/>
      <c r="M245" s="307" t="s">
        <v>956</v>
      </c>
      <c r="N245" s="307" t="s">
        <v>948</v>
      </c>
      <c r="O245" s="307"/>
      <c r="P245" s="307"/>
      <c r="Q245" s="325"/>
      <c r="R245" s="325"/>
      <c r="S245" s="325"/>
      <c r="T245" s="325"/>
      <c r="U245" s="325"/>
      <c r="V245" s="325"/>
      <c r="W245" s="325"/>
      <c r="X245" s="326">
        <v>42460</v>
      </c>
      <c r="Y245" s="325"/>
      <c r="Z245" s="325"/>
      <c r="AA245" s="262"/>
      <c r="AB245" s="262"/>
      <c r="AC245" s="262"/>
      <c r="AD245" s="262"/>
      <c r="AE245" s="262"/>
      <c r="AF245" s="262"/>
      <c r="AG245" s="262"/>
      <c r="AH245" s="262"/>
      <c r="AI245" s="262"/>
      <c r="AJ245" s="262"/>
      <c r="AK245" s="262"/>
      <c r="AL245" s="262"/>
      <c r="AM245" s="262"/>
      <c r="AN245" s="262"/>
      <c r="AO245" s="262"/>
      <c r="AP245" s="262"/>
      <c r="AQ245" s="262"/>
      <c r="AR245" s="262"/>
      <c r="AS245" s="262"/>
      <c r="AT245" s="262"/>
      <c r="AU245" s="262"/>
      <c r="AV245" s="262"/>
    </row>
    <row r="246" spans="1:48" ht="120" x14ac:dyDescent="0.2">
      <c r="A246" s="305" t="s">
        <v>309</v>
      </c>
      <c r="B246" s="324" t="s">
        <v>957</v>
      </c>
      <c r="C246" s="159" t="s">
        <v>988</v>
      </c>
      <c r="D246" s="159" t="s">
        <v>1513</v>
      </c>
      <c r="E246" s="307" t="s">
        <v>958</v>
      </c>
      <c r="F246" s="307" t="s">
        <v>945</v>
      </c>
      <c r="G246" s="307" t="b">
        <v>1</v>
      </c>
      <c r="H246" s="308" t="s">
        <v>959</v>
      </c>
      <c r="I246" s="307"/>
      <c r="J246" s="308" t="s">
        <v>955</v>
      </c>
      <c r="K246" s="307"/>
      <c r="L246" s="307"/>
      <c r="M246" s="307" t="s">
        <v>960</v>
      </c>
      <c r="N246" s="307" t="s">
        <v>948</v>
      </c>
      <c r="O246" s="307"/>
      <c r="P246" s="307"/>
      <c r="Q246" s="325"/>
      <c r="R246" s="325"/>
      <c r="S246" s="325"/>
      <c r="T246" s="325"/>
      <c r="U246" s="325"/>
      <c r="V246" s="325"/>
      <c r="W246" s="325"/>
      <c r="X246" s="326">
        <v>42460</v>
      </c>
      <c r="Y246" s="325"/>
      <c r="Z246" s="325"/>
    </row>
    <row r="247" spans="1:48" ht="45" x14ac:dyDescent="0.2">
      <c r="A247" s="305" t="s">
        <v>309</v>
      </c>
      <c r="B247" s="324" t="s">
        <v>961</v>
      </c>
      <c r="C247" s="159" t="s">
        <v>988</v>
      </c>
      <c r="D247" s="159" t="s">
        <v>1513</v>
      </c>
      <c r="E247" s="307" t="s">
        <v>962</v>
      </c>
      <c r="F247" s="307" t="s">
        <v>945</v>
      </c>
      <c r="G247" s="307" t="b">
        <v>1</v>
      </c>
      <c r="H247" s="308">
        <v>42430</v>
      </c>
      <c r="I247" s="307"/>
      <c r="J247" s="308">
        <v>42430</v>
      </c>
      <c r="K247" s="307"/>
      <c r="L247" s="307"/>
      <c r="M247" s="307"/>
      <c r="N247" s="307" t="s">
        <v>948</v>
      </c>
      <c r="O247" s="307"/>
      <c r="P247" s="307"/>
      <c r="Q247" s="325"/>
      <c r="R247" s="325"/>
      <c r="S247" s="325"/>
      <c r="T247" s="325"/>
      <c r="U247" s="325"/>
      <c r="V247" s="325"/>
      <c r="W247" s="325"/>
      <c r="X247" s="325"/>
      <c r="Y247" s="325"/>
      <c r="Z247" s="325"/>
    </row>
    <row r="248" spans="1:48" ht="45" x14ac:dyDescent="0.2">
      <c r="A248" s="305" t="s">
        <v>309</v>
      </c>
      <c r="B248" s="324" t="s">
        <v>963</v>
      </c>
      <c r="C248" s="159" t="s">
        <v>988</v>
      </c>
      <c r="D248" s="159" t="s">
        <v>1513</v>
      </c>
      <c r="E248" s="307" t="s">
        <v>964</v>
      </c>
      <c r="F248" s="307" t="s">
        <v>615</v>
      </c>
      <c r="G248" s="307" t="b">
        <v>1</v>
      </c>
      <c r="H248" s="308">
        <v>42583</v>
      </c>
      <c r="I248" s="307">
        <f>30*6</f>
        <v>180</v>
      </c>
      <c r="J248" s="308">
        <f>H248-I248</f>
        <v>42403</v>
      </c>
      <c r="K248" s="307"/>
      <c r="L248" s="307" t="b">
        <v>1</v>
      </c>
      <c r="M248" s="307" t="s">
        <v>965</v>
      </c>
      <c r="N248" s="307" t="s">
        <v>874</v>
      </c>
      <c r="O248" s="307"/>
      <c r="P248" s="307" t="s">
        <v>966</v>
      </c>
      <c r="Q248" s="325"/>
      <c r="R248" s="325"/>
      <c r="S248" s="326">
        <v>42460</v>
      </c>
      <c r="T248" s="325"/>
      <c r="U248" s="325"/>
      <c r="V248" s="325"/>
      <c r="W248" s="325"/>
      <c r="X248" s="325"/>
      <c r="Y248" s="325"/>
      <c r="Z248" s="325"/>
    </row>
    <row r="249" spans="1:48" ht="45" x14ac:dyDescent="0.2">
      <c r="A249" s="305" t="s">
        <v>309</v>
      </c>
      <c r="B249" s="324" t="s">
        <v>967</v>
      </c>
      <c r="C249" s="159" t="s">
        <v>988</v>
      </c>
      <c r="D249" s="159" t="s">
        <v>1513</v>
      </c>
      <c r="E249" s="307" t="s">
        <v>968</v>
      </c>
      <c r="F249" s="307" t="s">
        <v>615</v>
      </c>
      <c r="G249" s="307" t="b">
        <v>0</v>
      </c>
      <c r="H249" s="308">
        <v>42217</v>
      </c>
      <c r="I249" s="307">
        <v>14</v>
      </c>
      <c r="J249" s="308">
        <v>42370</v>
      </c>
      <c r="K249" s="307"/>
      <c r="L249" s="307" t="b">
        <v>0</v>
      </c>
      <c r="M249" s="307"/>
      <c r="N249" s="307" t="s">
        <v>874</v>
      </c>
      <c r="O249" s="307"/>
      <c r="P249" s="307" t="s">
        <v>969</v>
      </c>
      <c r="Q249" s="325"/>
      <c r="R249" s="325"/>
      <c r="S249" s="325"/>
      <c r="T249" s="325"/>
      <c r="U249" s="325"/>
      <c r="V249" s="325"/>
      <c r="W249" s="325"/>
      <c r="X249" s="325"/>
      <c r="Y249" s="325"/>
      <c r="Z249" s="325"/>
    </row>
    <row r="250" spans="1:48" ht="30" x14ac:dyDescent="0.2">
      <c r="A250" s="305" t="s">
        <v>309</v>
      </c>
      <c r="B250" s="327" t="s">
        <v>970</v>
      </c>
      <c r="C250" s="159" t="s">
        <v>988</v>
      </c>
      <c r="D250" s="159" t="s">
        <v>1513</v>
      </c>
      <c r="E250" s="307" t="s">
        <v>971</v>
      </c>
      <c r="F250" s="307" t="s">
        <v>615</v>
      </c>
      <c r="G250" s="307" t="b">
        <v>0</v>
      </c>
      <c r="H250" s="308">
        <v>42217</v>
      </c>
      <c r="I250" s="307">
        <v>14</v>
      </c>
      <c r="J250" s="308">
        <v>42370</v>
      </c>
      <c r="K250" s="307"/>
      <c r="L250" s="307" t="b">
        <v>0</v>
      </c>
      <c r="M250" s="307"/>
      <c r="N250" s="307" t="s">
        <v>874</v>
      </c>
      <c r="O250" s="307"/>
      <c r="P250" s="307" t="s">
        <v>972</v>
      </c>
      <c r="Q250" s="325"/>
      <c r="R250" s="325"/>
      <c r="S250" s="325"/>
      <c r="T250" s="325"/>
      <c r="U250" s="325"/>
      <c r="V250" s="325"/>
      <c r="W250" s="325"/>
      <c r="X250" s="325"/>
      <c r="Y250" s="325"/>
      <c r="Z250" s="325"/>
    </row>
    <row r="251" spans="1:48" ht="45" x14ac:dyDescent="0.2">
      <c r="A251" s="305" t="s">
        <v>309</v>
      </c>
      <c r="B251" s="324" t="s">
        <v>973</v>
      </c>
      <c r="C251" s="159" t="s">
        <v>988</v>
      </c>
      <c r="D251" s="159" t="s">
        <v>1513</v>
      </c>
      <c r="E251" s="307" t="s">
        <v>974</v>
      </c>
      <c r="F251" s="307" t="s">
        <v>615</v>
      </c>
      <c r="G251" s="307" t="b">
        <v>0</v>
      </c>
      <c r="H251" s="308">
        <v>42217</v>
      </c>
      <c r="I251" s="307">
        <v>14</v>
      </c>
      <c r="J251" s="308">
        <v>42370</v>
      </c>
      <c r="K251" s="307"/>
      <c r="L251" s="307" t="b">
        <v>0</v>
      </c>
      <c r="M251" s="307"/>
      <c r="N251" s="307" t="s">
        <v>874</v>
      </c>
      <c r="O251" s="307"/>
      <c r="P251" s="307" t="s">
        <v>975</v>
      </c>
      <c r="Q251" s="325"/>
      <c r="R251" s="325"/>
      <c r="S251" s="325"/>
      <c r="T251" s="325"/>
      <c r="U251" s="325"/>
      <c r="V251" s="325"/>
      <c r="W251" s="325"/>
      <c r="X251" s="325"/>
      <c r="Y251" s="325"/>
      <c r="Z251" s="325"/>
    </row>
    <row r="252" spans="1:48" ht="60" x14ac:dyDescent="0.2">
      <c r="A252" s="305" t="s">
        <v>309</v>
      </c>
      <c r="B252" s="327" t="s">
        <v>976</v>
      </c>
      <c r="C252" s="159" t="s">
        <v>988</v>
      </c>
      <c r="D252" s="159" t="s">
        <v>1513</v>
      </c>
      <c r="E252" s="307" t="s">
        <v>977</v>
      </c>
      <c r="F252" s="307" t="s">
        <v>176</v>
      </c>
      <c r="G252" s="307" t="b">
        <v>1</v>
      </c>
      <c r="H252" s="308">
        <v>42582</v>
      </c>
      <c r="I252" s="307"/>
      <c r="J252" s="308">
        <v>42370</v>
      </c>
      <c r="K252" s="307"/>
      <c r="L252" s="307"/>
      <c r="M252" s="307" t="s">
        <v>978</v>
      </c>
      <c r="N252" s="307" t="s">
        <v>778</v>
      </c>
      <c r="O252" s="307"/>
      <c r="P252" s="307" t="s">
        <v>979</v>
      </c>
      <c r="Q252" s="312"/>
      <c r="R252" s="313"/>
      <c r="S252" s="314">
        <v>42460</v>
      </c>
      <c r="T252" s="313"/>
      <c r="U252" s="313"/>
      <c r="V252" s="313"/>
      <c r="W252" s="313"/>
      <c r="X252" s="313"/>
      <c r="Y252" s="313"/>
      <c r="Z252" s="313"/>
    </row>
    <row r="253" spans="1:48" s="20" customFormat="1" ht="25.15" customHeight="1" x14ac:dyDescent="0.2">
      <c r="A253" s="177"/>
      <c r="B253" s="224"/>
      <c r="C253" s="224"/>
      <c r="D253" s="224"/>
      <c r="E253" s="222"/>
      <c r="F253" s="223"/>
      <c r="G253" s="224"/>
      <c r="H253" s="236"/>
      <c r="I253" s="224"/>
      <c r="J253" s="226"/>
      <c r="K253" s="227"/>
      <c r="L253" s="224"/>
      <c r="M253" s="224"/>
      <c r="N253" s="224"/>
      <c r="O253" s="224"/>
      <c r="P253" s="224"/>
      <c r="Q253" s="208"/>
      <c r="R253" s="209"/>
      <c r="S253" s="209"/>
      <c r="T253" s="209"/>
      <c r="U253" s="209"/>
      <c r="V253" s="209"/>
      <c r="W253" s="209"/>
      <c r="X253" s="209"/>
      <c r="Y253" s="209"/>
      <c r="Z253" s="209"/>
      <c r="AA253" s="209"/>
      <c r="AB253" s="209"/>
      <c r="AC253" s="209"/>
      <c r="AD253" s="209"/>
      <c r="AE253" s="209"/>
      <c r="AF253" s="209"/>
      <c r="AG253" s="209"/>
      <c r="AH253" s="209"/>
      <c r="AI253" s="209"/>
      <c r="AJ253" s="209"/>
      <c r="AK253" s="209"/>
      <c r="AL253" s="209"/>
      <c r="AM253" s="209"/>
      <c r="AN253" s="209"/>
      <c r="AO253" s="209"/>
      <c r="AP253" s="209"/>
      <c r="AQ253" s="209"/>
      <c r="AR253" s="209"/>
      <c r="AS253" s="209"/>
      <c r="AT253" s="209"/>
      <c r="AU253" s="209"/>
      <c r="AV253" s="210"/>
    </row>
    <row r="254" spans="1:48" s="20" customFormat="1" ht="60" x14ac:dyDescent="0.2">
      <c r="A254" s="25" t="s">
        <v>318</v>
      </c>
      <c r="B254" s="158" t="s">
        <v>462</v>
      </c>
      <c r="C254" s="159" t="s">
        <v>990</v>
      </c>
      <c r="D254" s="159" t="s">
        <v>194</v>
      </c>
      <c r="E254" s="160" t="s">
        <v>1043</v>
      </c>
      <c r="F254" s="161" t="s">
        <v>176</v>
      </c>
      <c r="G254" s="161" t="b">
        <v>1</v>
      </c>
      <c r="H254" s="162">
        <v>42460</v>
      </c>
      <c r="I254" s="161">
        <v>118</v>
      </c>
      <c r="J254" s="176"/>
      <c r="K254" s="164">
        <v>0</v>
      </c>
      <c r="L254" s="161" t="b">
        <v>1</v>
      </c>
      <c r="M254" s="161" t="s">
        <v>463</v>
      </c>
      <c r="N254" s="110" t="s">
        <v>382</v>
      </c>
      <c r="O254" s="161" t="s">
        <v>449</v>
      </c>
      <c r="P254" s="330" t="s">
        <v>464</v>
      </c>
      <c r="Q254" s="176"/>
      <c r="R254" s="161"/>
      <c r="S254" s="161"/>
      <c r="T254" s="161"/>
      <c r="U254" s="161"/>
      <c r="V254" s="161"/>
      <c r="W254" s="161"/>
      <c r="X254" s="331">
        <v>42460</v>
      </c>
      <c r="Y254" s="161"/>
      <c r="Z254" s="161"/>
      <c r="AA254" s="331">
        <v>42460</v>
      </c>
      <c r="AB254" s="161"/>
      <c r="AC254" s="161"/>
      <c r="AD254" s="161"/>
      <c r="AE254" s="161"/>
      <c r="AF254" s="161"/>
      <c r="AG254" s="161"/>
      <c r="AH254" s="161"/>
      <c r="AI254" s="161"/>
      <c r="AJ254" s="161"/>
      <c r="AK254" s="161"/>
      <c r="AL254" s="161"/>
      <c r="AM254" s="161"/>
      <c r="AN254" s="161"/>
      <c r="AO254" s="161"/>
      <c r="AP254" s="161"/>
      <c r="AQ254" s="161" t="s">
        <v>212</v>
      </c>
      <c r="AR254" s="161"/>
      <c r="AS254" s="161"/>
      <c r="AT254" s="161"/>
      <c r="AU254" s="161"/>
      <c r="AV254" s="161"/>
    </row>
    <row r="255" spans="1:48" s="20" customFormat="1" ht="60" x14ac:dyDescent="0.2">
      <c r="A255" s="25" t="s">
        <v>318</v>
      </c>
      <c r="B255" s="158" t="s">
        <v>465</v>
      </c>
      <c r="C255" s="159" t="s">
        <v>990</v>
      </c>
      <c r="D255" s="159" t="s">
        <v>194</v>
      </c>
      <c r="E255" s="332" t="s">
        <v>1044</v>
      </c>
      <c r="F255" s="330" t="s">
        <v>176</v>
      </c>
      <c r="G255" s="330" t="b">
        <v>1</v>
      </c>
      <c r="H255" s="333">
        <v>42460</v>
      </c>
      <c r="I255" s="330">
        <v>118</v>
      </c>
      <c r="J255" s="334"/>
      <c r="K255" s="335">
        <v>0</v>
      </c>
      <c r="L255" s="330" t="b">
        <v>1</v>
      </c>
      <c r="M255" s="330" t="s">
        <v>466</v>
      </c>
      <c r="N255" s="110" t="s">
        <v>382</v>
      </c>
      <c r="O255" s="330" t="s">
        <v>449</v>
      </c>
      <c r="P255" s="330" t="s">
        <v>467</v>
      </c>
      <c r="Q255" s="334"/>
      <c r="R255" s="330"/>
      <c r="S255" s="330"/>
      <c r="T255" s="330"/>
      <c r="U255" s="330"/>
      <c r="V255" s="336">
        <v>42460</v>
      </c>
      <c r="W255" s="330"/>
      <c r="X255" s="336">
        <v>42460</v>
      </c>
      <c r="Y255" s="330"/>
      <c r="Z255" s="330"/>
      <c r="AA255" s="336">
        <v>42460</v>
      </c>
      <c r="AB255" s="330"/>
      <c r="AC255" s="330"/>
      <c r="AD255" s="330"/>
      <c r="AE255" s="330"/>
      <c r="AF255" s="330"/>
      <c r="AG255" s="330"/>
      <c r="AH255" s="330"/>
      <c r="AI255" s="330"/>
      <c r="AJ255" s="330"/>
      <c r="AK255" s="330"/>
      <c r="AL255" s="330"/>
      <c r="AM255" s="330"/>
      <c r="AN255" s="330"/>
      <c r="AO255" s="330"/>
      <c r="AP255" s="330"/>
      <c r="AQ255" s="330"/>
      <c r="AR255" s="330"/>
      <c r="AS255" s="330"/>
      <c r="AT255" s="330"/>
      <c r="AU255" s="330"/>
      <c r="AV255" s="330"/>
    </row>
    <row r="256" spans="1:48" s="20" customFormat="1" ht="60" x14ac:dyDescent="0.2">
      <c r="A256" s="25" t="s">
        <v>318</v>
      </c>
      <c r="B256" s="158" t="s">
        <v>1045</v>
      </c>
      <c r="C256" s="159" t="s">
        <v>990</v>
      </c>
      <c r="D256" s="159" t="s">
        <v>194</v>
      </c>
      <c r="E256" s="160" t="s">
        <v>1046</v>
      </c>
      <c r="F256" s="330" t="s">
        <v>176</v>
      </c>
      <c r="G256" s="330" t="b">
        <v>1</v>
      </c>
      <c r="H256" s="333">
        <v>42490</v>
      </c>
      <c r="I256" s="330">
        <v>147</v>
      </c>
      <c r="J256" s="337"/>
      <c r="K256" s="335">
        <v>0</v>
      </c>
      <c r="L256" s="330" t="b">
        <v>0</v>
      </c>
      <c r="M256" s="161"/>
      <c r="N256" s="110" t="s">
        <v>382</v>
      </c>
      <c r="O256" s="330" t="s">
        <v>449</v>
      </c>
      <c r="P256" s="161"/>
      <c r="Q256" s="337"/>
      <c r="R256" s="338"/>
      <c r="S256" s="338"/>
      <c r="T256" s="338"/>
      <c r="U256" s="338"/>
      <c r="V256" s="339">
        <v>42490</v>
      </c>
      <c r="W256" s="338"/>
      <c r="X256" s="339">
        <v>42490</v>
      </c>
      <c r="Y256" s="338"/>
      <c r="Z256" s="338"/>
      <c r="AA256" s="339">
        <v>42490</v>
      </c>
      <c r="AB256" s="338"/>
      <c r="AC256" s="338"/>
      <c r="AD256" s="338"/>
      <c r="AE256" s="338"/>
      <c r="AF256" s="338"/>
      <c r="AG256" s="338"/>
      <c r="AH256" s="338"/>
      <c r="AI256" s="338"/>
      <c r="AJ256" s="338"/>
      <c r="AK256" s="338"/>
      <c r="AL256" s="338"/>
      <c r="AM256" s="338"/>
      <c r="AN256" s="338"/>
      <c r="AO256" s="338"/>
      <c r="AP256" s="338"/>
      <c r="AQ256" s="338"/>
      <c r="AR256" s="338"/>
      <c r="AS256" s="338"/>
      <c r="AT256" s="338"/>
      <c r="AU256" s="338"/>
      <c r="AV256" s="340"/>
    </row>
    <row r="257" spans="1:48" s="20" customFormat="1" ht="60" x14ac:dyDescent="0.2">
      <c r="A257" s="25" t="s">
        <v>318</v>
      </c>
      <c r="B257" s="158" t="s">
        <v>522</v>
      </c>
      <c r="C257" s="159" t="s">
        <v>990</v>
      </c>
      <c r="D257" s="159" t="s">
        <v>194</v>
      </c>
      <c r="E257" s="160" t="s">
        <v>1047</v>
      </c>
      <c r="F257" s="330" t="s">
        <v>176</v>
      </c>
      <c r="G257" s="330" t="b">
        <v>1</v>
      </c>
      <c r="H257" s="333">
        <v>42490</v>
      </c>
      <c r="I257" s="330">
        <v>147</v>
      </c>
      <c r="J257" s="337"/>
      <c r="K257" s="335">
        <v>0</v>
      </c>
      <c r="L257" s="330" t="b">
        <v>0</v>
      </c>
      <c r="M257" s="161"/>
      <c r="N257" s="110" t="s">
        <v>382</v>
      </c>
      <c r="O257" s="330" t="s">
        <v>449</v>
      </c>
      <c r="P257" s="161"/>
      <c r="Q257" s="337"/>
      <c r="R257" s="338"/>
      <c r="S257" s="338"/>
      <c r="T257" s="338"/>
      <c r="U257" s="338"/>
      <c r="V257" s="339">
        <v>42490</v>
      </c>
      <c r="W257" s="338"/>
      <c r="X257" s="339">
        <v>42490</v>
      </c>
      <c r="Y257" s="338"/>
      <c r="Z257" s="338"/>
      <c r="AA257" s="339">
        <v>42490</v>
      </c>
      <c r="AB257" s="338"/>
      <c r="AC257" s="338"/>
      <c r="AD257" s="338"/>
      <c r="AE257" s="338"/>
      <c r="AF257" s="338"/>
      <c r="AG257" s="338"/>
      <c r="AH257" s="338"/>
      <c r="AI257" s="338"/>
      <c r="AJ257" s="338"/>
      <c r="AK257" s="338"/>
      <c r="AL257" s="338"/>
      <c r="AM257" s="338"/>
      <c r="AN257" s="338"/>
      <c r="AO257" s="338"/>
      <c r="AP257" s="338"/>
      <c r="AQ257" s="338"/>
      <c r="AR257" s="338"/>
      <c r="AS257" s="338"/>
      <c r="AT257" s="338"/>
      <c r="AU257" s="338"/>
      <c r="AV257" s="340"/>
    </row>
    <row r="258" spans="1:48" s="20" customFormat="1" ht="60" x14ac:dyDescent="0.2">
      <c r="A258" s="25" t="s">
        <v>318</v>
      </c>
      <c r="B258" s="158" t="s">
        <v>523</v>
      </c>
      <c r="C258" s="159" t="s">
        <v>990</v>
      </c>
      <c r="D258" s="159" t="s">
        <v>194</v>
      </c>
      <c r="E258" s="160" t="s">
        <v>1048</v>
      </c>
      <c r="F258" s="330" t="s">
        <v>176</v>
      </c>
      <c r="G258" s="330" t="b">
        <v>1</v>
      </c>
      <c r="H258" s="333">
        <v>42582</v>
      </c>
      <c r="I258" s="330">
        <v>237</v>
      </c>
      <c r="J258" s="337"/>
      <c r="K258" s="335">
        <v>0</v>
      </c>
      <c r="L258" s="330" t="b">
        <v>0</v>
      </c>
      <c r="M258" s="161"/>
      <c r="N258" s="110" t="s">
        <v>382</v>
      </c>
      <c r="O258" s="330" t="s">
        <v>449</v>
      </c>
      <c r="P258" s="161"/>
      <c r="Q258" s="337"/>
      <c r="R258" s="338"/>
      <c r="S258" s="338"/>
      <c r="T258" s="338"/>
      <c r="U258" s="338"/>
      <c r="V258" s="339">
        <v>42582</v>
      </c>
      <c r="W258" s="338"/>
      <c r="X258" s="339">
        <v>42582</v>
      </c>
      <c r="Y258" s="338"/>
      <c r="Z258" s="338"/>
      <c r="AA258" s="339">
        <v>42582</v>
      </c>
      <c r="AB258" s="338"/>
      <c r="AC258" s="338"/>
      <c r="AD258" s="338"/>
      <c r="AE258" s="338"/>
      <c r="AF258" s="338"/>
      <c r="AG258" s="338"/>
      <c r="AH258" s="338"/>
      <c r="AI258" s="338"/>
      <c r="AJ258" s="338"/>
      <c r="AK258" s="338"/>
      <c r="AL258" s="338"/>
      <c r="AM258" s="338"/>
      <c r="AN258" s="338"/>
      <c r="AO258" s="338"/>
      <c r="AP258" s="338"/>
      <c r="AQ258" s="338"/>
      <c r="AR258" s="338"/>
      <c r="AS258" s="338"/>
      <c r="AT258" s="338"/>
      <c r="AU258" s="338"/>
      <c r="AV258" s="340"/>
    </row>
    <row r="259" spans="1:48" s="154" customFormat="1" ht="90" x14ac:dyDescent="0.2">
      <c r="A259" s="341" t="s">
        <v>318</v>
      </c>
      <c r="B259" s="342" t="s">
        <v>1049</v>
      </c>
      <c r="C259" s="159" t="s">
        <v>990</v>
      </c>
      <c r="D259" s="159" t="s">
        <v>194</v>
      </c>
      <c r="E259" s="343" t="s">
        <v>1050</v>
      </c>
      <c r="F259" s="344" t="s">
        <v>176</v>
      </c>
      <c r="G259" s="344" t="b">
        <v>1</v>
      </c>
      <c r="H259" s="345">
        <v>42460</v>
      </c>
      <c r="I259" s="346">
        <v>118</v>
      </c>
      <c r="J259" s="347"/>
      <c r="K259" s="348">
        <v>0</v>
      </c>
      <c r="L259" s="346" t="b">
        <v>1</v>
      </c>
      <c r="M259" s="346" t="s">
        <v>1051</v>
      </c>
      <c r="N259" s="349" t="s">
        <v>382</v>
      </c>
      <c r="O259" s="344" t="s">
        <v>449</v>
      </c>
      <c r="P259" s="346"/>
      <c r="Q259" s="347"/>
      <c r="R259" s="346"/>
      <c r="S259" s="346"/>
      <c r="T259" s="346"/>
      <c r="U259" s="346"/>
      <c r="V259" s="350">
        <v>42460</v>
      </c>
      <c r="W259" s="346"/>
      <c r="X259" s="350">
        <v>42460</v>
      </c>
      <c r="Y259" s="346"/>
      <c r="Z259" s="346"/>
      <c r="AA259" s="350">
        <v>42460</v>
      </c>
      <c r="AB259" s="346"/>
      <c r="AC259" s="346"/>
      <c r="AD259" s="346"/>
      <c r="AE259" s="346"/>
      <c r="AF259" s="346"/>
      <c r="AG259" s="346"/>
      <c r="AH259" s="346"/>
      <c r="AI259" s="346"/>
      <c r="AJ259" s="346"/>
      <c r="AK259" s="346"/>
      <c r="AL259" s="346"/>
      <c r="AM259" s="346"/>
      <c r="AN259" s="346"/>
      <c r="AO259" s="346"/>
      <c r="AP259" s="346"/>
      <c r="AQ259" s="346"/>
      <c r="AR259" s="346"/>
      <c r="AS259" s="346"/>
      <c r="AT259" s="346"/>
      <c r="AU259" s="346"/>
      <c r="AV259" s="351"/>
    </row>
    <row r="260" spans="1:48" s="154" customFormat="1" ht="60" x14ac:dyDescent="0.2">
      <c r="A260" s="341" t="s">
        <v>318</v>
      </c>
      <c r="B260" s="158" t="s">
        <v>1052</v>
      </c>
      <c r="C260" s="159" t="s">
        <v>990</v>
      </c>
      <c r="D260" s="159" t="s">
        <v>194</v>
      </c>
      <c r="E260" s="353" t="s">
        <v>1053</v>
      </c>
      <c r="F260" s="235" t="s">
        <v>176</v>
      </c>
      <c r="G260" s="235" t="b">
        <v>1</v>
      </c>
      <c r="H260" s="354">
        <v>42400</v>
      </c>
      <c r="I260" s="235">
        <v>47</v>
      </c>
      <c r="J260" s="355"/>
      <c r="K260" s="356">
        <v>0</v>
      </c>
      <c r="L260" s="235" t="b">
        <v>1</v>
      </c>
      <c r="M260" s="235" t="s">
        <v>1054</v>
      </c>
      <c r="N260" s="235" t="s">
        <v>382</v>
      </c>
      <c r="O260" s="235" t="s">
        <v>449</v>
      </c>
      <c r="P260" s="235"/>
      <c r="Q260" s="355"/>
      <c r="R260" s="235"/>
      <c r="S260" s="235"/>
      <c r="T260" s="235"/>
      <c r="U260" s="235"/>
      <c r="V260" s="357"/>
      <c r="W260" s="235"/>
      <c r="X260" s="357"/>
      <c r="Y260" s="235"/>
      <c r="Z260" s="235"/>
      <c r="AA260" s="357">
        <v>42400</v>
      </c>
      <c r="AB260" s="235"/>
      <c r="AC260" s="235"/>
      <c r="AD260" s="235"/>
      <c r="AE260" s="235"/>
      <c r="AF260" s="235"/>
      <c r="AG260" s="235"/>
      <c r="AH260" s="235"/>
      <c r="AI260" s="235"/>
      <c r="AJ260" s="235"/>
      <c r="AK260" s="235"/>
      <c r="AL260" s="235"/>
      <c r="AM260" s="235"/>
      <c r="AN260" s="235"/>
      <c r="AO260" s="235"/>
      <c r="AP260" s="235"/>
      <c r="AQ260" s="235"/>
      <c r="AR260" s="235"/>
      <c r="AS260" s="235"/>
      <c r="AT260" s="235"/>
      <c r="AU260" s="235"/>
      <c r="AV260" s="358"/>
    </row>
    <row r="261" spans="1:48" s="154" customFormat="1" ht="90" x14ac:dyDescent="0.2">
      <c r="A261" s="341" t="s">
        <v>318</v>
      </c>
      <c r="B261" s="158" t="s">
        <v>1055</v>
      </c>
      <c r="C261" s="159" t="s">
        <v>990</v>
      </c>
      <c r="D261" s="159" t="s">
        <v>194</v>
      </c>
      <c r="E261" s="353" t="s">
        <v>1056</v>
      </c>
      <c r="F261" s="235" t="s">
        <v>176</v>
      </c>
      <c r="G261" s="235" t="b">
        <v>1</v>
      </c>
      <c r="H261" s="354">
        <v>42460</v>
      </c>
      <c r="I261" s="235">
        <v>118</v>
      </c>
      <c r="J261" s="355"/>
      <c r="K261" s="356">
        <v>0</v>
      </c>
      <c r="L261" s="235" t="b">
        <v>1</v>
      </c>
      <c r="M261" s="235" t="s">
        <v>1057</v>
      </c>
      <c r="N261" s="235" t="s">
        <v>382</v>
      </c>
      <c r="O261" s="235" t="s">
        <v>449</v>
      </c>
      <c r="P261" s="235"/>
      <c r="Q261" s="355"/>
      <c r="R261" s="235"/>
      <c r="S261" s="235"/>
      <c r="T261" s="235"/>
      <c r="U261" s="235"/>
      <c r="V261" s="357">
        <v>42460</v>
      </c>
      <c r="W261" s="235"/>
      <c r="X261" s="357">
        <v>42460</v>
      </c>
      <c r="Y261" s="235"/>
      <c r="Z261" s="235"/>
      <c r="AA261" s="357">
        <v>42460</v>
      </c>
      <c r="AB261" s="235"/>
      <c r="AC261" s="235"/>
      <c r="AD261" s="235"/>
      <c r="AE261" s="235"/>
      <c r="AF261" s="235"/>
      <c r="AG261" s="235"/>
      <c r="AH261" s="235"/>
      <c r="AI261" s="235"/>
      <c r="AJ261" s="235"/>
      <c r="AK261" s="235"/>
      <c r="AL261" s="235"/>
      <c r="AM261" s="235"/>
      <c r="AN261" s="235"/>
      <c r="AO261" s="235"/>
      <c r="AP261" s="235"/>
      <c r="AQ261" s="235"/>
      <c r="AR261" s="235"/>
      <c r="AS261" s="235"/>
      <c r="AT261" s="235"/>
      <c r="AU261" s="235"/>
      <c r="AV261" s="358"/>
    </row>
    <row r="262" spans="1:48" s="154" customFormat="1" ht="60" x14ac:dyDescent="0.2">
      <c r="A262" s="341" t="s">
        <v>318</v>
      </c>
      <c r="B262" s="158" t="s">
        <v>1058</v>
      </c>
      <c r="C262" s="159" t="s">
        <v>990</v>
      </c>
      <c r="D262" s="159" t="s">
        <v>194</v>
      </c>
      <c r="E262" s="353" t="s">
        <v>1059</v>
      </c>
      <c r="F262" s="235" t="s">
        <v>176</v>
      </c>
      <c r="G262" s="235" t="b">
        <v>1</v>
      </c>
      <c r="H262" s="354">
        <v>42460</v>
      </c>
      <c r="I262" s="235">
        <v>118</v>
      </c>
      <c r="J262" s="355"/>
      <c r="K262" s="356">
        <v>0</v>
      </c>
      <c r="L262" s="235" t="b">
        <v>1</v>
      </c>
      <c r="M262" s="235" t="s">
        <v>1060</v>
      </c>
      <c r="N262" s="235" t="s">
        <v>382</v>
      </c>
      <c r="O262" s="235" t="s">
        <v>449</v>
      </c>
      <c r="P262" s="235"/>
      <c r="Q262" s="355"/>
      <c r="R262" s="235"/>
      <c r="S262" s="235"/>
      <c r="T262" s="235"/>
      <c r="U262" s="235"/>
      <c r="V262" s="357"/>
      <c r="W262" s="235"/>
      <c r="X262" s="357"/>
      <c r="Y262" s="235"/>
      <c r="Z262" s="235"/>
      <c r="AA262" s="357">
        <v>42460</v>
      </c>
      <c r="AB262" s="235"/>
      <c r="AC262" s="235"/>
      <c r="AD262" s="235"/>
      <c r="AE262" s="235"/>
      <c r="AF262" s="235"/>
      <c r="AG262" s="235"/>
      <c r="AH262" s="235"/>
      <c r="AI262" s="235"/>
      <c r="AJ262" s="235"/>
      <c r="AK262" s="235"/>
      <c r="AL262" s="235"/>
      <c r="AM262" s="235"/>
      <c r="AN262" s="235"/>
      <c r="AO262" s="235"/>
      <c r="AP262" s="235"/>
      <c r="AQ262" s="235"/>
      <c r="AR262" s="235"/>
      <c r="AS262" s="235"/>
      <c r="AT262" s="235"/>
      <c r="AU262" s="235"/>
      <c r="AV262" s="358"/>
    </row>
    <row r="263" spans="1:48" s="154" customFormat="1" ht="90" x14ac:dyDescent="0.2">
      <c r="A263" s="341" t="s">
        <v>318</v>
      </c>
      <c r="B263" s="158" t="s">
        <v>1061</v>
      </c>
      <c r="C263" s="159" t="s">
        <v>990</v>
      </c>
      <c r="D263" s="159" t="s">
        <v>194</v>
      </c>
      <c r="E263" s="353" t="s">
        <v>1062</v>
      </c>
      <c r="F263" s="235" t="s">
        <v>176</v>
      </c>
      <c r="G263" s="235" t="b">
        <v>1</v>
      </c>
      <c r="H263" s="354">
        <v>42460</v>
      </c>
      <c r="I263" s="235">
        <v>118</v>
      </c>
      <c r="J263" s="355"/>
      <c r="K263" s="356">
        <v>0</v>
      </c>
      <c r="L263" s="235" t="b">
        <v>1</v>
      </c>
      <c r="M263" s="235" t="s">
        <v>1063</v>
      </c>
      <c r="N263" s="235" t="s">
        <v>382</v>
      </c>
      <c r="O263" s="235" t="s">
        <v>449</v>
      </c>
      <c r="P263" s="235"/>
      <c r="Q263" s="355"/>
      <c r="R263" s="235"/>
      <c r="S263" s="235"/>
      <c r="T263" s="235"/>
      <c r="U263" s="235"/>
      <c r="V263" s="357"/>
      <c r="W263" s="235"/>
      <c r="X263" s="357"/>
      <c r="Y263" s="235"/>
      <c r="Z263" s="235"/>
      <c r="AA263" s="357">
        <v>42460</v>
      </c>
      <c r="AB263" s="235"/>
      <c r="AC263" s="235"/>
      <c r="AD263" s="235"/>
      <c r="AE263" s="235"/>
      <c r="AF263" s="235"/>
      <c r="AG263" s="235"/>
      <c r="AH263" s="235"/>
      <c r="AI263" s="235"/>
      <c r="AJ263" s="235"/>
      <c r="AK263" s="235"/>
      <c r="AL263" s="235"/>
      <c r="AM263" s="235"/>
      <c r="AN263" s="235"/>
      <c r="AO263" s="235"/>
      <c r="AP263" s="235"/>
      <c r="AQ263" s="235"/>
      <c r="AR263" s="235"/>
      <c r="AS263" s="235"/>
      <c r="AT263" s="235"/>
      <c r="AU263" s="235"/>
      <c r="AV263" s="358"/>
    </row>
    <row r="264" spans="1:48" s="154" customFormat="1" ht="75" x14ac:dyDescent="0.2">
      <c r="A264" s="341" t="s">
        <v>318</v>
      </c>
      <c r="B264" s="158" t="s">
        <v>1064</v>
      </c>
      <c r="C264" s="159" t="s">
        <v>990</v>
      </c>
      <c r="D264" s="159" t="s">
        <v>194</v>
      </c>
      <c r="E264" s="353" t="s">
        <v>1065</v>
      </c>
      <c r="F264" s="235" t="s">
        <v>176</v>
      </c>
      <c r="G264" s="235" t="b">
        <v>1</v>
      </c>
      <c r="H264" s="354">
        <v>42460</v>
      </c>
      <c r="I264" s="235">
        <v>118</v>
      </c>
      <c r="J264" s="355"/>
      <c r="K264" s="356">
        <v>0</v>
      </c>
      <c r="L264" s="235" t="b">
        <v>1</v>
      </c>
      <c r="M264" s="235" t="s">
        <v>1066</v>
      </c>
      <c r="N264" s="235" t="s">
        <v>382</v>
      </c>
      <c r="O264" s="235" t="s">
        <v>449</v>
      </c>
      <c r="P264" s="235"/>
      <c r="Q264" s="355"/>
      <c r="R264" s="235"/>
      <c r="S264" s="235"/>
      <c r="T264" s="235"/>
      <c r="U264" s="235"/>
      <c r="V264" s="357">
        <v>42460</v>
      </c>
      <c r="W264" s="235"/>
      <c r="X264" s="357">
        <v>42460</v>
      </c>
      <c r="Y264" s="235"/>
      <c r="Z264" s="235"/>
      <c r="AA264" s="357">
        <v>42460</v>
      </c>
      <c r="AB264" s="235"/>
      <c r="AC264" s="235"/>
      <c r="AD264" s="235"/>
      <c r="AE264" s="235"/>
      <c r="AF264" s="235"/>
      <c r="AG264" s="235"/>
      <c r="AH264" s="235"/>
      <c r="AI264" s="235"/>
      <c r="AJ264" s="235"/>
      <c r="AK264" s="235"/>
      <c r="AL264" s="235"/>
      <c r="AM264" s="235"/>
      <c r="AN264" s="235"/>
      <c r="AO264" s="235"/>
      <c r="AP264" s="235"/>
      <c r="AQ264" s="235"/>
      <c r="AR264" s="235"/>
      <c r="AS264" s="235"/>
      <c r="AT264" s="235"/>
      <c r="AU264" s="235"/>
      <c r="AV264" s="358"/>
    </row>
    <row r="265" spans="1:48" s="154" customFormat="1" ht="75" x14ac:dyDescent="0.2">
      <c r="A265" s="341" t="s">
        <v>318</v>
      </c>
      <c r="B265" s="158" t="s">
        <v>1067</v>
      </c>
      <c r="C265" s="159" t="s">
        <v>990</v>
      </c>
      <c r="D265" s="159" t="s">
        <v>194</v>
      </c>
      <c r="E265" s="353" t="s">
        <v>1068</v>
      </c>
      <c r="F265" s="235" t="s">
        <v>176</v>
      </c>
      <c r="G265" s="235" t="b">
        <v>1</v>
      </c>
      <c r="H265" s="354">
        <v>42460</v>
      </c>
      <c r="I265" s="235">
        <v>118</v>
      </c>
      <c r="J265" s="355"/>
      <c r="K265" s="356">
        <v>0</v>
      </c>
      <c r="L265" s="235" t="b">
        <v>1</v>
      </c>
      <c r="M265" s="235" t="s">
        <v>1069</v>
      </c>
      <c r="N265" s="235" t="s">
        <v>382</v>
      </c>
      <c r="O265" s="235" t="s">
        <v>449</v>
      </c>
      <c r="P265" s="235"/>
      <c r="Q265" s="355"/>
      <c r="R265" s="235"/>
      <c r="S265" s="235"/>
      <c r="T265" s="235"/>
      <c r="U265" s="235"/>
      <c r="V265" s="357">
        <v>42460</v>
      </c>
      <c r="W265" s="235"/>
      <c r="X265" s="357">
        <v>42460</v>
      </c>
      <c r="Y265" s="235"/>
      <c r="Z265" s="235"/>
      <c r="AA265" s="357">
        <v>42460</v>
      </c>
      <c r="AB265" s="235"/>
      <c r="AC265" s="235"/>
      <c r="AD265" s="235"/>
      <c r="AE265" s="235"/>
      <c r="AF265" s="235"/>
      <c r="AG265" s="235"/>
      <c r="AH265" s="235"/>
      <c r="AI265" s="235"/>
      <c r="AJ265" s="235"/>
      <c r="AK265" s="235"/>
      <c r="AL265" s="235"/>
      <c r="AM265" s="235"/>
      <c r="AN265" s="235"/>
      <c r="AO265" s="235"/>
      <c r="AP265" s="235"/>
      <c r="AQ265" s="235"/>
      <c r="AR265" s="235"/>
      <c r="AS265" s="235"/>
      <c r="AT265" s="235"/>
      <c r="AU265" s="235"/>
      <c r="AV265" s="358"/>
    </row>
    <row r="266" spans="1:48" s="20" customFormat="1" ht="25.15" customHeight="1" x14ac:dyDescent="0.2">
      <c r="A266" s="169"/>
      <c r="B266" s="359"/>
      <c r="C266" s="360"/>
      <c r="D266" s="360"/>
      <c r="E266" s="361"/>
      <c r="F266" s="362"/>
      <c r="G266" s="359"/>
      <c r="H266" s="363"/>
      <c r="I266" s="359"/>
      <c r="J266" s="364"/>
      <c r="K266" s="365"/>
      <c r="L266" s="359"/>
      <c r="M266" s="359"/>
      <c r="N266" s="359"/>
      <c r="O266" s="359"/>
      <c r="P266" s="359"/>
      <c r="Q266" s="364"/>
      <c r="R266" s="359"/>
      <c r="S266" s="359"/>
      <c r="T266" s="359"/>
      <c r="U266" s="359"/>
      <c r="V266" s="359"/>
      <c r="W266" s="359"/>
      <c r="X266" s="359"/>
      <c r="Y266" s="359"/>
      <c r="Z266" s="359"/>
      <c r="AA266" s="359"/>
      <c r="AB266" s="359"/>
      <c r="AC266" s="359"/>
      <c r="AD266" s="359"/>
      <c r="AE266" s="359"/>
      <c r="AF266" s="359"/>
      <c r="AG266" s="359"/>
      <c r="AH266" s="359"/>
      <c r="AI266" s="359"/>
      <c r="AJ266" s="359"/>
      <c r="AK266" s="359"/>
      <c r="AL266" s="359"/>
      <c r="AM266" s="359"/>
      <c r="AN266" s="359"/>
      <c r="AO266" s="359"/>
      <c r="AP266" s="359"/>
      <c r="AQ266" s="359"/>
      <c r="AR266" s="359"/>
      <c r="AS266" s="359"/>
      <c r="AT266" s="359"/>
      <c r="AU266" s="359"/>
      <c r="AV266" s="359"/>
    </row>
    <row r="267" spans="1:48" s="25" customFormat="1" ht="135" x14ac:dyDescent="0.2">
      <c r="A267" s="25" t="s">
        <v>315</v>
      </c>
      <c r="B267" s="158" t="s">
        <v>442</v>
      </c>
      <c r="C267" s="159" t="s">
        <v>995</v>
      </c>
      <c r="D267" s="159" t="s">
        <v>1235</v>
      </c>
      <c r="E267" s="160" t="s">
        <v>1070</v>
      </c>
      <c r="F267" s="161" t="s">
        <v>176</v>
      </c>
      <c r="G267" s="161" t="b">
        <v>1</v>
      </c>
      <c r="H267" s="162">
        <v>42369</v>
      </c>
      <c r="I267" s="161">
        <v>27</v>
      </c>
      <c r="J267" s="163"/>
      <c r="K267" s="164">
        <v>0.2</v>
      </c>
      <c r="L267" s="161" t="b">
        <v>1</v>
      </c>
      <c r="M267" s="161" t="s">
        <v>444</v>
      </c>
      <c r="N267" s="161" t="s">
        <v>380</v>
      </c>
      <c r="O267" s="161" t="s">
        <v>445</v>
      </c>
      <c r="P267" s="161" t="s">
        <v>446</v>
      </c>
      <c r="Q267" s="176"/>
      <c r="R267" s="161"/>
      <c r="S267" s="161"/>
      <c r="T267" s="176"/>
      <c r="U267" s="331">
        <v>42369</v>
      </c>
      <c r="V267" s="331"/>
      <c r="W267" s="161"/>
      <c r="X267" s="161"/>
      <c r="Y267" s="161"/>
      <c r="Z267" s="161"/>
      <c r="AA267" s="161"/>
      <c r="AB267" s="161"/>
      <c r="AC267" s="161"/>
      <c r="AD267" s="161"/>
      <c r="AE267" s="161"/>
      <c r="AF267" s="161"/>
      <c r="AG267" s="161"/>
      <c r="AH267" s="161"/>
      <c r="AI267" s="161"/>
      <c r="AJ267" s="161"/>
      <c r="AK267" s="161"/>
      <c r="AL267" s="161"/>
      <c r="AM267" s="161"/>
      <c r="AN267" s="161"/>
      <c r="AO267" s="161"/>
      <c r="AP267" s="161"/>
      <c r="AQ267" s="161"/>
      <c r="AR267" s="161"/>
      <c r="AS267" s="161"/>
      <c r="AT267" s="161"/>
      <c r="AU267" s="161"/>
      <c r="AV267" s="161"/>
    </row>
    <row r="268" spans="1:48" s="25" customFormat="1" ht="77.45" customHeight="1" x14ac:dyDescent="0.2">
      <c r="A268" s="25" t="s">
        <v>315</v>
      </c>
      <c r="B268" s="158" t="s">
        <v>447</v>
      </c>
      <c r="C268" s="159" t="s">
        <v>995</v>
      </c>
      <c r="D268" s="159" t="s">
        <v>1235</v>
      </c>
      <c r="E268" s="332" t="s">
        <v>1071</v>
      </c>
      <c r="F268" s="330" t="s">
        <v>176</v>
      </c>
      <c r="G268" s="330" t="b">
        <v>1</v>
      </c>
      <c r="H268" s="333">
        <v>42460</v>
      </c>
      <c r="I268" s="330">
        <v>118</v>
      </c>
      <c r="J268" s="334"/>
      <c r="K268" s="335">
        <v>0</v>
      </c>
      <c r="L268" s="330" t="b">
        <v>1</v>
      </c>
      <c r="M268" s="161" t="s">
        <v>448</v>
      </c>
      <c r="N268" s="161" t="s">
        <v>380</v>
      </c>
      <c r="O268" s="330" t="s">
        <v>449</v>
      </c>
      <c r="P268" s="330" t="s">
        <v>450</v>
      </c>
      <c r="Q268" s="334"/>
      <c r="R268" s="330"/>
      <c r="S268" s="330"/>
      <c r="T268" s="334"/>
      <c r="U268" s="330"/>
      <c r="V268" s="330"/>
      <c r="W268" s="330"/>
      <c r="X268" s="336">
        <v>42460</v>
      </c>
      <c r="Y268" s="330"/>
      <c r="Z268" s="330"/>
      <c r="AA268" s="330"/>
      <c r="AB268" s="330"/>
      <c r="AC268" s="330"/>
      <c r="AD268" s="330"/>
      <c r="AE268" s="330"/>
      <c r="AF268" s="330"/>
      <c r="AG268" s="330"/>
      <c r="AH268" s="330"/>
      <c r="AI268" s="330"/>
      <c r="AJ268" s="330"/>
      <c r="AK268" s="330"/>
      <c r="AL268" s="330"/>
      <c r="AM268" s="330"/>
      <c r="AN268" s="330"/>
      <c r="AO268" s="330"/>
      <c r="AP268" s="330"/>
      <c r="AQ268" s="330"/>
      <c r="AR268" s="330"/>
      <c r="AS268" s="330"/>
      <c r="AT268" s="330"/>
      <c r="AU268" s="330"/>
      <c r="AV268" s="330"/>
    </row>
    <row r="269" spans="1:48" s="25" customFormat="1" ht="64.150000000000006" customHeight="1" x14ac:dyDescent="0.2">
      <c r="A269" s="25" t="s">
        <v>315</v>
      </c>
      <c r="B269" s="158" t="s">
        <v>451</v>
      </c>
      <c r="C269" s="159" t="s">
        <v>995</v>
      </c>
      <c r="D269" s="159" t="s">
        <v>1235</v>
      </c>
      <c r="E269" s="160" t="s">
        <v>1072</v>
      </c>
      <c r="F269" s="330" t="s">
        <v>176</v>
      </c>
      <c r="G269" s="330" t="b">
        <v>1</v>
      </c>
      <c r="H269" s="333">
        <v>42369</v>
      </c>
      <c r="I269" s="330">
        <v>27</v>
      </c>
      <c r="J269" s="334"/>
      <c r="K269" s="335">
        <v>0</v>
      </c>
      <c r="L269" s="330" t="b">
        <v>1</v>
      </c>
      <c r="M269" s="161" t="s">
        <v>452</v>
      </c>
      <c r="N269" s="161" t="s">
        <v>380</v>
      </c>
      <c r="O269" s="330" t="s">
        <v>449</v>
      </c>
      <c r="P269" s="330" t="s">
        <v>453</v>
      </c>
      <c r="Q269" s="334"/>
      <c r="R269" s="336">
        <v>42369</v>
      </c>
      <c r="S269" s="330"/>
      <c r="T269" s="336">
        <v>42369</v>
      </c>
      <c r="U269" s="336">
        <v>42369</v>
      </c>
      <c r="V269" s="330"/>
      <c r="W269" s="330"/>
      <c r="X269" s="330"/>
      <c r="Y269" s="330"/>
      <c r="Z269" s="330"/>
      <c r="AA269" s="330"/>
      <c r="AB269" s="330"/>
      <c r="AC269" s="330"/>
      <c r="AD269" s="330"/>
      <c r="AE269" s="330"/>
      <c r="AF269" s="330"/>
      <c r="AG269" s="330"/>
      <c r="AH269" s="330"/>
      <c r="AI269" s="330"/>
      <c r="AJ269" s="330"/>
      <c r="AK269" s="330"/>
      <c r="AL269" s="330"/>
      <c r="AM269" s="330"/>
      <c r="AN269" s="330"/>
      <c r="AO269" s="330"/>
      <c r="AP269" s="330"/>
      <c r="AQ269" s="330"/>
      <c r="AR269" s="330"/>
      <c r="AS269" s="330"/>
      <c r="AT269" s="330"/>
      <c r="AU269" s="330"/>
      <c r="AV269" s="330"/>
    </row>
    <row r="270" spans="1:48" s="25" customFormat="1" ht="120" x14ac:dyDescent="0.2">
      <c r="A270" s="25" t="s">
        <v>315</v>
      </c>
      <c r="B270" s="158" t="s">
        <v>454</v>
      </c>
      <c r="C270" s="159" t="s">
        <v>995</v>
      </c>
      <c r="D270" s="159" t="s">
        <v>1235</v>
      </c>
      <c r="E270" s="160" t="s">
        <v>1073</v>
      </c>
      <c r="F270" s="330" t="s">
        <v>176</v>
      </c>
      <c r="G270" s="330" t="b">
        <v>1</v>
      </c>
      <c r="H270" s="333">
        <v>42369</v>
      </c>
      <c r="I270" s="330">
        <v>27</v>
      </c>
      <c r="J270" s="334"/>
      <c r="K270" s="335">
        <v>0</v>
      </c>
      <c r="L270" s="330" t="b">
        <v>1</v>
      </c>
      <c r="M270" s="161" t="s">
        <v>1074</v>
      </c>
      <c r="N270" s="161" t="s">
        <v>380</v>
      </c>
      <c r="O270" s="330" t="s">
        <v>449</v>
      </c>
      <c r="P270" s="161" t="s">
        <v>455</v>
      </c>
      <c r="Q270" s="355"/>
      <c r="R270" s="235"/>
      <c r="S270" s="235"/>
      <c r="T270" s="355"/>
      <c r="U270" s="235"/>
      <c r="V270" s="235"/>
      <c r="W270" s="235"/>
      <c r="X270" s="235"/>
      <c r="Y270" s="235"/>
      <c r="Z270" s="357">
        <v>42369</v>
      </c>
      <c r="AA270" s="235"/>
      <c r="AB270" s="235"/>
      <c r="AC270" s="235"/>
      <c r="AD270" s="235"/>
      <c r="AE270" s="235"/>
      <c r="AF270" s="235"/>
      <c r="AG270" s="235"/>
      <c r="AH270" s="235"/>
      <c r="AI270" s="235"/>
      <c r="AJ270" s="235"/>
      <c r="AK270" s="235"/>
      <c r="AL270" s="235"/>
      <c r="AM270" s="235"/>
      <c r="AN270" s="235"/>
      <c r="AO270" s="235"/>
      <c r="AP270" s="235"/>
      <c r="AQ270" s="235"/>
      <c r="AR270" s="235"/>
      <c r="AS270" s="235"/>
      <c r="AT270" s="235"/>
      <c r="AU270" s="235"/>
      <c r="AV270" s="358"/>
    </row>
    <row r="271" spans="1:48" s="25" customFormat="1" ht="82.15" customHeight="1" x14ac:dyDescent="0.2">
      <c r="A271" s="25" t="s">
        <v>315</v>
      </c>
      <c r="B271" s="158" t="s">
        <v>456</v>
      </c>
      <c r="C271" s="159" t="s">
        <v>995</v>
      </c>
      <c r="D271" s="159" t="s">
        <v>1235</v>
      </c>
      <c r="E271" s="160" t="s">
        <v>1075</v>
      </c>
      <c r="F271" s="330" t="s">
        <v>176</v>
      </c>
      <c r="G271" s="330" t="b">
        <v>1</v>
      </c>
      <c r="H271" s="333">
        <v>42369</v>
      </c>
      <c r="I271" s="330">
        <v>27</v>
      </c>
      <c r="J271" s="334"/>
      <c r="K271" s="335">
        <v>0</v>
      </c>
      <c r="L271" s="330" t="b">
        <v>1</v>
      </c>
      <c r="M271" s="161" t="s">
        <v>457</v>
      </c>
      <c r="N271" s="161" t="s">
        <v>380</v>
      </c>
      <c r="O271" s="330" t="s">
        <v>449</v>
      </c>
      <c r="P271" s="161" t="s">
        <v>458</v>
      </c>
      <c r="Q271" s="355"/>
      <c r="R271" s="235"/>
      <c r="S271" s="235"/>
      <c r="T271" s="336">
        <v>42369</v>
      </c>
      <c r="U271" s="336">
        <v>42369</v>
      </c>
      <c r="V271" s="235"/>
      <c r="W271" s="235"/>
      <c r="X271" s="235"/>
      <c r="Y271" s="235"/>
      <c r="Z271" s="235"/>
      <c r="AA271" s="235"/>
      <c r="AB271" s="235"/>
      <c r="AC271" s="235"/>
      <c r="AD271" s="235"/>
      <c r="AE271" s="235"/>
      <c r="AF271" s="235"/>
      <c r="AG271" s="235"/>
      <c r="AH271" s="235"/>
      <c r="AI271" s="235"/>
      <c r="AJ271" s="235"/>
      <c r="AK271" s="235"/>
      <c r="AL271" s="235"/>
      <c r="AM271" s="235"/>
      <c r="AN271" s="235"/>
      <c r="AO271" s="235"/>
      <c r="AP271" s="235"/>
      <c r="AQ271" s="235"/>
      <c r="AR271" s="235"/>
      <c r="AS271" s="235"/>
      <c r="AT271" s="235"/>
      <c r="AU271" s="336">
        <v>42369</v>
      </c>
      <c r="AV271" s="358" t="s">
        <v>361</v>
      </c>
    </row>
    <row r="272" spans="1:48" s="25" customFormat="1" ht="165" x14ac:dyDescent="0.2">
      <c r="A272" s="25" t="s">
        <v>315</v>
      </c>
      <c r="B272" s="158" t="s">
        <v>459</v>
      </c>
      <c r="C272" s="159" t="s">
        <v>995</v>
      </c>
      <c r="D272" s="159" t="s">
        <v>1235</v>
      </c>
      <c r="E272" s="160" t="s">
        <v>1076</v>
      </c>
      <c r="F272" s="330" t="s">
        <v>176</v>
      </c>
      <c r="G272" s="330" t="b">
        <v>1</v>
      </c>
      <c r="H272" s="333">
        <v>42369</v>
      </c>
      <c r="I272" s="330">
        <v>27</v>
      </c>
      <c r="J272" s="334"/>
      <c r="K272" s="335">
        <v>0</v>
      </c>
      <c r="L272" s="330" t="b">
        <v>1</v>
      </c>
      <c r="M272" s="161" t="s">
        <v>460</v>
      </c>
      <c r="N272" s="161" t="s">
        <v>380</v>
      </c>
      <c r="O272" s="330" t="s">
        <v>449</v>
      </c>
      <c r="P272" s="161" t="s">
        <v>461</v>
      </c>
      <c r="Q272" s="355"/>
      <c r="R272" s="235"/>
      <c r="S272" s="235"/>
      <c r="T272" s="355"/>
      <c r="U272" s="235"/>
      <c r="V272" s="357">
        <v>42369</v>
      </c>
      <c r="W272" s="235"/>
      <c r="X272" s="235"/>
      <c r="Y272" s="235"/>
      <c r="Z272" s="235"/>
      <c r="AA272" s="235"/>
      <c r="AB272" s="235"/>
      <c r="AC272" s="235"/>
      <c r="AD272" s="235"/>
      <c r="AE272" s="235"/>
      <c r="AF272" s="235"/>
      <c r="AG272" s="235"/>
      <c r="AH272" s="235"/>
      <c r="AI272" s="235"/>
      <c r="AJ272" s="235"/>
      <c r="AK272" s="235"/>
      <c r="AL272" s="235"/>
      <c r="AM272" s="235"/>
      <c r="AN272" s="235"/>
      <c r="AO272" s="235"/>
      <c r="AP272" s="235"/>
      <c r="AQ272" s="235"/>
      <c r="AR272" s="235"/>
      <c r="AS272" s="235"/>
      <c r="AT272" s="235"/>
      <c r="AU272" s="235"/>
      <c r="AV272" s="358"/>
    </row>
    <row r="273" spans="1:48" s="25" customFormat="1" ht="91.5" customHeight="1" x14ac:dyDescent="0.2">
      <c r="A273" s="25" t="s">
        <v>315</v>
      </c>
      <c r="B273" s="158" t="s">
        <v>524</v>
      </c>
      <c r="C273" s="159" t="s">
        <v>995</v>
      </c>
      <c r="D273" s="159" t="s">
        <v>1235</v>
      </c>
      <c r="E273" s="160" t="s">
        <v>1046</v>
      </c>
      <c r="F273" s="330" t="s">
        <v>176</v>
      </c>
      <c r="G273" s="330" t="b">
        <v>1</v>
      </c>
      <c r="H273" s="333">
        <v>42490</v>
      </c>
      <c r="I273" s="330">
        <v>147</v>
      </c>
      <c r="J273" s="334"/>
      <c r="K273" s="335">
        <v>0</v>
      </c>
      <c r="L273" s="330" t="b">
        <v>0</v>
      </c>
      <c r="M273" s="161"/>
      <c r="N273" s="161" t="s">
        <v>380</v>
      </c>
      <c r="O273" s="330" t="s">
        <v>449</v>
      </c>
      <c r="P273" s="161"/>
      <c r="Q273" s="355"/>
      <c r="R273" s="235"/>
      <c r="S273" s="235"/>
      <c r="T273" s="355"/>
      <c r="U273" s="235"/>
      <c r="V273" s="235"/>
      <c r="W273" s="235"/>
      <c r="X273" s="357">
        <v>42490</v>
      </c>
      <c r="Y273" s="235"/>
      <c r="Z273" s="235"/>
      <c r="AA273" s="235"/>
      <c r="AB273" s="235"/>
      <c r="AC273" s="235"/>
      <c r="AD273" s="235"/>
      <c r="AE273" s="235"/>
      <c r="AF273" s="235"/>
      <c r="AG273" s="235"/>
      <c r="AH273" s="235"/>
      <c r="AI273" s="235"/>
      <c r="AJ273" s="235"/>
      <c r="AK273" s="235"/>
      <c r="AL273" s="235"/>
      <c r="AM273" s="235"/>
      <c r="AN273" s="235"/>
      <c r="AO273" s="235"/>
      <c r="AP273" s="235"/>
      <c r="AQ273" s="235"/>
      <c r="AR273" s="235"/>
      <c r="AS273" s="235"/>
      <c r="AT273" s="235"/>
      <c r="AU273" s="235"/>
      <c r="AV273" s="358"/>
    </row>
    <row r="274" spans="1:48" s="25" customFormat="1" ht="91.5" customHeight="1" x14ac:dyDescent="0.2">
      <c r="A274" s="25" t="s">
        <v>315</v>
      </c>
      <c r="B274" s="158" t="s">
        <v>525</v>
      </c>
      <c r="C274" s="159" t="s">
        <v>995</v>
      </c>
      <c r="D274" s="159" t="s">
        <v>1235</v>
      </c>
      <c r="E274" s="160" t="s">
        <v>1047</v>
      </c>
      <c r="F274" s="330" t="s">
        <v>176</v>
      </c>
      <c r="G274" s="330" t="b">
        <v>1</v>
      </c>
      <c r="H274" s="333">
        <v>42490</v>
      </c>
      <c r="I274" s="330">
        <v>147</v>
      </c>
      <c r="J274" s="334"/>
      <c r="K274" s="335">
        <v>0</v>
      </c>
      <c r="L274" s="330" t="b">
        <v>0</v>
      </c>
      <c r="M274" s="161"/>
      <c r="N274" s="161" t="s">
        <v>380</v>
      </c>
      <c r="O274" s="330" t="s">
        <v>449</v>
      </c>
      <c r="P274" s="161"/>
      <c r="Q274" s="355"/>
      <c r="R274" s="235"/>
      <c r="S274" s="235"/>
      <c r="T274" s="355"/>
      <c r="U274" s="235"/>
      <c r="V274" s="235"/>
      <c r="W274" s="235"/>
      <c r="X274" s="357">
        <v>42490</v>
      </c>
      <c r="Y274" s="235"/>
      <c r="Z274" s="235"/>
      <c r="AA274" s="235"/>
      <c r="AB274" s="235"/>
      <c r="AC274" s="235"/>
      <c r="AD274" s="235"/>
      <c r="AE274" s="235"/>
      <c r="AF274" s="235"/>
      <c r="AG274" s="235"/>
      <c r="AH274" s="235"/>
      <c r="AI274" s="235"/>
      <c r="AJ274" s="235"/>
      <c r="AK274" s="235"/>
      <c r="AL274" s="235"/>
      <c r="AM274" s="235"/>
      <c r="AN274" s="235"/>
      <c r="AO274" s="235"/>
      <c r="AP274" s="235"/>
      <c r="AQ274" s="235"/>
      <c r="AR274" s="235"/>
      <c r="AS274" s="235"/>
      <c r="AT274" s="235"/>
      <c r="AU274" s="235"/>
      <c r="AV274" s="358"/>
    </row>
    <row r="275" spans="1:48" s="25" customFormat="1" ht="91.5" customHeight="1" x14ac:dyDescent="0.2">
      <c r="A275" s="25" t="s">
        <v>315</v>
      </c>
      <c r="B275" s="158" t="s">
        <v>526</v>
      </c>
      <c r="C275" s="159" t="s">
        <v>995</v>
      </c>
      <c r="D275" s="159" t="s">
        <v>1235</v>
      </c>
      <c r="E275" s="160" t="s">
        <v>1048</v>
      </c>
      <c r="F275" s="330" t="s">
        <v>176</v>
      </c>
      <c r="G275" s="330" t="b">
        <v>1</v>
      </c>
      <c r="H275" s="333">
        <v>42582</v>
      </c>
      <c r="I275" s="330">
        <v>237</v>
      </c>
      <c r="J275" s="334"/>
      <c r="K275" s="335">
        <v>0</v>
      </c>
      <c r="L275" s="330" t="b">
        <v>0</v>
      </c>
      <c r="M275" s="161"/>
      <c r="N275" s="161" t="s">
        <v>380</v>
      </c>
      <c r="O275" s="330" t="s">
        <v>449</v>
      </c>
      <c r="P275" s="161"/>
      <c r="Q275" s="355"/>
      <c r="R275" s="235"/>
      <c r="S275" s="235"/>
      <c r="T275" s="355"/>
      <c r="U275" s="235"/>
      <c r="V275" s="235"/>
      <c r="W275" s="235"/>
      <c r="X275" s="357">
        <v>42582</v>
      </c>
      <c r="Y275" s="235"/>
      <c r="Z275" s="235"/>
      <c r="AA275" s="235"/>
      <c r="AB275" s="235"/>
      <c r="AC275" s="235"/>
      <c r="AD275" s="235"/>
      <c r="AE275" s="235"/>
      <c r="AF275" s="235"/>
      <c r="AG275" s="235"/>
      <c r="AH275" s="235"/>
      <c r="AI275" s="235"/>
      <c r="AJ275" s="235"/>
      <c r="AK275" s="235"/>
      <c r="AL275" s="235"/>
      <c r="AM275" s="235"/>
      <c r="AN275" s="235"/>
      <c r="AO275" s="235"/>
      <c r="AP275" s="235"/>
      <c r="AQ275" s="235"/>
      <c r="AR275" s="235"/>
      <c r="AS275" s="235"/>
      <c r="AT275" s="235"/>
      <c r="AU275" s="235"/>
      <c r="AV275" s="358"/>
    </row>
    <row r="276" spans="1:48" s="373" customFormat="1" ht="45" x14ac:dyDescent="0.2">
      <c r="A276" s="25" t="s">
        <v>315</v>
      </c>
      <c r="B276" s="366" t="s">
        <v>1077</v>
      </c>
      <c r="C276" s="159" t="s">
        <v>995</v>
      </c>
      <c r="D276" s="159" t="s">
        <v>1235</v>
      </c>
      <c r="E276" s="367" t="s">
        <v>1078</v>
      </c>
      <c r="F276" s="368" t="s">
        <v>176</v>
      </c>
      <c r="G276" s="330" t="b">
        <v>1</v>
      </c>
      <c r="H276" s="369">
        <v>42429</v>
      </c>
      <c r="I276" s="368"/>
      <c r="J276" s="370"/>
      <c r="K276" s="371">
        <v>0</v>
      </c>
      <c r="L276" s="368" t="b">
        <v>1</v>
      </c>
      <c r="M276" s="368" t="s">
        <v>1079</v>
      </c>
      <c r="N276" s="161" t="s">
        <v>380</v>
      </c>
      <c r="O276" s="368" t="s">
        <v>449</v>
      </c>
      <c r="P276" s="368"/>
      <c r="Q276" s="370"/>
      <c r="R276" s="368"/>
      <c r="S276" s="368"/>
      <c r="T276" s="368"/>
      <c r="U276" s="368"/>
      <c r="V276" s="368"/>
      <c r="W276" s="368"/>
      <c r="X276" s="368"/>
      <c r="Y276" s="368"/>
      <c r="Z276" s="368"/>
      <c r="AA276" s="368"/>
      <c r="AB276" s="368"/>
      <c r="AC276" s="368"/>
      <c r="AD276" s="368"/>
      <c r="AE276" s="368"/>
      <c r="AF276" s="368"/>
      <c r="AG276" s="368"/>
      <c r="AH276" s="368"/>
      <c r="AI276" s="368"/>
      <c r="AJ276" s="368"/>
      <c r="AK276" s="368"/>
      <c r="AL276" s="368"/>
      <c r="AM276" s="368"/>
      <c r="AN276" s="368"/>
      <c r="AO276" s="368"/>
      <c r="AP276" s="368"/>
      <c r="AQ276" s="368"/>
      <c r="AR276" s="368"/>
      <c r="AS276" s="368"/>
      <c r="AT276" s="368"/>
      <c r="AU276" s="368"/>
      <c r="AV276" s="372"/>
    </row>
    <row r="277" spans="1:48" s="374" customFormat="1" ht="129.6" customHeight="1" x14ac:dyDescent="0.2">
      <c r="A277" s="25" t="s">
        <v>315</v>
      </c>
      <c r="B277" s="366" t="s">
        <v>1080</v>
      </c>
      <c r="C277" s="159" t="s">
        <v>995</v>
      </c>
      <c r="D277" s="159" t="s">
        <v>1235</v>
      </c>
      <c r="E277" s="367" t="s">
        <v>1081</v>
      </c>
      <c r="F277" s="368" t="s">
        <v>176</v>
      </c>
      <c r="G277" s="330" t="b">
        <v>1</v>
      </c>
      <c r="H277" s="369">
        <v>42429</v>
      </c>
      <c r="I277" s="368"/>
      <c r="J277" s="370"/>
      <c r="K277" s="371">
        <v>0</v>
      </c>
      <c r="L277" s="368" t="b">
        <v>1</v>
      </c>
      <c r="M277" s="368" t="s">
        <v>1082</v>
      </c>
      <c r="N277" s="161" t="s">
        <v>380</v>
      </c>
      <c r="O277" s="368" t="s">
        <v>449</v>
      </c>
      <c r="P277" s="368"/>
      <c r="Q277" s="370"/>
      <c r="R277" s="368"/>
      <c r="S277" s="368"/>
      <c r="T277" s="368"/>
      <c r="U277" s="368"/>
      <c r="V277" s="368"/>
      <c r="W277" s="368"/>
      <c r="X277" s="368"/>
      <c r="Y277" s="368"/>
      <c r="Z277" s="368"/>
      <c r="AA277" s="368"/>
      <c r="AB277" s="368"/>
      <c r="AC277" s="368"/>
      <c r="AD277" s="368"/>
      <c r="AE277" s="368"/>
      <c r="AF277" s="368"/>
      <c r="AG277" s="368"/>
      <c r="AH277" s="368"/>
      <c r="AI277" s="368"/>
      <c r="AJ277" s="368"/>
      <c r="AK277" s="368"/>
      <c r="AL277" s="368"/>
      <c r="AM277" s="368"/>
      <c r="AN277" s="368"/>
      <c r="AO277" s="368"/>
      <c r="AP277" s="368"/>
      <c r="AQ277" s="368"/>
      <c r="AR277" s="368"/>
      <c r="AS277" s="368"/>
      <c r="AT277" s="368"/>
      <c r="AU277" s="368"/>
      <c r="AV277" s="372"/>
    </row>
    <row r="278" spans="1:48" s="374" customFormat="1" ht="120" x14ac:dyDescent="0.2">
      <c r="A278" s="25" t="s">
        <v>315</v>
      </c>
      <c r="B278" s="366" t="s">
        <v>1083</v>
      </c>
      <c r="C278" s="159" t="s">
        <v>995</v>
      </c>
      <c r="D278" s="159" t="s">
        <v>1235</v>
      </c>
      <c r="E278" s="367" t="s">
        <v>1084</v>
      </c>
      <c r="F278" s="368" t="s">
        <v>176</v>
      </c>
      <c r="G278" s="330" t="b">
        <v>1</v>
      </c>
      <c r="H278" s="369">
        <v>42429</v>
      </c>
      <c r="I278" s="368"/>
      <c r="J278" s="370"/>
      <c r="K278" s="371">
        <v>0</v>
      </c>
      <c r="L278" s="368" t="b">
        <v>1</v>
      </c>
      <c r="M278" s="368" t="s">
        <v>1085</v>
      </c>
      <c r="N278" s="161" t="s">
        <v>380</v>
      </c>
      <c r="O278" s="368" t="s">
        <v>449</v>
      </c>
      <c r="P278" s="368"/>
      <c r="Q278" s="370"/>
      <c r="R278" s="368"/>
      <c r="S278" s="368"/>
      <c r="T278" s="368"/>
      <c r="U278" s="368"/>
      <c r="V278" s="368"/>
      <c r="W278" s="368"/>
      <c r="X278" s="368"/>
      <c r="Y278" s="368"/>
      <c r="Z278" s="368"/>
      <c r="AA278" s="368"/>
      <c r="AB278" s="368"/>
      <c r="AC278" s="368"/>
      <c r="AD278" s="368"/>
      <c r="AE278" s="368"/>
      <c r="AF278" s="368"/>
      <c r="AG278" s="368"/>
      <c r="AH278" s="368"/>
      <c r="AI278" s="368"/>
      <c r="AJ278" s="368"/>
      <c r="AK278" s="368"/>
      <c r="AL278" s="368"/>
      <c r="AM278" s="368"/>
      <c r="AN278" s="368"/>
      <c r="AO278" s="368"/>
      <c r="AP278" s="368"/>
      <c r="AQ278" s="368"/>
      <c r="AR278" s="368"/>
      <c r="AS278" s="368"/>
      <c r="AT278" s="368"/>
      <c r="AU278" s="368"/>
      <c r="AV278" s="372"/>
    </row>
    <row r="279" spans="1:48" s="374" customFormat="1" ht="105" x14ac:dyDescent="0.2">
      <c r="A279" s="25" t="s">
        <v>315</v>
      </c>
      <c r="B279" s="366" t="s">
        <v>1086</v>
      </c>
      <c r="C279" s="159" t="s">
        <v>995</v>
      </c>
      <c r="D279" s="159" t="s">
        <v>1235</v>
      </c>
      <c r="E279" s="367" t="s">
        <v>1087</v>
      </c>
      <c r="F279" s="368" t="s">
        <v>176</v>
      </c>
      <c r="G279" s="330" t="b">
        <v>1</v>
      </c>
      <c r="H279" s="369">
        <v>42429</v>
      </c>
      <c r="I279" s="368"/>
      <c r="J279" s="370"/>
      <c r="K279" s="371">
        <v>0</v>
      </c>
      <c r="L279" s="368" t="b">
        <v>1</v>
      </c>
      <c r="M279" s="368" t="s">
        <v>1088</v>
      </c>
      <c r="N279" s="161" t="s">
        <v>380</v>
      </c>
      <c r="O279" s="368" t="s">
        <v>449</v>
      </c>
      <c r="P279" s="368"/>
      <c r="Q279" s="370"/>
      <c r="R279" s="368"/>
      <c r="S279" s="368"/>
      <c r="T279" s="368"/>
      <c r="U279" s="368"/>
      <c r="V279" s="368"/>
      <c r="W279" s="368"/>
      <c r="X279" s="368"/>
      <c r="Y279" s="368"/>
      <c r="Z279" s="368"/>
      <c r="AA279" s="368"/>
      <c r="AB279" s="368"/>
      <c r="AC279" s="368"/>
      <c r="AD279" s="368"/>
      <c r="AE279" s="368"/>
      <c r="AF279" s="368"/>
      <c r="AG279" s="368"/>
      <c r="AH279" s="368"/>
      <c r="AI279" s="368"/>
      <c r="AJ279" s="368"/>
      <c r="AK279" s="368"/>
      <c r="AL279" s="368"/>
      <c r="AM279" s="368"/>
      <c r="AN279" s="368"/>
      <c r="AO279" s="368"/>
      <c r="AP279" s="368"/>
      <c r="AQ279" s="368"/>
      <c r="AR279" s="368"/>
      <c r="AS279" s="368"/>
      <c r="AT279" s="368"/>
      <c r="AU279" s="368"/>
      <c r="AV279" s="372"/>
    </row>
    <row r="280" spans="1:48" s="374" customFormat="1" ht="99.6" customHeight="1" x14ac:dyDescent="0.2">
      <c r="A280" s="25" t="s">
        <v>315</v>
      </c>
      <c r="B280" s="366" t="s">
        <v>1089</v>
      </c>
      <c r="C280" s="159" t="s">
        <v>995</v>
      </c>
      <c r="D280" s="159" t="s">
        <v>1235</v>
      </c>
      <c r="E280" s="367" t="s">
        <v>1090</v>
      </c>
      <c r="F280" s="368"/>
      <c r="G280" s="330" t="b">
        <v>1</v>
      </c>
      <c r="H280" s="369">
        <v>42429</v>
      </c>
      <c r="I280" s="368"/>
      <c r="J280" s="370"/>
      <c r="K280" s="371">
        <v>0</v>
      </c>
      <c r="L280" s="368" t="b">
        <v>1</v>
      </c>
      <c r="M280" s="368" t="s">
        <v>1091</v>
      </c>
      <c r="N280" s="161" t="s">
        <v>380</v>
      </c>
      <c r="O280" s="368" t="s">
        <v>449</v>
      </c>
      <c r="P280" s="368"/>
      <c r="Q280" s="370"/>
      <c r="R280" s="368"/>
      <c r="S280" s="368"/>
      <c r="T280" s="368"/>
      <c r="U280" s="368"/>
      <c r="V280" s="368"/>
      <c r="W280" s="368"/>
      <c r="X280" s="368"/>
      <c r="Y280" s="368"/>
      <c r="Z280" s="368"/>
      <c r="AA280" s="368"/>
      <c r="AB280" s="368"/>
      <c r="AC280" s="368"/>
      <c r="AD280" s="368"/>
      <c r="AE280" s="368"/>
      <c r="AF280" s="368"/>
      <c r="AG280" s="368"/>
      <c r="AH280" s="368"/>
      <c r="AI280" s="368"/>
      <c r="AJ280" s="368"/>
      <c r="AK280" s="368"/>
      <c r="AL280" s="368"/>
      <c r="AM280" s="368"/>
      <c r="AN280" s="368"/>
      <c r="AO280" s="368"/>
      <c r="AP280" s="368"/>
      <c r="AQ280" s="368"/>
      <c r="AR280" s="368"/>
      <c r="AS280" s="368"/>
      <c r="AT280" s="368"/>
      <c r="AU280" s="368"/>
      <c r="AV280" s="372"/>
    </row>
    <row r="281" spans="1:48" s="374" customFormat="1" ht="51" customHeight="1" x14ac:dyDescent="0.2">
      <c r="A281" s="25" t="s">
        <v>315</v>
      </c>
      <c r="B281" s="366" t="s">
        <v>1092</v>
      </c>
      <c r="C281" s="159" t="s">
        <v>995</v>
      </c>
      <c r="D281" s="159" t="s">
        <v>1235</v>
      </c>
      <c r="E281" s="367" t="s">
        <v>1093</v>
      </c>
      <c r="F281" s="368" t="s">
        <v>176</v>
      </c>
      <c r="G281" s="330" t="b">
        <v>1</v>
      </c>
      <c r="H281" s="369">
        <v>42429</v>
      </c>
      <c r="I281" s="368"/>
      <c r="J281" s="370"/>
      <c r="K281" s="371">
        <v>0</v>
      </c>
      <c r="L281" s="368" t="b">
        <v>1</v>
      </c>
      <c r="M281" s="368" t="s">
        <v>1094</v>
      </c>
      <c r="N281" s="161" t="s">
        <v>380</v>
      </c>
      <c r="O281" s="368" t="s">
        <v>449</v>
      </c>
      <c r="P281" s="368"/>
      <c r="Q281" s="370"/>
      <c r="R281" s="368"/>
      <c r="S281" s="368"/>
      <c r="T281" s="368"/>
      <c r="U281" s="368"/>
      <c r="V281" s="368"/>
      <c r="W281" s="368"/>
      <c r="X281" s="368"/>
      <c r="Y281" s="368"/>
      <c r="Z281" s="368"/>
      <c r="AA281" s="368"/>
      <c r="AB281" s="368"/>
      <c r="AC281" s="368"/>
      <c r="AD281" s="368"/>
      <c r="AE281" s="368"/>
      <c r="AF281" s="368"/>
      <c r="AG281" s="368"/>
      <c r="AH281" s="368"/>
      <c r="AI281" s="368"/>
      <c r="AJ281" s="368"/>
      <c r="AK281" s="368"/>
      <c r="AL281" s="368"/>
      <c r="AM281" s="368"/>
      <c r="AN281" s="368"/>
      <c r="AO281" s="368"/>
      <c r="AP281" s="368"/>
      <c r="AQ281" s="368"/>
      <c r="AR281" s="368"/>
      <c r="AS281" s="368"/>
      <c r="AT281" s="368"/>
      <c r="AU281" s="368"/>
      <c r="AV281" s="372"/>
    </row>
    <row r="282" spans="1:48" s="374" customFormat="1" ht="81" customHeight="1" x14ac:dyDescent="0.2">
      <c r="A282" s="25" t="s">
        <v>315</v>
      </c>
      <c r="B282" s="366" t="s">
        <v>1095</v>
      </c>
      <c r="C282" s="159" t="s">
        <v>995</v>
      </c>
      <c r="D282" s="159" t="s">
        <v>1235</v>
      </c>
      <c r="E282" s="367" t="s">
        <v>1096</v>
      </c>
      <c r="F282" s="368" t="s">
        <v>176</v>
      </c>
      <c r="G282" s="330" t="b">
        <v>1</v>
      </c>
      <c r="H282" s="369">
        <v>42429</v>
      </c>
      <c r="I282" s="368"/>
      <c r="J282" s="370"/>
      <c r="K282" s="371">
        <v>0</v>
      </c>
      <c r="L282" s="368" t="b">
        <v>1</v>
      </c>
      <c r="M282" s="368" t="s">
        <v>1097</v>
      </c>
      <c r="N282" s="161" t="s">
        <v>380</v>
      </c>
      <c r="O282" s="368" t="s">
        <v>449</v>
      </c>
      <c r="P282" s="368"/>
      <c r="Q282" s="370"/>
      <c r="R282" s="368"/>
      <c r="S282" s="368"/>
      <c r="T282" s="368"/>
      <c r="U282" s="368"/>
      <c r="V282" s="368"/>
      <c r="W282" s="368"/>
      <c r="X282" s="368"/>
      <c r="Y282" s="368"/>
      <c r="Z282" s="368"/>
      <c r="AA282" s="368"/>
      <c r="AB282" s="368"/>
      <c r="AC282" s="368"/>
      <c r="AD282" s="368"/>
      <c r="AE282" s="368"/>
      <c r="AF282" s="368"/>
      <c r="AG282" s="368"/>
      <c r="AH282" s="368"/>
      <c r="AI282" s="368"/>
      <c r="AJ282" s="368"/>
      <c r="AK282" s="368"/>
      <c r="AL282" s="368"/>
      <c r="AM282" s="368"/>
      <c r="AN282" s="368"/>
      <c r="AO282" s="368"/>
      <c r="AP282" s="368"/>
      <c r="AQ282" s="368"/>
      <c r="AR282" s="368"/>
      <c r="AS282" s="368"/>
      <c r="AT282" s="368"/>
      <c r="AU282" s="368"/>
      <c r="AV282" s="372"/>
    </row>
    <row r="283" spans="1:48" s="374" customFormat="1" ht="153.6" customHeight="1" x14ac:dyDescent="0.2">
      <c r="A283" s="25" t="s">
        <v>315</v>
      </c>
      <c r="B283" s="366" t="s">
        <v>1098</v>
      </c>
      <c r="C283" s="159" t="s">
        <v>995</v>
      </c>
      <c r="D283" s="159" t="s">
        <v>1235</v>
      </c>
      <c r="E283" s="367" t="s">
        <v>1099</v>
      </c>
      <c r="F283" s="368" t="s">
        <v>176</v>
      </c>
      <c r="G283" s="330" t="b">
        <v>1</v>
      </c>
      <c r="H283" s="369">
        <v>42429</v>
      </c>
      <c r="I283" s="368"/>
      <c r="J283" s="370"/>
      <c r="K283" s="371">
        <v>0</v>
      </c>
      <c r="L283" s="368" t="b">
        <v>1</v>
      </c>
      <c r="M283" s="368" t="s">
        <v>1082</v>
      </c>
      <c r="N283" s="161" t="s">
        <v>380</v>
      </c>
      <c r="O283" s="368" t="s">
        <v>449</v>
      </c>
      <c r="P283" s="368"/>
      <c r="Q283" s="370"/>
      <c r="R283" s="368"/>
      <c r="S283" s="368"/>
      <c r="T283" s="368"/>
      <c r="U283" s="368"/>
      <c r="V283" s="368"/>
      <c r="W283" s="368"/>
      <c r="X283" s="368"/>
      <c r="Y283" s="368"/>
      <c r="Z283" s="368"/>
      <c r="AA283" s="368"/>
      <c r="AB283" s="368"/>
      <c r="AC283" s="368"/>
      <c r="AD283" s="368"/>
      <c r="AE283" s="368"/>
      <c r="AF283" s="368"/>
      <c r="AG283" s="368"/>
      <c r="AH283" s="368"/>
      <c r="AI283" s="368"/>
      <c r="AJ283" s="368"/>
      <c r="AK283" s="368"/>
      <c r="AL283" s="368"/>
      <c r="AM283" s="368"/>
      <c r="AN283" s="368"/>
      <c r="AO283" s="368"/>
      <c r="AP283" s="368"/>
      <c r="AQ283" s="368"/>
      <c r="AR283" s="368"/>
      <c r="AS283" s="368"/>
      <c r="AT283" s="368"/>
      <c r="AU283" s="368"/>
      <c r="AV283" s="372"/>
    </row>
    <row r="284" spans="1:48" s="374" customFormat="1" ht="67.900000000000006" customHeight="1" x14ac:dyDescent="0.2">
      <c r="A284" s="25" t="s">
        <v>315</v>
      </c>
      <c r="B284" s="366" t="s">
        <v>1100</v>
      </c>
      <c r="C284" s="159" t="s">
        <v>995</v>
      </c>
      <c r="D284" s="159" t="s">
        <v>1235</v>
      </c>
      <c r="E284" s="367" t="s">
        <v>1101</v>
      </c>
      <c r="F284" s="368" t="s">
        <v>176</v>
      </c>
      <c r="G284" s="330" t="b">
        <v>1</v>
      </c>
      <c r="H284" s="369">
        <v>42429</v>
      </c>
      <c r="I284" s="368"/>
      <c r="J284" s="370"/>
      <c r="K284" s="371">
        <v>0</v>
      </c>
      <c r="L284" s="368" t="b">
        <v>1</v>
      </c>
      <c r="M284" s="368" t="s">
        <v>1102</v>
      </c>
      <c r="N284" s="161" t="s">
        <v>380</v>
      </c>
      <c r="O284" s="368" t="s">
        <v>449</v>
      </c>
      <c r="P284" s="368"/>
      <c r="Q284" s="370"/>
      <c r="R284" s="368"/>
      <c r="S284" s="368"/>
      <c r="T284" s="368"/>
      <c r="U284" s="368"/>
      <c r="V284" s="368"/>
      <c r="W284" s="368"/>
      <c r="X284" s="368"/>
      <c r="Y284" s="368"/>
      <c r="Z284" s="368"/>
      <c r="AA284" s="368"/>
      <c r="AB284" s="368"/>
      <c r="AC284" s="368"/>
      <c r="AD284" s="368"/>
      <c r="AE284" s="368"/>
      <c r="AF284" s="368"/>
      <c r="AG284" s="368"/>
      <c r="AH284" s="368"/>
      <c r="AI284" s="368"/>
      <c r="AJ284" s="368"/>
      <c r="AK284" s="368"/>
      <c r="AL284" s="368"/>
      <c r="AM284" s="368"/>
      <c r="AN284" s="368"/>
      <c r="AO284" s="368"/>
      <c r="AP284" s="368"/>
      <c r="AQ284" s="368"/>
      <c r="AR284" s="368"/>
      <c r="AS284" s="368"/>
      <c r="AT284" s="368"/>
      <c r="AU284" s="368"/>
      <c r="AV284" s="372"/>
    </row>
    <row r="285" spans="1:48" s="374" customFormat="1" ht="75" x14ac:dyDescent="0.2">
      <c r="A285" s="25" t="s">
        <v>315</v>
      </c>
      <c r="B285" s="366" t="s">
        <v>1103</v>
      </c>
      <c r="C285" s="159" t="s">
        <v>995</v>
      </c>
      <c r="D285" s="159" t="s">
        <v>1235</v>
      </c>
      <c r="E285" s="367" t="s">
        <v>1104</v>
      </c>
      <c r="F285" s="368" t="s">
        <v>176</v>
      </c>
      <c r="G285" s="330" t="b">
        <v>1</v>
      </c>
      <c r="H285" s="369">
        <v>42429</v>
      </c>
      <c r="I285" s="368"/>
      <c r="J285" s="370"/>
      <c r="K285" s="371">
        <v>0</v>
      </c>
      <c r="L285" s="368" t="b">
        <v>1</v>
      </c>
      <c r="M285" s="368" t="s">
        <v>1105</v>
      </c>
      <c r="N285" s="161" t="s">
        <v>380</v>
      </c>
      <c r="O285" s="368" t="s">
        <v>449</v>
      </c>
      <c r="P285" s="368"/>
      <c r="Q285" s="370"/>
      <c r="R285" s="368"/>
      <c r="S285" s="368"/>
      <c r="T285" s="368"/>
      <c r="U285" s="368"/>
      <c r="V285" s="368"/>
      <c r="W285" s="368"/>
      <c r="X285" s="368"/>
      <c r="Y285" s="368"/>
      <c r="Z285" s="368"/>
      <c r="AA285" s="368"/>
      <c r="AB285" s="368"/>
      <c r="AC285" s="368"/>
      <c r="AD285" s="368"/>
      <c r="AE285" s="368"/>
      <c r="AF285" s="368"/>
      <c r="AG285" s="368"/>
      <c r="AH285" s="368"/>
      <c r="AI285" s="368"/>
      <c r="AJ285" s="368"/>
      <c r="AK285" s="368"/>
      <c r="AL285" s="368"/>
      <c r="AM285" s="368"/>
      <c r="AN285" s="368"/>
      <c r="AO285" s="368"/>
      <c r="AP285" s="368"/>
      <c r="AQ285" s="368"/>
      <c r="AR285" s="368"/>
      <c r="AS285" s="368"/>
      <c r="AT285" s="368"/>
      <c r="AU285" s="368"/>
      <c r="AV285" s="372"/>
    </row>
    <row r="286" spans="1:48" s="374" customFormat="1" ht="135" x14ac:dyDescent="0.2">
      <c r="A286" s="25" t="s">
        <v>315</v>
      </c>
      <c r="B286" s="366" t="s">
        <v>1106</v>
      </c>
      <c r="C286" s="159" t="s">
        <v>995</v>
      </c>
      <c r="D286" s="159" t="s">
        <v>1235</v>
      </c>
      <c r="E286" s="367" t="s">
        <v>1107</v>
      </c>
      <c r="F286" s="368" t="s">
        <v>176</v>
      </c>
      <c r="G286" s="330" t="b">
        <v>1</v>
      </c>
      <c r="H286" s="369">
        <v>42429</v>
      </c>
      <c r="I286" s="368"/>
      <c r="J286" s="370"/>
      <c r="K286" s="371">
        <v>0</v>
      </c>
      <c r="L286" s="368" t="b">
        <v>1</v>
      </c>
      <c r="M286" s="368" t="s">
        <v>1108</v>
      </c>
      <c r="N286" s="161" t="s">
        <v>380</v>
      </c>
      <c r="O286" s="368" t="s">
        <v>449</v>
      </c>
      <c r="P286" s="368"/>
      <c r="Q286" s="370"/>
      <c r="R286" s="368"/>
      <c r="S286" s="368"/>
      <c r="T286" s="368"/>
      <c r="U286" s="368"/>
      <c r="V286" s="368"/>
      <c r="W286" s="368"/>
      <c r="X286" s="368"/>
      <c r="Y286" s="368"/>
      <c r="Z286" s="368"/>
      <c r="AA286" s="368"/>
      <c r="AB286" s="368"/>
      <c r="AC286" s="368"/>
      <c r="AD286" s="368"/>
      <c r="AE286" s="368"/>
      <c r="AF286" s="368"/>
      <c r="AG286" s="368"/>
      <c r="AH286" s="368"/>
      <c r="AI286" s="368"/>
      <c r="AJ286" s="368"/>
      <c r="AK286" s="368"/>
      <c r="AL286" s="368"/>
      <c r="AM286" s="368"/>
      <c r="AN286" s="368"/>
      <c r="AO286" s="368"/>
      <c r="AP286" s="368"/>
      <c r="AQ286" s="368"/>
      <c r="AR286" s="368"/>
      <c r="AS286" s="368"/>
      <c r="AT286" s="368"/>
      <c r="AU286" s="368"/>
      <c r="AV286" s="372"/>
    </row>
    <row r="287" spans="1:48" s="374" customFormat="1" ht="105" x14ac:dyDescent="0.2">
      <c r="A287" s="25" t="s">
        <v>315</v>
      </c>
      <c r="B287" s="366" t="s">
        <v>1109</v>
      </c>
      <c r="C287" s="159" t="s">
        <v>995</v>
      </c>
      <c r="D287" s="159" t="s">
        <v>1235</v>
      </c>
      <c r="E287" s="375" t="s">
        <v>1110</v>
      </c>
      <c r="F287" s="376" t="s">
        <v>176</v>
      </c>
      <c r="G287" s="330" t="b">
        <v>1</v>
      </c>
      <c r="H287" s="377">
        <v>42429</v>
      </c>
      <c r="I287" s="376"/>
      <c r="J287" s="378"/>
      <c r="K287" s="379">
        <v>0</v>
      </c>
      <c r="L287" s="376" t="b">
        <v>1</v>
      </c>
      <c r="M287" s="376" t="s">
        <v>1111</v>
      </c>
      <c r="N287" s="161" t="s">
        <v>380</v>
      </c>
      <c r="O287" s="376" t="s">
        <v>449</v>
      </c>
      <c r="P287" s="376"/>
      <c r="Q287" s="378"/>
      <c r="R287" s="376"/>
      <c r="S287" s="376"/>
      <c r="T287" s="376"/>
      <c r="U287" s="376"/>
      <c r="V287" s="376"/>
      <c r="W287" s="376"/>
      <c r="X287" s="376"/>
      <c r="Y287" s="376"/>
      <c r="Z287" s="376"/>
      <c r="AA287" s="376"/>
      <c r="AB287" s="376"/>
      <c r="AC287" s="376"/>
      <c r="AD287" s="376"/>
      <c r="AE287" s="376"/>
      <c r="AF287" s="376"/>
      <c r="AG287" s="376"/>
      <c r="AH287" s="376"/>
      <c r="AI287" s="376"/>
      <c r="AJ287" s="376"/>
      <c r="AK287" s="376"/>
      <c r="AL287" s="376"/>
      <c r="AM287" s="376"/>
      <c r="AN287" s="376"/>
      <c r="AO287" s="376"/>
      <c r="AP287" s="376"/>
      <c r="AQ287" s="376"/>
      <c r="AR287" s="376"/>
      <c r="AS287" s="376"/>
      <c r="AT287" s="376"/>
      <c r="AU287" s="376"/>
      <c r="AV287" s="380"/>
    </row>
    <row r="288" spans="1:48" s="374" customFormat="1" ht="75" x14ac:dyDescent="0.2">
      <c r="A288" s="25" t="s">
        <v>315</v>
      </c>
      <c r="B288" s="366" t="s">
        <v>1112</v>
      </c>
      <c r="C288" s="159" t="s">
        <v>995</v>
      </c>
      <c r="D288" s="159" t="s">
        <v>1235</v>
      </c>
      <c r="E288" s="375" t="s">
        <v>1113</v>
      </c>
      <c r="F288" s="376" t="s">
        <v>176</v>
      </c>
      <c r="G288" s="330" t="b">
        <v>1</v>
      </c>
      <c r="H288" s="377">
        <v>42429</v>
      </c>
      <c r="I288" s="376"/>
      <c r="J288" s="378"/>
      <c r="K288" s="379">
        <v>0</v>
      </c>
      <c r="L288" s="376" t="b">
        <v>1</v>
      </c>
      <c r="M288" s="376" t="s">
        <v>1114</v>
      </c>
      <c r="N288" s="161" t="s">
        <v>380</v>
      </c>
      <c r="O288" s="376" t="s">
        <v>449</v>
      </c>
      <c r="P288" s="376"/>
      <c r="Q288" s="378"/>
      <c r="R288" s="381"/>
      <c r="S288" s="376"/>
      <c r="T288" s="381">
        <v>42429</v>
      </c>
      <c r="U288" s="381">
        <v>42429</v>
      </c>
      <c r="V288" s="376"/>
      <c r="W288" s="376"/>
      <c r="X288" s="376"/>
      <c r="Y288" s="376"/>
      <c r="Z288" s="376"/>
      <c r="AA288" s="376"/>
      <c r="AB288" s="376"/>
      <c r="AC288" s="376"/>
      <c r="AD288" s="376"/>
      <c r="AE288" s="376"/>
      <c r="AF288" s="376"/>
      <c r="AG288" s="376"/>
      <c r="AH288" s="376"/>
      <c r="AI288" s="376"/>
      <c r="AJ288" s="376"/>
      <c r="AK288" s="376"/>
      <c r="AL288" s="376"/>
      <c r="AM288" s="376"/>
      <c r="AN288" s="376"/>
      <c r="AO288" s="376"/>
      <c r="AP288" s="376"/>
      <c r="AQ288" s="376"/>
      <c r="AR288" s="376"/>
      <c r="AS288" s="376"/>
      <c r="AT288" s="376"/>
      <c r="AU288" s="376"/>
      <c r="AV288" s="380"/>
    </row>
    <row r="289" spans="1:48" s="25" customFormat="1" ht="25.15" customHeight="1" x14ac:dyDescent="0.2">
      <c r="A289" s="169"/>
      <c r="B289" s="359"/>
      <c r="C289" s="360"/>
      <c r="D289" s="360"/>
      <c r="E289" s="361"/>
      <c r="F289" s="362"/>
      <c r="G289" s="359"/>
      <c r="H289" s="363"/>
      <c r="I289" s="359"/>
      <c r="J289" s="364"/>
      <c r="K289" s="365"/>
      <c r="L289" s="359"/>
      <c r="M289" s="359"/>
      <c r="N289" s="359"/>
      <c r="O289" s="359"/>
      <c r="P289" s="359"/>
      <c r="Q289" s="364"/>
      <c r="R289" s="359"/>
      <c r="S289" s="359"/>
      <c r="T289" s="364"/>
      <c r="U289" s="359"/>
      <c r="V289" s="359"/>
      <c r="W289" s="359"/>
      <c r="X289" s="359"/>
      <c r="Y289" s="359"/>
      <c r="Z289" s="359"/>
      <c r="AA289" s="359"/>
      <c r="AB289" s="359"/>
      <c r="AC289" s="359"/>
      <c r="AD289" s="359"/>
      <c r="AE289" s="359"/>
      <c r="AF289" s="359"/>
      <c r="AG289" s="359"/>
      <c r="AH289" s="359"/>
      <c r="AI289" s="359"/>
      <c r="AJ289" s="359"/>
      <c r="AK289" s="359"/>
      <c r="AL289" s="359"/>
      <c r="AM289" s="359"/>
      <c r="AN289" s="359"/>
      <c r="AO289" s="359"/>
      <c r="AP289" s="359"/>
      <c r="AQ289" s="359"/>
      <c r="AR289" s="359"/>
      <c r="AS289" s="359"/>
      <c r="AT289" s="359"/>
      <c r="AU289" s="359"/>
      <c r="AV289" s="359"/>
    </row>
    <row r="290" spans="1:48" s="20" customFormat="1" ht="95.45" customHeight="1" x14ac:dyDescent="0.2">
      <c r="A290" s="25" t="s">
        <v>322</v>
      </c>
      <c r="B290" s="158" t="s">
        <v>468</v>
      </c>
      <c r="C290" s="159" t="s">
        <v>995</v>
      </c>
      <c r="D290" s="159" t="s">
        <v>1236</v>
      </c>
      <c r="E290" s="160" t="s">
        <v>1070</v>
      </c>
      <c r="F290" s="161" t="s">
        <v>176</v>
      </c>
      <c r="G290" s="161" t="b">
        <v>1</v>
      </c>
      <c r="H290" s="162">
        <v>42369</v>
      </c>
      <c r="I290" s="161">
        <v>27</v>
      </c>
      <c r="J290" s="163"/>
      <c r="K290" s="164">
        <v>0.2</v>
      </c>
      <c r="L290" s="161" t="b">
        <v>1</v>
      </c>
      <c r="M290" s="161" t="s">
        <v>444</v>
      </c>
      <c r="N290" s="161" t="s">
        <v>384</v>
      </c>
      <c r="O290" s="161" t="s">
        <v>445</v>
      </c>
      <c r="P290" s="161" t="s">
        <v>446</v>
      </c>
      <c r="Q290" s="176"/>
      <c r="R290" s="161"/>
      <c r="S290" s="161"/>
      <c r="T290" s="176"/>
      <c r="U290" s="331">
        <v>42369</v>
      </c>
      <c r="V290" s="331"/>
      <c r="W290" s="161"/>
      <c r="X290" s="161"/>
      <c r="Y290" s="161"/>
      <c r="Z290" s="161"/>
      <c r="AA290" s="161"/>
      <c r="AB290" s="161"/>
      <c r="AC290" s="161"/>
      <c r="AD290" s="161"/>
      <c r="AE290" s="161"/>
      <c r="AF290" s="161"/>
      <c r="AG290" s="161"/>
      <c r="AH290" s="161"/>
      <c r="AI290" s="161"/>
      <c r="AJ290" s="161"/>
      <c r="AK290" s="161"/>
      <c r="AL290" s="161"/>
      <c r="AM290" s="161"/>
      <c r="AN290" s="161"/>
      <c r="AO290" s="161"/>
      <c r="AP290" s="161"/>
      <c r="AQ290" s="161"/>
      <c r="AR290" s="161"/>
      <c r="AS290" s="161"/>
      <c r="AT290" s="161"/>
      <c r="AU290" s="161"/>
      <c r="AV290" s="161"/>
    </row>
    <row r="291" spans="1:48" s="20" customFormat="1" ht="76.900000000000006" customHeight="1" x14ac:dyDescent="0.2">
      <c r="A291" s="25" t="s">
        <v>322</v>
      </c>
      <c r="B291" s="158" t="s">
        <v>470</v>
      </c>
      <c r="C291" s="159" t="s">
        <v>995</v>
      </c>
      <c r="D291" s="159" t="s">
        <v>1236</v>
      </c>
      <c r="E291" s="332" t="s">
        <v>1071</v>
      </c>
      <c r="F291" s="330" t="s">
        <v>176</v>
      </c>
      <c r="G291" s="330" t="b">
        <v>1</v>
      </c>
      <c r="H291" s="333">
        <v>42460</v>
      </c>
      <c r="I291" s="330">
        <v>118</v>
      </c>
      <c r="J291" s="334"/>
      <c r="K291" s="335">
        <v>0</v>
      </c>
      <c r="L291" s="330" t="b">
        <v>1</v>
      </c>
      <c r="M291" s="161" t="s">
        <v>448</v>
      </c>
      <c r="N291" s="161" t="s">
        <v>384</v>
      </c>
      <c r="O291" s="330" t="s">
        <v>449</v>
      </c>
      <c r="P291" s="330" t="s">
        <v>450</v>
      </c>
      <c r="Q291" s="334"/>
      <c r="R291" s="330"/>
      <c r="S291" s="330"/>
      <c r="T291" s="334"/>
      <c r="U291" s="330"/>
      <c r="V291" s="330"/>
      <c r="W291" s="330"/>
      <c r="X291" s="336">
        <v>42460</v>
      </c>
      <c r="Y291" s="330"/>
      <c r="Z291" s="330"/>
      <c r="AA291" s="330"/>
      <c r="AB291" s="330"/>
      <c r="AC291" s="330"/>
      <c r="AD291" s="330"/>
      <c r="AE291" s="330"/>
      <c r="AF291" s="330"/>
      <c r="AG291" s="330"/>
      <c r="AH291" s="330"/>
      <c r="AI291" s="330"/>
      <c r="AJ291" s="330"/>
      <c r="AK291" s="330"/>
      <c r="AL291" s="330"/>
      <c r="AM291" s="330"/>
      <c r="AN291" s="330"/>
      <c r="AO291" s="330"/>
      <c r="AP291" s="330"/>
      <c r="AQ291" s="330"/>
      <c r="AR291" s="330"/>
      <c r="AS291" s="330"/>
      <c r="AT291" s="330"/>
      <c r="AU291" s="330"/>
      <c r="AV291" s="330"/>
    </row>
    <row r="292" spans="1:48" s="20" customFormat="1" ht="64.150000000000006" customHeight="1" x14ac:dyDescent="0.2">
      <c r="A292" s="25" t="s">
        <v>322</v>
      </c>
      <c r="B292" s="158" t="s">
        <v>471</v>
      </c>
      <c r="C292" s="159" t="s">
        <v>995</v>
      </c>
      <c r="D292" s="159" t="s">
        <v>1236</v>
      </c>
      <c r="E292" s="160" t="s">
        <v>1072</v>
      </c>
      <c r="F292" s="330" t="s">
        <v>176</v>
      </c>
      <c r="G292" s="330" t="b">
        <v>1</v>
      </c>
      <c r="H292" s="333">
        <v>42369</v>
      </c>
      <c r="I292" s="330">
        <v>27</v>
      </c>
      <c r="J292" s="334"/>
      <c r="K292" s="335">
        <v>0</v>
      </c>
      <c r="L292" s="330" t="b">
        <v>1</v>
      </c>
      <c r="M292" s="161" t="s">
        <v>452</v>
      </c>
      <c r="N292" s="161" t="s">
        <v>384</v>
      </c>
      <c r="O292" s="330" t="s">
        <v>449</v>
      </c>
      <c r="P292" s="330" t="s">
        <v>453</v>
      </c>
      <c r="Q292" s="334"/>
      <c r="R292" s="336">
        <v>42369</v>
      </c>
      <c r="S292" s="330"/>
      <c r="T292" s="336">
        <v>42369</v>
      </c>
      <c r="U292" s="336">
        <v>42369</v>
      </c>
      <c r="V292" s="330"/>
      <c r="W292" s="330"/>
      <c r="X292" s="330"/>
      <c r="Y292" s="330"/>
      <c r="Z292" s="330"/>
      <c r="AA292" s="330"/>
      <c r="AB292" s="330"/>
      <c r="AC292" s="330"/>
      <c r="AD292" s="330"/>
      <c r="AE292" s="330"/>
      <c r="AF292" s="330"/>
      <c r="AG292" s="330"/>
      <c r="AH292" s="330"/>
      <c r="AI292" s="330"/>
      <c r="AJ292" s="330"/>
      <c r="AK292" s="330"/>
      <c r="AL292" s="330"/>
      <c r="AM292" s="330"/>
      <c r="AN292" s="330"/>
      <c r="AO292" s="330"/>
      <c r="AP292" s="330"/>
      <c r="AQ292" s="330"/>
      <c r="AR292" s="330"/>
      <c r="AS292" s="330"/>
      <c r="AT292" s="330"/>
      <c r="AU292" s="330"/>
      <c r="AV292" s="330"/>
    </row>
    <row r="293" spans="1:48" s="20" customFormat="1" ht="135" x14ac:dyDescent="0.2">
      <c r="A293" s="25" t="s">
        <v>322</v>
      </c>
      <c r="B293" s="158" t="s">
        <v>472</v>
      </c>
      <c r="C293" s="159" t="s">
        <v>995</v>
      </c>
      <c r="D293" s="159" t="s">
        <v>1236</v>
      </c>
      <c r="E293" s="160" t="s">
        <v>1073</v>
      </c>
      <c r="F293" s="330" t="s">
        <v>176</v>
      </c>
      <c r="G293" s="330" t="b">
        <v>1</v>
      </c>
      <c r="H293" s="333">
        <v>42369</v>
      </c>
      <c r="I293" s="330">
        <v>27</v>
      </c>
      <c r="J293" s="334"/>
      <c r="K293" s="335">
        <v>0</v>
      </c>
      <c r="L293" s="330" t="b">
        <v>1</v>
      </c>
      <c r="M293" s="161" t="s">
        <v>1115</v>
      </c>
      <c r="N293" s="161" t="s">
        <v>384</v>
      </c>
      <c r="O293" s="330" t="s">
        <v>449</v>
      </c>
      <c r="P293" s="161" t="s">
        <v>455</v>
      </c>
      <c r="Q293" s="355"/>
      <c r="R293" s="235"/>
      <c r="S293" s="235"/>
      <c r="T293" s="355"/>
      <c r="U293" s="235"/>
      <c r="V293" s="235"/>
      <c r="W293" s="235"/>
      <c r="X293" s="235"/>
      <c r="Y293" s="235"/>
      <c r="Z293" s="357">
        <v>42369</v>
      </c>
      <c r="AA293" s="235"/>
      <c r="AB293" s="235"/>
      <c r="AC293" s="235"/>
      <c r="AD293" s="235"/>
      <c r="AE293" s="235"/>
      <c r="AF293" s="235"/>
      <c r="AG293" s="235"/>
      <c r="AH293" s="235"/>
      <c r="AI293" s="235"/>
      <c r="AJ293" s="235"/>
      <c r="AK293" s="235"/>
      <c r="AL293" s="235"/>
      <c r="AM293" s="235"/>
      <c r="AN293" s="235"/>
      <c r="AO293" s="235"/>
      <c r="AP293" s="235"/>
      <c r="AQ293" s="235"/>
      <c r="AR293" s="235"/>
      <c r="AS293" s="235"/>
      <c r="AT293" s="235"/>
      <c r="AU293" s="235"/>
      <c r="AV293" s="358"/>
    </row>
    <row r="294" spans="1:48" s="20" customFormat="1" ht="135" x14ac:dyDescent="0.2">
      <c r="A294" s="25" t="s">
        <v>322</v>
      </c>
      <c r="B294" s="158" t="s">
        <v>473</v>
      </c>
      <c r="C294" s="159" t="s">
        <v>995</v>
      </c>
      <c r="D294" s="159" t="s">
        <v>1236</v>
      </c>
      <c r="E294" s="160" t="s">
        <v>1116</v>
      </c>
      <c r="F294" s="330" t="s">
        <v>176</v>
      </c>
      <c r="G294" s="330" t="b">
        <v>1</v>
      </c>
      <c r="H294" s="333">
        <v>42369</v>
      </c>
      <c r="I294" s="330">
        <v>27</v>
      </c>
      <c r="J294" s="334"/>
      <c r="K294" s="335">
        <v>0</v>
      </c>
      <c r="L294" s="330" t="b">
        <v>1</v>
      </c>
      <c r="M294" s="161" t="s">
        <v>457</v>
      </c>
      <c r="N294" s="161" t="s">
        <v>384</v>
      </c>
      <c r="O294" s="330" t="s">
        <v>449</v>
      </c>
      <c r="P294" s="161" t="s">
        <v>458</v>
      </c>
      <c r="Q294" s="355"/>
      <c r="R294" s="235"/>
      <c r="S294" s="235"/>
      <c r="T294" s="336">
        <v>42369</v>
      </c>
      <c r="U294" s="336">
        <v>42369</v>
      </c>
      <c r="V294" s="235"/>
      <c r="W294" s="235"/>
      <c r="X294" s="235"/>
      <c r="Y294" s="235"/>
      <c r="Z294" s="235"/>
      <c r="AA294" s="235"/>
      <c r="AB294" s="235"/>
      <c r="AC294" s="235"/>
      <c r="AD294" s="235"/>
      <c r="AE294" s="235"/>
      <c r="AF294" s="235"/>
      <c r="AG294" s="235"/>
      <c r="AH294" s="235"/>
      <c r="AI294" s="235"/>
      <c r="AJ294" s="235"/>
      <c r="AK294" s="235"/>
      <c r="AL294" s="235"/>
      <c r="AM294" s="235"/>
      <c r="AN294" s="235"/>
      <c r="AO294" s="235"/>
      <c r="AP294" s="235"/>
      <c r="AQ294" s="235"/>
      <c r="AR294" s="235"/>
      <c r="AS294" s="235"/>
      <c r="AT294" s="235"/>
      <c r="AU294" s="336">
        <v>42369</v>
      </c>
      <c r="AV294" s="358" t="s">
        <v>361</v>
      </c>
    </row>
    <row r="295" spans="1:48" s="20" customFormat="1" ht="165" x14ac:dyDescent="0.2">
      <c r="A295" s="25" t="s">
        <v>322</v>
      </c>
      <c r="B295" s="158" t="s">
        <v>474</v>
      </c>
      <c r="C295" s="159" t="s">
        <v>995</v>
      </c>
      <c r="D295" s="159" t="s">
        <v>1236</v>
      </c>
      <c r="E295" s="160" t="s">
        <v>1076</v>
      </c>
      <c r="F295" s="330" t="s">
        <v>176</v>
      </c>
      <c r="G295" s="330" t="b">
        <v>1</v>
      </c>
      <c r="H295" s="333">
        <v>42369</v>
      </c>
      <c r="I295" s="330">
        <v>27</v>
      </c>
      <c r="J295" s="334"/>
      <c r="K295" s="335">
        <v>0</v>
      </c>
      <c r="L295" s="330" t="b">
        <v>1</v>
      </c>
      <c r="M295" s="161" t="s">
        <v>460</v>
      </c>
      <c r="N295" s="161" t="s">
        <v>384</v>
      </c>
      <c r="O295" s="330" t="s">
        <v>449</v>
      </c>
      <c r="P295" s="161" t="s">
        <v>461</v>
      </c>
      <c r="Q295" s="355"/>
      <c r="R295" s="235"/>
      <c r="S295" s="235"/>
      <c r="T295" s="355"/>
      <c r="U295" s="235"/>
      <c r="V295" s="357">
        <v>42369</v>
      </c>
      <c r="W295" s="235"/>
      <c r="X295" s="235"/>
      <c r="Y295" s="235"/>
      <c r="Z295" s="235"/>
      <c r="AA295" s="235"/>
      <c r="AB295" s="235"/>
      <c r="AC295" s="235"/>
      <c r="AD295" s="235"/>
      <c r="AE295" s="235"/>
      <c r="AF295" s="235"/>
      <c r="AG295" s="235"/>
      <c r="AH295" s="235"/>
      <c r="AI295" s="235"/>
      <c r="AJ295" s="235"/>
      <c r="AK295" s="235"/>
      <c r="AL295" s="235"/>
      <c r="AM295" s="235"/>
      <c r="AN295" s="235"/>
      <c r="AO295" s="235"/>
      <c r="AP295" s="235"/>
      <c r="AQ295" s="235"/>
      <c r="AR295" s="235"/>
      <c r="AS295" s="235"/>
      <c r="AT295" s="235"/>
      <c r="AU295" s="235"/>
      <c r="AV295" s="358"/>
    </row>
    <row r="296" spans="1:48" s="20" customFormat="1" ht="75" x14ac:dyDescent="0.2">
      <c r="A296" s="25" t="s">
        <v>322</v>
      </c>
      <c r="B296" s="158" t="s">
        <v>475</v>
      </c>
      <c r="C296" s="159" t="s">
        <v>995</v>
      </c>
      <c r="D296" s="159" t="s">
        <v>1236</v>
      </c>
      <c r="E296" s="160" t="s">
        <v>1117</v>
      </c>
      <c r="F296" s="330" t="s">
        <v>176</v>
      </c>
      <c r="G296" s="330" t="b">
        <v>1</v>
      </c>
      <c r="H296" s="333">
        <v>42369</v>
      </c>
      <c r="I296" s="330">
        <v>27</v>
      </c>
      <c r="J296" s="334"/>
      <c r="K296" s="335">
        <v>0</v>
      </c>
      <c r="L296" s="330" t="b">
        <v>1</v>
      </c>
      <c r="M296" s="161" t="s">
        <v>476</v>
      </c>
      <c r="N296" s="161" t="s">
        <v>384</v>
      </c>
      <c r="O296" s="330" t="s">
        <v>449</v>
      </c>
      <c r="P296" s="330" t="s">
        <v>453</v>
      </c>
      <c r="Q296" s="355"/>
      <c r="R296" s="357">
        <v>42369</v>
      </c>
      <c r="S296" s="235"/>
      <c r="T296" s="357">
        <v>42369</v>
      </c>
      <c r="U296" s="357">
        <v>42369</v>
      </c>
      <c r="V296" s="235"/>
      <c r="W296" s="235"/>
      <c r="X296" s="235"/>
      <c r="Y296" s="235"/>
      <c r="Z296" s="235"/>
      <c r="AA296" s="235"/>
      <c r="AB296" s="235"/>
      <c r="AC296" s="235"/>
      <c r="AD296" s="235"/>
      <c r="AE296" s="235"/>
      <c r="AF296" s="235"/>
      <c r="AG296" s="235"/>
      <c r="AH296" s="235"/>
      <c r="AI296" s="235"/>
      <c r="AJ296" s="235"/>
      <c r="AK296" s="235"/>
      <c r="AL296" s="235"/>
      <c r="AM296" s="235"/>
      <c r="AN296" s="235"/>
      <c r="AO296" s="235"/>
      <c r="AP296" s="235"/>
      <c r="AQ296" s="235"/>
      <c r="AR296" s="235"/>
      <c r="AS296" s="235"/>
      <c r="AT296" s="235"/>
      <c r="AU296" s="235"/>
      <c r="AV296" s="358"/>
    </row>
    <row r="297" spans="1:48" s="20" customFormat="1" ht="45" x14ac:dyDescent="0.2">
      <c r="A297" s="25" t="s">
        <v>322</v>
      </c>
      <c r="B297" s="158" t="s">
        <v>527</v>
      </c>
      <c r="C297" s="159" t="s">
        <v>995</v>
      </c>
      <c r="D297" s="159" t="s">
        <v>1236</v>
      </c>
      <c r="E297" s="160" t="s">
        <v>1046</v>
      </c>
      <c r="F297" s="330" t="s">
        <v>176</v>
      </c>
      <c r="G297" s="330" t="b">
        <v>1</v>
      </c>
      <c r="H297" s="333">
        <v>42490</v>
      </c>
      <c r="I297" s="330">
        <v>147</v>
      </c>
      <c r="J297" s="334"/>
      <c r="K297" s="335">
        <v>0</v>
      </c>
      <c r="L297" s="330" t="b">
        <v>0</v>
      </c>
      <c r="M297" s="161"/>
      <c r="N297" s="161" t="s">
        <v>384</v>
      </c>
      <c r="O297" s="330" t="s">
        <v>449</v>
      </c>
      <c r="P297" s="338"/>
      <c r="Q297" s="355"/>
      <c r="R297" s="235"/>
      <c r="S297" s="235"/>
      <c r="T297" s="355"/>
      <c r="U297" s="235"/>
      <c r="V297" s="235"/>
      <c r="W297" s="235"/>
      <c r="X297" s="357">
        <v>42490</v>
      </c>
      <c r="Y297" s="235"/>
      <c r="Z297" s="235"/>
      <c r="AA297" s="235"/>
      <c r="AB297" s="235"/>
      <c r="AC297" s="235"/>
      <c r="AD297" s="235"/>
      <c r="AE297" s="235"/>
      <c r="AF297" s="235"/>
      <c r="AG297" s="235"/>
      <c r="AH297" s="235"/>
      <c r="AI297" s="235"/>
      <c r="AJ297" s="235"/>
      <c r="AK297" s="235"/>
      <c r="AL297" s="235"/>
      <c r="AM297" s="235"/>
      <c r="AN297" s="235"/>
      <c r="AO297" s="235"/>
      <c r="AP297" s="235"/>
      <c r="AQ297" s="235"/>
      <c r="AR297" s="235"/>
      <c r="AS297" s="235"/>
      <c r="AT297" s="235"/>
      <c r="AU297" s="235"/>
      <c r="AV297" s="358"/>
    </row>
    <row r="298" spans="1:48" s="20" customFormat="1" ht="45" x14ac:dyDescent="0.2">
      <c r="A298" s="25" t="s">
        <v>322</v>
      </c>
      <c r="B298" s="158" t="s">
        <v>528</v>
      </c>
      <c r="C298" s="159" t="s">
        <v>995</v>
      </c>
      <c r="D298" s="159" t="s">
        <v>1236</v>
      </c>
      <c r="E298" s="160" t="s">
        <v>1047</v>
      </c>
      <c r="F298" s="330" t="s">
        <v>176</v>
      </c>
      <c r="G298" s="330" t="b">
        <v>1</v>
      </c>
      <c r="H298" s="333">
        <v>42490</v>
      </c>
      <c r="I298" s="330">
        <v>147</v>
      </c>
      <c r="J298" s="334"/>
      <c r="K298" s="335">
        <v>0</v>
      </c>
      <c r="L298" s="330" t="b">
        <v>0</v>
      </c>
      <c r="M298" s="161"/>
      <c r="N298" s="161" t="s">
        <v>384</v>
      </c>
      <c r="O298" s="330" t="s">
        <v>449</v>
      </c>
      <c r="P298" s="338"/>
      <c r="Q298" s="355"/>
      <c r="R298" s="235"/>
      <c r="S298" s="235"/>
      <c r="T298" s="355"/>
      <c r="U298" s="235"/>
      <c r="V298" s="235"/>
      <c r="W298" s="235"/>
      <c r="X298" s="357">
        <v>42490</v>
      </c>
      <c r="Y298" s="235"/>
      <c r="Z298" s="235"/>
      <c r="AA298" s="235"/>
      <c r="AB298" s="235"/>
      <c r="AC298" s="235"/>
      <c r="AD298" s="235"/>
      <c r="AE298" s="235"/>
      <c r="AF298" s="235"/>
      <c r="AG298" s="235"/>
      <c r="AH298" s="235"/>
      <c r="AI298" s="235"/>
      <c r="AJ298" s="235"/>
      <c r="AK298" s="235"/>
      <c r="AL298" s="235"/>
      <c r="AM298" s="235"/>
      <c r="AN298" s="235"/>
      <c r="AO298" s="235"/>
      <c r="AP298" s="235"/>
      <c r="AQ298" s="235"/>
      <c r="AR298" s="235"/>
      <c r="AS298" s="235"/>
      <c r="AT298" s="235"/>
      <c r="AU298" s="235"/>
      <c r="AV298" s="358"/>
    </row>
    <row r="299" spans="1:48" s="20" customFormat="1" ht="45" x14ac:dyDescent="0.2">
      <c r="A299" s="25" t="s">
        <v>322</v>
      </c>
      <c r="B299" s="158" t="s">
        <v>529</v>
      </c>
      <c r="C299" s="159" t="s">
        <v>995</v>
      </c>
      <c r="D299" s="159" t="s">
        <v>1236</v>
      </c>
      <c r="E299" s="160" t="s">
        <v>1048</v>
      </c>
      <c r="F299" s="330" t="s">
        <v>176</v>
      </c>
      <c r="G299" s="330" t="b">
        <v>1</v>
      </c>
      <c r="H299" s="333">
        <v>42582</v>
      </c>
      <c r="I299" s="330">
        <v>237</v>
      </c>
      <c r="J299" s="334"/>
      <c r="K299" s="335">
        <v>0</v>
      </c>
      <c r="L299" s="330" t="b">
        <v>0</v>
      </c>
      <c r="M299" s="161"/>
      <c r="N299" s="161" t="s">
        <v>384</v>
      </c>
      <c r="O299" s="330" t="s">
        <v>449</v>
      </c>
      <c r="P299" s="338"/>
      <c r="Q299" s="355"/>
      <c r="R299" s="235"/>
      <c r="S299" s="235"/>
      <c r="T299" s="355"/>
      <c r="U299" s="235"/>
      <c r="V299" s="235"/>
      <c r="W299" s="235"/>
      <c r="X299" s="357">
        <v>42582</v>
      </c>
      <c r="Y299" s="235"/>
      <c r="Z299" s="235"/>
      <c r="AA299" s="235"/>
      <c r="AB299" s="235"/>
      <c r="AC299" s="235"/>
      <c r="AD299" s="235"/>
      <c r="AE299" s="235"/>
      <c r="AF299" s="235"/>
      <c r="AG299" s="235"/>
      <c r="AH299" s="235"/>
      <c r="AI299" s="235"/>
      <c r="AJ299" s="235"/>
      <c r="AK299" s="235"/>
      <c r="AL299" s="235"/>
      <c r="AM299" s="235"/>
      <c r="AN299" s="235"/>
      <c r="AO299" s="235"/>
      <c r="AP299" s="235"/>
      <c r="AQ299" s="235"/>
      <c r="AR299" s="235"/>
      <c r="AS299" s="235"/>
      <c r="AT299" s="235"/>
      <c r="AU299" s="235"/>
      <c r="AV299" s="358"/>
    </row>
    <row r="300" spans="1:48" s="20" customFormat="1" ht="120" x14ac:dyDescent="0.2">
      <c r="A300" s="25" t="s">
        <v>322</v>
      </c>
      <c r="B300" s="158" t="s">
        <v>1118</v>
      </c>
      <c r="C300" s="159" t="s">
        <v>995</v>
      </c>
      <c r="D300" s="159" t="s">
        <v>1236</v>
      </c>
      <c r="E300" s="352" t="s">
        <v>1119</v>
      </c>
      <c r="F300" s="235" t="s">
        <v>176</v>
      </c>
      <c r="G300" s="235" t="b">
        <v>1</v>
      </c>
      <c r="H300" s="354">
        <v>42400</v>
      </c>
      <c r="I300" s="235">
        <v>147</v>
      </c>
      <c r="J300" s="355"/>
      <c r="K300" s="356">
        <v>0</v>
      </c>
      <c r="L300" s="235" t="b">
        <v>1</v>
      </c>
      <c r="M300" s="352" t="s">
        <v>1120</v>
      </c>
      <c r="N300" s="161" t="s">
        <v>384</v>
      </c>
      <c r="O300" s="235" t="s">
        <v>449</v>
      </c>
      <c r="P300" s="235" t="s">
        <v>446</v>
      </c>
      <c r="Q300" s="355"/>
      <c r="R300" s="235"/>
      <c r="S300" s="235"/>
      <c r="T300" s="355"/>
      <c r="U300" s="235"/>
      <c r="V300" s="235"/>
      <c r="W300" s="235"/>
      <c r="X300" s="357"/>
      <c r="Y300" s="235"/>
      <c r="Z300" s="235"/>
      <c r="AA300" s="235"/>
      <c r="AB300" s="235"/>
      <c r="AC300" s="235"/>
      <c r="AD300" s="235"/>
      <c r="AE300" s="235"/>
      <c r="AF300" s="235"/>
      <c r="AG300" s="235"/>
      <c r="AH300" s="235"/>
      <c r="AI300" s="235"/>
      <c r="AJ300" s="235"/>
      <c r="AK300" s="235"/>
      <c r="AL300" s="235"/>
      <c r="AM300" s="235"/>
      <c r="AN300" s="235"/>
      <c r="AO300" s="235"/>
      <c r="AP300" s="235"/>
      <c r="AQ300" s="235"/>
      <c r="AR300" s="235"/>
      <c r="AS300" s="235"/>
      <c r="AT300" s="235"/>
      <c r="AU300" s="235"/>
      <c r="AV300" s="358"/>
    </row>
    <row r="301" spans="1:48" s="20" customFormat="1" ht="45" x14ac:dyDescent="0.2">
      <c r="A301" s="25" t="s">
        <v>322</v>
      </c>
      <c r="B301" s="158" t="s">
        <v>1121</v>
      </c>
      <c r="C301" s="159" t="s">
        <v>995</v>
      </c>
      <c r="D301" s="159" t="s">
        <v>1236</v>
      </c>
      <c r="E301" s="352" t="s">
        <v>1122</v>
      </c>
      <c r="F301" s="235" t="s">
        <v>176</v>
      </c>
      <c r="G301" s="235" t="b">
        <v>1</v>
      </c>
      <c r="H301" s="354">
        <v>42400</v>
      </c>
      <c r="I301" s="235">
        <v>147</v>
      </c>
      <c r="J301" s="355"/>
      <c r="K301" s="356">
        <v>0</v>
      </c>
      <c r="L301" s="235" t="b">
        <v>1</v>
      </c>
      <c r="M301" s="352" t="s">
        <v>1123</v>
      </c>
      <c r="N301" s="161" t="s">
        <v>384</v>
      </c>
      <c r="O301" s="235" t="s">
        <v>449</v>
      </c>
      <c r="P301" s="235" t="s">
        <v>446</v>
      </c>
      <c r="Q301" s="355"/>
      <c r="R301" s="235"/>
      <c r="S301" s="235"/>
      <c r="T301" s="355"/>
      <c r="U301" s="235"/>
      <c r="V301" s="235"/>
      <c r="W301" s="235"/>
      <c r="X301" s="357"/>
      <c r="Y301" s="235"/>
      <c r="Z301" s="235"/>
      <c r="AA301" s="235"/>
      <c r="AB301" s="235"/>
      <c r="AC301" s="235"/>
      <c r="AD301" s="235"/>
      <c r="AE301" s="235"/>
      <c r="AF301" s="235"/>
      <c r="AG301" s="235"/>
      <c r="AH301" s="235"/>
      <c r="AI301" s="235"/>
      <c r="AJ301" s="235"/>
      <c r="AK301" s="235"/>
      <c r="AL301" s="235"/>
      <c r="AM301" s="235"/>
      <c r="AN301" s="235"/>
      <c r="AO301" s="235"/>
      <c r="AP301" s="235"/>
      <c r="AQ301" s="235"/>
      <c r="AR301" s="235"/>
      <c r="AS301" s="235"/>
      <c r="AT301" s="235"/>
      <c r="AU301" s="235"/>
      <c r="AV301" s="358"/>
    </row>
    <row r="302" spans="1:48" s="20" customFormat="1" ht="60" x14ac:dyDescent="0.2">
      <c r="A302" s="25" t="s">
        <v>322</v>
      </c>
      <c r="B302" s="158" t="s">
        <v>1124</v>
      </c>
      <c r="C302" s="159" t="s">
        <v>995</v>
      </c>
      <c r="D302" s="159" t="s">
        <v>1236</v>
      </c>
      <c r="E302" s="352" t="s">
        <v>1125</v>
      </c>
      <c r="F302" s="338" t="s">
        <v>176</v>
      </c>
      <c r="G302" s="338" t="b">
        <v>1</v>
      </c>
      <c r="H302" s="382">
        <v>42582</v>
      </c>
      <c r="I302" s="338"/>
      <c r="J302" s="337"/>
      <c r="K302" s="383">
        <v>0</v>
      </c>
      <c r="L302" s="338" t="b">
        <v>1</v>
      </c>
      <c r="M302" s="352" t="s">
        <v>1126</v>
      </c>
      <c r="N302" s="161" t="s">
        <v>384</v>
      </c>
      <c r="O302" s="235" t="s">
        <v>449</v>
      </c>
      <c r="P302" s="338"/>
      <c r="Q302" s="337"/>
      <c r="R302" s="338"/>
      <c r="S302" s="338"/>
      <c r="T302" s="337"/>
      <c r="U302" s="338"/>
      <c r="V302" s="338"/>
      <c r="W302" s="338"/>
      <c r="X302" s="339"/>
      <c r="Y302" s="338"/>
      <c r="Z302" s="338"/>
      <c r="AA302" s="338"/>
      <c r="AB302" s="338"/>
      <c r="AC302" s="338"/>
      <c r="AD302" s="338"/>
      <c r="AE302" s="338"/>
      <c r="AF302" s="338"/>
      <c r="AG302" s="338"/>
      <c r="AH302" s="338"/>
      <c r="AI302" s="338"/>
      <c r="AJ302" s="338"/>
      <c r="AK302" s="338"/>
      <c r="AL302" s="338"/>
      <c r="AM302" s="338"/>
      <c r="AN302" s="338"/>
      <c r="AO302" s="338"/>
      <c r="AP302" s="338"/>
      <c r="AQ302" s="338"/>
      <c r="AR302" s="338"/>
      <c r="AS302" s="338"/>
      <c r="AT302" s="338"/>
      <c r="AU302" s="338"/>
      <c r="AV302" s="340"/>
    </row>
    <row r="303" spans="1:48" s="20" customFormat="1" ht="135" x14ac:dyDescent="0.2">
      <c r="A303" s="25" t="s">
        <v>322</v>
      </c>
      <c r="B303" s="158" t="s">
        <v>1127</v>
      </c>
      <c r="C303" s="159" t="s">
        <v>995</v>
      </c>
      <c r="D303" s="159" t="s">
        <v>1236</v>
      </c>
      <c r="E303" s="352" t="s">
        <v>1128</v>
      </c>
      <c r="F303" s="338" t="s">
        <v>176</v>
      </c>
      <c r="G303" s="338" t="b">
        <v>1</v>
      </c>
      <c r="H303" s="382">
        <v>42582</v>
      </c>
      <c r="I303" s="338"/>
      <c r="J303" s="337"/>
      <c r="K303" s="383">
        <v>0</v>
      </c>
      <c r="L303" s="338" t="b">
        <v>1</v>
      </c>
      <c r="M303" s="352" t="s">
        <v>1129</v>
      </c>
      <c r="N303" s="161" t="s">
        <v>384</v>
      </c>
      <c r="O303" s="235" t="s">
        <v>449</v>
      </c>
      <c r="P303" s="338"/>
      <c r="Q303" s="337"/>
      <c r="R303" s="338"/>
      <c r="S303" s="338"/>
      <c r="T303" s="337"/>
      <c r="U303" s="338"/>
      <c r="V303" s="338"/>
      <c r="W303" s="338"/>
      <c r="X303" s="339"/>
      <c r="Y303" s="338"/>
      <c r="Z303" s="338"/>
      <c r="AA303" s="338"/>
      <c r="AB303" s="338"/>
      <c r="AC303" s="338"/>
      <c r="AD303" s="338"/>
      <c r="AE303" s="338"/>
      <c r="AF303" s="338"/>
      <c r="AG303" s="338"/>
      <c r="AH303" s="338"/>
      <c r="AI303" s="338"/>
      <c r="AJ303" s="338"/>
      <c r="AK303" s="338"/>
      <c r="AL303" s="338"/>
      <c r="AM303" s="338"/>
      <c r="AN303" s="338"/>
      <c r="AO303" s="338"/>
      <c r="AP303" s="338"/>
      <c r="AQ303" s="338"/>
      <c r="AR303" s="338"/>
      <c r="AS303" s="338"/>
      <c r="AT303" s="338"/>
      <c r="AU303" s="338"/>
      <c r="AV303" s="340"/>
    </row>
    <row r="304" spans="1:48" s="20" customFormat="1" ht="45" x14ac:dyDescent="0.2">
      <c r="A304" s="25" t="s">
        <v>322</v>
      </c>
      <c r="B304" s="158" t="s">
        <v>1130</v>
      </c>
      <c r="C304" s="159" t="s">
        <v>995</v>
      </c>
      <c r="D304" s="159" t="s">
        <v>1236</v>
      </c>
      <c r="E304" s="352" t="s">
        <v>1131</v>
      </c>
      <c r="F304" s="338" t="s">
        <v>176</v>
      </c>
      <c r="G304" s="338" t="b">
        <v>1</v>
      </c>
      <c r="H304" s="382">
        <v>42582</v>
      </c>
      <c r="I304" s="338"/>
      <c r="J304" s="337"/>
      <c r="K304" s="383">
        <v>0</v>
      </c>
      <c r="L304" s="338" t="b">
        <v>1</v>
      </c>
      <c r="M304" s="352" t="s">
        <v>1132</v>
      </c>
      <c r="N304" s="161" t="s">
        <v>384</v>
      </c>
      <c r="O304" s="235" t="s">
        <v>449</v>
      </c>
      <c r="P304" s="338"/>
      <c r="Q304" s="337"/>
      <c r="R304" s="338"/>
      <c r="S304" s="338"/>
      <c r="T304" s="337"/>
      <c r="U304" s="338"/>
      <c r="V304" s="338"/>
      <c r="W304" s="338"/>
      <c r="X304" s="339"/>
      <c r="Y304" s="338"/>
      <c r="Z304" s="338"/>
      <c r="AA304" s="338"/>
      <c r="AB304" s="338"/>
      <c r="AC304" s="338"/>
      <c r="AD304" s="338"/>
      <c r="AE304" s="338"/>
      <c r="AF304" s="338"/>
      <c r="AG304" s="338"/>
      <c r="AH304" s="338"/>
      <c r="AI304" s="338"/>
      <c r="AJ304" s="338"/>
      <c r="AK304" s="338"/>
      <c r="AL304" s="338"/>
      <c r="AM304" s="338"/>
      <c r="AN304" s="338"/>
      <c r="AO304" s="338"/>
      <c r="AP304" s="338"/>
      <c r="AQ304" s="338"/>
      <c r="AR304" s="338"/>
      <c r="AS304" s="338"/>
      <c r="AT304" s="338"/>
      <c r="AU304" s="338"/>
      <c r="AV304" s="340"/>
    </row>
    <row r="305" spans="1:48" s="20" customFormat="1" ht="45" x14ac:dyDescent="0.2">
      <c r="A305" s="25" t="s">
        <v>322</v>
      </c>
      <c r="B305" s="158" t="s">
        <v>1133</v>
      </c>
      <c r="C305" s="159" t="s">
        <v>995</v>
      </c>
      <c r="D305" s="159" t="s">
        <v>1236</v>
      </c>
      <c r="E305" s="352" t="s">
        <v>1134</v>
      </c>
      <c r="F305" s="338" t="s">
        <v>176</v>
      </c>
      <c r="G305" s="338" t="b">
        <v>1</v>
      </c>
      <c r="H305" s="382">
        <v>42582</v>
      </c>
      <c r="I305" s="338"/>
      <c r="J305" s="337"/>
      <c r="K305" s="383">
        <v>0</v>
      </c>
      <c r="L305" s="338" t="b">
        <v>1</v>
      </c>
      <c r="M305" s="352" t="s">
        <v>1135</v>
      </c>
      <c r="N305" s="161" t="s">
        <v>384</v>
      </c>
      <c r="O305" s="235" t="s">
        <v>449</v>
      </c>
      <c r="P305" s="338"/>
      <c r="Q305" s="337"/>
      <c r="R305" s="338"/>
      <c r="S305" s="338"/>
      <c r="T305" s="337"/>
      <c r="U305" s="338"/>
      <c r="V305" s="338"/>
      <c r="W305" s="338"/>
      <c r="X305" s="339"/>
      <c r="Y305" s="338"/>
      <c r="Z305" s="338"/>
      <c r="AA305" s="338"/>
      <c r="AB305" s="338"/>
      <c r="AC305" s="338"/>
      <c r="AD305" s="338"/>
      <c r="AE305" s="338"/>
      <c r="AF305" s="338"/>
      <c r="AG305" s="338"/>
      <c r="AH305" s="338"/>
      <c r="AI305" s="338"/>
      <c r="AJ305" s="338"/>
      <c r="AK305" s="338"/>
      <c r="AL305" s="338"/>
      <c r="AM305" s="338"/>
      <c r="AN305" s="338"/>
      <c r="AO305" s="338"/>
      <c r="AP305" s="338"/>
      <c r="AQ305" s="338"/>
      <c r="AR305" s="338"/>
      <c r="AS305" s="338"/>
      <c r="AT305" s="338"/>
      <c r="AU305" s="338"/>
      <c r="AV305" s="340"/>
    </row>
    <row r="306" spans="1:48" s="20" customFormat="1" ht="45" x14ac:dyDescent="0.2">
      <c r="A306" s="25" t="s">
        <v>322</v>
      </c>
      <c r="B306" s="158" t="s">
        <v>1136</v>
      </c>
      <c r="C306" s="159" t="s">
        <v>995</v>
      </c>
      <c r="D306" s="159" t="s">
        <v>1236</v>
      </c>
      <c r="E306" s="352" t="s">
        <v>1137</v>
      </c>
      <c r="F306" s="338" t="s">
        <v>176</v>
      </c>
      <c r="G306" s="338" t="b">
        <v>1</v>
      </c>
      <c r="H306" s="382">
        <v>42582</v>
      </c>
      <c r="I306" s="338"/>
      <c r="J306" s="337"/>
      <c r="K306" s="383">
        <v>0</v>
      </c>
      <c r="L306" s="338" t="b">
        <v>1</v>
      </c>
      <c r="M306" s="352" t="s">
        <v>1138</v>
      </c>
      <c r="N306" s="161" t="s">
        <v>384</v>
      </c>
      <c r="O306" s="235" t="s">
        <v>449</v>
      </c>
      <c r="P306" s="338"/>
      <c r="Q306" s="337"/>
      <c r="R306" s="338"/>
      <c r="S306" s="338"/>
      <c r="T306" s="337"/>
      <c r="U306" s="338"/>
      <c r="V306" s="338"/>
      <c r="W306" s="338"/>
      <c r="X306" s="339"/>
      <c r="Y306" s="338"/>
      <c r="Z306" s="338"/>
      <c r="AA306" s="338"/>
      <c r="AB306" s="338"/>
      <c r="AC306" s="338"/>
      <c r="AD306" s="338"/>
      <c r="AE306" s="338"/>
      <c r="AF306" s="338"/>
      <c r="AG306" s="338"/>
      <c r="AH306" s="338"/>
      <c r="AI306" s="338"/>
      <c r="AJ306" s="338"/>
      <c r="AK306" s="338"/>
      <c r="AL306" s="338"/>
      <c r="AM306" s="338"/>
      <c r="AN306" s="338"/>
      <c r="AO306" s="338"/>
      <c r="AP306" s="338"/>
      <c r="AQ306" s="338"/>
      <c r="AR306" s="338"/>
      <c r="AS306" s="338"/>
      <c r="AT306" s="338"/>
      <c r="AU306" s="338"/>
      <c r="AV306" s="340"/>
    </row>
    <row r="307" spans="1:48" s="20" customFormat="1" ht="45" x14ac:dyDescent="0.2">
      <c r="A307" s="25" t="s">
        <v>322</v>
      </c>
      <c r="B307" s="158" t="s">
        <v>1139</v>
      </c>
      <c r="C307" s="159" t="s">
        <v>995</v>
      </c>
      <c r="D307" s="159" t="s">
        <v>1236</v>
      </c>
      <c r="E307" s="352" t="s">
        <v>1140</v>
      </c>
      <c r="F307" s="338" t="s">
        <v>176</v>
      </c>
      <c r="G307" s="338" t="b">
        <v>1</v>
      </c>
      <c r="H307" s="382">
        <v>42460</v>
      </c>
      <c r="I307" s="338"/>
      <c r="J307" s="337"/>
      <c r="K307" s="383">
        <v>0</v>
      </c>
      <c r="L307" s="338" t="b">
        <v>1</v>
      </c>
      <c r="M307" s="352" t="s">
        <v>1141</v>
      </c>
      <c r="N307" s="161" t="s">
        <v>384</v>
      </c>
      <c r="O307" s="235" t="s">
        <v>449</v>
      </c>
      <c r="P307" s="338"/>
      <c r="Q307" s="337"/>
      <c r="R307" s="338"/>
      <c r="S307" s="338"/>
      <c r="T307" s="337"/>
      <c r="U307" s="338"/>
      <c r="V307" s="338"/>
      <c r="W307" s="338"/>
      <c r="X307" s="339"/>
      <c r="Y307" s="338"/>
      <c r="Z307" s="338"/>
      <c r="AA307" s="338"/>
      <c r="AB307" s="338"/>
      <c r="AC307" s="338"/>
      <c r="AD307" s="338"/>
      <c r="AE307" s="338"/>
      <c r="AF307" s="338"/>
      <c r="AG307" s="338"/>
      <c r="AH307" s="338"/>
      <c r="AI307" s="338"/>
      <c r="AJ307" s="338"/>
      <c r="AK307" s="338"/>
      <c r="AL307" s="338"/>
      <c r="AM307" s="338"/>
      <c r="AN307" s="338"/>
      <c r="AO307" s="338"/>
      <c r="AP307" s="338"/>
      <c r="AQ307" s="338"/>
      <c r="AR307" s="338"/>
      <c r="AS307" s="338"/>
      <c r="AT307" s="338"/>
      <c r="AU307" s="338"/>
      <c r="AV307" s="340"/>
    </row>
    <row r="308" spans="1:48" s="374" customFormat="1" ht="75" x14ac:dyDescent="0.2">
      <c r="A308" s="25" t="s">
        <v>322</v>
      </c>
      <c r="B308" s="158" t="s">
        <v>1142</v>
      </c>
      <c r="C308" s="159" t="s">
        <v>995</v>
      </c>
      <c r="D308" s="159" t="s">
        <v>1236</v>
      </c>
      <c r="E308" s="375" t="s">
        <v>1113</v>
      </c>
      <c r="F308" s="376" t="s">
        <v>176</v>
      </c>
      <c r="G308" s="376" t="b">
        <v>1</v>
      </c>
      <c r="H308" s="377">
        <v>42429</v>
      </c>
      <c r="I308" s="376"/>
      <c r="J308" s="378"/>
      <c r="K308" s="379">
        <v>0</v>
      </c>
      <c r="L308" s="376" t="b">
        <v>1</v>
      </c>
      <c r="M308" s="376" t="s">
        <v>1114</v>
      </c>
      <c r="N308" s="161" t="s">
        <v>384</v>
      </c>
      <c r="O308" s="376" t="s">
        <v>449</v>
      </c>
      <c r="P308" s="376"/>
      <c r="Q308" s="378"/>
      <c r="R308" s="381"/>
      <c r="S308" s="376"/>
      <c r="T308" s="381">
        <v>42429</v>
      </c>
      <c r="U308" s="381">
        <v>42429</v>
      </c>
      <c r="V308" s="376"/>
      <c r="W308" s="376"/>
      <c r="X308" s="376"/>
      <c r="Y308" s="376"/>
      <c r="Z308" s="376"/>
      <c r="AA308" s="376"/>
      <c r="AB308" s="376"/>
      <c r="AC308" s="376"/>
      <c r="AD308" s="376"/>
      <c r="AE308" s="376"/>
      <c r="AF308" s="376"/>
      <c r="AG308" s="376"/>
      <c r="AH308" s="376"/>
      <c r="AI308" s="376"/>
      <c r="AJ308" s="376"/>
      <c r="AK308" s="376"/>
      <c r="AL308" s="376"/>
      <c r="AM308" s="376"/>
      <c r="AN308" s="376"/>
      <c r="AO308" s="376"/>
      <c r="AP308" s="376"/>
      <c r="AQ308" s="376"/>
      <c r="AR308" s="376"/>
      <c r="AS308" s="376"/>
      <c r="AT308" s="376"/>
      <c r="AU308" s="376"/>
      <c r="AV308" s="380"/>
    </row>
    <row r="309" spans="1:48" s="374" customFormat="1" ht="60" x14ac:dyDescent="0.2">
      <c r="A309" s="25" t="s">
        <v>322</v>
      </c>
      <c r="B309" s="158" t="s">
        <v>1143</v>
      </c>
      <c r="C309" s="159" t="s">
        <v>995</v>
      </c>
      <c r="D309" s="159" t="s">
        <v>1236</v>
      </c>
      <c r="E309" s="367" t="s">
        <v>1144</v>
      </c>
      <c r="F309" s="368" t="s">
        <v>176</v>
      </c>
      <c r="G309" s="330" t="b">
        <v>1</v>
      </c>
      <c r="H309" s="369">
        <v>42429</v>
      </c>
      <c r="I309" s="368"/>
      <c r="J309" s="370"/>
      <c r="K309" s="371">
        <v>0</v>
      </c>
      <c r="L309" s="368" t="b">
        <v>1</v>
      </c>
      <c r="M309" s="368" t="s">
        <v>1145</v>
      </c>
      <c r="N309" s="161" t="s">
        <v>384</v>
      </c>
      <c r="O309" s="368" t="s">
        <v>449</v>
      </c>
      <c r="P309" s="368"/>
      <c r="Q309" s="370"/>
      <c r="R309" s="368"/>
      <c r="S309" s="368"/>
      <c r="T309" s="368"/>
      <c r="U309" s="368"/>
      <c r="V309" s="368"/>
      <c r="W309" s="368"/>
      <c r="X309" s="368"/>
      <c r="Y309" s="368"/>
      <c r="Z309" s="368"/>
      <c r="AA309" s="368"/>
      <c r="AB309" s="368"/>
      <c r="AC309" s="368"/>
      <c r="AD309" s="368"/>
      <c r="AE309" s="368"/>
      <c r="AF309" s="368"/>
      <c r="AG309" s="368"/>
      <c r="AH309" s="368"/>
      <c r="AI309" s="368"/>
      <c r="AJ309" s="368"/>
      <c r="AK309" s="368"/>
      <c r="AL309" s="368"/>
      <c r="AM309" s="368"/>
      <c r="AN309" s="368"/>
      <c r="AO309" s="368"/>
      <c r="AP309" s="368"/>
      <c r="AQ309" s="368"/>
      <c r="AR309" s="368"/>
      <c r="AS309" s="368"/>
      <c r="AT309" s="368"/>
      <c r="AU309" s="368"/>
      <c r="AV309" s="372"/>
    </row>
    <row r="310" spans="1:48" s="374" customFormat="1" ht="75" x14ac:dyDescent="0.2">
      <c r="A310" s="25" t="s">
        <v>322</v>
      </c>
      <c r="B310" s="158" t="s">
        <v>1146</v>
      </c>
      <c r="C310" s="159" t="s">
        <v>995</v>
      </c>
      <c r="D310" s="159" t="s">
        <v>1236</v>
      </c>
      <c r="E310" s="367" t="s">
        <v>1104</v>
      </c>
      <c r="F310" s="368" t="s">
        <v>176</v>
      </c>
      <c r="G310" s="330" t="b">
        <v>1</v>
      </c>
      <c r="H310" s="369">
        <v>42429</v>
      </c>
      <c r="I310" s="368"/>
      <c r="J310" s="370"/>
      <c r="K310" s="371">
        <v>0</v>
      </c>
      <c r="L310" s="368" t="b">
        <v>1</v>
      </c>
      <c r="M310" s="368" t="s">
        <v>1147</v>
      </c>
      <c r="N310" s="161" t="s">
        <v>384</v>
      </c>
      <c r="O310" s="368" t="s">
        <v>449</v>
      </c>
      <c r="P310" s="368"/>
      <c r="Q310" s="370"/>
      <c r="R310" s="368"/>
      <c r="S310" s="368"/>
      <c r="T310" s="368"/>
      <c r="U310" s="368"/>
      <c r="V310" s="368"/>
      <c r="W310" s="368"/>
      <c r="X310" s="368"/>
      <c r="Y310" s="368"/>
      <c r="Z310" s="368"/>
      <c r="AA310" s="368"/>
      <c r="AB310" s="368"/>
      <c r="AC310" s="368"/>
      <c r="AD310" s="368"/>
      <c r="AE310" s="368"/>
      <c r="AF310" s="368"/>
      <c r="AG310" s="368"/>
      <c r="AH310" s="368"/>
      <c r="AI310" s="368"/>
      <c r="AJ310" s="368"/>
      <c r="AK310" s="368"/>
      <c r="AL310" s="368"/>
      <c r="AM310" s="368"/>
      <c r="AN310" s="368"/>
      <c r="AO310" s="368"/>
      <c r="AP310" s="368"/>
      <c r="AQ310" s="368"/>
      <c r="AR310" s="368"/>
      <c r="AS310" s="368"/>
      <c r="AT310" s="368"/>
      <c r="AU310" s="368"/>
      <c r="AV310" s="372"/>
    </row>
    <row r="311" spans="1:48" s="20" customFormat="1" ht="25.15" customHeight="1" x14ac:dyDescent="0.2">
      <c r="A311" s="177"/>
      <c r="B311" s="359"/>
      <c r="C311" s="360"/>
      <c r="D311" s="360"/>
      <c r="E311" s="361"/>
      <c r="F311" s="362"/>
      <c r="G311" s="359"/>
      <c r="H311" s="363"/>
      <c r="I311" s="359"/>
      <c r="J311" s="364"/>
      <c r="K311" s="365"/>
      <c r="L311" s="359"/>
      <c r="M311" s="359"/>
      <c r="N311" s="359"/>
      <c r="O311" s="359"/>
      <c r="P311" s="359"/>
      <c r="Q311" s="364"/>
      <c r="R311" s="359"/>
      <c r="S311" s="359"/>
      <c r="T311" s="359"/>
      <c r="U311" s="359"/>
      <c r="V311" s="359"/>
      <c r="W311" s="359"/>
      <c r="X311" s="359"/>
      <c r="Y311" s="359"/>
      <c r="Z311" s="359"/>
      <c r="AA311" s="359"/>
      <c r="AB311" s="359"/>
      <c r="AC311" s="359"/>
      <c r="AD311" s="359"/>
      <c r="AE311" s="359"/>
      <c r="AF311" s="359"/>
      <c r="AG311" s="359"/>
      <c r="AH311" s="359"/>
      <c r="AI311" s="359"/>
      <c r="AJ311" s="359"/>
      <c r="AK311" s="359"/>
      <c r="AL311" s="359"/>
      <c r="AM311" s="359"/>
      <c r="AN311" s="359"/>
      <c r="AO311" s="359"/>
      <c r="AP311" s="359"/>
      <c r="AQ311" s="359"/>
      <c r="AR311" s="359"/>
      <c r="AS311" s="359"/>
      <c r="AT311" s="359"/>
      <c r="AU311" s="359"/>
      <c r="AV311" s="359"/>
    </row>
    <row r="312" spans="1:48" ht="135" x14ac:dyDescent="0.2">
      <c r="A312" s="25" t="s">
        <v>324</v>
      </c>
      <c r="B312" s="158" t="s">
        <v>484</v>
      </c>
      <c r="C312" s="159" t="s">
        <v>995</v>
      </c>
      <c r="D312" s="159" t="s">
        <v>1237</v>
      </c>
      <c r="E312" s="160" t="s">
        <v>1070</v>
      </c>
      <c r="F312" s="161" t="s">
        <v>176</v>
      </c>
      <c r="G312" s="161" t="b">
        <v>1</v>
      </c>
      <c r="H312" s="162">
        <v>42369</v>
      </c>
      <c r="I312" s="161">
        <v>27</v>
      </c>
      <c r="J312" s="163"/>
      <c r="K312" s="164">
        <v>0.2</v>
      </c>
      <c r="L312" s="161" t="b">
        <v>1</v>
      </c>
      <c r="M312" s="161" t="s">
        <v>444</v>
      </c>
      <c r="N312" s="161" t="s">
        <v>388</v>
      </c>
      <c r="O312" s="161" t="s">
        <v>445</v>
      </c>
      <c r="P312" s="161" t="s">
        <v>446</v>
      </c>
      <c r="Q312" s="176"/>
      <c r="R312" s="161"/>
      <c r="S312" s="161"/>
      <c r="T312" s="176"/>
      <c r="U312" s="331">
        <v>42369</v>
      </c>
      <c r="V312" s="331"/>
      <c r="W312" s="161"/>
      <c r="X312" s="161"/>
      <c r="Y312" s="161"/>
      <c r="Z312" s="161"/>
      <c r="AA312" s="161"/>
      <c r="AB312" s="161"/>
      <c r="AC312" s="161"/>
      <c r="AD312" s="161"/>
      <c r="AE312" s="161"/>
      <c r="AF312" s="161"/>
      <c r="AG312" s="161"/>
      <c r="AH312" s="161"/>
      <c r="AI312" s="161"/>
      <c r="AJ312" s="161"/>
      <c r="AK312" s="161"/>
      <c r="AL312" s="161"/>
      <c r="AM312" s="161"/>
      <c r="AN312" s="161"/>
      <c r="AO312" s="161"/>
      <c r="AP312" s="161"/>
      <c r="AQ312" s="161"/>
      <c r="AR312" s="161"/>
      <c r="AS312" s="161"/>
      <c r="AT312" s="161"/>
      <c r="AU312" s="161"/>
      <c r="AV312" s="161"/>
    </row>
    <row r="313" spans="1:48" ht="75" x14ac:dyDescent="0.2">
      <c r="A313" s="25" t="s">
        <v>324</v>
      </c>
      <c r="B313" s="158" t="s">
        <v>486</v>
      </c>
      <c r="C313" s="159" t="s">
        <v>995</v>
      </c>
      <c r="D313" s="159" t="s">
        <v>1237</v>
      </c>
      <c r="E313" s="332" t="s">
        <v>1071</v>
      </c>
      <c r="F313" s="330" t="s">
        <v>176</v>
      </c>
      <c r="G313" s="330" t="b">
        <v>1</v>
      </c>
      <c r="H313" s="333">
        <v>42460</v>
      </c>
      <c r="I313" s="330">
        <v>118</v>
      </c>
      <c r="J313" s="334"/>
      <c r="K313" s="335">
        <v>0</v>
      </c>
      <c r="L313" s="330" t="b">
        <v>1</v>
      </c>
      <c r="M313" s="161" t="s">
        <v>448</v>
      </c>
      <c r="N313" s="161" t="s">
        <v>388</v>
      </c>
      <c r="O313" s="330" t="s">
        <v>449</v>
      </c>
      <c r="P313" s="330" t="s">
        <v>450</v>
      </c>
      <c r="Q313" s="334"/>
      <c r="R313" s="330"/>
      <c r="S313" s="330"/>
      <c r="T313" s="334"/>
      <c r="U313" s="330"/>
      <c r="V313" s="330"/>
      <c r="W313" s="330"/>
      <c r="X313" s="336">
        <v>42460</v>
      </c>
      <c r="Y313" s="330"/>
      <c r="Z313" s="330"/>
      <c r="AA313" s="330"/>
      <c r="AB313" s="330"/>
      <c r="AC313" s="330"/>
      <c r="AD313" s="330"/>
      <c r="AE313" s="330"/>
      <c r="AF313" s="330"/>
      <c r="AG313" s="330"/>
      <c r="AH313" s="330"/>
      <c r="AI313" s="330"/>
      <c r="AJ313" s="330"/>
      <c r="AK313" s="330"/>
      <c r="AL313" s="330"/>
      <c r="AM313" s="330"/>
      <c r="AN313" s="330"/>
      <c r="AO313" s="330"/>
      <c r="AP313" s="330"/>
      <c r="AQ313" s="330"/>
      <c r="AR313" s="330"/>
      <c r="AS313" s="330"/>
      <c r="AT313" s="330"/>
      <c r="AU313" s="330"/>
      <c r="AV313" s="330"/>
    </row>
    <row r="314" spans="1:48" ht="60" x14ac:dyDescent="0.2">
      <c r="A314" s="25" t="s">
        <v>324</v>
      </c>
      <c r="B314" s="158" t="s">
        <v>487</v>
      </c>
      <c r="C314" s="159" t="s">
        <v>995</v>
      </c>
      <c r="D314" s="159" t="s">
        <v>1237</v>
      </c>
      <c r="E314" s="160" t="s">
        <v>1072</v>
      </c>
      <c r="F314" s="330" t="s">
        <v>176</v>
      </c>
      <c r="G314" s="330" t="b">
        <v>1</v>
      </c>
      <c r="H314" s="333">
        <v>42369</v>
      </c>
      <c r="I314" s="330">
        <v>27</v>
      </c>
      <c r="J314" s="334"/>
      <c r="K314" s="335">
        <v>0</v>
      </c>
      <c r="L314" s="330" t="b">
        <v>1</v>
      </c>
      <c r="M314" s="161" t="s">
        <v>452</v>
      </c>
      <c r="N314" s="161" t="s">
        <v>388</v>
      </c>
      <c r="O314" s="330" t="s">
        <v>449</v>
      </c>
      <c r="P314" s="330" t="s">
        <v>453</v>
      </c>
      <c r="Q314" s="334"/>
      <c r="R314" s="336">
        <v>42369</v>
      </c>
      <c r="S314" s="330"/>
      <c r="T314" s="336">
        <v>42369</v>
      </c>
      <c r="U314" s="336">
        <v>42369</v>
      </c>
      <c r="V314" s="330"/>
      <c r="W314" s="330"/>
      <c r="X314" s="330"/>
      <c r="Y314" s="330"/>
      <c r="Z314" s="330"/>
      <c r="AA314" s="330"/>
      <c r="AB314" s="330"/>
      <c r="AC314" s="330"/>
      <c r="AD314" s="330"/>
      <c r="AE314" s="330"/>
      <c r="AF314" s="330"/>
      <c r="AG314" s="330"/>
      <c r="AH314" s="330"/>
      <c r="AI314" s="330"/>
      <c r="AJ314" s="330"/>
      <c r="AK314" s="330"/>
      <c r="AL314" s="330"/>
      <c r="AM314" s="330"/>
      <c r="AN314" s="330"/>
      <c r="AO314" s="330"/>
      <c r="AP314" s="330"/>
      <c r="AQ314" s="330"/>
      <c r="AR314" s="330"/>
      <c r="AS314" s="330"/>
      <c r="AT314" s="330"/>
      <c r="AU314" s="330"/>
      <c r="AV314" s="330"/>
    </row>
    <row r="315" spans="1:48" ht="120" x14ac:dyDescent="0.2">
      <c r="A315" s="25" t="s">
        <v>324</v>
      </c>
      <c r="B315" s="158" t="s">
        <v>488</v>
      </c>
      <c r="C315" s="159" t="s">
        <v>995</v>
      </c>
      <c r="D315" s="159" t="s">
        <v>1237</v>
      </c>
      <c r="E315" s="160" t="s">
        <v>1073</v>
      </c>
      <c r="F315" s="330" t="s">
        <v>176</v>
      </c>
      <c r="G315" s="330" t="b">
        <v>1</v>
      </c>
      <c r="H315" s="333">
        <v>42369</v>
      </c>
      <c r="I315" s="330">
        <v>27</v>
      </c>
      <c r="J315" s="334"/>
      <c r="K315" s="335">
        <v>0</v>
      </c>
      <c r="L315" s="330" t="b">
        <v>1</v>
      </c>
      <c r="M315" s="161" t="s">
        <v>1148</v>
      </c>
      <c r="N315" s="161" t="s">
        <v>388</v>
      </c>
      <c r="O315" s="330" t="s">
        <v>449</v>
      </c>
      <c r="P315" s="161" t="s">
        <v>455</v>
      </c>
      <c r="Q315" s="355"/>
      <c r="R315" s="235"/>
      <c r="S315" s="235"/>
      <c r="T315" s="355"/>
      <c r="U315" s="235"/>
      <c r="V315" s="235"/>
      <c r="W315" s="235"/>
      <c r="X315" s="235"/>
      <c r="Y315" s="235"/>
      <c r="Z315" s="357">
        <v>42369</v>
      </c>
      <c r="AA315" s="235"/>
      <c r="AB315" s="235"/>
      <c r="AC315" s="235"/>
      <c r="AD315" s="235"/>
      <c r="AE315" s="235"/>
      <c r="AF315" s="235"/>
      <c r="AG315" s="235"/>
      <c r="AH315" s="235"/>
      <c r="AI315" s="235"/>
      <c r="AJ315" s="235"/>
      <c r="AK315" s="235"/>
      <c r="AL315" s="235"/>
      <c r="AM315" s="235"/>
      <c r="AN315" s="235"/>
      <c r="AO315" s="235"/>
      <c r="AP315" s="235"/>
      <c r="AQ315" s="235"/>
      <c r="AR315" s="235"/>
      <c r="AS315" s="235"/>
      <c r="AT315" s="235"/>
      <c r="AU315" s="235"/>
      <c r="AV315" s="358"/>
    </row>
    <row r="316" spans="1:48" ht="90" x14ac:dyDescent="0.2">
      <c r="A316" s="25" t="s">
        <v>324</v>
      </c>
      <c r="B316" s="158" t="s">
        <v>489</v>
      </c>
      <c r="C316" s="159" t="s">
        <v>995</v>
      </c>
      <c r="D316" s="159" t="s">
        <v>1237</v>
      </c>
      <c r="E316" s="160" t="s">
        <v>1075</v>
      </c>
      <c r="F316" s="330" t="s">
        <v>176</v>
      </c>
      <c r="G316" s="330" t="b">
        <v>1</v>
      </c>
      <c r="H316" s="333">
        <v>42369</v>
      </c>
      <c r="I316" s="330">
        <v>27</v>
      </c>
      <c r="J316" s="334"/>
      <c r="K316" s="335">
        <v>0</v>
      </c>
      <c r="L316" s="330" t="b">
        <v>1</v>
      </c>
      <c r="M316" s="161" t="s">
        <v>457</v>
      </c>
      <c r="N316" s="161" t="s">
        <v>388</v>
      </c>
      <c r="O316" s="330" t="s">
        <v>449</v>
      </c>
      <c r="P316" s="161" t="s">
        <v>458</v>
      </c>
      <c r="Q316" s="355"/>
      <c r="R316" s="235"/>
      <c r="S316" s="235"/>
      <c r="T316" s="336">
        <v>42369</v>
      </c>
      <c r="U316" s="336">
        <v>42369</v>
      </c>
      <c r="V316" s="235"/>
      <c r="W316" s="235"/>
      <c r="X316" s="235"/>
      <c r="Y316" s="235"/>
      <c r="Z316" s="235"/>
      <c r="AA316" s="235"/>
      <c r="AB316" s="235"/>
      <c r="AC316" s="235"/>
      <c r="AD316" s="235"/>
      <c r="AE316" s="235"/>
      <c r="AF316" s="235"/>
      <c r="AG316" s="235"/>
      <c r="AH316" s="235"/>
      <c r="AI316" s="235"/>
      <c r="AJ316" s="235"/>
      <c r="AK316" s="235"/>
      <c r="AL316" s="235"/>
      <c r="AM316" s="235"/>
      <c r="AN316" s="235"/>
      <c r="AO316" s="235"/>
      <c r="AP316" s="235"/>
      <c r="AQ316" s="235"/>
      <c r="AR316" s="235"/>
      <c r="AS316" s="235"/>
      <c r="AT316" s="235"/>
      <c r="AU316" s="336">
        <v>42369</v>
      </c>
      <c r="AV316" s="358" t="s">
        <v>361</v>
      </c>
    </row>
    <row r="317" spans="1:48" ht="165" x14ac:dyDescent="0.2">
      <c r="A317" s="25" t="s">
        <v>324</v>
      </c>
      <c r="B317" s="158" t="s">
        <v>490</v>
      </c>
      <c r="C317" s="159" t="s">
        <v>995</v>
      </c>
      <c r="D317" s="159" t="s">
        <v>1237</v>
      </c>
      <c r="E317" s="160" t="s">
        <v>1076</v>
      </c>
      <c r="F317" s="330" t="s">
        <v>176</v>
      </c>
      <c r="G317" s="330" t="b">
        <v>1</v>
      </c>
      <c r="H317" s="333">
        <v>42369</v>
      </c>
      <c r="I317" s="330">
        <v>27</v>
      </c>
      <c r="J317" s="334"/>
      <c r="K317" s="335">
        <v>0</v>
      </c>
      <c r="L317" s="330" t="b">
        <v>1</v>
      </c>
      <c r="M317" s="161" t="s">
        <v>460</v>
      </c>
      <c r="N317" s="161" t="s">
        <v>388</v>
      </c>
      <c r="O317" s="330" t="s">
        <v>449</v>
      </c>
      <c r="P317" s="161" t="s">
        <v>461</v>
      </c>
      <c r="Q317" s="355"/>
      <c r="R317" s="235"/>
      <c r="S317" s="235"/>
      <c r="T317" s="355"/>
      <c r="U317" s="235"/>
      <c r="V317" s="357">
        <v>42369</v>
      </c>
      <c r="W317" s="235"/>
      <c r="X317" s="235"/>
      <c r="Y317" s="235"/>
      <c r="Z317" s="235"/>
      <c r="AA317" s="235"/>
      <c r="AB317" s="235"/>
      <c r="AC317" s="235"/>
      <c r="AD317" s="235"/>
      <c r="AE317" s="235"/>
      <c r="AF317" s="235"/>
      <c r="AG317" s="235"/>
      <c r="AH317" s="235"/>
      <c r="AI317" s="235"/>
      <c r="AJ317" s="235"/>
      <c r="AK317" s="235"/>
      <c r="AL317" s="235"/>
      <c r="AM317" s="235"/>
      <c r="AN317" s="235"/>
      <c r="AO317" s="235"/>
      <c r="AP317" s="235"/>
      <c r="AQ317" s="235"/>
      <c r="AR317" s="235"/>
      <c r="AS317" s="235"/>
      <c r="AT317" s="235"/>
      <c r="AU317" s="235"/>
      <c r="AV317" s="358"/>
    </row>
    <row r="318" spans="1:48" ht="45" x14ac:dyDescent="0.2">
      <c r="A318" s="25" t="s">
        <v>324</v>
      </c>
      <c r="B318" s="158" t="s">
        <v>530</v>
      </c>
      <c r="C318" s="159" t="s">
        <v>995</v>
      </c>
      <c r="D318" s="159" t="s">
        <v>1237</v>
      </c>
      <c r="E318" s="160" t="s">
        <v>1046</v>
      </c>
      <c r="F318" s="330" t="s">
        <v>176</v>
      </c>
      <c r="G318" s="330" t="b">
        <v>1</v>
      </c>
      <c r="H318" s="333">
        <v>42490</v>
      </c>
      <c r="I318" s="330">
        <v>147</v>
      </c>
      <c r="J318" s="334"/>
      <c r="K318" s="335">
        <v>0</v>
      </c>
      <c r="L318" s="330" t="b">
        <v>0</v>
      </c>
      <c r="M318" s="161"/>
      <c r="N318" s="161" t="s">
        <v>388</v>
      </c>
      <c r="O318" s="330" t="s">
        <v>449</v>
      </c>
      <c r="P318" s="338"/>
      <c r="Q318" s="355"/>
      <c r="R318" s="235"/>
      <c r="S318" s="235"/>
      <c r="T318" s="355"/>
      <c r="U318" s="235"/>
      <c r="V318" s="235"/>
      <c r="W318" s="235"/>
      <c r="X318" s="357">
        <v>42490</v>
      </c>
      <c r="Y318" s="235"/>
      <c r="Z318" s="235"/>
      <c r="AA318" s="235"/>
      <c r="AB318" s="235"/>
      <c r="AC318" s="235"/>
      <c r="AD318" s="235"/>
      <c r="AE318" s="235"/>
      <c r="AF318" s="235"/>
      <c r="AG318" s="235"/>
      <c r="AH318" s="235"/>
      <c r="AI318" s="235"/>
      <c r="AJ318" s="235"/>
      <c r="AK318" s="235"/>
      <c r="AL318" s="235"/>
      <c r="AM318" s="235"/>
      <c r="AN318" s="235"/>
      <c r="AO318" s="235"/>
      <c r="AP318" s="235"/>
      <c r="AQ318" s="235"/>
      <c r="AR318" s="235"/>
      <c r="AS318" s="235"/>
      <c r="AT318" s="235"/>
      <c r="AU318" s="235"/>
      <c r="AV318" s="358"/>
    </row>
    <row r="319" spans="1:48" ht="45" x14ac:dyDescent="0.2">
      <c r="A319" s="25" t="s">
        <v>324</v>
      </c>
      <c r="B319" s="158" t="s">
        <v>531</v>
      </c>
      <c r="C319" s="159" t="s">
        <v>995</v>
      </c>
      <c r="D319" s="159" t="s">
        <v>1237</v>
      </c>
      <c r="E319" s="160" t="s">
        <v>1047</v>
      </c>
      <c r="F319" s="330" t="s">
        <v>176</v>
      </c>
      <c r="G319" s="330" t="b">
        <v>1</v>
      </c>
      <c r="H319" s="333">
        <v>42490</v>
      </c>
      <c r="I319" s="330">
        <v>147</v>
      </c>
      <c r="J319" s="334"/>
      <c r="K319" s="335">
        <v>0</v>
      </c>
      <c r="L319" s="330" t="b">
        <v>0</v>
      </c>
      <c r="M319" s="161"/>
      <c r="N319" s="161" t="s">
        <v>388</v>
      </c>
      <c r="O319" s="330" t="s">
        <v>449</v>
      </c>
      <c r="P319" s="338"/>
      <c r="Q319" s="355"/>
      <c r="R319" s="235"/>
      <c r="S319" s="235"/>
      <c r="T319" s="355"/>
      <c r="U319" s="235"/>
      <c r="V319" s="235"/>
      <c r="W319" s="235"/>
      <c r="X319" s="357">
        <v>42490</v>
      </c>
      <c r="Y319" s="235"/>
      <c r="Z319" s="235"/>
      <c r="AA319" s="235"/>
      <c r="AB319" s="235"/>
      <c r="AC319" s="235"/>
      <c r="AD319" s="235"/>
      <c r="AE319" s="235"/>
      <c r="AF319" s="235"/>
      <c r="AG319" s="235"/>
      <c r="AH319" s="235"/>
      <c r="AI319" s="235"/>
      <c r="AJ319" s="235"/>
      <c r="AK319" s="235"/>
      <c r="AL319" s="235"/>
      <c r="AM319" s="235"/>
      <c r="AN319" s="235"/>
      <c r="AO319" s="235"/>
      <c r="AP319" s="235"/>
      <c r="AQ319" s="235"/>
      <c r="AR319" s="235"/>
      <c r="AS319" s="235"/>
      <c r="AT319" s="235"/>
      <c r="AU319" s="235"/>
      <c r="AV319" s="358"/>
    </row>
    <row r="320" spans="1:48" ht="45" x14ac:dyDescent="0.2">
      <c r="A320" s="25" t="s">
        <v>324</v>
      </c>
      <c r="B320" s="158" t="s">
        <v>532</v>
      </c>
      <c r="C320" s="159" t="s">
        <v>995</v>
      </c>
      <c r="D320" s="159" t="s">
        <v>1237</v>
      </c>
      <c r="E320" s="160" t="s">
        <v>1048</v>
      </c>
      <c r="F320" s="330" t="s">
        <v>176</v>
      </c>
      <c r="G320" s="330" t="b">
        <v>1</v>
      </c>
      <c r="H320" s="333">
        <v>42582</v>
      </c>
      <c r="I320" s="330">
        <v>237</v>
      </c>
      <c r="J320" s="334"/>
      <c r="K320" s="335">
        <v>0</v>
      </c>
      <c r="L320" s="330" t="b">
        <v>0</v>
      </c>
      <c r="M320" s="161"/>
      <c r="N320" s="161" t="s">
        <v>388</v>
      </c>
      <c r="O320" s="330" t="s">
        <v>449</v>
      </c>
      <c r="P320" s="338"/>
      <c r="Q320" s="370"/>
      <c r="R320" s="368"/>
      <c r="S320" s="368"/>
      <c r="T320" s="370"/>
      <c r="U320" s="368"/>
      <c r="V320" s="368"/>
      <c r="W320" s="368"/>
      <c r="X320" s="384">
        <v>42582</v>
      </c>
      <c r="Y320" s="368"/>
      <c r="Z320" s="368"/>
      <c r="AA320" s="368"/>
      <c r="AB320" s="368"/>
      <c r="AC320" s="368"/>
      <c r="AD320" s="368"/>
      <c r="AE320" s="368"/>
      <c r="AF320" s="368"/>
      <c r="AG320" s="368"/>
      <c r="AH320" s="368"/>
      <c r="AI320" s="368"/>
      <c r="AJ320" s="368"/>
      <c r="AK320" s="368"/>
      <c r="AL320" s="368"/>
      <c r="AM320" s="368"/>
      <c r="AN320" s="368"/>
      <c r="AO320" s="368"/>
      <c r="AP320" s="368"/>
      <c r="AQ320" s="368"/>
      <c r="AR320" s="368"/>
      <c r="AS320" s="368"/>
      <c r="AT320" s="368"/>
      <c r="AU320" s="368"/>
      <c r="AV320" s="372"/>
    </row>
    <row r="321" spans="1:48" ht="45" x14ac:dyDescent="0.2">
      <c r="A321" s="25" t="s">
        <v>324</v>
      </c>
      <c r="B321" s="158" t="s">
        <v>1149</v>
      </c>
      <c r="C321" s="159" t="s">
        <v>995</v>
      </c>
      <c r="D321" s="159" t="s">
        <v>1237</v>
      </c>
      <c r="E321" s="160" t="s">
        <v>1150</v>
      </c>
      <c r="F321" s="385" t="s">
        <v>1151</v>
      </c>
      <c r="G321" s="385" t="b">
        <v>1</v>
      </c>
      <c r="H321" s="386">
        <v>42490</v>
      </c>
      <c r="I321" s="385">
        <v>147</v>
      </c>
      <c r="J321" s="387"/>
      <c r="K321" s="388">
        <v>0</v>
      </c>
      <c r="L321" s="385" t="b">
        <v>0</v>
      </c>
      <c r="M321" s="234" t="s">
        <v>1152</v>
      </c>
      <c r="N321" s="234" t="s">
        <v>388</v>
      </c>
      <c r="O321" s="385" t="s">
        <v>449</v>
      </c>
      <c r="P321" s="385" t="s">
        <v>1153</v>
      </c>
      <c r="Q321" s="181"/>
      <c r="R321" s="181"/>
      <c r="S321" s="181"/>
      <c r="T321" s="181"/>
      <c r="U321" s="181"/>
      <c r="V321" s="181"/>
      <c r="W321" s="181"/>
      <c r="X321" s="181"/>
      <c r="Y321" s="181"/>
      <c r="Z321" s="181"/>
      <c r="AA321" s="181"/>
      <c r="AB321" s="181"/>
      <c r="AC321" s="181"/>
      <c r="AD321" s="181"/>
      <c r="AE321" s="181"/>
      <c r="AF321" s="181"/>
      <c r="AG321" s="181"/>
      <c r="AH321" s="181"/>
      <c r="AI321" s="181"/>
      <c r="AJ321" s="181"/>
      <c r="AK321" s="180"/>
      <c r="AL321" s="180"/>
      <c r="AM321" s="180"/>
      <c r="AN321" s="180"/>
      <c r="AO321" s="180"/>
      <c r="AP321" s="180"/>
      <c r="AQ321" s="180"/>
      <c r="AR321" s="180"/>
      <c r="AS321" s="180"/>
      <c r="AT321" s="180"/>
      <c r="AU321" s="180"/>
      <c r="AV321" s="180"/>
    </row>
    <row r="322" spans="1:48" ht="45" x14ac:dyDescent="0.2">
      <c r="A322" s="25" t="s">
        <v>324</v>
      </c>
      <c r="B322" s="158" t="s">
        <v>1154</v>
      </c>
      <c r="C322" s="159" t="s">
        <v>995</v>
      </c>
      <c r="D322" s="159" t="s">
        <v>1237</v>
      </c>
      <c r="E322" s="160" t="s">
        <v>1155</v>
      </c>
      <c r="F322" s="385" t="s">
        <v>1151</v>
      </c>
      <c r="G322" s="385" t="b">
        <v>1</v>
      </c>
      <c r="H322" s="386">
        <v>42582</v>
      </c>
      <c r="I322" s="385">
        <v>237</v>
      </c>
      <c r="J322" s="387"/>
      <c r="K322" s="388">
        <v>0</v>
      </c>
      <c r="L322" s="385" t="b">
        <v>0</v>
      </c>
      <c r="M322" s="234" t="s">
        <v>1152</v>
      </c>
      <c r="N322" s="234" t="s">
        <v>388</v>
      </c>
      <c r="O322" s="385" t="s">
        <v>449</v>
      </c>
      <c r="P322" s="385" t="s">
        <v>1156</v>
      </c>
      <c r="Q322" s="181"/>
      <c r="R322" s="181"/>
      <c r="S322" s="181"/>
      <c r="T322" s="181"/>
      <c r="U322" s="181"/>
      <c r="V322" s="181"/>
      <c r="W322" s="181"/>
      <c r="X322" s="181"/>
      <c r="Y322" s="181"/>
      <c r="Z322" s="181"/>
      <c r="AA322" s="181"/>
      <c r="AB322" s="181"/>
      <c r="AC322" s="181"/>
      <c r="AD322" s="181"/>
      <c r="AE322" s="181"/>
      <c r="AF322" s="181"/>
      <c r="AG322" s="181"/>
      <c r="AH322" s="181"/>
      <c r="AI322" s="181"/>
      <c r="AJ322" s="181"/>
      <c r="AK322" s="180"/>
      <c r="AL322" s="180"/>
      <c r="AM322" s="180"/>
      <c r="AN322" s="180"/>
      <c r="AO322" s="180"/>
      <c r="AP322" s="180"/>
      <c r="AQ322" s="180"/>
      <c r="AR322" s="180"/>
      <c r="AS322" s="180"/>
      <c r="AT322" s="180"/>
      <c r="AU322" s="180"/>
      <c r="AV322" s="180"/>
    </row>
    <row r="323" spans="1:48" ht="45" x14ac:dyDescent="0.2">
      <c r="A323" s="25" t="s">
        <v>324</v>
      </c>
      <c r="B323" s="158" t="s">
        <v>1157</v>
      </c>
      <c r="C323" s="159" t="s">
        <v>995</v>
      </c>
      <c r="D323" s="159" t="s">
        <v>1237</v>
      </c>
      <c r="E323" s="160" t="s">
        <v>1158</v>
      </c>
      <c r="F323" s="385" t="s">
        <v>1151</v>
      </c>
      <c r="G323" s="385" t="b">
        <v>1</v>
      </c>
      <c r="H323" s="386">
        <v>42582</v>
      </c>
      <c r="I323" s="385">
        <v>237</v>
      </c>
      <c r="J323" s="387"/>
      <c r="K323" s="388">
        <v>0</v>
      </c>
      <c r="L323" s="385" t="b">
        <v>0</v>
      </c>
      <c r="M323" s="234" t="s">
        <v>1152</v>
      </c>
      <c r="N323" s="234" t="s">
        <v>388</v>
      </c>
      <c r="O323" s="385" t="s">
        <v>449</v>
      </c>
      <c r="P323" s="385" t="s">
        <v>1159</v>
      </c>
      <c r="Q323" s="181"/>
      <c r="R323" s="181"/>
      <c r="S323" s="181"/>
      <c r="T323" s="181"/>
      <c r="U323" s="181"/>
      <c r="V323" s="181"/>
      <c r="W323" s="181"/>
      <c r="X323" s="181"/>
      <c r="Y323" s="181"/>
      <c r="Z323" s="181"/>
      <c r="AA323" s="181"/>
      <c r="AB323" s="181"/>
      <c r="AC323" s="181"/>
      <c r="AD323" s="181"/>
      <c r="AE323" s="181"/>
      <c r="AF323" s="181"/>
      <c r="AG323" s="181"/>
      <c r="AH323" s="181"/>
      <c r="AI323" s="181"/>
      <c r="AJ323" s="181"/>
      <c r="AK323" s="180"/>
      <c r="AL323" s="180"/>
      <c r="AM323" s="180"/>
      <c r="AN323" s="180"/>
      <c r="AO323" s="180"/>
      <c r="AP323" s="180"/>
      <c r="AQ323" s="180"/>
      <c r="AR323" s="180"/>
      <c r="AS323" s="180"/>
      <c r="AT323" s="180"/>
      <c r="AU323" s="180"/>
      <c r="AV323" s="180"/>
    </row>
    <row r="324" spans="1:48" ht="60" x14ac:dyDescent="0.2">
      <c r="A324" s="25" t="s">
        <v>324</v>
      </c>
      <c r="B324" s="158" t="s">
        <v>1160</v>
      </c>
      <c r="C324" s="159" t="s">
        <v>995</v>
      </c>
      <c r="D324" s="159" t="s">
        <v>1237</v>
      </c>
      <c r="E324" s="160" t="s">
        <v>1161</v>
      </c>
      <c r="F324" s="385" t="s">
        <v>1151</v>
      </c>
      <c r="G324" s="385" t="b">
        <v>1</v>
      </c>
      <c r="H324" s="386">
        <v>42460</v>
      </c>
      <c r="I324" s="385">
        <v>118</v>
      </c>
      <c r="J324" s="387"/>
      <c r="K324" s="388">
        <v>0</v>
      </c>
      <c r="L324" s="385" t="b">
        <v>0</v>
      </c>
      <c r="M324" s="234" t="s">
        <v>1162</v>
      </c>
      <c r="N324" s="234" t="s">
        <v>388</v>
      </c>
      <c r="O324" s="385" t="s">
        <v>449</v>
      </c>
      <c r="P324" s="385" t="s">
        <v>1163</v>
      </c>
      <c r="Q324" s="181"/>
      <c r="R324" s="181"/>
      <c r="S324" s="181"/>
      <c r="T324" s="181"/>
      <c r="U324" s="181"/>
      <c r="V324" s="181"/>
      <c r="W324" s="181"/>
      <c r="X324" s="181"/>
      <c r="Y324" s="181"/>
      <c r="Z324" s="181"/>
      <c r="AA324" s="181"/>
      <c r="AB324" s="181"/>
      <c r="AC324" s="181"/>
      <c r="AD324" s="181"/>
      <c r="AE324" s="181"/>
      <c r="AF324" s="181"/>
      <c r="AG324" s="181"/>
      <c r="AH324" s="181"/>
      <c r="AI324" s="181"/>
      <c r="AJ324" s="181"/>
      <c r="AK324" s="180"/>
      <c r="AL324" s="180"/>
      <c r="AM324" s="180"/>
      <c r="AN324" s="180"/>
      <c r="AO324" s="180"/>
      <c r="AP324" s="180"/>
      <c r="AQ324" s="180"/>
      <c r="AR324" s="180"/>
      <c r="AS324" s="180"/>
      <c r="AT324" s="180"/>
      <c r="AU324" s="180"/>
      <c r="AV324" s="180"/>
    </row>
    <row r="325" spans="1:48" ht="45" x14ac:dyDescent="0.2">
      <c r="A325" s="25" t="s">
        <v>324</v>
      </c>
      <c r="B325" s="158" t="s">
        <v>1164</v>
      </c>
      <c r="C325" s="159" t="s">
        <v>995</v>
      </c>
      <c r="D325" s="159" t="s">
        <v>1237</v>
      </c>
      <c r="E325" s="160" t="s">
        <v>1165</v>
      </c>
      <c r="F325" s="385" t="s">
        <v>1151</v>
      </c>
      <c r="G325" s="385" t="b">
        <v>1</v>
      </c>
      <c r="H325" s="386">
        <v>42460</v>
      </c>
      <c r="I325" s="385">
        <v>118</v>
      </c>
      <c r="J325" s="387"/>
      <c r="K325" s="388">
        <v>0</v>
      </c>
      <c r="L325" s="385" t="b">
        <v>0</v>
      </c>
      <c r="M325" s="234" t="s">
        <v>1152</v>
      </c>
      <c r="N325" s="234" t="s">
        <v>388</v>
      </c>
      <c r="O325" s="385" t="s">
        <v>449</v>
      </c>
      <c r="P325" s="385" t="s">
        <v>1163</v>
      </c>
      <c r="Q325" s="181"/>
      <c r="R325" s="181"/>
      <c r="S325" s="181"/>
      <c r="T325" s="181"/>
      <c r="U325" s="181"/>
      <c r="V325" s="181"/>
      <c r="W325" s="181"/>
      <c r="X325" s="181"/>
      <c r="Y325" s="181"/>
      <c r="Z325" s="181"/>
      <c r="AA325" s="181"/>
      <c r="AB325" s="181"/>
      <c r="AC325" s="181"/>
      <c r="AD325" s="181"/>
      <c r="AE325" s="181"/>
      <c r="AF325" s="181"/>
      <c r="AG325" s="181"/>
      <c r="AH325" s="181"/>
      <c r="AI325" s="181"/>
      <c r="AJ325" s="181"/>
      <c r="AK325" s="180"/>
      <c r="AL325" s="180"/>
      <c r="AM325" s="180"/>
      <c r="AN325" s="180"/>
      <c r="AO325" s="180"/>
      <c r="AP325" s="180"/>
      <c r="AQ325" s="180"/>
      <c r="AR325" s="180"/>
      <c r="AS325" s="180"/>
      <c r="AT325" s="180"/>
      <c r="AU325" s="180"/>
      <c r="AV325" s="180"/>
    </row>
    <row r="326" spans="1:48" ht="45" x14ac:dyDescent="0.2">
      <c r="A326" s="25" t="s">
        <v>324</v>
      </c>
      <c r="B326" s="158" t="s">
        <v>1166</v>
      </c>
      <c r="C326" s="159" t="s">
        <v>995</v>
      </c>
      <c r="D326" s="159" t="s">
        <v>1237</v>
      </c>
      <c r="E326" s="160" t="s">
        <v>1167</v>
      </c>
      <c r="F326" s="385" t="s">
        <v>1151</v>
      </c>
      <c r="G326" s="385" t="b">
        <v>1</v>
      </c>
      <c r="H326" s="386">
        <v>42490</v>
      </c>
      <c r="I326" s="385">
        <v>147</v>
      </c>
      <c r="J326" s="387"/>
      <c r="K326" s="388">
        <v>0</v>
      </c>
      <c r="L326" s="385" t="b">
        <v>0</v>
      </c>
      <c r="M326" s="234" t="s">
        <v>1152</v>
      </c>
      <c r="N326" s="234" t="s">
        <v>388</v>
      </c>
      <c r="O326" s="385" t="s">
        <v>449</v>
      </c>
      <c r="P326" s="385" t="s">
        <v>1168</v>
      </c>
      <c r="Q326" s="181"/>
      <c r="R326" s="181"/>
      <c r="S326" s="181"/>
      <c r="T326" s="181"/>
      <c r="U326" s="181"/>
      <c r="V326" s="181"/>
      <c r="W326" s="181"/>
      <c r="X326" s="181"/>
      <c r="Y326" s="181"/>
      <c r="Z326" s="181"/>
      <c r="AA326" s="181"/>
      <c r="AB326" s="181"/>
      <c r="AC326" s="181"/>
      <c r="AD326" s="181"/>
      <c r="AE326" s="181"/>
      <c r="AF326" s="181"/>
      <c r="AG326" s="181"/>
      <c r="AH326" s="181"/>
      <c r="AI326" s="181"/>
      <c r="AJ326" s="181"/>
      <c r="AK326" s="180"/>
      <c r="AL326" s="180"/>
      <c r="AM326" s="180"/>
      <c r="AN326" s="180"/>
      <c r="AO326" s="180"/>
      <c r="AP326" s="180"/>
      <c r="AQ326" s="180"/>
      <c r="AR326" s="180"/>
      <c r="AS326" s="180"/>
      <c r="AT326" s="180"/>
      <c r="AU326" s="180"/>
      <c r="AV326" s="180"/>
    </row>
    <row r="327" spans="1:48" ht="90" x14ac:dyDescent="0.2">
      <c r="A327" s="25" t="s">
        <v>324</v>
      </c>
      <c r="B327" s="158" t="s">
        <v>1169</v>
      </c>
      <c r="C327" s="159" t="s">
        <v>995</v>
      </c>
      <c r="D327" s="159" t="s">
        <v>1237</v>
      </c>
      <c r="E327" s="160" t="s">
        <v>1170</v>
      </c>
      <c r="F327" s="385" t="s">
        <v>1151</v>
      </c>
      <c r="G327" s="385" t="b">
        <v>1</v>
      </c>
      <c r="H327" s="386">
        <v>42460</v>
      </c>
      <c r="I327" s="385">
        <v>118</v>
      </c>
      <c r="J327" s="387"/>
      <c r="K327" s="388">
        <v>0</v>
      </c>
      <c r="L327" s="385" t="b">
        <v>0</v>
      </c>
      <c r="M327" s="385" t="s">
        <v>1152</v>
      </c>
      <c r="N327" s="234" t="s">
        <v>388</v>
      </c>
      <c r="O327" s="385" t="s">
        <v>449</v>
      </c>
      <c r="P327" s="385" t="s">
        <v>1152</v>
      </c>
      <c r="Q327" s="181"/>
      <c r="R327" s="181"/>
      <c r="S327" s="181"/>
      <c r="T327" s="181"/>
      <c r="U327" s="181"/>
      <c r="V327" s="181"/>
      <c r="W327" s="181"/>
      <c r="X327" s="181"/>
      <c r="Y327" s="181"/>
      <c r="Z327" s="181"/>
      <c r="AA327" s="181"/>
      <c r="AB327" s="181"/>
      <c r="AC327" s="181"/>
      <c r="AD327" s="181"/>
      <c r="AE327" s="181"/>
      <c r="AF327" s="181"/>
      <c r="AG327" s="181"/>
      <c r="AH327" s="181"/>
      <c r="AI327" s="181"/>
      <c r="AJ327" s="181"/>
      <c r="AK327" s="180"/>
      <c r="AL327" s="180"/>
      <c r="AM327" s="180"/>
      <c r="AN327" s="180"/>
      <c r="AO327" s="180"/>
      <c r="AP327" s="180"/>
      <c r="AQ327" s="180"/>
      <c r="AR327" s="180"/>
      <c r="AS327" s="180"/>
      <c r="AT327" s="180"/>
      <c r="AU327" s="180"/>
      <c r="AV327" s="180"/>
    </row>
    <row r="328" spans="1:48" s="374" customFormat="1" ht="75" x14ac:dyDescent="0.2">
      <c r="A328" s="25" t="s">
        <v>324</v>
      </c>
      <c r="B328" s="158" t="s">
        <v>1171</v>
      </c>
      <c r="C328" s="159" t="s">
        <v>995</v>
      </c>
      <c r="D328" s="159" t="s">
        <v>1237</v>
      </c>
      <c r="E328" s="375" t="s">
        <v>1113</v>
      </c>
      <c r="F328" s="376" t="s">
        <v>176</v>
      </c>
      <c r="G328" s="376" t="b">
        <v>1</v>
      </c>
      <c r="H328" s="377">
        <v>42429</v>
      </c>
      <c r="I328" s="376"/>
      <c r="J328" s="378"/>
      <c r="K328" s="379">
        <v>0</v>
      </c>
      <c r="L328" s="376" t="b">
        <v>1</v>
      </c>
      <c r="M328" s="376" t="s">
        <v>1114</v>
      </c>
      <c r="N328" s="234" t="s">
        <v>388</v>
      </c>
      <c r="O328" s="376" t="s">
        <v>449</v>
      </c>
      <c r="P328" s="376"/>
      <c r="Q328" s="378"/>
      <c r="R328" s="381"/>
      <c r="S328" s="376"/>
      <c r="T328" s="381">
        <v>42429</v>
      </c>
      <c r="U328" s="381">
        <v>42429</v>
      </c>
      <c r="V328" s="376"/>
      <c r="W328" s="376"/>
      <c r="X328" s="376"/>
      <c r="Y328" s="376"/>
      <c r="Z328" s="376"/>
      <c r="AA328" s="376"/>
      <c r="AB328" s="376"/>
      <c r="AC328" s="376"/>
      <c r="AD328" s="376"/>
      <c r="AE328" s="376"/>
      <c r="AF328" s="376"/>
      <c r="AG328" s="376"/>
      <c r="AH328" s="376"/>
      <c r="AI328" s="376"/>
      <c r="AJ328" s="376"/>
      <c r="AK328" s="376"/>
      <c r="AL328" s="376"/>
      <c r="AM328" s="376"/>
      <c r="AN328" s="376"/>
      <c r="AO328" s="376"/>
      <c r="AP328" s="376"/>
      <c r="AQ328" s="376"/>
      <c r="AR328" s="376"/>
      <c r="AS328" s="376"/>
      <c r="AT328" s="376"/>
      <c r="AU328" s="376"/>
      <c r="AV328" s="380"/>
    </row>
    <row r="329" spans="1:48" s="374" customFormat="1" ht="51" customHeight="1" x14ac:dyDescent="0.2">
      <c r="A329" s="25" t="s">
        <v>324</v>
      </c>
      <c r="B329" s="158" t="s">
        <v>1172</v>
      </c>
      <c r="C329" s="159" t="s">
        <v>995</v>
      </c>
      <c r="D329" s="159" t="s">
        <v>1237</v>
      </c>
      <c r="E329" s="367" t="s">
        <v>1173</v>
      </c>
      <c r="F329" s="368" t="s">
        <v>176</v>
      </c>
      <c r="G329" s="330" t="b">
        <v>1</v>
      </c>
      <c r="H329" s="369">
        <v>42429</v>
      </c>
      <c r="I329" s="368"/>
      <c r="J329" s="370"/>
      <c r="K329" s="371">
        <v>0</v>
      </c>
      <c r="L329" s="368" t="b">
        <v>1</v>
      </c>
      <c r="M329" s="368" t="s">
        <v>1174</v>
      </c>
      <c r="N329" s="234" t="s">
        <v>388</v>
      </c>
      <c r="O329" s="368" t="s">
        <v>449</v>
      </c>
      <c r="P329" s="368"/>
      <c r="Q329" s="370"/>
      <c r="R329" s="368"/>
      <c r="S329" s="368"/>
      <c r="T329" s="368"/>
      <c r="U329" s="368"/>
      <c r="V329" s="368"/>
      <c r="W329" s="368"/>
      <c r="X329" s="368"/>
      <c r="Y329" s="368"/>
      <c r="Z329" s="368"/>
      <c r="AA329" s="368"/>
      <c r="AB329" s="368"/>
      <c r="AC329" s="368"/>
      <c r="AD329" s="368"/>
      <c r="AE329" s="368"/>
      <c r="AF329" s="368"/>
      <c r="AG329" s="368"/>
      <c r="AH329" s="368"/>
      <c r="AI329" s="368"/>
      <c r="AJ329" s="368"/>
      <c r="AK329" s="368"/>
      <c r="AL329" s="368"/>
      <c r="AM329" s="368"/>
      <c r="AN329" s="368"/>
      <c r="AO329" s="368"/>
      <c r="AP329" s="368"/>
      <c r="AQ329" s="368"/>
      <c r="AR329" s="368"/>
      <c r="AS329" s="368"/>
      <c r="AT329" s="368"/>
      <c r="AU329" s="368"/>
      <c r="AV329" s="372"/>
    </row>
    <row r="330" spans="1:48" s="374" customFormat="1" ht="75" x14ac:dyDescent="0.2">
      <c r="A330" s="25" t="s">
        <v>324</v>
      </c>
      <c r="B330" s="158" t="s">
        <v>1175</v>
      </c>
      <c r="C330" s="159" t="s">
        <v>995</v>
      </c>
      <c r="D330" s="159" t="s">
        <v>1237</v>
      </c>
      <c r="E330" s="367" t="s">
        <v>1104</v>
      </c>
      <c r="F330" s="368" t="s">
        <v>176</v>
      </c>
      <c r="G330" s="330" t="b">
        <v>1</v>
      </c>
      <c r="H330" s="369">
        <v>42429</v>
      </c>
      <c r="I330" s="368"/>
      <c r="J330" s="370"/>
      <c r="K330" s="371">
        <v>0</v>
      </c>
      <c r="L330" s="368" t="b">
        <v>1</v>
      </c>
      <c r="M330" s="368" t="s">
        <v>1176</v>
      </c>
      <c r="N330" s="234" t="s">
        <v>388</v>
      </c>
      <c r="O330" s="368" t="s">
        <v>449</v>
      </c>
      <c r="P330" s="368"/>
      <c r="Q330" s="370"/>
      <c r="R330" s="368"/>
      <c r="S330" s="368"/>
      <c r="T330" s="368"/>
      <c r="U330" s="368"/>
      <c r="V330" s="368"/>
      <c r="W330" s="368"/>
      <c r="X330" s="368"/>
      <c r="Y330" s="368"/>
      <c r="Z330" s="368"/>
      <c r="AA330" s="368"/>
      <c r="AB330" s="368"/>
      <c r="AC330" s="368"/>
      <c r="AD330" s="368"/>
      <c r="AE330" s="368"/>
      <c r="AF330" s="368"/>
      <c r="AG330" s="368"/>
      <c r="AH330" s="368"/>
      <c r="AI330" s="368"/>
      <c r="AJ330" s="368"/>
      <c r="AK330" s="368"/>
      <c r="AL330" s="368"/>
      <c r="AM330" s="368"/>
      <c r="AN330" s="368"/>
      <c r="AO330" s="368"/>
      <c r="AP330" s="368"/>
      <c r="AQ330" s="368"/>
      <c r="AR330" s="368"/>
      <c r="AS330" s="368"/>
      <c r="AT330" s="368"/>
      <c r="AU330" s="368"/>
      <c r="AV330" s="372"/>
    </row>
    <row r="331" spans="1:48" ht="25.15" customHeight="1" x14ac:dyDescent="0.2">
      <c r="A331" s="177"/>
      <c r="B331" s="359"/>
      <c r="C331" s="360"/>
      <c r="D331" s="360"/>
      <c r="E331" s="361"/>
      <c r="F331" s="362"/>
      <c r="G331" s="359"/>
      <c r="H331" s="363"/>
      <c r="I331" s="359"/>
      <c r="J331" s="364"/>
      <c r="K331" s="365"/>
      <c r="L331" s="359"/>
      <c r="M331" s="359"/>
      <c r="N331" s="359"/>
      <c r="O331" s="359"/>
      <c r="P331" s="359"/>
      <c r="Q331" s="364"/>
      <c r="R331" s="359"/>
      <c r="S331" s="359"/>
      <c r="T331" s="359"/>
      <c r="U331" s="359"/>
      <c r="V331" s="359"/>
      <c r="W331" s="359"/>
      <c r="X331" s="359"/>
      <c r="Y331" s="359"/>
      <c r="Z331" s="359"/>
      <c r="AA331" s="359"/>
      <c r="AB331" s="359"/>
      <c r="AC331" s="359"/>
      <c r="AD331" s="359"/>
      <c r="AE331" s="359"/>
      <c r="AF331" s="359"/>
      <c r="AG331" s="359"/>
      <c r="AH331" s="359"/>
      <c r="AI331" s="359"/>
      <c r="AJ331" s="359"/>
      <c r="AK331" s="359"/>
      <c r="AL331" s="359"/>
      <c r="AM331" s="359"/>
      <c r="AN331" s="359"/>
      <c r="AO331" s="359"/>
      <c r="AP331" s="359"/>
      <c r="AQ331" s="359"/>
      <c r="AR331" s="359"/>
      <c r="AS331" s="359"/>
      <c r="AT331" s="359"/>
      <c r="AU331" s="359"/>
      <c r="AV331" s="359"/>
    </row>
    <row r="332" spans="1:48" ht="135" x14ac:dyDescent="0.2">
      <c r="A332" s="25" t="s">
        <v>325</v>
      </c>
      <c r="B332" s="158" t="s">
        <v>491</v>
      </c>
      <c r="C332" s="159" t="s">
        <v>995</v>
      </c>
      <c r="D332" s="159" t="s">
        <v>1238</v>
      </c>
      <c r="E332" s="160" t="s">
        <v>1070</v>
      </c>
      <c r="F332" s="161" t="s">
        <v>176</v>
      </c>
      <c r="G332" s="161" t="b">
        <v>1</v>
      </c>
      <c r="H332" s="162">
        <v>42369</v>
      </c>
      <c r="I332" s="161">
        <v>27</v>
      </c>
      <c r="J332" s="163"/>
      <c r="K332" s="164">
        <v>0.2</v>
      </c>
      <c r="L332" s="161" t="b">
        <v>1</v>
      </c>
      <c r="M332" s="161" t="s">
        <v>444</v>
      </c>
      <c r="N332" s="161" t="s">
        <v>390</v>
      </c>
      <c r="O332" s="161" t="s">
        <v>445</v>
      </c>
      <c r="P332" s="161" t="s">
        <v>446</v>
      </c>
      <c r="Q332" s="176"/>
      <c r="R332" s="161"/>
      <c r="S332" s="161"/>
      <c r="T332" s="176"/>
      <c r="U332" s="331">
        <v>42369</v>
      </c>
      <c r="V332" s="331"/>
      <c r="W332" s="161"/>
      <c r="X332" s="161"/>
      <c r="Y332" s="161"/>
      <c r="Z332" s="161"/>
      <c r="AA332" s="161"/>
      <c r="AB332" s="161"/>
      <c r="AC332" s="161"/>
      <c r="AD332" s="161"/>
      <c r="AE332" s="161"/>
      <c r="AF332" s="161"/>
      <c r="AG332" s="161"/>
      <c r="AH332" s="161"/>
      <c r="AI332" s="161"/>
      <c r="AJ332" s="161"/>
      <c r="AK332" s="161"/>
      <c r="AL332" s="161"/>
      <c r="AM332" s="161"/>
      <c r="AN332" s="161"/>
      <c r="AO332" s="161"/>
      <c r="AP332" s="161"/>
      <c r="AQ332" s="161"/>
      <c r="AR332" s="161"/>
      <c r="AS332" s="161"/>
      <c r="AT332" s="161"/>
      <c r="AU332" s="161"/>
      <c r="AV332" s="161"/>
    </row>
    <row r="333" spans="1:48" ht="75" x14ac:dyDescent="0.2">
      <c r="A333" s="25" t="s">
        <v>325</v>
      </c>
      <c r="B333" s="158" t="s">
        <v>493</v>
      </c>
      <c r="C333" s="159" t="s">
        <v>995</v>
      </c>
      <c r="D333" s="159" t="s">
        <v>1238</v>
      </c>
      <c r="E333" s="332" t="s">
        <v>1071</v>
      </c>
      <c r="F333" s="330" t="s">
        <v>176</v>
      </c>
      <c r="G333" s="330" t="b">
        <v>1</v>
      </c>
      <c r="H333" s="333">
        <v>42460</v>
      </c>
      <c r="I333" s="330">
        <v>118</v>
      </c>
      <c r="J333" s="334"/>
      <c r="K333" s="335">
        <v>0</v>
      </c>
      <c r="L333" s="330" t="b">
        <v>1</v>
      </c>
      <c r="M333" s="161" t="s">
        <v>448</v>
      </c>
      <c r="N333" s="161" t="s">
        <v>390</v>
      </c>
      <c r="O333" s="330" t="s">
        <v>449</v>
      </c>
      <c r="P333" s="330" t="s">
        <v>450</v>
      </c>
      <c r="Q333" s="334"/>
      <c r="R333" s="330"/>
      <c r="S333" s="330"/>
      <c r="T333" s="334"/>
      <c r="U333" s="330"/>
      <c r="V333" s="330"/>
      <c r="W333" s="330"/>
      <c r="X333" s="336">
        <v>42460</v>
      </c>
      <c r="Y333" s="330"/>
      <c r="Z333" s="330"/>
      <c r="AA333" s="330"/>
      <c r="AB333" s="330"/>
      <c r="AC333" s="330"/>
      <c r="AD333" s="330"/>
      <c r="AE333" s="330"/>
      <c r="AF333" s="330"/>
      <c r="AG333" s="330"/>
      <c r="AH333" s="330"/>
      <c r="AI333" s="330"/>
      <c r="AJ333" s="330"/>
      <c r="AK333" s="330"/>
      <c r="AL333" s="330"/>
      <c r="AM333" s="330"/>
      <c r="AN333" s="330"/>
      <c r="AO333" s="330"/>
      <c r="AP333" s="330"/>
      <c r="AQ333" s="330"/>
      <c r="AR333" s="330"/>
      <c r="AS333" s="330"/>
      <c r="AT333" s="330"/>
      <c r="AU333" s="330"/>
      <c r="AV333" s="330"/>
    </row>
    <row r="334" spans="1:48" ht="60" x14ac:dyDescent="0.2">
      <c r="A334" s="25" t="s">
        <v>325</v>
      </c>
      <c r="B334" s="178" t="s">
        <v>494</v>
      </c>
      <c r="C334" s="159" t="s">
        <v>995</v>
      </c>
      <c r="D334" s="159" t="s">
        <v>1238</v>
      </c>
      <c r="E334" s="160" t="s">
        <v>1072</v>
      </c>
      <c r="F334" s="389" t="s">
        <v>176</v>
      </c>
      <c r="G334" s="389" t="b">
        <v>1</v>
      </c>
      <c r="H334" s="390">
        <v>42369</v>
      </c>
      <c r="I334" s="389">
        <v>27</v>
      </c>
      <c r="J334" s="391"/>
      <c r="K334" s="392">
        <v>0</v>
      </c>
      <c r="L334" s="389" t="b">
        <v>1</v>
      </c>
      <c r="M334" s="161" t="s">
        <v>452</v>
      </c>
      <c r="N334" s="179" t="s">
        <v>390</v>
      </c>
      <c r="O334" s="389" t="s">
        <v>449</v>
      </c>
      <c r="P334" s="389" t="s">
        <v>453</v>
      </c>
      <c r="Q334" s="334"/>
      <c r="R334" s="336">
        <v>42369</v>
      </c>
      <c r="S334" s="330"/>
      <c r="T334" s="336">
        <v>42369</v>
      </c>
      <c r="U334" s="336">
        <v>42369</v>
      </c>
      <c r="V334" s="330"/>
      <c r="W334" s="330"/>
      <c r="X334" s="330"/>
      <c r="Y334" s="330"/>
      <c r="Z334" s="330"/>
      <c r="AA334" s="330"/>
      <c r="AB334" s="330"/>
      <c r="AC334" s="330"/>
      <c r="AD334" s="330"/>
      <c r="AE334" s="330"/>
      <c r="AF334" s="330"/>
      <c r="AG334" s="330"/>
      <c r="AH334" s="330"/>
      <c r="AI334" s="330"/>
      <c r="AJ334" s="330"/>
      <c r="AK334" s="330"/>
      <c r="AL334" s="330"/>
      <c r="AM334" s="330"/>
      <c r="AN334" s="330"/>
      <c r="AO334" s="330"/>
      <c r="AP334" s="330"/>
      <c r="AQ334" s="330"/>
      <c r="AR334" s="330"/>
      <c r="AS334" s="330"/>
      <c r="AT334" s="330"/>
      <c r="AU334" s="330"/>
      <c r="AV334" s="330"/>
    </row>
    <row r="335" spans="1:48" ht="105" x14ac:dyDescent="0.2">
      <c r="A335" s="25" t="s">
        <v>325</v>
      </c>
      <c r="B335" s="178" t="s">
        <v>495</v>
      </c>
      <c r="C335" s="159" t="s">
        <v>995</v>
      </c>
      <c r="D335" s="159" t="s">
        <v>1238</v>
      </c>
      <c r="E335" s="160" t="s">
        <v>1073</v>
      </c>
      <c r="F335" s="330" t="s">
        <v>176</v>
      </c>
      <c r="G335" s="330" t="b">
        <v>1</v>
      </c>
      <c r="H335" s="333">
        <v>42369</v>
      </c>
      <c r="I335" s="330">
        <v>27</v>
      </c>
      <c r="J335" s="334"/>
      <c r="K335" s="335">
        <v>0</v>
      </c>
      <c r="L335" s="330" t="b">
        <v>1</v>
      </c>
      <c r="M335" s="161" t="s">
        <v>1177</v>
      </c>
      <c r="N335" s="179" t="s">
        <v>390</v>
      </c>
      <c r="O335" s="330" t="s">
        <v>449</v>
      </c>
      <c r="P335" s="161" t="s">
        <v>455</v>
      </c>
      <c r="Q335" s="355"/>
      <c r="R335" s="235"/>
      <c r="S335" s="235"/>
      <c r="T335" s="355"/>
      <c r="U335" s="235"/>
      <c r="V335" s="235"/>
      <c r="W335" s="235"/>
      <c r="X335" s="235"/>
      <c r="Y335" s="235"/>
      <c r="Z335" s="357">
        <v>42369</v>
      </c>
      <c r="AA335" s="235"/>
      <c r="AB335" s="235"/>
      <c r="AC335" s="235"/>
      <c r="AD335" s="235"/>
      <c r="AE335" s="235"/>
      <c r="AF335" s="235"/>
      <c r="AG335" s="235"/>
      <c r="AH335" s="235"/>
      <c r="AI335" s="235"/>
      <c r="AJ335" s="235"/>
      <c r="AK335" s="235"/>
      <c r="AL335" s="235"/>
      <c r="AM335" s="235"/>
      <c r="AN335" s="235"/>
      <c r="AO335" s="235"/>
      <c r="AP335" s="235"/>
      <c r="AQ335" s="235"/>
      <c r="AR335" s="235"/>
      <c r="AS335" s="235"/>
      <c r="AT335" s="235"/>
      <c r="AU335" s="235"/>
      <c r="AV335" s="358"/>
    </row>
    <row r="336" spans="1:48" ht="90" x14ac:dyDescent="0.2">
      <c r="A336" s="25" t="s">
        <v>325</v>
      </c>
      <c r="B336" s="178" t="s">
        <v>496</v>
      </c>
      <c r="C336" s="159" t="s">
        <v>995</v>
      </c>
      <c r="D336" s="159" t="s">
        <v>1238</v>
      </c>
      <c r="E336" s="160" t="s">
        <v>1075</v>
      </c>
      <c r="F336" s="330" t="s">
        <v>176</v>
      </c>
      <c r="G336" s="330" t="b">
        <v>1</v>
      </c>
      <c r="H336" s="333">
        <v>42369</v>
      </c>
      <c r="I336" s="330">
        <v>27</v>
      </c>
      <c r="J336" s="334"/>
      <c r="K336" s="335">
        <v>0</v>
      </c>
      <c r="L336" s="330" t="b">
        <v>1</v>
      </c>
      <c r="M336" s="161" t="s">
        <v>457</v>
      </c>
      <c r="N336" s="179" t="s">
        <v>390</v>
      </c>
      <c r="O336" s="330" t="s">
        <v>449</v>
      </c>
      <c r="P336" s="161" t="s">
        <v>458</v>
      </c>
      <c r="Q336" s="355"/>
      <c r="R336" s="235"/>
      <c r="S336" s="235"/>
      <c r="T336" s="336">
        <v>42369</v>
      </c>
      <c r="U336" s="336">
        <v>42369</v>
      </c>
      <c r="V336" s="235"/>
      <c r="W336" s="235"/>
      <c r="X336" s="235"/>
      <c r="Y336" s="235"/>
      <c r="Z336" s="235"/>
      <c r="AA336" s="235"/>
      <c r="AB336" s="235"/>
      <c r="AC336" s="235"/>
      <c r="AD336" s="235"/>
      <c r="AE336" s="235"/>
      <c r="AF336" s="235"/>
      <c r="AG336" s="235"/>
      <c r="AH336" s="235"/>
      <c r="AI336" s="235"/>
      <c r="AJ336" s="235"/>
      <c r="AK336" s="235"/>
      <c r="AL336" s="235"/>
      <c r="AM336" s="235"/>
      <c r="AN336" s="235"/>
      <c r="AO336" s="235"/>
      <c r="AP336" s="235"/>
      <c r="AQ336" s="235"/>
      <c r="AR336" s="235"/>
      <c r="AS336" s="235"/>
      <c r="AT336" s="235"/>
      <c r="AU336" s="336">
        <v>42369</v>
      </c>
      <c r="AV336" s="358" t="s">
        <v>361</v>
      </c>
    </row>
    <row r="337" spans="1:48" ht="165" x14ac:dyDescent="0.2">
      <c r="A337" s="25" t="s">
        <v>325</v>
      </c>
      <c r="B337" s="178" t="s">
        <v>497</v>
      </c>
      <c r="C337" s="159" t="s">
        <v>995</v>
      </c>
      <c r="D337" s="159" t="s">
        <v>1238</v>
      </c>
      <c r="E337" s="160" t="s">
        <v>1076</v>
      </c>
      <c r="F337" s="330" t="s">
        <v>176</v>
      </c>
      <c r="G337" s="330" t="b">
        <v>1</v>
      </c>
      <c r="H337" s="333">
        <v>42369</v>
      </c>
      <c r="I337" s="330">
        <v>27</v>
      </c>
      <c r="J337" s="334"/>
      <c r="K337" s="335">
        <v>0</v>
      </c>
      <c r="L337" s="330" t="b">
        <v>1</v>
      </c>
      <c r="M337" s="161" t="s">
        <v>460</v>
      </c>
      <c r="N337" s="179" t="s">
        <v>390</v>
      </c>
      <c r="O337" s="330" t="s">
        <v>449</v>
      </c>
      <c r="P337" s="161" t="s">
        <v>461</v>
      </c>
      <c r="Q337" s="355"/>
      <c r="R337" s="235"/>
      <c r="S337" s="235"/>
      <c r="T337" s="355"/>
      <c r="U337" s="235"/>
      <c r="V337" s="357">
        <v>42369</v>
      </c>
      <c r="W337" s="235"/>
      <c r="X337" s="235"/>
      <c r="Y337" s="235"/>
      <c r="Z337" s="235"/>
      <c r="AA337" s="235"/>
      <c r="AB337" s="235"/>
      <c r="AC337" s="235"/>
      <c r="AD337" s="235"/>
      <c r="AE337" s="235"/>
      <c r="AF337" s="235"/>
      <c r="AG337" s="235"/>
      <c r="AH337" s="235"/>
      <c r="AI337" s="235"/>
      <c r="AJ337" s="235"/>
      <c r="AK337" s="235"/>
      <c r="AL337" s="235"/>
      <c r="AM337" s="235"/>
      <c r="AN337" s="235"/>
      <c r="AO337" s="235"/>
      <c r="AP337" s="235"/>
      <c r="AQ337" s="235"/>
      <c r="AR337" s="235"/>
      <c r="AS337" s="235"/>
      <c r="AT337" s="235"/>
      <c r="AU337" s="235"/>
      <c r="AV337" s="358"/>
    </row>
    <row r="338" spans="1:48" ht="45" x14ac:dyDescent="0.2">
      <c r="A338" s="25" t="s">
        <v>325</v>
      </c>
      <c r="B338" s="178" t="s">
        <v>533</v>
      </c>
      <c r="C338" s="159" t="s">
        <v>995</v>
      </c>
      <c r="D338" s="159" t="s">
        <v>1238</v>
      </c>
      <c r="E338" s="160" t="s">
        <v>1046</v>
      </c>
      <c r="F338" s="330" t="s">
        <v>176</v>
      </c>
      <c r="G338" s="330" t="b">
        <v>1</v>
      </c>
      <c r="H338" s="333">
        <v>42490</v>
      </c>
      <c r="I338" s="330">
        <v>147</v>
      </c>
      <c r="J338" s="334"/>
      <c r="K338" s="335">
        <v>0</v>
      </c>
      <c r="L338" s="330" t="b">
        <v>0</v>
      </c>
      <c r="M338" s="161"/>
      <c r="N338" s="179" t="s">
        <v>390</v>
      </c>
      <c r="O338" s="330" t="s">
        <v>449</v>
      </c>
      <c r="P338" s="338"/>
      <c r="Q338" s="355"/>
      <c r="R338" s="235"/>
      <c r="S338" s="235"/>
      <c r="T338" s="355"/>
      <c r="U338" s="235"/>
      <c r="V338" s="235"/>
      <c r="W338" s="235"/>
      <c r="X338" s="357">
        <v>42490</v>
      </c>
      <c r="Y338" s="235"/>
      <c r="Z338" s="235"/>
      <c r="AA338" s="235"/>
      <c r="AB338" s="235"/>
      <c r="AC338" s="235"/>
      <c r="AD338" s="235"/>
      <c r="AE338" s="235"/>
      <c r="AF338" s="235"/>
      <c r="AG338" s="235"/>
      <c r="AH338" s="235"/>
      <c r="AI338" s="235"/>
      <c r="AJ338" s="235"/>
      <c r="AK338" s="235"/>
      <c r="AL338" s="235"/>
      <c r="AM338" s="235"/>
      <c r="AN338" s="235"/>
      <c r="AO338" s="235"/>
      <c r="AP338" s="235"/>
      <c r="AQ338" s="235"/>
      <c r="AR338" s="235"/>
      <c r="AS338" s="235"/>
      <c r="AT338" s="235"/>
      <c r="AU338" s="235"/>
      <c r="AV338" s="358"/>
    </row>
    <row r="339" spans="1:48" ht="45" x14ac:dyDescent="0.2">
      <c r="A339" s="25" t="s">
        <v>325</v>
      </c>
      <c r="B339" s="178" t="s">
        <v>534</v>
      </c>
      <c r="C339" s="159" t="s">
        <v>995</v>
      </c>
      <c r="D339" s="159" t="s">
        <v>1238</v>
      </c>
      <c r="E339" s="160" t="s">
        <v>1047</v>
      </c>
      <c r="F339" s="330" t="s">
        <v>176</v>
      </c>
      <c r="G339" s="330" t="b">
        <v>1</v>
      </c>
      <c r="H339" s="333">
        <v>42490</v>
      </c>
      <c r="I339" s="330">
        <v>147</v>
      </c>
      <c r="J339" s="334"/>
      <c r="K339" s="335">
        <v>0</v>
      </c>
      <c r="L339" s="330" t="b">
        <v>0</v>
      </c>
      <c r="M339" s="161"/>
      <c r="N339" s="179" t="s">
        <v>390</v>
      </c>
      <c r="O339" s="330" t="s">
        <v>449</v>
      </c>
      <c r="P339" s="338"/>
      <c r="Q339" s="355"/>
      <c r="R339" s="235"/>
      <c r="S339" s="235"/>
      <c r="T339" s="355"/>
      <c r="U339" s="235"/>
      <c r="V339" s="235"/>
      <c r="W339" s="235"/>
      <c r="X339" s="357">
        <v>42490</v>
      </c>
      <c r="Y339" s="235"/>
      <c r="Z339" s="235"/>
      <c r="AA339" s="235"/>
      <c r="AB339" s="235"/>
      <c r="AC339" s="235"/>
      <c r="AD339" s="235"/>
      <c r="AE339" s="235"/>
      <c r="AF339" s="235"/>
      <c r="AG339" s="235"/>
      <c r="AH339" s="235"/>
      <c r="AI339" s="235"/>
      <c r="AJ339" s="235"/>
      <c r="AK339" s="235"/>
      <c r="AL339" s="235"/>
      <c r="AM339" s="235"/>
      <c r="AN339" s="235"/>
      <c r="AO339" s="235"/>
      <c r="AP339" s="235"/>
      <c r="AQ339" s="235"/>
      <c r="AR339" s="235"/>
      <c r="AS339" s="235"/>
      <c r="AT339" s="235"/>
      <c r="AU339" s="235"/>
      <c r="AV339" s="358"/>
    </row>
    <row r="340" spans="1:48" ht="45" x14ac:dyDescent="0.2">
      <c r="A340" s="25" t="s">
        <v>325</v>
      </c>
      <c r="B340" s="178" t="s">
        <v>535</v>
      </c>
      <c r="C340" s="159" t="s">
        <v>995</v>
      </c>
      <c r="D340" s="159" t="s">
        <v>1238</v>
      </c>
      <c r="E340" s="160" t="s">
        <v>1048</v>
      </c>
      <c r="F340" s="330" t="s">
        <v>176</v>
      </c>
      <c r="G340" s="330" t="b">
        <v>1</v>
      </c>
      <c r="H340" s="333">
        <v>42582</v>
      </c>
      <c r="I340" s="330">
        <v>237</v>
      </c>
      <c r="J340" s="334"/>
      <c r="K340" s="335">
        <v>0</v>
      </c>
      <c r="L340" s="330" t="b">
        <v>0</v>
      </c>
      <c r="M340" s="161"/>
      <c r="N340" s="179" t="s">
        <v>390</v>
      </c>
      <c r="O340" s="330" t="s">
        <v>449</v>
      </c>
      <c r="P340" s="338"/>
      <c r="Q340" s="355"/>
      <c r="R340" s="235"/>
      <c r="S340" s="235"/>
      <c r="T340" s="355"/>
      <c r="U340" s="235"/>
      <c r="V340" s="235"/>
      <c r="W340" s="235"/>
      <c r="X340" s="357">
        <v>42582</v>
      </c>
      <c r="Y340" s="235"/>
      <c r="Z340" s="235"/>
      <c r="AA340" s="235"/>
      <c r="AB340" s="235"/>
      <c r="AC340" s="235"/>
      <c r="AD340" s="235"/>
      <c r="AE340" s="235"/>
      <c r="AF340" s="235"/>
      <c r="AG340" s="235"/>
      <c r="AH340" s="235"/>
      <c r="AI340" s="235"/>
      <c r="AJ340" s="235"/>
      <c r="AK340" s="235"/>
      <c r="AL340" s="235"/>
      <c r="AM340" s="235"/>
      <c r="AN340" s="235"/>
      <c r="AO340" s="235"/>
      <c r="AP340" s="235"/>
      <c r="AQ340" s="235"/>
      <c r="AR340" s="235"/>
      <c r="AS340" s="235"/>
      <c r="AT340" s="235"/>
      <c r="AU340" s="235"/>
      <c r="AV340" s="358"/>
    </row>
    <row r="341" spans="1:48" ht="105" x14ac:dyDescent="0.2">
      <c r="A341" s="25" t="s">
        <v>325</v>
      </c>
      <c r="B341" s="178" t="s">
        <v>1178</v>
      </c>
      <c r="C341" s="159" t="s">
        <v>995</v>
      </c>
      <c r="D341" s="159" t="s">
        <v>1238</v>
      </c>
      <c r="E341" s="367" t="s">
        <v>1179</v>
      </c>
      <c r="F341" s="368" t="s">
        <v>176</v>
      </c>
      <c r="G341" s="368" t="b">
        <v>1</v>
      </c>
      <c r="H341" s="369">
        <v>42400</v>
      </c>
      <c r="I341" s="368"/>
      <c r="J341" s="370"/>
      <c r="K341" s="371">
        <v>0</v>
      </c>
      <c r="L341" s="368" t="b">
        <v>1</v>
      </c>
      <c r="M341" s="368" t="s">
        <v>1180</v>
      </c>
      <c r="N341" s="179" t="s">
        <v>390</v>
      </c>
      <c r="O341" s="368" t="s">
        <v>449</v>
      </c>
      <c r="P341" s="368"/>
      <c r="Q341" s="370"/>
      <c r="R341" s="368"/>
      <c r="S341" s="368"/>
      <c r="T341" s="368"/>
      <c r="U341" s="368"/>
      <c r="V341" s="368"/>
      <c r="W341" s="368"/>
      <c r="X341" s="368"/>
      <c r="Y341" s="368"/>
      <c r="Z341" s="368"/>
      <c r="AA341" s="368"/>
      <c r="AB341" s="368"/>
      <c r="AC341" s="368"/>
      <c r="AD341" s="368"/>
      <c r="AE341" s="368"/>
      <c r="AF341" s="368"/>
      <c r="AG341" s="368"/>
      <c r="AH341" s="368"/>
      <c r="AI341" s="368"/>
      <c r="AJ341" s="368"/>
      <c r="AK341" s="368"/>
      <c r="AL341" s="368"/>
      <c r="AM341" s="368"/>
      <c r="AN341" s="368"/>
      <c r="AO341" s="368"/>
      <c r="AP341" s="368"/>
      <c r="AQ341" s="368"/>
      <c r="AR341" s="368"/>
      <c r="AS341" s="368"/>
      <c r="AT341" s="368"/>
      <c r="AU341" s="368"/>
      <c r="AV341" s="372"/>
    </row>
    <row r="342" spans="1:48" ht="105" x14ac:dyDescent="0.2">
      <c r="A342" s="25" t="s">
        <v>325</v>
      </c>
      <c r="B342" s="178" t="s">
        <v>1181</v>
      </c>
      <c r="C342" s="159" t="s">
        <v>995</v>
      </c>
      <c r="D342" s="159" t="s">
        <v>1238</v>
      </c>
      <c r="E342" s="367" t="s">
        <v>1182</v>
      </c>
      <c r="F342" s="368" t="s">
        <v>176</v>
      </c>
      <c r="G342" s="368" t="b">
        <v>1</v>
      </c>
      <c r="H342" s="369">
        <v>42400</v>
      </c>
      <c r="I342" s="368"/>
      <c r="J342" s="370"/>
      <c r="K342" s="371">
        <v>0</v>
      </c>
      <c r="L342" s="368" t="b">
        <v>1</v>
      </c>
      <c r="M342" s="368" t="s">
        <v>1183</v>
      </c>
      <c r="N342" s="179" t="s">
        <v>390</v>
      </c>
      <c r="O342" s="368" t="s">
        <v>449</v>
      </c>
      <c r="P342" s="368"/>
      <c r="Q342" s="370"/>
      <c r="R342" s="368"/>
      <c r="S342" s="368"/>
      <c r="T342" s="368"/>
      <c r="U342" s="368"/>
      <c r="V342" s="368"/>
      <c r="W342" s="368"/>
      <c r="X342" s="368"/>
      <c r="Y342" s="368"/>
      <c r="Z342" s="368"/>
      <c r="AA342" s="368"/>
      <c r="AB342" s="368"/>
      <c r="AC342" s="368"/>
      <c r="AD342" s="368"/>
      <c r="AE342" s="368"/>
      <c r="AF342" s="368"/>
      <c r="AG342" s="368"/>
      <c r="AH342" s="368"/>
      <c r="AI342" s="368"/>
      <c r="AJ342" s="368"/>
      <c r="AK342" s="368"/>
      <c r="AL342" s="368"/>
      <c r="AM342" s="368"/>
      <c r="AN342" s="368"/>
      <c r="AO342" s="368"/>
      <c r="AP342" s="368"/>
      <c r="AQ342" s="368"/>
      <c r="AR342" s="368"/>
      <c r="AS342" s="368"/>
      <c r="AT342" s="368"/>
      <c r="AU342" s="368"/>
      <c r="AV342" s="372"/>
    </row>
    <row r="343" spans="1:48" ht="105" x14ac:dyDescent="0.2">
      <c r="A343" s="25" t="s">
        <v>325</v>
      </c>
      <c r="B343" s="178" t="s">
        <v>1184</v>
      </c>
      <c r="C343" s="159" t="s">
        <v>995</v>
      </c>
      <c r="D343" s="159" t="s">
        <v>1238</v>
      </c>
      <c r="E343" s="367" t="s">
        <v>1185</v>
      </c>
      <c r="F343" s="368" t="s">
        <v>176</v>
      </c>
      <c r="G343" s="368" t="b">
        <v>1</v>
      </c>
      <c r="H343" s="369">
        <v>42429</v>
      </c>
      <c r="I343" s="368"/>
      <c r="J343" s="370"/>
      <c r="K343" s="371">
        <v>0</v>
      </c>
      <c r="L343" s="368" t="b">
        <v>1</v>
      </c>
      <c r="M343" s="368" t="s">
        <v>1186</v>
      </c>
      <c r="N343" s="179" t="s">
        <v>390</v>
      </c>
      <c r="O343" s="368" t="s">
        <v>449</v>
      </c>
      <c r="P343" s="368"/>
      <c r="Q343" s="370"/>
      <c r="R343" s="368"/>
      <c r="S343" s="368"/>
      <c r="T343" s="368"/>
      <c r="U343" s="368"/>
      <c r="V343" s="368"/>
      <c r="W343" s="368"/>
      <c r="X343" s="368"/>
      <c r="Y343" s="368"/>
      <c r="Z343" s="368"/>
      <c r="AA343" s="368"/>
      <c r="AB343" s="368"/>
      <c r="AC343" s="368"/>
      <c r="AD343" s="368"/>
      <c r="AE343" s="368"/>
      <c r="AF343" s="368"/>
      <c r="AG343" s="368"/>
      <c r="AH343" s="368"/>
      <c r="AI343" s="368"/>
      <c r="AJ343" s="368"/>
      <c r="AK343" s="368"/>
      <c r="AL343" s="368"/>
      <c r="AM343" s="368"/>
      <c r="AN343" s="368"/>
      <c r="AO343" s="368"/>
      <c r="AP343" s="368"/>
      <c r="AQ343" s="368"/>
      <c r="AR343" s="368"/>
      <c r="AS343" s="368"/>
      <c r="AT343" s="368"/>
      <c r="AU343" s="368"/>
      <c r="AV343" s="372"/>
    </row>
    <row r="344" spans="1:48" ht="105" x14ac:dyDescent="0.2">
      <c r="A344" s="25" t="s">
        <v>325</v>
      </c>
      <c r="B344" s="178" t="s">
        <v>1187</v>
      </c>
      <c r="C344" s="159" t="s">
        <v>995</v>
      </c>
      <c r="D344" s="159" t="s">
        <v>1238</v>
      </c>
      <c r="E344" s="367" t="s">
        <v>1188</v>
      </c>
      <c r="F344" s="368" t="s">
        <v>176</v>
      </c>
      <c r="G344" s="368" t="b">
        <v>1</v>
      </c>
      <c r="H344" s="369">
        <v>42429</v>
      </c>
      <c r="I344" s="368"/>
      <c r="J344" s="370"/>
      <c r="K344" s="371">
        <v>0</v>
      </c>
      <c r="L344" s="368" t="b">
        <v>1</v>
      </c>
      <c r="M344" s="368" t="s">
        <v>1189</v>
      </c>
      <c r="N344" s="179" t="s">
        <v>390</v>
      </c>
      <c r="O344" s="368" t="s">
        <v>449</v>
      </c>
      <c r="P344" s="368"/>
      <c r="Q344" s="370"/>
      <c r="R344" s="368"/>
      <c r="S344" s="368"/>
      <c r="T344" s="368"/>
      <c r="U344" s="368"/>
      <c r="V344" s="368"/>
      <c r="W344" s="368"/>
      <c r="X344" s="368"/>
      <c r="Y344" s="368"/>
      <c r="Z344" s="368"/>
      <c r="AA344" s="368"/>
      <c r="AB344" s="368"/>
      <c r="AC344" s="368"/>
      <c r="AD344" s="368"/>
      <c r="AE344" s="368"/>
      <c r="AF344" s="368"/>
      <c r="AG344" s="368"/>
      <c r="AH344" s="368"/>
      <c r="AI344" s="368"/>
      <c r="AJ344" s="368"/>
      <c r="AK344" s="368"/>
      <c r="AL344" s="368"/>
      <c r="AM344" s="368"/>
      <c r="AN344" s="368"/>
      <c r="AO344" s="368"/>
      <c r="AP344" s="368"/>
      <c r="AQ344" s="368"/>
      <c r="AR344" s="368"/>
      <c r="AS344" s="368"/>
      <c r="AT344" s="368"/>
      <c r="AU344" s="368"/>
      <c r="AV344" s="372"/>
    </row>
    <row r="345" spans="1:48" ht="105" x14ac:dyDescent="0.2">
      <c r="A345" s="25" t="s">
        <v>325</v>
      </c>
      <c r="B345" s="178" t="s">
        <v>1190</v>
      </c>
      <c r="C345" s="159" t="s">
        <v>995</v>
      </c>
      <c r="D345" s="159" t="s">
        <v>1238</v>
      </c>
      <c r="E345" s="367" t="s">
        <v>1191</v>
      </c>
      <c r="F345" s="368" t="s">
        <v>176</v>
      </c>
      <c r="G345" s="368" t="b">
        <v>1</v>
      </c>
      <c r="H345" s="369">
        <v>42429</v>
      </c>
      <c r="I345" s="368"/>
      <c r="J345" s="370"/>
      <c r="K345" s="371">
        <v>0</v>
      </c>
      <c r="L345" s="368" t="b">
        <v>1</v>
      </c>
      <c r="M345" s="368" t="s">
        <v>1192</v>
      </c>
      <c r="N345" s="179" t="s">
        <v>390</v>
      </c>
      <c r="O345" s="368" t="s">
        <v>449</v>
      </c>
      <c r="P345" s="368"/>
      <c r="Q345" s="370"/>
      <c r="R345" s="368"/>
      <c r="S345" s="368"/>
      <c r="T345" s="368"/>
      <c r="U345" s="368"/>
      <c r="V345" s="368"/>
      <c r="W345" s="368"/>
      <c r="X345" s="368"/>
      <c r="Y345" s="368"/>
      <c r="Z345" s="368"/>
      <c r="AA345" s="368"/>
      <c r="AB345" s="368"/>
      <c r="AC345" s="368"/>
      <c r="AD345" s="368"/>
      <c r="AE345" s="368"/>
      <c r="AF345" s="368"/>
      <c r="AG345" s="368"/>
      <c r="AH345" s="368"/>
      <c r="AI345" s="368"/>
      <c r="AJ345" s="368"/>
      <c r="AK345" s="368"/>
      <c r="AL345" s="368"/>
      <c r="AM345" s="368"/>
      <c r="AN345" s="368"/>
      <c r="AO345" s="368"/>
      <c r="AP345" s="368"/>
      <c r="AQ345" s="368"/>
      <c r="AR345" s="368"/>
      <c r="AS345" s="368"/>
      <c r="AT345" s="368"/>
      <c r="AU345" s="368"/>
      <c r="AV345" s="372"/>
    </row>
    <row r="346" spans="1:48" ht="60" x14ac:dyDescent="0.2">
      <c r="A346" s="25" t="s">
        <v>325</v>
      </c>
      <c r="B346" s="178" t="s">
        <v>1193</v>
      </c>
      <c r="C346" s="159" t="s">
        <v>995</v>
      </c>
      <c r="D346" s="159" t="s">
        <v>1238</v>
      </c>
      <c r="E346" s="367" t="s">
        <v>1194</v>
      </c>
      <c r="F346" s="368" t="s">
        <v>176</v>
      </c>
      <c r="G346" s="368" t="b">
        <v>1</v>
      </c>
      <c r="H346" s="369">
        <v>42429</v>
      </c>
      <c r="I346" s="368"/>
      <c r="J346" s="370"/>
      <c r="K346" s="371">
        <v>0</v>
      </c>
      <c r="L346" s="368" t="b">
        <v>1</v>
      </c>
      <c r="M346" s="368" t="s">
        <v>1195</v>
      </c>
      <c r="N346" s="179" t="s">
        <v>390</v>
      </c>
      <c r="O346" s="368" t="s">
        <v>449</v>
      </c>
      <c r="P346" s="368"/>
      <c r="Q346" s="370"/>
      <c r="R346" s="368"/>
      <c r="S346" s="368"/>
      <c r="T346" s="368"/>
      <c r="U346" s="368"/>
      <c r="V346" s="368"/>
      <c r="W346" s="368"/>
      <c r="X346" s="368"/>
      <c r="Y346" s="368"/>
      <c r="Z346" s="368"/>
      <c r="AA346" s="368"/>
      <c r="AB346" s="368"/>
      <c r="AC346" s="368"/>
      <c r="AD346" s="368"/>
      <c r="AE346" s="368"/>
      <c r="AF346" s="368"/>
      <c r="AG346" s="368"/>
      <c r="AH346" s="368"/>
      <c r="AI346" s="368"/>
      <c r="AJ346" s="368"/>
      <c r="AK346" s="368"/>
      <c r="AL346" s="368"/>
      <c r="AM346" s="368"/>
      <c r="AN346" s="368"/>
      <c r="AO346" s="368"/>
      <c r="AP346" s="368"/>
      <c r="AQ346" s="368"/>
      <c r="AR346" s="368"/>
      <c r="AS346" s="368"/>
      <c r="AT346" s="368"/>
      <c r="AU346" s="368"/>
      <c r="AV346" s="372"/>
    </row>
    <row r="347" spans="1:48" ht="45" x14ac:dyDescent="0.2">
      <c r="A347" s="25" t="s">
        <v>325</v>
      </c>
      <c r="B347" s="178" t="s">
        <v>1196</v>
      </c>
      <c r="C347" s="159" t="s">
        <v>995</v>
      </c>
      <c r="D347" s="159" t="s">
        <v>1238</v>
      </c>
      <c r="E347" s="367" t="s">
        <v>1197</v>
      </c>
      <c r="F347" s="368" t="s">
        <v>176</v>
      </c>
      <c r="G347" s="368" t="b">
        <v>1</v>
      </c>
      <c r="H347" s="369">
        <v>42429</v>
      </c>
      <c r="I347" s="368"/>
      <c r="J347" s="370"/>
      <c r="K347" s="371">
        <v>0</v>
      </c>
      <c r="L347" s="368" t="b">
        <v>1</v>
      </c>
      <c r="M347" s="368" t="s">
        <v>1198</v>
      </c>
      <c r="N347" s="179" t="s">
        <v>390</v>
      </c>
      <c r="O347" s="368" t="s">
        <v>449</v>
      </c>
      <c r="P347" s="368"/>
      <c r="Q347" s="370"/>
      <c r="R347" s="368"/>
      <c r="S347" s="368"/>
      <c r="T347" s="368"/>
      <c r="U347" s="368"/>
      <c r="V347" s="368"/>
      <c r="W347" s="368"/>
      <c r="X347" s="368"/>
      <c r="Y347" s="368"/>
      <c r="Z347" s="368"/>
      <c r="AA347" s="368"/>
      <c r="AB347" s="368"/>
      <c r="AC347" s="368"/>
      <c r="AD347" s="368"/>
      <c r="AE347" s="368"/>
      <c r="AF347" s="368"/>
      <c r="AG347" s="368"/>
      <c r="AH347" s="368"/>
      <c r="AI347" s="368"/>
      <c r="AJ347" s="368"/>
      <c r="AK347" s="368"/>
      <c r="AL347" s="368"/>
      <c r="AM347" s="368"/>
      <c r="AN347" s="368"/>
      <c r="AO347" s="368"/>
      <c r="AP347" s="368"/>
      <c r="AQ347" s="368"/>
      <c r="AR347" s="368"/>
      <c r="AS347" s="368"/>
      <c r="AT347" s="368"/>
      <c r="AU347" s="368"/>
      <c r="AV347" s="372"/>
    </row>
    <row r="348" spans="1:48" ht="45" x14ac:dyDescent="0.2">
      <c r="A348" s="25" t="s">
        <v>325</v>
      </c>
      <c r="B348" s="178" t="s">
        <v>1199</v>
      </c>
      <c r="C348" s="159" t="s">
        <v>995</v>
      </c>
      <c r="D348" s="159" t="s">
        <v>1238</v>
      </c>
      <c r="E348" s="367" t="s">
        <v>1200</v>
      </c>
      <c r="F348" s="368" t="s">
        <v>176</v>
      </c>
      <c r="G348" s="368" t="b">
        <v>1</v>
      </c>
      <c r="H348" s="369">
        <v>42429</v>
      </c>
      <c r="I348" s="368"/>
      <c r="J348" s="370"/>
      <c r="K348" s="371">
        <v>0</v>
      </c>
      <c r="L348" s="368" t="b">
        <v>1</v>
      </c>
      <c r="M348" s="368" t="s">
        <v>1201</v>
      </c>
      <c r="N348" s="179" t="s">
        <v>390</v>
      </c>
      <c r="O348" s="368" t="s">
        <v>449</v>
      </c>
      <c r="P348" s="368"/>
      <c r="Q348" s="370"/>
      <c r="R348" s="368"/>
      <c r="S348" s="368"/>
      <c r="T348" s="368"/>
      <c r="U348" s="368"/>
      <c r="V348" s="368"/>
      <c r="W348" s="368"/>
      <c r="X348" s="368"/>
      <c r="Y348" s="368"/>
      <c r="Z348" s="368"/>
      <c r="AA348" s="368"/>
      <c r="AB348" s="368"/>
      <c r="AC348" s="368"/>
      <c r="AD348" s="368"/>
      <c r="AE348" s="368"/>
      <c r="AF348" s="368"/>
      <c r="AG348" s="368"/>
      <c r="AH348" s="368"/>
      <c r="AI348" s="368"/>
      <c r="AJ348" s="368"/>
      <c r="AK348" s="368"/>
      <c r="AL348" s="368"/>
      <c r="AM348" s="368"/>
      <c r="AN348" s="368"/>
      <c r="AO348" s="368"/>
      <c r="AP348" s="368"/>
      <c r="AQ348" s="368"/>
      <c r="AR348" s="368"/>
      <c r="AS348" s="368"/>
      <c r="AT348" s="368"/>
      <c r="AU348" s="368"/>
      <c r="AV348" s="372"/>
    </row>
    <row r="349" spans="1:48" ht="60" x14ac:dyDescent="0.2">
      <c r="A349" s="25" t="s">
        <v>325</v>
      </c>
      <c r="B349" s="178" t="s">
        <v>1202</v>
      </c>
      <c r="C349" s="159" t="s">
        <v>995</v>
      </c>
      <c r="D349" s="159" t="s">
        <v>1238</v>
      </c>
      <c r="E349" s="367" t="s">
        <v>1203</v>
      </c>
      <c r="F349" s="368" t="s">
        <v>176</v>
      </c>
      <c r="G349" s="368" t="b">
        <v>1</v>
      </c>
      <c r="H349" s="369">
        <v>42429</v>
      </c>
      <c r="I349" s="368"/>
      <c r="J349" s="370"/>
      <c r="K349" s="371">
        <v>0</v>
      </c>
      <c r="L349" s="368" t="b">
        <v>1</v>
      </c>
      <c r="M349" s="368" t="s">
        <v>1204</v>
      </c>
      <c r="N349" s="179" t="s">
        <v>390</v>
      </c>
      <c r="O349" s="368" t="s">
        <v>449</v>
      </c>
      <c r="P349" s="368"/>
      <c r="Q349" s="370"/>
      <c r="R349" s="368"/>
      <c r="S349" s="368"/>
      <c r="T349" s="368"/>
      <c r="U349" s="368"/>
      <c r="V349" s="368"/>
      <c r="W349" s="368"/>
      <c r="X349" s="368"/>
      <c r="Y349" s="368"/>
      <c r="Z349" s="368"/>
      <c r="AA349" s="368"/>
      <c r="AB349" s="368"/>
      <c r="AC349" s="368"/>
      <c r="AD349" s="368"/>
      <c r="AE349" s="368"/>
      <c r="AF349" s="368"/>
      <c r="AG349" s="368"/>
      <c r="AH349" s="368"/>
      <c r="AI349" s="368"/>
      <c r="AJ349" s="368"/>
      <c r="AK349" s="368"/>
      <c r="AL349" s="368"/>
      <c r="AM349" s="368"/>
      <c r="AN349" s="368"/>
      <c r="AO349" s="368"/>
      <c r="AP349" s="368"/>
      <c r="AQ349" s="368"/>
      <c r="AR349" s="368"/>
      <c r="AS349" s="368"/>
      <c r="AT349" s="368"/>
      <c r="AU349" s="368"/>
      <c r="AV349" s="372"/>
    </row>
    <row r="350" spans="1:48" ht="75" x14ac:dyDescent="0.2">
      <c r="A350" s="25" t="s">
        <v>325</v>
      </c>
      <c r="B350" s="178" t="s">
        <v>1205</v>
      </c>
      <c r="C350" s="159" t="s">
        <v>995</v>
      </c>
      <c r="D350" s="159" t="s">
        <v>1238</v>
      </c>
      <c r="E350" s="367" t="s">
        <v>1206</v>
      </c>
      <c r="F350" s="368" t="s">
        <v>176</v>
      </c>
      <c r="G350" s="368" t="b">
        <v>1</v>
      </c>
      <c r="H350" s="369">
        <v>42429</v>
      </c>
      <c r="I350" s="368"/>
      <c r="J350" s="370"/>
      <c r="K350" s="371">
        <v>0</v>
      </c>
      <c r="L350" s="368" t="b">
        <v>1</v>
      </c>
      <c r="M350" s="368" t="s">
        <v>1207</v>
      </c>
      <c r="N350" s="179" t="s">
        <v>390</v>
      </c>
      <c r="O350" s="368" t="s">
        <v>449</v>
      </c>
      <c r="P350" s="368"/>
      <c r="Q350" s="370"/>
      <c r="R350" s="368"/>
      <c r="S350" s="368"/>
      <c r="T350" s="368"/>
      <c r="U350" s="368"/>
      <c r="V350" s="368"/>
      <c r="W350" s="368"/>
      <c r="X350" s="368"/>
      <c r="Y350" s="368"/>
      <c r="Z350" s="368"/>
      <c r="AA350" s="368"/>
      <c r="AB350" s="368"/>
      <c r="AC350" s="368"/>
      <c r="AD350" s="368"/>
      <c r="AE350" s="368"/>
      <c r="AF350" s="368"/>
      <c r="AG350" s="368"/>
      <c r="AH350" s="368"/>
      <c r="AI350" s="368"/>
      <c r="AJ350" s="368"/>
      <c r="AK350" s="368"/>
      <c r="AL350" s="368"/>
      <c r="AM350" s="368"/>
      <c r="AN350" s="368"/>
      <c r="AO350" s="368"/>
      <c r="AP350" s="368"/>
      <c r="AQ350" s="368"/>
      <c r="AR350" s="368"/>
      <c r="AS350" s="368"/>
      <c r="AT350" s="368"/>
      <c r="AU350" s="368"/>
      <c r="AV350" s="372"/>
    </row>
    <row r="351" spans="1:48" ht="60" x14ac:dyDescent="0.2">
      <c r="A351" s="25" t="s">
        <v>325</v>
      </c>
      <c r="B351" s="178" t="s">
        <v>1208</v>
      </c>
      <c r="C351" s="159" t="s">
        <v>995</v>
      </c>
      <c r="D351" s="159" t="s">
        <v>1238</v>
      </c>
      <c r="E351" s="367" t="s">
        <v>1209</v>
      </c>
      <c r="F351" s="368" t="s">
        <v>176</v>
      </c>
      <c r="G351" s="368" t="b">
        <v>1</v>
      </c>
      <c r="H351" s="369">
        <v>42429</v>
      </c>
      <c r="I351" s="368"/>
      <c r="J351" s="370"/>
      <c r="K351" s="371">
        <v>0</v>
      </c>
      <c r="L351" s="368" t="b">
        <v>1</v>
      </c>
      <c r="M351" s="368" t="s">
        <v>1210</v>
      </c>
      <c r="N351" s="179" t="s">
        <v>390</v>
      </c>
      <c r="O351" s="368" t="s">
        <v>449</v>
      </c>
      <c r="P351" s="368"/>
      <c r="Q351" s="370"/>
      <c r="R351" s="368"/>
      <c r="S351" s="368"/>
      <c r="T351" s="368"/>
      <c r="U351" s="368"/>
      <c r="V351" s="368"/>
      <c r="W351" s="368"/>
      <c r="X351" s="368"/>
      <c r="Y351" s="368"/>
      <c r="Z351" s="368"/>
      <c r="AA351" s="368"/>
      <c r="AB351" s="368"/>
      <c r="AC351" s="368"/>
      <c r="AD351" s="368"/>
      <c r="AE351" s="368"/>
      <c r="AF351" s="368"/>
      <c r="AG351" s="368"/>
      <c r="AH351" s="368"/>
      <c r="AI351" s="368"/>
      <c r="AJ351" s="368"/>
      <c r="AK351" s="368"/>
      <c r="AL351" s="368"/>
      <c r="AM351" s="368"/>
      <c r="AN351" s="368"/>
      <c r="AO351" s="368"/>
      <c r="AP351" s="368"/>
      <c r="AQ351" s="368"/>
      <c r="AR351" s="368"/>
      <c r="AS351" s="368"/>
      <c r="AT351" s="368"/>
      <c r="AU351" s="368"/>
      <c r="AV351" s="372"/>
    </row>
    <row r="352" spans="1:48" ht="45" x14ac:dyDescent="0.2">
      <c r="A352" s="25" t="s">
        <v>325</v>
      </c>
      <c r="B352" s="178" t="s">
        <v>1211</v>
      </c>
      <c r="C352" s="159" t="s">
        <v>995</v>
      </c>
      <c r="D352" s="159" t="s">
        <v>1238</v>
      </c>
      <c r="E352" s="367" t="s">
        <v>1212</v>
      </c>
      <c r="F352" s="368" t="s">
        <v>176</v>
      </c>
      <c r="G352" s="368" t="b">
        <v>1</v>
      </c>
      <c r="H352" s="369">
        <v>42429</v>
      </c>
      <c r="I352" s="368"/>
      <c r="J352" s="370"/>
      <c r="K352" s="371">
        <v>0</v>
      </c>
      <c r="L352" s="368" t="b">
        <v>1</v>
      </c>
      <c r="M352" s="368" t="s">
        <v>1207</v>
      </c>
      <c r="N352" s="179" t="s">
        <v>390</v>
      </c>
      <c r="O352" s="368" t="s">
        <v>449</v>
      </c>
      <c r="P352" s="368"/>
      <c r="Q352" s="370"/>
      <c r="R352" s="368"/>
      <c r="S352" s="368"/>
      <c r="T352" s="368"/>
      <c r="U352" s="368"/>
      <c r="V352" s="368"/>
      <c r="W352" s="368"/>
      <c r="X352" s="368"/>
      <c r="Y352" s="368"/>
      <c r="Z352" s="368"/>
      <c r="AA352" s="368"/>
      <c r="AB352" s="368"/>
      <c r="AC352" s="368"/>
      <c r="AD352" s="368"/>
      <c r="AE352" s="368"/>
      <c r="AF352" s="368"/>
      <c r="AG352" s="368"/>
      <c r="AH352" s="368"/>
      <c r="AI352" s="368"/>
      <c r="AJ352" s="368"/>
      <c r="AK352" s="368"/>
      <c r="AL352" s="368"/>
      <c r="AM352" s="368"/>
      <c r="AN352" s="368"/>
      <c r="AO352" s="368"/>
      <c r="AP352" s="368"/>
      <c r="AQ352" s="368"/>
      <c r="AR352" s="368"/>
      <c r="AS352" s="368"/>
      <c r="AT352" s="368"/>
      <c r="AU352" s="368"/>
      <c r="AV352" s="372"/>
    </row>
    <row r="353" spans="1:48" s="374" customFormat="1" ht="75" x14ac:dyDescent="0.2">
      <c r="A353" s="25" t="s">
        <v>325</v>
      </c>
      <c r="B353" s="178" t="s">
        <v>1213</v>
      </c>
      <c r="C353" s="159" t="s">
        <v>995</v>
      </c>
      <c r="D353" s="159" t="s">
        <v>1238</v>
      </c>
      <c r="E353" s="367" t="s">
        <v>1104</v>
      </c>
      <c r="F353" s="368" t="s">
        <v>176</v>
      </c>
      <c r="G353" s="330" t="b">
        <v>1</v>
      </c>
      <c r="H353" s="369">
        <v>42429</v>
      </c>
      <c r="I353" s="368"/>
      <c r="J353" s="370"/>
      <c r="K353" s="371">
        <v>0</v>
      </c>
      <c r="L353" s="368" t="b">
        <v>1</v>
      </c>
      <c r="M353" s="368" t="s">
        <v>1214</v>
      </c>
      <c r="N353" s="179" t="s">
        <v>390</v>
      </c>
      <c r="O353" s="368" t="s">
        <v>449</v>
      </c>
      <c r="P353" s="368"/>
      <c r="Q353" s="370"/>
      <c r="R353" s="368"/>
      <c r="S353" s="368"/>
      <c r="T353" s="368"/>
      <c r="U353" s="368"/>
      <c r="V353" s="368"/>
      <c r="W353" s="368"/>
      <c r="X353" s="368"/>
      <c r="Y353" s="368"/>
      <c r="Z353" s="368"/>
      <c r="AA353" s="368"/>
      <c r="AB353" s="368"/>
      <c r="AC353" s="368"/>
      <c r="AD353" s="368"/>
      <c r="AE353" s="368"/>
      <c r="AF353" s="368"/>
      <c r="AG353" s="368"/>
      <c r="AH353" s="368"/>
      <c r="AI353" s="368"/>
      <c r="AJ353" s="368"/>
      <c r="AK353" s="368"/>
      <c r="AL353" s="368"/>
      <c r="AM353" s="368"/>
      <c r="AN353" s="368"/>
      <c r="AO353" s="368"/>
      <c r="AP353" s="368"/>
      <c r="AQ353" s="368"/>
      <c r="AR353" s="368"/>
      <c r="AS353" s="368"/>
      <c r="AT353" s="368"/>
      <c r="AU353" s="368"/>
      <c r="AV353" s="372"/>
    </row>
    <row r="354" spans="1:48" s="20" customFormat="1" ht="25.15" customHeight="1" x14ac:dyDescent="0.2">
      <c r="A354" s="177"/>
      <c r="B354" s="359"/>
      <c r="C354" s="360"/>
      <c r="D354" s="360"/>
      <c r="E354" s="361"/>
      <c r="F354" s="362"/>
      <c r="G354" s="359"/>
      <c r="H354" s="363"/>
      <c r="I354" s="359"/>
      <c r="J354" s="364"/>
      <c r="K354" s="365"/>
      <c r="L354" s="359"/>
      <c r="M354" s="359"/>
      <c r="N354" s="359"/>
      <c r="O354" s="359"/>
      <c r="P354" s="359"/>
      <c r="Q354" s="364"/>
      <c r="R354" s="359"/>
      <c r="S354" s="359"/>
      <c r="T354" s="359"/>
      <c r="U354" s="359"/>
      <c r="V354" s="359"/>
      <c r="W354" s="359"/>
      <c r="X354" s="359"/>
      <c r="Y354" s="359"/>
      <c r="Z354" s="359"/>
      <c r="AA354" s="359"/>
      <c r="AB354" s="359"/>
      <c r="AC354" s="359"/>
      <c r="AD354" s="359"/>
      <c r="AE354" s="359"/>
      <c r="AF354" s="359"/>
      <c r="AG354" s="359"/>
      <c r="AH354" s="359"/>
      <c r="AI354" s="359"/>
      <c r="AJ354" s="359"/>
      <c r="AK354" s="359"/>
      <c r="AL354" s="359"/>
      <c r="AM354" s="359"/>
      <c r="AN354" s="359"/>
      <c r="AO354" s="359"/>
      <c r="AP354" s="359"/>
      <c r="AQ354" s="359"/>
      <c r="AR354" s="359"/>
      <c r="AS354" s="359"/>
      <c r="AT354" s="359"/>
      <c r="AU354" s="359"/>
      <c r="AV354" s="359"/>
    </row>
    <row r="355" spans="1:48" s="15" customFormat="1" ht="135" x14ac:dyDescent="0.2">
      <c r="A355" s="25" t="s">
        <v>323</v>
      </c>
      <c r="B355" s="158" t="s">
        <v>477</v>
      </c>
      <c r="C355" s="159" t="s">
        <v>995</v>
      </c>
      <c r="D355" s="159" t="s">
        <v>1239</v>
      </c>
      <c r="E355" s="160" t="s">
        <v>1070</v>
      </c>
      <c r="F355" s="161" t="s">
        <v>176</v>
      </c>
      <c r="G355" s="161" t="b">
        <v>1</v>
      </c>
      <c r="H355" s="162">
        <v>42369</v>
      </c>
      <c r="I355" s="161">
        <v>27</v>
      </c>
      <c r="J355" s="163"/>
      <c r="K355" s="164">
        <v>0.2</v>
      </c>
      <c r="L355" s="161" t="b">
        <v>1</v>
      </c>
      <c r="M355" s="161" t="s">
        <v>1215</v>
      </c>
      <c r="N355" s="161" t="s">
        <v>386</v>
      </c>
      <c r="O355" s="161" t="s">
        <v>445</v>
      </c>
      <c r="P355" s="161" t="s">
        <v>446</v>
      </c>
      <c r="Q355" s="176"/>
      <c r="R355" s="161"/>
      <c r="S355" s="161"/>
      <c r="T355" s="176"/>
      <c r="U355" s="331">
        <v>42369</v>
      </c>
      <c r="V355" s="331"/>
      <c r="W355" s="161"/>
      <c r="X355" s="161"/>
      <c r="Y355" s="161"/>
      <c r="Z355" s="161"/>
      <c r="AA355" s="161"/>
      <c r="AB355" s="161"/>
      <c r="AC355" s="161"/>
      <c r="AD355" s="161"/>
      <c r="AE355" s="161"/>
      <c r="AF355" s="161"/>
      <c r="AG355" s="161"/>
      <c r="AH355" s="161"/>
      <c r="AI355" s="161"/>
      <c r="AJ355" s="161"/>
      <c r="AK355" s="161"/>
      <c r="AL355" s="161"/>
      <c r="AM355" s="161"/>
      <c r="AN355" s="161"/>
      <c r="AO355" s="161"/>
      <c r="AP355" s="161"/>
      <c r="AQ355" s="161"/>
      <c r="AR355" s="161"/>
      <c r="AS355" s="161"/>
      <c r="AT355" s="161"/>
      <c r="AU355" s="161"/>
      <c r="AV355" s="161"/>
    </row>
    <row r="356" spans="1:48" s="15" customFormat="1" ht="75" x14ac:dyDescent="0.2">
      <c r="A356" s="25" t="s">
        <v>323</v>
      </c>
      <c r="B356" s="158" t="s">
        <v>479</v>
      </c>
      <c r="C356" s="159" t="s">
        <v>995</v>
      </c>
      <c r="D356" s="159" t="s">
        <v>1239</v>
      </c>
      <c r="E356" s="332" t="s">
        <v>1071</v>
      </c>
      <c r="F356" s="330" t="s">
        <v>176</v>
      </c>
      <c r="G356" s="330" t="b">
        <v>1</v>
      </c>
      <c r="H356" s="333">
        <v>42460</v>
      </c>
      <c r="I356" s="330">
        <v>118</v>
      </c>
      <c r="J356" s="334"/>
      <c r="K356" s="335">
        <v>0</v>
      </c>
      <c r="L356" s="330" t="b">
        <v>1</v>
      </c>
      <c r="M356" s="161" t="s">
        <v>448</v>
      </c>
      <c r="N356" s="161" t="s">
        <v>386</v>
      </c>
      <c r="O356" s="330" t="s">
        <v>449</v>
      </c>
      <c r="P356" s="330" t="s">
        <v>450</v>
      </c>
      <c r="Q356" s="334"/>
      <c r="R356" s="330"/>
      <c r="S356" s="330"/>
      <c r="T356" s="334"/>
      <c r="U356" s="330"/>
      <c r="V356" s="330"/>
      <c r="W356" s="330"/>
      <c r="X356" s="336">
        <v>42460</v>
      </c>
      <c r="Y356" s="330"/>
      <c r="Z356" s="330"/>
      <c r="AA356" s="330"/>
      <c r="AB356" s="330"/>
      <c r="AC356" s="330"/>
      <c r="AD356" s="330"/>
      <c r="AE356" s="330"/>
      <c r="AF356" s="330"/>
      <c r="AG356" s="330"/>
      <c r="AH356" s="330"/>
      <c r="AI356" s="330"/>
      <c r="AJ356" s="330"/>
      <c r="AK356" s="330"/>
      <c r="AL356" s="330"/>
      <c r="AM356" s="330"/>
      <c r="AN356" s="330"/>
      <c r="AO356" s="330"/>
      <c r="AP356" s="330"/>
      <c r="AQ356" s="330"/>
      <c r="AR356" s="330"/>
      <c r="AS356" s="330"/>
      <c r="AT356" s="330"/>
      <c r="AU356" s="330"/>
      <c r="AV356" s="330"/>
    </row>
    <row r="357" spans="1:48" s="15" customFormat="1" ht="60" x14ac:dyDescent="0.2">
      <c r="A357" s="25" t="s">
        <v>323</v>
      </c>
      <c r="B357" s="158" t="s">
        <v>480</v>
      </c>
      <c r="C357" s="159" t="s">
        <v>995</v>
      </c>
      <c r="D357" s="159" t="s">
        <v>1239</v>
      </c>
      <c r="E357" s="160" t="s">
        <v>1072</v>
      </c>
      <c r="F357" s="330" t="s">
        <v>176</v>
      </c>
      <c r="G357" s="330" t="b">
        <v>1</v>
      </c>
      <c r="H357" s="333">
        <v>42369</v>
      </c>
      <c r="I357" s="330">
        <v>27</v>
      </c>
      <c r="J357" s="334"/>
      <c r="K357" s="335">
        <v>0</v>
      </c>
      <c r="L357" s="330" t="b">
        <v>1</v>
      </c>
      <c r="M357" s="161" t="s">
        <v>452</v>
      </c>
      <c r="N357" s="161" t="s">
        <v>386</v>
      </c>
      <c r="O357" s="330" t="s">
        <v>449</v>
      </c>
      <c r="P357" s="330" t="s">
        <v>453</v>
      </c>
      <c r="Q357" s="334"/>
      <c r="R357" s="336">
        <v>42369</v>
      </c>
      <c r="S357" s="330"/>
      <c r="T357" s="336">
        <v>42369</v>
      </c>
      <c r="U357" s="336">
        <v>42369</v>
      </c>
      <c r="V357" s="330"/>
      <c r="W357" s="330"/>
      <c r="X357" s="330"/>
      <c r="Y357" s="330"/>
      <c r="Z357" s="330"/>
      <c r="AA357" s="330"/>
      <c r="AB357" s="330"/>
      <c r="AC357" s="330"/>
      <c r="AD357" s="330"/>
      <c r="AE357" s="330"/>
      <c r="AF357" s="330"/>
      <c r="AG357" s="330"/>
      <c r="AH357" s="330"/>
      <c r="AI357" s="330"/>
      <c r="AJ357" s="330"/>
      <c r="AK357" s="330"/>
      <c r="AL357" s="330"/>
      <c r="AM357" s="330"/>
      <c r="AN357" s="330"/>
      <c r="AO357" s="330"/>
      <c r="AP357" s="330"/>
      <c r="AQ357" s="330"/>
      <c r="AR357" s="330"/>
      <c r="AS357" s="330"/>
      <c r="AT357" s="330"/>
      <c r="AU357" s="330"/>
      <c r="AV357" s="330"/>
    </row>
    <row r="358" spans="1:48" s="15" customFormat="1" ht="90" x14ac:dyDescent="0.2">
      <c r="A358" s="25" t="s">
        <v>323</v>
      </c>
      <c r="B358" s="158" t="s">
        <v>481</v>
      </c>
      <c r="C358" s="159" t="s">
        <v>995</v>
      </c>
      <c r="D358" s="159" t="s">
        <v>1239</v>
      </c>
      <c r="E358" s="160" t="s">
        <v>1073</v>
      </c>
      <c r="F358" s="330" t="s">
        <v>176</v>
      </c>
      <c r="G358" s="330" t="b">
        <v>1</v>
      </c>
      <c r="H358" s="333">
        <v>42369</v>
      </c>
      <c r="I358" s="330">
        <v>27</v>
      </c>
      <c r="J358" s="334"/>
      <c r="K358" s="335">
        <v>0</v>
      </c>
      <c r="L358" s="330" t="b">
        <v>1</v>
      </c>
      <c r="M358" s="161" t="s">
        <v>1216</v>
      </c>
      <c r="N358" s="161" t="s">
        <v>386</v>
      </c>
      <c r="O358" s="330" t="s">
        <v>449</v>
      </c>
      <c r="P358" s="161" t="s">
        <v>455</v>
      </c>
      <c r="Q358" s="355"/>
      <c r="R358" s="235"/>
      <c r="S358" s="235"/>
      <c r="T358" s="355"/>
      <c r="U358" s="235"/>
      <c r="V358" s="235"/>
      <c r="W358" s="235"/>
      <c r="X358" s="235"/>
      <c r="Y358" s="235"/>
      <c r="Z358" s="357">
        <v>42369</v>
      </c>
      <c r="AA358" s="235"/>
      <c r="AB358" s="235"/>
      <c r="AC358" s="235"/>
      <c r="AD358" s="235"/>
      <c r="AE358" s="235"/>
      <c r="AF358" s="235"/>
      <c r="AG358" s="235"/>
      <c r="AH358" s="235"/>
      <c r="AI358" s="235"/>
      <c r="AJ358" s="235"/>
      <c r="AK358" s="235"/>
      <c r="AL358" s="235"/>
      <c r="AM358" s="235"/>
      <c r="AN358" s="235"/>
      <c r="AO358" s="235"/>
      <c r="AP358" s="235"/>
      <c r="AQ358" s="235"/>
      <c r="AR358" s="235"/>
      <c r="AS358" s="235"/>
      <c r="AT358" s="235"/>
      <c r="AU358" s="235"/>
      <c r="AV358" s="358"/>
    </row>
    <row r="359" spans="1:48" s="15" customFormat="1" ht="90" x14ac:dyDescent="0.2">
      <c r="A359" s="25" t="s">
        <v>323</v>
      </c>
      <c r="B359" s="158" t="s">
        <v>482</v>
      </c>
      <c r="C359" s="159" t="s">
        <v>995</v>
      </c>
      <c r="D359" s="159" t="s">
        <v>1239</v>
      </c>
      <c r="E359" s="160" t="s">
        <v>1075</v>
      </c>
      <c r="F359" s="330" t="s">
        <v>176</v>
      </c>
      <c r="G359" s="330" t="b">
        <v>1</v>
      </c>
      <c r="H359" s="333">
        <v>42369</v>
      </c>
      <c r="I359" s="330">
        <v>27</v>
      </c>
      <c r="J359" s="334"/>
      <c r="K359" s="335">
        <v>0</v>
      </c>
      <c r="L359" s="330" t="b">
        <v>1</v>
      </c>
      <c r="M359" s="161" t="s">
        <v>457</v>
      </c>
      <c r="N359" s="161" t="s">
        <v>386</v>
      </c>
      <c r="O359" s="330" t="s">
        <v>449</v>
      </c>
      <c r="P359" s="161" t="s">
        <v>458</v>
      </c>
      <c r="Q359" s="355"/>
      <c r="R359" s="235"/>
      <c r="S359" s="235"/>
      <c r="T359" s="336">
        <v>42369</v>
      </c>
      <c r="U359" s="336">
        <v>42369</v>
      </c>
      <c r="V359" s="235"/>
      <c r="W359" s="235"/>
      <c r="X359" s="235"/>
      <c r="Y359" s="235"/>
      <c r="Z359" s="235"/>
      <c r="AA359" s="235"/>
      <c r="AB359" s="235"/>
      <c r="AC359" s="235"/>
      <c r="AD359" s="235"/>
      <c r="AE359" s="235"/>
      <c r="AF359" s="235"/>
      <c r="AG359" s="235"/>
      <c r="AH359" s="235"/>
      <c r="AI359" s="235"/>
      <c r="AJ359" s="235"/>
      <c r="AK359" s="235"/>
      <c r="AL359" s="235"/>
      <c r="AM359" s="235"/>
      <c r="AN359" s="235"/>
      <c r="AO359" s="235"/>
      <c r="AP359" s="235"/>
      <c r="AQ359" s="235"/>
      <c r="AR359" s="235"/>
      <c r="AS359" s="235"/>
      <c r="AT359" s="235"/>
      <c r="AU359" s="336">
        <v>42369</v>
      </c>
      <c r="AV359" s="358" t="s">
        <v>361</v>
      </c>
    </row>
    <row r="360" spans="1:48" s="15" customFormat="1" ht="165" x14ac:dyDescent="0.2">
      <c r="A360" s="25" t="s">
        <v>323</v>
      </c>
      <c r="B360" s="158" t="s">
        <v>483</v>
      </c>
      <c r="C360" s="159" t="s">
        <v>995</v>
      </c>
      <c r="D360" s="159" t="s">
        <v>1239</v>
      </c>
      <c r="E360" s="160" t="s">
        <v>1076</v>
      </c>
      <c r="F360" s="330" t="s">
        <v>176</v>
      </c>
      <c r="G360" s="330" t="b">
        <v>1</v>
      </c>
      <c r="H360" s="333">
        <v>42369</v>
      </c>
      <c r="I360" s="330">
        <v>27</v>
      </c>
      <c r="J360" s="334"/>
      <c r="K360" s="335">
        <v>0</v>
      </c>
      <c r="L360" s="330" t="b">
        <v>1</v>
      </c>
      <c r="M360" s="161" t="s">
        <v>1217</v>
      </c>
      <c r="N360" s="161" t="s">
        <v>386</v>
      </c>
      <c r="O360" s="330" t="s">
        <v>449</v>
      </c>
      <c r="P360" s="161" t="s">
        <v>461</v>
      </c>
      <c r="Q360" s="355"/>
      <c r="R360" s="235"/>
      <c r="S360" s="235"/>
      <c r="T360" s="355"/>
      <c r="U360" s="235"/>
      <c r="V360" s="357">
        <v>42369</v>
      </c>
      <c r="W360" s="235"/>
      <c r="X360" s="235"/>
      <c r="Y360" s="235"/>
      <c r="Z360" s="235"/>
      <c r="AA360" s="235"/>
      <c r="AB360" s="235"/>
      <c r="AC360" s="235"/>
      <c r="AD360" s="235"/>
      <c r="AE360" s="235"/>
      <c r="AF360" s="235"/>
      <c r="AG360" s="235"/>
      <c r="AH360" s="235"/>
      <c r="AI360" s="235"/>
      <c r="AJ360" s="235"/>
      <c r="AK360" s="235"/>
      <c r="AL360" s="235"/>
      <c r="AM360" s="235"/>
      <c r="AN360" s="235"/>
      <c r="AO360" s="235"/>
      <c r="AP360" s="235"/>
      <c r="AQ360" s="235"/>
      <c r="AR360" s="235"/>
      <c r="AS360" s="235"/>
      <c r="AT360" s="235"/>
      <c r="AU360" s="235"/>
      <c r="AV360" s="358"/>
    </row>
    <row r="361" spans="1:48" s="15" customFormat="1" ht="45" x14ac:dyDescent="0.2">
      <c r="A361" s="25" t="s">
        <v>323</v>
      </c>
      <c r="B361" s="158" t="s">
        <v>536</v>
      </c>
      <c r="C361" s="159" t="s">
        <v>995</v>
      </c>
      <c r="D361" s="159" t="s">
        <v>1239</v>
      </c>
      <c r="E361" s="160" t="s">
        <v>1046</v>
      </c>
      <c r="F361" s="330" t="s">
        <v>176</v>
      </c>
      <c r="G361" s="330" t="b">
        <v>1</v>
      </c>
      <c r="H361" s="333">
        <v>42490</v>
      </c>
      <c r="I361" s="330">
        <v>147</v>
      </c>
      <c r="J361" s="334"/>
      <c r="K361" s="335">
        <v>0</v>
      </c>
      <c r="L361" s="330" t="b">
        <v>0</v>
      </c>
      <c r="M361" s="161"/>
      <c r="N361" s="161" t="s">
        <v>386</v>
      </c>
      <c r="O361" s="330" t="s">
        <v>449</v>
      </c>
      <c r="P361" s="338"/>
      <c r="Q361" s="355"/>
      <c r="R361" s="235"/>
      <c r="S361" s="235"/>
      <c r="T361" s="355"/>
      <c r="U361" s="235"/>
      <c r="V361" s="235"/>
      <c r="W361" s="235"/>
      <c r="X361" s="357">
        <v>42490</v>
      </c>
      <c r="Y361" s="235"/>
      <c r="Z361" s="235"/>
      <c r="AA361" s="235"/>
      <c r="AB361" s="235"/>
      <c r="AC361" s="235"/>
      <c r="AD361" s="235"/>
      <c r="AE361" s="235"/>
      <c r="AF361" s="235"/>
      <c r="AG361" s="235"/>
      <c r="AH361" s="235"/>
      <c r="AI361" s="235"/>
      <c r="AJ361" s="235"/>
      <c r="AK361" s="235"/>
      <c r="AL361" s="235"/>
      <c r="AM361" s="235"/>
      <c r="AN361" s="235"/>
      <c r="AO361" s="235"/>
      <c r="AP361" s="235"/>
      <c r="AQ361" s="235"/>
      <c r="AR361" s="235"/>
      <c r="AS361" s="235"/>
      <c r="AT361" s="235"/>
      <c r="AU361" s="235"/>
      <c r="AV361" s="358"/>
    </row>
    <row r="362" spans="1:48" s="15" customFormat="1" ht="45" x14ac:dyDescent="0.2">
      <c r="A362" s="25" t="s">
        <v>323</v>
      </c>
      <c r="B362" s="158" t="s">
        <v>537</v>
      </c>
      <c r="C362" s="159" t="s">
        <v>995</v>
      </c>
      <c r="D362" s="159" t="s">
        <v>1239</v>
      </c>
      <c r="E362" s="160" t="s">
        <v>1047</v>
      </c>
      <c r="F362" s="330" t="s">
        <v>176</v>
      </c>
      <c r="G362" s="330" t="b">
        <v>1</v>
      </c>
      <c r="H362" s="333">
        <v>42490</v>
      </c>
      <c r="I362" s="330">
        <v>147</v>
      </c>
      <c r="J362" s="334"/>
      <c r="K362" s="335">
        <v>0</v>
      </c>
      <c r="L362" s="330" t="b">
        <v>0</v>
      </c>
      <c r="M362" s="161"/>
      <c r="N362" s="161" t="s">
        <v>386</v>
      </c>
      <c r="O362" s="330" t="s">
        <v>449</v>
      </c>
      <c r="P362" s="338"/>
      <c r="Q362" s="355"/>
      <c r="R362" s="235"/>
      <c r="S362" s="235"/>
      <c r="T362" s="355"/>
      <c r="U362" s="235"/>
      <c r="V362" s="235"/>
      <c r="W362" s="235"/>
      <c r="X362" s="357">
        <v>42490</v>
      </c>
      <c r="Y362" s="235"/>
      <c r="Z362" s="235"/>
      <c r="AA362" s="235"/>
      <c r="AB362" s="235"/>
      <c r="AC362" s="235"/>
      <c r="AD362" s="235"/>
      <c r="AE362" s="235"/>
      <c r="AF362" s="235"/>
      <c r="AG362" s="235"/>
      <c r="AH362" s="235"/>
      <c r="AI362" s="235"/>
      <c r="AJ362" s="235"/>
      <c r="AK362" s="235"/>
      <c r="AL362" s="235"/>
      <c r="AM362" s="235"/>
      <c r="AN362" s="235"/>
      <c r="AO362" s="235"/>
      <c r="AP362" s="235"/>
      <c r="AQ362" s="235"/>
      <c r="AR362" s="235"/>
      <c r="AS362" s="235"/>
      <c r="AT362" s="235"/>
      <c r="AU362" s="235"/>
      <c r="AV362" s="358"/>
    </row>
    <row r="363" spans="1:48" s="15" customFormat="1" ht="45" x14ac:dyDescent="0.2">
      <c r="A363" s="25" t="s">
        <v>323</v>
      </c>
      <c r="B363" s="158" t="s">
        <v>538</v>
      </c>
      <c r="C363" s="159" t="s">
        <v>995</v>
      </c>
      <c r="D363" s="159" t="s">
        <v>1239</v>
      </c>
      <c r="E363" s="160" t="s">
        <v>1048</v>
      </c>
      <c r="F363" s="330" t="s">
        <v>176</v>
      </c>
      <c r="G363" s="330" t="b">
        <v>1</v>
      </c>
      <c r="H363" s="333">
        <v>42582</v>
      </c>
      <c r="I363" s="330">
        <v>237</v>
      </c>
      <c r="J363" s="334"/>
      <c r="K363" s="335">
        <v>0</v>
      </c>
      <c r="L363" s="330" t="b">
        <v>0</v>
      </c>
      <c r="M363" s="161"/>
      <c r="N363" s="161" t="s">
        <v>386</v>
      </c>
      <c r="O363" s="330" t="s">
        <v>449</v>
      </c>
      <c r="P363" s="338"/>
      <c r="Q363" s="355"/>
      <c r="R363" s="235"/>
      <c r="S363" s="235"/>
      <c r="T363" s="355"/>
      <c r="U363" s="235"/>
      <c r="V363" s="235"/>
      <c r="W363" s="235"/>
      <c r="X363" s="357">
        <v>42582</v>
      </c>
      <c r="Y363" s="235"/>
      <c r="Z363" s="235"/>
      <c r="AA363" s="235"/>
      <c r="AB363" s="235"/>
      <c r="AC363" s="235"/>
      <c r="AD363" s="235"/>
      <c r="AE363" s="235"/>
      <c r="AF363" s="235"/>
      <c r="AG363" s="235"/>
      <c r="AH363" s="235"/>
      <c r="AI363" s="235"/>
      <c r="AJ363" s="235"/>
      <c r="AK363" s="235"/>
      <c r="AL363" s="235"/>
      <c r="AM363" s="235"/>
      <c r="AN363" s="235"/>
      <c r="AO363" s="235"/>
      <c r="AP363" s="235"/>
      <c r="AQ363" s="235"/>
      <c r="AR363" s="235"/>
      <c r="AS363" s="235"/>
      <c r="AT363" s="235"/>
      <c r="AU363" s="235"/>
      <c r="AV363" s="358"/>
    </row>
    <row r="364" spans="1:48" ht="75" x14ac:dyDescent="0.2">
      <c r="A364" s="25" t="s">
        <v>323</v>
      </c>
      <c r="B364" s="158" t="s">
        <v>1218</v>
      </c>
      <c r="C364" s="159" t="s">
        <v>995</v>
      </c>
      <c r="D364" s="159" t="s">
        <v>1239</v>
      </c>
      <c r="E364" s="393" t="s">
        <v>1219</v>
      </c>
      <c r="F364" s="161" t="s">
        <v>176</v>
      </c>
      <c r="G364" s="161" t="b">
        <v>1</v>
      </c>
      <c r="H364" s="162">
        <v>42460</v>
      </c>
      <c r="I364" s="161"/>
      <c r="J364" s="176"/>
      <c r="K364" s="164"/>
      <c r="L364" s="161"/>
      <c r="M364" s="160" t="s">
        <v>1220</v>
      </c>
      <c r="N364" s="161" t="s">
        <v>386</v>
      </c>
      <c r="O364" s="330" t="s">
        <v>449</v>
      </c>
      <c r="P364" s="161"/>
      <c r="Q364" s="176"/>
      <c r="R364" s="161"/>
      <c r="S364" s="161"/>
      <c r="T364" s="161"/>
      <c r="U364" s="161"/>
      <c r="V364" s="161"/>
      <c r="W364" s="161"/>
      <c r="X364" s="161"/>
      <c r="Y364" s="161"/>
      <c r="Z364" s="161"/>
      <c r="AA364" s="161"/>
      <c r="AB364" s="161"/>
      <c r="AC364" s="161"/>
      <c r="AD364" s="161"/>
      <c r="AE364" s="161"/>
      <c r="AF364" s="161"/>
      <c r="AG364" s="161"/>
      <c r="AH364" s="161"/>
      <c r="AI364" s="161"/>
      <c r="AJ364" s="161"/>
      <c r="AK364" s="161"/>
      <c r="AL364" s="161"/>
      <c r="AM364" s="161"/>
      <c r="AN364" s="161"/>
      <c r="AO364" s="161"/>
      <c r="AP364" s="161"/>
      <c r="AQ364" s="161"/>
      <c r="AR364" s="161"/>
      <c r="AS364" s="161"/>
      <c r="AT364" s="161"/>
      <c r="AU364" s="161"/>
      <c r="AV364" s="161"/>
    </row>
    <row r="365" spans="1:48" ht="105" x14ac:dyDescent="0.2">
      <c r="A365" s="25" t="s">
        <v>323</v>
      </c>
      <c r="B365" s="158" t="s">
        <v>1221</v>
      </c>
      <c r="C365" s="159" t="s">
        <v>995</v>
      </c>
      <c r="D365" s="159" t="s">
        <v>1239</v>
      </c>
      <c r="E365" s="393" t="s">
        <v>1222</v>
      </c>
      <c r="F365" s="161" t="s">
        <v>176</v>
      </c>
      <c r="G365" s="161"/>
      <c r="H365" s="162">
        <v>42460</v>
      </c>
      <c r="I365" s="161"/>
      <c r="J365" s="176"/>
      <c r="K365" s="164"/>
      <c r="L365" s="161"/>
      <c r="M365" s="160" t="s">
        <v>1223</v>
      </c>
      <c r="N365" s="161" t="s">
        <v>386</v>
      </c>
      <c r="O365" s="330" t="s">
        <v>449</v>
      </c>
      <c r="P365" s="161"/>
      <c r="Q365" s="176"/>
      <c r="R365" s="161"/>
      <c r="S365" s="161"/>
      <c r="T365" s="161"/>
      <c r="U365" s="161"/>
      <c r="V365" s="161"/>
      <c r="W365" s="161"/>
      <c r="X365" s="161"/>
      <c r="Y365" s="161"/>
      <c r="Z365" s="161"/>
      <c r="AA365" s="161"/>
      <c r="AB365" s="161"/>
      <c r="AC365" s="161"/>
      <c r="AD365" s="161"/>
      <c r="AE365" s="161"/>
      <c r="AF365" s="161"/>
      <c r="AG365" s="161"/>
      <c r="AH365" s="161"/>
      <c r="AI365" s="161"/>
      <c r="AJ365" s="161"/>
      <c r="AK365" s="161"/>
      <c r="AL365" s="161"/>
      <c r="AM365" s="161"/>
      <c r="AN365" s="161"/>
      <c r="AO365" s="161"/>
      <c r="AP365" s="161"/>
      <c r="AQ365" s="161"/>
      <c r="AR365" s="161"/>
      <c r="AS365" s="161"/>
      <c r="AT365" s="161"/>
      <c r="AU365" s="161"/>
      <c r="AV365" s="161"/>
    </row>
    <row r="366" spans="1:48" ht="151.15" customHeight="1" x14ac:dyDescent="0.2">
      <c r="A366" s="25" t="s">
        <v>323</v>
      </c>
      <c r="B366" s="158" t="s">
        <v>1224</v>
      </c>
      <c r="C366" s="159" t="s">
        <v>995</v>
      </c>
      <c r="D366" s="159" t="s">
        <v>1239</v>
      </c>
      <c r="E366" s="393" t="s">
        <v>1225</v>
      </c>
      <c r="F366" s="161" t="s">
        <v>176</v>
      </c>
      <c r="G366" s="161"/>
      <c r="H366" s="162">
        <v>42460</v>
      </c>
      <c r="I366" s="161"/>
      <c r="J366" s="176"/>
      <c r="K366" s="164"/>
      <c r="L366" s="161"/>
      <c r="M366" s="160" t="s">
        <v>1226</v>
      </c>
      <c r="N366" s="161" t="s">
        <v>386</v>
      </c>
      <c r="O366" s="330" t="s">
        <v>449</v>
      </c>
      <c r="P366" s="161"/>
      <c r="Q366" s="176"/>
      <c r="R366" s="161"/>
      <c r="S366" s="161"/>
      <c r="T366" s="161"/>
      <c r="U366" s="161"/>
      <c r="V366" s="161"/>
      <c r="W366" s="161"/>
      <c r="X366" s="161"/>
      <c r="Y366" s="161"/>
      <c r="Z366" s="161"/>
      <c r="AA366" s="161"/>
      <c r="AB366" s="161"/>
      <c r="AC366" s="161"/>
      <c r="AD366" s="161"/>
      <c r="AE366" s="161"/>
      <c r="AF366" s="161"/>
      <c r="AG366" s="161"/>
      <c r="AH366" s="161"/>
      <c r="AI366" s="161"/>
      <c r="AJ366" s="161"/>
      <c r="AK366" s="161"/>
      <c r="AL366" s="161"/>
      <c r="AM366" s="161"/>
      <c r="AN366" s="161"/>
      <c r="AO366" s="161"/>
      <c r="AP366" s="161"/>
      <c r="AQ366" s="161"/>
      <c r="AR366" s="161"/>
      <c r="AS366" s="161"/>
      <c r="AT366" s="161"/>
      <c r="AU366" s="161"/>
      <c r="AV366" s="161"/>
    </row>
    <row r="367" spans="1:48" ht="45" x14ac:dyDescent="0.2">
      <c r="A367" s="25" t="s">
        <v>323</v>
      </c>
      <c r="B367" s="158" t="s">
        <v>1227</v>
      </c>
      <c r="C367" s="159" t="s">
        <v>995</v>
      </c>
      <c r="D367" s="159" t="s">
        <v>1239</v>
      </c>
      <c r="E367" s="393" t="s">
        <v>1228</v>
      </c>
      <c r="F367" s="161" t="s">
        <v>176</v>
      </c>
      <c r="G367" s="161"/>
      <c r="H367" s="162">
        <v>42460</v>
      </c>
      <c r="I367" s="161"/>
      <c r="J367" s="176"/>
      <c r="K367" s="164"/>
      <c r="L367" s="161"/>
      <c r="M367" s="160" t="s">
        <v>1229</v>
      </c>
      <c r="N367" s="161" t="s">
        <v>386</v>
      </c>
      <c r="O367" s="330" t="s">
        <v>449</v>
      </c>
      <c r="P367" s="161"/>
      <c r="Q367" s="176"/>
      <c r="R367" s="161"/>
      <c r="S367" s="161"/>
      <c r="T367" s="161"/>
      <c r="U367" s="161"/>
      <c r="V367" s="161"/>
      <c r="W367" s="161"/>
      <c r="X367" s="161"/>
      <c r="Y367" s="161"/>
      <c r="Z367" s="161"/>
      <c r="AA367" s="161"/>
      <c r="AB367" s="161"/>
      <c r="AC367" s="161"/>
      <c r="AD367" s="161"/>
      <c r="AE367" s="161"/>
      <c r="AF367" s="161"/>
      <c r="AG367" s="161"/>
      <c r="AH367" s="161"/>
      <c r="AI367" s="161"/>
      <c r="AJ367" s="161"/>
      <c r="AK367" s="161"/>
      <c r="AL367" s="161"/>
      <c r="AM367" s="161"/>
      <c r="AN367" s="161"/>
      <c r="AO367" s="161"/>
      <c r="AP367" s="161"/>
      <c r="AQ367" s="161"/>
      <c r="AR367" s="161"/>
      <c r="AS367" s="161"/>
      <c r="AT367" s="161"/>
      <c r="AU367" s="161"/>
      <c r="AV367" s="161"/>
    </row>
    <row r="368" spans="1:48" ht="75" x14ac:dyDescent="0.2">
      <c r="A368" s="25" t="s">
        <v>323</v>
      </c>
      <c r="B368" s="158" t="s">
        <v>1230</v>
      </c>
      <c r="C368" s="159" t="s">
        <v>995</v>
      </c>
      <c r="D368" s="159" t="s">
        <v>1239</v>
      </c>
      <c r="E368" s="393" t="s">
        <v>1231</v>
      </c>
      <c r="F368" s="161" t="s">
        <v>176</v>
      </c>
      <c r="G368" s="161"/>
      <c r="H368" s="162">
        <v>42460</v>
      </c>
      <c r="I368" s="161"/>
      <c r="J368" s="176"/>
      <c r="K368" s="164"/>
      <c r="L368" s="161"/>
      <c r="M368" s="160" t="s">
        <v>1232</v>
      </c>
      <c r="N368" s="161" t="s">
        <v>386</v>
      </c>
      <c r="O368" s="330" t="s">
        <v>449</v>
      </c>
      <c r="P368" s="161"/>
      <c r="Q368" s="176"/>
      <c r="R368" s="161"/>
      <c r="S368" s="161"/>
      <c r="T368" s="161"/>
      <c r="U368" s="161"/>
      <c r="V368" s="161"/>
      <c r="W368" s="161"/>
      <c r="X368" s="161"/>
      <c r="Y368" s="161"/>
      <c r="Z368" s="161"/>
      <c r="AA368" s="161"/>
      <c r="AB368" s="161"/>
      <c r="AC368" s="161"/>
      <c r="AD368" s="161"/>
      <c r="AE368" s="161"/>
      <c r="AF368" s="161"/>
      <c r="AG368" s="161"/>
      <c r="AH368" s="161"/>
      <c r="AI368" s="161"/>
      <c r="AJ368" s="161"/>
      <c r="AK368" s="161"/>
      <c r="AL368" s="161"/>
      <c r="AM368" s="161"/>
      <c r="AN368" s="161"/>
      <c r="AO368" s="161"/>
      <c r="AP368" s="161"/>
      <c r="AQ368" s="161"/>
      <c r="AR368" s="161"/>
      <c r="AS368" s="161"/>
      <c r="AT368" s="161"/>
      <c r="AU368" s="161"/>
      <c r="AV368" s="161"/>
    </row>
    <row r="369" spans="1:48" s="374" customFormat="1" ht="75" x14ac:dyDescent="0.2">
      <c r="A369" s="25" t="s">
        <v>323</v>
      </c>
      <c r="B369" s="158" t="s">
        <v>1233</v>
      </c>
      <c r="C369" s="159" t="s">
        <v>995</v>
      </c>
      <c r="D369" s="159" t="s">
        <v>1239</v>
      </c>
      <c r="E369" s="367" t="s">
        <v>1104</v>
      </c>
      <c r="F369" s="368" t="s">
        <v>176</v>
      </c>
      <c r="G369" s="330" t="b">
        <v>1</v>
      </c>
      <c r="H369" s="369">
        <v>42429</v>
      </c>
      <c r="I369" s="368"/>
      <c r="J369" s="370"/>
      <c r="K369" s="371">
        <v>0</v>
      </c>
      <c r="L369" s="368" t="b">
        <v>1</v>
      </c>
      <c r="M369" s="368" t="s">
        <v>1234</v>
      </c>
      <c r="N369" s="161" t="s">
        <v>386</v>
      </c>
      <c r="O369" s="368" t="s">
        <v>449</v>
      </c>
      <c r="P369" s="368"/>
      <c r="Q369" s="370"/>
      <c r="R369" s="368"/>
      <c r="S369" s="368"/>
      <c r="T369" s="368"/>
      <c r="U369" s="368"/>
      <c r="V369" s="368"/>
      <c r="W369" s="368"/>
      <c r="X369" s="368"/>
      <c r="Y369" s="368"/>
      <c r="Z369" s="368"/>
      <c r="AA369" s="368"/>
      <c r="AB369" s="368"/>
      <c r="AC369" s="368"/>
      <c r="AD369" s="368"/>
      <c r="AE369" s="368"/>
      <c r="AF369" s="368"/>
      <c r="AG369" s="368"/>
      <c r="AH369" s="368"/>
      <c r="AI369" s="368"/>
      <c r="AJ369" s="368"/>
      <c r="AK369" s="368"/>
      <c r="AL369" s="368"/>
      <c r="AM369" s="368"/>
      <c r="AN369" s="368"/>
      <c r="AO369" s="368"/>
      <c r="AP369" s="368"/>
      <c r="AQ369" s="368"/>
      <c r="AR369" s="368"/>
      <c r="AS369" s="368"/>
      <c r="AT369" s="368"/>
      <c r="AU369" s="368"/>
      <c r="AV369" s="372"/>
    </row>
    <row r="370" spans="1:48" s="20" customFormat="1" ht="25.15" customHeight="1" x14ac:dyDescent="0.2">
      <c r="A370" s="177"/>
      <c r="B370" s="224"/>
      <c r="C370" s="224"/>
      <c r="D370" s="224"/>
      <c r="E370" s="222"/>
      <c r="F370" s="223"/>
      <c r="G370" s="224"/>
      <c r="H370" s="236"/>
      <c r="I370" s="224"/>
      <c r="J370" s="226"/>
      <c r="K370" s="227"/>
      <c r="L370" s="224"/>
      <c r="M370" s="224"/>
      <c r="N370" s="224"/>
      <c r="O370" s="224"/>
      <c r="P370" s="224"/>
      <c r="Q370" s="208"/>
      <c r="R370" s="209"/>
      <c r="S370" s="209"/>
      <c r="T370" s="209"/>
      <c r="U370" s="209"/>
      <c r="V370" s="209"/>
      <c r="W370" s="209"/>
      <c r="X370" s="209"/>
      <c r="Y370" s="209"/>
      <c r="Z370" s="209"/>
      <c r="AA370" s="209"/>
      <c r="AB370" s="209"/>
      <c r="AC370" s="209"/>
      <c r="AD370" s="209"/>
      <c r="AE370" s="209"/>
      <c r="AF370" s="209"/>
      <c r="AG370" s="209"/>
      <c r="AH370" s="209"/>
      <c r="AI370" s="209"/>
      <c r="AJ370" s="209"/>
      <c r="AK370" s="209"/>
      <c r="AL370" s="209"/>
      <c r="AM370" s="209"/>
      <c r="AN370" s="209"/>
      <c r="AO370" s="209"/>
      <c r="AP370" s="209"/>
      <c r="AQ370" s="209"/>
      <c r="AR370" s="209"/>
      <c r="AS370" s="209"/>
      <c r="AT370" s="209"/>
      <c r="AU370" s="209"/>
      <c r="AV370" s="210"/>
    </row>
    <row r="371" spans="1:48" ht="45" x14ac:dyDescent="0.2">
      <c r="A371" s="25" t="s">
        <v>312</v>
      </c>
      <c r="B371" s="158" t="s">
        <v>664</v>
      </c>
      <c r="C371" s="159" t="s">
        <v>994</v>
      </c>
      <c r="D371" s="159" t="s">
        <v>350</v>
      </c>
      <c r="E371" s="189" t="s">
        <v>1334</v>
      </c>
      <c r="F371" s="161" t="s">
        <v>176</v>
      </c>
      <c r="G371" s="161" t="b">
        <v>1</v>
      </c>
      <c r="H371" s="163">
        <v>42460</v>
      </c>
      <c r="I371" s="397">
        <v>60</v>
      </c>
      <c r="J371" s="398">
        <f>H371-I371</f>
        <v>42400</v>
      </c>
      <c r="K371" s="164">
        <v>0</v>
      </c>
      <c r="L371" s="161" t="b">
        <v>1</v>
      </c>
      <c r="M371" s="161" t="s">
        <v>665</v>
      </c>
      <c r="N371" s="188" t="s">
        <v>666</v>
      </c>
      <c r="O371" s="179" t="s">
        <v>179</v>
      </c>
      <c r="P371" s="161" t="s">
        <v>667</v>
      </c>
      <c r="Q371" s="228"/>
      <c r="R371" s="228"/>
      <c r="S371" s="228"/>
      <c r="T371" s="228"/>
      <c r="U371" s="228"/>
      <c r="V371" s="228"/>
      <c r="W371" s="228"/>
      <c r="X371" s="228" t="s">
        <v>303</v>
      </c>
      <c r="Y371" s="228"/>
      <c r="Z371" s="228"/>
      <c r="AA371" s="228"/>
      <c r="AB371" s="228"/>
      <c r="AC371" s="228"/>
      <c r="AD371" s="181"/>
      <c r="AE371" s="181"/>
      <c r="AF371" s="181"/>
      <c r="AG371" s="181"/>
      <c r="AH371" s="181"/>
      <c r="AI371" s="181"/>
      <c r="AJ371" s="181"/>
      <c r="AK371" s="180"/>
      <c r="AL371" s="180"/>
      <c r="AM371" s="180"/>
      <c r="AN371" s="180"/>
      <c r="AO371" s="180"/>
      <c r="AP371" s="180"/>
      <c r="AQ371" s="180"/>
      <c r="AR371" s="180"/>
      <c r="AS371" s="180"/>
      <c r="AT371" s="180"/>
      <c r="AU371" s="180"/>
      <c r="AV371" s="180"/>
    </row>
    <row r="372" spans="1:48" ht="150" x14ac:dyDescent="0.2">
      <c r="A372" s="25" t="s">
        <v>312</v>
      </c>
      <c r="B372" s="158" t="s">
        <v>668</v>
      </c>
      <c r="C372" s="159" t="s">
        <v>994</v>
      </c>
      <c r="D372" s="159" t="s">
        <v>350</v>
      </c>
      <c r="E372" s="189" t="s">
        <v>1335</v>
      </c>
      <c r="F372" s="161" t="s">
        <v>176</v>
      </c>
      <c r="G372" s="161" t="b">
        <v>1</v>
      </c>
      <c r="H372" s="162">
        <v>42460</v>
      </c>
      <c r="I372" s="161">
        <v>60</v>
      </c>
      <c r="J372" s="75">
        <f t="shared" ref="J372:J393" si="12">H372-I372</f>
        <v>42400</v>
      </c>
      <c r="K372" s="164">
        <v>0</v>
      </c>
      <c r="L372" s="161" t="b">
        <v>1</v>
      </c>
      <c r="M372" s="161" t="s">
        <v>1336</v>
      </c>
      <c r="N372" s="188" t="s">
        <v>666</v>
      </c>
      <c r="O372" s="179" t="s">
        <v>179</v>
      </c>
      <c r="P372" s="161"/>
      <c r="Q372" s="228" t="s">
        <v>303</v>
      </c>
      <c r="R372" s="228" t="s">
        <v>303</v>
      </c>
      <c r="S372" s="228"/>
      <c r="T372" s="228"/>
      <c r="U372" s="228"/>
      <c r="V372" s="228"/>
      <c r="W372" s="228"/>
      <c r="X372" s="228" t="s">
        <v>303</v>
      </c>
      <c r="Y372" s="228"/>
      <c r="Z372" s="228"/>
      <c r="AA372" s="228"/>
      <c r="AB372" s="228"/>
      <c r="AC372" s="228"/>
      <c r="AD372" s="181"/>
      <c r="AE372" s="181"/>
      <c r="AF372" s="181"/>
      <c r="AG372" s="181"/>
      <c r="AH372" s="181"/>
      <c r="AI372" s="181"/>
      <c r="AJ372" s="181"/>
      <c r="AK372" s="180"/>
      <c r="AL372" s="180"/>
      <c r="AM372" s="180"/>
      <c r="AN372" s="180"/>
      <c r="AO372" s="180"/>
      <c r="AP372" s="180"/>
      <c r="AQ372" s="180"/>
      <c r="AR372" s="180"/>
      <c r="AS372" s="180"/>
      <c r="AT372" s="180"/>
      <c r="AU372" s="180"/>
      <c r="AV372" s="180"/>
    </row>
    <row r="373" spans="1:48" ht="90" x14ac:dyDescent="0.2">
      <c r="A373" s="25" t="s">
        <v>312</v>
      </c>
      <c r="B373" s="158" t="s">
        <v>671</v>
      </c>
      <c r="C373" s="159" t="s">
        <v>994</v>
      </c>
      <c r="D373" s="159" t="s">
        <v>350</v>
      </c>
      <c r="E373" s="189" t="s">
        <v>1337</v>
      </c>
      <c r="F373" s="161" t="s">
        <v>176</v>
      </c>
      <c r="G373" s="161" t="b">
        <v>0</v>
      </c>
      <c r="H373" s="162">
        <v>42644</v>
      </c>
      <c r="I373" s="161">
        <v>60</v>
      </c>
      <c r="J373" s="75">
        <f t="shared" si="12"/>
        <v>42584</v>
      </c>
      <c r="K373" s="164">
        <v>0</v>
      </c>
      <c r="L373" s="161" t="b">
        <v>0</v>
      </c>
      <c r="M373" s="161" t="s">
        <v>369</v>
      </c>
      <c r="N373" s="188" t="s">
        <v>666</v>
      </c>
      <c r="O373" s="179" t="s">
        <v>179</v>
      </c>
      <c r="P373" s="161"/>
      <c r="Q373" s="228"/>
      <c r="R373" s="228"/>
      <c r="S373" s="228"/>
      <c r="T373" s="228"/>
      <c r="U373" s="228"/>
      <c r="V373" s="228" t="s">
        <v>303</v>
      </c>
      <c r="W373" s="228"/>
      <c r="X373" s="228" t="s">
        <v>303</v>
      </c>
      <c r="Y373" s="228"/>
      <c r="Z373" s="228"/>
      <c r="AA373" s="228"/>
      <c r="AB373" s="228"/>
      <c r="AC373" s="228"/>
      <c r="AD373" s="181"/>
      <c r="AE373" s="181"/>
      <c r="AF373" s="181"/>
      <c r="AG373" s="181"/>
      <c r="AH373" s="181"/>
      <c r="AI373" s="181"/>
      <c r="AJ373" s="181"/>
      <c r="AK373" s="180"/>
      <c r="AL373" s="180"/>
      <c r="AM373" s="180"/>
      <c r="AN373" s="180"/>
      <c r="AO373" s="180"/>
      <c r="AP373" s="180"/>
      <c r="AQ373" s="180"/>
      <c r="AR373" s="180"/>
      <c r="AS373" s="180"/>
      <c r="AT373" s="180"/>
      <c r="AU373" s="180"/>
      <c r="AV373" s="180"/>
    </row>
    <row r="374" spans="1:48" ht="165" x14ac:dyDescent="0.2">
      <c r="A374" s="25" t="s">
        <v>312</v>
      </c>
      <c r="B374" s="158" t="s">
        <v>674</v>
      </c>
      <c r="C374" s="159" t="s">
        <v>994</v>
      </c>
      <c r="D374" s="159" t="s">
        <v>350</v>
      </c>
      <c r="E374" s="189" t="s">
        <v>1338</v>
      </c>
      <c r="F374" s="161" t="s">
        <v>176</v>
      </c>
      <c r="G374" s="161" t="b">
        <v>1</v>
      </c>
      <c r="H374" s="162">
        <v>42644</v>
      </c>
      <c r="I374" s="161">
        <v>120</v>
      </c>
      <c r="J374" s="75">
        <f t="shared" si="12"/>
        <v>42524</v>
      </c>
      <c r="K374" s="164">
        <v>0</v>
      </c>
      <c r="L374" s="161" t="b">
        <v>0</v>
      </c>
      <c r="M374" s="161" t="s">
        <v>369</v>
      </c>
      <c r="N374" s="188" t="s">
        <v>666</v>
      </c>
      <c r="O374" s="179" t="s">
        <v>179</v>
      </c>
      <c r="P374" s="161"/>
      <c r="Q374" s="228"/>
      <c r="R374" s="228" t="s">
        <v>303</v>
      </c>
      <c r="S374" s="228"/>
      <c r="T374" s="228" t="s">
        <v>303</v>
      </c>
      <c r="U374" s="228"/>
      <c r="V374" s="228"/>
      <c r="W374" s="228"/>
      <c r="X374" s="228" t="s">
        <v>303</v>
      </c>
      <c r="Y374" s="228"/>
      <c r="Z374" s="228"/>
      <c r="AA374" s="228"/>
      <c r="AB374" s="228"/>
      <c r="AC374" s="228"/>
      <c r="AD374" s="181"/>
      <c r="AE374" s="181"/>
      <c r="AF374" s="181"/>
      <c r="AG374" s="181"/>
      <c r="AH374" s="181"/>
      <c r="AI374" s="181"/>
      <c r="AJ374" s="181"/>
      <c r="AK374" s="180"/>
      <c r="AL374" s="180"/>
      <c r="AM374" s="180"/>
      <c r="AN374" s="180"/>
      <c r="AO374" s="180"/>
      <c r="AP374" s="180"/>
      <c r="AQ374" s="180"/>
      <c r="AR374" s="180"/>
      <c r="AS374" s="180"/>
      <c r="AT374" s="180"/>
      <c r="AU374" s="180"/>
      <c r="AV374" s="180"/>
    </row>
    <row r="375" spans="1:48" ht="120" x14ac:dyDescent="0.2">
      <c r="A375" s="25" t="s">
        <v>312</v>
      </c>
      <c r="B375" s="158" t="s">
        <v>677</v>
      </c>
      <c r="C375" s="159" t="s">
        <v>994</v>
      </c>
      <c r="D375" s="159" t="s">
        <v>350</v>
      </c>
      <c r="E375" s="189" t="s">
        <v>1339</v>
      </c>
      <c r="F375" s="161" t="s">
        <v>176</v>
      </c>
      <c r="G375" s="161" t="b">
        <v>1</v>
      </c>
      <c r="H375" s="162">
        <v>42644</v>
      </c>
      <c r="I375" s="161">
        <v>120</v>
      </c>
      <c r="J375" s="75">
        <f t="shared" si="12"/>
        <v>42524</v>
      </c>
      <c r="K375" s="164">
        <v>0</v>
      </c>
      <c r="L375" s="161" t="b">
        <v>0</v>
      </c>
      <c r="M375" s="161" t="s">
        <v>369</v>
      </c>
      <c r="N375" s="188" t="s">
        <v>666</v>
      </c>
      <c r="O375" s="179" t="s">
        <v>179</v>
      </c>
      <c r="P375" s="161"/>
      <c r="Q375" s="228"/>
      <c r="R375" s="228"/>
      <c r="S375" s="228"/>
      <c r="T375" s="228"/>
      <c r="U375" s="228"/>
      <c r="V375" s="228"/>
      <c r="W375" s="228"/>
      <c r="X375" s="228" t="s">
        <v>303</v>
      </c>
      <c r="Y375" s="228"/>
      <c r="Z375" s="228"/>
      <c r="AA375" s="228"/>
      <c r="AB375" s="228"/>
      <c r="AC375" s="228"/>
      <c r="AD375" s="181"/>
      <c r="AE375" s="181"/>
      <c r="AF375" s="181"/>
      <c r="AG375" s="181"/>
      <c r="AH375" s="181"/>
      <c r="AI375" s="181"/>
      <c r="AJ375" s="181"/>
      <c r="AK375" s="180"/>
      <c r="AL375" s="180"/>
      <c r="AM375" s="180"/>
      <c r="AN375" s="180"/>
      <c r="AO375" s="180"/>
      <c r="AP375" s="180"/>
      <c r="AQ375" s="180"/>
      <c r="AR375" s="180"/>
      <c r="AS375" s="180"/>
      <c r="AT375" s="180"/>
      <c r="AU375" s="180"/>
      <c r="AV375" s="180"/>
    </row>
    <row r="376" spans="1:48" ht="30" x14ac:dyDescent="0.2">
      <c r="A376" s="25" t="s">
        <v>312</v>
      </c>
      <c r="B376" s="158" t="s">
        <v>681</v>
      </c>
      <c r="C376" s="159" t="s">
        <v>994</v>
      </c>
      <c r="D376" s="159" t="s">
        <v>350</v>
      </c>
      <c r="E376" s="189" t="s">
        <v>1340</v>
      </c>
      <c r="F376" s="161" t="s">
        <v>176</v>
      </c>
      <c r="G376" s="161" t="b">
        <v>0</v>
      </c>
      <c r="H376" s="162">
        <v>42644</v>
      </c>
      <c r="I376" s="161">
        <v>120</v>
      </c>
      <c r="J376" s="75">
        <f t="shared" si="12"/>
        <v>42524</v>
      </c>
      <c r="K376" s="164">
        <v>0</v>
      </c>
      <c r="L376" s="161" t="b">
        <v>0</v>
      </c>
      <c r="M376" s="161" t="s">
        <v>369</v>
      </c>
      <c r="N376" s="188" t="s">
        <v>666</v>
      </c>
      <c r="O376" s="179" t="s">
        <v>179</v>
      </c>
      <c r="P376" s="161"/>
      <c r="Q376" s="228"/>
      <c r="R376" s="228"/>
      <c r="S376" s="228"/>
      <c r="T376" s="228"/>
      <c r="U376" s="228"/>
      <c r="V376" s="228"/>
      <c r="W376" s="228"/>
      <c r="X376" s="228" t="s">
        <v>303</v>
      </c>
      <c r="Y376" s="228"/>
      <c r="Z376" s="228"/>
      <c r="AA376" s="228"/>
      <c r="AB376" s="228"/>
      <c r="AC376" s="228"/>
      <c r="AD376" s="181"/>
      <c r="AE376" s="181"/>
      <c r="AF376" s="181"/>
      <c r="AG376" s="181"/>
      <c r="AH376" s="181"/>
      <c r="AI376" s="181"/>
      <c r="AJ376" s="181"/>
      <c r="AK376" s="180"/>
      <c r="AL376" s="180"/>
      <c r="AM376" s="180"/>
      <c r="AN376" s="180"/>
      <c r="AO376" s="180"/>
      <c r="AP376" s="180"/>
      <c r="AQ376" s="180"/>
      <c r="AR376" s="180"/>
      <c r="AS376" s="180"/>
      <c r="AT376" s="180"/>
      <c r="AU376" s="180" t="s">
        <v>303</v>
      </c>
      <c r="AV376" s="180" t="s">
        <v>1341</v>
      </c>
    </row>
    <row r="377" spans="1:48" ht="75" x14ac:dyDescent="0.2">
      <c r="A377" s="25" t="s">
        <v>312</v>
      </c>
      <c r="B377" s="158" t="s">
        <v>682</v>
      </c>
      <c r="C377" s="159" t="s">
        <v>994</v>
      </c>
      <c r="D377" s="159" t="s">
        <v>350</v>
      </c>
      <c r="E377" s="189" t="s">
        <v>1342</v>
      </c>
      <c r="F377" s="161" t="s">
        <v>176</v>
      </c>
      <c r="G377" s="161" t="b">
        <v>1</v>
      </c>
      <c r="H377" s="162">
        <v>42644</v>
      </c>
      <c r="I377" s="161">
        <v>150</v>
      </c>
      <c r="J377" s="75">
        <f t="shared" si="12"/>
        <v>42494</v>
      </c>
      <c r="K377" s="164">
        <v>0</v>
      </c>
      <c r="L377" s="161" t="b">
        <v>0</v>
      </c>
      <c r="M377" s="161" t="s">
        <v>369</v>
      </c>
      <c r="N377" s="188" t="s">
        <v>666</v>
      </c>
      <c r="O377" s="179" t="s">
        <v>179</v>
      </c>
      <c r="P377" s="161"/>
      <c r="Q377" s="228"/>
      <c r="R377" s="228"/>
      <c r="S377" s="228"/>
      <c r="T377" s="228"/>
      <c r="U377" s="228"/>
      <c r="V377" s="228"/>
      <c r="W377" s="228"/>
      <c r="X377" s="228" t="s">
        <v>303</v>
      </c>
      <c r="Y377" s="228"/>
      <c r="Z377" s="228"/>
      <c r="AA377" s="228"/>
      <c r="AB377" s="228"/>
      <c r="AC377" s="228"/>
      <c r="AD377" s="181"/>
      <c r="AE377" s="181"/>
      <c r="AF377" s="181"/>
      <c r="AG377" s="181"/>
      <c r="AH377" s="181"/>
      <c r="AI377" s="181"/>
      <c r="AJ377" s="181"/>
      <c r="AK377" s="180"/>
      <c r="AL377" s="180"/>
      <c r="AM377" s="180"/>
      <c r="AN377" s="180"/>
      <c r="AO377" s="180"/>
      <c r="AP377" s="180"/>
      <c r="AQ377" s="180"/>
      <c r="AR377" s="180"/>
      <c r="AS377" s="180"/>
      <c r="AT377" s="180"/>
      <c r="AU377" s="180"/>
      <c r="AV377" s="180"/>
    </row>
    <row r="378" spans="1:48" ht="45" x14ac:dyDescent="0.2">
      <c r="A378" s="25" t="s">
        <v>312</v>
      </c>
      <c r="B378" s="158" t="s">
        <v>683</v>
      </c>
      <c r="C378" s="159" t="s">
        <v>994</v>
      </c>
      <c r="D378" s="159" t="s">
        <v>350</v>
      </c>
      <c r="E378" s="189" t="s">
        <v>1343</v>
      </c>
      <c r="F378" s="161" t="s">
        <v>176</v>
      </c>
      <c r="G378" s="161" t="b">
        <v>0</v>
      </c>
      <c r="H378" s="162">
        <v>42644</v>
      </c>
      <c r="I378" s="161">
        <v>30</v>
      </c>
      <c r="J378" s="75">
        <f t="shared" si="12"/>
        <v>42614</v>
      </c>
      <c r="K378" s="164">
        <v>0</v>
      </c>
      <c r="L378" s="161" t="b">
        <v>0</v>
      </c>
      <c r="M378" s="161" t="s">
        <v>369</v>
      </c>
      <c r="N378" s="188" t="s">
        <v>666</v>
      </c>
      <c r="O378" s="179" t="s">
        <v>179</v>
      </c>
      <c r="P378" s="161"/>
      <c r="Q378" s="228"/>
      <c r="R378" s="228"/>
      <c r="S378" s="228"/>
      <c r="T378" s="228"/>
      <c r="U378" s="228"/>
      <c r="V378" s="228"/>
      <c r="W378" s="228"/>
      <c r="X378" s="228" t="s">
        <v>303</v>
      </c>
      <c r="Y378" s="228"/>
      <c r="Z378" s="228"/>
      <c r="AA378" s="228"/>
      <c r="AB378" s="228"/>
      <c r="AC378" s="228"/>
      <c r="AD378" s="181"/>
      <c r="AE378" s="181"/>
      <c r="AF378" s="181"/>
      <c r="AG378" s="181"/>
      <c r="AH378" s="181"/>
      <c r="AI378" s="181"/>
      <c r="AJ378" s="181"/>
      <c r="AK378" s="180"/>
      <c r="AL378" s="180"/>
      <c r="AM378" s="180"/>
      <c r="AN378" s="180"/>
      <c r="AO378" s="180"/>
      <c r="AP378" s="180"/>
      <c r="AQ378" s="180"/>
      <c r="AR378" s="180"/>
      <c r="AS378" s="180"/>
      <c r="AT378" s="180"/>
      <c r="AU378" s="180"/>
      <c r="AV378" s="180"/>
    </row>
    <row r="379" spans="1:48" ht="75" x14ac:dyDescent="0.2">
      <c r="A379" s="25" t="s">
        <v>312</v>
      </c>
      <c r="B379" s="158" t="s">
        <v>1344</v>
      </c>
      <c r="C379" s="159" t="s">
        <v>994</v>
      </c>
      <c r="D379" s="159" t="s">
        <v>350</v>
      </c>
      <c r="E379" s="189" t="s">
        <v>1345</v>
      </c>
      <c r="F379" s="161" t="s">
        <v>176</v>
      </c>
      <c r="G379" s="161" t="b">
        <v>0</v>
      </c>
      <c r="H379" s="162">
        <v>42644</v>
      </c>
      <c r="I379" s="161">
        <v>30</v>
      </c>
      <c r="J379" s="75">
        <f t="shared" si="12"/>
        <v>42614</v>
      </c>
      <c r="K379" s="164">
        <v>0</v>
      </c>
      <c r="L379" s="161" t="b">
        <v>0</v>
      </c>
      <c r="M379" s="161" t="s">
        <v>369</v>
      </c>
      <c r="N379" s="188" t="s">
        <v>666</v>
      </c>
      <c r="O379" s="179" t="s">
        <v>179</v>
      </c>
      <c r="P379" s="161"/>
      <c r="Q379" s="228"/>
      <c r="R379" s="228"/>
      <c r="S379" s="228"/>
      <c r="T379" s="228"/>
      <c r="U379" s="228"/>
      <c r="V379" s="228"/>
      <c r="W379" s="228"/>
      <c r="X379" s="228" t="s">
        <v>303</v>
      </c>
      <c r="Y379" s="228"/>
      <c r="Z379" s="228"/>
      <c r="AA379" s="228"/>
      <c r="AB379" s="228"/>
      <c r="AC379" s="228"/>
      <c r="AD379" s="181"/>
      <c r="AE379" s="181"/>
      <c r="AF379" s="181"/>
      <c r="AG379" s="181"/>
      <c r="AH379" s="181"/>
      <c r="AI379" s="181"/>
      <c r="AJ379" s="181"/>
      <c r="AK379" s="180"/>
      <c r="AL379" s="180"/>
      <c r="AM379" s="180"/>
      <c r="AN379" s="180"/>
      <c r="AO379" s="180"/>
      <c r="AP379" s="180"/>
      <c r="AQ379" s="180"/>
      <c r="AR379" s="180"/>
      <c r="AS379" s="180"/>
      <c r="AT379" s="180"/>
      <c r="AU379" s="180"/>
      <c r="AV379" s="180"/>
    </row>
    <row r="380" spans="1:48" ht="90" x14ac:dyDescent="0.2">
      <c r="A380" s="25" t="s">
        <v>312</v>
      </c>
      <c r="B380" s="158" t="s">
        <v>1346</v>
      </c>
      <c r="C380" s="159" t="s">
        <v>994</v>
      </c>
      <c r="D380" s="159" t="s">
        <v>350</v>
      </c>
      <c r="E380" s="189" t="s">
        <v>1347</v>
      </c>
      <c r="F380" s="161" t="s">
        <v>176</v>
      </c>
      <c r="G380" s="161" t="b">
        <v>1</v>
      </c>
      <c r="H380" s="162">
        <v>42460</v>
      </c>
      <c r="I380" s="161">
        <v>90</v>
      </c>
      <c r="J380" s="75">
        <f>H380-I380</f>
        <v>42370</v>
      </c>
      <c r="K380" s="164">
        <v>0</v>
      </c>
      <c r="L380" s="161" t="s">
        <v>1348</v>
      </c>
      <c r="M380" s="161" t="s">
        <v>369</v>
      </c>
      <c r="N380" s="188" t="s">
        <v>666</v>
      </c>
      <c r="O380" s="179" t="s">
        <v>179</v>
      </c>
      <c r="P380" s="161"/>
      <c r="Q380" s="228"/>
      <c r="R380" s="228"/>
      <c r="S380" s="228"/>
      <c r="T380" s="228"/>
      <c r="U380" s="228"/>
      <c r="V380" s="228"/>
      <c r="W380" s="228"/>
      <c r="X380" s="228" t="s">
        <v>303</v>
      </c>
      <c r="Y380" s="228"/>
      <c r="Z380" s="228"/>
      <c r="AA380" s="228"/>
      <c r="AB380" s="228"/>
      <c r="AC380" s="228"/>
      <c r="AD380" s="181"/>
      <c r="AE380" s="181"/>
      <c r="AF380" s="181"/>
      <c r="AG380" s="181"/>
      <c r="AH380" s="181"/>
      <c r="AI380" s="181"/>
      <c r="AJ380" s="181"/>
      <c r="AK380" s="180"/>
      <c r="AL380" s="180"/>
      <c r="AM380" s="180"/>
      <c r="AN380" s="180"/>
      <c r="AO380" s="180"/>
      <c r="AP380" s="180"/>
      <c r="AQ380" s="180"/>
      <c r="AR380" s="180"/>
      <c r="AS380" s="180"/>
      <c r="AT380" s="180"/>
      <c r="AU380" s="180" t="s">
        <v>303</v>
      </c>
      <c r="AV380" s="180" t="s">
        <v>1349</v>
      </c>
    </row>
    <row r="381" spans="1:48" ht="165" x14ac:dyDescent="0.2">
      <c r="A381" s="25" t="s">
        <v>312</v>
      </c>
      <c r="B381" s="158" t="s">
        <v>1350</v>
      </c>
      <c r="C381" s="159" t="s">
        <v>994</v>
      </c>
      <c r="D381" s="159" t="s">
        <v>350</v>
      </c>
      <c r="E381" s="189" t="s">
        <v>1351</v>
      </c>
      <c r="F381" s="161" t="s">
        <v>176</v>
      </c>
      <c r="G381" s="161" t="b">
        <v>1</v>
      </c>
      <c r="H381" s="162">
        <v>42490</v>
      </c>
      <c r="I381" s="161">
        <v>60</v>
      </c>
      <c r="J381" s="75">
        <f t="shared" si="12"/>
        <v>42430</v>
      </c>
      <c r="K381" s="164">
        <v>0</v>
      </c>
      <c r="L381" s="161" t="b">
        <v>1</v>
      </c>
      <c r="M381" s="161" t="s">
        <v>1352</v>
      </c>
      <c r="N381" s="188" t="s">
        <v>666</v>
      </c>
      <c r="O381" s="179" t="s">
        <v>179</v>
      </c>
      <c r="P381" s="161"/>
      <c r="Q381" s="228"/>
      <c r="R381" s="228"/>
      <c r="S381" s="228"/>
      <c r="T381" s="228"/>
      <c r="U381" s="228"/>
      <c r="V381" s="228"/>
      <c r="W381" s="228"/>
      <c r="X381" s="228" t="s">
        <v>303</v>
      </c>
      <c r="Y381" s="228"/>
      <c r="Z381" s="228"/>
      <c r="AA381" s="228"/>
      <c r="AB381" s="228"/>
      <c r="AC381" s="228"/>
      <c r="AD381" s="181"/>
      <c r="AE381" s="181"/>
      <c r="AF381" s="181"/>
      <c r="AG381" s="181"/>
      <c r="AH381" s="181"/>
      <c r="AI381" s="181"/>
      <c r="AJ381" s="181"/>
      <c r="AK381" s="180"/>
      <c r="AL381" s="180"/>
      <c r="AM381" s="180"/>
      <c r="AN381" s="180"/>
      <c r="AO381" s="180"/>
      <c r="AP381" s="180"/>
      <c r="AQ381" s="180"/>
      <c r="AR381" s="180"/>
      <c r="AS381" s="180"/>
      <c r="AT381" s="180"/>
      <c r="AU381" s="180" t="s">
        <v>303</v>
      </c>
      <c r="AV381" s="180" t="s">
        <v>1353</v>
      </c>
    </row>
    <row r="382" spans="1:48" ht="120" x14ac:dyDescent="0.2">
      <c r="A382" s="25" t="s">
        <v>312</v>
      </c>
      <c r="B382" s="158" t="s">
        <v>1354</v>
      </c>
      <c r="C382" s="159" t="s">
        <v>994</v>
      </c>
      <c r="D382" s="159" t="s">
        <v>350</v>
      </c>
      <c r="E382" s="189" t="s">
        <v>1355</v>
      </c>
      <c r="F382" s="161" t="s">
        <v>176</v>
      </c>
      <c r="G382" s="161" t="b">
        <v>1</v>
      </c>
      <c r="H382" s="162">
        <v>42583</v>
      </c>
      <c r="I382" s="161">
        <v>30</v>
      </c>
      <c r="J382" s="75">
        <f t="shared" si="12"/>
        <v>42553</v>
      </c>
      <c r="K382" s="164">
        <v>0</v>
      </c>
      <c r="L382" s="161" t="b">
        <v>1</v>
      </c>
      <c r="M382" s="161" t="s">
        <v>1352</v>
      </c>
      <c r="N382" s="188" t="s">
        <v>666</v>
      </c>
      <c r="O382" s="179" t="s">
        <v>179</v>
      </c>
      <c r="P382" s="161"/>
      <c r="Q382" s="228"/>
      <c r="R382" s="228"/>
      <c r="S382" s="228"/>
      <c r="T382" s="228"/>
      <c r="U382" s="228"/>
      <c r="V382" s="228"/>
      <c r="W382" s="228"/>
      <c r="X382" s="228" t="s">
        <v>303</v>
      </c>
      <c r="Y382" s="228"/>
      <c r="Z382" s="228"/>
      <c r="AA382" s="228"/>
      <c r="AB382" s="228"/>
      <c r="AC382" s="228"/>
      <c r="AD382" s="181"/>
      <c r="AE382" s="181"/>
      <c r="AF382" s="181"/>
      <c r="AG382" s="181"/>
      <c r="AH382" s="181"/>
      <c r="AI382" s="181"/>
      <c r="AJ382" s="181"/>
      <c r="AK382" s="180"/>
      <c r="AL382" s="180"/>
      <c r="AM382" s="180"/>
      <c r="AN382" s="180"/>
      <c r="AO382" s="180"/>
      <c r="AP382" s="180"/>
      <c r="AQ382" s="180"/>
      <c r="AR382" s="180"/>
      <c r="AS382" s="180"/>
      <c r="AT382" s="180"/>
      <c r="AU382" s="180" t="s">
        <v>303</v>
      </c>
      <c r="AV382" s="180" t="s">
        <v>1356</v>
      </c>
    </row>
    <row r="383" spans="1:48" ht="165" x14ac:dyDescent="0.2">
      <c r="A383" s="25" t="s">
        <v>312</v>
      </c>
      <c r="B383" s="158" t="s">
        <v>1357</v>
      </c>
      <c r="C383" s="159" t="s">
        <v>994</v>
      </c>
      <c r="D383" s="159" t="s">
        <v>350</v>
      </c>
      <c r="E383" s="189" t="s">
        <v>1358</v>
      </c>
      <c r="F383" s="161" t="s">
        <v>176</v>
      </c>
      <c r="G383" s="161" t="b">
        <v>1</v>
      </c>
      <c r="H383" s="162">
        <v>42583</v>
      </c>
      <c r="I383" s="161">
        <v>30</v>
      </c>
      <c r="J383" s="75">
        <f t="shared" si="12"/>
        <v>42553</v>
      </c>
      <c r="K383" s="164">
        <v>0</v>
      </c>
      <c r="L383" s="161" t="b">
        <v>1</v>
      </c>
      <c r="M383" s="161" t="s">
        <v>1352</v>
      </c>
      <c r="N383" s="188" t="s">
        <v>666</v>
      </c>
      <c r="O383" s="179" t="s">
        <v>179</v>
      </c>
      <c r="P383" s="161"/>
      <c r="Q383" s="228" t="s">
        <v>303</v>
      </c>
      <c r="R383" s="228"/>
      <c r="S383" s="228"/>
      <c r="T383" s="228"/>
      <c r="U383" s="228"/>
      <c r="V383" s="228"/>
      <c r="W383" s="228"/>
      <c r="X383" s="228" t="s">
        <v>303</v>
      </c>
      <c r="Y383" s="228"/>
      <c r="Z383" s="228"/>
      <c r="AA383" s="228"/>
      <c r="AB383" s="228"/>
      <c r="AC383" s="228"/>
      <c r="AD383" s="181"/>
      <c r="AE383" s="181"/>
      <c r="AF383" s="181"/>
      <c r="AG383" s="181"/>
      <c r="AH383" s="181"/>
      <c r="AI383" s="181"/>
      <c r="AJ383" s="181"/>
      <c r="AK383" s="180"/>
      <c r="AL383" s="180"/>
      <c r="AM383" s="180"/>
      <c r="AN383" s="180"/>
      <c r="AO383" s="180"/>
      <c r="AP383" s="180"/>
      <c r="AQ383" s="180"/>
      <c r="AR383" s="180"/>
      <c r="AS383" s="180"/>
      <c r="AT383" s="180"/>
      <c r="AU383" s="180" t="s">
        <v>303</v>
      </c>
      <c r="AV383" s="180" t="s">
        <v>1359</v>
      </c>
    </row>
    <row r="384" spans="1:48" ht="105" x14ac:dyDescent="0.2">
      <c r="A384" s="25" t="s">
        <v>312</v>
      </c>
      <c r="B384" s="158" t="s">
        <v>1360</v>
      </c>
      <c r="C384" s="159" t="s">
        <v>994</v>
      </c>
      <c r="D384" s="159" t="s">
        <v>350</v>
      </c>
      <c r="E384" s="189" t="s">
        <v>1361</v>
      </c>
      <c r="F384" s="161" t="s">
        <v>176</v>
      </c>
      <c r="G384" s="161" t="b">
        <v>1</v>
      </c>
      <c r="H384" s="162">
        <v>42583</v>
      </c>
      <c r="I384" s="161">
        <v>30</v>
      </c>
      <c r="J384" s="75">
        <f t="shared" si="12"/>
        <v>42553</v>
      </c>
      <c r="K384" s="164">
        <v>0</v>
      </c>
      <c r="L384" s="161" t="s">
        <v>1348</v>
      </c>
      <c r="M384" s="161" t="s">
        <v>369</v>
      </c>
      <c r="N384" s="188" t="s">
        <v>666</v>
      </c>
      <c r="O384" s="179" t="s">
        <v>179</v>
      </c>
      <c r="P384" s="161"/>
      <c r="Q384" s="228" t="s">
        <v>303</v>
      </c>
      <c r="R384" s="228"/>
      <c r="S384" s="228" t="s">
        <v>303</v>
      </c>
      <c r="T384" s="228"/>
      <c r="U384" s="228"/>
      <c r="V384" s="228"/>
      <c r="W384" s="228"/>
      <c r="X384" s="228" t="s">
        <v>303</v>
      </c>
      <c r="Y384" s="228"/>
      <c r="Z384" s="228"/>
      <c r="AA384" s="228"/>
      <c r="AB384" s="228"/>
      <c r="AC384" s="228"/>
      <c r="AD384" s="181"/>
      <c r="AE384" s="181"/>
      <c r="AF384" s="181"/>
      <c r="AG384" s="181"/>
      <c r="AH384" s="181"/>
      <c r="AI384" s="181"/>
      <c r="AJ384" s="181"/>
      <c r="AK384" s="180"/>
      <c r="AL384" s="180"/>
      <c r="AM384" s="180"/>
      <c r="AN384" s="180"/>
      <c r="AO384" s="180"/>
      <c r="AP384" s="180"/>
      <c r="AQ384" s="180"/>
      <c r="AR384" s="180"/>
      <c r="AS384" s="180"/>
      <c r="AT384" s="180"/>
      <c r="AU384" s="180" t="s">
        <v>303</v>
      </c>
      <c r="AV384" s="180" t="s">
        <v>1356</v>
      </c>
    </row>
    <row r="385" spans="1:194" ht="75" x14ac:dyDescent="0.2">
      <c r="A385" s="25" t="s">
        <v>312</v>
      </c>
      <c r="B385" s="158" t="s">
        <v>1362</v>
      </c>
      <c r="C385" s="159" t="s">
        <v>994</v>
      </c>
      <c r="D385" s="159" t="s">
        <v>350</v>
      </c>
      <c r="E385" s="189" t="s">
        <v>1363</v>
      </c>
      <c r="F385" s="161" t="s">
        <v>176</v>
      </c>
      <c r="G385" s="161" t="b">
        <v>1</v>
      </c>
      <c r="H385" s="162">
        <v>42490</v>
      </c>
      <c r="I385" s="161">
        <v>60</v>
      </c>
      <c r="J385" s="75">
        <f t="shared" si="12"/>
        <v>42430</v>
      </c>
      <c r="K385" s="164">
        <v>0</v>
      </c>
      <c r="L385" s="161" t="b">
        <v>1</v>
      </c>
      <c r="M385" s="161" t="s">
        <v>1352</v>
      </c>
      <c r="N385" s="188" t="s">
        <v>666</v>
      </c>
      <c r="O385" s="179" t="s">
        <v>179</v>
      </c>
      <c r="P385" s="161"/>
      <c r="Q385" s="228"/>
      <c r="R385" s="228"/>
      <c r="S385" s="228"/>
      <c r="T385" s="228"/>
      <c r="U385" s="228"/>
      <c r="V385" s="228"/>
      <c r="W385" s="228"/>
      <c r="X385" s="228" t="s">
        <v>303</v>
      </c>
      <c r="Y385" s="228"/>
      <c r="Z385" s="228"/>
      <c r="AA385" s="228"/>
      <c r="AB385" s="228"/>
      <c r="AC385" s="228"/>
      <c r="AD385" s="181"/>
      <c r="AE385" s="181"/>
      <c r="AF385" s="181"/>
      <c r="AG385" s="181"/>
      <c r="AH385" s="181"/>
      <c r="AI385" s="181"/>
      <c r="AJ385" s="181"/>
      <c r="AK385" s="180"/>
      <c r="AL385" s="180"/>
      <c r="AM385" s="180"/>
      <c r="AN385" s="180"/>
      <c r="AO385" s="180"/>
      <c r="AP385" s="180"/>
      <c r="AQ385" s="180"/>
      <c r="AR385" s="180"/>
      <c r="AS385" s="180"/>
      <c r="AT385" s="180"/>
      <c r="AU385" s="180" t="s">
        <v>303</v>
      </c>
      <c r="AV385" s="180" t="s">
        <v>1356</v>
      </c>
    </row>
    <row r="386" spans="1:194" ht="45" x14ac:dyDescent="0.2">
      <c r="A386" s="25" t="s">
        <v>312</v>
      </c>
      <c r="B386" s="158" t="s">
        <v>1364</v>
      </c>
      <c r="C386" s="159" t="s">
        <v>994</v>
      </c>
      <c r="D386" s="159" t="s">
        <v>350</v>
      </c>
      <c r="E386" s="189" t="s">
        <v>1365</v>
      </c>
      <c r="F386" s="161" t="s">
        <v>176</v>
      </c>
      <c r="G386" s="161" t="b">
        <v>1</v>
      </c>
      <c r="H386" s="162">
        <v>42124</v>
      </c>
      <c r="I386" s="161">
        <v>60</v>
      </c>
      <c r="J386" s="75">
        <f t="shared" si="12"/>
        <v>42064</v>
      </c>
      <c r="K386" s="164">
        <v>0</v>
      </c>
      <c r="L386" s="161" t="b">
        <v>1</v>
      </c>
      <c r="M386" s="161" t="s">
        <v>1352</v>
      </c>
      <c r="N386" s="188" t="s">
        <v>666</v>
      </c>
      <c r="O386" s="179" t="s">
        <v>179</v>
      </c>
      <c r="P386" s="161"/>
      <c r="Q386" s="228"/>
      <c r="R386" s="228"/>
      <c r="S386" s="228"/>
      <c r="T386" s="228"/>
      <c r="U386" s="228"/>
      <c r="V386" s="228"/>
      <c r="W386" s="228"/>
      <c r="X386" s="228" t="s">
        <v>303</v>
      </c>
      <c r="Y386" s="228"/>
      <c r="Z386" s="228"/>
      <c r="AA386" s="228"/>
      <c r="AB386" s="228"/>
      <c r="AC386" s="228"/>
      <c r="AD386" s="181"/>
      <c r="AE386" s="181"/>
      <c r="AF386" s="181"/>
      <c r="AG386" s="181"/>
      <c r="AH386" s="181"/>
      <c r="AI386" s="181"/>
      <c r="AJ386" s="181"/>
      <c r="AK386" s="180"/>
      <c r="AL386" s="180"/>
      <c r="AM386" s="180"/>
      <c r="AN386" s="180"/>
      <c r="AO386" s="180"/>
      <c r="AP386" s="180"/>
      <c r="AQ386" s="180"/>
      <c r="AR386" s="180"/>
      <c r="AS386" s="180"/>
      <c r="AT386" s="180"/>
      <c r="AU386" s="180" t="s">
        <v>303</v>
      </c>
      <c r="AV386" s="180" t="s">
        <v>1366</v>
      </c>
    </row>
    <row r="387" spans="1:194" ht="90" x14ac:dyDescent="0.2">
      <c r="A387" s="25" t="s">
        <v>312</v>
      </c>
      <c r="B387" s="158" t="s">
        <v>1367</v>
      </c>
      <c r="C387" s="159" t="s">
        <v>994</v>
      </c>
      <c r="D387" s="159" t="s">
        <v>350</v>
      </c>
      <c r="E387" s="189" t="s">
        <v>1368</v>
      </c>
      <c r="F387" s="161" t="s">
        <v>176</v>
      </c>
      <c r="G387" s="161" t="b">
        <v>1</v>
      </c>
      <c r="H387" s="162">
        <v>42583</v>
      </c>
      <c r="I387" s="161">
        <v>30</v>
      </c>
      <c r="J387" s="75">
        <f t="shared" si="12"/>
        <v>42553</v>
      </c>
      <c r="K387" s="164">
        <v>0</v>
      </c>
      <c r="L387" s="161" t="b">
        <v>1</v>
      </c>
      <c r="M387" s="161" t="s">
        <v>1352</v>
      </c>
      <c r="N387" s="188" t="s">
        <v>666</v>
      </c>
      <c r="O387" s="179" t="s">
        <v>179</v>
      </c>
      <c r="P387" s="161"/>
      <c r="Q387" s="228"/>
      <c r="R387" s="228"/>
      <c r="S387" s="228"/>
      <c r="T387" s="228"/>
      <c r="U387" s="228"/>
      <c r="V387" s="228"/>
      <c r="W387" s="228"/>
      <c r="X387" s="228" t="s">
        <v>303</v>
      </c>
      <c r="Y387" s="228"/>
      <c r="Z387" s="228"/>
      <c r="AA387" s="228"/>
      <c r="AB387" s="228"/>
      <c r="AC387" s="228"/>
      <c r="AD387" s="181"/>
      <c r="AE387" s="181"/>
      <c r="AF387" s="181"/>
      <c r="AG387" s="181"/>
      <c r="AH387" s="181"/>
      <c r="AI387" s="181"/>
      <c r="AJ387" s="181"/>
      <c r="AK387" s="180"/>
      <c r="AL387" s="180"/>
      <c r="AM387" s="180"/>
      <c r="AN387" s="180"/>
      <c r="AO387" s="180"/>
      <c r="AP387" s="180"/>
      <c r="AQ387" s="180"/>
      <c r="AR387" s="180"/>
      <c r="AS387" s="180"/>
      <c r="AT387" s="180"/>
      <c r="AU387" s="180" t="s">
        <v>303</v>
      </c>
      <c r="AV387" s="180" t="s">
        <v>1369</v>
      </c>
    </row>
    <row r="388" spans="1:194" ht="105" x14ac:dyDescent="0.2">
      <c r="A388" s="25" t="s">
        <v>312</v>
      </c>
      <c r="B388" s="158" t="s">
        <v>1370</v>
      </c>
      <c r="C388" s="159" t="s">
        <v>994</v>
      </c>
      <c r="D388" s="159" t="s">
        <v>350</v>
      </c>
      <c r="E388" s="189" t="s">
        <v>1371</v>
      </c>
      <c r="F388" s="161" t="s">
        <v>176</v>
      </c>
      <c r="G388" s="161" t="b">
        <v>1</v>
      </c>
      <c r="H388" s="162">
        <v>42583</v>
      </c>
      <c r="I388" s="161">
        <v>30</v>
      </c>
      <c r="J388" s="75">
        <f t="shared" si="12"/>
        <v>42553</v>
      </c>
      <c r="K388" s="164">
        <v>0</v>
      </c>
      <c r="L388" s="161" t="b">
        <v>1</v>
      </c>
      <c r="M388" s="161" t="s">
        <v>1352</v>
      </c>
      <c r="N388" s="188" t="s">
        <v>666</v>
      </c>
      <c r="O388" s="179" t="s">
        <v>179</v>
      </c>
      <c r="P388" s="161"/>
      <c r="Q388" s="228"/>
      <c r="R388" s="228"/>
      <c r="S388" s="228"/>
      <c r="T388" s="228"/>
      <c r="U388" s="228"/>
      <c r="V388" s="228"/>
      <c r="W388" s="228"/>
      <c r="X388" s="228" t="s">
        <v>303</v>
      </c>
      <c r="Y388" s="228"/>
      <c r="Z388" s="228"/>
      <c r="AA388" s="228"/>
      <c r="AB388" s="228"/>
      <c r="AC388" s="228"/>
      <c r="AD388" s="181"/>
      <c r="AE388" s="181"/>
      <c r="AF388" s="181"/>
      <c r="AG388" s="181"/>
      <c r="AH388" s="181"/>
      <c r="AI388" s="181"/>
      <c r="AJ388" s="181"/>
      <c r="AK388" s="180"/>
      <c r="AL388" s="180"/>
      <c r="AM388" s="180"/>
      <c r="AN388" s="180"/>
      <c r="AO388" s="180"/>
      <c r="AP388" s="180"/>
      <c r="AQ388" s="180"/>
      <c r="AR388" s="180"/>
      <c r="AS388" s="180"/>
      <c r="AT388" s="180"/>
      <c r="AU388" s="180" t="s">
        <v>303</v>
      </c>
      <c r="AV388" s="180" t="s">
        <v>1366</v>
      </c>
    </row>
    <row r="389" spans="1:194" ht="45" x14ac:dyDescent="0.2">
      <c r="A389" s="25" t="s">
        <v>312</v>
      </c>
      <c r="B389" s="158" t="s">
        <v>1372</v>
      </c>
      <c r="C389" s="159" t="s">
        <v>994</v>
      </c>
      <c r="D389" s="159" t="s">
        <v>350</v>
      </c>
      <c r="E389" s="189" t="s">
        <v>1373</v>
      </c>
      <c r="F389" s="161" t="s">
        <v>176</v>
      </c>
      <c r="G389" s="161" t="b">
        <v>1</v>
      </c>
      <c r="H389" s="162">
        <v>42644</v>
      </c>
      <c r="I389" s="161">
        <v>200</v>
      </c>
      <c r="J389" s="75">
        <f t="shared" si="12"/>
        <v>42444</v>
      </c>
      <c r="K389" s="164">
        <v>0</v>
      </c>
      <c r="L389" s="161" t="s">
        <v>1348</v>
      </c>
      <c r="M389" s="161" t="s">
        <v>369</v>
      </c>
      <c r="N389" s="188" t="s">
        <v>666</v>
      </c>
      <c r="O389" s="179" t="s">
        <v>179</v>
      </c>
      <c r="P389" s="161"/>
      <c r="Q389" s="228"/>
      <c r="R389" s="228"/>
      <c r="S389" s="228"/>
      <c r="T389" s="228"/>
      <c r="U389" s="228"/>
      <c r="V389" s="228"/>
      <c r="W389" s="228"/>
      <c r="X389" s="228" t="s">
        <v>303</v>
      </c>
      <c r="Y389" s="228"/>
      <c r="Z389" s="228"/>
      <c r="AA389" s="228"/>
      <c r="AB389" s="228"/>
      <c r="AC389" s="228"/>
      <c r="AD389" s="181"/>
      <c r="AE389" s="181"/>
      <c r="AF389" s="181"/>
      <c r="AG389" s="181"/>
      <c r="AH389" s="181"/>
      <c r="AI389" s="181"/>
      <c r="AJ389" s="181"/>
      <c r="AK389" s="180"/>
      <c r="AL389" s="180"/>
      <c r="AM389" s="180"/>
      <c r="AN389" s="180"/>
      <c r="AO389" s="180"/>
      <c r="AP389" s="180"/>
      <c r="AQ389" s="180"/>
      <c r="AR389" s="180"/>
      <c r="AS389" s="180"/>
      <c r="AT389" s="180"/>
      <c r="AU389" s="180"/>
      <c r="AV389" s="180"/>
    </row>
    <row r="390" spans="1:194" ht="75" x14ac:dyDescent="0.2">
      <c r="A390" s="25" t="s">
        <v>312</v>
      </c>
      <c r="B390" s="158" t="s">
        <v>1374</v>
      </c>
      <c r="C390" s="159" t="s">
        <v>994</v>
      </c>
      <c r="D390" s="159" t="s">
        <v>350</v>
      </c>
      <c r="E390" s="189" t="s">
        <v>1375</v>
      </c>
      <c r="F390" s="161" t="s">
        <v>176</v>
      </c>
      <c r="G390" s="161" t="b">
        <v>1</v>
      </c>
      <c r="H390" s="162">
        <v>42400</v>
      </c>
      <c r="I390" s="161">
        <v>21</v>
      </c>
      <c r="J390" s="75">
        <f t="shared" si="12"/>
        <v>42379</v>
      </c>
      <c r="K390" s="164">
        <v>0</v>
      </c>
      <c r="L390" s="161" t="b">
        <v>1</v>
      </c>
      <c r="M390" s="161" t="s">
        <v>669</v>
      </c>
      <c r="N390" s="188" t="s">
        <v>666</v>
      </c>
      <c r="O390" s="179" t="s">
        <v>179</v>
      </c>
      <c r="P390" s="161" t="s">
        <v>670</v>
      </c>
      <c r="Q390" s="228"/>
      <c r="R390" s="228"/>
      <c r="S390" s="228"/>
      <c r="T390" s="228"/>
      <c r="U390" s="228"/>
      <c r="V390" s="228" t="s">
        <v>303</v>
      </c>
      <c r="W390" s="228"/>
      <c r="X390" s="228"/>
      <c r="Y390" s="228"/>
      <c r="Z390" s="228"/>
      <c r="AA390" s="228"/>
      <c r="AB390" s="228"/>
      <c r="AC390" s="228"/>
      <c r="AD390" s="181"/>
      <c r="AE390" s="181"/>
      <c r="AF390" s="181"/>
      <c r="AG390" s="181"/>
      <c r="AH390" s="181"/>
      <c r="AI390" s="181"/>
      <c r="AJ390" s="181"/>
      <c r="AK390" s="180"/>
      <c r="AL390" s="180"/>
      <c r="AM390" s="180"/>
      <c r="AN390" s="180"/>
      <c r="AO390" s="180"/>
      <c r="AP390" s="180"/>
      <c r="AQ390" s="180"/>
      <c r="AR390" s="180"/>
      <c r="AS390" s="180"/>
      <c r="AT390" s="180"/>
      <c r="AU390" s="180"/>
      <c r="AV390" s="180"/>
    </row>
    <row r="391" spans="1:194" ht="60" x14ac:dyDescent="0.2">
      <c r="A391" s="25" t="s">
        <v>312</v>
      </c>
      <c r="B391" s="158" t="s">
        <v>1376</v>
      </c>
      <c r="C391" s="159" t="s">
        <v>994</v>
      </c>
      <c r="D391" s="159" t="s">
        <v>350</v>
      </c>
      <c r="E391" s="189" t="s">
        <v>1377</v>
      </c>
      <c r="F391" s="161" t="s">
        <v>176</v>
      </c>
      <c r="G391" s="161" t="b">
        <v>1</v>
      </c>
      <c r="H391" s="162">
        <v>42400</v>
      </c>
      <c r="I391" s="161">
        <v>52</v>
      </c>
      <c r="J391" s="75">
        <f t="shared" si="12"/>
        <v>42348</v>
      </c>
      <c r="K391" s="164">
        <v>0</v>
      </c>
      <c r="L391" s="161" t="b">
        <v>1</v>
      </c>
      <c r="M391" s="161" t="s">
        <v>672</v>
      </c>
      <c r="N391" s="188" t="s">
        <v>666</v>
      </c>
      <c r="O391" s="179" t="s">
        <v>179</v>
      </c>
      <c r="P391" s="161" t="s">
        <v>673</v>
      </c>
      <c r="Q391" s="228"/>
      <c r="R391" s="228"/>
      <c r="S391" s="228" t="s">
        <v>303</v>
      </c>
      <c r="T391" s="228"/>
      <c r="U391" s="228"/>
      <c r="V391" s="228" t="s">
        <v>303</v>
      </c>
      <c r="W391" s="228"/>
      <c r="X391" s="228"/>
      <c r="Y391" s="228"/>
      <c r="Z391" s="228" t="s">
        <v>303</v>
      </c>
      <c r="AA391" s="228"/>
      <c r="AB391" s="228"/>
      <c r="AC391" s="228"/>
      <c r="AD391" s="181"/>
      <c r="AE391" s="181"/>
      <c r="AF391" s="181"/>
      <c r="AG391" s="181"/>
      <c r="AH391" s="181"/>
      <c r="AI391" s="181"/>
      <c r="AJ391" s="181"/>
      <c r="AK391" s="180"/>
      <c r="AL391" s="180"/>
      <c r="AM391" s="180"/>
      <c r="AN391" s="180"/>
      <c r="AO391" s="180"/>
      <c r="AP391" s="180"/>
      <c r="AQ391" s="180"/>
      <c r="AR391" s="180"/>
      <c r="AS391" s="180"/>
      <c r="AT391" s="180"/>
      <c r="AU391" s="180"/>
      <c r="AV391" s="180"/>
      <c r="AW391" s="229"/>
      <c r="AX391" s="229"/>
      <c r="AY391" s="229"/>
      <c r="AZ391" s="229"/>
      <c r="BA391" s="229"/>
      <c r="BB391" s="229"/>
      <c r="BC391" s="229"/>
      <c r="BD391" s="229"/>
      <c r="BE391" s="229"/>
      <c r="BF391" s="229"/>
      <c r="BG391" s="229"/>
      <c r="BH391" s="229"/>
      <c r="BI391" s="229"/>
      <c r="BJ391" s="229"/>
      <c r="BK391" s="229"/>
      <c r="BL391" s="229"/>
      <c r="BM391" s="229"/>
      <c r="BN391" s="229"/>
      <c r="BO391" s="229"/>
      <c r="BP391" s="229"/>
      <c r="BQ391" s="229"/>
      <c r="BR391" s="229"/>
      <c r="BS391" s="229"/>
      <c r="BT391" s="229"/>
      <c r="BU391" s="229"/>
      <c r="BV391" s="229"/>
      <c r="BW391" s="229"/>
      <c r="BX391" s="229"/>
      <c r="BY391" s="229"/>
      <c r="BZ391" s="229"/>
      <c r="CA391" s="229"/>
      <c r="CB391" s="229"/>
      <c r="CC391" s="229"/>
      <c r="CD391" s="229"/>
      <c r="CE391" s="229"/>
      <c r="CF391" s="229"/>
      <c r="CG391" s="229"/>
      <c r="CH391" s="229"/>
      <c r="CI391" s="229"/>
      <c r="CJ391" s="229"/>
      <c r="CK391" s="229"/>
      <c r="CL391" s="229"/>
      <c r="CM391" s="229"/>
      <c r="CN391" s="229"/>
      <c r="CO391" s="229"/>
      <c r="CP391" s="229"/>
      <c r="CQ391" s="229"/>
      <c r="CR391" s="229"/>
      <c r="CS391" s="229"/>
      <c r="CT391" s="229"/>
      <c r="CU391" s="229"/>
      <c r="CV391" s="229"/>
      <c r="CW391" s="229"/>
      <c r="CX391" s="229"/>
      <c r="CY391" s="229"/>
      <c r="CZ391" s="229"/>
      <c r="DA391" s="229"/>
      <c r="DB391" s="229"/>
      <c r="DC391" s="229"/>
      <c r="DD391" s="229"/>
      <c r="DE391" s="229"/>
      <c r="DF391" s="229"/>
      <c r="DG391" s="229"/>
      <c r="DH391" s="229"/>
      <c r="DI391" s="229"/>
      <c r="DJ391" s="229"/>
      <c r="DK391" s="229"/>
      <c r="DL391" s="229"/>
      <c r="DM391" s="229"/>
      <c r="DN391" s="229"/>
      <c r="DO391" s="229"/>
      <c r="DP391" s="229"/>
      <c r="DQ391" s="229"/>
      <c r="DR391" s="229"/>
      <c r="DS391" s="229"/>
      <c r="DT391" s="229"/>
      <c r="DU391" s="229"/>
      <c r="DV391" s="229"/>
      <c r="DW391" s="229"/>
      <c r="DX391" s="229"/>
      <c r="DY391" s="229"/>
      <c r="DZ391" s="229"/>
      <c r="EA391" s="229"/>
      <c r="EB391" s="229"/>
      <c r="EC391" s="229"/>
      <c r="ED391" s="229"/>
      <c r="EE391" s="229"/>
      <c r="EF391" s="229"/>
      <c r="EG391" s="229"/>
      <c r="EH391" s="229"/>
      <c r="EI391" s="229"/>
      <c r="EJ391" s="229"/>
      <c r="EK391" s="229"/>
      <c r="EL391" s="229"/>
      <c r="EM391" s="229"/>
      <c r="EN391" s="229"/>
      <c r="EO391" s="229"/>
      <c r="EP391" s="229"/>
      <c r="EQ391" s="229"/>
      <c r="ER391" s="229"/>
      <c r="ES391" s="229"/>
      <c r="ET391" s="229"/>
      <c r="EU391" s="229"/>
      <c r="EV391" s="229"/>
      <c r="EW391" s="229"/>
      <c r="EX391" s="229"/>
      <c r="EY391" s="229"/>
      <c r="EZ391" s="229"/>
      <c r="FA391" s="229"/>
      <c r="FB391" s="229"/>
      <c r="FC391" s="229"/>
      <c r="FD391" s="229"/>
      <c r="FE391" s="229"/>
      <c r="FF391" s="229"/>
      <c r="FG391" s="229"/>
      <c r="FH391" s="229"/>
      <c r="FI391" s="229"/>
      <c r="FJ391" s="229"/>
      <c r="FK391" s="229"/>
      <c r="FL391" s="229"/>
      <c r="FM391" s="229"/>
      <c r="FN391" s="229"/>
      <c r="FO391" s="229"/>
      <c r="FP391" s="229"/>
      <c r="FQ391" s="229"/>
      <c r="FR391" s="229"/>
      <c r="FS391" s="229"/>
      <c r="FT391" s="229"/>
      <c r="FU391" s="229"/>
      <c r="FV391" s="229"/>
      <c r="FW391" s="229"/>
      <c r="FX391" s="229"/>
      <c r="FY391" s="229"/>
      <c r="FZ391" s="229"/>
      <c r="GA391" s="229"/>
      <c r="GB391" s="229"/>
      <c r="GC391" s="229"/>
      <c r="GD391" s="229"/>
      <c r="GE391" s="229"/>
      <c r="GF391" s="229"/>
      <c r="GG391" s="229"/>
      <c r="GH391" s="229"/>
      <c r="GI391" s="229"/>
      <c r="GJ391" s="229"/>
      <c r="GK391" s="229"/>
      <c r="GL391" s="229"/>
    </row>
    <row r="392" spans="1:194" ht="75" x14ac:dyDescent="0.2">
      <c r="A392" s="25" t="s">
        <v>312</v>
      </c>
      <c r="B392" s="158" t="s">
        <v>1378</v>
      </c>
      <c r="C392" s="159" t="s">
        <v>994</v>
      </c>
      <c r="D392" s="159" t="s">
        <v>350</v>
      </c>
      <c r="E392" s="189" t="s">
        <v>1379</v>
      </c>
      <c r="F392" s="161" t="s">
        <v>176</v>
      </c>
      <c r="G392" s="161" t="b">
        <v>1</v>
      </c>
      <c r="H392" s="162">
        <v>42415</v>
      </c>
      <c r="I392" s="161">
        <v>60</v>
      </c>
      <c r="J392" s="75">
        <f t="shared" si="12"/>
        <v>42355</v>
      </c>
      <c r="K392" s="164">
        <v>0</v>
      </c>
      <c r="L392" s="161" t="b">
        <v>1</v>
      </c>
      <c r="M392" s="161" t="s">
        <v>675</v>
      </c>
      <c r="N392" s="188" t="s">
        <v>666</v>
      </c>
      <c r="O392" s="179" t="s">
        <v>179</v>
      </c>
      <c r="P392" s="161" t="s">
        <v>676</v>
      </c>
      <c r="Q392" s="228"/>
      <c r="R392" s="228"/>
      <c r="S392" s="228" t="s">
        <v>303</v>
      </c>
      <c r="T392" s="228"/>
      <c r="U392" s="228"/>
      <c r="V392" s="228" t="s">
        <v>303</v>
      </c>
      <c r="W392" s="228"/>
      <c r="X392" s="228"/>
      <c r="Y392" s="228"/>
      <c r="Z392" s="228" t="s">
        <v>303</v>
      </c>
      <c r="AA392" s="228"/>
      <c r="AB392" s="228"/>
      <c r="AC392" s="228"/>
      <c r="AD392" s="181"/>
      <c r="AE392" s="181"/>
      <c r="AF392" s="181"/>
      <c r="AG392" s="181"/>
      <c r="AH392" s="181"/>
      <c r="AI392" s="181"/>
      <c r="AJ392" s="181"/>
      <c r="AK392" s="180"/>
      <c r="AL392" s="180"/>
      <c r="AM392" s="180"/>
      <c r="AN392" s="180"/>
      <c r="AO392" s="180"/>
      <c r="AP392" s="180"/>
      <c r="AQ392" s="180"/>
      <c r="AR392" s="180"/>
      <c r="AS392" s="180"/>
      <c r="AT392" s="180"/>
      <c r="AU392" s="180"/>
      <c r="AV392" s="180"/>
      <c r="AW392" s="229"/>
      <c r="AX392" s="229"/>
      <c r="AY392" s="229"/>
      <c r="AZ392" s="229"/>
      <c r="BA392" s="229"/>
      <c r="BB392" s="229"/>
      <c r="BC392" s="229"/>
      <c r="BD392" s="229"/>
      <c r="BE392" s="229"/>
      <c r="BF392" s="229"/>
      <c r="BG392" s="229"/>
      <c r="BH392" s="229"/>
      <c r="BI392" s="229"/>
      <c r="BJ392" s="229"/>
      <c r="BK392" s="229"/>
      <c r="BL392" s="229"/>
      <c r="BM392" s="229"/>
      <c r="BN392" s="229"/>
      <c r="BO392" s="229"/>
      <c r="BP392" s="229"/>
      <c r="BQ392" s="229"/>
      <c r="BR392" s="229"/>
      <c r="BS392" s="229"/>
      <c r="BT392" s="229"/>
      <c r="BU392" s="229"/>
      <c r="BV392" s="229"/>
      <c r="BW392" s="229"/>
      <c r="BX392" s="229"/>
      <c r="BY392" s="229"/>
      <c r="BZ392" s="229"/>
      <c r="CA392" s="229"/>
      <c r="CB392" s="229"/>
      <c r="CC392" s="229"/>
      <c r="CD392" s="229"/>
      <c r="CE392" s="229"/>
      <c r="CF392" s="229"/>
      <c r="CG392" s="229"/>
      <c r="CH392" s="229"/>
      <c r="CI392" s="229"/>
      <c r="CJ392" s="229"/>
      <c r="CK392" s="229"/>
      <c r="CL392" s="229"/>
      <c r="CM392" s="229"/>
      <c r="CN392" s="229"/>
      <c r="CO392" s="229"/>
      <c r="CP392" s="229"/>
      <c r="CQ392" s="229"/>
      <c r="CR392" s="229"/>
      <c r="CS392" s="229"/>
      <c r="CT392" s="229"/>
      <c r="CU392" s="229"/>
      <c r="CV392" s="229"/>
      <c r="CW392" s="229"/>
      <c r="CX392" s="229"/>
      <c r="CY392" s="229"/>
      <c r="CZ392" s="229"/>
      <c r="DA392" s="229"/>
      <c r="DB392" s="229"/>
      <c r="DC392" s="229"/>
      <c r="DD392" s="229"/>
      <c r="DE392" s="229"/>
      <c r="DF392" s="229"/>
      <c r="DG392" s="229"/>
      <c r="DH392" s="229"/>
      <c r="DI392" s="229"/>
      <c r="DJ392" s="229"/>
      <c r="DK392" s="229"/>
      <c r="DL392" s="229"/>
      <c r="DM392" s="229"/>
      <c r="DN392" s="229"/>
      <c r="DO392" s="229"/>
      <c r="DP392" s="229"/>
      <c r="DQ392" s="229"/>
      <c r="DR392" s="229"/>
      <c r="DS392" s="229"/>
      <c r="DT392" s="229"/>
      <c r="DU392" s="229"/>
      <c r="DV392" s="229"/>
      <c r="DW392" s="229"/>
      <c r="DX392" s="229"/>
      <c r="DY392" s="229"/>
      <c r="DZ392" s="229"/>
      <c r="EA392" s="229"/>
      <c r="EB392" s="229"/>
      <c r="EC392" s="229"/>
      <c r="ED392" s="229"/>
      <c r="EE392" s="229"/>
      <c r="EF392" s="229"/>
      <c r="EG392" s="229"/>
      <c r="EH392" s="229"/>
      <c r="EI392" s="229"/>
      <c r="EJ392" s="229"/>
      <c r="EK392" s="229"/>
      <c r="EL392" s="229"/>
      <c r="EM392" s="229"/>
      <c r="EN392" s="229"/>
      <c r="EO392" s="229"/>
      <c r="EP392" s="229"/>
      <c r="EQ392" s="229"/>
      <c r="ER392" s="229"/>
      <c r="ES392" s="229"/>
      <c r="ET392" s="229"/>
      <c r="EU392" s="229"/>
      <c r="EV392" s="229"/>
      <c r="EW392" s="229"/>
      <c r="EX392" s="229"/>
      <c r="EY392" s="229"/>
      <c r="EZ392" s="229"/>
      <c r="FA392" s="229"/>
      <c r="FB392" s="229"/>
      <c r="FC392" s="229"/>
      <c r="FD392" s="229"/>
      <c r="FE392" s="229"/>
      <c r="FF392" s="229"/>
      <c r="FG392" s="229"/>
      <c r="FH392" s="229"/>
      <c r="FI392" s="229"/>
      <c r="FJ392" s="229"/>
      <c r="FK392" s="229"/>
      <c r="FL392" s="229"/>
      <c r="FM392" s="229"/>
      <c r="FN392" s="229"/>
      <c r="FO392" s="229"/>
      <c r="FP392" s="229"/>
      <c r="FQ392" s="229"/>
      <c r="FR392" s="229"/>
      <c r="FS392" s="229"/>
      <c r="FT392" s="229"/>
      <c r="FU392" s="229"/>
      <c r="FV392" s="229"/>
      <c r="FW392" s="229"/>
      <c r="FX392" s="229"/>
      <c r="FY392" s="229"/>
      <c r="FZ392" s="229"/>
      <c r="GA392" s="229"/>
      <c r="GB392" s="229"/>
      <c r="GC392" s="229"/>
      <c r="GD392" s="229"/>
      <c r="GE392" s="229"/>
      <c r="GF392" s="229"/>
      <c r="GG392" s="229"/>
      <c r="GH392" s="229"/>
      <c r="GI392" s="229"/>
      <c r="GJ392" s="229"/>
      <c r="GK392" s="229"/>
      <c r="GL392" s="229"/>
    </row>
    <row r="393" spans="1:194" s="180" customFormat="1" ht="120" x14ac:dyDescent="0.2">
      <c r="A393" s="25" t="s">
        <v>312</v>
      </c>
      <c r="B393" s="158" t="s">
        <v>1380</v>
      </c>
      <c r="C393" s="159" t="s">
        <v>994</v>
      </c>
      <c r="D393" s="159" t="s">
        <v>350</v>
      </c>
      <c r="E393" s="189" t="s">
        <v>1381</v>
      </c>
      <c r="F393" s="161" t="s">
        <v>176</v>
      </c>
      <c r="G393" s="161" t="b">
        <v>1</v>
      </c>
      <c r="H393" s="162">
        <v>42400</v>
      </c>
      <c r="I393" s="161">
        <v>52</v>
      </c>
      <c r="J393" s="75">
        <f t="shared" si="12"/>
        <v>42348</v>
      </c>
      <c r="K393" s="164">
        <v>0</v>
      </c>
      <c r="L393" s="161" t="b">
        <v>1</v>
      </c>
      <c r="M393" s="161" t="s">
        <v>678</v>
      </c>
      <c r="N393" s="188" t="s">
        <v>666</v>
      </c>
      <c r="O393" s="179" t="s">
        <v>179</v>
      </c>
      <c r="P393" s="161" t="s">
        <v>679</v>
      </c>
      <c r="Q393" s="228"/>
      <c r="R393" s="228"/>
      <c r="S393" s="228"/>
      <c r="T393" s="228" t="s">
        <v>303</v>
      </c>
      <c r="U393" s="228" t="s">
        <v>303</v>
      </c>
      <c r="V393" s="228"/>
      <c r="W393" s="228"/>
      <c r="X393" s="228"/>
      <c r="Y393" s="228"/>
      <c r="Z393" s="228"/>
      <c r="AA393" s="228"/>
      <c r="AB393" s="228"/>
      <c r="AC393" s="228"/>
      <c r="AD393" s="181"/>
      <c r="AE393" s="181"/>
      <c r="AF393" s="181"/>
      <c r="AG393" s="181"/>
      <c r="AH393" s="181"/>
      <c r="AI393" s="181"/>
      <c r="AJ393" s="181"/>
      <c r="AU393" s="230" t="s">
        <v>303</v>
      </c>
      <c r="AV393" s="180" t="s">
        <v>680</v>
      </c>
      <c r="AW393" s="229"/>
      <c r="AX393" s="229"/>
      <c r="AY393" s="229"/>
      <c r="AZ393" s="229"/>
      <c r="BA393" s="229"/>
      <c r="BB393" s="229"/>
      <c r="BC393" s="229"/>
      <c r="BD393" s="229"/>
      <c r="BE393" s="229"/>
      <c r="BF393" s="229"/>
      <c r="BG393" s="229"/>
      <c r="BH393" s="229"/>
      <c r="BI393" s="229"/>
      <c r="BJ393" s="229"/>
      <c r="BK393" s="229"/>
      <c r="BL393" s="229"/>
      <c r="BM393" s="229"/>
      <c r="BN393" s="229"/>
      <c r="BO393" s="229"/>
      <c r="BP393" s="229"/>
      <c r="BQ393" s="229"/>
      <c r="BR393" s="229"/>
      <c r="BS393" s="229"/>
      <c r="BT393" s="229"/>
      <c r="BU393" s="229"/>
      <c r="BV393" s="229"/>
      <c r="BW393" s="229"/>
      <c r="BX393" s="229"/>
      <c r="BY393" s="229"/>
      <c r="BZ393" s="229"/>
      <c r="CA393" s="229"/>
      <c r="CB393" s="229"/>
      <c r="CC393" s="229"/>
      <c r="CD393" s="229"/>
      <c r="CE393" s="229"/>
      <c r="CF393" s="229"/>
      <c r="CG393" s="229"/>
      <c r="CH393" s="229"/>
      <c r="CI393" s="229"/>
      <c r="CJ393" s="229"/>
      <c r="CK393" s="229"/>
      <c r="CL393" s="229"/>
      <c r="CM393" s="229"/>
      <c r="CN393" s="229"/>
      <c r="CO393" s="229"/>
      <c r="CP393" s="229"/>
      <c r="CQ393" s="229"/>
      <c r="CR393" s="229"/>
      <c r="CS393" s="229"/>
      <c r="CT393" s="229"/>
      <c r="CU393" s="229"/>
      <c r="CV393" s="229"/>
      <c r="CW393" s="229"/>
      <c r="CX393" s="229"/>
      <c r="CY393" s="229"/>
      <c r="CZ393" s="229"/>
      <c r="DA393" s="229"/>
      <c r="DB393" s="229"/>
      <c r="DC393" s="229"/>
      <c r="DD393" s="229"/>
      <c r="DE393" s="229"/>
      <c r="DF393" s="229"/>
      <c r="DG393" s="229"/>
      <c r="DH393" s="229"/>
      <c r="DI393" s="229"/>
      <c r="DJ393" s="229"/>
      <c r="DK393" s="229"/>
      <c r="DL393" s="229"/>
      <c r="DM393" s="229"/>
      <c r="DN393" s="229"/>
      <c r="DO393" s="229"/>
      <c r="DP393" s="229"/>
      <c r="DQ393" s="229"/>
      <c r="DR393" s="229"/>
      <c r="DS393" s="229"/>
      <c r="DT393" s="229"/>
      <c r="DU393" s="229"/>
      <c r="DV393" s="229"/>
      <c r="DW393" s="229"/>
      <c r="DX393" s="229"/>
      <c r="DY393" s="229"/>
      <c r="DZ393" s="229"/>
      <c r="EA393" s="229"/>
      <c r="EB393" s="229"/>
      <c r="EC393" s="229"/>
      <c r="ED393" s="229"/>
      <c r="EE393" s="229"/>
      <c r="EF393" s="229"/>
      <c r="EG393" s="229"/>
      <c r="EH393" s="229"/>
      <c r="EI393" s="229"/>
      <c r="EJ393" s="229"/>
      <c r="EK393" s="229"/>
      <c r="EL393" s="229"/>
      <c r="EM393" s="229"/>
      <c r="EN393" s="229"/>
      <c r="EO393" s="229"/>
      <c r="EP393" s="229"/>
      <c r="EQ393" s="229"/>
      <c r="ER393" s="229"/>
      <c r="ES393" s="229"/>
      <c r="ET393" s="229"/>
      <c r="EU393" s="229"/>
      <c r="EV393" s="229"/>
      <c r="EW393" s="229"/>
      <c r="EX393" s="229"/>
      <c r="EY393" s="229"/>
      <c r="EZ393" s="229"/>
      <c r="FA393" s="229"/>
      <c r="FB393" s="229"/>
      <c r="FC393" s="229"/>
      <c r="FD393" s="229"/>
      <c r="FE393" s="229"/>
      <c r="FF393" s="229"/>
      <c r="FG393" s="229"/>
      <c r="FH393" s="229"/>
      <c r="FI393" s="229"/>
      <c r="FJ393" s="229"/>
      <c r="FK393" s="229"/>
      <c r="FL393" s="229"/>
      <c r="FM393" s="229"/>
      <c r="FN393" s="229"/>
      <c r="FO393" s="229"/>
      <c r="FP393" s="229"/>
      <c r="FQ393" s="229"/>
      <c r="FR393" s="229"/>
      <c r="FS393" s="229"/>
      <c r="FT393" s="229"/>
      <c r="FU393" s="229"/>
      <c r="FV393" s="229"/>
      <c r="FW393" s="229"/>
      <c r="FX393" s="229"/>
      <c r="FY393" s="229"/>
      <c r="FZ393" s="229"/>
      <c r="GA393" s="229"/>
      <c r="GB393" s="229"/>
      <c r="GC393" s="229"/>
      <c r="GD393" s="229"/>
      <c r="GE393" s="229"/>
      <c r="GF393" s="229"/>
      <c r="GG393" s="229"/>
      <c r="GH393" s="229"/>
      <c r="GI393" s="229"/>
      <c r="GJ393" s="229"/>
      <c r="GK393" s="229"/>
      <c r="GL393" s="229"/>
    </row>
    <row r="394" spans="1:194" s="20" customFormat="1" ht="25.15" customHeight="1" x14ac:dyDescent="0.2">
      <c r="A394" s="177"/>
      <c r="B394" s="224"/>
      <c r="C394" s="224"/>
      <c r="D394" s="224"/>
      <c r="E394" s="222"/>
      <c r="F394" s="223"/>
      <c r="G394" s="224"/>
      <c r="H394" s="236"/>
      <c r="I394" s="224"/>
      <c r="J394" s="226"/>
      <c r="K394" s="227"/>
      <c r="L394" s="224"/>
      <c r="M394" s="224"/>
      <c r="N394" s="224"/>
      <c r="O394" s="224"/>
      <c r="P394" s="224"/>
      <c r="Q394" s="208"/>
      <c r="R394" s="209"/>
      <c r="S394" s="209"/>
      <c r="T394" s="209"/>
      <c r="U394" s="209"/>
      <c r="V394" s="209"/>
      <c r="W394" s="209"/>
      <c r="X394" s="209"/>
      <c r="Y394" s="209"/>
      <c r="Z394" s="209"/>
      <c r="AA394" s="209"/>
      <c r="AB394" s="209"/>
      <c r="AC394" s="209"/>
      <c r="AD394" s="209"/>
      <c r="AE394" s="209"/>
      <c r="AF394" s="209"/>
      <c r="AG394" s="209"/>
      <c r="AH394" s="209"/>
      <c r="AI394" s="209"/>
      <c r="AJ394" s="209"/>
      <c r="AK394" s="209"/>
      <c r="AL394" s="209"/>
      <c r="AM394" s="209"/>
      <c r="AN394" s="209"/>
      <c r="AO394" s="209"/>
      <c r="AP394" s="209"/>
      <c r="AQ394" s="209"/>
      <c r="AR394" s="209"/>
      <c r="AS394" s="209"/>
      <c r="AT394" s="209"/>
      <c r="AU394" s="209"/>
      <c r="AV394" s="210"/>
    </row>
    <row r="395" spans="1:194" s="180" customFormat="1" ht="60" x14ac:dyDescent="0.2">
      <c r="A395" s="25" t="s">
        <v>310</v>
      </c>
      <c r="B395" s="158" t="s">
        <v>684</v>
      </c>
      <c r="C395" s="159" t="s">
        <v>994</v>
      </c>
      <c r="D395" s="159" t="s">
        <v>345</v>
      </c>
      <c r="E395" s="399" t="s">
        <v>1382</v>
      </c>
      <c r="F395" s="161" t="s">
        <v>176</v>
      </c>
      <c r="G395" s="161" t="b">
        <v>1</v>
      </c>
      <c r="H395" s="162">
        <v>42155</v>
      </c>
      <c r="I395" s="161">
        <v>30</v>
      </c>
      <c r="J395" s="75">
        <f t="shared" ref="J395:J418" si="13">H395-I395</f>
        <v>42125</v>
      </c>
      <c r="K395" s="164">
        <v>0</v>
      </c>
      <c r="L395" s="161" t="b">
        <v>1</v>
      </c>
      <c r="M395" s="161" t="s">
        <v>690</v>
      </c>
      <c r="N395" s="188" t="s">
        <v>666</v>
      </c>
      <c r="O395" s="179" t="s">
        <v>179</v>
      </c>
      <c r="P395" s="161" t="s">
        <v>1383</v>
      </c>
      <c r="Q395" s="228"/>
      <c r="R395" s="228"/>
      <c r="S395" s="228"/>
      <c r="T395" s="228"/>
      <c r="U395" s="228"/>
      <c r="V395" s="228"/>
      <c r="W395" s="228"/>
      <c r="X395" s="228" t="s">
        <v>303</v>
      </c>
      <c r="Y395" s="228"/>
      <c r="Z395" s="228"/>
      <c r="AA395" s="228"/>
      <c r="AB395" s="228"/>
      <c r="AC395" s="228"/>
      <c r="AD395" s="181"/>
      <c r="AE395" s="181"/>
      <c r="AF395" s="181"/>
      <c r="AG395" s="181"/>
      <c r="AH395" s="181"/>
      <c r="AI395" s="181"/>
      <c r="AJ395" s="181"/>
      <c r="AU395" s="230">
        <v>42400</v>
      </c>
      <c r="AW395" s="229"/>
      <c r="AX395" s="229"/>
      <c r="AY395" s="229"/>
      <c r="AZ395" s="229"/>
      <c r="BA395" s="229"/>
      <c r="BB395" s="229"/>
      <c r="BC395" s="229"/>
      <c r="BD395" s="229"/>
      <c r="BE395" s="229"/>
      <c r="BF395" s="229"/>
      <c r="BG395" s="229"/>
      <c r="BH395" s="229"/>
      <c r="BI395" s="229"/>
      <c r="BJ395" s="229"/>
      <c r="BK395" s="229"/>
      <c r="BL395" s="229"/>
      <c r="BM395" s="229"/>
      <c r="BN395" s="229"/>
      <c r="BO395" s="229"/>
      <c r="BP395" s="229"/>
      <c r="BQ395" s="229"/>
      <c r="BR395" s="229"/>
      <c r="BS395" s="229"/>
      <c r="BT395" s="229"/>
      <c r="BU395" s="229"/>
      <c r="BV395" s="229"/>
      <c r="BW395" s="229"/>
      <c r="BX395" s="229"/>
      <c r="BY395" s="229"/>
      <c r="BZ395" s="229"/>
      <c r="CA395" s="229"/>
      <c r="CB395" s="229"/>
      <c r="CC395" s="229"/>
      <c r="CD395" s="229"/>
      <c r="CE395" s="229"/>
      <c r="CF395" s="229"/>
      <c r="CG395" s="229"/>
      <c r="CH395" s="229"/>
      <c r="CI395" s="229"/>
      <c r="CJ395" s="229"/>
      <c r="CK395" s="229"/>
      <c r="CL395" s="229"/>
      <c r="CM395" s="229"/>
      <c r="CN395" s="229"/>
      <c r="CO395" s="229"/>
      <c r="CP395" s="229"/>
      <c r="CQ395" s="229"/>
      <c r="CR395" s="229"/>
      <c r="CS395" s="229"/>
      <c r="CT395" s="229"/>
      <c r="CU395" s="229"/>
      <c r="CV395" s="229"/>
      <c r="CW395" s="229"/>
      <c r="CX395" s="229"/>
      <c r="CY395" s="229"/>
      <c r="CZ395" s="229"/>
      <c r="DA395" s="229"/>
      <c r="DB395" s="229"/>
      <c r="DC395" s="229"/>
      <c r="DD395" s="229"/>
      <c r="DE395" s="229"/>
      <c r="DF395" s="229"/>
      <c r="DG395" s="229"/>
      <c r="DH395" s="229"/>
      <c r="DI395" s="229"/>
      <c r="DJ395" s="229"/>
      <c r="DK395" s="229"/>
      <c r="DL395" s="229"/>
      <c r="DM395" s="229"/>
      <c r="DN395" s="229"/>
      <c r="DO395" s="229"/>
      <c r="DP395" s="229"/>
      <c r="DQ395" s="229"/>
      <c r="DR395" s="229"/>
      <c r="DS395" s="229"/>
      <c r="DT395" s="229"/>
      <c r="DU395" s="229"/>
      <c r="DV395" s="229"/>
      <c r="DW395" s="229"/>
      <c r="DX395" s="229"/>
      <c r="DY395" s="229"/>
      <c r="DZ395" s="229"/>
      <c r="EA395" s="229"/>
      <c r="EB395" s="229"/>
      <c r="EC395" s="229"/>
      <c r="ED395" s="229"/>
      <c r="EE395" s="229"/>
      <c r="EF395" s="229"/>
      <c r="EG395" s="229"/>
      <c r="EH395" s="229"/>
      <c r="EI395" s="229"/>
      <c r="EJ395" s="229"/>
      <c r="EK395" s="229"/>
      <c r="EL395" s="229"/>
      <c r="EM395" s="229"/>
      <c r="EN395" s="229"/>
      <c r="EO395" s="229"/>
      <c r="EP395" s="229"/>
      <c r="EQ395" s="229"/>
      <c r="ER395" s="229"/>
      <c r="ES395" s="229"/>
      <c r="ET395" s="229"/>
      <c r="EU395" s="229"/>
      <c r="EV395" s="229"/>
      <c r="EW395" s="229"/>
      <c r="EX395" s="229"/>
      <c r="EY395" s="229"/>
      <c r="EZ395" s="229"/>
      <c r="FA395" s="229"/>
      <c r="FB395" s="229"/>
      <c r="FC395" s="229"/>
      <c r="FD395" s="229"/>
      <c r="FE395" s="229"/>
      <c r="FF395" s="229"/>
      <c r="FG395" s="229"/>
      <c r="FH395" s="229"/>
      <c r="FI395" s="229"/>
      <c r="FJ395" s="229"/>
      <c r="FK395" s="229"/>
      <c r="FL395" s="229"/>
      <c r="FM395" s="229"/>
      <c r="FN395" s="229"/>
      <c r="FO395" s="229"/>
      <c r="FP395" s="229"/>
      <c r="FQ395" s="229"/>
      <c r="FR395" s="229"/>
      <c r="FS395" s="229"/>
      <c r="FT395" s="229"/>
      <c r="FU395" s="229"/>
      <c r="FV395" s="229"/>
      <c r="FW395" s="229"/>
      <c r="FX395" s="229"/>
      <c r="FY395" s="229"/>
      <c r="FZ395" s="229"/>
      <c r="GA395" s="229"/>
      <c r="GB395" s="229"/>
      <c r="GC395" s="229"/>
      <c r="GD395" s="229"/>
      <c r="GE395" s="229"/>
      <c r="GF395" s="229"/>
      <c r="GG395" s="229"/>
      <c r="GH395" s="229"/>
      <c r="GI395" s="229"/>
      <c r="GJ395" s="229"/>
      <c r="GK395" s="229"/>
      <c r="GL395" s="229"/>
    </row>
    <row r="396" spans="1:194" ht="88.9" customHeight="1" x14ac:dyDescent="0.2">
      <c r="A396" s="25" t="s">
        <v>310</v>
      </c>
      <c r="B396" s="158" t="s">
        <v>686</v>
      </c>
      <c r="C396" s="159" t="s">
        <v>994</v>
      </c>
      <c r="D396" s="159" t="s">
        <v>345</v>
      </c>
      <c r="E396" s="399" t="s">
        <v>1384</v>
      </c>
      <c r="F396" s="161" t="s">
        <v>176</v>
      </c>
      <c r="G396" s="161" t="b">
        <v>1</v>
      </c>
      <c r="H396" s="163">
        <v>42460</v>
      </c>
      <c r="I396" s="397">
        <v>60</v>
      </c>
      <c r="J396" s="75">
        <f t="shared" si="13"/>
        <v>42400</v>
      </c>
      <c r="K396" s="164">
        <v>0</v>
      </c>
      <c r="L396" s="161" t="b">
        <v>1</v>
      </c>
      <c r="M396" s="161" t="s">
        <v>665</v>
      </c>
      <c r="N396" s="188" t="s">
        <v>666</v>
      </c>
      <c r="O396" s="179" t="s">
        <v>179</v>
      </c>
      <c r="P396" s="161" t="s">
        <v>685</v>
      </c>
      <c r="Q396" s="228"/>
      <c r="R396" s="228"/>
      <c r="S396" s="228"/>
      <c r="T396" s="228"/>
      <c r="U396" s="228"/>
      <c r="V396" s="228"/>
      <c r="W396" s="228"/>
      <c r="X396" s="228" t="s">
        <v>303</v>
      </c>
      <c r="Y396" s="228"/>
      <c r="Z396" s="228"/>
      <c r="AA396" s="228"/>
      <c r="AB396" s="228"/>
      <c r="AC396" s="228"/>
      <c r="AD396" s="181"/>
      <c r="AE396" s="181"/>
      <c r="AF396" s="181"/>
      <c r="AG396" s="181"/>
      <c r="AH396" s="181"/>
      <c r="AI396" s="181"/>
      <c r="AJ396" s="181"/>
      <c r="AK396" s="180"/>
      <c r="AL396" s="180"/>
      <c r="AM396" s="180"/>
      <c r="AN396" s="180"/>
      <c r="AO396" s="180"/>
      <c r="AP396" s="180"/>
      <c r="AQ396" s="180"/>
      <c r="AR396" s="180"/>
      <c r="AS396" s="180"/>
      <c r="AT396" s="180"/>
      <c r="AU396" s="180"/>
      <c r="AV396" s="180"/>
    </row>
    <row r="397" spans="1:194" ht="120" x14ac:dyDescent="0.2">
      <c r="A397" s="25" t="s">
        <v>310</v>
      </c>
      <c r="B397" s="158" t="s">
        <v>687</v>
      </c>
      <c r="C397" s="159" t="s">
        <v>994</v>
      </c>
      <c r="D397" s="159" t="s">
        <v>345</v>
      </c>
      <c r="E397" s="399" t="s">
        <v>1385</v>
      </c>
      <c r="F397" s="161" t="s">
        <v>176</v>
      </c>
      <c r="G397" s="161" t="b">
        <v>1</v>
      </c>
      <c r="H397" s="162">
        <v>42460</v>
      </c>
      <c r="I397" s="161">
        <v>60</v>
      </c>
      <c r="J397" s="75">
        <f t="shared" si="13"/>
        <v>42400</v>
      </c>
      <c r="K397" s="164">
        <v>0</v>
      </c>
      <c r="L397" s="161" t="b">
        <v>1</v>
      </c>
      <c r="M397" s="161" t="s">
        <v>1336</v>
      </c>
      <c r="N397" s="188" t="s">
        <v>666</v>
      </c>
      <c r="O397" s="179" t="s">
        <v>179</v>
      </c>
      <c r="P397" s="161"/>
      <c r="Q397" s="228" t="s">
        <v>303</v>
      </c>
      <c r="R397" s="228" t="s">
        <v>303</v>
      </c>
      <c r="S397" s="228"/>
      <c r="T397" s="228"/>
      <c r="U397" s="228"/>
      <c r="V397" s="228"/>
      <c r="W397" s="228"/>
      <c r="X397" s="228" t="s">
        <v>303</v>
      </c>
      <c r="Y397" s="228"/>
      <c r="Z397" s="228"/>
      <c r="AA397" s="228"/>
      <c r="AB397" s="228"/>
      <c r="AC397" s="228"/>
      <c r="AD397" s="181"/>
      <c r="AE397" s="181"/>
      <c r="AF397" s="181"/>
      <c r="AG397" s="181"/>
      <c r="AH397" s="181"/>
      <c r="AI397" s="181"/>
      <c r="AJ397" s="181"/>
      <c r="AK397" s="180"/>
      <c r="AL397" s="180"/>
      <c r="AM397" s="180"/>
      <c r="AN397" s="180"/>
      <c r="AO397" s="180"/>
      <c r="AP397" s="180"/>
      <c r="AQ397" s="180"/>
      <c r="AR397" s="180"/>
      <c r="AS397" s="180"/>
      <c r="AT397" s="180"/>
      <c r="AU397" s="180"/>
      <c r="AV397" s="180"/>
    </row>
    <row r="398" spans="1:194" ht="60" x14ac:dyDescent="0.2">
      <c r="A398" s="25" t="s">
        <v>310</v>
      </c>
      <c r="B398" s="158" t="s">
        <v>688</v>
      </c>
      <c r="C398" s="159" t="s">
        <v>994</v>
      </c>
      <c r="D398" s="159" t="s">
        <v>345</v>
      </c>
      <c r="E398" s="399" t="s">
        <v>1386</v>
      </c>
      <c r="F398" s="161" t="s">
        <v>176</v>
      </c>
      <c r="G398" s="161" t="b">
        <v>1</v>
      </c>
      <c r="H398" s="162">
        <v>42644</v>
      </c>
      <c r="I398" s="161">
        <v>90</v>
      </c>
      <c r="J398" s="75">
        <f t="shared" si="13"/>
        <v>42554</v>
      </c>
      <c r="K398" s="164">
        <v>0</v>
      </c>
      <c r="L398" s="161" t="b">
        <v>0</v>
      </c>
      <c r="M398" s="161" t="s">
        <v>369</v>
      </c>
      <c r="N398" s="188" t="s">
        <v>666</v>
      </c>
      <c r="O398" s="179" t="s">
        <v>449</v>
      </c>
      <c r="P398" s="161"/>
      <c r="Q398" s="228"/>
      <c r="R398" s="228"/>
      <c r="S398" s="228"/>
      <c r="T398" s="228"/>
      <c r="U398" s="228"/>
      <c r="V398" s="228" t="s">
        <v>303</v>
      </c>
      <c r="W398" s="228"/>
      <c r="X398" s="228" t="s">
        <v>303</v>
      </c>
      <c r="Y398" s="228"/>
      <c r="Z398" s="228"/>
      <c r="AA398" s="228"/>
      <c r="AB398" s="228"/>
      <c r="AC398" s="228"/>
      <c r="AD398" s="181"/>
      <c r="AE398" s="181"/>
      <c r="AF398" s="181"/>
      <c r="AG398" s="181"/>
      <c r="AH398" s="181"/>
      <c r="AI398" s="181"/>
      <c r="AJ398" s="181"/>
      <c r="AK398" s="180"/>
      <c r="AL398" s="180"/>
      <c r="AM398" s="180"/>
      <c r="AN398" s="180"/>
      <c r="AO398" s="180"/>
      <c r="AP398" s="180"/>
      <c r="AQ398" s="180"/>
      <c r="AR398" s="180"/>
      <c r="AS398" s="180"/>
      <c r="AT398" s="180"/>
      <c r="AU398" s="180"/>
      <c r="AV398" s="180"/>
      <c r="AW398" s="229"/>
      <c r="AX398" s="229"/>
      <c r="AY398" s="229"/>
      <c r="AZ398" s="229"/>
      <c r="BA398" s="229"/>
      <c r="BB398" s="229"/>
      <c r="BC398" s="229"/>
      <c r="BD398" s="229"/>
      <c r="BE398" s="229"/>
      <c r="BF398" s="229"/>
      <c r="BG398" s="229"/>
      <c r="BH398" s="229"/>
      <c r="BI398" s="229"/>
      <c r="BJ398" s="229"/>
      <c r="BK398" s="229"/>
      <c r="BL398" s="229"/>
      <c r="BM398" s="229"/>
      <c r="BN398" s="229"/>
      <c r="BO398" s="229"/>
      <c r="BP398" s="229"/>
      <c r="BQ398" s="229"/>
      <c r="BR398" s="229"/>
      <c r="BS398" s="229"/>
      <c r="BT398" s="229"/>
      <c r="BU398" s="229"/>
      <c r="BV398" s="229"/>
      <c r="BW398" s="229"/>
      <c r="BX398" s="229"/>
      <c r="BY398" s="229"/>
      <c r="BZ398" s="229"/>
      <c r="CA398" s="229"/>
      <c r="CB398" s="229"/>
      <c r="CC398" s="229"/>
      <c r="CD398" s="229"/>
      <c r="CE398" s="229"/>
      <c r="CF398" s="229"/>
      <c r="CG398" s="229"/>
      <c r="CH398" s="229"/>
      <c r="CI398" s="229"/>
      <c r="CJ398" s="229"/>
      <c r="CK398" s="229"/>
      <c r="CL398" s="229"/>
      <c r="CM398" s="229"/>
      <c r="CN398" s="229"/>
      <c r="CO398" s="229"/>
      <c r="CP398" s="229"/>
      <c r="CQ398" s="229"/>
      <c r="CR398" s="229"/>
      <c r="CS398" s="229"/>
      <c r="CT398" s="229"/>
      <c r="CU398" s="229"/>
      <c r="CV398" s="229"/>
      <c r="CW398" s="229"/>
      <c r="CX398" s="229"/>
      <c r="CY398" s="229"/>
      <c r="CZ398" s="229"/>
      <c r="DA398" s="229"/>
      <c r="DB398" s="229"/>
      <c r="DC398" s="229"/>
      <c r="DD398" s="229"/>
      <c r="DE398" s="229"/>
      <c r="DF398" s="229"/>
      <c r="DG398" s="229"/>
      <c r="DH398" s="229"/>
      <c r="DI398" s="229"/>
      <c r="DJ398" s="229"/>
      <c r="DK398" s="229"/>
      <c r="DL398" s="229"/>
      <c r="DM398" s="229"/>
      <c r="DN398" s="229"/>
      <c r="DO398" s="229"/>
      <c r="DP398" s="229"/>
      <c r="DQ398" s="229"/>
      <c r="DR398" s="229"/>
      <c r="DS398" s="229"/>
      <c r="DT398" s="229"/>
      <c r="DU398" s="229"/>
      <c r="DV398" s="229"/>
      <c r="DW398" s="229"/>
      <c r="DX398" s="229"/>
      <c r="DY398" s="229"/>
      <c r="DZ398" s="229"/>
      <c r="EA398" s="229"/>
      <c r="EB398" s="229"/>
      <c r="EC398" s="229"/>
      <c r="ED398" s="229"/>
      <c r="EE398" s="229"/>
      <c r="EF398" s="229"/>
      <c r="EG398" s="229"/>
      <c r="EH398" s="229"/>
      <c r="EI398" s="229"/>
      <c r="EJ398" s="229"/>
      <c r="EK398" s="229"/>
      <c r="EL398" s="229"/>
      <c r="EM398" s="229"/>
      <c r="EN398" s="229"/>
      <c r="EO398" s="229"/>
      <c r="EP398" s="229"/>
      <c r="EQ398" s="229"/>
      <c r="ER398" s="229"/>
      <c r="ES398" s="229"/>
      <c r="ET398" s="229"/>
      <c r="EU398" s="229"/>
      <c r="EV398" s="229"/>
      <c r="EW398" s="229"/>
      <c r="EX398" s="229"/>
      <c r="EY398" s="229"/>
      <c r="EZ398" s="229"/>
      <c r="FA398" s="229"/>
      <c r="FB398" s="229"/>
      <c r="FC398" s="229"/>
      <c r="FD398" s="229"/>
      <c r="FE398" s="229"/>
      <c r="FF398" s="229"/>
      <c r="FG398" s="229"/>
      <c r="FH398" s="229"/>
      <c r="FI398" s="229"/>
      <c r="FJ398" s="229"/>
      <c r="FK398" s="229"/>
      <c r="FL398" s="229"/>
      <c r="FM398" s="229"/>
      <c r="FN398" s="229"/>
      <c r="FO398" s="229"/>
      <c r="FP398" s="229"/>
      <c r="FQ398" s="229"/>
      <c r="FR398" s="229"/>
      <c r="FS398" s="229"/>
      <c r="FT398" s="229"/>
      <c r="FU398" s="229"/>
      <c r="FV398" s="229"/>
      <c r="FW398" s="229"/>
      <c r="FX398" s="229"/>
      <c r="FY398" s="229"/>
      <c r="FZ398" s="229"/>
      <c r="GA398" s="229"/>
      <c r="GB398" s="229"/>
      <c r="GC398" s="229"/>
      <c r="GD398" s="229"/>
      <c r="GE398" s="229"/>
      <c r="GF398" s="229"/>
      <c r="GG398" s="229"/>
      <c r="GH398" s="229"/>
      <c r="GI398" s="229"/>
      <c r="GJ398" s="229"/>
      <c r="GK398" s="229"/>
      <c r="GL398" s="229"/>
    </row>
    <row r="399" spans="1:194" s="180" customFormat="1" ht="30" x14ac:dyDescent="0.2">
      <c r="A399" s="25" t="s">
        <v>310</v>
      </c>
      <c r="B399" s="158" t="s">
        <v>689</v>
      </c>
      <c r="C399" s="159" t="s">
        <v>994</v>
      </c>
      <c r="D399" s="159" t="s">
        <v>345</v>
      </c>
      <c r="E399" s="399" t="s">
        <v>1387</v>
      </c>
      <c r="F399" s="161" t="s">
        <v>176</v>
      </c>
      <c r="G399" s="161" t="b">
        <v>1</v>
      </c>
      <c r="H399" s="162">
        <v>42644</v>
      </c>
      <c r="I399" s="161">
        <v>120</v>
      </c>
      <c r="J399" s="75">
        <f t="shared" si="13"/>
        <v>42524</v>
      </c>
      <c r="K399" s="164">
        <v>0</v>
      </c>
      <c r="L399" s="161" t="b">
        <v>0</v>
      </c>
      <c r="M399" s="161" t="s">
        <v>369</v>
      </c>
      <c r="N399" s="188" t="s">
        <v>666</v>
      </c>
      <c r="O399" s="179" t="s">
        <v>179</v>
      </c>
      <c r="P399" s="161"/>
      <c r="Q399" s="228"/>
      <c r="R399" s="228"/>
      <c r="S399" s="228"/>
      <c r="T399" s="228"/>
      <c r="U399" s="228"/>
      <c r="V399" s="228"/>
      <c r="W399" s="228"/>
      <c r="X399" s="228" t="s">
        <v>303</v>
      </c>
      <c r="Y399" s="228"/>
      <c r="Z399" s="228"/>
      <c r="AA399" s="228"/>
      <c r="AB399" s="228"/>
      <c r="AC399" s="228"/>
      <c r="AD399" s="181"/>
      <c r="AE399" s="181"/>
      <c r="AF399" s="181"/>
      <c r="AG399" s="181"/>
      <c r="AH399" s="181"/>
      <c r="AI399" s="181"/>
      <c r="AJ399" s="181"/>
      <c r="AW399" s="229"/>
      <c r="AX399" s="229"/>
      <c r="AY399" s="229"/>
      <c r="AZ399" s="229"/>
      <c r="BA399" s="229"/>
      <c r="BB399" s="229"/>
      <c r="BC399" s="229"/>
      <c r="BD399" s="229"/>
      <c r="BE399" s="229"/>
      <c r="BF399" s="229"/>
      <c r="BG399" s="229"/>
      <c r="BH399" s="229"/>
      <c r="BI399" s="229"/>
      <c r="BJ399" s="229"/>
      <c r="BK399" s="229"/>
      <c r="BL399" s="229"/>
      <c r="BM399" s="229"/>
      <c r="BN399" s="229"/>
      <c r="BO399" s="229"/>
      <c r="BP399" s="229"/>
      <c r="BQ399" s="229"/>
      <c r="BR399" s="229"/>
      <c r="BS399" s="229"/>
      <c r="BT399" s="229"/>
      <c r="BU399" s="229"/>
      <c r="BV399" s="229"/>
      <c r="BW399" s="229"/>
      <c r="BX399" s="229"/>
      <c r="BY399" s="229"/>
      <c r="BZ399" s="229"/>
      <c r="CA399" s="229"/>
      <c r="CB399" s="229"/>
      <c r="CC399" s="229"/>
      <c r="CD399" s="229"/>
      <c r="CE399" s="229"/>
      <c r="CF399" s="229"/>
      <c r="CG399" s="229"/>
      <c r="CH399" s="229"/>
      <c r="CI399" s="229"/>
      <c r="CJ399" s="229"/>
      <c r="CK399" s="229"/>
      <c r="CL399" s="229"/>
      <c r="CM399" s="229"/>
      <c r="CN399" s="229"/>
      <c r="CO399" s="229"/>
      <c r="CP399" s="229"/>
      <c r="CQ399" s="229"/>
      <c r="CR399" s="229"/>
      <c r="CS399" s="229"/>
      <c r="CT399" s="229"/>
      <c r="CU399" s="229"/>
      <c r="CV399" s="229"/>
      <c r="CW399" s="229"/>
      <c r="CX399" s="229"/>
      <c r="CY399" s="229"/>
      <c r="CZ399" s="229"/>
      <c r="DA399" s="229"/>
      <c r="DB399" s="229"/>
      <c r="DC399" s="229"/>
      <c r="DD399" s="229"/>
      <c r="DE399" s="229"/>
      <c r="DF399" s="229"/>
      <c r="DG399" s="229"/>
      <c r="DH399" s="229"/>
      <c r="DI399" s="229"/>
      <c r="DJ399" s="229"/>
      <c r="DK399" s="229"/>
      <c r="DL399" s="229"/>
      <c r="DM399" s="229"/>
      <c r="DN399" s="229"/>
      <c r="DO399" s="229"/>
      <c r="DP399" s="229"/>
      <c r="DQ399" s="229"/>
      <c r="DR399" s="229"/>
      <c r="DS399" s="229"/>
      <c r="DT399" s="229"/>
      <c r="DU399" s="229"/>
      <c r="DV399" s="229"/>
      <c r="DW399" s="229"/>
      <c r="DX399" s="229"/>
      <c r="DY399" s="229"/>
      <c r="DZ399" s="229"/>
      <c r="EA399" s="229"/>
      <c r="EB399" s="229"/>
      <c r="EC399" s="229"/>
      <c r="ED399" s="229"/>
      <c r="EE399" s="229"/>
      <c r="EF399" s="229"/>
      <c r="EG399" s="229"/>
      <c r="EH399" s="229"/>
      <c r="EI399" s="229"/>
      <c r="EJ399" s="229"/>
      <c r="EK399" s="229"/>
      <c r="EL399" s="229"/>
      <c r="EM399" s="229"/>
      <c r="EN399" s="229"/>
      <c r="EO399" s="229"/>
      <c r="EP399" s="229"/>
      <c r="EQ399" s="229"/>
      <c r="ER399" s="229"/>
      <c r="ES399" s="229"/>
      <c r="ET399" s="229"/>
      <c r="EU399" s="229"/>
      <c r="EV399" s="229"/>
      <c r="EW399" s="229"/>
      <c r="EX399" s="229"/>
      <c r="EY399" s="229"/>
      <c r="EZ399" s="229"/>
      <c r="FA399" s="229"/>
      <c r="FB399" s="229"/>
      <c r="FC399" s="229"/>
      <c r="FD399" s="229"/>
      <c r="FE399" s="229"/>
      <c r="FF399" s="229"/>
      <c r="FG399" s="229"/>
      <c r="FH399" s="229"/>
      <c r="FI399" s="229"/>
      <c r="FJ399" s="229"/>
      <c r="FK399" s="229"/>
      <c r="FL399" s="229"/>
      <c r="FM399" s="229"/>
      <c r="FN399" s="229"/>
      <c r="FO399" s="229"/>
      <c r="FP399" s="229"/>
      <c r="FQ399" s="229"/>
      <c r="FR399" s="229"/>
      <c r="FS399" s="229"/>
      <c r="FT399" s="229"/>
      <c r="FU399" s="229"/>
      <c r="FV399" s="229"/>
      <c r="FW399" s="229"/>
      <c r="FX399" s="229"/>
      <c r="FY399" s="229"/>
      <c r="FZ399" s="229"/>
      <c r="GA399" s="229"/>
      <c r="GB399" s="229"/>
      <c r="GC399" s="229"/>
      <c r="GD399" s="229"/>
      <c r="GE399" s="229"/>
      <c r="GF399" s="229"/>
      <c r="GG399" s="229"/>
      <c r="GH399" s="229"/>
      <c r="GI399" s="229"/>
      <c r="GJ399" s="229"/>
      <c r="GK399" s="229"/>
      <c r="GL399" s="229"/>
    </row>
    <row r="400" spans="1:194" s="180" customFormat="1" ht="30" x14ac:dyDescent="0.2">
      <c r="A400" s="25" t="s">
        <v>310</v>
      </c>
      <c r="B400" s="158" t="s">
        <v>691</v>
      </c>
      <c r="C400" s="159" t="s">
        <v>994</v>
      </c>
      <c r="D400" s="159" t="s">
        <v>345</v>
      </c>
      <c r="E400" s="399" t="s">
        <v>1340</v>
      </c>
      <c r="F400" s="179" t="s">
        <v>176</v>
      </c>
      <c r="G400" s="179" t="b">
        <v>1</v>
      </c>
      <c r="H400" s="162">
        <v>42644</v>
      </c>
      <c r="I400" s="161">
        <v>120</v>
      </c>
      <c r="J400" s="75">
        <f t="shared" si="13"/>
        <v>42524</v>
      </c>
      <c r="K400" s="231">
        <v>0</v>
      </c>
      <c r="L400" s="161" t="b">
        <v>0</v>
      </c>
      <c r="M400" s="161" t="s">
        <v>369</v>
      </c>
      <c r="N400" s="232" t="s">
        <v>666</v>
      </c>
      <c r="O400" s="179" t="s">
        <v>179</v>
      </c>
      <c r="P400" s="179"/>
      <c r="Q400" s="228"/>
      <c r="R400" s="228"/>
      <c r="S400" s="228"/>
      <c r="T400" s="228"/>
      <c r="U400" s="228"/>
      <c r="V400" s="228"/>
      <c r="W400" s="228"/>
      <c r="X400" s="228" t="s">
        <v>303</v>
      </c>
      <c r="Y400" s="228"/>
      <c r="Z400" s="228"/>
      <c r="AA400" s="228"/>
      <c r="AB400" s="228"/>
      <c r="AC400" s="228"/>
      <c r="AD400" s="181"/>
      <c r="AE400" s="181"/>
      <c r="AF400" s="181"/>
      <c r="AG400" s="181"/>
      <c r="AH400" s="181"/>
      <c r="AI400" s="181"/>
      <c r="AJ400" s="181"/>
      <c r="AV400" s="233"/>
      <c r="AW400" s="229"/>
      <c r="AX400" s="229"/>
      <c r="AY400" s="229"/>
      <c r="AZ400" s="229"/>
      <c r="BA400" s="229"/>
      <c r="BB400" s="229"/>
      <c r="BC400" s="229"/>
      <c r="BD400" s="229"/>
      <c r="BE400" s="229"/>
      <c r="BF400" s="229"/>
      <c r="BG400" s="229"/>
      <c r="BH400" s="229"/>
      <c r="BI400" s="229"/>
      <c r="BJ400" s="229"/>
      <c r="BK400" s="229"/>
      <c r="BL400" s="229"/>
      <c r="BM400" s="229"/>
      <c r="BN400" s="229"/>
      <c r="BO400" s="229"/>
      <c r="BP400" s="229"/>
      <c r="BQ400" s="229"/>
      <c r="BR400" s="229"/>
      <c r="BS400" s="229"/>
      <c r="BT400" s="229"/>
      <c r="BU400" s="229"/>
      <c r="BV400" s="229"/>
      <c r="BW400" s="229"/>
      <c r="BX400" s="229"/>
      <c r="BY400" s="229"/>
      <c r="BZ400" s="229"/>
      <c r="CA400" s="229"/>
      <c r="CB400" s="229"/>
      <c r="CC400" s="229"/>
      <c r="CD400" s="229"/>
      <c r="CE400" s="229"/>
      <c r="CF400" s="229"/>
      <c r="CG400" s="229"/>
      <c r="CH400" s="229"/>
      <c r="CI400" s="229"/>
      <c r="CJ400" s="229"/>
      <c r="CK400" s="229"/>
      <c r="CL400" s="229"/>
      <c r="CM400" s="229"/>
      <c r="CN400" s="229"/>
      <c r="CO400" s="229"/>
      <c r="CP400" s="229"/>
      <c r="CQ400" s="229"/>
      <c r="CR400" s="229"/>
      <c r="CS400" s="229"/>
      <c r="CT400" s="229"/>
      <c r="CU400" s="229"/>
      <c r="CV400" s="229"/>
      <c r="CW400" s="229"/>
      <c r="CX400" s="229"/>
      <c r="CY400" s="229"/>
      <c r="CZ400" s="229"/>
      <c r="DA400" s="229"/>
      <c r="DB400" s="229"/>
      <c r="DC400" s="229"/>
      <c r="DD400" s="229"/>
      <c r="DE400" s="229"/>
      <c r="DF400" s="229"/>
      <c r="DG400" s="229"/>
      <c r="DH400" s="229"/>
      <c r="DI400" s="229"/>
      <c r="DJ400" s="229"/>
      <c r="DK400" s="229"/>
      <c r="DL400" s="229"/>
      <c r="DM400" s="229"/>
      <c r="DN400" s="229"/>
      <c r="DO400" s="229"/>
      <c r="DP400" s="229"/>
      <c r="DQ400" s="229"/>
      <c r="DR400" s="229"/>
      <c r="DS400" s="229"/>
      <c r="DT400" s="229"/>
      <c r="DU400" s="229"/>
      <c r="DV400" s="229"/>
      <c r="DW400" s="229"/>
      <c r="DX400" s="229"/>
      <c r="DY400" s="229"/>
      <c r="DZ400" s="229"/>
      <c r="EA400" s="229"/>
      <c r="EB400" s="229"/>
      <c r="EC400" s="229"/>
      <c r="ED400" s="229"/>
      <c r="EE400" s="229"/>
      <c r="EF400" s="229"/>
      <c r="EG400" s="229"/>
      <c r="EH400" s="229"/>
      <c r="EI400" s="229"/>
      <c r="EJ400" s="229"/>
      <c r="EK400" s="229"/>
      <c r="EL400" s="229"/>
      <c r="EM400" s="229"/>
      <c r="EN400" s="229"/>
      <c r="EO400" s="229"/>
      <c r="EP400" s="229"/>
      <c r="EQ400" s="229"/>
      <c r="ER400" s="229"/>
      <c r="ES400" s="229"/>
      <c r="ET400" s="229"/>
      <c r="EU400" s="229"/>
      <c r="EV400" s="229"/>
      <c r="EW400" s="229"/>
      <c r="EX400" s="229"/>
      <c r="EY400" s="229"/>
      <c r="EZ400" s="229"/>
      <c r="FA400" s="229"/>
      <c r="FB400" s="229"/>
      <c r="FC400" s="229"/>
      <c r="FD400" s="229"/>
      <c r="FE400" s="229"/>
      <c r="FF400" s="229"/>
      <c r="FG400" s="229"/>
      <c r="FH400" s="229"/>
      <c r="FI400" s="229"/>
      <c r="FJ400" s="229"/>
      <c r="FK400" s="229"/>
      <c r="FL400" s="229"/>
      <c r="FM400" s="229"/>
      <c r="FN400" s="229"/>
      <c r="FO400" s="229"/>
      <c r="FP400" s="229"/>
      <c r="FQ400" s="229"/>
      <c r="FR400" s="229"/>
      <c r="FS400" s="229"/>
      <c r="FT400" s="229"/>
      <c r="FU400" s="229"/>
      <c r="FV400" s="229"/>
      <c r="FW400" s="229"/>
      <c r="FX400" s="229"/>
      <c r="FY400" s="229"/>
      <c r="FZ400" s="229"/>
      <c r="GA400" s="229"/>
      <c r="GB400" s="229"/>
      <c r="GC400" s="229"/>
      <c r="GD400" s="229"/>
      <c r="GE400" s="229"/>
      <c r="GF400" s="229"/>
      <c r="GG400" s="229"/>
      <c r="GH400" s="229"/>
      <c r="GI400" s="229"/>
      <c r="GJ400" s="229"/>
      <c r="GK400" s="229"/>
      <c r="GL400" s="229"/>
    </row>
    <row r="401" spans="1:194" s="180" customFormat="1" ht="75" x14ac:dyDescent="0.2">
      <c r="A401" s="25" t="s">
        <v>310</v>
      </c>
      <c r="B401" s="158" t="s">
        <v>692</v>
      </c>
      <c r="C401" s="159" t="s">
        <v>994</v>
      </c>
      <c r="D401" s="159" t="s">
        <v>345</v>
      </c>
      <c r="E401" s="399" t="s">
        <v>1388</v>
      </c>
      <c r="F401" s="161" t="s">
        <v>176</v>
      </c>
      <c r="G401" s="161" t="b">
        <v>1</v>
      </c>
      <c r="H401" s="162">
        <v>42644</v>
      </c>
      <c r="I401" s="161">
        <v>150</v>
      </c>
      <c r="J401" s="75">
        <f t="shared" si="13"/>
        <v>42494</v>
      </c>
      <c r="K401" s="164">
        <v>0</v>
      </c>
      <c r="L401" s="161" t="b">
        <v>0</v>
      </c>
      <c r="M401" s="161" t="s">
        <v>369</v>
      </c>
      <c r="N401" s="234" t="s">
        <v>666</v>
      </c>
      <c r="O401" s="161" t="s">
        <v>179</v>
      </c>
      <c r="P401" s="161"/>
      <c r="Q401" s="228"/>
      <c r="R401" s="228"/>
      <c r="S401" s="228"/>
      <c r="T401" s="228"/>
      <c r="U401" s="228"/>
      <c r="V401" s="228"/>
      <c r="W401" s="228"/>
      <c r="X401" s="228" t="s">
        <v>303</v>
      </c>
      <c r="Y401" s="228"/>
      <c r="Z401" s="228"/>
      <c r="AA401" s="228"/>
      <c r="AB401" s="228"/>
      <c r="AC401" s="228"/>
      <c r="AD401" s="181"/>
      <c r="AE401" s="181"/>
      <c r="AF401" s="181"/>
      <c r="AG401" s="181"/>
      <c r="AH401" s="181"/>
      <c r="AI401" s="181"/>
      <c r="AJ401" s="181"/>
      <c r="AW401" s="229"/>
      <c r="AX401" s="229"/>
      <c r="AY401" s="229"/>
      <c r="AZ401" s="229"/>
      <c r="BA401" s="229"/>
      <c r="BB401" s="229"/>
      <c r="BC401" s="229"/>
      <c r="BD401" s="229"/>
      <c r="BE401" s="229"/>
      <c r="BF401" s="229"/>
      <c r="BG401" s="229"/>
      <c r="BH401" s="229"/>
      <c r="BI401" s="229"/>
      <c r="BJ401" s="229"/>
      <c r="BK401" s="229"/>
      <c r="BL401" s="229"/>
      <c r="BM401" s="229"/>
      <c r="BN401" s="229"/>
      <c r="BO401" s="229"/>
      <c r="BP401" s="229"/>
      <c r="BQ401" s="229"/>
      <c r="BR401" s="229"/>
      <c r="BS401" s="229"/>
      <c r="BT401" s="229"/>
      <c r="BU401" s="229"/>
      <c r="BV401" s="229"/>
      <c r="BW401" s="229"/>
      <c r="BX401" s="229"/>
      <c r="BY401" s="229"/>
      <c r="BZ401" s="229"/>
      <c r="CA401" s="229"/>
      <c r="CB401" s="229"/>
      <c r="CC401" s="229"/>
      <c r="CD401" s="229"/>
      <c r="CE401" s="229"/>
      <c r="CF401" s="229"/>
      <c r="CG401" s="229"/>
      <c r="CH401" s="229"/>
      <c r="CI401" s="229"/>
      <c r="CJ401" s="229"/>
      <c r="CK401" s="229"/>
      <c r="CL401" s="229"/>
      <c r="CM401" s="229"/>
      <c r="CN401" s="229"/>
      <c r="CO401" s="229"/>
      <c r="CP401" s="229"/>
      <c r="CQ401" s="229"/>
      <c r="CR401" s="229"/>
      <c r="CS401" s="229"/>
      <c r="CT401" s="229"/>
      <c r="CU401" s="229"/>
      <c r="CV401" s="229"/>
      <c r="CW401" s="229"/>
      <c r="CX401" s="229"/>
      <c r="CY401" s="229"/>
      <c r="CZ401" s="229"/>
      <c r="DA401" s="229"/>
      <c r="DB401" s="229"/>
      <c r="DC401" s="229"/>
      <c r="DD401" s="229"/>
      <c r="DE401" s="229"/>
      <c r="DF401" s="229"/>
      <c r="DG401" s="229"/>
      <c r="DH401" s="229"/>
      <c r="DI401" s="229"/>
      <c r="DJ401" s="229"/>
      <c r="DK401" s="229"/>
      <c r="DL401" s="229"/>
      <c r="DM401" s="229"/>
      <c r="DN401" s="229"/>
      <c r="DO401" s="229"/>
      <c r="DP401" s="229"/>
      <c r="DQ401" s="229"/>
      <c r="DR401" s="229"/>
      <c r="DS401" s="229"/>
      <c r="DT401" s="229"/>
      <c r="DU401" s="229"/>
      <c r="DV401" s="229"/>
      <c r="DW401" s="229"/>
      <c r="DX401" s="229"/>
      <c r="DY401" s="229"/>
      <c r="DZ401" s="229"/>
      <c r="EA401" s="229"/>
      <c r="EB401" s="229"/>
      <c r="EC401" s="229"/>
      <c r="ED401" s="229"/>
      <c r="EE401" s="229"/>
      <c r="EF401" s="229"/>
      <c r="EG401" s="229"/>
      <c r="EH401" s="229"/>
      <c r="EI401" s="229"/>
      <c r="EJ401" s="229"/>
      <c r="EK401" s="229"/>
      <c r="EL401" s="229"/>
      <c r="EM401" s="229"/>
      <c r="EN401" s="229"/>
      <c r="EO401" s="229"/>
      <c r="EP401" s="229"/>
      <c r="EQ401" s="229"/>
      <c r="ER401" s="229"/>
      <c r="ES401" s="229"/>
      <c r="ET401" s="229"/>
      <c r="EU401" s="229"/>
      <c r="EV401" s="229"/>
      <c r="EW401" s="229"/>
      <c r="EX401" s="229"/>
      <c r="EY401" s="229"/>
      <c r="EZ401" s="229"/>
      <c r="FA401" s="229"/>
      <c r="FB401" s="229"/>
      <c r="FC401" s="229"/>
      <c r="FD401" s="229"/>
      <c r="FE401" s="229"/>
      <c r="FF401" s="229"/>
      <c r="FG401" s="229"/>
      <c r="FH401" s="229"/>
      <c r="FI401" s="229"/>
      <c r="FJ401" s="229"/>
      <c r="FK401" s="229"/>
      <c r="FL401" s="229"/>
      <c r="FM401" s="229"/>
      <c r="FN401" s="229"/>
      <c r="FO401" s="229"/>
      <c r="FP401" s="229"/>
      <c r="FQ401" s="229"/>
      <c r="FR401" s="229"/>
      <c r="FS401" s="229"/>
      <c r="FT401" s="229"/>
      <c r="FU401" s="229"/>
      <c r="FV401" s="229"/>
      <c r="FW401" s="229"/>
      <c r="FX401" s="229"/>
      <c r="FY401" s="229"/>
      <c r="FZ401" s="229"/>
      <c r="GA401" s="229"/>
      <c r="GB401" s="229"/>
      <c r="GC401" s="229"/>
      <c r="GD401" s="229"/>
      <c r="GE401" s="229"/>
      <c r="GF401" s="229"/>
      <c r="GG401" s="229"/>
      <c r="GH401" s="229"/>
      <c r="GI401" s="229"/>
      <c r="GJ401" s="229"/>
      <c r="GK401" s="229"/>
      <c r="GL401" s="229"/>
    </row>
    <row r="402" spans="1:194" s="229" customFormat="1" ht="75" x14ac:dyDescent="0.2">
      <c r="A402" s="25" t="s">
        <v>310</v>
      </c>
      <c r="B402" s="158" t="s">
        <v>1389</v>
      </c>
      <c r="C402" s="159" t="s">
        <v>994</v>
      </c>
      <c r="D402" s="159" t="s">
        <v>345</v>
      </c>
      <c r="E402" s="399" t="s">
        <v>1345</v>
      </c>
      <c r="F402" s="161" t="s">
        <v>176</v>
      </c>
      <c r="G402" s="161" t="b">
        <v>1</v>
      </c>
      <c r="H402" s="162">
        <v>42644</v>
      </c>
      <c r="I402" s="161">
        <v>30</v>
      </c>
      <c r="J402" s="75">
        <f t="shared" si="13"/>
        <v>42614</v>
      </c>
      <c r="K402" s="164">
        <v>0</v>
      </c>
      <c r="L402" s="161" t="b">
        <v>0</v>
      </c>
      <c r="M402" s="161" t="s">
        <v>369</v>
      </c>
      <c r="N402" s="234" t="s">
        <v>666</v>
      </c>
      <c r="O402" s="161" t="s">
        <v>179</v>
      </c>
      <c r="P402" s="161"/>
      <c r="Q402" s="228"/>
      <c r="R402" s="228"/>
      <c r="S402" s="228"/>
      <c r="T402" s="228"/>
      <c r="U402" s="228"/>
      <c r="V402" s="228"/>
      <c r="W402" s="228"/>
      <c r="X402" s="228" t="s">
        <v>303</v>
      </c>
      <c r="Y402" s="228"/>
      <c r="Z402" s="228"/>
      <c r="AA402" s="228"/>
      <c r="AB402" s="228"/>
      <c r="AC402" s="228"/>
      <c r="AD402" s="181"/>
      <c r="AE402" s="181"/>
      <c r="AF402" s="181"/>
      <c r="AG402" s="181"/>
      <c r="AH402" s="181"/>
      <c r="AI402" s="181"/>
      <c r="AJ402" s="181"/>
      <c r="AK402" s="180"/>
      <c r="AL402" s="180"/>
      <c r="AM402" s="180"/>
      <c r="AN402" s="180"/>
      <c r="AO402" s="180"/>
      <c r="AP402" s="180"/>
      <c r="AQ402" s="180"/>
      <c r="AR402" s="180"/>
      <c r="AS402" s="180"/>
      <c r="AT402" s="180"/>
      <c r="AU402" s="180"/>
      <c r="AV402" s="400"/>
    </row>
    <row r="403" spans="1:194" s="229" customFormat="1" ht="75" x14ac:dyDescent="0.2">
      <c r="A403" s="25" t="s">
        <v>310</v>
      </c>
      <c r="B403" s="158" t="s">
        <v>1390</v>
      </c>
      <c r="C403" s="159" t="s">
        <v>994</v>
      </c>
      <c r="D403" s="159" t="s">
        <v>345</v>
      </c>
      <c r="E403" s="399" t="s">
        <v>1391</v>
      </c>
      <c r="F403" s="161" t="s">
        <v>176</v>
      </c>
      <c r="G403" s="161" t="b">
        <v>1</v>
      </c>
      <c r="H403" s="162">
        <v>42460</v>
      </c>
      <c r="I403" s="161">
        <v>90</v>
      </c>
      <c r="J403" s="75">
        <f t="shared" si="13"/>
        <v>42370</v>
      </c>
      <c r="K403" s="164">
        <v>0</v>
      </c>
      <c r="L403" s="161" t="s">
        <v>1348</v>
      </c>
      <c r="M403" s="161" t="s">
        <v>369</v>
      </c>
      <c r="N403" s="234" t="s">
        <v>666</v>
      </c>
      <c r="O403" s="161" t="s">
        <v>179</v>
      </c>
      <c r="P403" s="161"/>
      <c r="Q403" s="228"/>
      <c r="R403" s="228"/>
      <c r="S403" s="228"/>
      <c r="T403" s="228"/>
      <c r="U403" s="228"/>
      <c r="V403" s="228"/>
      <c r="W403" s="228"/>
      <c r="X403" s="228" t="s">
        <v>303</v>
      </c>
      <c r="Y403" s="228"/>
      <c r="Z403" s="228"/>
      <c r="AA403" s="228"/>
      <c r="AB403" s="228"/>
      <c r="AC403" s="228"/>
      <c r="AD403" s="181"/>
      <c r="AE403" s="181"/>
      <c r="AF403" s="181"/>
      <c r="AG403" s="181"/>
      <c r="AH403" s="181"/>
      <c r="AI403" s="181"/>
      <c r="AJ403" s="181"/>
      <c r="AK403" s="180"/>
      <c r="AL403" s="180"/>
      <c r="AM403" s="180"/>
      <c r="AN403" s="180"/>
      <c r="AO403" s="180"/>
      <c r="AP403" s="180"/>
      <c r="AQ403" s="180"/>
      <c r="AR403" s="180"/>
      <c r="AS403" s="180"/>
      <c r="AT403" s="180"/>
      <c r="AU403" s="180" t="s">
        <v>303</v>
      </c>
      <c r="AV403" s="400"/>
    </row>
    <row r="404" spans="1:194" s="229" customFormat="1" ht="30" x14ac:dyDescent="0.2">
      <c r="A404" s="25" t="s">
        <v>310</v>
      </c>
      <c r="B404" s="158" t="s">
        <v>1392</v>
      </c>
      <c r="C404" s="159" t="s">
        <v>994</v>
      </c>
      <c r="D404" s="159" t="s">
        <v>345</v>
      </c>
      <c r="E404" s="399" t="s">
        <v>1393</v>
      </c>
      <c r="F404" s="161" t="s">
        <v>176</v>
      </c>
      <c r="G404" s="161" t="b">
        <v>1</v>
      </c>
      <c r="H404" s="162">
        <v>42490</v>
      </c>
      <c r="I404" s="161">
        <v>60</v>
      </c>
      <c r="J404" s="75">
        <f t="shared" si="13"/>
        <v>42430</v>
      </c>
      <c r="K404" s="164">
        <v>0</v>
      </c>
      <c r="L404" s="161" t="s">
        <v>1348</v>
      </c>
      <c r="M404" s="161" t="s">
        <v>369</v>
      </c>
      <c r="N404" s="234" t="s">
        <v>666</v>
      </c>
      <c r="O404" s="161" t="s">
        <v>179</v>
      </c>
      <c r="P404" s="161"/>
      <c r="Q404" s="228"/>
      <c r="R404" s="228"/>
      <c r="S404" s="228"/>
      <c r="T404" s="228"/>
      <c r="U404" s="228"/>
      <c r="V404" s="228"/>
      <c r="W404" s="228"/>
      <c r="X404" s="228" t="s">
        <v>303</v>
      </c>
      <c r="Y404" s="228"/>
      <c r="Z404" s="228"/>
      <c r="AA404" s="228"/>
      <c r="AB404" s="228"/>
      <c r="AC404" s="228"/>
      <c r="AD404" s="181"/>
      <c r="AE404" s="181"/>
      <c r="AF404" s="181"/>
      <c r="AG404" s="181"/>
      <c r="AH404" s="181"/>
      <c r="AI404" s="181"/>
      <c r="AJ404" s="181"/>
      <c r="AK404" s="180"/>
      <c r="AL404" s="180"/>
      <c r="AM404" s="180"/>
      <c r="AN404" s="180"/>
      <c r="AO404" s="180"/>
      <c r="AP404" s="180"/>
      <c r="AQ404" s="180"/>
      <c r="AR404" s="180"/>
      <c r="AS404" s="180"/>
      <c r="AT404" s="180"/>
      <c r="AU404" s="180" t="s">
        <v>303</v>
      </c>
      <c r="AV404" s="400"/>
    </row>
    <row r="405" spans="1:194" s="229" customFormat="1" ht="60" x14ac:dyDescent="0.2">
      <c r="A405" s="25" t="s">
        <v>310</v>
      </c>
      <c r="B405" s="158" t="s">
        <v>1394</v>
      </c>
      <c r="C405" s="159" t="s">
        <v>994</v>
      </c>
      <c r="D405" s="159" t="s">
        <v>345</v>
      </c>
      <c r="E405" s="399" t="s">
        <v>1395</v>
      </c>
      <c r="F405" s="161" t="s">
        <v>176</v>
      </c>
      <c r="G405" s="161" t="b">
        <v>1</v>
      </c>
      <c r="H405" s="162">
        <v>42583</v>
      </c>
      <c r="I405" s="161">
        <v>30</v>
      </c>
      <c r="J405" s="75">
        <f>H405-I405</f>
        <v>42553</v>
      </c>
      <c r="K405" s="164">
        <v>0</v>
      </c>
      <c r="L405" s="161" t="b">
        <v>1</v>
      </c>
      <c r="M405" s="161" t="s">
        <v>1352</v>
      </c>
      <c r="N405" s="234" t="s">
        <v>666</v>
      </c>
      <c r="O405" s="161" t="s">
        <v>179</v>
      </c>
      <c r="P405" s="161"/>
      <c r="Q405" s="228"/>
      <c r="R405" s="228"/>
      <c r="S405" s="228"/>
      <c r="T405" s="228"/>
      <c r="U405" s="228"/>
      <c r="V405" s="228"/>
      <c r="W405" s="228"/>
      <c r="X405" s="228" t="s">
        <v>303</v>
      </c>
      <c r="Y405" s="228"/>
      <c r="Z405" s="228"/>
      <c r="AA405" s="228"/>
      <c r="AB405" s="228"/>
      <c r="AC405" s="228"/>
      <c r="AD405" s="181"/>
      <c r="AE405" s="181"/>
      <c r="AF405" s="181"/>
      <c r="AG405" s="181"/>
      <c r="AH405" s="181"/>
      <c r="AI405" s="181"/>
      <c r="AJ405" s="181"/>
      <c r="AK405" s="180"/>
      <c r="AL405" s="180"/>
      <c r="AM405" s="180"/>
      <c r="AN405" s="180"/>
      <c r="AO405" s="180"/>
      <c r="AP405" s="180"/>
      <c r="AQ405" s="180"/>
      <c r="AR405" s="180"/>
      <c r="AS405" s="180"/>
      <c r="AT405" s="180"/>
      <c r="AU405" s="180" t="s">
        <v>303</v>
      </c>
      <c r="AV405" s="400"/>
    </row>
    <row r="406" spans="1:194" s="229" customFormat="1" ht="90" x14ac:dyDescent="0.2">
      <c r="A406" s="25" t="s">
        <v>310</v>
      </c>
      <c r="B406" s="158" t="s">
        <v>1396</v>
      </c>
      <c r="C406" s="159" t="s">
        <v>994</v>
      </c>
      <c r="D406" s="159" t="s">
        <v>345</v>
      </c>
      <c r="E406" s="399" t="s">
        <v>1397</v>
      </c>
      <c r="F406" s="161" t="s">
        <v>176</v>
      </c>
      <c r="G406" s="161" t="b">
        <v>1</v>
      </c>
      <c r="H406" s="162">
        <v>42644</v>
      </c>
      <c r="I406" s="161">
        <v>120</v>
      </c>
      <c r="J406" s="75">
        <f t="shared" si="13"/>
        <v>42524</v>
      </c>
      <c r="K406" s="164">
        <v>0</v>
      </c>
      <c r="L406" s="161" t="s">
        <v>1348</v>
      </c>
      <c r="M406" s="161" t="s">
        <v>369</v>
      </c>
      <c r="N406" s="234" t="s">
        <v>666</v>
      </c>
      <c r="O406" s="161" t="s">
        <v>179</v>
      </c>
      <c r="P406" s="161"/>
      <c r="Q406" s="228"/>
      <c r="R406" s="228"/>
      <c r="S406" s="228"/>
      <c r="T406" s="228"/>
      <c r="U406" s="228"/>
      <c r="V406" s="228"/>
      <c r="W406" s="228"/>
      <c r="X406" s="228" t="s">
        <v>303</v>
      </c>
      <c r="Y406" s="228"/>
      <c r="Z406" s="228"/>
      <c r="AA406" s="228"/>
      <c r="AB406" s="228"/>
      <c r="AC406" s="228"/>
      <c r="AD406" s="181"/>
      <c r="AE406" s="181"/>
      <c r="AF406" s="181"/>
      <c r="AG406" s="181"/>
      <c r="AH406" s="181"/>
      <c r="AI406" s="181"/>
      <c r="AJ406" s="181"/>
      <c r="AK406" s="180"/>
      <c r="AL406" s="180"/>
      <c r="AM406" s="180"/>
      <c r="AN406" s="180"/>
      <c r="AO406" s="180"/>
      <c r="AP406" s="180"/>
      <c r="AQ406" s="180"/>
      <c r="AR406" s="180"/>
      <c r="AS406" s="180"/>
      <c r="AT406" s="180"/>
      <c r="AU406" s="180" t="s">
        <v>303</v>
      </c>
      <c r="AV406" s="400"/>
    </row>
    <row r="407" spans="1:194" s="229" customFormat="1" ht="72.75" customHeight="1" x14ac:dyDescent="0.2">
      <c r="A407" s="25" t="s">
        <v>310</v>
      </c>
      <c r="B407" s="158" t="s">
        <v>1398</v>
      </c>
      <c r="C407" s="159" t="s">
        <v>994</v>
      </c>
      <c r="D407" s="159" t="s">
        <v>345</v>
      </c>
      <c r="E407" s="399" t="s">
        <v>1399</v>
      </c>
      <c r="F407" s="161" t="s">
        <v>176</v>
      </c>
      <c r="G407" s="161" t="b">
        <v>1</v>
      </c>
      <c r="H407" s="162">
        <v>42583</v>
      </c>
      <c r="I407" s="161">
        <v>120</v>
      </c>
      <c r="J407" s="75">
        <f t="shared" si="13"/>
        <v>42463</v>
      </c>
      <c r="K407" s="164">
        <v>0</v>
      </c>
      <c r="L407" s="161" t="b">
        <v>1</v>
      </c>
      <c r="M407" s="161" t="s">
        <v>1352</v>
      </c>
      <c r="N407" s="234" t="s">
        <v>666</v>
      </c>
      <c r="O407" s="161" t="s">
        <v>179</v>
      </c>
      <c r="P407" s="161"/>
      <c r="Q407" s="228"/>
      <c r="R407" s="228"/>
      <c r="S407" s="228"/>
      <c r="T407" s="228"/>
      <c r="U407" s="228"/>
      <c r="V407" s="228"/>
      <c r="W407" s="228"/>
      <c r="X407" s="228" t="s">
        <v>303</v>
      </c>
      <c r="Y407" s="228"/>
      <c r="Z407" s="228"/>
      <c r="AA407" s="228"/>
      <c r="AB407" s="228"/>
      <c r="AC407" s="228"/>
      <c r="AD407" s="181"/>
      <c r="AE407" s="181"/>
      <c r="AF407" s="181"/>
      <c r="AG407" s="181"/>
      <c r="AH407" s="181"/>
      <c r="AI407" s="181"/>
      <c r="AJ407" s="181"/>
      <c r="AK407" s="180"/>
      <c r="AL407" s="180"/>
      <c r="AM407" s="180"/>
      <c r="AN407" s="180"/>
      <c r="AO407" s="180"/>
      <c r="AP407" s="180"/>
      <c r="AQ407" s="180"/>
      <c r="AR407" s="180"/>
      <c r="AS407" s="180"/>
      <c r="AT407" s="180"/>
      <c r="AU407" s="180" t="s">
        <v>303</v>
      </c>
      <c r="AV407" s="400" t="s">
        <v>1400</v>
      </c>
    </row>
    <row r="408" spans="1:194" s="229" customFormat="1" ht="90" x14ac:dyDescent="0.2">
      <c r="A408" s="25" t="s">
        <v>310</v>
      </c>
      <c r="B408" s="158" t="s">
        <v>1401</v>
      </c>
      <c r="C408" s="159" t="s">
        <v>994</v>
      </c>
      <c r="D408" s="159" t="s">
        <v>345</v>
      </c>
      <c r="E408" s="399" t="s">
        <v>1402</v>
      </c>
      <c r="F408" s="161" t="s">
        <v>176</v>
      </c>
      <c r="G408" s="161" t="b">
        <v>1</v>
      </c>
      <c r="H408" s="162">
        <v>42490</v>
      </c>
      <c r="I408" s="161">
        <v>60</v>
      </c>
      <c r="J408" s="75">
        <f t="shared" si="13"/>
        <v>42430</v>
      </c>
      <c r="K408" s="164">
        <v>0</v>
      </c>
      <c r="L408" s="161" t="b">
        <v>1</v>
      </c>
      <c r="M408" s="161" t="s">
        <v>1352</v>
      </c>
      <c r="N408" s="234" t="s">
        <v>666</v>
      </c>
      <c r="O408" s="161" t="s">
        <v>179</v>
      </c>
      <c r="P408" s="161" t="s">
        <v>1403</v>
      </c>
      <c r="Q408" s="228"/>
      <c r="R408" s="228"/>
      <c r="S408" s="228"/>
      <c r="T408" s="228"/>
      <c r="U408" s="228"/>
      <c r="V408" s="228"/>
      <c r="W408" s="228"/>
      <c r="X408" s="228" t="s">
        <v>303</v>
      </c>
      <c r="Y408" s="228"/>
      <c r="Z408" s="228"/>
      <c r="AA408" s="228"/>
      <c r="AB408" s="228"/>
      <c r="AC408" s="228"/>
      <c r="AD408" s="181"/>
      <c r="AE408" s="181"/>
      <c r="AF408" s="181"/>
      <c r="AG408" s="181"/>
      <c r="AH408" s="181"/>
      <c r="AI408" s="181"/>
      <c r="AJ408" s="181"/>
      <c r="AK408" s="180"/>
      <c r="AL408" s="180"/>
      <c r="AM408" s="180"/>
      <c r="AN408" s="180"/>
      <c r="AO408" s="180"/>
      <c r="AP408" s="180"/>
      <c r="AQ408" s="180"/>
      <c r="AR408" s="180"/>
      <c r="AS408" s="180"/>
      <c r="AT408" s="180"/>
      <c r="AU408" s="180" t="s">
        <v>303</v>
      </c>
      <c r="AV408" s="400"/>
    </row>
    <row r="409" spans="1:194" s="229" customFormat="1" ht="45" x14ac:dyDescent="0.2">
      <c r="A409" s="25" t="s">
        <v>310</v>
      </c>
      <c r="B409" s="158" t="s">
        <v>1404</v>
      </c>
      <c r="C409" s="159" t="s">
        <v>994</v>
      </c>
      <c r="D409" s="159" t="s">
        <v>345</v>
      </c>
      <c r="E409" s="399" t="s">
        <v>1373</v>
      </c>
      <c r="F409" s="161" t="s">
        <v>176</v>
      </c>
      <c r="G409" s="161" t="b">
        <v>1</v>
      </c>
      <c r="H409" s="162">
        <v>42644</v>
      </c>
      <c r="I409" s="161">
        <v>200</v>
      </c>
      <c r="J409" s="75">
        <f t="shared" si="13"/>
        <v>42444</v>
      </c>
      <c r="K409" s="164">
        <v>0</v>
      </c>
      <c r="L409" s="161" t="s">
        <v>1348</v>
      </c>
      <c r="M409" s="161" t="s">
        <v>369</v>
      </c>
      <c r="N409" s="234" t="s">
        <v>666</v>
      </c>
      <c r="O409" s="161" t="s">
        <v>179</v>
      </c>
      <c r="P409" s="161"/>
      <c r="Q409" s="228"/>
      <c r="R409" s="228"/>
      <c r="S409" s="228"/>
      <c r="T409" s="228"/>
      <c r="U409" s="228"/>
      <c r="V409" s="228"/>
      <c r="W409" s="228"/>
      <c r="X409" s="228" t="s">
        <v>303</v>
      </c>
      <c r="Y409" s="228"/>
      <c r="Z409" s="228"/>
      <c r="AA409" s="228"/>
      <c r="AB409" s="228"/>
      <c r="AC409" s="228"/>
      <c r="AD409" s="181"/>
      <c r="AE409" s="181"/>
      <c r="AF409" s="181"/>
      <c r="AG409" s="181"/>
      <c r="AH409" s="181"/>
      <c r="AI409" s="181"/>
      <c r="AJ409" s="181"/>
      <c r="AK409" s="180"/>
      <c r="AL409" s="180"/>
      <c r="AM409" s="180"/>
      <c r="AN409" s="180"/>
      <c r="AO409" s="180"/>
      <c r="AP409" s="180"/>
      <c r="AQ409" s="180"/>
      <c r="AR409" s="180"/>
      <c r="AS409" s="180"/>
      <c r="AT409" s="180"/>
      <c r="AU409" s="180"/>
      <c r="AV409" s="400"/>
    </row>
    <row r="410" spans="1:194" s="229" customFormat="1" ht="75" x14ac:dyDescent="0.2">
      <c r="A410" s="25" t="s">
        <v>310</v>
      </c>
      <c r="B410" s="158" t="s">
        <v>1405</v>
      </c>
      <c r="C410" s="159" t="s">
        <v>994</v>
      </c>
      <c r="D410" s="159" t="s">
        <v>345</v>
      </c>
      <c r="E410" s="399" t="s">
        <v>1375</v>
      </c>
      <c r="F410" s="161" t="s">
        <v>176</v>
      </c>
      <c r="G410" s="161" t="b">
        <v>1</v>
      </c>
      <c r="H410" s="162">
        <v>42400</v>
      </c>
      <c r="I410" s="161">
        <v>21</v>
      </c>
      <c r="J410" s="75">
        <f t="shared" si="13"/>
        <v>42379</v>
      </c>
      <c r="K410" s="164">
        <v>0</v>
      </c>
      <c r="L410" s="161" t="b">
        <v>1</v>
      </c>
      <c r="M410" s="161" t="s">
        <v>669</v>
      </c>
      <c r="N410" s="234" t="s">
        <v>666</v>
      </c>
      <c r="O410" s="161" t="s">
        <v>179</v>
      </c>
      <c r="P410" s="161"/>
      <c r="Q410" s="228"/>
      <c r="R410" s="228"/>
      <c r="S410" s="228"/>
      <c r="T410" s="228"/>
      <c r="U410" s="228"/>
      <c r="V410" s="228" t="s">
        <v>303</v>
      </c>
      <c r="W410" s="228"/>
      <c r="X410" s="228"/>
      <c r="Y410" s="228"/>
      <c r="Z410" s="228"/>
      <c r="AA410" s="228"/>
      <c r="AB410" s="228"/>
      <c r="AC410" s="228"/>
      <c r="AD410" s="181"/>
      <c r="AE410" s="181"/>
      <c r="AF410" s="181"/>
      <c r="AG410" s="181"/>
      <c r="AH410" s="181"/>
      <c r="AI410" s="181"/>
      <c r="AJ410" s="181"/>
      <c r="AK410" s="180"/>
      <c r="AL410" s="180"/>
      <c r="AM410" s="180"/>
      <c r="AN410" s="180"/>
      <c r="AO410" s="180"/>
      <c r="AP410" s="180"/>
      <c r="AQ410" s="180"/>
      <c r="AR410" s="180"/>
      <c r="AS410" s="180"/>
      <c r="AT410" s="180"/>
      <c r="AU410" s="180"/>
      <c r="AV410" s="400"/>
    </row>
    <row r="411" spans="1:194" s="229" customFormat="1" ht="60" x14ac:dyDescent="0.2">
      <c r="A411" s="25" t="s">
        <v>310</v>
      </c>
      <c r="B411" s="158" t="s">
        <v>1406</v>
      </c>
      <c r="C411" s="159" t="s">
        <v>994</v>
      </c>
      <c r="D411" s="159" t="s">
        <v>345</v>
      </c>
      <c r="E411" s="399" t="s">
        <v>1377</v>
      </c>
      <c r="F411" s="161" t="s">
        <v>176</v>
      </c>
      <c r="G411" s="161" t="b">
        <v>1</v>
      </c>
      <c r="H411" s="162">
        <v>42400</v>
      </c>
      <c r="I411" s="161">
        <v>52</v>
      </c>
      <c r="J411" s="75">
        <f t="shared" si="13"/>
        <v>42348</v>
      </c>
      <c r="K411" s="164">
        <v>0</v>
      </c>
      <c r="L411" s="161" t="b">
        <v>1</v>
      </c>
      <c r="M411" s="161" t="s">
        <v>672</v>
      </c>
      <c r="N411" s="234" t="s">
        <v>666</v>
      </c>
      <c r="O411" s="161" t="s">
        <v>179</v>
      </c>
      <c r="P411" s="161" t="s">
        <v>673</v>
      </c>
      <c r="Q411" s="228"/>
      <c r="R411" s="228"/>
      <c r="S411" s="228" t="s">
        <v>303</v>
      </c>
      <c r="T411" s="228"/>
      <c r="U411" s="228"/>
      <c r="V411" s="228" t="s">
        <v>303</v>
      </c>
      <c r="W411" s="228"/>
      <c r="X411" s="228"/>
      <c r="Y411" s="228"/>
      <c r="Z411" s="228" t="s">
        <v>303</v>
      </c>
      <c r="AA411" s="228"/>
      <c r="AB411" s="228"/>
      <c r="AC411" s="228"/>
      <c r="AD411" s="181"/>
      <c r="AE411" s="181"/>
      <c r="AF411" s="181"/>
      <c r="AG411" s="181"/>
      <c r="AH411" s="181"/>
      <c r="AI411" s="181"/>
      <c r="AJ411" s="181"/>
      <c r="AK411" s="180"/>
      <c r="AL411" s="180"/>
      <c r="AM411" s="180"/>
      <c r="AN411" s="180"/>
      <c r="AO411" s="180"/>
      <c r="AP411" s="180"/>
      <c r="AQ411" s="180"/>
      <c r="AR411" s="180"/>
      <c r="AS411" s="180"/>
      <c r="AT411" s="180"/>
      <c r="AU411" s="180"/>
      <c r="AV411" s="400"/>
    </row>
    <row r="412" spans="1:194" s="229" customFormat="1" ht="75" x14ac:dyDescent="0.2">
      <c r="A412" s="25" t="s">
        <v>310</v>
      </c>
      <c r="B412" s="158" t="s">
        <v>1407</v>
      </c>
      <c r="C412" s="159" t="s">
        <v>994</v>
      </c>
      <c r="D412" s="159" t="s">
        <v>345</v>
      </c>
      <c r="E412" s="399" t="s">
        <v>1379</v>
      </c>
      <c r="F412" s="161" t="s">
        <v>176</v>
      </c>
      <c r="G412" s="161" t="b">
        <v>1</v>
      </c>
      <c r="H412" s="162">
        <v>42415</v>
      </c>
      <c r="I412" s="161">
        <v>60</v>
      </c>
      <c r="J412" s="75">
        <f t="shared" si="13"/>
        <v>42355</v>
      </c>
      <c r="K412" s="164">
        <v>0</v>
      </c>
      <c r="L412" s="161" t="s">
        <v>1348</v>
      </c>
      <c r="M412" s="161" t="s">
        <v>369</v>
      </c>
      <c r="N412" s="234" t="s">
        <v>666</v>
      </c>
      <c r="O412" s="161" t="s">
        <v>179</v>
      </c>
      <c r="P412" s="161" t="s">
        <v>676</v>
      </c>
      <c r="Q412" s="228"/>
      <c r="R412" s="228"/>
      <c r="S412" s="228" t="s">
        <v>303</v>
      </c>
      <c r="T412" s="228"/>
      <c r="U412" s="228"/>
      <c r="V412" s="228" t="s">
        <v>303</v>
      </c>
      <c r="W412" s="228"/>
      <c r="X412" s="228"/>
      <c r="Y412" s="228"/>
      <c r="Z412" s="228" t="s">
        <v>303</v>
      </c>
      <c r="AA412" s="228"/>
      <c r="AB412" s="228"/>
      <c r="AC412" s="228"/>
      <c r="AD412" s="181"/>
      <c r="AE412" s="181"/>
      <c r="AF412" s="181"/>
      <c r="AG412" s="181"/>
      <c r="AH412" s="181"/>
      <c r="AI412" s="181"/>
      <c r="AJ412" s="181"/>
      <c r="AK412" s="180"/>
      <c r="AL412" s="180"/>
      <c r="AM412" s="180"/>
      <c r="AN412" s="180"/>
      <c r="AO412" s="180"/>
      <c r="AP412" s="180"/>
      <c r="AQ412" s="180"/>
      <c r="AR412" s="180"/>
      <c r="AS412" s="180"/>
      <c r="AT412" s="180"/>
      <c r="AU412" s="180"/>
      <c r="AV412" s="400"/>
    </row>
    <row r="413" spans="1:194" s="229" customFormat="1" ht="90" x14ac:dyDescent="0.2">
      <c r="A413" s="25" t="s">
        <v>310</v>
      </c>
      <c r="B413" s="158" t="s">
        <v>1408</v>
      </c>
      <c r="C413" s="159" t="s">
        <v>994</v>
      </c>
      <c r="D413" s="159" t="s">
        <v>345</v>
      </c>
      <c r="E413" s="399" t="s">
        <v>1409</v>
      </c>
      <c r="F413" s="161" t="s">
        <v>176</v>
      </c>
      <c r="G413" s="161" t="b">
        <v>1</v>
      </c>
      <c r="H413" s="162">
        <v>42644</v>
      </c>
      <c r="I413" s="161">
        <v>90</v>
      </c>
      <c r="J413" s="75">
        <f t="shared" si="13"/>
        <v>42554</v>
      </c>
      <c r="K413" s="164">
        <v>0</v>
      </c>
      <c r="L413" s="161" t="s">
        <v>1348</v>
      </c>
      <c r="M413" s="161" t="s">
        <v>369</v>
      </c>
      <c r="N413" s="234" t="s">
        <v>666</v>
      </c>
      <c r="O413" s="161" t="s">
        <v>179</v>
      </c>
      <c r="P413" s="161"/>
      <c r="Q413" s="228"/>
      <c r="R413" s="228"/>
      <c r="S413" s="228"/>
      <c r="T413" s="228"/>
      <c r="U413" s="228"/>
      <c r="V413" s="228"/>
      <c r="W413" s="228"/>
      <c r="X413" s="228" t="s">
        <v>303</v>
      </c>
      <c r="Y413" s="228"/>
      <c r="Z413" s="228"/>
      <c r="AA413" s="228"/>
      <c r="AB413" s="228"/>
      <c r="AC413" s="228"/>
      <c r="AD413" s="181"/>
      <c r="AE413" s="181"/>
      <c r="AF413" s="181"/>
      <c r="AG413" s="181"/>
      <c r="AH413" s="181"/>
      <c r="AI413" s="181"/>
      <c r="AJ413" s="181"/>
      <c r="AK413" s="180"/>
      <c r="AL413" s="180"/>
      <c r="AM413" s="180"/>
      <c r="AN413" s="180"/>
      <c r="AO413" s="180"/>
      <c r="AP413" s="180"/>
      <c r="AQ413" s="180"/>
      <c r="AR413" s="180"/>
      <c r="AS413" s="180"/>
      <c r="AT413" s="180"/>
      <c r="AU413" s="230"/>
      <c r="AV413" s="400"/>
    </row>
    <row r="414" spans="1:194" s="229" customFormat="1" ht="60" x14ac:dyDescent="0.2">
      <c r="A414" s="25" t="s">
        <v>310</v>
      </c>
      <c r="B414" s="158" t="s">
        <v>1410</v>
      </c>
      <c r="C414" s="159" t="s">
        <v>994</v>
      </c>
      <c r="D414" s="159" t="s">
        <v>345</v>
      </c>
      <c r="E414" s="399" t="s">
        <v>1411</v>
      </c>
      <c r="F414" s="161" t="s">
        <v>551</v>
      </c>
      <c r="G414" s="161" t="b">
        <v>1</v>
      </c>
      <c r="H414" s="162">
        <v>42644</v>
      </c>
      <c r="I414" s="161">
        <v>90</v>
      </c>
      <c r="J414" s="75">
        <f t="shared" si="13"/>
        <v>42554</v>
      </c>
      <c r="K414" s="164">
        <v>0</v>
      </c>
      <c r="L414" s="161" t="b">
        <v>1</v>
      </c>
      <c r="M414" s="161" t="s">
        <v>1352</v>
      </c>
      <c r="N414" s="234" t="s">
        <v>666</v>
      </c>
      <c r="O414" s="161" t="s">
        <v>179</v>
      </c>
      <c r="P414" s="161" t="s">
        <v>1412</v>
      </c>
      <c r="Q414" s="228"/>
      <c r="R414" s="228"/>
      <c r="S414" s="228"/>
      <c r="T414" s="228"/>
      <c r="U414" s="228"/>
      <c r="V414" s="228"/>
      <c r="W414" s="228"/>
      <c r="X414" s="228" t="s">
        <v>303</v>
      </c>
      <c r="Y414" s="228"/>
      <c r="Z414" s="228"/>
      <c r="AA414" s="228"/>
      <c r="AB414" s="228"/>
      <c r="AC414" s="228"/>
      <c r="AD414" s="181"/>
      <c r="AE414" s="181"/>
      <c r="AF414" s="181"/>
      <c r="AG414" s="181"/>
      <c r="AH414" s="181"/>
      <c r="AI414" s="181"/>
      <c r="AJ414" s="181"/>
      <c r="AK414" s="180"/>
      <c r="AL414" s="180"/>
      <c r="AM414" s="180"/>
      <c r="AN414" s="180"/>
      <c r="AO414" s="180"/>
      <c r="AP414" s="180"/>
      <c r="AQ414" s="180"/>
      <c r="AR414" s="180"/>
      <c r="AS414" s="180"/>
      <c r="AT414" s="180"/>
      <c r="AU414" s="230"/>
      <c r="AV414" s="400"/>
    </row>
    <row r="415" spans="1:194" s="229" customFormat="1" ht="60" x14ac:dyDescent="0.2">
      <c r="A415" s="25" t="s">
        <v>310</v>
      </c>
      <c r="B415" s="158" t="s">
        <v>1413</v>
      </c>
      <c r="C415" s="159" t="s">
        <v>994</v>
      </c>
      <c r="D415" s="159" t="s">
        <v>345</v>
      </c>
      <c r="E415" s="399" t="s">
        <v>1414</v>
      </c>
      <c r="F415" s="161" t="s">
        <v>176</v>
      </c>
      <c r="G415" s="161" t="b">
        <v>1</v>
      </c>
      <c r="H415" s="162">
        <v>42644</v>
      </c>
      <c r="I415" s="161">
        <v>90</v>
      </c>
      <c r="J415" s="75">
        <f t="shared" si="13"/>
        <v>42554</v>
      </c>
      <c r="K415" s="164">
        <v>0</v>
      </c>
      <c r="L415" s="161" t="b">
        <v>1</v>
      </c>
      <c r="M415" s="161" t="s">
        <v>1352</v>
      </c>
      <c r="N415" s="234" t="s">
        <v>666</v>
      </c>
      <c r="O415" s="161" t="s">
        <v>179</v>
      </c>
      <c r="P415" s="161"/>
      <c r="Q415" s="228"/>
      <c r="R415" s="228"/>
      <c r="S415" s="228"/>
      <c r="T415" s="228"/>
      <c r="U415" s="228"/>
      <c r="V415" s="228"/>
      <c r="W415" s="228"/>
      <c r="X415" s="228" t="s">
        <v>303</v>
      </c>
      <c r="Y415" s="228"/>
      <c r="Z415" s="228"/>
      <c r="AA415" s="228"/>
      <c r="AB415" s="228"/>
      <c r="AC415" s="228"/>
      <c r="AD415" s="181"/>
      <c r="AE415" s="181"/>
      <c r="AF415" s="181"/>
      <c r="AG415" s="181"/>
      <c r="AH415" s="181"/>
      <c r="AI415" s="181"/>
      <c r="AJ415" s="181"/>
      <c r="AK415" s="180"/>
      <c r="AL415" s="180"/>
      <c r="AM415" s="180"/>
      <c r="AN415" s="180"/>
      <c r="AO415" s="180"/>
      <c r="AP415" s="180"/>
      <c r="AQ415" s="180"/>
      <c r="AR415" s="180"/>
      <c r="AS415" s="180"/>
      <c r="AT415" s="180"/>
      <c r="AU415" s="230"/>
      <c r="AV415" s="400"/>
    </row>
    <row r="416" spans="1:194" s="229" customFormat="1" ht="60" x14ac:dyDescent="0.2">
      <c r="A416" s="25" t="s">
        <v>310</v>
      </c>
      <c r="B416" s="158" t="s">
        <v>1415</v>
      </c>
      <c r="C416" s="159" t="s">
        <v>994</v>
      </c>
      <c r="D416" s="159" t="s">
        <v>345</v>
      </c>
      <c r="E416" s="399" t="s">
        <v>1416</v>
      </c>
      <c r="F416" s="161" t="s">
        <v>176</v>
      </c>
      <c r="G416" s="161" t="b">
        <v>1</v>
      </c>
      <c r="H416" s="162">
        <v>42644</v>
      </c>
      <c r="I416" s="161">
        <v>90</v>
      </c>
      <c r="J416" s="75">
        <f t="shared" si="13"/>
        <v>42554</v>
      </c>
      <c r="K416" s="164">
        <v>0</v>
      </c>
      <c r="L416" s="161" t="s">
        <v>1348</v>
      </c>
      <c r="M416" s="161" t="s">
        <v>369</v>
      </c>
      <c r="N416" s="234" t="s">
        <v>666</v>
      </c>
      <c r="O416" s="161" t="s">
        <v>179</v>
      </c>
      <c r="P416" s="161"/>
      <c r="Q416" s="228"/>
      <c r="R416" s="228"/>
      <c r="S416" s="228"/>
      <c r="T416" s="228"/>
      <c r="U416" s="228"/>
      <c r="V416" s="228"/>
      <c r="W416" s="228"/>
      <c r="X416" s="228" t="s">
        <v>303</v>
      </c>
      <c r="Y416" s="228"/>
      <c r="Z416" s="228"/>
      <c r="AA416" s="228"/>
      <c r="AB416" s="228"/>
      <c r="AC416" s="228"/>
      <c r="AD416" s="181"/>
      <c r="AE416" s="181"/>
      <c r="AF416" s="181"/>
      <c r="AG416" s="181"/>
      <c r="AH416" s="181"/>
      <c r="AI416" s="181"/>
      <c r="AJ416" s="181"/>
      <c r="AK416" s="180"/>
      <c r="AL416" s="180"/>
      <c r="AM416" s="180"/>
      <c r="AN416" s="180"/>
      <c r="AO416" s="180"/>
      <c r="AP416" s="180"/>
      <c r="AQ416" s="180"/>
      <c r="AR416" s="180"/>
      <c r="AS416" s="180"/>
      <c r="AT416" s="180"/>
      <c r="AU416" s="230"/>
      <c r="AV416" s="400"/>
    </row>
    <row r="417" spans="1:48" s="229" customFormat="1" ht="60" x14ac:dyDescent="0.2">
      <c r="A417" s="25" t="s">
        <v>310</v>
      </c>
      <c r="B417" s="158" t="s">
        <v>1417</v>
      </c>
      <c r="C417" s="159" t="s">
        <v>994</v>
      </c>
      <c r="D417" s="159" t="s">
        <v>345</v>
      </c>
      <c r="E417" s="189" t="s">
        <v>1418</v>
      </c>
      <c r="F417" s="161" t="s">
        <v>176</v>
      </c>
      <c r="G417" s="161" t="b">
        <v>1</v>
      </c>
      <c r="H417" s="162">
        <v>42644</v>
      </c>
      <c r="I417" s="161">
        <v>120</v>
      </c>
      <c r="J417" s="75">
        <f t="shared" si="13"/>
        <v>42524</v>
      </c>
      <c r="K417" s="164">
        <v>0</v>
      </c>
      <c r="L417" s="161" t="b">
        <v>1</v>
      </c>
      <c r="M417" s="161" t="s">
        <v>1352</v>
      </c>
      <c r="N417" s="234" t="s">
        <v>666</v>
      </c>
      <c r="O417" s="161" t="s">
        <v>179</v>
      </c>
      <c r="P417" s="161"/>
      <c r="Q417" s="228"/>
      <c r="R417" s="228"/>
      <c r="S417" s="228"/>
      <c r="T417" s="228"/>
      <c r="U417" s="228"/>
      <c r="V417" s="228"/>
      <c r="W417" s="228"/>
      <c r="X417" s="228" t="s">
        <v>303</v>
      </c>
      <c r="Y417" s="228"/>
      <c r="Z417" s="228"/>
      <c r="AA417" s="228"/>
      <c r="AB417" s="228"/>
      <c r="AC417" s="228"/>
      <c r="AD417" s="181"/>
      <c r="AE417" s="181"/>
      <c r="AF417" s="181"/>
      <c r="AG417" s="181"/>
      <c r="AH417" s="181"/>
      <c r="AI417" s="181"/>
      <c r="AJ417" s="181"/>
      <c r="AK417" s="180"/>
      <c r="AL417" s="180"/>
      <c r="AM417" s="180"/>
      <c r="AN417" s="180"/>
      <c r="AO417" s="180"/>
      <c r="AP417" s="180"/>
      <c r="AQ417" s="180"/>
      <c r="AR417" s="180"/>
      <c r="AS417" s="180"/>
      <c r="AT417" s="180"/>
      <c r="AU417" s="230"/>
      <c r="AV417" s="400"/>
    </row>
    <row r="418" spans="1:48" s="229" customFormat="1" ht="90" x14ac:dyDescent="0.2">
      <c r="A418" s="25" t="s">
        <v>310</v>
      </c>
      <c r="B418" s="158" t="s">
        <v>1419</v>
      </c>
      <c r="C418" s="159" t="s">
        <v>994</v>
      </c>
      <c r="D418" s="159" t="s">
        <v>345</v>
      </c>
      <c r="E418" s="189" t="s">
        <v>1420</v>
      </c>
      <c r="F418" s="161" t="s">
        <v>176</v>
      </c>
      <c r="G418" s="161" t="b">
        <v>1</v>
      </c>
      <c r="H418" s="162">
        <v>42644</v>
      </c>
      <c r="I418" s="161">
        <v>120</v>
      </c>
      <c r="J418" s="75">
        <f t="shared" si="13"/>
        <v>42524</v>
      </c>
      <c r="K418" s="164">
        <v>0</v>
      </c>
      <c r="L418" s="161" t="s">
        <v>1348</v>
      </c>
      <c r="M418" s="161" t="s">
        <v>369</v>
      </c>
      <c r="N418" s="234" t="s">
        <v>666</v>
      </c>
      <c r="O418" s="161" t="s">
        <v>179</v>
      </c>
      <c r="P418" s="161"/>
      <c r="Q418" s="228"/>
      <c r="R418" s="228"/>
      <c r="S418" s="228"/>
      <c r="T418" s="228"/>
      <c r="U418" s="228"/>
      <c r="V418" s="228"/>
      <c r="W418" s="228"/>
      <c r="X418" s="228" t="s">
        <v>303</v>
      </c>
      <c r="Y418" s="228"/>
      <c r="Z418" s="228"/>
      <c r="AA418" s="228"/>
      <c r="AB418" s="228"/>
      <c r="AC418" s="228"/>
      <c r="AD418" s="181"/>
      <c r="AE418" s="181"/>
      <c r="AF418" s="181"/>
      <c r="AG418" s="181"/>
      <c r="AH418" s="181"/>
      <c r="AI418" s="181"/>
      <c r="AJ418" s="181"/>
      <c r="AK418" s="180"/>
      <c r="AL418" s="180"/>
      <c r="AM418" s="180"/>
      <c r="AN418" s="180"/>
      <c r="AO418" s="180"/>
      <c r="AP418" s="180"/>
      <c r="AQ418" s="180"/>
      <c r="AR418" s="180"/>
      <c r="AS418" s="180"/>
      <c r="AT418" s="180"/>
      <c r="AU418" s="230"/>
      <c r="AV418" s="400"/>
    </row>
    <row r="419" spans="1:48" s="20" customFormat="1" ht="25.15" customHeight="1" x14ac:dyDescent="0.2">
      <c r="A419" s="177"/>
      <c r="B419" s="224"/>
      <c r="C419" s="224"/>
      <c r="D419" s="224"/>
      <c r="E419" s="222"/>
      <c r="F419" s="223"/>
      <c r="G419" s="224"/>
      <c r="H419" s="236"/>
      <c r="I419" s="224"/>
      <c r="J419" s="226"/>
      <c r="K419" s="227"/>
      <c r="L419" s="224"/>
      <c r="M419" s="224"/>
      <c r="N419" s="224"/>
      <c r="O419" s="224"/>
      <c r="P419" s="224"/>
      <c r="Q419" s="208"/>
      <c r="R419" s="209"/>
      <c r="S419" s="209"/>
      <c r="T419" s="209"/>
      <c r="U419" s="209"/>
      <c r="V419" s="209"/>
      <c r="W419" s="209"/>
      <c r="X419" s="209"/>
      <c r="Y419" s="209"/>
      <c r="Z419" s="209"/>
      <c r="AA419" s="209"/>
      <c r="AB419" s="209"/>
      <c r="AC419" s="209"/>
      <c r="AD419" s="209"/>
      <c r="AE419" s="209"/>
      <c r="AF419" s="209"/>
      <c r="AG419" s="209"/>
      <c r="AH419" s="209"/>
      <c r="AI419" s="209"/>
      <c r="AJ419" s="209"/>
      <c r="AK419" s="209"/>
      <c r="AL419" s="209"/>
      <c r="AM419" s="209"/>
      <c r="AN419" s="209"/>
      <c r="AO419" s="209"/>
      <c r="AP419" s="209"/>
      <c r="AQ419" s="209"/>
      <c r="AR419" s="209"/>
      <c r="AS419" s="209"/>
      <c r="AT419" s="209"/>
      <c r="AU419" s="209"/>
      <c r="AV419" s="210"/>
    </row>
    <row r="420" spans="1:48" ht="30" x14ac:dyDescent="0.2">
      <c r="A420" s="422" t="s">
        <v>307</v>
      </c>
      <c r="B420" s="423" t="s">
        <v>1514</v>
      </c>
      <c r="C420" s="415" t="s">
        <v>328</v>
      </c>
      <c r="D420" s="424" t="s">
        <v>337</v>
      </c>
      <c r="E420" s="424" t="s">
        <v>1515</v>
      </c>
      <c r="F420" s="423" t="s">
        <v>176</v>
      </c>
      <c r="G420" s="425" t="b">
        <v>1</v>
      </c>
      <c r="H420" s="426">
        <v>42506</v>
      </c>
      <c r="I420" s="423">
        <v>21</v>
      </c>
      <c r="J420" s="410">
        <f t="shared" ref="J420:J483" si="14">H420-I420</f>
        <v>42485</v>
      </c>
      <c r="K420" s="423">
        <v>0</v>
      </c>
      <c r="L420" s="427" t="b">
        <v>1</v>
      </c>
      <c r="M420" s="424" t="s">
        <v>1516</v>
      </c>
      <c r="N420" s="423" t="s">
        <v>1517</v>
      </c>
      <c r="O420" s="423" t="s">
        <v>449</v>
      </c>
      <c r="P420" s="425" t="s">
        <v>1518</v>
      </c>
      <c r="Q420" s="425"/>
      <c r="R420" s="425"/>
      <c r="S420" s="425"/>
      <c r="T420" s="425"/>
      <c r="U420" s="425"/>
      <c r="V420" s="428">
        <v>42485</v>
      </c>
      <c r="W420" s="425"/>
      <c r="X420" s="428">
        <v>42485</v>
      </c>
      <c r="Y420" s="425"/>
      <c r="Z420" s="425"/>
      <c r="AA420" s="425"/>
      <c r="AB420" s="425"/>
      <c r="AC420" s="425"/>
      <c r="AD420" s="425"/>
      <c r="AE420" s="425"/>
      <c r="AF420" s="425"/>
      <c r="AG420" s="425"/>
      <c r="AH420" s="425"/>
      <c r="AI420" s="425"/>
      <c r="AJ420" s="425"/>
      <c r="AK420" s="422"/>
      <c r="AL420" s="422"/>
      <c r="AM420" s="422"/>
      <c r="AN420" s="422"/>
      <c r="AO420" s="422"/>
      <c r="AP420" s="422"/>
      <c r="AQ420" s="422"/>
      <c r="AR420" s="422"/>
      <c r="AS420" s="422"/>
      <c r="AT420" s="422"/>
      <c r="AU420" s="422"/>
      <c r="AV420" s="422"/>
    </row>
    <row r="421" spans="1:48" ht="30" x14ac:dyDescent="0.2">
      <c r="A421" s="422" t="s">
        <v>307</v>
      </c>
      <c r="B421" s="423" t="s">
        <v>1519</v>
      </c>
      <c r="C421" s="415" t="s">
        <v>328</v>
      </c>
      <c r="D421" s="424" t="s">
        <v>337</v>
      </c>
      <c r="E421" s="424" t="s">
        <v>1520</v>
      </c>
      <c r="F421" s="423" t="s">
        <v>176</v>
      </c>
      <c r="G421" s="425" t="b">
        <v>1</v>
      </c>
      <c r="H421" s="426">
        <v>42506</v>
      </c>
      <c r="I421" s="423">
        <v>21</v>
      </c>
      <c r="J421" s="410">
        <f t="shared" si="14"/>
        <v>42485</v>
      </c>
      <c r="K421" s="423">
        <v>0</v>
      </c>
      <c r="L421" s="427" t="b">
        <v>1</v>
      </c>
      <c r="M421" s="424" t="s">
        <v>1516</v>
      </c>
      <c r="N421" s="423" t="s">
        <v>1517</v>
      </c>
      <c r="O421" s="423" t="s">
        <v>449</v>
      </c>
      <c r="P421" s="425" t="s">
        <v>1518</v>
      </c>
      <c r="Q421" s="425"/>
      <c r="R421" s="425"/>
      <c r="S421" s="425"/>
      <c r="T421" s="425"/>
      <c r="U421" s="425"/>
      <c r="V421" s="428">
        <v>42485</v>
      </c>
      <c r="W421" s="425"/>
      <c r="X421" s="428">
        <v>42485</v>
      </c>
      <c r="Y421" s="425"/>
      <c r="Z421" s="425"/>
      <c r="AA421" s="425"/>
      <c r="AB421" s="425"/>
      <c r="AC421" s="425"/>
      <c r="AD421" s="425"/>
      <c r="AE421" s="425"/>
      <c r="AF421" s="425"/>
      <c r="AG421" s="425"/>
      <c r="AH421" s="425"/>
      <c r="AI421" s="425"/>
      <c r="AJ421" s="425"/>
      <c r="AK421" s="422"/>
      <c r="AL421" s="422"/>
      <c r="AM421" s="422"/>
      <c r="AN421" s="422"/>
      <c r="AO421" s="422"/>
      <c r="AP421" s="422"/>
      <c r="AQ421" s="422"/>
      <c r="AR421" s="422"/>
      <c r="AS421" s="422"/>
      <c r="AT421" s="422"/>
      <c r="AU421" s="422"/>
      <c r="AV421" s="422"/>
    </row>
    <row r="422" spans="1:48" ht="30" x14ac:dyDescent="0.2">
      <c r="A422" s="422" t="s">
        <v>307</v>
      </c>
      <c r="B422" s="423" t="s">
        <v>1521</v>
      </c>
      <c r="C422" s="415" t="s">
        <v>328</v>
      </c>
      <c r="D422" s="424" t="s">
        <v>337</v>
      </c>
      <c r="E422" s="424" t="s">
        <v>1522</v>
      </c>
      <c r="F422" s="423" t="s">
        <v>176</v>
      </c>
      <c r="G422" s="425" t="b">
        <v>1</v>
      </c>
      <c r="H422" s="426">
        <v>42506</v>
      </c>
      <c r="I422" s="423">
        <v>21</v>
      </c>
      <c r="J422" s="410">
        <f t="shared" si="14"/>
        <v>42485</v>
      </c>
      <c r="K422" s="423">
        <v>0</v>
      </c>
      <c r="L422" s="427" t="b">
        <v>1</v>
      </c>
      <c r="M422" s="424" t="s">
        <v>1516</v>
      </c>
      <c r="N422" s="423" t="s">
        <v>1517</v>
      </c>
      <c r="O422" s="423" t="s">
        <v>449</v>
      </c>
      <c r="P422" s="425" t="s">
        <v>1518</v>
      </c>
      <c r="Q422" s="425"/>
      <c r="R422" s="425"/>
      <c r="S422" s="425"/>
      <c r="T422" s="425"/>
      <c r="U422" s="425"/>
      <c r="V422" s="428">
        <v>42485</v>
      </c>
      <c r="W422" s="425"/>
      <c r="X422" s="428">
        <v>42485</v>
      </c>
      <c r="Y422" s="425"/>
      <c r="Z422" s="425"/>
      <c r="AA422" s="425"/>
      <c r="AB422" s="425"/>
      <c r="AC422" s="425"/>
      <c r="AD422" s="425"/>
      <c r="AE422" s="425"/>
      <c r="AF422" s="425"/>
      <c r="AG422" s="425"/>
      <c r="AH422" s="425"/>
      <c r="AI422" s="425"/>
      <c r="AJ422" s="425"/>
      <c r="AK422" s="422"/>
      <c r="AL422" s="422"/>
      <c r="AM422" s="422"/>
      <c r="AN422" s="422"/>
      <c r="AO422" s="422"/>
      <c r="AP422" s="422"/>
      <c r="AQ422" s="422"/>
      <c r="AR422" s="422"/>
      <c r="AS422" s="422"/>
      <c r="AT422" s="422"/>
      <c r="AU422" s="422"/>
      <c r="AV422" s="422"/>
    </row>
    <row r="423" spans="1:48" ht="90" x14ac:dyDescent="0.2">
      <c r="A423" s="422" t="s">
        <v>307</v>
      </c>
      <c r="B423" s="425" t="s">
        <v>1523</v>
      </c>
      <c r="C423" s="429" t="s">
        <v>328</v>
      </c>
      <c r="D423" s="427" t="s">
        <v>337</v>
      </c>
      <c r="E423" s="427" t="s">
        <v>1524</v>
      </c>
      <c r="F423" s="425" t="s">
        <v>176</v>
      </c>
      <c r="G423" s="425" t="b">
        <v>1</v>
      </c>
      <c r="H423" s="430">
        <v>42506</v>
      </c>
      <c r="I423" s="425">
        <v>21</v>
      </c>
      <c r="J423" s="431">
        <f t="shared" si="14"/>
        <v>42485</v>
      </c>
      <c r="K423" s="425">
        <v>0</v>
      </c>
      <c r="L423" s="427" t="b">
        <v>1</v>
      </c>
      <c r="M423" s="427" t="s">
        <v>1516</v>
      </c>
      <c r="N423" s="425" t="s">
        <v>1517</v>
      </c>
      <c r="O423" s="425" t="s">
        <v>449</v>
      </c>
      <c r="P423" s="425" t="s">
        <v>1518</v>
      </c>
      <c r="Q423" s="425"/>
      <c r="R423" s="425"/>
      <c r="S423" s="425"/>
      <c r="T423" s="425"/>
      <c r="U423" s="425"/>
      <c r="V423" s="428">
        <v>42485</v>
      </c>
      <c r="W423" s="425"/>
      <c r="X423" s="428">
        <v>42485</v>
      </c>
      <c r="Y423" s="425"/>
      <c r="Z423" s="425"/>
      <c r="AA423" s="425"/>
      <c r="AB423" s="425"/>
      <c r="AC423" s="425"/>
      <c r="AD423" s="425"/>
      <c r="AE423" s="425"/>
      <c r="AF423" s="425"/>
      <c r="AG423" s="425"/>
      <c r="AH423" s="425"/>
      <c r="AI423" s="425"/>
      <c r="AJ423" s="425"/>
      <c r="AK423" s="422"/>
      <c r="AL423" s="422"/>
      <c r="AM423" s="422"/>
      <c r="AN423" s="422"/>
      <c r="AO423" s="422"/>
      <c r="AP423" s="422"/>
      <c r="AQ423" s="422"/>
      <c r="AR423" s="422"/>
      <c r="AS423" s="422"/>
      <c r="AT423" s="422"/>
      <c r="AU423" s="422"/>
      <c r="AV423" s="422"/>
    </row>
    <row r="424" spans="1:48" ht="45" x14ac:dyDescent="0.2">
      <c r="A424" s="422" t="s">
        <v>307</v>
      </c>
      <c r="B424" s="423" t="s">
        <v>1525</v>
      </c>
      <c r="C424" s="415" t="s">
        <v>328</v>
      </c>
      <c r="D424" s="424" t="s">
        <v>337</v>
      </c>
      <c r="E424" s="424" t="s">
        <v>1526</v>
      </c>
      <c r="F424" s="423" t="s">
        <v>176</v>
      </c>
      <c r="G424" s="425" t="b">
        <v>1</v>
      </c>
      <c r="H424" s="426">
        <v>42506</v>
      </c>
      <c r="I424" s="423">
        <v>21</v>
      </c>
      <c r="J424" s="410">
        <f t="shared" si="14"/>
        <v>42485</v>
      </c>
      <c r="K424" s="423">
        <v>0</v>
      </c>
      <c r="L424" s="427" t="b">
        <v>1</v>
      </c>
      <c r="M424" s="424" t="s">
        <v>1516</v>
      </c>
      <c r="N424" s="423" t="s">
        <v>1517</v>
      </c>
      <c r="O424" s="423" t="s">
        <v>449</v>
      </c>
      <c r="P424" s="425" t="s">
        <v>1518</v>
      </c>
      <c r="Q424" s="425"/>
      <c r="R424" s="425"/>
      <c r="S424" s="425"/>
      <c r="T424" s="425"/>
      <c r="U424" s="425"/>
      <c r="V424" s="428">
        <v>42485</v>
      </c>
      <c r="W424" s="425"/>
      <c r="X424" s="428">
        <v>42485</v>
      </c>
      <c r="Y424" s="425"/>
      <c r="Z424" s="425"/>
      <c r="AA424" s="425"/>
      <c r="AB424" s="425"/>
      <c r="AC424" s="425"/>
      <c r="AD424" s="425"/>
      <c r="AE424" s="425"/>
      <c r="AF424" s="425"/>
      <c r="AG424" s="425"/>
      <c r="AH424" s="425"/>
      <c r="AI424" s="425"/>
      <c r="AJ424" s="425"/>
      <c r="AK424" s="422"/>
      <c r="AL424" s="422"/>
      <c r="AM424" s="422"/>
      <c r="AN424" s="422"/>
      <c r="AO424" s="422"/>
      <c r="AP424" s="422"/>
      <c r="AQ424" s="422"/>
      <c r="AR424" s="422"/>
      <c r="AS424" s="422"/>
      <c r="AT424" s="422"/>
      <c r="AU424" s="422"/>
      <c r="AV424" s="422"/>
    </row>
    <row r="425" spans="1:48" ht="30" x14ac:dyDescent="0.2">
      <c r="A425" s="422" t="s">
        <v>307</v>
      </c>
      <c r="B425" s="423" t="s">
        <v>1527</v>
      </c>
      <c r="C425" s="415" t="s">
        <v>328</v>
      </c>
      <c r="D425" s="424" t="s">
        <v>337</v>
      </c>
      <c r="E425" s="424" t="s">
        <v>1528</v>
      </c>
      <c r="F425" s="423" t="s">
        <v>176</v>
      </c>
      <c r="G425" s="425" t="b">
        <v>1</v>
      </c>
      <c r="H425" s="426">
        <v>42506</v>
      </c>
      <c r="I425" s="423">
        <v>21</v>
      </c>
      <c r="J425" s="410">
        <f t="shared" si="14"/>
        <v>42485</v>
      </c>
      <c r="K425" s="423">
        <v>0</v>
      </c>
      <c r="L425" s="427" t="b">
        <v>1</v>
      </c>
      <c r="M425" s="424" t="s">
        <v>1516</v>
      </c>
      <c r="N425" s="423" t="s">
        <v>1517</v>
      </c>
      <c r="O425" s="423" t="s">
        <v>449</v>
      </c>
      <c r="P425" s="425" t="s">
        <v>1518</v>
      </c>
      <c r="Q425" s="425"/>
      <c r="R425" s="425"/>
      <c r="S425" s="425"/>
      <c r="T425" s="425"/>
      <c r="U425" s="425"/>
      <c r="V425" s="428">
        <v>42485</v>
      </c>
      <c r="W425" s="425"/>
      <c r="X425" s="428">
        <v>42485</v>
      </c>
      <c r="Y425" s="425"/>
      <c r="Z425" s="425"/>
      <c r="AA425" s="425"/>
      <c r="AB425" s="425"/>
      <c r="AC425" s="425"/>
      <c r="AD425" s="425"/>
      <c r="AE425" s="425"/>
      <c r="AF425" s="425"/>
      <c r="AG425" s="425"/>
      <c r="AH425" s="425"/>
      <c r="AI425" s="425"/>
      <c r="AJ425" s="425"/>
      <c r="AK425" s="422"/>
      <c r="AL425" s="422"/>
      <c r="AM425" s="422"/>
      <c r="AN425" s="422"/>
      <c r="AO425" s="422"/>
      <c r="AP425" s="422"/>
      <c r="AQ425" s="422"/>
      <c r="AR425" s="422"/>
      <c r="AS425" s="422"/>
      <c r="AT425" s="422"/>
      <c r="AU425" s="422"/>
      <c r="AV425" s="422"/>
    </row>
    <row r="426" spans="1:48" ht="75" x14ac:dyDescent="0.2">
      <c r="A426" s="422" t="s">
        <v>307</v>
      </c>
      <c r="B426" s="423" t="s">
        <v>1529</v>
      </c>
      <c r="C426" s="415" t="s">
        <v>328</v>
      </c>
      <c r="D426" s="424" t="s">
        <v>337</v>
      </c>
      <c r="E426" s="424" t="s">
        <v>1530</v>
      </c>
      <c r="F426" s="423" t="s">
        <v>176</v>
      </c>
      <c r="G426" s="425" t="b">
        <v>1</v>
      </c>
      <c r="H426" s="426">
        <v>42506</v>
      </c>
      <c r="I426" s="423">
        <v>21</v>
      </c>
      <c r="J426" s="410">
        <f t="shared" si="14"/>
        <v>42485</v>
      </c>
      <c r="K426" s="423">
        <v>0</v>
      </c>
      <c r="L426" s="427" t="b">
        <v>1</v>
      </c>
      <c r="M426" s="424" t="s">
        <v>1516</v>
      </c>
      <c r="N426" s="423" t="s">
        <v>1517</v>
      </c>
      <c r="O426" s="423" t="s">
        <v>449</v>
      </c>
      <c r="P426" s="425" t="s">
        <v>1531</v>
      </c>
      <c r="Q426" s="425"/>
      <c r="R426" s="425">
        <v>42485</v>
      </c>
      <c r="S426" s="425"/>
      <c r="T426" s="425"/>
      <c r="U426" s="425"/>
      <c r="V426" s="428">
        <v>42485</v>
      </c>
      <c r="W426" s="425"/>
      <c r="X426" s="428">
        <v>42485</v>
      </c>
      <c r="Y426" s="425"/>
      <c r="Z426" s="425"/>
      <c r="AA426" s="425"/>
      <c r="AB426" s="425"/>
      <c r="AC426" s="425"/>
      <c r="AD426" s="425"/>
      <c r="AE426" s="425"/>
      <c r="AF426" s="425"/>
      <c r="AG426" s="425"/>
      <c r="AH426" s="425"/>
      <c r="AI426" s="425"/>
      <c r="AJ426" s="425"/>
      <c r="AK426" s="422"/>
      <c r="AL426" s="422"/>
      <c r="AM426" s="422"/>
      <c r="AN426" s="422"/>
      <c r="AO426" s="422"/>
      <c r="AP426" s="422"/>
      <c r="AQ426" s="422"/>
      <c r="AR426" s="422"/>
      <c r="AS426" s="422"/>
      <c r="AT426" s="422"/>
      <c r="AU426" s="422"/>
      <c r="AV426" s="422"/>
    </row>
    <row r="427" spans="1:48" ht="60" x14ac:dyDescent="0.2">
      <c r="A427" s="422" t="s">
        <v>307</v>
      </c>
      <c r="B427" s="423" t="s">
        <v>1532</v>
      </c>
      <c r="C427" s="415" t="s">
        <v>328</v>
      </c>
      <c r="D427" s="424" t="s">
        <v>337</v>
      </c>
      <c r="E427" s="424" t="s">
        <v>1533</v>
      </c>
      <c r="F427" s="423" t="s">
        <v>176</v>
      </c>
      <c r="G427" s="425" t="b">
        <v>1</v>
      </c>
      <c r="H427" s="430">
        <v>42554</v>
      </c>
      <c r="I427" s="425">
        <v>34</v>
      </c>
      <c r="J427" s="410">
        <f t="shared" si="14"/>
        <v>42520</v>
      </c>
      <c r="K427" s="425">
        <v>0</v>
      </c>
      <c r="L427" s="427" t="b">
        <v>1</v>
      </c>
      <c r="M427" s="424" t="s">
        <v>1516</v>
      </c>
      <c r="N427" s="423" t="s">
        <v>1517</v>
      </c>
      <c r="O427" s="423" t="s">
        <v>449</v>
      </c>
      <c r="P427" s="425" t="s">
        <v>1534</v>
      </c>
      <c r="Q427" s="425"/>
      <c r="R427" s="428">
        <v>42485</v>
      </c>
      <c r="S427" s="425"/>
      <c r="T427" s="425"/>
      <c r="U427" s="425"/>
      <c r="V427" s="428">
        <v>42485</v>
      </c>
      <c r="W427" s="425"/>
      <c r="X427" s="428">
        <v>42485</v>
      </c>
      <c r="Y427" s="425"/>
      <c r="Z427" s="425"/>
      <c r="AA427" s="425"/>
      <c r="AB427" s="425"/>
      <c r="AC427" s="425"/>
      <c r="AD427" s="425"/>
      <c r="AE427" s="425"/>
      <c r="AF427" s="425"/>
      <c r="AG427" s="425"/>
      <c r="AH427" s="425"/>
      <c r="AI427" s="425"/>
      <c r="AJ427" s="425"/>
      <c r="AK427" s="422"/>
      <c r="AL427" s="422"/>
      <c r="AM427" s="422"/>
      <c r="AN427" s="422"/>
      <c r="AO427" s="422"/>
      <c r="AP427" s="422"/>
      <c r="AQ427" s="422"/>
      <c r="AR427" s="422"/>
      <c r="AS427" s="422"/>
      <c r="AT427" s="422"/>
      <c r="AU427" s="422"/>
      <c r="AV427" s="422"/>
    </row>
    <row r="428" spans="1:48" ht="60" x14ac:dyDescent="0.2">
      <c r="A428" s="422" t="s">
        <v>307</v>
      </c>
      <c r="B428" s="425" t="s">
        <v>1535</v>
      </c>
      <c r="C428" s="429" t="s">
        <v>328</v>
      </c>
      <c r="D428" s="427" t="s">
        <v>337</v>
      </c>
      <c r="E428" s="427" t="s">
        <v>1536</v>
      </c>
      <c r="F428" s="425" t="s">
        <v>176</v>
      </c>
      <c r="G428" s="425" t="b">
        <v>1</v>
      </c>
      <c r="H428" s="430">
        <v>42506</v>
      </c>
      <c r="I428" s="425">
        <v>21</v>
      </c>
      <c r="J428" s="410">
        <f t="shared" si="14"/>
        <v>42485</v>
      </c>
      <c r="K428" s="425">
        <v>0</v>
      </c>
      <c r="L428" s="427" t="b">
        <v>1</v>
      </c>
      <c r="M428" s="424" t="s">
        <v>1516</v>
      </c>
      <c r="N428" s="423" t="s">
        <v>1517</v>
      </c>
      <c r="O428" s="423" t="s">
        <v>449</v>
      </c>
      <c r="P428" s="425" t="s">
        <v>1534</v>
      </c>
      <c r="Q428" s="425"/>
      <c r="R428" s="425"/>
      <c r="S428" s="425"/>
      <c r="T428" s="425"/>
      <c r="U428" s="425"/>
      <c r="V428" s="425"/>
      <c r="W428" s="425"/>
      <c r="X428" s="428">
        <v>42485</v>
      </c>
      <c r="Y428" s="425"/>
      <c r="Z428" s="425"/>
      <c r="AA428" s="425"/>
      <c r="AB428" s="425"/>
      <c r="AC428" s="425"/>
      <c r="AD428" s="425"/>
      <c r="AE428" s="425"/>
      <c r="AF428" s="425"/>
      <c r="AG428" s="425"/>
      <c r="AH428" s="425"/>
      <c r="AI428" s="425"/>
      <c r="AJ428" s="425"/>
      <c r="AK428" s="422"/>
      <c r="AL428" s="422"/>
      <c r="AM428" s="422"/>
      <c r="AN428" s="422"/>
      <c r="AO428" s="422"/>
      <c r="AP428" s="422"/>
      <c r="AQ428" s="422"/>
      <c r="AR428" s="422"/>
      <c r="AS428" s="422"/>
      <c r="AT428" s="422"/>
      <c r="AU428" s="422"/>
      <c r="AV428" s="422"/>
    </row>
    <row r="429" spans="1:48" ht="60" x14ac:dyDescent="0.2">
      <c r="A429" s="422" t="s">
        <v>307</v>
      </c>
      <c r="B429" s="425" t="s">
        <v>1537</v>
      </c>
      <c r="C429" s="429" t="s">
        <v>328</v>
      </c>
      <c r="D429" s="427" t="s">
        <v>337</v>
      </c>
      <c r="E429" s="427" t="s">
        <v>1538</v>
      </c>
      <c r="F429" s="425" t="s">
        <v>176</v>
      </c>
      <c r="G429" s="425" t="b">
        <v>1</v>
      </c>
      <c r="H429" s="430">
        <v>42506</v>
      </c>
      <c r="I429" s="425">
        <v>21</v>
      </c>
      <c r="J429" s="410">
        <f t="shared" si="14"/>
        <v>42485</v>
      </c>
      <c r="K429" s="425">
        <v>0</v>
      </c>
      <c r="L429" s="427" t="b">
        <v>1</v>
      </c>
      <c r="M429" s="424" t="s">
        <v>1516</v>
      </c>
      <c r="N429" s="423" t="s">
        <v>1517</v>
      </c>
      <c r="O429" s="423" t="s">
        <v>449</v>
      </c>
      <c r="P429" s="425" t="s">
        <v>1534</v>
      </c>
      <c r="Q429" s="425"/>
      <c r="R429" s="425"/>
      <c r="S429" s="425"/>
      <c r="T429" s="425"/>
      <c r="U429" s="425"/>
      <c r="V429" s="425"/>
      <c r="W429" s="425"/>
      <c r="X429" s="428">
        <v>42485</v>
      </c>
      <c r="Y429" s="425"/>
      <c r="Z429" s="425"/>
      <c r="AA429" s="425"/>
      <c r="AB429" s="425"/>
      <c r="AC429" s="425"/>
      <c r="AD429" s="425"/>
      <c r="AE429" s="425"/>
      <c r="AF429" s="425"/>
      <c r="AG429" s="425"/>
      <c r="AH429" s="425"/>
      <c r="AI429" s="425"/>
      <c r="AJ429" s="425"/>
      <c r="AK429" s="422"/>
      <c r="AL429" s="422"/>
      <c r="AM429" s="422"/>
      <c r="AN429" s="422"/>
      <c r="AO429" s="422"/>
      <c r="AP429" s="422"/>
      <c r="AQ429" s="422"/>
      <c r="AR429" s="422"/>
      <c r="AS429" s="422"/>
      <c r="AT429" s="422"/>
      <c r="AU429" s="422"/>
      <c r="AV429" s="422"/>
    </row>
    <row r="430" spans="1:48" ht="45" x14ac:dyDescent="0.2">
      <c r="A430" s="422" t="s">
        <v>307</v>
      </c>
      <c r="B430" s="425" t="s">
        <v>1539</v>
      </c>
      <c r="C430" s="429" t="s">
        <v>328</v>
      </c>
      <c r="D430" s="427" t="s">
        <v>337</v>
      </c>
      <c r="E430" s="427" t="s">
        <v>1540</v>
      </c>
      <c r="F430" s="425" t="s">
        <v>176</v>
      </c>
      <c r="G430" s="425" t="b">
        <v>1</v>
      </c>
      <c r="H430" s="430">
        <v>42506</v>
      </c>
      <c r="I430" s="425">
        <v>21</v>
      </c>
      <c r="J430" s="410">
        <f t="shared" si="14"/>
        <v>42485</v>
      </c>
      <c r="K430" s="425">
        <v>0</v>
      </c>
      <c r="L430" s="427" t="b">
        <v>1</v>
      </c>
      <c r="M430" s="424" t="s">
        <v>1516</v>
      </c>
      <c r="N430" s="425" t="s">
        <v>1517</v>
      </c>
      <c r="O430" s="425" t="s">
        <v>449</v>
      </c>
      <c r="P430" s="425" t="s">
        <v>1541</v>
      </c>
      <c r="Q430" s="425"/>
      <c r="R430" s="425"/>
      <c r="S430" s="425"/>
      <c r="T430" s="425"/>
      <c r="U430" s="425"/>
      <c r="V430" s="425"/>
      <c r="W430" s="425"/>
      <c r="X430" s="428">
        <v>42485</v>
      </c>
      <c r="Y430" s="425"/>
      <c r="Z430" s="425"/>
      <c r="AA430" s="425"/>
      <c r="AB430" s="425"/>
      <c r="AC430" s="425"/>
      <c r="AD430" s="425"/>
      <c r="AE430" s="425"/>
      <c r="AF430" s="425"/>
      <c r="AG430" s="425"/>
      <c r="AH430" s="425"/>
      <c r="AI430" s="425"/>
      <c r="AJ430" s="425"/>
      <c r="AK430" s="422"/>
      <c r="AL430" s="422"/>
      <c r="AM430" s="422"/>
      <c r="AN430" s="422"/>
      <c r="AO430" s="422"/>
      <c r="AP430" s="422"/>
      <c r="AQ430" s="422"/>
      <c r="AR430" s="422"/>
      <c r="AS430" s="422"/>
      <c r="AT430" s="422"/>
      <c r="AU430" s="422"/>
      <c r="AV430" s="422"/>
    </row>
    <row r="431" spans="1:48" ht="60" x14ac:dyDescent="0.2">
      <c r="A431" s="422" t="s">
        <v>307</v>
      </c>
      <c r="B431" s="425" t="s">
        <v>1542</v>
      </c>
      <c r="C431" s="429" t="s">
        <v>328</v>
      </c>
      <c r="D431" s="427" t="s">
        <v>337</v>
      </c>
      <c r="E431" s="427" t="s">
        <v>1543</v>
      </c>
      <c r="F431" s="425" t="s">
        <v>176</v>
      </c>
      <c r="G431" s="425" t="b">
        <v>1</v>
      </c>
      <c r="H431" s="430">
        <v>42506</v>
      </c>
      <c r="I431" s="425">
        <v>21</v>
      </c>
      <c r="J431" s="410">
        <f t="shared" si="14"/>
        <v>42485</v>
      </c>
      <c r="K431" s="425">
        <v>0</v>
      </c>
      <c r="L431" s="427" t="b">
        <v>1</v>
      </c>
      <c r="M431" s="427" t="s">
        <v>1544</v>
      </c>
      <c r="N431" s="425" t="s">
        <v>1517</v>
      </c>
      <c r="O431" s="425" t="s">
        <v>449</v>
      </c>
      <c r="P431" s="432"/>
      <c r="Q431" s="425"/>
      <c r="R431" s="425"/>
      <c r="S431" s="425"/>
      <c r="T431" s="425"/>
      <c r="U431" s="425"/>
      <c r="V431" s="425"/>
      <c r="W431" s="425"/>
      <c r="X431" s="428">
        <v>42485</v>
      </c>
      <c r="Y431" s="425"/>
      <c r="Z431" s="425"/>
      <c r="AA431" s="425"/>
      <c r="AB431" s="425"/>
      <c r="AC431" s="425"/>
      <c r="AD431" s="425"/>
      <c r="AE431" s="425"/>
      <c r="AF431" s="425"/>
      <c r="AG431" s="425"/>
      <c r="AH431" s="425"/>
      <c r="AI431" s="425"/>
      <c r="AJ431" s="425"/>
      <c r="AK431" s="422"/>
      <c r="AL431" s="422"/>
      <c r="AM431" s="422"/>
      <c r="AN431" s="422"/>
      <c r="AO431" s="422"/>
      <c r="AP431" s="422"/>
      <c r="AQ431" s="422"/>
      <c r="AR431" s="422"/>
      <c r="AS431" s="422"/>
      <c r="AT431" s="422"/>
      <c r="AU431" s="422"/>
      <c r="AV431" s="422"/>
    </row>
    <row r="432" spans="1:48" ht="45" x14ac:dyDescent="0.2">
      <c r="A432" s="422" t="s">
        <v>307</v>
      </c>
      <c r="B432" s="425" t="s">
        <v>1545</v>
      </c>
      <c r="C432" s="429" t="s">
        <v>328</v>
      </c>
      <c r="D432" s="427" t="s">
        <v>337</v>
      </c>
      <c r="E432" s="427" t="s">
        <v>1546</v>
      </c>
      <c r="F432" s="425" t="s">
        <v>176</v>
      </c>
      <c r="G432" s="425" t="b">
        <v>1</v>
      </c>
      <c r="H432" s="430">
        <v>42506</v>
      </c>
      <c r="I432" s="425">
        <v>21</v>
      </c>
      <c r="J432" s="410">
        <f t="shared" si="14"/>
        <v>42485</v>
      </c>
      <c r="K432" s="425">
        <v>0</v>
      </c>
      <c r="L432" s="427" t="b">
        <v>1</v>
      </c>
      <c r="M432" s="427" t="s">
        <v>1547</v>
      </c>
      <c r="N432" s="425" t="s">
        <v>1517</v>
      </c>
      <c r="O432" s="425" t="s">
        <v>449</v>
      </c>
      <c r="P432" s="433"/>
      <c r="Q432" s="425"/>
      <c r="R432" s="425"/>
      <c r="S432" s="425"/>
      <c r="T432" s="425"/>
      <c r="U432" s="425"/>
      <c r="V432" s="425"/>
      <c r="W432" s="425"/>
      <c r="X432" s="428">
        <v>42485</v>
      </c>
      <c r="Y432" s="425"/>
      <c r="Z432" s="425"/>
      <c r="AA432" s="425"/>
      <c r="AB432" s="425"/>
      <c r="AC432" s="425"/>
      <c r="AD432" s="425"/>
      <c r="AE432" s="425"/>
      <c r="AF432" s="425"/>
      <c r="AG432" s="425"/>
      <c r="AH432" s="425"/>
      <c r="AI432" s="425"/>
      <c r="AJ432" s="425"/>
      <c r="AK432" s="422"/>
      <c r="AL432" s="422"/>
      <c r="AM432" s="422"/>
      <c r="AN432" s="422"/>
      <c r="AO432" s="422"/>
      <c r="AP432" s="422"/>
      <c r="AQ432" s="422"/>
      <c r="AR432" s="422"/>
      <c r="AS432" s="422"/>
      <c r="AT432" s="422"/>
      <c r="AU432" s="422"/>
      <c r="AV432" s="422"/>
    </row>
    <row r="433" spans="1:48" ht="30" x14ac:dyDescent="0.2">
      <c r="A433" s="422" t="s">
        <v>307</v>
      </c>
      <c r="B433" s="425" t="s">
        <v>1548</v>
      </c>
      <c r="C433" s="429" t="s">
        <v>328</v>
      </c>
      <c r="D433" s="427" t="s">
        <v>337</v>
      </c>
      <c r="E433" s="427" t="s">
        <v>1549</v>
      </c>
      <c r="F433" s="425" t="s">
        <v>176</v>
      </c>
      <c r="G433" s="425" t="b">
        <v>1</v>
      </c>
      <c r="H433" s="430">
        <v>42506</v>
      </c>
      <c r="I433" s="425">
        <v>21</v>
      </c>
      <c r="J433" s="410">
        <f t="shared" si="14"/>
        <v>42485</v>
      </c>
      <c r="K433" s="425">
        <v>0</v>
      </c>
      <c r="L433" s="427" t="b">
        <v>1</v>
      </c>
      <c r="M433" s="427" t="s">
        <v>1550</v>
      </c>
      <c r="N433" s="425" t="s">
        <v>1517</v>
      </c>
      <c r="O433" s="425" t="s">
        <v>449</v>
      </c>
      <c r="P433" s="433"/>
      <c r="Q433" s="425"/>
      <c r="R433" s="425"/>
      <c r="S433" s="425"/>
      <c r="T433" s="425"/>
      <c r="U433" s="425"/>
      <c r="V433" s="425"/>
      <c r="W433" s="425"/>
      <c r="X433" s="428">
        <v>42485</v>
      </c>
      <c r="Y433" s="425"/>
      <c r="Z433" s="425"/>
      <c r="AA433" s="425"/>
      <c r="AB433" s="425"/>
      <c r="AC433" s="425"/>
      <c r="AD433" s="425"/>
      <c r="AE433" s="425"/>
      <c r="AF433" s="425"/>
      <c r="AG433" s="425"/>
      <c r="AH433" s="425"/>
      <c r="AI433" s="425"/>
      <c r="AJ433" s="425"/>
      <c r="AK433" s="422"/>
      <c r="AL433" s="422"/>
      <c r="AM433" s="422"/>
      <c r="AN433" s="422"/>
      <c r="AO433" s="422"/>
      <c r="AP433" s="422"/>
      <c r="AQ433" s="422"/>
      <c r="AR433" s="422"/>
      <c r="AS433" s="422"/>
      <c r="AT433" s="422"/>
      <c r="AU433" s="422"/>
      <c r="AV433" s="422"/>
    </row>
    <row r="434" spans="1:48" ht="30" x14ac:dyDescent="0.2">
      <c r="A434" s="422" t="s">
        <v>307</v>
      </c>
      <c r="B434" s="425" t="s">
        <v>1551</v>
      </c>
      <c r="C434" s="429" t="s">
        <v>328</v>
      </c>
      <c r="D434" s="427" t="s">
        <v>337</v>
      </c>
      <c r="E434" s="427" t="s">
        <v>1552</v>
      </c>
      <c r="F434" s="425" t="s">
        <v>176</v>
      </c>
      <c r="G434" s="425" t="b">
        <v>1</v>
      </c>
      <c r="H434" s="430">
        <v>42506</v>
      </c>
      <c r="I434" s="425">
        <v>21</v>
      </c>
      <c r="J434" s="410">
        <f t="shared" si="14"/>
        <v>42485</v>
      </c>
      <c r="K434" s="425">
        <v>0</v>
      </c>
      <c r="L434" s="427" t="b">
        <v>1</v>
      </c>
      <c r="M434" s="424" t="s">
        <v>1516</v>
      </c>
      <c r="N434" s="425" t="s">
        <v>1517</v>
      </c>
      <c r="O434" s="425" t="s">
        <v>449</v>
      </c>
      <c r="P434" s="433"/>
      <c r="Q434" s="425"/>
      <c r="R434" s="425"/>
      <c r="S434" s="425"/>
      <c r="T434" s="425"/>
      <c r="U434" s="425"/>
      <c r="V434" s="425"/>
      <c r="W434" s="425"/>
      <c r="X434" s="428">
        <v>42485</v>
      </c>
      <c r="Y434" s="425"/>
      <c r="Z434" s="425"/>
      <c r="AA434" s="425"/>
      <c r="AB434" s="425"/>
      <c r="AC434" s="425"/>
      <c r="AD434" s="425"/>
      <c r="AE434" s="425"/>
      <c r="AF434" s="425"/>
      <c r="AG434" s="425"/>
      <c r="AH434" s="425"/>
      <c r="AI434" s="425"/>
      <c r="AJ434" s="425"/>
      <c r="AK434" s="422"/>
      <c r="AL434" s="422"/>
      <c r="AM434" s="422"/>
      <c r="AN434" s="422"/>
      <c r="AO434" s="422"/>
      <c r="AP434" s="422"/>
      <c r="AQ434" s="422"/>
      <c r="AR434" s="422"/>
      <c r="AS434" s="422"/>
      <c r="AT434" s="422"/>
      <c r="AU434" s="422"/>
      <c r="AV434" s="422"/>
    </row>
    <row r="435" spans="1:48" ht="45" x14ac:dyDescent="0.2">
      <c r="A435" s="422" t="s">
        <v>307</v>
      </c>
      <c r="B435" s="425" t="s">
        <v>1553</v>
      </c>
      <c r="C435" s="429" t="s">
        <v>328</v>
      </c>
      <c r="D435" s="427" t="s">
        <v>337</v>
      </c>
      <c r="E435" s="427" t="s">
        <v>1554</v>
      </c>
      <c r="F435" s="425" t="s">
        <v>176</v>
      </c>
      <c r="G435" s="425" t="b">
        <v>1</v>
      </c>
      <c r="H435" s="430">
        <v>42506</v>
      </c>
      <c r="I435" s="425">
        <v>21</v>
      </c>
      <c r="J435" s="410">
        <f t="shared" si="14"/>
        <v>42485</v>
      </c>
      <c r="K435" s="425">
        <v>0</v>
      </c>
      <c r="L435" s="427" t="b">
        <v>1</v>
      </c>
      <c r="M435" s="424" t="s">
        <v>1516</v>
      </c>
      <c r="N435" s="425" t="s">
        <v>1517</v>
      </c>
      <c r="O435" s="425" t="s">
        <v>449</v>
      </c>
      <c r="P435" s="433"/>
      <c r="Q435" s="425"/>
      <c r="R435" s="425"/>
      <c r="S435" s="425"/>
      <c r="T435" s="425"/>
      <c r="U435" s="425"/>
      <c r="V435" s="425"/>
      <c r="W435" s="425"/>
      <c r="X435" s="428">
        <v>42485</v>
      </c>
      <c r="Y435" s="425"/>
      <c r="Z435" s="425"/>
      <c r="AA435" s="425"/>
      <c r="AB435" s="425"/>
      <c r="AC435" s="425"/>
      <c r="AD435" s="425"/>
      <c r="AE435" s="425"/>
      <c r="AF435" s="425"/>
      <c r="AG435" s="425"/>
      <c r="AH435" s="425"/>
      <c r="AI435" s="425"/>
      <c r="AJ435" s="425"/>
      <c r="AK435" s="422"/>
      <c r="AL435" s="422"/>
      <c r="AM435" s="422"/>
      <c r="AN435" s="422"/>
      <c r="AO435" s="422"/>
      <c r="AP435" s="422"/>
      <c r="AQ435" s="422"/>
      <c r="AR435" s="422"/>
      <c r="AS435" s="422"/>
      <c r="AT435" s="422"/>
      <c r="AU435" s="422"/>
      <c r="AV435" s="422"/>
    </row>
    <row r="436" spans="1:48" ht="45" x14ac:dyDescent="0.2">
      <c r="A436" s="422" t="s">
        <v>307</v>
      </c>
      <c r="B436" s="425" t="s">
        <v>1555</v>
      </c>
      <c r="C436" s="429" t="s">
        <v>328</v>
      </c>
      <c r="D436" s="427" t="s">
        <v>337</v>
      </c>
      <c r="E436" s="427" t="s">
        <v>1556</v>
      </c>
      <c r="F436" s="425" t="s">
        <v>176</v>
      </c>
      <c r="G436" s="425" t="b">
        <v>1</v>
      </c>
      <c r="H436" s="430">
        <v>42506</v>
      </c>
      <c r="I436" s="425">
        <v>21</v>
      </c>
      <c r="J436" s="410">
        <f t="shared" si="14"/>
        <v>42485</v>
      </c>
      <c r="K436" s="425">
        <v>0</v>
      </c>
      <c r="L436" s="427" t="b">
        <v>1</v>
      </c>
      <c r="M436" s="424" t="s">
        <v>1516</v>
      </c>
      <c r="N436" s="425" t="s">
        <v>1517</v>
      </c>
      <c r="O436" s="425" t="s">
        <v>449</v>
      </c>
      <c r="P436" s="433"/>
      <c r="Q436" s="425"/>
      <c r="R436" s="425"/>
      <c r="S436" s="425"/>
      <c r="T436" s="425"/>
      <c r="U436" s="425"/>
      <c r="V436" s="425"/>
      <c r="W436" s="425"/>
      <c r="X436" s="428">
        <v>42485</v>
      </c>
      <c r="Y436" s="425"/>
      <c r="Z436" s="425"/>
      <c r="AA436" s="425"/>
      <c r="AB436" s="425"/>
      <c r="AC436" s="425"/>
      <c r="AD436" s="425"/>
      <c r="AE436" s="425"/>
      <c r="AF436" s="425"/>
      <c r="AG436" s="425"/>
      <c r="AH436" s="425"/>
      <c r="AI436" s="425"/>
      <c r="AJ436" s="425"/>
      <c r="AK436" s="422"/>
      <c r="AL436" s="422"/>
      <c r="AM436" s="422"/>
      <c r="AN436" s="422"/>
      <c r="AO436" s="422"/>
      <c r="AP436" s="422"/>
      <c r="AQ436" s="422"/>
      <c r="AR436" s="422"/>
      <c r="AS436" s="422"/>
      <c r="AT436" s="422"/>
      <c r="AU436" s="422"/>
      <c r="AV436" s="422"/>
    </row>
    <row r="437" spans="1:48" ht="30" x14ac:dyDescent="0.2">
      <c r="A437" s="422" t="s">
        <v>307</v>
      </c>
      <c r="B437" s="425" t="s">
        <v>1557</v>
      </c>
      <c r="C437" s="429" t="s">
        <v>328</v>
      </c>
      <c r="D437" s="427" t="s">
        <v>337</v>
      </c>
      <c r="E437" s="427" t="s">
        <v>1558</v>
      </c>
      <c r="F437" s="425" t="s">
        <v>176</v>
      </c>
      <c r="G437" s="425" t="b">
        <v>1</v>
      </c>
      <c r="H437" s="430">
        <v>42522</v>
      </c>
      <c r="I437" s="425">
        <v>60</v>
      </c>
      <c r="J437" s="431">
        <f t="shared" si="14"/>
        <v>42462</v>
      </c>
      <c r="K437" s="425">
        <v>0</v>
      </c>
      <c r="L437" s="427" t="b">
        <v>1</v>
      </c>
      <c r="M437" s="427" t="s">
        <v>1516</v>
      </c>
      <c r="N437" s="425" t="s">
        <v>1517</v>
      </c>
      <c r="O437" s="425" t="s">
        <v>449</v>
      </c>
      <c r="P437" s="425" t="s">
        <v>1559</v>
      </c>
      <c r="Q437" s="425"/>
      <c r="R437" s="425"/>
      <c r="S437" s="425"/>
      <c r="T437" s="425"/>
      <c r="U437" s="425"/>
      <c r="V437" s="430">
        <v>42462</v>
      </c>
      <c r="W437" s="425"/>
      <c r="X437" s="428">
        <v>42485</v>
      </c>
      <c r="Y437" s="425"/>
      <c r="Z437" s="425"/>
      <c r="AA437" s="425"/>
      <c r="AB437" s="425"/>
      <c r="AC437" s="425"/>
      <c r="AD437" s="425"/>
      <c r="AE437" s="425"/>
      <c r="AF437" s="425"/>
      <c r="AG437" s="425"/>
      <c r="AH437" s="425"/>
      <c r="AI437" s="425"/>
      <c r="AJ437" s="425"/>
      <c r="AK437" s="422"/>
      <c r="AL437" s="422"/>
      <c r="AM437" s="422"/>
      <c r="AN437" s="422"/>
      <c r="AO437" s="422"/>
      <c r="AP437" s="422"/>
      <c r="AQ437" s="422"/>
      <c r="AR437" s="422"/>
      <c r="AS437" s="422"/>
      <c r="AT437" s="422"/>
      <c r="AU437" s="422"/>
      <c r="AV437" s="422"/>
    </row>
    <row r="438" spans="1:48" ht="45" x14ac:dyDescent="0.2">
      <c r="A438" s="422" t="s">
        <v>307</v>
      </c>
      <c r="B438" s="425" t="s">
        <v>1560</v>
      </c>
      <c r="C438" s="429" t="s">
        <v>328</v>
      </c>
      <c r="D438" s="427" t="s">
        <v>337</v>
      </c>
      <c r="E438" s="427" t="s">
        <v>1561</v>
      </c>
      <c r="F438" s="425" t="s">
        <v>176</v>
      </c>
      <c r="G438" s="425" t="b">
        <v>1</v>
      </c>
      <c r="H438" s="430">
        <v>42506</v>
      </c>
      <c r="I438" s="425">
        <v>21</v>
      </c>
      <c r="J438" s="410">
        <f t="shared" si="14"/>
        <v>42485</v>
      </c>
      <c r="K438" s="425">
        <v>0</v>
      </c>
      <c r="L438" s="427" t="b">
        <v>1</v>
      </c>
      <c r="M438" s="424" t="s">
        <v>1516</v>
      </c>
      <c r="N438" s="425" t="s">
        <v>1517</v>
      </c>
      <c r="O438" s="425" t="s">
        <v>449</v>
      </c>
      <c r="P438" s="433"/>
      <c r="Q438" s="425"/>
      <c r="R438" s="425"/>
      <c r="S438" s="425"/>
      <c r="T438" s="425"/>
      <c r="U438" s="425"/>
      <c r="V438" s="425"/>
      <c r="W438" s="425"/>
      <c r="X438" s="428">
        <v>42485</v>
      </c>
      <c r="Y438" s="425"/>
      <c r="Z438" s="425"/>
      <c r="AA438" s="425"/>
      <c r="AB438" s="425"/>
      <c r="AC438" s="425"/>
      <c r="AD438" s="425"/>
      <c r="AE438" s="425"/>
      <c r="AF438" s="425"/>
      <c r="AG438" s="425"/>
      <c r="AH438" s="425"/>
      <c r="AI438" s="425"/>
      <c r="AJ438" s="425"/>
      <c r="AK438" s="422"/>
      <c r="AL438" s="422"/>
      <c r="AM438" s="422"/>
      <c r="AN438" s="422"/>
      <c r="AO438" s="422"/>
      <c r="AP438" s="422"/>
      <c r="AQ438" s="422"/>
      <c r="AR438" s="422"/>
      <c r="AS438" s="422"/>
      <c r="AT438" s="422"/>
      <c r="AU438" s="422"/>
      <c r="AV438" s="422"/>
    </row>
    <row r="439" spans="1:48" ht="45" x14ac:dyDescent="0.2">
      <c r="A439" s="422" t="s">
        <v>307</v>
      </c>
      <c r="B439" s="425" t="s">
        <v>1562</v>
      </c>
      <c r="C439" s="429" t="s">
        <v>328</v>
      </c>
      <c r="D439" s="427" t="s">
        <v>337</v>
      </c>
      <c r="E439" s="427" t="s">
        <v>1563</v>
      </c>
      <c r="F439" s="425" t="s">
        <v>176</v>
      </c>
      <c r="G439" s="425" t="b">
        <v>1</v>
      </c>
      <c r="H439" s="430">
        <v>42506</v>
      </c>
      <c r="I439" s="425">
        <v>21</v>
      </c>
      <c r="J439" s="410">
        <f t="shared" si="14"/>
        <v>42485</v>
      </c>
      <c r="K439" s="425">
        <v>0</v>
      </c>
      <c r="L439" s="427" t="b">
        <v>1</v>
      </c>
      <c r="M439" s="424" t="s">
        <v>1516</v>
      </c>
      <c r="N439" s="425" t="s">
        <v>1517</v>
      </c>
      <c r="O439" s="425" t="s">
        <v>449</v>
      </c>
      <c r="P439" s="425" t="s">
        <v>1564</v>
      </c>
      <c r="Q439" s="425"/>
      <c r="R439" s="425"/>
      <c r="S439" s="425"/>
      <c r="T439" s="425"/>
      <c r="U439" s="425"/>
      <c r="V439" s="425"/>
      <c r="W439" s="425"/>
      <c r="X439" s="428">
        <v>42485</v>
      </c>
      <c r="Y439" s="425"/>
      <c r="Z439" s="425"/>
      <c r="AA439" s="425"/>
      <c r="AB439" s="425"/>
      <c r="AC439" s="425"/>
      <c r="AD439" s="425"/>
      <c r="AE439" s="425"/>
      <c r="AF439" s="425"/>
      <c r="AG439" s="425"/>
      <c r="AH439" s="425"/>
      <c r="AI439" s="425"/>
      <c r="AJ439" s="425"/>
      <c r="AK439" s="422"/>
      <c r="AL439" s="422"/>
      <c r="AM439" s="422"/>
      <c r="AN439" s="422"/>
      <c r="AO439" s="422"/>
      <c r="AP439" s="422"/>
      <c r="AQ439" s="422"/>
      <c r="AR439" s="422"/>
      <c r="AS439" s="422"/>
      <c r="AT439" s="422"/>
      <c r="AU439" s="422"/>
      <c r="AV439" s="422"/>
    </row>
    <row r="440" spans="1:48" ht="60" x14ac:dyDescent="0.2">
      <c r="A440" s="422" t="s">
        <v>307</v>
      </c>
      <c r="B440" s="425" t="s">
        <v>1565</v>
      </c>
      <c r="C440" s="429" t="s">
        <v>328</v>
      </c>
      <c r="D440" s="427" t="s">
        <v>337</v>
      </c>
      <c r="E440" s="427" t="s">
        <v>1566</v>
      </c>
      <c r="F440" s="425" t="s">
        <v>176</v>
      </c>
      <c r="G440" s="425" t="b">
        <v>1</v>
      </c>
      <c r="H440" s="430">
        <v>42506</v>
      </c>
      <c r="I440" s="425">
        <v>21</v>
      </c>
      <c r="J440" s="410">
        <f t="shared" si="14"/>
        <v>42485</v>
      </c>
      <c r="K440" s="425">
        <v>0</v>
      </c>
      <c r="L440" s="427" t="b">
        <v>1</v>
      </c>
      <c r="M440" s="424" t="s">
        <v>1516</v>
      </c>
      <c r="N440" s="425" t="s">
        <v>1517</v>
      </c>
      <c r="O440" s="425" t="s">
        <v>449</v>
      </c>
      <c r="P440" s="433"/>
      <c r="Q440" s="425"/>
      <c r="R440" s="425"/>
      <c r="S440" s="425"/>
      <c r="T440" s="425"/>
      <c r="U440" s="425"/>
      <c r="V440" s="425"/>
      <c r="W440" s="425"/>
      <c r="X440" s="428">
        <v>42485</v>
      </c>
      <c r="Y440" s="425"/>
      <c r="Z440" s="425"/>
      <c r="AA440" s="425"/>
      <c r="AB440" s="425"/>
      <c r="AC440" s="425"/>
      <c r="AD440" s="425"/>
      <c r="AE440" s="425"/>
      <c r="AF440" s="425"/>
      <c r="AG440" s="425"/>
      <c r="AH440" s="425"/>
      <c r="AI440" s="425"/>
      <c r="AJ440" s="425"/>
      <c r="AK440" s="422"/>
      <c r="AL440" s="422"/>
      <c r="AM440" s="422"/>
      <c r="AN440" s="422"/>
      <c r="AO440" s="422"/>
      <c r="AP440" s="422"/>
      <c r="AQ440" s="422"/>
      <c r="AR440" s="422"/>
      <c r="AS440" s="422"/>
      <c r="AT440" s="422"/>
      <c r="AU440" s="422"/>
      <c r="AV440" s="422"/>
    </row>
    <row r="441" spans="1:48" ht="60" x14ac:dyDescent="0.2">
      <c r="A441" s="422" t="s">
        <v>307</v>
      </c>
      <c r="B441" s="425" t="s">
        <v>1567</v>
      </c>
      <c r="C441" s="429" t="s">
        <v>328</v>
      </c>
      <c r="D441" s="427" t="s">
        <v>337</v>
      </c>
      <c r="E441" s="427" t="s">
        <v>1568</v>
      </c>
      <c r="F441" s="425" t="s">
        <v>176</v>
      </c>
      <c r="G441" s="425" t="b">
        <v>1</v>
      </c>
      <c r="H441" s="430">
        <v>42506</v>
      </c>
      <c r="I441" s="425">
        <v>21</v>
      </c>
      <c r="J441" s="410">
        <f t="shared" si="14"/>
        <v>42485</v>
      </c>
      <c r="K441" s="425">
        <v>0</v>
      </c>
      <c r="L441" s="427" t="b">
        <v>1</v>
      </c>
      <c r="M441" s="427" t="s">
        <v>1569</v>
      </c>
      <c r="N441" s="425" t="s">
        <v>1517</v>
      </c>
      <c r="O441" s="425" t="s">
        <v>449</v>
      </c>
      <c r="P441" s="432"/>
      <c r="Q441" s="425"/>
      <c r="R441" s="425"/>
      <c r="S441" s="425"/>
      <c r="T441" s="425"/>
      <c r="U441" s="425"/>
      <c r="V441" s="425"/>
      <c r="W441" s="425"/>
      <c r="X441" s="428">
        <v>42485</v>
      </c>
      <c r="Y441" s="425"/>
      <c r="Z441" s="425"/>
      <c r="AA441" s="425"/>
      <c r="AB441" s="425"/>
      <c r="AC441" s="425"/>
      <c r="AD441" s="425"/>
      <c r="AE441" s="425"/>
      <c r="AF441" s="425"/>
      <c r="AG441" s="425"/>
      <c r="AH441" s="425"/>
      <c r="AI441" s="425"/>
      <c r="AJ441" s="425"/>
      <c r="AK441" s="422"/>
      <c r="AL441" s="422"/>
      <c r="AM441" s="422"/>
      <c r="AN441" s="422"/>
      <c r="AO441" s="422"/>
      <c r="AP441" s="422"/>
      <c r="AQ441" s="422"/>
      <c r="AR441" s="422"/>
      <c r="AS441" s="422"/>
      <c r="AT441" s="422"/>
      <c r="AU441" s="422"/>
      <c r="AV441" s="422"/>
    </row>
    <row r="442" spans="1:48" ht="45" x14ac:dyDescent="0.2">
      <c r="A442" s="422" t="s">
        <v>307</v>
      </c>
      <c r="B442" s="425" t="s">
        <v>1570</v>
      </c>
      <c r="C442" s="429" t="s">
        <v>328</v>
      </c>
      <c r="D442" s="427" t="s">
        <v>337</v>
      </c>
      <c r="E442" s="427" t="s">
        <v>1571</v>
      </c>
      <c r="F442" s="425" t="s">
        <v>176</v>
      </c>
      <c r="G442" s="425" t="b">
        <v>1</v>
      </c>
      <c r="H442" s="430">
        <v>42506</v>
      </c>
      <c r="I442" s="425">
        <v>21</v>
      </c>
      <c r="J442" s="410">
        <f t="shared" si="14"/>
        <v>42485</v>
      </c>
      <c r="K442" s="425">
        <v>0</v>
      </c>
      <c r="L442" s="427" t="b">
        <v>1</v>
      </c>
      <c r="M442" s="427" t="s">
        <v>1569</v>
      </c>
      <c r="N442" s="425" t="s">
        <v>1517</v>
      </c>
      <c r="O442" s="425" t="s">
        <v>449</v>
      </c>
      <c r="P442" s="432"/>
      <c r="Q442" s="425"/>
      <c r="R442" s="425"/>
      <c r="S442" s="425"/>
      <c r="T442" s="425"/>
      <c r="U442" s="425"/>
      <c r="V442" s="425"/>
      <c r="W442" s="425"/>
      <c r="X442" s="428">
        <v>42485</v>
      </c>
      <c r="Y442" s="425"/>
      <c r="Z442" s="425"/>
      <c r="AA442" s="425"/>
      <c r="AB442" s="425"/>
      <c r="AC442" s="425"/>
      <c r="AD442" s="425"/>
      <c r="AE442" s="425"/>
      <c r="AF442" s="425"/>
      <c r="AG442" s="425"/>
      <c r="AH442" s="425"/>
      <c r="AI442" s="425"/>
      <c r="AJ442" s="425"/>
      <c r="AK442" s="422"/>
      <c r="AL442" s="422"/>
      <c r="AM442" s="422"/>
      <c r="AN442" s="422"/>
      <c r="AO442" s="422"/>
      <c r="AP442" s="422"/>
      <c r="AQ442" s="422"/>
      <c r="AR442" s="422"/>
      <c r="AS442" s="422"/>
      <c r="AT442" s="422"/>
      <c r="AU442" s="422"/>
      <c r="AV442" s="422"/>
    </row>
    <row r="443" spans="1:48" ht="45" x14ac:dyDescent="0.2">
      <c r="A443" s="422" t="s">
        <v>307</v>
      </c>
      <c r="B443" s="425" t="s">
        <v>1572</v>
      </c>
      <c r="C443" s="429" t="s">
        <v>328</v>
      </c>
      <c r="D443" s="427" t="s">
        <v>337</v>
      </c>
      <c r="E443" s="427" t="s">
        <v>1573</v>
      </c>
      <c r="F443" s="425" t="s">
        <v>176</v>
      </c>
      <c r="G443" s="425" t="b">
        <v>1</v>
      </c>
      <c r="H443" s="430">
        <v>42506</v>
      </c>
      <c r="I443" s="425">
        <v>21</v>
      </c>
      <c r="J443" s="410">
        <f t="shared" si="14"/>
        <v>42485</v>
      </c>
      <c r="K443" s="425">
        <v>0</v>
      </c>
      <c r="L443" s="427" t="b">
        <v>1</v>
      </c>
      <c r="M443" s="424" t="s">
        <v>1516</v>
      </c>
      <c r="N443" s="425" t="s">
        <v>1517</v>
      </c>
      <c r="O443" s="425" t="s">
        <v>449</v>
      </c>
      <c r="P443" s="433"/>
      <c r="Q443" s="425"/>
      <c r="R443" s="425"/>
      <c r="S443" s="425"/>
      <c r="T443" s="425"/>
      <c r="U443" s="425"/>
      <c r="V443" s="425"/>
      <c r="W443" s="425"/>
      <c r="X443" s="428">
        <v>42485</v>
      </c>
      <c r="Y443" s="425"/>
      <c r="Z443" s="425"/>
      <c r="AA443" s="425"/>
      <c r="AB443" s="425"/>
      <c r="AC443" s="425"/>
      <c r="AD443" s="425"/>
      <c r="AE443" s="425"/>
      <c r="AF443" s="425"/>
      <c r="AG443" s="425"/>
      <c r="AH443" s="425"/>
      <c r="AI443" s="425"/>
      <c r="AJ443" s="425"/>
      <c r="AK443" s="422"/>
      <c r="AL443" s="422"/>
      <c r="AM443" s="422"/>
      <c r="AN443" s="422"/>
      <c r="AO443" s="422"/>
      <c r="AP443" s="422"/>
      <c r="AQ443" s="422"/>
      <c r="AR443" s="422"/>
      <c r="AS443" s="422"/>
      <c r="AT443" s="422"/>
      <c r="AU443" s="422"/>
      <c r="AV443" s="422"/>
    </row>
    <row r="444" spans="1:48" ht="30" x14ac:dyDescent="0.2">
      <c r="A444" s="422" t="s">
        <v>307</v>
      </c>
      <c r="B444" s="425" t="s">
        <v>1574</v>
      </c>
      <c r="C444" s="429" t="s">
        <v>328</v>
      </c>
      <c r="D444" s="427" t="s">
        <v>337</v>
      </c>
      <c r="E444" s="427" t="s">
        <v>1575</v>
      </c>
      <c r="F444" s="425" t="s">
        <v>176</v>
      </c>
      <c r="G444" s="425" t="b">
        <v>1</v>
      </c>
      <c r="H444" s="430">
        <v>42506</v>
      </c>
      <c r="I444" s="425">
        <v>21</v>
      </c>
      <c r="J444" s="410">
        <f t="shared" si="14"/>
        <v>42485</v>
      </c>
      <c r="K444" s="425">
        <v>0</v>
      </c>
      <c r="L444" s="427" t="b">
        <v>1</v>
      </c>
      <c r="M444" s="424" t="s">
        <v>1516</v>
      </c>
      <c r="N444" s="425" t="s">
        <v>1517</v>
      </c>
      <c r="O444" s="425" t="s">
        <v>449</v>
      </c>
      <c r="P444" s="433"/>
      <c r="Q444" s="425"/>
      <c r="R444" s="425"/>
      <c r="S444" s="425"/>
      <c r="T444" s="425"/>
      <c r="U444" s="425"/>
      <c r="V444" s="425"/>
      <c r="W444" s="425"/>
      <c r="X444" s="428">
        <v>42485</v>
      </c>
      <c r="Y444" s="425"/>
      <c r="Z444" s="425"/>
      <c r="AA444" s="425"/>
      <c r="AB444" s="425"/>
      <c r="AC444" s="425"/>
      <c r="AD444" s="425"/>
      <c r="AE444" s="425"/>
      <c r="AF444" s="425"/>
      <c r="AG444" s="425"/>
      <c r="AH444" s="425"/>
      <c r="AI444" s="425"/>
      <c r="AJ444" s="425"/>
      <c r="AK444" s="422"/>
      <c r="AL444" s="422"/>
      <c r="AM444" s="422"/>
      <c r="AN444" s="422"/>
      <c r="AO444" s="422"/>
      <c r="AP444" s="422"/>
      <c r="AQ444" s="422"/>
      <c r="AR444" s="422"/>
      <c r="AS444" s="422"/>
      <c r="AT444" s="422"/>
      <c r="AU444" s="422"/>
      <c r="AV444" s="422"/>
    </row>
    <row r="445" spans="1:48" ht="75" x14ac:dyDescent="0.2">
      <c r="A445" s="422" t="s">
        <v>307</v>
      </c>
      <c r="B445" s="425" t="s">
        <v>1576</v>
      </c>
      <c r="C445" s="429" t="s">
        <v>328</v>
      </c>
      <c r="D445" s="427" t="s">
        <v>337</v>
      </c>
      <c r="E445" s="427" t="s">
        <v>1577</v>
      </c>
      <c r="F445" s="425" t="s">
        <v>176</v>
      </c>
      <c r="G445" s="425" t="b">
        <v>1</v>
      </c>
      <c r="H445" s="430">
        <v>42506</v>
      </c>
      <c r="I445" s="425">
        <v>21</v>
      </c>
      <c r="J445" s="410">
        <f t="shared" si="14"/>
        <v>42485</v>
      </c>
      <c r="K445" s="425">
        <v>0</v>
      </c>
      <c r="L445" s="427" t="b">
        <v>1</v>
      </c>
      <c r="M445" s="427" t="s">
        <v>1578</v>
      </c>
      <c r="N445" s="425" t="s">
        <v>1517</v>
      </c>
      <c r="O445" s="425" t="s">
        <v>449</v>
      </c>
      <c r="P445" s="433"/>
      <c r="Q445" s="425"/>
      <c r="R445" s="425"/>
      <c r="S445" s="425"/>
      <c r="T445" s="425"/>
      <c r="U445" s="425"/>
      <c r="V445" s="425"/>
      <c r="W445" s="425"/>
      <c r="X445" s="428">
        <v>42485</v>
      </c>
      <c r="Y445" s="425"/>
      <c r="Z445" s="425"/>
      <c r="AA445" s="425"/>
      <c r="AB445" s="425"/>
      <c r="AC445" s="425"/>
      <c r="AD445" s="425"/>
      <c r="AE445" s="425"/>
      <c r="AF445" s="425"/>
      <c r="AG445" s="425"/>
      <c r="AH445" s="425"/>
      <c r="AI445" s="425"/>
      <c r="AJ445" s="425"/>
      <c r="AK445" s="422"/>
      <c r="AL445" s="422"/>
      <c r="AM445" s="422"/>
      <c r="AN445" s="422"/>
      <c r="AO445" s="422"/>
      <c r="AP445" s="422"/>
      <c r="AQ445" s="422"/>
      <c r="AR445" s="422"/>
      <c r="AS445" s="422"/>
      <c r="AT445" s="422"/>
      <c r="AU445" s="422"/>
      <c r="AV445" s="422"/>
    </row>
    <row r="446" spans="1:48" ht="45" x14ac:dyDescent="0.2">
      <c r="A446" s="422" t="s">
        <v>307</v>
      </c>
      <c r="B446" s="425" t="s">
        <v>1579</v>
      </c>
      <c r="C446" s="429" t="s">
        <v>328</v>
      </c>
      <c r="D446" s="427" t="s">
        <v>337</v>
      </c>
      <c r="E446" s="427" t="s">
        <v>1580</v>
      </c>
      <c r="F446" s="425" t="s">
        <v>176</v>
      </c>
      <c r="G446" s="425" t="b">
        <v>1</v>
      </c>
      <c r="H446" s="430">
        <v>42506</v>
      </c>
      <c r="I446" s="425">
        <v>21</v>
      </c>
      <c r="J446" s="410">
        <f t="shared" si="14"/>
        <v>42485</v>
      </c>
      <c r="K446" s="425">
        <v>0</v>
      </c>
      <c r="L446" s="427" t="b">
        <v>1</v>
      </c>
      <c r="M446" s="424" t="s">
        <v>1516</v>
      </c>
      <c r="N446" s="425" t="s">
        <v>1517</v>
      </c>
      <c r="O446" s="425" t="s">
        <v>449</v>
      </c>
      <c r="P446" s="425" t="s">
        <v>1581</v>
      </c>
      <c r="Q446" s="425"/>
      <c r="R446" s="425"/>
      <c r="S446" s="425"/>
      <c r="T446" s="425"/>
      <c r="U446" s="425"/>
      <c r="V446" s="425"/>
      <c r="W446" s="425"/>
      <c r="X446" s="428">
        <v>42485</v>
      </c>
      <c r="Y446" s="425"/>
      <c r="Z446" s="425"/>
      <c r="AA446" s="425"/>
      <c r="AB446" s="425"/>
      <c r="AC446" s="425"/>
      <c r="AD446" s="425"/>
      <c r="AE446" s="425"/>
      <c r="AF446" s="425"/>
      <c r="AG446" s="425"/>
      <c r="AH446" s="425"/>
      <c r="AI446" s="425"/>
      <c r="AJ446" s="425"/>
      <c r="AK446" s="422"/>
      <c r="AL446" s="422"/>
      <c r="AM446" s="422"/>
      <c r="AN446" s="422"/>
      <c r="AO446" s="422"/>
      <c r="AP446" s="422"/>
      <c r="AQ446" s="422"/>
      <c r="AR446" s="422"/>
      <c r="AS446" s="422"/>
      <c r="AT446" s="422"/>
      <c r="AU446" s="422"/>
      <c r="AV446" s="422"/>
    </row>
    <row r="447" spans="1:48" ht="30" x14ac:dyDescent="0.2">
      <c r="A447" s="422" t="s">
        <v>307</v>
      </c>
      <c r="B447" s="425" t="s">
        <v>1582</v>
      </c>
      <c r="C447" s="429" t="s">
        <v>328</v>
      </c>
      <c r="D447" s="427" t="s">
        <v>337</v>
      </c>
      <c r="E447" s="427" t="s">
        <v>1583</v>
      </c>
      <c r="F447" s="425" t="s">
        <v>176</v>
      </c>
      <c r="G447" s="425" t="b">
        <v>1</v>
      </c>
      <c r="H447" s="430">
        <v>42506</v>
      </c>
      <c r="I447" s="425">
        <v>21</v>
      </c>
      <c r="J447" s="410">
        <f t="shared" si="14"/>
        <v>42485</v>
      </c>
      <c r="K447" s="425">
        <v>0</v>
      </c>
      <c r="L447" s="427" t="b">
        <v>1</v>
      </c>
      <c r="M447" s="424" t="s">
        <v>1516</v>
      </c>
      <c r="N447" s="425" t="s">
        <v>1517</v>
      </c>
      <c r="O447" s="425" t="s">
        <v>449</v>
      </c>
      <c r="P447" s="434"/>
      <c r="Q447" s="425"/>
      <c r="R447" s="425"/>
      <c r="S447" s="425"/>
      <c r="T447" s="425"/>
      <c r="U447" s="425"/>
      <c r="V447" s="425"/>
      <c r="W447" s="425"/>
      <c r="X447" s="428">
        <v>42485</v>
      </c>
      <c r="Y447" s="425"/>
      <c r="Z447" s="425"/>
      <c r="AA447" s="425"/>
      <c r="AB447" s="425"/>
      <c r="AC447" s="425"/>
      <c r="AD447" s="425"/>
      <c r="AE447" s="425"/>
      <c r="AF447" s="425"/>
      <c r="AG447" s="425"/>
      <c r="AH447" s="425"/>
      <c r="AI447" s="425"/>
      <c r="AJ447" s="425"/>
      <c r="AK447" s="422"/>
      <c r="AL447" s="422"/>
      <c r="AM447" s="422"/>
      <c r="AN447" s="422"/>
      <c r="AO447" s="422"/>
      <c r="AP447" s="422"/>
      <c r="AQ447" s="422"/>
      <c r="AR447" s="422"/>
      <c r="AS447" s="422"/>
      <c r="AT447" s="422"/>
      <c r="AU447" s="422"/>
      <c r="AV447" s="422"/>
    </row>
    <row r="448" spans="1:48" ht="30" x14ac:dyDescent="0.2">
      <c r="A448" s="422" t="s">
        <v>307</v>
      </c>
      <c r="B448" s="425" t="s">
        <v>1584</v>
      </c>
      <c r="C448" s="429" t="s">
        <v>328</v>
      </c>
      <c r="D448" s="427" t="s">
        <v>337</v>
      </c>
      <c r="E448" s="427" t="s">
        <v>1585</v>
      </c>
      <c r="F448" s="425" t="s">
        <v>176</v>
      </c>
      <c r="G448" s="425" t="b">
        <v>1</v>
      </c>
      <c r="H448" s="430">
        <v>42506</v>
      </c>
      <c r="I448" s="425">
        <v>21</v>
      </c>
      <c r="J448" s="410">
        <f t="shared" si="14"/>
        <v>42485</v>
      </c>
      <c r="K448" s="425">
        <v>0</v>
      </c>
      <c r="L448" s="427" t="b">
        <v>1</v>
      </c>
      <c r="M448" s="424" t="s">
        <v>1516</v>
      </c>
      <c r="N448" s="425" t="s">
        <v>1517</v>
      </c>
      <c r="O448" s="425" t="s">
        <v>449</v>
      </c>
      <c r="P448" s="425"/>
      <c r="Q448" s="425"/>
      <c r="R448" s="425"/>
      <c r="S448" s="425"/>
      <c r="T448" s="425"/>
      <c r="U448" s="425"/>
      <c r="V448" s="425"/>
      <c r="W448" s="425"/>
      <c r="X448" s="428">
        <v>42485</v>
      </c>
      <c r="Y448" s="425"/>
      <c r="Z448" s="425"/>
      <c r="AA448" s="425"/>
      <c r="AB448" s="425"/>
      <c r="AC448" s="425"/>
      <c r="AD448" s="425"/>
      <c r="AE448" s="425"/>
      <c r="AF448" s="425"/>
      <c r="AG448" s="425"/>
      <c r="AH448" s="425"/>
      <c r="AI448" s="425"/>
      <c r="AJ448" s="425"/>
      <c r="AK448" s="422"/>
      <c r="AL448" s="422"/>
      <c r="AM448" s="422"/>
      <c r="AN448" s="422"/>
      <c r="AO448" s="422"/>
      <c r="AP448" s="422"/>
      <c r="AQ448" s="422"/>
      <c r="AR448" s="422"/>
      <c r="AS448" s="422"/>
      <c r="AT448" s="422"/>
      <c r="AU448" s="422"/>
      <c r="AV448" s="422"/>
    </row>
    <row r="449" spans="1:48" ht="60" x14ac:dyDescent="0.2">
      <c r="A449" s="422" t="s">
        <v>307</v>
      </c>
      <c r="B449" s="425" t="s">
        <v>1586</v>
      </c>
      <c r="C449" s="429" t="s">
        <v>328</v>
      </c>
      <c r="D449" s="427" t="s">
        <v>337</v>
      </c>
      <c r="E449" s="427" t="s">
        <v>1587</v>
      </c>
      <c r="F449" s="425" t="s">
        <v>176</v>
      </c>
      <c r="G449" s="425" t="b">
        <v>1</v>
      </c>
      <c r="H449" s="430">
        <v>42506</v>
      </c>
      <c r="I449" s="425">
        <v>21</v>
      </c>
      <c r="J449" s="410">
        <f t="shared" si="14"/>
        <v>42485</v>
      </c>
      <c r="K449" s="425">
        <v>0</v>
      </c>
      <c r="L449" s="427" t="b">
        <v>1</v>
      </c>
      <c r="M449" s="424" t="s">
        <v>1516</v>
      </c>
      <c r="N449" s="425" t="s">
        <v>1517</v>
      </c>
      <c r="O449" s="425" t="s">
        <v>449</v>
      </c>
      <c r="P449" s="425"/>
      <c r="Q449" s="425"/>
      <c r="R449" s="425"/>
      <c r="S449" s="425"/>
      <c r="T449" s="425"/>
      <c r="U449" s="425"/>
      <c r="V449" s="425"/>
      <c r="W449" s="425"/>
      <c r="X449" s="428">
        <v>42485</v>
      </c>
      <c r="Y449" s="425"/>
      <c r="Z449" s="425"/>
      <c r="AA449" s="425"/>
      <c r="AB449" s="425"/>
      <c r="AC449" s="425"/>
      <c r="AD449" s="425"/>
      <c r="AE449" s="425"/>
      <c r="AF449" s="425"/>
      <c r="AG449" s="425"/>
      <c r="AH449" s="425"/>
      <c r="AI449" s="425"/>
      <c r="AJ449" s="425"/>
      <c r="AK449" s="422"/>
      <c r="AL449" s="422"/>
      <c r="AM449" s="422"/>
      <c r="AN449" s="422"/>
      <c r="AO449" s="422"/>
      <c r="AP449" s="422"/>
      <c r="AQ449" s="422"/>
      <c r="AR449" s="422"/>
      <c r="AS449" s="422"/>
      <c r="AT449" s="422"/>
      <c r="AU449" s="422"/>
      <c r="AV449" s="422"/>
    </row>
    <row r="450" spans="1:48" ht="60" x14ac:dyDescent="0.2">
      <c r="A450" s="422" t="s">
        <v>307</v>
      </c>
      <c r="B450" s="425" t="s">
        <v>1588</v>
      </c>
      <c r="C450" s="429" t="s">
        <v>328</v>
      </c>
      <c r="D450" s="427" t="s">
        <v>337</v>
      </c>
      <c r="E450" s="427" t="s">
        <v>1589</v>
      </c>
      <c r="F450" s="425" t="s">
        <v>176</v>
      </c>
      <c r="G450" s="425" t="b">
        <v>1</v>
      </c>
      <c r="H450" s="430">
        <v>42506</v>
      </c>
      <c r="I450" s="425">
        <v>21</v>
      </c>
      <c r="J450" s="410">
        <f t="shared" si="14"/>
        <v>42485</v>
      </c>
      <c r="K450" s="425">
        <v>0</v>
      </c>
      <c r="L450" s="427" t="b">
        <v>1</v>
      </c>
      <c r="M450" s="427" t="s">
        <v>1590</v>
      </c>
      <c r="N450" s="425" t="s">
        <v>1517</v>
      </c>
      <c r="O450" s="425" t="s">
        <v>449</v>
      </c>
      <c r="P450" s="433"/>
      <c r="Q450" s="425"/>
      <c r="R450" s="425"/>
      <c r="S450" s="425"/>
      <c r="T450" s="425"/>
      <c r="U450" s="425"/>
      <c r="V450" s="425"/>
      <c r="W450" s="425"/>
      <c r="X450" s="428">
        <v>42485</v>
      </c>
      <c r="Y450" s="425"/>
      <c r="Z450" s="425"/>
      <c r="AA450" s="425"/>
      <c r="AB450" s="425"/>
      <c r="AC450" s="425"/>
      <c r="AD450" s="425"/>
      <c r="AE450" s="425"/>
      <c r="AF450" s="425"/>
      <c r="AG450" s="425"/>
      <c r="AH450" s="425"/>
      <c r="AI450" s="425"/>
      <c r="AJ450" s="425"/>
      <c r="AK450" s="422"/>
      <c r="AL450" s="422"/>
      <c r="AM450" s="422"/>
      <c r="AN450" s="422"/>
      <c r="AO450" s="422"/>
      <c r="AP450" s="422"/>
      <c r="AQ450" s="422"/>
      <c r="AR450" s="422"/>
      <c r="AS450" s="422"/>
      <c r="AT450" s="422"/>
      <c r="AU450" s="422"/>
      <c r="AV450" s="422"/>
    </row>
    <row r="451" spans="1:48" ht="30" x14ac:dyDescent="0.2">
      <c r="A451" s="422" t="s">
        <v>307</v>
      </c>
      <c r="B451" s="425" t="s">
        <v>1591</v>
      </c>
      <c r="C451" s="429" t="s">
        <v>328</v>
      </c>
      <c r="D451" s="427" t="s">
        <v>337</v>
      </c>
      <c r="E451" s="427" t="s">
        <v>1592</v>
      </c>
      <c r="F451" s="425" t="s">
        <v>176</v>
      </c>
      <c r="G451" s="425" t="b">
        <v>1</v>
      </c>
      <c r="H451" s="430">
        <v>42506</v>
      </c>
      <c r="I451" s="425">
        <v>21</v>
      </c>
      <c r="J451" s="410">
        <f t="shared" si="14"/>
        <v>42485</v>
      </c>
      <c r="K451" s="425">
        <v>0</v>
      </c>
      <c r="L451" s="427" t="b">
        <v>1</v>
      </c>
      <c r="M451" s="424" t="s">
        <v>1516</v>
      </c>
      <c r="N451" s="425" t="s">
        <v>1517</v>
      </c>
      <c r="O451" s="425" t="s">
        <v>449</v>
      </c>
      <c r="P451" s="425"/>
      <c r="Q451" s="425"/>
      <c r="R451" s="425"/>
      <c r="S451" s="425"/>
      <c r="T451" s="425"/>
      <c r="U451" s="425"/>
      <c r="V451" s="425"/>
      <c r="W451" s="425"/>
      <c r="X451" s="428">
        <v>42485</v>
      </c>
      <c r="Y451" s="425"/>
      <c r="Z451" s="425"/>
      <c r="AA451" s="425"/>
      <c r="AB451" s="425"/>
      <c r="AC451" s="425"/>
      <c r="AD451" s="425"/>
      <c r="AE451" s="425"/>
      <c r="AF451" s="425"/>
      <c r="AG451" s="425"/>
      <c r="AH451" s="425"/>
      <c r="AI451" s="425"/>
      <c r="AJ451" s="425"/>
      <c r="AK451" s="422"/>
      <c r="AL451" s="422"/>
      <c r="AM451" s="422"/>
      <c r="AN451" s="422"/>
      <c r="AO451" s="422"/>
      <c r="AP451" s="422"/>
      <c r="AQ451" s="422"/>
      <c r="AR451" s="422"/>
      <c r="AS451" s="422"/>
      <c r="AT451" s="422"/>
      <c r="AU451" s="422"/>
      <c r="AV451" s="422"/>
    </row>
    <row r="452" spans="1:48" ht="45" x14ac:dyDescent="0.2">
      <c r="A452" s="422" t="s">
        <v>307</v>
      </c>
      <c r="B452" s="425" t="s">
        <v>1593</v>
      </c>
      <c r="C452" s="429" t="s">
        <v>328</v>
      </c>
      <c r="D452" s="427" t="s">
        <v>337</v>
      </c>
      <c r="E452" s="427" t="s">
        <v>1594</v>
      </c>
      <c r="F452" s="425" t="s">
        <v>176</v>
      </c>
      <c r="G452" s="425" t="b">
        <v>1</v>
      </c>
      <c r="H452" s="430">
        <v>42506</v>
      </c>
      <c r="I452" s="425">
        <v>21</v>
      </c>
      <c r="J452" s="431">
        <f t="shared" si="14"/>
        <v>42485</v>
      </c>
      <c r="K452" s="425">
        <v>0</v>
      </c>
      <c r="L452" s="427" t="b">
        <v>1</v>
      </c>
      <c r="M452" s="427" t="s">
        <v>1595</v>
      </c>
      <c r="N452" s="425" t="s">
        <v>1517</v>
      </c>
      <c r="O452" s="425" t="s">
        <v>449</v>
      </c>
      <c r="P452" s="425" t="s">
        <v>1596</v>
      </c>
      <c r="Q452" s="425"/>
      <c r="R452" s="425"/>
      <c r="S452" s="425"/>
      <c r="T452" s="425"/>
      <c r="U452" s="425"/>
      <c r="V452" s="428">
        <v>42533</v>
      </c>
      <c r="W452" s="425"/>
      <c r="X452" s="428">
        <v>42533</v>
      </c>
      <c r="Y452" s="425"/>
      <c r="Z452" s="425"/>
      <c r="AA452" s="425"/>
      <c r="AB452" s="425"/>
      <c r="AC452" s="425"/>
      <c r="AD452" s="425"/>
      <c r="AE452" s="425"/>
      <c r="AF452" s="425"/>
      <c r="AG452" s="425"/>
      <c r="AH452" s="425"/>
      <c r="AI452" s="425"/>
      <c r="AJ452" s="425"/>
      <c r="AK452" s="422"/>
      <c r="AL452" s="422"/>
      <c r="AM452" s="422"/>
      <c r="AN452" s="422"/>
      <c r="AO452" s="422"/>
      <c r="AP452" s="422"/>
      <c r="AQ452" s="422"/>
      <c r="AR452" s="422"/>
      <c r="AS452" s="422"/>
      <c r="AT452" s="422"/>
      <c r="AU452" s="422"/>
      <c r="AV452" s="422"/>
    </row>
    <row r="453" spans="1:48" ht="60" x14ac:dyDescent="0.2">
      <c r="A453" s="422" t="s">
        <v>307</v>
      </c>
      <c r="B453" s="425" t="s">
        <v>1597</v>
      </c>
      <c r="C453" s="429" t="s">
        <v>328</v>
      </c>
      <c r="D453" s="427" t="s">
        <v>337</v>
      </c>
      <c r="E453" s="427" t="s">
        <v>1598</v>
      </c>
      <c r="F453" s="425" t="s">
        <v>176</v>
      </c>
      <c r="G453" s="425" t="b">
        <v>1</v>
      </c>
      <c r="H453" s="430">
        <v>42506</v>
      </c>
      <c r="I453" s="425">
        <v>21</v>
      </c>
      <c r="J453" s="410">
        <f t="shared" si="14"/>
        <v>42485</v>
      </c>
      <c r="K453" s="425">
        <v>0</v>
      </c>
      <c r="L453" s="427" t="b">
        <v>1</v>
      </c>
      <c r="M453" s="424" t="s">
        <v>1516</v>
      </c>
      <c r="N453" s="425" t="s">
        <v>1517</v>
      </c>
      <c r="O453" s="425" t="s">
        <v>449</v>
      </c>
      <c r="P453" s="432"/>
      <c r="Q453" s="425"/>
      <c r="R453" s="425"/>
      <c r="S453" s="425"/>
      <c r="T453" s="425"/>
      <c r="U453" s="425"/>
      <c r="V453" s="425"/>
      <c r="W453" s="425"/>
      <c r="X453" s="428">
        <v>42485</v>
      </c>
      <c r="Y453" s="425"/>
      <c r="Z453" s="425"/>
      <c r="AA453" s="425"/>
      <c r="AB453" s="425"/>
      <c r="AC453" s="425"/>
      <c r="AD453" s="425"/>
      <c r="AE453" s="425"/>
      <c r="AF453" s="425"/>
      <c r="AG453" s="425"/>
      <c r="AH453" s="425"/>
      <c r="AI453" s="425"/>
      <c r="AJ453" s="425"/>
      <c r="AK453" s="422"/>
      <c r="AL453" s="422"/>
      <c r="AM453" s="422"/>
      <c r="AN453" s="422"/>
      <c r="AO453" s="422"/>
      <c r="AP453" s="422"/>
      <c r="AQ453" s="422"/>
      <c r="AR453" s="422"/>
      <c r="AS453" s="422"/>
      <c r="AT453" s="422"/>
      <c r="AU453" s="422"/>
      <c r="AV453" s="422"/>
    </row>
    <row r="454" spans="1:48" ht="15" x14ac:dyDescent="0.2">
      <c r="A454" s="422" t="s">
        <v>307</v>
      </c>
      <c r="B454" s="425" t="s">
        <v>1599</v>
      </c>
      <c r="C454" s="429" t="s">
        <v>328</v>
      </c>
      <c r="D454" s="427" t="s">
        <v>1600</v>
      </c>
      <c r="E454" s="427" t="s">
        <v>1601</v>
      </c>
      <c r="F454" s="425" t="s">
        <v>176</v>
      </c>
      <c r="G454" s="425" t="b">
        <v>1</v>
      </c>
      <c r="H454" s="430">
        <v>42506</v>
      </c>
      <c r="I454" s="425">
        <v>21</v>
      </c>
      <c r="J454" s="410">
        <f t="shared" si="14"/>
        <v>42485</v>
      </c>
      <c r="K454" s="425">
        <v>0</v>
      </c>
      <c r="L454" s="427" t="b">
        <v>1</v>
      </c>
      <c r="M454" s="424" t="s">
        <v>1602</v>
      </c>
      <c r="N454" s="425" t="s">
        <v>1517</v>
      </c>
      <c r="O454" s="425" t="s">
        <v>449</v>
      </c>
      <c r="P454" s="425"/>
      <c r="Q454" s="425"/>
      <c r="R454" s="425"/>
      <c r="S454" s="425"/>
      <c r="T454" s="425"/>
      <c r="U454" s="425"/>
      <c r="V454" s="425"/>
      <c r="W454" s="425"/>
      <c r="X454" s="430">
        <v>42461</v>
      </c>
      <c r="Y454" s="425"/>
      <c r="Z454" s="425"/>
      <c r="AA454" s="425"/>
      <c r="AB454" s="425"/>
      <c r="AC454" s="425"/>
      <c r="AD454" s="425"/>
      <c r="AE454" s="425"/>
      <c r="AF454" s="425"/>
      <c r="AG454" s="425"/>
      <c r="AH454" s="425"/>
      <c r="AI454" s="425"/>
      <c r="AJ454" s="425"/>
      <c r="AK454" s="422"/>
      <c r="AL454" s="422"/>
      <c r="AM454" s="422"/>
      <c r="AN454" s="422"/>
      <c r="AO454" s="422"/>
      <c r="AP454" s="422"/>
      <c r="AQ454" s="422"/>
      <c r="AR454" s="422"/>
      <c r="AS454" s="422"/>
      <c r="AT454" s="422"/>
      <c r="AU454" s="422"/>
      <c r="AV454" s="422"/>
    </row>
    <row r="455" spans="1:48" ht="60" x14ac:dyDescent="0.2">
      <c r="A455" s="422" t="s">
        <v>307</v>
      </c>
      <c r="B455" s="425" t="s">
        <v>1603</v>
      </c>
      <c r="C455" s="429" t="s">
        <v>328</v>
      </c>
      <c r="D455" s="427" t="s">
        <v>337</v>
      </c>
      <c r="E455" s="427" t="s">
        <v>1604</v>
      </c>
      <c r="F455" s="425" t="s">
        <v>176</v>
      </c>
      <c r="G455" s="425" t="b">
        <v>1</v>
      </c>
      <c r="H455" s="430">
        <v>42506</v>
      </c>
      <c r="I455" s="425">
        <v>21</v>
      </c>
      <c r="J455" s="410">
        <f t="shared" si="14"/>
        <v>42485</v>
      </c>
      <c r="K455" s="425">
        <v>0</v>
      </c>
      <c r="L455" s="427" t="b">
        <v>1</v>
      </c>
      <c r="M455" s="424" t="s">
        <v>1605</v>
      </c>
      <c r="N455" s="423" t="s">
        <v>1517</v>
      </c>
      <c r="O455" s="423" t="s">
        <v>449</v>
      </c>
      <c r="P455" s="425" t="s">
        <v>1606</v>
      </c>
      <c r="Q455" s="425"/>
      <c r="R455" s="425"/>
      <c r="S455" s="425"/>
      <c r="T455" s="425"/>
      <c r="U455" s="425"/>
      <c r="V455" s="428">
        <v>42461</v>
      </c>
      <c r="W455" s="425"/>
      <c r="X455" s="428">
        <v>42461</v>
      </c>
      <c r="Y455" s="425"/>
      <c r="Z455" s="425"/>
      <c r="AA455" s="425"/>
      <c r="AB455" s="425"/>
      <c r="AC455" s="425"/>
      <c r="AD455" s="425"/>
      <c r="AE455" s="425"/>
      <c r="AF455" s="425"/>
      <c r="AG455" s="425"/>
      <c r="AH455" s="425"/>
      <c r="AI455" s="425"/>
      <c r="AJ455" s="425"/>
      <c r="AK455" s="422"/>
      <c r="AL455" s="422"/>
      <c r="AM455" s="422"/>
      <c r="AN455" s="422"/>
      <c r="AO455" s="422"/>
      <c r="AP455" s="422"/>
      <c r="AQ455" s="422"/>
      <c r="AR455" s="422"/>
      <c r="AS455" s="422"/>
      <c r="AT455" s="422"/>
      <c r="AU455" s="422"/>
      <c r="AV455" s="422"/>
    </row>
    <row r="456" spans="1:48" ht="75" x14ac:dyDescent="0.2">
      <c r="A456" s="422" t="s">
        <v>307</v>
      </c>
      <c r="B456" s="423" t="s">
        <v>1607</v>
      </c>
      <c r="C456" s="415" t="s">
        <v>328</v>
      </c>
      <c r="D456" s="424" t="s">
        <v>337</v>
      </c>
      <c r="E456" s="424" t="s">
        <v>1608</v>
      </c>
      <c r="F456" s="423" t="s">
        <v>176</v>
      </c>
      <c r="G456" s="425" t="b">
        <v>1</v>
      </c>
      <c r="H456" s="426">
        <v>42573</v>
      </c>
      <c r="I456" s="423">
        <v>40</v>
      </c>
      <c r="J456" s="410">
        <f t="shared" si="14"/>
        <v>42533</v>
      </c>
      <c r="K456" s="423">
        <v>0</v>
      </c>
      <c r="L456" s="427" t="b">
        <v>1</v>
      </c>
      <c r="M456" s="424" t="s">
        <v>1609</v>
      </c>
      <c r="N456" s="423" t="s">
        <v>1517</v>
      </c>
      <c r="O456" s="423" t="s">
        <v>449</v>
      </c>
      <c r="P456" s="425" t="s">
        <v>1596</v>
      </c>
      <c r="Q456" s="425"/>
      <c r="R456" s="425"/>
      <c r="S456" s="425"/>
      <c r="T456" s="425"/>
      <c r="U456" s="425"/>
      <c r="V456" s="428">
        <v>42533</v>
      </c>
      <c r="W456" s="425"/>
      <c r="X456" s="428">
        <v>42533</v>
      </c>
      <c r="Y456" s="425"/>
      <c r="Z456" s="425"/>
      <c r="AA456" s="425"/>
      <c r="AB456" s="425"/>
      <c r="AC456" s="425"/>
      <c r="AD456" s="425"/>
      <c r="AE456" s="425"/>
      <c r="AF456" s="425"/>
      <c r="AG456" s="425"/>
      <c r="AH456" s="425"/>
      <c r="AI456" s="425"/>
      <c r="AJ456" s="425"/>
      <c r="AK456" s="422"/>
      <c r="AL456" s="422"/>
      <c r="AM456" s="422"/>
      <c r="AN456" s="422"/>
      <c r="AO456" s="422"/>
      <c r="AP456" s="422"/>
      <c r="AQ456" s="422"/>
      <c r="AR456" s="422"/>
      <c r="AS456" s="422"/>
      <c r="AT456" s="422"/>
      <c r="AU456" s="422"/>
      <c r="AV456" s="422"/>
    </row>
    <row r="457" spans="1:48" ht="75" x14ac:dyDescent="0.2">
      <c r="A457" s="422" t="s">
        <v>307</v>
      </c>
      <c r="B457" s="423" t="s">
        <v>1610</v>
      </c>
      <c r="C457" s="415" t="s">
        <v>328</v>
      </c>
      <c r="D457" s="424" t="s">
        <v>337</v>
      </c>
      <c r="E457" s="424" t="s">
        <v>1611</v>
      </c>
      <c r="F457" s="423" t="s">
        <v>176</v>
      </c>
      <c r="G457" s="425" t="b">
        <v>1</v>
      </c>
      <c r="H457" s="426">
        <v>42573</v>
      </c>
      <c r="I457" s="423">
        <v>40</v>
      </c>
      <c r="J457" s="410">
        <f t="shared" si="14"/>
        <v>42533</v>
      </c>
      <c r="K457" s="423">
        <v>0</v>
      </c>
      <c r="L457" s="427" t="b">
        <v>1</v>
      </c>
      <c r="M457" s="424" t="s">
        <v>1609</v>
      </c>
      <c r="N457" s="423" t="s">
        <v>1517</v>
      </c>
      <c r="O457" s="423" t="s">
        <v>449</v>
      </c>
      <c r="P457" s="425" t="s">
        <v>1596</v>
      </c>
      <c r="Q457" s="425"/>
      <c r="R457" s="425"/>
      <c r="S457" s="425"/>
      <c r="T457" s="425"/>
      <c r="U457" s="425"/>
      <c r="V457" s="428">
        <v>42533</v>
      </c>
      <c r="W457" s="425"/>
      <c r="X457" s="428">
        <v>42533</v>
      </c>
      <c r="Y457" s="425"/>
      <c r="Z457" s="425"/>
      <c r="AA457" s="425"/>
      <c r="AB457" s="425"/>
      <c r="AC457" s="425"/>
      <c r="AD457" s="425"/>
      <c r="AE457" s="425"/>
      <c r="AF457" s="425"/>
      <c r="AG457" s="425"/>
      <c r="AH457" s="425"/>
      <c r="AI457" s="425"/>
      <c r="AJ457" s="425"/>
      <c r="AK457" s="422"/>
      <c r="AL457" s="422"/>
      <c r="AM457" s="422"/>
      <c r="AN457" s="422"/>
      <c r="AO457" s="422"/>
      <c r="AP457" s="422"/>
      <c r="AQ457" s="422"/>
      <c r="AR457" s="422"/>
      <c r="AS457" s="422"/>
      <c r="AT457" s="422"/>
      <c r="AU457" s="422"/>
      <c r="AV457" s="422"/>
    </row>
    <row r="458" spans="1:48" ht="45" x14ac:dyDescent="0.2">
      <c r="A458" s="422" t="s">
        <v>307</v>
      </c>
      <c r="B458" s="423" t="s">
        <v>1612</v>
      </c>
      <c r="C458" s="415" t="s">
        <v>328</v>
      </c>
      <c r="D458" s="424" t="s">
        <v>337</v>
      </c>
      <c r="E458" s="424" t="s">
        <v>1613</v>
      </c>
      <c r="F458" s="423" t="s">
        <v>176</v>
      </c>
      <c r="G458" s="425" t="b">
        <v>0</v>
      </c>
      <c r="H458" s="426">
        <v>42521</v>
      </c>
      <c r="I458" s="423">
        <v>40</v>
      </c>
      <c r="J458" s="410">
        <f t="shared" si="14"/>
        <v>42481</v>
      </c>
      <c r="K458" s="423">
        <v>0</v>
      </c>
      <c r="L458" s="427" t="b">
        <v>1</v>
      </c>
      <c r="M458" s="424" t="s">
        <v>1614</v>
      </c>
      <c r="N458" s="423" t="s">
        <v>1517</v>
      </c>
      <c r="O458" s="423" t="s">
        <v>449</v>
      </c>
      <c r="P458" s="425" t="s">
        <v>1615</v>
      </c>
      <c r="Q458" s="425"/>
      <c r="R458" s="425"/>
      <c r="S458" s="425"/>
      <c r="T458" s="425"/>
      <c r="U458" s="425"/>
      <c r="V458" s="425"/>
      <c r="W458" s="425"/>
      <c r="X458" s="428">
        <v>42481</v>
      </c>
      <c r="Y458" s="425"/>
      <c r="Z458" s="425"/>
      <c r="AA458" s="425"/>
      <c r="AB458" s="425"/>
      <c r="AC458" s="425"/>
      <c r="AD458" s="425"/>
      <c r="AE458" s="425"/>
      <c r="AF458" s="425"/>
      <c r="AG458" s="425"/>
      <c r="AH458" s="425"/>
      <c r="AI458" s="425"/>
      <c r="AJ458" s="425"/>
      <c r="AK458" s="422"/>
      <c r="AL458" s="422"/>
      <c r="AM458" s="422"/>
      <c r="AN458" s="422"/>
      <c r="AO458" s="422"/>
      <c r="AP458" s="422"/>
      <c r="AQ458" s="422"/>
      <c r="AR458" s="422"/>
      <c r="AS458" s="422"/>
      <c r="AT458" s="422"/>
      <c r="AU458" s="435">
        <v>42481</v>
      </c>
      <c r="AV458" s="436" t="s">
        <v>1616</v>
      </c>
    </row>
    <row r="459" spans="1:48" ht="45" x14ac:dyDescent="0.2">
      <c r="A459" s="422" t="s">
        <v>307</v>
      </c>
      <c r="B459" s="423" t="s">
        <v>1617</v>
      </c>
      <c r="C459" s="415" t="s">
        <v>328</v>
      </c>
      <c r="D459" s="424" t="s">
        <v>337</v>
      </c>
      <c r="E459" s="424" t="s">
        <v>1618</v>
      </c>
      <c r="F459" s="423" t="s">
        <v>176</v>
      </c>
      <c r="G459" s="425" t="b">
        <v>0</v>
      </c>
      <c r="H459" s="426">
        <v>42521</v>
      </c>
      <c r="I459" s="423">
        <v>40</v>
      </c>
      <c r="J459" s="410">
        <f t="shared" si="14"/>
        <v>42481</v>
      </c>
      <c r="K459" s="423">
        <v>0</v>
      </c>
      <c r="L459" s="427" t="b">
        <v>1</v>
      </c>
      <c r="M459" s="424" t="s">
        <v>1614</v>
      </c>
      <c r="N459" s="423" t="s">
        <v>1517</v>
      </c>
      <c r="O459" s="423" t="s">
        <v>449</v>
      </c>
      <c r="P459" s="425" t="s">
        <v>1615</v>
      </c>
      <c r="Q459" s="425"/>
      <c r="R459" s="425"/>
      <c r="S459" s="425"/>
      <c r="T459" s="425"/>
      <c r="U459" s="425"/>
      <c r="V459" s="425"/>
      <c r="W459" s="425"/>
      <c r="X459" s="428">
        <v>42481</v>
      </c>
      <c r="Y459" s="425"/>
      <c r="Z459" s="425"/>
      <c r="AA459" s="425"/>
      <c r="AB459" s="425"/>
      <c r="AC459" s="425"/>
      <c r="AD459" s="425"/>
      <c r="AE459" s="425"/>
      <c r="AF459" s="425"/>
      <c r="AG459" s="425"/>
      <c r="AH459" s="425"/>
      <c r="AI459" s="425"/>
      <c r="AJ459" s="425"/>
      <c r="AK459" s="422"/>
      <c r="AL459" s="422"/>
      <c r="AM459" s="422"/>
      <c r="AN459" s="422"/>
      <c r="AO459" s="422"/>
      <c r="AP459" s="422"/>
      <c r="AQ459" s="422"/>
      <c r="AR459" s="422"/>
      <c r="AS459" s="422"/>
      <c r="AT459" s="422"/>
      <c r="AU459" s="435">
        <v>42481</v>
      </c>
      <c r="AV459" s="436" t="s">
        <v>1616</v>
      </c>
    </row>
    <row r="460" spans="1:48" ht="45" x14ac:dyDescent="0.2">
      <c r="A460" s="422" t="s">
        <v>307</v>
      </c>
      <c r="B460" s="423" t="s">
        <v>1619</v>
      </c>
      <c r="C460" s="415" t="s">
        <v>328</v>
      </c>
      <c r="D460" s="424" t="s">
        <v>337</v>
      </c>
      <c r="E460" s="424" t="s">
        <v>1620</v>
      </c>
      <c r="F460" s="423" t="s">
        <v>176</v>
      </c>
      <c r="G460" s="425" t="b">
        <v>0</v>
      </c>
      <c r="H460" s="426">
        <v>42521</v>
      </c>
      <c r="I460" s="423">
        <v>40</v>
      </c>
      <c r="J460" s="410">
        <f t="shared" si="14"/>
        <v>42481</v>
      </c>
      <c r="K460" s="423">
        <v>0</v>
      </c>
      <c r="L460" s="427" t="b">
        <v>1</v>
      </c>
      <c r="M460" s="424" t="s">
        <v>1614</v>
      </c>
      <c r="N460" s="423" t="s">
        <v>1517</v>
      </c>
      <c r="O460" s="423" t="s">
        <v>449</v>
      </c>
      <c r="P460" s="425" t="s">
        <v>1615</v>
      </c>
      <c r="Q460" s="425"/>
      <c r="R460" s="425"/>
      <c r="S460" s="425"/>
      <c r="T460" s="425"/>
      <c r="U460" s="425"/>
      <c r="V460" s="425"/>
      <c r="W460" s="425"/>
      <c r="X460" s="428">
        <v>42481</v>
      </c>
      <c r="Y460" s="425"/>
      <c r="Z460" s="425"/>
      <c r="AA460" s="425"/>
      <c r="AB460" s="425"/>
      <c r="AC460" s="425"/>
      <c r="AD460" s="425"/>
      <c r="AE460" s="425"/>
      <c r="AF460" s="425"/>
      <c r="AG460" s="425"/>
      <c r="AH460" s="425"/>
      <c r="AI460" s="425"/>
      <c r="AJ460" s="425"/>
      <c r="AK460" s="422"/>
      <c r="AL460" s="422"/>
      <c r="AM460" s="422"/>
      <c r="AN460" s="422"/>
      <c r="AO460" s="422"/>
      <c r="AP460" s="422"/>
      <c r="AQ460" s="422"/>
      <c r="AR460" s="422"/>
      <c r="AS460" s="422"/>
      <c r="AT460" s="422"/>
      <c r="AU460" s="435">
        <v>42481</v>
      </c>
      <c r="AV460" s="436" t="s">
        <v>1616</v>
      </c>
    </row>
    <row r="461" spans="1:48" ht="45" x14ac:dyDescent="0.2">
      <c r="A461" s="422" t="s">
        <v>307</v>
      </c>
      <c r="B461" s="423" t="s">
        <v>1621</v>
      </c>
      <c r="C461" s="429" t="s">
        <v>328</v>
      </c>
      <c r="D461" s="427" t="s">
        <v>337</v>
      </c>
      <c r="E461" s="427" t="s">
        <v>1622</v>
      </c>
      <c r="F461" s="425" t="s">
        <v>176</v>
      </c>
      <c r="G461" s="425" t="b">
        <v>0</v>
      </c>
      <c r="H461" s="430">
        <v>42522</v>
      </c>
      <c r="I461" s="425">
        <v>30</v>
      </c>
      <c r="J461" s="431">
        <f t="shared" si="14"/>
        <v>42492</v>
      </c>
      <c r="K461" s="425">
        <v>0</v>
      </c>
      <c r="L461" s="427" t="b">
        <v>1</v>
      </c>
      <c r="M461" s="427"/>
      <c r="N461" s="425" t="s">
        <v>1517</v>
      </c>
      <c r="O461" s="425" t="s">
        <v>449</v>
      </c>
      <c r="P461" s="425"/>
      <c r="Q461" s="425"/>
      <c r="R461" s="425"/>
      <c r="S461" s="425"/>
      <c r="T461" s="425"/>
      <c r="U461" s="425"/>
      <c r="V461" s="425"/>
      <c r="W461" s="425"/>
      <c r="X461" s="428">
        <v>42481</v>
      </c>
      <c r="Y461" s="425"/>
      <c r="Z461" s="425"/>
      <c r="AA461" s="425"/>
      <c r="AB461" s="425"/>
      <c r="AC461" s="425"/>
      <c r="AD461" s="425"/>
      <c r="AE461" s="425"/>
      <c r="AF461" s="425"/>
      <c r="AG461" s="425"/>
      <c r="AH461" s="425"/>
      <c r="AI461" s="425"/>
      <c r="AJ461" s="425"/>
      <c r="AK461" s="422"/>
      <c r="AL461" s="422"/>
      <c r="AM461" s="422"/>
      <c r="AN461" s="422"/>
      <c r="AO461" s="422"/>
      <c r="AP461" s="422"/>
      <c r="AQ461" s="422"/>
      <c r="AR461" s="422"/>
      <c r="AS461" s="422"/>
      <c r="AT461" s="422"/>
      <c r="AU461" s="422"/>
      <c r="AV461" s="422"/>
    </row>
    <row r="462" spans="1:48" ht="60" x14ac:dyDescent="0.2">
      <c r="A462" s="422" t="s">
        <v>307</v>
      </c>
      <c r="B462" s="423" t="s">
        <v>1623</v>
      </c>
      <c r="C462" s="429" t="s">
        <v>328</v>
      </c>
      <c r="D462" s="427" t="s">
        <v>337</v>
      </c>
      <c r="E462" s="427" t="s">
        <v>1624</v>
      </c>
      <c r="F462" s="425" t="s">
        <v>176</v>
      </c>
      <c r="G462" s="425" t="b">
        <v>0</v>
      </c>
      <c r="H462" s="426">
        <v>42582</v>
      </c>
      <c r="I462" s="423">
        <v>90</v>
      </c>
      <c r="J462" s="410">
        <f t="shared" si="14"/>
        <v>42492</v>
      </c>
      <c r="K462" s="423">
        <v>0</v>
      </c>
      <c r="L462" s="427" t="b">
        <v>1</v>
      </c>
      <c r="M462" s="424" t="s">
        <v>1625</v>
      </c>
      <c r="N462" s="423" t="s">
        <v>1517</v>
      </c>
      <c r="O462" s="423" t="s">
        <v>449</v>
      </c>
      <c r="P462" s="425" t="s">
        <v>1626</v>
      </c>
      <c r="Q462" s="425"/>
      <c r="R462" s="428"/>
      <c r="S462" s="425"/>
      <c r="T462" s="425"/>
      <c r="U462" s="425"/>
      <c r="V462" s="428"/>
      <c r="W462" s="425"/>
      <c r="X462" s="428">
        <v>42492</v>
      </c>
      <c r="Y462" s="425"/>
      <c r="Z462" s="430">
        <v>42492</v>
      </c>
      <c r="AA462" s="425"/>
      <c r="AB462" s="425"/>
      <c r="AC462" s="425"/>
      <c r="AD462" s="425"/>
      <c r="AE462" s="425"/>
      <c r="AF462" s="425"/>
      <c r="AG462" s="425"/>
      <c r="AH462" s="425"/>
      <c r="AI462" s="425"/>
      <c r="AJ462" s="425"/>
      <c r="AK462" s="422"/>
      <c r="AL462" s="422"/>
      <c r="AM462" s="422"/>
      <c r="AN462" s="422"/>
      <c r="AO462" s="422"/>
      <c r="AP462" s="422"/>
      <c r="AQ462" s="422"/>
      <c r="AR462" s="422"/>
      <c r="AS462" s="422"/>
      <c r="AT462" s="422"/>
      <c r="AU462" s="422"/>
      <c r="AV462" s="422"/>
    </row>
    <row r="463" spans="1:48" ht="75" x14ac:dyDescent="0.2">
      <c r="A463" s="422" t="s">
        <v>307</v>
      </c>
      <c r="B463" s="423" t="s">
        <v>1627</v>
      </c>
      <c r="C463" s="429" t="s">
        <v>328</v>
      </c>
      <c r="D463" s="427" t="s">
        <v>337</v>
      </c>
      <c r="E463" s="427" t="s">
        <v>1628</v>
      </c>
      <c r="F463" s="425" t="s">
        <v>176</v>
      </c>
      <c r="G463" s="425" t="b">
        <v>0</v>
      </c>
      <c r="H463" s="430">
        <v>42582</v>
      </c>
      <c r="I463" s="425">
        <v>90</v>
      </c>
      <c r="J463" s="410">
        <f t="shared" si="14"/>
        <v>42492</v>
      </c>
      <c r="K463" s="425">
        <v>0</v>
      </c>
      <c r="L463" s="427" t="b">
        <v>1</v>
      </c>
      <c r="M463" s="427" t="s">
        <v>1629</v>
      </c>
      <c r="N463" s="425" t="s">
        <v>1517</v>
      </c>
      <c r="O463" s="425" t="s">
        <v>449</v>
      </c>
      <c r="P463" s="425" t="s">
        <v>1626</v>
      </c>
      <c r="Q463" s="425"/>
      <c r="R463" s="428"/>
      <c r="S463" s="425"/>
      <c r="T463" s="425"/>
      <c r="U463" s="425"/>
      <c r="V463" s="428"/>
      <c r="W463" s="425"/>
      <c r="X463" s="428">
        <v>42492</v>
      </c>
      <c r="Y463" s="425"/>
      <c r="Z463" s="430">
        <v>42492</v>
      </c>
      <c r="AA463" s="425"/>
      <c r="AB463" s="425"/>
      <c r="AC463" s="425"/>
      <c r="AD463" s="425"/>
      <c r="AE463" s="425"/>
      <c r="AF463" s="425"/>
      <c r="AG463" s="425"/>
      <c r="AH463" s="425"/>
      <c r="AI463" s="425"/>
      <c r="AJ463" s="425"/>
      <c r="AK463" s="422"/>
      <c r="AL463" s="422"/>
      <c r="AM463" s="422"/>
      <c r="AN463" s="422"/>
      <c r="AO463" s="422"/>
      <c r="AP463" s="422"/>
      <c r="AQ463" s="422"/>
      <c r="AR463" s="422"/>
      <c r="AS463" s="422"/>
      <c r="AT463" s="422"/>
      <c r="AU463" s="422"/>
      <c r="AV463" s="422"/>
    </row>
    <row r="464" spans="1:48" ht="45" x14ac:dyDescent="0.2">
      <c r="A464" s="422" t="s">
        <v>307</v>
      </c>
      <c r="B464" s="423" t="s">
        <v>1630</v>
      </c>
      <c r="C464" s="429" t="s">
        <v>328</v>
      </c>
      <c r="D464" s="427" t="s">
        <v>337</v>
      </c>
      <c r="E464" s="427" t="s">
        <v>1631</v>
      </c>
      <c r="F464" s="425" t="s">
        <v>176</v>
      </c>
      <c r="G464" s="425" t="b">
        <v>0</v>
      </c>
      <c r="H464" s="430">
        <v>42521</v>
      </c>
      <c r="I464" s="425">
        <v>90</v>
      </c>
      <c r="J464" s="431">
        <f t="shared" si="14"/>
        <v>42431</v>
      </c>
      <c r="K464" s="425">
        <v>0</v>
      </c>
      <c r="L464" s="427" t="b">
        <v>1</v>
      </c>
      <c r="M464" s="427" t="s">
        <v>1632</v>
      </c>
      <c r="N464" s="425" t="s">
        <v>1517</v>
      </c>
      <c r="O464" s="425" t="s">
        <v>449</v>
      </c>
      <c r="P464" s="425" t="s">
        <v>1633</v>
      </c>
      <c r="Q464" s="425"/>
      <c r="R464" s="425"/>
      <c r="S464" s="425"/>
      <c r="T464" s="425"/>
      <c r="U464" s="425"/>
      <c r="V464" s="430">
        <v>42431</v>
      </c>
      <c r="W464" s="425"/>
      <c r="X464" s="430">
        <v>42431</v>
      </c>
      <c r="Y464" s="425"/>
      <c r="Z464" s="425"/>
      <c r="AA464" s="425"/>
      <c r="AB464" s="425"/>
      <c r="AC464" s="425"/>
      <c r="AD464" s="425"/>
      <c r="AE464" s="425"/>
      <c r="AF464" s="425"/>
      <c r="AG464" s="425"/>
      <c r="AH464" s="425"/>
      <c r="AI464" s="425"/>
      <c r="AJ464" s="425"/>
      <c r="AK464" s="422"/>
      <c r="AL464" s="422"/>
      <c r="AM464" s="422"/>
      <c r="AN464" s="422"/>
      <c r="AO464" s="422"/>
      <c r="AP464" s="422"/>
      <c r="AQ464" s="422"/>
      <c r="AR464" s="422"/>
      <c r="AS464" s="422"/>
      <c r="AT464" s="422"/>
      <c r="AU464" s="422"/>
      <c r="AV464" s="422"/>
    </row>
    <row r="465" spans="1:48" ht="45" x14ac:dyDescent="0.2">
      <c r="A465" s="422" t="s">
        <v>307</v>
      </c>
      <c r="B465" s="423" t="s">
        <v>1634</v>
      </c>
      <c r="C465" s="429" t="s">
        <v>328</v>
      </c>
      <c r="D465" s="427" t="s">
        <v>337</v>
      </c>
      <c r="E465" s="427" t="s">
        <v>1635</v>
      </c>
      <c r="F465" s="425" t="s">
        <v>176</v>
      </c>
      <c r="G465" s="425" t="b">
        <v>0</v>
      </c>
      <c r="H465" s="430">
        <v>42521</v>
      </c>
      <c r="I465" s="425">
        <v>30</v>
      </c>
      <c r="J465" s="431">
        <f t="shared" si="14"/>
        <v>42491</v>
      </c>
      <c r="K465" s="425">
        <v>0</v>
      </c>
      <c r="L465" s="427" t="b">
        <v>1</v>
      </c>
      <c r="M465" s="427" t="s">
        <v>1636</v>
      </c>
      <c r="N465" s="425" t="s">
        <v>1517</v>
      </c>
      <c r="O465" s="425" t="s">
        <v>449</v>
      </c>
      <c r="P465" s="432"/>
      <c r="Q465" s="425"/>
      <c r="R465" s="425"/>
      <c r="S465" s="425"/>
      <c r="T465" s="430">
        <v>42491</v>
      </c>
      <c r="U465" s="425"/>
      <c r="V465" s="430">
        <v>42491</v>
      </c>
      <c r="W465" s="425"/>
      <c r="X465" s="430">
        <v>42491</v>
      </c>
      <c r="Y465" s="425"/>
      <c r="Z465" s="425"/>
      <c r="AA465" s="425"/>
      <c r="AB465" s="425"/>
      <c r="AC465" s="425"/>
      <c r="AD465" s="425"/>
      <c r="AE465" s="425"/>
      <c r="AF465" s="425"/>
      <c r="AG465" s="425"/>
      <c r="AH465" s="425"/>
      <c r="AI465" s="425"/>
      <c r="AJ465" s="425"/>
      <c r="AK465" s="422"/>
      <c r="AL465" s="422"/>
      <c r="AM465" s="422"/>
      <c r="AN465" s="422"/>
      <c r="AO465" s="422"/>
      <c r="AP465" s="422"/>
      <c r="AQ465" s="422"/>
      <c r="AR465" s="422"/>
      <c r="AS465" s="422"/>
      <c r="AT465" s="422"/>
      <c r="AU465" s="422"/>
      <c r="AV465" s="422"/>
    </row>
    <row r="466" spans="1:48" ht="30" x14ac:dyDescent="0.2">
      <c r="A466" s="422" t="s">
        <v>307</v>
      </c>
      <c r="B466" s="423" t="s">
        <v>1637</v>
      </c>
      <c r="C466" s="429" t="s">
        <v>328</v>
      </c>
      <c r="D466" s="427" t="s">
        <v>337</v>
      </c>
      <c r="E466" s="427" t="s">
        <v>1638</v>
      </c>
      <c r="F466" s="425" t="s">
        <v>176</v>
      </c>
      <c r="G466" s="425" t="b">
        <v>0</v>
      </c>
      <c r="H466" s="430">
        <v>42582</v>
      </c>
      <c r="I466" s="425">
        <v>90</v>
      </c>
      <c r="J466" s="431">
        <f t="shared" si="14"/>
        <v>42492</v>
      </c>
      <c r="K466" s="425">
        <v>0</v>
      </c>
      <c r="L466" s="427" t="b">
        <v>1</v>
      </c>
      <c r="M466" s="427" t="s">
        <v>1639</v>
      </c>
      <c r="N466" s="425" t="s">
        <v>1517</v>
      </c>
      <c r="O466" s="425" t="s">
        <v>449</v>
      </c>
      <c r="P466" s="432"/>
      <c r="Q466" s="425"/>
      <c r="R466" s="425"/>
      <c r="S466" s="425"/>
      <c r="T466" s="425"/>
      <c r="U466" s="425"/>
      <c r="V466" s="425"/>
      <c r="W466" s="425"/>
      <c r="X466" s="430">
        <v>42492</v>
      </c>
      <c r="Y466" s="425"/>
      <c r="Z466" s="425"/>
      <c r="AA466" s="425"/>
      <c r="AB466" s="425"/>
      <c r="AC466" s="425"/>
      <c r="AD466" s="425"/>
      <c r="AE466" s="425"/>
      <c r="AF466" s="425"/>
      <c r="AG466" s="425"/>
      <c r="AH466" s="425"/>
      <c r="AI466" s="425"/>
      <c r="AJ466" s="425"/>
      <c r="AK466" s="422"/>
      <c r="AL466" s="422"/>
      <c r="AM466" s="422"/>
      <c r="AN466" s="422"/>
      <c r="AO466" s="422"/>
      <c r="AP466" s="422"/>
      <c r="AQ466" s="422"/>
      <c r="AR466" s="422"/>
      <c r="AS466" s="422"/>
      <c r="AT466" s="422"/>
      <c r="AU466" s="422"/>
      <c r="AV466" s="422"/>
    </row>
    <row r="467" spans="1:48" ht="15" x14ac:dyDescent="0.2">
      <c r="A467" s="422" t="s">
        <v>307</v>
      </c>
      <c r="B467" s="423" t="s">
        <v>1640</v>
      </c>
      <c r="C467" s="429" t="s">
        <v>328</v>
      </c>
      <c r="D467" s="427" t="s">
        <v>337</v>
      </c>
      <c r="E467" s="427" t="s">
        <v>1641</v>
      </c>
      <c r="F467" s="425" t="s">
        <v>176</v>
      </c>
      <c r="G467" s="425" t="b">
        <v>0</v>
      </c>
      <c r="H467" s="430">
        <v>42521</v>
      </c>
      <c r="I467" s="425">
        <v>60</v>
      </c>
      <c r="J467" s="431">
        <f t="shared" si="14"/>
        <v>42461</v>
      </c>
      <c r="K467" s="425">
        <v>0</v>
      </c>
      <c r="L467" s="427" t="b">
        <v>1</v>
      </c>
      <c r="M467" s="427" t="s">
        <v>1642</v>
      </c>
      <c r="N467" s="425" t="s">
        <v>1517</v>
      </c>
      <c r="O467" s="425" t="s">
        <v>449</v>
      </c>
      <c r="P467" s="432"/>
      <c r="Q467" s="425"/>
      <c r="R467" s="425"/>
      <c r="S467" s="425"/>
      <c r="T467" s="425"/>
      <c r="U467" s="425"/>
      <c r="V467" s="430">
        <v>42461</v>
      </c>
      <c r="W467" s="425"/>
      <c r="X467" s="430">
        <v>42461</v>
      </c>
      <c r="Y467" s="425"/>
      <c r="Z467" s="425"/>
      <c r="AA467" s="425"/>
      <c r="AB467" s="425"/>
      <c r="AC467" s="425"/>
      <c r="AD467" s="425"/>
      <c r="AE467" s="425"/>
      <c r="AF467" s="425"/>
      <c r="AG467" s="425"/>
      <c r="AH467" s="425"/>
      <c r="AI467" s="425"/>
      <c r="AJ467" s="425"/>
      <c r="AK467" s="422"/>
      <c r="AL467" s="422"/>
      <c r="AM467" s="422"/>
      <c r="AN467" s="422"/>
      <c r="AO467" s="422"/>
      <c r="AP467" s="422"/>
      <c r="AQ467" s="422"/>
      <c r="AR467" s="422"/>
      <c r="AS467" s="422"/>
      <c r="AT467" s="422"/>
      <c r="AU467" s="422"/>
      <c r="AV467" s="422"/>
    </row>
    <row r="468" spans="1:48" ht="30" x14ac:dyDescent="0.2">
      <c r="A468" s="422" t="s">
        <v>307</v>
      </c>
      <c r="B468" s="423" t="s">
        <v>1643</v>
      </c>
      <c r="C468" s="429" t="s">
        <v>328</v>
      </c>
      <c r="D468" s="427" t="s">
        <v>337</v>
      </c>
      <c r="E468" s="427" t="s">
        <v>1644</v>
      </c>
      <c r="F468" s="425" t="s">
        <v>176</v>
      </c>
      <c r="G468" s="425" t="b">
        <v>0</v>
      </c>
      <c r="H468" s="430">
        <v>42582</v>
      </c>
      <c r="I468" s="425">
        <v>90</v>
      </c>
      <c r="J468" s="431">
        <f t="shared" si="14"/>
        <v>42492</v>
      </c>
      <c r="K468" s="425">
        <v>0</v>
      </c>
      <c r="L468" s="427" t="b">
        <v>1</v>
      </c>
      <c r="M468" s="427" t="s">
        <v>1645</v>
      </c>
      <c r="N468" s="425" t="s">
        <v>1517</v>
      </c>
      <c r="O468" s="425" t="s">
        <v>449</v>
      </c>
      <c r="P468" s="432"/>
      <c r="Q468" s="425"/>
      <c r="R468" s="425"/>
      <c r="S468" s="425"/>
      <c r="T468" s="425"/>
      <c r="U468" s="425"/>
      <c r="V468" s="425"/>
      <c r="W468" s="425"/>
      <c r="X468" s="430">
        <v>42492</v>
      </c>
      <c r="Y468" s="425"/>
      <c r="Z468" s="425"/>
      <c r="AA468" s="425"/>
      <c r="AB468" s="425"/>
      <c r="AC468" s="425"/>
      <c r="AD468" s="425"/>
      <c r="AE468" s="425"/>
      <c r="AF468" s="425"/>
      <c r="AG468" s="425"/>
      <c r="AH468" s="425"/>
      <c r="AI468" s="425"/>
      <c r="AJ468" s="425"/>
      <c r="AK468" s="422"/>
      <c r="AL468" s="422"/>
      <c r="AM468" s="422"/>
      <c r="AN468" s="422"/>
      <c r="AO468" s="422"/>
      <c r="AP468" s="422"/>
      <c r="AQ468" s="422"/>
      <c r="AR468" s="422"/>
      <c r="AS468" s="422"/>
      <c r="AT468" s="422"/>
      <c r="AU468" s="422"/>
      <c r="AV468" s="422"/>
    </row>
    <row r="469" spans="1:48" ht="15" x14ac:dyDescent="0.2">
      <c r="A469" s="422" t="s">
        <v>307</v>
      </c>
      <c r="B469" s="423" t="s">
        <v>1646</v>
      </c>
      <c r="C469" s="429" t="s">
        <v>328</v>
      </c>
      <c r="D469" s="427" t="s">
        <v>337</v>
      </c>
      <c r="E469" s="427" t="s">
        <v>1647</v>
      </c>
      <c r="F469" s="425" t="s">
        <v>176</v>
      </c>
      <c r="G469" s="425" t="b">
        <v>0</v>
      </c>
      <c r="H469" s="430">
        <v>42551</v>
      </c>
      <c r="I469" s="425">
        <v>90</v>
      </c>
      <c r="J469" s="410">
        <f t="shared" si="14"/>
        <v>42461</v>
      </c>
      <c r="K469" s="425">
        <v>0</v>
      </c>
      <c r="L469" s="427" t="b">
        <v>1</v>
      </c>
      <c r="M469" s="427" t="s">
        <v>1648</v>
      </c>
      <c r="N469" s="425" t="s">
        <v>1517</v>
      </c>
      <c r="O469" s="425" t="s">
        <v>449</v>
      </c>
      <c r="P469" s="433"/>
      <c r="Q469" s="425"/>
      <c r="R469" s="425"/>
      <c r="S469" s="425"/>
      <c r="T469" s="425"/>
      <c r="U469" s="425"/>
      <c r="V469" s="425"/>
      <c r="W469" s="425"/>
      <c r="X469" s="430">
        <v>42461</v>
      </c>
      <c r="Y469" s="425"/>
      <c r="Z469" s="425"/>
      <c r="AA469" s="425"/>
      <c r="AB469" s="425"/>
      <c r="AC469" s="425"/>
      <c r="AD469" s="425"/>
      <c r="AE469" s="425"/>
      <c r="AF469" s="425"/>
      <c r="AG469" s="425"/>
      <c r="AH469" s="425"/>
      <c r="AI469" s="425"/>
      <c r="AJ469" s="425"/>
      <c r="AK469" s="422"/>
      <c r="AL469" s="422"/>
      <c r="AM469" s="422"/>
      <c r="AN469" s="422"/>
      <c r="AO469" s="422"/>
      <c r="AP469" s="422"/>
      <c r="AQ469" s="422"/>
      <c r="AR469" s="422"/>
      <c r="AS469" s="422"/>
      <c r="AT469" s="422"/>
      <c r="AU469" s="422"/>
      <c r="AV469" s="422"/>
    </row>
    <row r="470" spans="1:48" ht="15" x14ac:dyDescent="0.2">
      <c r="A470" s="422" t="s">
        <v>307</v>
      </c>
      <c r="B470" s="423" t="s">
        <v>1649</v>
      </c>
      <c r="C470" s="429" t="s">
        <v>328</v>
      </c>
      <c r="D470" s="427" t="s">
        <v>337</v>
      </c>
      <c r="E470" s="427" t="s">
        <v>1650</v>
      </c>
      <c r="F470" s="425" t="s">
        <v>176</v>
      </c>
      <c r="G470" s="425" t="b">
        <v>0</v>
      </c>
      <c r="H470" s="430">
        <v>42551</v>
      </c>
      <c r="I470" s="425">
        <v>30</v>
      </c>
      <c r="J470" s="431">
        <f t="shared" si="14"/>
        <v>42521</v>
      </c>
      <c r="K470" s="425">
        <v>0</v>
      </c>
      <c r="L470" s="427" t="b">
        <v>1</v>
      </c>
      <c r="M470" s="427" t="s">
        <v>1651</v>
      </c>
      <c r="N470" s="425" t="s">
        <v>1517</v>
      </c>
      <c r="O470" s="425" t="s">
        <v>449</v>
      </c>
      <c r="P470" s="433"/>
      <c r="Q470" s="425"/>
      <c r="R470" s="425"/>
      <c r="S470" s="425"/>
      <c r="T470" s="425"/>
      <c r="U470" s="425"/>
      <c r="V470" s="425"/>
      <c r="W470" s="425"/>
      <c r="X470" s="430">
        <v>42521</v>
      </c>
      <c r="Y470" s="425"/>
      <c r="Z470" s="425"/>
      <c r="AA470" s="425"/>
      <c r="AB470" s="425"/>
      <c r="AC470" s="425"/>
      <c r="AD470" s="425"/>
      <c r="AE470" s="425"/>
      <c r="AF470" s="425"/>
      <c r="AG470" s="425"/>
      <c r="AH470" s="425"/>
      <c r="AI470" s="425"/>
      <c r="AJ470" s="425"/>
      <c r="AK470" s="422"/>
      <c r="AL470" s="422"/>
      <c r="AM470" s="422"/>
      <c r="AN470" s="422"/>
      <c r="AO470" s="422"/>
      <c r="AP470" s="422"/>
      <c r="AQ470" s="422"/>
      <c r="AR470" s="422"/>
      <c r="AS470" s="422"/>
      <c r="AT470" s="422"/>
      <c r="AU470" s="422"/>
      <c r="AV470" s="422"/>
    </row>
    <row r="471" spans="1:48" ht="15" x14ac:dyDescent="0.2">
      <c r="A471" s="422" t="s">
        <v>307</v>
      </c>
      <c r="B471" s="423" t="s">
        <v>1652</v>
      </c>
      <c r="C471" s="429" t="s">
        <v>328</v>
      </c>
      <c r="D471" s="427" t="s">
        <v>337</v>
      </c>
      <c r="E471" s="427" t="s">
        <v>1653</v>
      </c>
      <c r="F471" s="425" t="s">
        <v>176</v>
      </c>
      <c r="G471" s="425" t="b">
        <v>0</v>
      </c>
      <c r="H471" s="426">
        <v>42582</v>
      </c>
      <c r="I471" s="423">
        <v>90</v>
      </c>
      <c r="J471" s="410">
        <f t="shared" si="14"/>
        <v>42492</v>
      </c>
      <c r="K471" s="423">
        <v>0</v>
      </c>
      <c r="L471" s="427" t="b">
        <v>1</v>
      </c>
      <c r="M471" s="427" t="s">
        <v>1654</v>
      </c>
      <c r="N471" s="425" t="s">
        <v>1517</v>
      </c>
      <c r="O471" s="425" t="s">
        <v>449</v>
      </c>
      <c r="P471" s="433"/>
      <c r="Q471" s="425"/>
      <c r="R471" s="425"/>
      <c r="S471" s="425"/>
      <c r="T471" s="425"/>
      <c r="U471" s="425"/>
      <c r="V471" s="425"/>
      <c r="W471" s="425"/>
      <c r="X471" s="430">
        <v>42492</v>
      </c>
      <c r="Y471" s="425"/>
      <c r="Z471" s="425"/>
      <c r="AA471" s="425"/>
      <c r="AB471" s="425"/>
      <c r="AC471" s="425"/>
      <c r="AD471" s="425"/>
      <c r="AE471" s="425"/>
      <c r="AF471" s="425"/>
      <c r="AG471" s="425"/>
      <c r="AH471" s="425"/>
      <c r="AI471" s="425"/>
      <c r="AJ471" s="425"/>
      <c r="AK471" s="422"/>
      <c r="AL471" s="422"/>
      <c r="AM471" s="422"/>
      <c r="AN471" s="422"/>
      <c r="AO471" s="422"/>
      <c r="AP471" s="422"/>
      <c r="AQ471" s="422"/>
      <c r="AR471" s="422"/>
      <c r="AS471" s="422"/>
      <c r="AT471" s="422"/>
      <c r="AU471" s="422"/>
      <c r="AV471" s="422"/>
    </row>
    <row r="472" spans="1:48" ht="30" x14ac:dyDescent="0.2">
      <c r="A472" s="422" t="s">
        <v>307</v>
      </c>
      <c r="B472" s="423" t="s">
        <v>1655</v>
      </c>
      <c r="C472" s="429" t="s">
        <v>328</v>
      </c>
      <c r="D472" s="427" t="s">
        <v>337</v>
      </c>
      <c r="E472" s="427" t="s">
        <v>1656</v>
      </c>
      <c r="F472" s="425" t="s">
        <v>176</v>
      </c>
      <c r="G472" s="425" t="b">
        <v>0</v>
      </c>
      <c r="H472" s="426">
        <v>42551</v>
      </c>
      <c r="I472" s="425">
        <v>90</v>
      </c>
      <c r="J472" s="410">
        <f t="shared" si="14"/>
        <v>42461</v>
      </c>
      <c r="K472" s="425">
        <v>0</v>
      </c>
      <c r="L472" s="427" t="b">
        <v>1</v>
      </c>
      <c r="M472" s="427" t="s">
        <v>1657</v>
      </c>
      <c r="N472" s="425" t="s">
        <v>1517</v>
      </c>
      <c r="O472" s="425" t="s">
        <v>449</v>
      </c>
      <c r="P472" s="433"/>
      <c r="Q472" s="425"/>
      <c r="R472" s="425"/>
      <c r="S472" s="425"/>
      <c r="T472" s="425"/>
      <c r="U472" s="425"/>
      <c r="V472" s="425"/>
      <c r="W472" s="425"/>
      <c r="X472" s="430">
        <v>42461</v>
      </c>
      <c r="Y472" s="425"/>
      <c r="Z472" s="425"/>
      <c r="AA472" s="425"/>
      <c r="AB472" s="425"/>
      <c r="AC472" s="425"/>
      <c r="AD472" s="425"/>
      <c r="AE472" s="425"/>
      <c r="AF472" s="425"/>
      <c r="AG472" s="425"/>
      <c r="AH472" s="425"/>
      <c r="AI472" s="425"/>
      <c r="AJ472" s="425"/>
      <c r="AK472" s="422"/>
      <c r="AL472" s="422"/>
      <c r="AM472" s="422"/>
      <c r="AN472" s="422"/>
      <c r="AO472" s="422"/>
      <c r="AP472" s="422"/>
      <c r="AQ472" s="422"/>
      <c r="AR472" s="422"/>
      <c r="AS472" s="422"/>
      <c r="AT472" s="422"/>
      <c r="AU472" s="422"/>
      <c r="AV472" s="422"/>
    </row>
    <row r="473" spans="1:48" ht="30" x14ac:dyDescent="0.2">
      <c r="A473" s="422" t="s">
        <v>307</v>
      </c>
      <c r="B473" s="423" t="s">
        <v>1658</v>
      </c>
      <c r="C473" s="429" t="s">
        <v>328</v>
      </c>
      <c r="D473" s="427" t="s">
        <v>337</v>
      </c>
      <c r="E473" s="427" t="s">
        <v>1659</v>
      </c>
      <c r="F473" s="425" t="s">
        <v>176</v>
      </c>
      <c r="G473" s="425" t="b">
        <v>0</v>
      </c>
      <c r="H473" s="430">
        <v>42582</v>
      </c>
      <c r="I473" s="425">
        <v>90</v>
      </c>
      <c r="J473" s="431">
        <f t="shared" si="14"/>
        <v>42492</v>
      </c>
      <c r="K473" s="425">
        <v>0</v>
      </c>
      <c r="L473" s="427" t="b">
        <v>1</v>
      </c>
      <c r="M473" s="427" t="s">
        <v>1660</v>
      </c>
      <c r="N473" s="425" t="s">
        <v>1517</v>
      </c>
      <c r="O473" s="425" t="s">
        <v>449</v>
      </c>
      <c r="P473" s="433"/>
      <c r="Q473" s="425"/>
      <c r="R473" s="425"/>
      <c r="S473" s="425"/>
      <c r="T473" s="425"/>
      <c r="U473" s="425"/>
      <c r="V473" s="425"/>
      <c r="W473" s="425"/>
      <c r="X473" s="430">
        <v>42492</v>
      </c>
      <c r="Y473" s="425"/>
      <c r="Z473" s="425"/>
      <c r="AA473" s="425"/>
      <c r="AB473" s="425"/>
      <c r="AC473" s="425"/>
      <c r="AD473" s="425"/>
      <c r="AE473" s="425"/>
      <c r="AF473" s="425"/>
      <c r="AG473" s="425"/>
      <c r="AH473" s="425"/>
      <c r="AI473" s="425"/>
      <c r="AJ473" s="425"/>
      <c r="AK473" s="422"/>
      <c r="AL473" s="422"/>
      <c r="AM473" s="422"/>
      <c r="AN473" s="422"/>
      <c r="AO473" s="422"/>
      <c r="AP473" s="422"/>
      <c r="AQ473" s="422"/>
      <c r="AR473" s="422"/>
      <c r="AS473" s="422"/>
      <c r="AT473" s="422"/>
      <c r="AU473" s="422"/>
      <c r="AV473" s="422"/>
    </row>
    <row r="474" spans="1:48" ht="45" x14ac:dyDescent="0.2">
      <c r="A474" s="422" t="s">
        <v>307</v>
      </c>
      <c r="B474" s="423" t="s">
        <v>1661</v>
      </c>
      <c r="C474" s="429" t="s">
        <v>328</v>
      </c>
      <c r="D474" s="427" t="s">
        <v>337</v>
      </c>
      <c r="E474" s="427" t="s">
        <v>1662</v>
      </c>
      <c r="F474" s="425" t="s">
        <v>176</v>
      </c>
      <c r="G474" s="425" t="b">
        <v>0</v>
      </c>
      <c r="H474" s="426">
        <v>42551</v>
      </c>
      <c r="I474" s="423">
        <v>30</v>
      </c>
      <c r="J474" s="410">
        <f t="shared" si="14"/>
        <v>42521</v>
      </c>
      <c r="K474" s="423">
        <v>0</v>
      </c>
      <c r="L474" s="427" t="b">
        <v>1</v>
      </c>
      <c r="M474" s="427" t="s">
        <v>1663</v>
      </c>
      <c r="N474" s="425" t="s">
        <v>1517</v>
      </c>
      <c r="O474" s="425" t="s">
        <v>449</v>
      </c>
      <c r="P474" s="433"/>
      <c r="Q474" s="425"/>
      <c r="R474" s="425"/>
      <c r="S474" s="425"/>
      <c r="T474" s="425"/>
      <c r="U474" s="425"/>
      <c r="V474" s="425"/>
      <c r="W474" s="425"/>
      <c r="X474" s="430">
        <v>42521</v>
      </c>
      <c r="Y474" s="425"/>
      <c r="Z474" s="425"/>
      <c r="AA474" s="425"/>
      <c r="AB474" s="425"/>
      <c r="AC474" s="425"/>
      <c r="AD474" s="425"/>
      <c r="AE474" s="425"/>
      <c r="AF474" s="425"/>
      <c r="AG474" s="425"/>
      <c r="AH474" s="425"/>
      <c r="AI474" s="425"/>
      <c r="AJ474" s="425"/>
      <c r="AK474" s="422"/>
      <c r="AL474" s="422"/>
      <c r="AM474" s="422"/>
      <c r="AN474" s="422"/>
      <c r="AO474" s="422"/>
      <c r="AP474" s="422"/>
      <c r="AQ474" s="422"/>
      <c r="AR474" s="422"/>
      <c r="AS474" s="422"/>
      <c r="AT474" s="422"/>
      <c r="AU474" s="422"/>
      <c r="AV474" s="422"/>
    </row>
    <row r="475" spans="1:48" ht="15" x14ac:dyDescent="0.2">
      <c r="A475" s="422" t="s">
        <v>307</v>
      </c>
      <c r="B475" s="423" t="s">
        <v>1664</v>
      </c>
      <c r="C475" s="429" t="s">
        <v>328</v>
      </c>
      <c r="D475" s="427" t="s">
        <v>337</v>
      </c>
      <c r="E475" s="427" t="s">
        <v>1665</v>
      </c>
      <c r="F475" s="425" t="s">
        <v>176</v>
      </c>
      <c r="G475" s="425" t="b">
        <v>0</v>
      </c>
      <c r="H475" s="426">
        <v>42551</v>
      </c>
      <c r="I475" s="425">
        <v>90</v>
      </c>
      <c r="J475" s="410">
        <f t="shared" si="14"/>
        <v>42461</v>
      </c>
      <c r="K475" s="425">
        <v>0</v>
      </c>
      <c r="L475" s="427" t="b">
        <v>0</v>
      </c>
      <c r="M475" s="427"/>
      <c r="N475" s="425" t="s">
        <v>1517</v>
      </c>
      <c r="O475" s="425" t="s">
        <v>449</v>
      </c>
      <c r="P475" s="433"/>
      <c r="Q475" s="425"/>
      <c r="R475" s="425"/>
      <c r="S475" s="425"/>
      <c r="T475" s="425"/>
      <c r="U475" s="425"/>
      <c r="V475" s="425"/>
      <c r="W475" s="425"/>
      <c r="X475" s="430">
        <v>42461</v>
      </c>
      <c r="Y475" s="425"/>
      <c r="Z475" s="425"/>
      <c r="AA475" s="425"/>
      <c r="AB475" s="425"/>
      <c r="AC475" s="425"/>
      <c r="AD475" s="425"/>
      <c r="AE475" s="425"/>
      <c r="AF475" s="425"/>
      <c r="AG475" s="425"/>
      <c r="AH475" s="425"/>
      <c r="AI475" s="425"/>
      <c r="AJ475" s="425"/>
      <c r="AK475" s="422"/>
      <c r="AL475" s="422"/>
      <c r="AM475" s="422"/>
      <c r="AN475" s="422"/>
      <c r="AO475" s="422"/>
      <c r="AP475" s="422"/>
      <c r="AQ475" s="422"/>
      <c r="AR475" s="422"/>
      <c r="AS475" s="422"/>
      <c r="AT475" s="422"/>
      <c r="AU475" s="422"/>
      <c r="AV475" s="422"/>
    </row>
    <row r="476" spans="1:48" ht="45" x14ac:dyDescent="0.2">
      <c r="A476" s="422" t="s">
        <v>307</v>
      </c>
      <c r="B476" s="423" t="s">
        <v>1666</v>
      </c>
      <c r="C476" s="429" t="s">
        <v>328</v>
      </c>
      <c r="D476" s="427" t="s">
        <v>337</v>
      </c>
      <c r="E476" s="427" t="s">
        <v>1667</v>
      </c>
      <c r="F476" s="425" t="s">
        <v>176</v>
      </c>
      <c r="G476" s="425" t="b">
        <v>0</v>
      </c>
      <c r="H476" s="426">
        <v>42582</v>
      </c>
      <c r="I476" s="423">
        <v>90</v>
      </c>
      <c r="J476" s="410">
        <f t="shared" si="14"/>
        <v>42492</v>
      </c>
      <c r="K476" s="423">
        <v>0</v>
      </c>
      <c r="L476" s="427" t="b">
        <v>0</v>
      </c>
      <c r="M476" s="427"/>
      <c r="N476" s="425" t="s">
        <v>1517</v>
      </c>
      <c r="O476" s="425" t="s">
        <v>449</v>
      </c>
      <c r="P476" s="433"/>
      <c r="Q476" s="425"/>
      <c r="R476" s="425"/>
      <c r="S476" s="425"/>
      <c r="T476" s="425"/>
      <c r="U476" s="425"/>
      <c r="V476" s="425"/>
      <c r="W476" s="425"/>
      <c r="X476" s="430">
        <v>42492</v>
      </c>
      <c r="Y476" s="425"/>
      <c r="Z476" s="425"/>
      <c r="AA476" s="425"/>
      <c r="AB476" s="425"/>
      <c r="AC476" s="425"/>
      <c r="AD476" s="425"/>
      <c r="AE476" s="425"/>
      <c r="AF476" s="425"/>
      <c r="AG476" s="425"/>
      <c r="AH476" s="425"/>
      <c r="AI476" s="425"/>
      <c r="AJ476" s="425"/>
      <c r="AK476" s="422"/>
      <c r="AL476" s="422"/>
      <c r="AM476" s="422"/>
      <c r="AN476" s="422"/>
      <c r="AO476" s="422"/>
      <c r="AP476" s="422"/>
      <c r="AQ476" s="422"/>
      <c r="AR476" s="422"/>
      <c r="AS476" s="422"/>
      <c r="AT476" s="422"/>
      <c r="AU476" s="422"/>
      <c r="AV476" s="422"/>
    </row>
    <row r="477" spans="1:48" ht="30" x14ac:dyDescent="0.2">
      <c r="A477" s="422" t="s">
        <v>307</v>
      </c>
      <c r="B477" s="423" t="s">
        <v>1668</v>
      </c>
      <c r="C477" s="429" t="s">
        <v>328</v>
      </c>
      <c r="D477" s="427" t="s">
        <v>337</v>
      </c>
      <c r="E477" s="427" t="s">
        <v>1669</v>
      </c>
      <c r="F477" s="425" t="s">
        <v>176</v>
      </c>
      <c r="G477" s="425" t="b">
        <v>1</v>
      </c>
      <c r="H477" s="430">
        <v>42582</v>
      </c>
      <c r="I477" s="425">
        <v>90</v>
      </c>
      <c r="J477" s="431">
        <f t="shared" si="14"/>
        <v>42492</v>
      </c>
      <c r="K477" s="425">
        <v>0</v>
      </c>
      <c r="L477" s="427" t="b">
        <v>1</v>
      </c>
      <c r="M477" s="427" t="s">
        <v>1660</v>
      </c>
      <c r="N477" s="425" t="s">
        <v>1517</v>
      </c>
      <c r="O477" s="425" t="s">
        <v>449</v>
      </c>
      <c r="P477" s="433"/>
      <c r="Q477" s="425"/>
      <c r="R477" s="425"/>
      <c r="S477" s="425"/>
      <c r="T477" s="425"/>
      <c r="U477" s="425"/>
      <c r="V477" s="425"/>
      <c r="W477" s="425"/>
      <c r="X477" s="430">
        <v>42461</v>
      </c>
      <c r="Y477" s="425"/>
      <c r="Z477" s="425"/>
      <c r="AA477" s="425"/>
      <c r="AB477" s="425"/>
      <c r="AC477" s="425"/>
      <c r="AD477" s="425"/>
      <c r="AE477" s="425"/>
      <c r="AF477" s="425"/>
      <c r="AG477" s="425"/>
      <c r="AH477" s="425"/>
      <c r="AI477" s="425"/>
      <c r="AJ477" s="425"/>
      <c r="AK477" s="422"/>
      <c r="AL477" s="422"/>
      <c r="AM477" s="422"/>
      <c r="AN477" s="422"/>
      <c r="AO477" s="422"/>
      <c r="AP477" s="422"/>
      <c r="AQ477" s="422"/>
      <c r="AR477" s="422"/>
      <c r="AS477" s="422"/>
      <c r="AT477" s="422"/>
      <c r="AU477" s="422"/>
      <c r="AV477" s="422"/>
    </row>
    <row r="478" spans="1:48" ht="30" x14ac:dyDescent="0.2">
      <c r="A478" s="422" t="s">
        <v>307</v>
      </c>
      <c r="B478" s="423" t="s">
        <v>1670</v>
      </c>
      <c r="C478" s="429" t="s">
        <v>328</v>
      </c>
      <c r="D478" s="427" t="s">
        <v>337</v>
      </c>
      <c r="E478" s="427" t="s">
        <v>1671</v>
      </c>
      <c r="F478" s="425" t="s">
        <v>176</v>
      </c>
      <c r="G478" s="425" t="b">
        <v>0</v>
      </c>
      <c r="H478" s="430">
        <v>42551</v>
      </c>
      <c r="I478" s="425">
        <v>90</v>
      </c>
      <c r="J478" s="431">
        <f t="shared" si="14"/>
        <v>42461</v>
      </c>
      <c r="K478" s="425">
        <v>0</v>
      </c>
      <c r="L478" s="427" t="b">
        <v>1</v>
      </c>
      <c r="M478" s="427" t="s">
        <v>1672</v>
      </c>
      <c r="N478" s="425" t="s">
        <v>1517</v>
      </c>
      <c r="O478" s="425" t="s">
        <v>449</v>
      </c>
      <c r="P478" s="433"/>
      <c r="Q478" s="425"/>
      <c r="R478" s="425"/>
      <c r="S478" s="425"/>
      <c r="T478" s="425"/>
      <c r="U478" s="425"/>
      <c r="V478" s="425"/>
      <c r="W478" s="425"/>
      <c r="X478" s="430">
        <v>42461</v>
      </c>
      <c r="Y478" s="425"/>
      <c r="Z478" s="425"/>
      <c r="AA478" s="425"/>
      <c r="AB478" s="425"/>
      <c r="AC478" s="425"/>
      <c r="AD478" s="425"/>
      <c r="AE478" s="425"/>
      <c r="AF478" s="425"/>
      <c r="AG478" s="425"/>
      <c r="AH478" s="425"/>
      <c r="AI478" s="425"/>
      <c r="AJ478" s="425"/>
      <c r="AK478" s="422"/>
      <c r="AL478" s="422"/>
      <c r="AM478" s="422"/>
      <c r="AN478" s="422"/>
      <c r="AO478" s="422"/>
      <c r="AP478" s="422"/>
      <c r="AQ478" s="422"/>
      <c r="AR478" s="422"/>
      <c r="AS478" s="422"/>
      <c r="AT478" s="422"/>
      <c r="AU478" s="422"/>
      <c r="AV478" s="422"/>
    </row>
    <row r="479" spans="1:48" ht="15" x14ac:dyDescent="0.2">
      <c r="A479" s="422" t="s">
        <v>307</v>
      </c>
      <c r="B479" s="423" t="s">
        <v>1673</v>
      </c>
      <c r="C479" s="429" t="s">
        <v>328</v>
      </c>
      <c r="D479" s="427" t="s">
        <v>337</v>
      </c>
      <c r="E479" s="427" t="s">
        <v>1674</v>
      </c>
      <c r="F479" s="425" t="s">
        <v>176</v>
      </c>
      <c r="G479" s="425" t="b">
        <v>1</v>
      </c>
      <c r="H479" s="430">
        <v>42551</v>
      </c>
      <c r="I479" s="425">
        <v>30</v>
      </c>
      <c r="J479" s="431">
        <f t="shared" si="14"/>
        <v>42521</v>
      </c>
      <c r="K479" s="425">
        <v>0</v>
      </c>
      <c r="L479" s="427" t="b">
        <v>1</v>
      </c>
      <c r="M479" s="427"/>
      <c r="N479" s="425" t="s">
        <v>1517</v>
      </c>
      <c r="O479" s="425" t="s">
        <v>449</v>
      </c>
      <c r="P479" s="425" t="s">
        <v>1675</v>
      </c>
      <c r="Q479" s="425"/>
      <c r="R479" s="425"/>
      <c r="S479" s="425"/>
      <c r="T479" s="425"/>
      <c r="U479" s="425"/>
      <c r="V479" s="425"/>
      <c r="W479" s="425"/>
      <c r="X479" s="430">
        <v>42521</v>
      </c>
      <c r="Y479" s="425"/>
      <c r="Z479" s="425"/>
      <c r="AA479" s="425"/>
      <c r="AB479" s="425"/>
      <c r="AC479" s="425"/>
      <c r="AD479" s="425"/>
      <c r="AE479" s="425"/>
      <c r="AF479" s="425"/>
      <c r="AG479" s="425"/>
      <c r="AH479" s="425"/>
      <c r="AI479" s="425"/>
      <c r="AJ479" s="425"/>
      <c r="AK479" s="422"/>
      <c r="AL479" s="422"/>
      <c r="AM479" s="422"/>
      <c r="AN479" s="422"/>
      <c r="AO479" s="422"/>
      <c r="AP479" s="422"/>
      <c r="AQ479" s="422"/>
      <c r="AR479" s="422"/>
      <c r="AS479" s="422"/>
      <c r="AT479" s="422"/>
      <c r="AU479" s="422"/>
      <c r="AV479" s="422"/>
    </row>
    <row r="480" spans="1:48" ht="30" x14ac:dyDescent="0.2">
      <c r="A480" s="422" t="s">
        <v>307</v>
      </c>
      <c r="B480" s="423" t="s">
        <v>1676</v>
      </c>
      <c r="C480" s="429" t="s">
        <v>328</v>
      </c>
      <c r="D480" s="427" t="s">
        <v>337</v>
      </c>
      <c r="E480" s="427" t="s">
        <v>1677</v>
      </c>
      <c r="F480" s="425" t="s">
        <v>176</v>
      </c>
      <c r="G480" s="425" t="b">
        <v>1</v>
      </c>
      <c r="H480" s="430">
        <v>42582</v>
      </c>
      <c r="I480" s="425">
        <v>90</v>
      </c>
      <c r="J480" s="431">
        <f t="shared" si="14"/>
        <v>42492</v>
      </c>
      <c r="K480" s="425">
        <v>0</v>
      </c>
      <c r="L480" s="427" t="b">
        <v>1</v>
      </c>
      <c r="M480" s="427" t="s">
        <v>1660</v>
      </c>
      <c r="N480" s="425" t="s">
        <v>1517</v>
      </c>
      <c r="O480" s="425" t="s">
        <v>449</v>
      </c>
      <c r="P480" s="425"/>
      <c r="Q480" s="425"/>
      <c r="R480" s="425"/>
      <c r="S480" s="425"/>
      <c r="T480" s="425"/>
      <c r="U480" s="425"/>
      <c r="V480" s="425"/>
      <c r="W480" s="425"/>
      <c r="X480" s="430">
        <v>42492</v>
      </c>
      <c r="Y480" s="425"/>
      <c r="Z480" s="425"/>
      <c r="AA480" s="425"/>
      <c r="AB480" s="425"/>
      <c r="AC480" s="425"/>
      <c r="AD480" s="425"/>
      <c r="AE480" s="425"/>
      <c r="AF480" s="425"/>
      <c r="AG480" s="425"/>
      <c r="AH480" s="425"/>
      <c r="AI480" s="425"/>
      <c r="AJ480" s="425"/>
      <c r="AK480" s="422"/>
      <c r="AL480" s="422"/>
      <c r="AM480" s="422"/>
      <c r="AN480" s="422"/>
      <c r="AO480" s="422"/>
      <c r="AP480" s="422"/>
      <c r="AQ480" s="422"/>
      <c r="AR480" s="422"/>
      <c r="AS480" s="422"/>
      <c r="AT480" s="422"/>
      <c r="AU480" s="422"/>
      <c r="AV480" s="422"/>
    </row>
    <row r="481" spans="1:48" ht="30" x14ac:dyDescent="0.2">
      <c r="A481" s="422" t="s">
        <v>307</v>
      </c>
      <c r="B481" s="423" t="s">
        <v>1678</v>
      </c>
      <c r="C481" s="429" t="s">
        <v>328</v>
      </c>
      <c r="D481" s="427" t="s">
        <v>337</v>
      </c>
      <c r="E481" s="427" t="s">
        <v>1679</v>
      </c>
      <c r="F481" s="425" t="s">
        <v>176</v>
      </c>
      <c r="G481" s="425" t="b">
        <v>0</v>
      </c>
      <c r="H481" s="430">
        <v>42551</v>
      </c>
      <c r="I481" s="425">
        <v>90</v>
      </c>
      <c r="J481" s="431">
        <f t="shared" si="14"/>
        <v>42461</v>
      </c>
      <c r="K481" s="425">
        <v>0</v>
      </c>
      <c r="L481" s="427" t="b">
        <v>1</v>
      </c>
      <c r="M481" s="427" t="s">
        <v>1680</v>
      </c>
      <c r="N481" s="425" t="s">
        <v>1517</v>
      </c>
      <c r="O481" s="425" t="s">
        <v>449</v>
      </c>
      <c r="P481" s="425"/>
      <c r="Q481" s="425"/>
      <c r="R481" s="425"/>
      <c r="S481" s="425"/>
      <c r="T481" s="425"/>
      <c r="U481" s="425"/>
      <c r="V481" s="430">
        <v>42461</v>
      </c>
      <c r="W481" s="425"/>
      <c r="X481" s="430">
        <v>42461</v>
      </c>
      <c r="Y481" s="425"/>
      <c r="Z481" s="425"/>
      <c r="AA481" s="425"/>
      <c r="AB481" s="425"/>
      <c r="AC481" s="425"/>
      <c r="AD481" s="425"/>
      <c r="AE481" s="425"/>
      <c r="AF481" s="425"/>
      <c r="AG481" s="425"/>
      <c r="AH481" s="425"/>
      <c r="AI481" s="425"/>
      <c r="AJ481" s="425"/>
      <c r="AK481" s="422"/>
      <c r="AL481" s="422"/>
      <c r="AM481" s="422"/>
      <c r="AN481" s="422"/>
      <c r="AO481" s="422"/>
      <c r="AP481" s="422"/>
      <c r="AQ481" s="422"/>
      <c r="AR481" s="422"/>
      <c r="AS481" s="422"/>
      <c r="AT481" s="422"/>
      <c r="AU481" s="422"/>
      <c r="AV481" s="422"/>
    </row>
    <row r="482" spans="1:48" ht="30" x14ac:dyDescent="0.2">
      <c r="A482" s="422" t="s">
        <v>307</v>
      </c>
      <c r="B482" s="423" t="s">
        <v>1681</v>
      </c>
      <c r="C482" s="429" t="s">
        <v>328</v>
      </c>
      <c r="D482" s="427" t="s">
        <v>337</v>
      </c>
      <c r="E482" s="427" t="s">
        <v>1682</v>
      </c>
      <c r="F482" s="425" t="s">
        <v>176</v>
      </c>
      <c r="G482" s="425" t="b">
        <v>0</v>
      </c>
      <c r="H482" s="430">
        <v>42582</v>
      </c>
      <c r="I482" s="425">
        <v>90</v>
      </c>
      <c r="J482" s="431">
        <f t="shared" si="14"/>
        <v>42492</v>
      </c>
      <c r="K482" s="425">
        <v>0</v>
      </c>
      <c r="L482" s="427" t="b">
        <v>1</v>
      </c>
      <c r="M482" s="427" t="s">
        <v>1683</v>
      </c>
      <c r="N482" s="425" t="s">
        <v>1517</v>
      </c>
      <c r="O482" s="425" t="s">
        <v>449</v>
      </c>
      <c r="P482" s="425"/>
      <c r="Q482" s="425"/>
      <c r="R482" s="425"/>
      <c r="S482" s="425"/>
      <c r="T482" s="425"/>
      <c r="U482" s="425"/>
      <c r="V482" s="425"/>
      <c r="W482" s="425"/>
      <c r="X482" s="430">
        <v>42492</v>
      </c>
      <c r="Y482" s="425"/>
      <c r="Z482" s="425"/>
      <c r="AA482" s="425"/>
      <c r="AB482" s="425"/>
      <c r="AC482" s="425"/>
      <c r="AD482" s="425"/>
      <c r="AE482" s="425"/>
      <c r="AF482" s="425"/>
      <c r="AG482" s="425"/>
      <c r="AH482" s="425"/>
      <c r="AI482" s="425"/>
      <c r="AJ482" s="425"/>
      <c r="AK482" s="422"/>
      <c r="AL482" s="422"/>
      <c r="AM482" s="422"/>
      <c r="AN482" s="422"/>
      <c r="AO482" s="422"/>
      <c r="AP482" s="422"/>
      <c r="AQ482" s="422"/>
      <c r="AR482" s="422"/>
      <c r="AS482" s="422"/>
      <c r="AT482" s="422"/>
      <c r="AU482" s="422"/>
      <c r="AV482" s="422"/>
    </row>
    <row r="483" spans="1:48" ht="15" x14ac:dyDescent="0.2">
      <c r="A483" s="422" t="s">
        <v>307</v>
      </c>
      <c r="B483" s="423" t="s">
        <v>1684</v>
      </c>
      <c r="C483" s="429" t="s">
        <v>328</v>
      </c>
      <c r="D483" s="427" t="s">
        <v>337</v>
      </c>
      <c r="E483" s="427" t="s">
        <v>1685</v>
      </c>
      <c r="F483" s="425" t="s">
        <v>176</v>
      </c>
      <c r="G483" s="425" t="b">
        <v>0</v>
      </c>
      <c r="H483" s="430">
        <v>42551</v>
      </c>
      <c r="I483" s="425">
        <v>90</v>
      </c>
      <c r="J483" s="431">
        <f t="shared" si="14"/>
        <v>42461</v>
      </c>
      <c r="K483" s="425">
        <v>0</v>
      </c>
      <c r="L483" s="427" t="b">
        <v>1</v>
      </c>
      <c r="M483" s="427" t="s">
        <v>1686</v>
      </c>
      <c r="N483" s="425" t="s">
        <v>1517</v>
      </c>
      <c r="O483" s="425" t="s">
        <v>449</v>
      </c>
      <c r="P483" s="425"/>
      <c r="Q483" s="425"/>
      <c r="R483" s="425"/>
      <c r="S483" s="425"/>
      <c r="T483" s="425"/>
      <c r="U483" s="425"/>
      <c r="V483" s="425"/>
      <c r="W483" s="425"/>
      <c r="X483" s="430">
        <v>42461</v>
      </c>
      <c r="Y483" s="425"/>
      <c r="Z483" s="425"/>
      <c r="AA483" s="425"/>
      <c r="AB483" s="425"/>
      <c r="AC483" s="425"/>
      <c r="AD483" s="425"/>
      <c r="AE483" s="425"/>
      <c r="AF483" s="425"/>
      <c r="AG483" s="425"/>
      <c r="AH483" s="425"/>
      <c r="AI483" s="425"/>
      <c r="AJ483" s="425"/>
      <c r="AK483" s="422"/>
      <c r="AL483" s="422"/>
      <c r="AM483" s="422"/>
      <c r="AN483" s="422"/>
      <c r="AO483" s="422"/>
      <c r="AP483" s="422"/>
      <c r="AQ483" s="422"/>
      <c r="AR483" s="422"/>
      <c r="AS483" s="422"/>
      <c r="AT483" s="422"/>
      <c r="AU483" s="422"/>
      <c r="AV483" s="422"/>
    </row>
    <row r="484" spans="1:48" ht="15" x14ac:dyDescent="0.2">
      <c r="A484" s="422" t="s">
        <v>307</v>
      </c>
      <c r="B484" s="425" t="s">
        <v>1687</v>
      </c>
      <c r="C484" s="429" t="s">
        <v>328</v>
      </c>
      <c r="D484" s="427" t="s">
        <v>1600</v>
      </c>
      <c r="E484" s="427" t="s">
        <v>1601</v>
      </c>
      <c r="F484" s="425" t="s">
        <v>176</v>
      </c>
      <c r="G484" s="425" t="b">
        <v>1</v>
      </c>
      <c r="H484" s="430">
        <v>42551</v>
      </c>
      <c r="I484" s="425">
        <v>90</v>
      </c>
      <c r="J484" s="431">
        <f t="shared" ref="J484:J547" si="15">H484-I484</f>
        <v>42461</v>
      </c>
      <c r="K484" s="425">
        <v>0</v>
      </c>
      <c r="L484" s="427" t="b">
        <v>1</v>
      </c>
      <c r="M484" s="427"/>
      <c r="N484" s="425" t="s">
        <v>1517</v>
      </c>
      <c r="O484" s="425" t="s">
        <v>449</v>
      </c>
      <c r="P484" s="425"/>
      <c r="Q484" s="425"/>
      <c r="R484" s="425"/>
      <c r="S484" s="425"/>
      <c r="T484" s="425"/>
      <c r="U484" s="425"/>
      <c r="V484" s="425"/>
      <c r="W484" s="425"/>
      <c r="X484" s="430">
        <v>42461</v>
      </c>
      <c r="Y484" s="425"/>
      <c r="Z484" s="425"/>
      <c r="AA484" s="425"/>
      <c r="AB484" s="425"/>
      <c r="AC484" s="425"/>
      <c r="AD484" s="425"/>
      <c r="AE484" s="425"/>
      <c r="AF484" s="425"/>
      <c r="AG484" s="425"/>
      <c r="AH484" s="425"/>
      <c r="AI484" s="425"/>
      <c r="AJ484" s="425"/>
      <c r="AK484" s="422"/>
      <c r="AL484" s="422"/>
      <c r="AM484" s="422"/>
      <c r="AN484" s="422"/>
      <c r="AO484" s="422"/>
      <c r="AP484" s="422"/>
      <c r="AQ484" s="422"/>
      <c r="AR484" s="422"/>
      <c r="AS484" s="422"/>
      <c r="AT484" s="422"/>
      <c r="AU484" s="422"/>
      <c r="AV484" s="422"/>
    </row>
    <row r="485" spans="1:48" ht="30" x14ac:dyDescent="0.2">
      <c r="A485" s="422" t="s">
        <v>307</v>
      </c>
      <c r="B485" s="423" t="s">
        <v>1688</v>
      </c>
      <c r="C485" s="429" t="s">
        <v>328</v>
      </c>
      <c r="D485" s="427" t="s">
        <v>337</v>
      </c>
      <c r="E485" s="427" t="s">
        <v>1689</v>
      </c>
      <c r="F485" s="425" t="s">
        <v>176</v>
      </c>
      <c r="G485" s="425" t="b">
        <v>0</v>
      </c>
      <c r="H485" s="430">
        <v>42551</v>
      </c>
      <c r="I485" s="425">
        <v>90</v>
      </c>
      <c r="J485" s="431">
        <f t="shared" si="15"/>
        <v>42461</v>
      </c>
      <c r="K485" s="425">
        <v>0</v>
      </c>
      <c r="L485" s="427" t="b">
        <v>1</v>
      </c>
      <c r="M485" s="427" t="s">
        <v>1690</v>
      </c>
      <c r="N485" s="425" t="s">
        <v>1517</v>
      </c>
      <c r="O485" s="425" t="s">
        <v>449</v>
      </c>
      <c r="P485" s="425"/>
      <c r="Q485" s="425"/>
      <c r="R485" s="425"/>
      <c r="S485" s="425"/>
      <c r="T485" s="425"/>
      <c r="U485" s="425"/>
      <c r="V485" s="425"/>
      <c r="W485" s="425"/>
      <c r="X485" s="430">
        <v>42461</v>
      </c>
      <c r="Y485" s="425"/>
      <c r="Z485" s="425"/>
      <c r="AA485" s="425"/>
      <c r="AB485" s="425"/>
      <c r="AC485" s="425"/>
      <c r="AD485" s="425"/>
      <c r="AE485" s="425"/>
      <c r="AF485" s="425"/>
      <c r="AG485" s="425"/>
      <c r="AH485" s="425"/>
      <c r="AI485" s="425"/>
      <c r="AJ485" s="425"/>
      <c r="AK485" s="422"/>
      <c r="AL485" s="422"/>
      <c r="AM485" s="422"/>
      <c r="AN485" s="422"/>
      <c r="AO485" s="422"/>
      <c r="AP485" s="422"/>
      <c r="AQ485" s="422"/>
      <c r="AR485" s="422"/>
      <c r="AS485" s="422"/>
      <c r="AT485" s="422"/>
      <c r="AU485" s="422"/>
      <c r="AV485" s="422"/>
    </row>
    <row r="486" spans="1:48" ht="15" x14ac:dyDescent="0.2">
      <c r="A486" s="422" t="s">
        <v>307</v>
      </c>
      <c r="B486" s="423" t="s">
        <v>1691</v>
      </c>
      <c r="C486" s="429" t="s">
        <v>328</v>
      </c>
      <c r="D486" s="427" t="s">
        <v>337</v>
      </c>
      <c r="E486" s="427" t="s">
        <v>1692</v>
      </c>
      <c r="F486" s="425" t="s">
        <v>176</v>
      </c>
      <c r="G486" s="425" t="b">
        <v>0</v>
      </c>
      <c r="H486" s="430">
        <v>42521</v>
      </c>
      <c r="I486" s="425">
        <v>60</v>
      </c>
      <c r="J486" s="431">
        <f t="shared" si="15"/>
        <v>42461</v>
      </c>
      <c r="K486" s="425">
        <v>0</v>
      </c>
      <c r="L486" s="427" t="b">
        <v>1</v>
      </c>
      <c r="M486" s="427" t="s">
        <v>1693</v>
      </c>
      <c r="N486" s="425" t="s">
        <v>1517</v>
      </c>
      <c r="O486" s="425" t="s">
        <v>449</v>
      </c>
      <c r="P486" s="425"/>
      <c r="Q486" s="425"/>
      <c r="R486" s="425"/>
      <c r="S486" s="425"/>
      <c r="T486" s="430">
        <v>42461</v>
      </c>
      <c r="U486" s="425"/>
      <c r="V486" s="430">
        <v>42461</v>
      </c>
      <c r="W486" s="425"/>
      <c r="X486" s="430">
        <v>42461</v>
      </c>
      <c r="Y486" s="425"/>
      <c r="Z486" s="425"/>
      <c r="AA486" s="425"/>
      <c r="AB486" s="425"/>
      <c r="AC486" s="425"/>
      <c r="AD486" s="425"/>
      <c r="AE486" s="425"/>
      <c r="AF486" s="425"/>
      <c r="AG486" s="425"/>
      <c r="AH486" s="425"/>
      <c r="AI486" s="425"/>
      <c r="AJ486" s="425"/>
      <c r="AK486" s="422"/>
      <c r="AL486" s="422"/>
      <c r="AM486" s="422"/>
      <c r="AN486" s="422"/>
      <c r="AO486" s="422"/>
      <c r="AP486" s="422"/>
      <c r="AQ486" s="422"/>
      <c r="AR486" s="422"/>
      <c r="AS486" s="422"/>
      <c r="AT486" s="422"/>
      <c r="AU486" s="422"/>
      <c r="AV486" s="422"/>
    </row>
    <row r="487" spans="1:48" ht="30" x14ac:dyDescent="0.2">
      <c r="A487" s="422" t="s">
        <v>307</v>
      </c>
      <c r="B487" s="423" t="s">
        <v>1694</v>
      </c>
      <c r="C487" s="429" t="s">
        <v>328</v>
      </c>
      <c r="D487" s="427" t="s">
        <v>337</v>
      </c>
      <c r="E487" s="427" t="s">
        <v>1695</v>
      </c>
      <c r="F487" s="425" t="s">
        <v>176</v>
      </c>
      <c r="G487" s="425" t="b">
        <v>1</v>
      </c>
      <c r="H487" s="426">
        <v>42582</v>
      </c>
      <c r="I487" s="423">
        <v>90</v>
      </c>
      <c r="J487" s="410">
        <f t="shared" si="15"/>
        <v>42492</v>
      </c>
      <c r="K487" s="423">
        <v>0</v>
      </c>
      <c r="L487" s="427" t="b">
        <v>1</v>
      </c>
      <c r="M487" s="427"/>
      <c r="N487" s="425" t="s">
        <v>1517</v>
      </c>
      <c r="O487" s="425" t="s">
        <v>449</v>
      </c>
      <c r="P487" s="425"/>
      <c r="Q487" s="425"/>
      <c r="R487" s="425"/>
      <c r="S487" s="425"/>
      <c r="T487" s="425"/>
      <c r="U487" s="425"/>
      <c r="V487" s="425"/>
      <c r="W487" s="425"/>
      <c r="X487" s="430">
        <v>42492</v>
      </c>
      <c r="Y487" s="425"/>
      <c r="Z487" s="425"/>
      <c r="AA487" s="425"/>
      <c r="AB487" s="425"/>
      <c r="AC487" s="425"/>
      <c r="AD487" s="425"/>
      <c r="AE487" s="425"/>
      <c r="AF487" s="425"/>
      <c r="AG487" s="425"/>
      <c r="AH487" s="425"/>
      <c r="AI487" s="425"/>
      <c r="AJ487" s="425"/>
      <c r="AK487" s="422"/>
      <c r="AL487" s="422"/>
      <c r="AM487" s="422"/>
      <c r="AN487" s="422"/>
      <c r="AO487" s="422"/>
      <c r="AP487" s="422"/>
      <c r="AQ487" s="422"/>
      <c r="AR487" s="422"/>
      <c r="AS487" s="422"/>
      <c r="AT487" s="422"/>
      <c r="AU487" s="422"/>
      <c r="AV487" s="422"/>
    </row>
    <row r="488" spans="1:48" ht="30" x14ac:dyDescent="0.2">
      <c r="A488" s="422" t="s">
        <v>307</v>
      </c>
      <c r="B488" s="423" t="s">
        <v>1696</v>
      </c>
      <c r="C488" s="429" t="s">
        <v>328</v>
      </c>
      <c r="D488" s="427" t="s">
        <v>337</v>
      </c>
      <c r="E488" s="427" t="s">
        <v>1697</v>
      </c>
      <c r="F488" s="425" t="s">
        <v>176</v>
      </c>
      <c r="G488" s="425" t="b">
        <v>0</v>
      </c>
      <c r="H488" s="426">
        <v>42582</v>
      </c>
      <c r="I488" s="423">
        <v>90</v>
      </c>
      <c r="J488" s="410">
        <f t="shared" si="15"/>
        <v>42492</v>
      </c>
      <c r="K488" s="423">
        <v>0</v>
      </c>
      <c r="L488" s="427" t="b">
        <v>1</v>
      </c>
      <c r="M488" s="427"/>
      <c r="N488" s="425" t="s">
        <v>1517</v>
      </c>
      <c r="O488" s="425" t="s">
        <v>449</v>
      </c>
      <c r="P488" s="425" t="s">
        <v>1698</v>
      </c>
      <c r="Q488" s="425"/>
      <c r="R488" s="425"/>
      <c r="S488" s="425"/>
      <c r="T488" s="425"/>
      <c r="U488" s="425"/>
      <c r="V488" s="425"/>
      <c r="W488" s="425"/>
      <c r="X488" s="430">
        <v>42492</v>
      </c>
      <c r="Y488" s="425"/>
      <c r="Z488" s="425"/>
      <c r="AA488" s="425"/>
      <c r="AB488" s="425"/>
      <c r="AC488" s="425"/>
      <c r="AD488" s="425"/>
      <c r="AE488" s="425"/>
      <c r="AF488" s="425"/>
      <c r="AG488" s="425"/>
      <c r="AH488" s="425"/>
      <c r="AI488" s="425"/>
      <c r="AJ488" s="425"/>
      <c r="AK488" s="422"/>
      <c r="AL488" s="422"/>
      <c r="AM488" s="422"/>
      <c r="AN488" s="422"/>
      <c r="AO488" s="422"/>
      <c r="AP488" s="422"/>
      <c r="AQ488" s="422"/>
      <c r="AR488" s="422"/>
      <c r="AS488" s="422"/>
      <c r="AT488" s="422"/>
      <c r="AU488" s="422"/>
      <c r="AV488" s="422"/>
    </row>
    <row r="489" spans="1:48" ht="60" x14ac:dyDescent="0.2">
      <c r="A489" s="422" t="s">
        <v>307</v>
      </c>
      <c r="B489" s="423" t="s">
        <v>1699</v>
      </c>
      <c r="C489" s="429" t="s">
        <v>328</v>
      </c>
      <c r="D489" s="427" t="s">
        <v>337</v>
      </c>
      <c r="E489" s="427" t="s">
        <v>1700</v>
      </c>
      <c r="F489" s="425" t="s">
        <v>176</v>
      </c>
      <c r="G489" s="425" t="b">
        <v>1</v>
      </c>
      <c r="H489" s="430">
        <v>42551</v>
      </c>
      <c r="I489" s="425">
        <v>90</v>
      </c>
      <c r="J489" s="431">
        <f t="shared" si="15"/>
        <v>42461</v>
      </c>
      <c r="K489" s="425">
        <v>0</v>
      </c>
      <c r="L489" s="427" t="b">
        <v>1</v>
      </c>
      <c r="M489" s="427" t="s">
        <v>1701</v>
      </c>
      <c r="N489" s="425" t="s">
        <v>1517</v>
      </c>
      <c r="O489" s="425" t="s">
        <v>449</v>
      </c>
      <c r="P489" s="432"/>
      <c r="Q489" s="425"/>
      <c r="R489" s="425"/>
      <c r="S489" s="425"/>
      <c r="T489" s="425"/>
      <c r="U489" s="425"/>
      <c r="V489" s="425"/>
      <c r="W489" s="425"/>
      <c r="X489" s="430">
        <v>42461</v>
      </c>
      <c r="Y489" s="425"/>
      <c r="Z489" s="425"/>
      <c r="AA489" s="425"/>
      <c r="AB489" s="425"/>
      <c r="AC489" s="425"/>
      <c r="AD489" s="425"/>
      <c r="AE489" s="425"/>
      <c r="AF489" s="425"/>
      <c r="AG489" s="425"/>
      <c r="AH489" s="425"/>
      <c r="AI489" s="425"/>
      <c r="AJ489" s="425"/>
      <c r="AK489" s="422"/>
      <c r="AL489" s="422"/>
      <c r="AM489" s="422"/>
      <c r="AN489" s="422"/>
      <c r="AO489" s="422"/>
      <c r="AP489" s="422"/>
      <c r="AQ489" s="422"/>
      <c r="AR489" s="422"/>
      <c r="AS489" s="422"/>
      <c r="AT489" s="422"/>
      <c r="AU489" s="422"/>
      <c r="AV489" s="422"/>
    </row>
    <row r="490" spans="1:48" ht="60" x14ac:dyDescent="0.2">
      <c r="A490" s="422" t="s">
        <v>307</v>
      </c>
      <c r="B490" s="423" t="s">
        <v>1702</v>
      </c>
      <c r="C490" s="429" t="s">
        <v>328</v>
      </c>
      <c r="D490" s="427" t="s">
        <v>337</v>
      </c>
      <c r="E490" s="427" t="s">
        <v>1703</v>
      </c>
      <c r="F490" s="425" t="s">
        <v>176</v>
      </c>
      <c r="G490" s="425" t="b">
        <v>0</v>
      </c>
      <c r="H490" s="426">
        <v>42551</v>
      </c>
      <c r="I490" s="423">
        <v>90</v>
      </c>
      <c r="J490" s="410">
        <f t="shared" si="15"/>
        <v>42461</v>
      </c>
      <c r="K490" s="423">
        <v>0</v>
      </c>
      <c r="L490" s="427" t="b">
        <v>1</v>
      </c>
      <c r="M490" s="424" t="s">
        <v>1704</v>
      </c>
      <c r="N490" s="423" t="s">
        <v>1517</v>
      </c>
      <c r="O490" s="423" t="s">
        <v>449</v>
      </c>
      <c r="P490" s="425" t="s">
        <v>1705</v>
      </c>
      <c r="Q490" s="425"/>
      <c r="R490" s="425"/>
      <c r="S490" s="425"/>
      <c r="T490" s="425"/>
      <c r="U490" s="425"/>
      <c r="V490" s="428">
        <v>42492</v>
      </c>
      <c r="W490" s="425"/>
      <c r="X490" s="428">
        <v>42492</v>
      </c>
      <c r="Y490" s="425"/>
      <c r="Z490" s="425"/>
      <c r="AA490" s="425"/>
      <c r="AB490" s="425"/>
      <c r="AC490" s="425"/>
      <c r="AD490" s="425"/>
      <c r="AE490" s="425"/>
      <c r="AF490" s="425"/>
      <c r="AG490" s="425"/>
      <c r="AH490" s="425"/>
      <c r="AI490" s="425"/>
      <c r="AJ490" s="425"/>
      <c r="AK490" s="422"/>
      <c r="AL490" s="422"/>
      <c r="AM490" s="422"/>
      <c r="AN490" s="422"/>
      <c r="AO490" s="422"/>
      <c r="AP490" s="422"/>
      <c r="AQ490" s="422"/>
      <c r="AR490" s="422"/>
      <c r="AS490" s="422"/>
      <c r="AT490" s="422"/>
      <c r="AU490" s="422"/>
      <c r="AV490" s="422"/>
    </row>
    <row r="491" spans="1:48" ht="30" x14ac:dyDescent="0.2">
      <c r="A491" s="422" t="s">
        <v>307</v>
      </c>
      <c r="B491" s="423" t="s">
        <v>1706</v>
      </c>
      <c r="C491" s="415" t="s">
        <v>328</v>
      </c>
      <c r="D491" s="424" t="s">
        <v>337</v>
      </c>
      <c r="E491" s="424" t="s">
        <v>1707</v>
      </c>
      <c r="F491" s="423" t="s">
        <v>176</v>
      </c>
      <c r="G491" s="425" t="b">
        <v>0</v>
      </c>
      <c r="H491" s="426">
        <v>42573</v>
      </c>
      <c r="I491" s="423">
        <v>16</v>
      </c>
      <c r="J491" s="410">
        <f t="shared" si="15"/>
        <v>42557</v>
      </c>
      <c r="K491" s="423">
        <v>0</v>
      </c>
      <c r="L491" s="427" t="b">
        <v>1</v>
      </c>
      <c r="M491" s="424" t="s">
        <v>1708</v>
      </c>
      <c r="N491" s="423" t="s">
        <v>1517</v>
      </c>
      <c r="O491" s="423" t="s">
        <v>449</v>
      </c>
      <c r="P491" s="425" t="s">
        <v>1596</v>
      </c>
      <c r="Q491" s="425"/>
      <c r="R491" s="425"/>
      <c r="S491" s="425"/>
      <c r="T491" s="425"/>
      <c r="U491" s="425"/>
      <c r="V491" s="428">
        <v>42557</v>
      </c>
      <c r="W491" s="425"/>
      <c r="X491" s="428">
        <v>42557</v>
      </c>
      <c r="Y491" s="425"/>
      <c r="Z491" s="425"/>
      <c r="AA491" s="425"/>
      <c r="AB491" s="425"/>
      <c r="AC491" s="425"/>
      <c r="AD491" s="425"/>
      <c r="AE491" s="425"/>
      <c r="AF491" s="425"/>
      <c r="AG491" s="425"/>
      <c r="AH491" s="425"/>
      <c r="AI491" s="425"/>
      <c r="AJ491" s="425"/>
      <c r="AK491" s="422"/>
      <c r="AL491" s="422"/>
      <c r="AM491" s="422"/>
      <c r="AN491" s="422"/>
      <c r="AO491" s="422"/>
      <c r="AP491" s="422"/>
      <c r="AQ491" s="422"/>
      <c r="AR491" s="422"/>
      <c r="AS491" s="422"/>
      <c r="AT491" s="422"/>
      <c r="AU491" s="422"/>
      <c r="AV491" s="422"/>
    </row>
    <row r="492" spans="1:48" ht="15" x14ac:dyDescent="0.2">
      <c r="A492" s="422" t="s">
        <v>307</v>
      </c>
      <c r="B492" s="423" t="s">
        <v>1709</v>
      </c>
      <c r="C492" s="429" t="s">
        <v>328</v>
      </c>
      <c r="D492" s="427" t="s">
        <v>337</v>
      </c>
      <c r="E492" s="427" t="s">
        <v>1710</v>
      </c>
      <c r="F492" s="425" t="s">
        <v>176</v>
      </c>
      <c r="G492" s="425" t="b">
        <v>0</v>
      </c>
      <c r="H492" s="430">
        <v>42521</v>
      </c>
      <c r="I492" s="425">
        <v>60</v>
      </c>
      <c r="J492" s="431">
        <f t="shared" si="15"/>
        <v>42461</v>
      </c>
      <c r="K492" s="425"/>
      <c r="L492" s="427" t="b">
        <v>0</v>
      </c>
      <c r="M492" s="427"/>
      <c r="N492" s="425" t="s">
        <v>1517</v>
      </c>
      <c r="O492" s="425" t="s">
        <v>449</v>
      </c>
      <c r="P492" s="425"/>
      <c r="Q492" s="425"/>
      <c r="R492" s="425"/>
      <c r="S492" s="425"/>
      <c r="T492" s="425"/>
      <c r="U492" s="425"/>
      <c r="V492" s="428"/>
      <c r="W492" s="425"/>
      <c r="X492" s="428"/>
      <c r="Y492" s="425"/>
      <c r="Z492" s="425"/>
      <c r="AA492" s="425"/>
      <c r="AB492" s="425"/>
      <c r="AC492" s="425"/>
      <c r="AD492" s="425"/>
      <c r="AE492" s="425"/>
      <c r="AF492" s="425"/>
      <c r="AG492" s="425"/>
      <c r="AH492" s="425"/>
      <c r="AI492" s="425"/>
      <c r="AJ492" s="425"/>
      <c r="AK492" s="422"/>
      <c r="AL492" s="422"/>
      <c r="AM492" s="422"/>
      <c r="AN492" s="422"/>
      <c r="AO492" s="422"/>
      <c r="AP492" s="422"/>
      <c r="AQ492" s="422"/>
      <c r="AR492" s="422"/>
      <c r="AS492" s="422"/>
      <c r="AT492" s="422"/>
      <c r="AU492" s="422"/>
      <c r="AV492" s="422"/>
    </row>
    <row r="493" spans="1:48" ht="30" x14ac:dyDescent="0.2">
      <c r="A493" s="422" t="s">
        <v>307</v>
      </c>
      <c r="B493" s="423" t="s">
        <v>1711</v>
      </c>
      <c r="C493" s="415" t="s">
        <v>328</v>
      </c>
      <c r="D493" s="424" t="s">
        <v>337</v>
      </c>
      <c r="E493" s="402" t="s">
        <v>1712</v>
      </c>
      <c r="F493" s="423" t="s">
        <v>176</v>
      </c>
      <c r="G493" s="425" t="b">
        <v>1</v>
      </c>
      <c r="H493" s="426">
        <v>42554</v>
      </c>
      <c r="I493" s="423">
        <v>34</v>
      </c>
      <c r="J493" s="410">
        <f t="shared" si="15"/>
        <v>42520</v>
      </c>
      <c r="K493" s="425">
        <v>0</v>
      </c>
      <c r="L493" s="427" t="b">
        <v>1</v>
      </c>
      <c r="M493" s="427" t="s">
        <v>1590</v>
      </c>
      <c r="N493" s="423" t="s">
        <v>1517</v>
      </c>
      <c r="O493" s="423" t="s">
        <v>449</v>
      </c>
      <c r="P493" s="425" t="s">
        <v>1606</v>
      </c>
      <c r="Q493" s="425"/>
      <c r="R493" s="425"/>
      <c r="S493" s="425"/>
      <c r="T493" s="425"/>
      <c r="U493" s="425"/>
      <c r="V493" s="428">
        <v>42520</v>
      </c>
      <c r="W493" s="425"/>
      <c r="X493" s="428">
        <v>42520</v>
      </c>
      <c r="Y493" s="425"/>
      <c r="Z493" s="425"/>
      <c r="AA493" s="425"/>
      <c r="AB493" s="425"/>
      <c r="AC493" s="425"/>
      <c r="AD493" s="425"/>
      <c r="AE493" s="425"/>
      <c r="AF493" s="425"/>
      <c r="AG493" s="425"/>
      <c r="AH493" s="425"/>
      <c r="AI493" s="425"/>
      <c r="AJ493" s="425"/>
      <c r="AK493" s="422"/>
      <c r="AL493" s="422"/>
      <c r="AM493" s="422"/>
      <c r="AN493" s="422"/>
      <c r="AO493" s="422"/>
      <c r="AP493" s="422"/>
      <c r="AQ493" s="422"/>
      <c r="AR493" s="422"/>
      <c r="AS493" s="422"/>
      <c r="AT493" s="422"/>
      <c r="AU493" s="422"/>
      <c r="AV493" s="422"/>
    </row>
    <row r="494" spans="1:48" ht="30" x14ac:dyDescent="0.2">
      <c r="A494" s="422" t="s">
        <v>307</v>
      </c>
      <c r="B494" s="423" t="s">
        <v>1713</v>
      </c>
      <c r="C494" s="415" t="s">
        <v>328</v>
      </c>
      <c r="D494" s="424" t="s">
        <v>337</v>
      </c>
      <c r="E494" s="402" t="s">
        <v>1714</v>
      </c>
      <c r="F494" s="423" t="s">
        <v>176</v>
      </c>
      <c r="G494" s="425" t="b">
        <v>1</v>
      </c>
      <c r="H494" s="426">
        <v>42554</v>
      </c>
      <c r="I494" s="423">
        <v>34</v>
      </c>
      <c r="J494" s="410">
        <f t="shared" si="15"/>
        <v>42520</v>
      </c>
      <c r="K494" s="423">
        <v>0</v>
      </c>
      <c r="L494" s="427" t="b">
        <v>1</v>
      </c>
      <c r="M494" s="427" t="s">
        <v>1590</v>
      </c>
      <c r="N494" s="423" t="s">
        <v>1517</v>
      </c>
      <c r="O494" s="423" t="s">
        <v>449</v>
      </c>
      <c r="P494" s="425" t="s">
        <v>1606</v>
      </c>
      <c r="Q494" s="425"/>
      <c r="R494" s="425"/>
      <c r="S494" s="425"/>
      <c r="T494" s="425"/>
      <c r="U494" s="425"/>
      <c r="V494" s="428">
        <v>42520</v>
      </c>
      <c r="W494" s="425"/>
      <c r="X494" s="428">
        <v>42520</v>
      </c>
      <c r="Y494" s="425"/>
      <c r="Z494" s="425"/>
      <c r="AA494" s="425"/>
      <c r="AB494" s="425"/>
      <c r="AC494" s="425"/>
      <c r="AD494" s="425"/>
      <c r="AE494" s="425"/>
      <c r="AF494" s="425"/>
      <c r="AG494" s="425"/>
      <c r="AH494" s="425"/>
      <c r="AI494" s="425"/>
      <c r="AJ494" s="425"/>
      <c r="AK494" s="422"/>
      <c r="AL494" s="422"/>
      <c r="AM494" s="422"/>
      <c r="AN494" s="422"/>
      <c r="AO494" s="422"/>
      <c r="AP494" s="422"/>
      <c r="AQ494" s="422"/>
      <c r="AR494" s="422"/>
      <c r="AS494" s="422"/>
      <c r="AT494" s="422"/>
      <c r="AU494" s="422"/>
      <c r="AV494" s="422"/>
    </row>
    <row r="495" spans="1:48" ht="30" x14ac:dyDescent="0.2">
      <c r="A495" s="422" t="s">
        <v>307</v>
      </c>
      <c r="B495" s="423" t="s">
        <v>1715</v>
      </c>
      <c r="C495" s="415" t="s">
        <v>328</v>
      </c>
      <c r="D495" s="424" t="s">
        <v>337</v>
      </c>
      <c r="E495" s="402" t="s">
        <v>1716</v>
      </c>
      <c r="F495" s="423" t="s">
        <v>176</v>
      </c>
      <c r="G495" s="425" t="b">
        <v>1</v>
      </c>
      <c r="H495" s="426">
        <v>42554</v>
      </c>
      <c r="I495" s="423">
        <v>34</v>
      </c>
      <c r="J495" s="410">
        <f t="shared" si="15"/>
        <v>42520</v>
      </c>
      <c r="K495" s="423">
        <v>0</v>
      </c>
      <c r="L495" s="427" t="b">
        <v>1</v>
      </c>
      <c r="M495" s="427" t="s">
        <v>1590</v>
      </c>
      <c r="N495" s="423" t="s">
        <v>1517</v>
      </c>
      <c r="O495" s="423" t="s">
        <v>449</v>
      </c>
      <c r="P495" s="425" t="s">
        <v>1606</v>
      </c>
      <c r="Q495" s="425"/>
      <c r="R495" s="425"/>
      <c r="S495" s="425"/>
      <c r="T495" s="425"/>
      <c r="U495" s="425"/>
      <c r="V495" s="428">
        <v>42520</v>
      </c>
      <c r="W495" s="425"/>
      <c r="X495" s="428">
        <v>42520</v>
      </c>
      <c r="Y495" s="425"/>
      <c r="Z495" s="425"/>
      <c r="AA495" s="425"/>
      <c r="AB495" s="425"/>
      <c r="AC495" s="425"/>
      <c r="AD495" s="425"/>
      <c r="AE495" s="425"/>
      <c r="AF495" s="425"/>
      <c r="AG495" s="425"/>
      <c r="AH495" s="425"/>
      <c r="AI495" s="425"/>
      <c r="AJ495" s="425"/>
      <c r="AK495" s="422"/>
      <c r="AL495" s="422"/>
      <c r="AM495" s="422"/>
      <c r="AN495" s="422"/>
      <c r="AO495" s="422"/>
      <c r="AP495" s="422"/>
      <c r="AQ495" s="422"/>
      <c r="AR495" s="422"/>
      <c r="AS495" s="422"/>
      <c r="AT495" s="422"/>
      <c r="AU495" s="422"/>
      <c r="AV495" s="422"/>
    </row>
    <row r="496" spans="1:48" ht="90" x14ac:dyDescent="0.2">
      <c r="A496" s="422" t="s">
        <v>307</v>
      </c>
      <c r="B496" s="425" t="s">
        <v>1717</v>
      </c>
      <c r="C496" s="429" t="s">
        <v>328</v>
      </c>
      <c r="D496" s="427" t="s">
        <v>337</v>
      </c>
      <c r="E496" s="437" t="s">
        <v>1718</v>
      </c>
      <c r="F496" s="425" t="s">
        <v>176</v>
      </c>
      <c r="G496" s="425" t="b">
        <v>1</v>
      </c>
      <c r="H496" s="430">
        <v>42554</v>
      </c>
      <c r="I496" s="425">
        <v>34</v>
      </c>
      <c r="J496" s="431">
        <f t="shared" si="15"/>
        <v>42520</v>
      </c>
      <c r="K496" s="425">
        <v>0</v>
      </c>
      <c r="L496" s="427" t="b">
        <v>1</v>
      </c>
      <c r="M496" s="427" t="s">
        <v>1719</v>
      </c>
      <c r="N496" s="425" t="s">
        <v>1517</v>
      </c>
      <c r="O496" s="425" t="s">
        <v>449</v>
      </c>
      <c r="P496" s="425" t="s">
        <v>1606</v>
      </c>
      <c r="Q496" s="425"/>
      <c r="R496" s="425"/>
      <c r="S496" s="425"/>
      <c r="T496" s="425"/>
      <c r="U496" s="425"/>
      <c r="V496" s="428">
        <v>42520</v>
      </c>
      <c r="W496" s="425"/>
      <c r="X496" s="428">
        <v>42520</v>
      </c>
      <c r="Y496" s="425"/>
      <c r="Z496" s="425"/>
      <c r="AA496" s="425"/>
      <c r="AB496" s="425"/>
      <c r="AC496" s="425"/>
      <c r="AD496" s="425"/>
      <c r="AE496" s="425"/>
      <c r="AF496" s="425"/>
      <c r="AG496" s="425"/>
      <c r="AH496" s="425"/>
      <c r="AI496" s="425"/>
      <c r="AJ496" s="425"/>
      <c r="AK496" s="422"/>
      <c r="AL496" s="422"/>
      <c r="AM496" s="422"/>
      <c r="AN496" s="422"/>
      <c r="AO496" s="422"/>
      <c r="AP496" s="422"/>
      <c r="AQ496" s="422"/>
      <c r="AR496" s="422"/>
      <c r="AS496" s="422"/>
      <c r="AT496" s="422"/>
      <c r="AU496" s="422"/>
      <c r="AV496" s="422"/>
    </row>
    <row r="497" spans="1:48" ht="30" x14ac:dyDescent="0.2">
      <c r="A497" s="422" t="s">
        <v>307</v>
      </c>
      <c r="B497" s="423" t="s">
        <v>1720</v>
      </c>
      <c r="C497" s="415" t="s">
        <v>328</v>
      </c>
      <c r="D497" s="424" t="s">
        <v>337</v>
      </c>
      <c r="E497" s="402" t="s">
        <v>1721</v>
      </c>
      <c r="F497" s="423" t="s">
        <v>176</v>
      </c>
      <c r="G497" s="425" t="b">
        <v>1</v>
      </c>
      <c r="H497" s="426">
        <v>42554</v>
      </c>
      <c r="I497" s="423">
        <v>34</v>
      </c>
      <c r="J497" s="410">
        <f t="shared" si="15"/>
        <v>42520</v>
      </c>
      <c r="K497" s="423">
        <v>0</v>
      </c>
      <c r="L497" s="427" t="b">
        <v>1</v>
      </c>
      <c r="M497" s="424" t="s">
        <v>1722</v>
      </c>
      <c r="N497" s="423" t="s">
        <v>1517</v>
      </c>
      <c r="O497" s="423" t="s">
        <v>449</v>
      </c>
      <c r="P497" s="425" t="s">
        <v>1606</v>
      </c>
      <c r="Q497" s="425"/>
      <c r="R497" s="425"/>
      <c r="S497" s="425"/>
      <c r="T497" s="425"/>
      <c r="U497" s="425"/>
      <c r="V497" s="428">
        <v>42520</v>
      </c>
      <c r="W497" s="425"/>
      <c r="X497" s="428">
        <v>42520</v>
      </c>
      <c r="Y497" s="425"/>
      <c r="Z497" s="425"/>
      <c r="AA497" s="425"/>
      <c r="AB497" s="425"/>
      <c r="AC497" s="425"/>
      <c r="AD497" s="425"/>
      <c r="AE497" s="425"/>
      <c r="AF497" s="425"/>
      <c r="AG497" s="425"/>
      <c r="AH497" s="425"/>
      <c r="AI497" s="425"/>
      <c r="AJ497" s="425"/>
      <c r="AK497" s="422"/>
      <c r="AL497" s="422"/>
      <c r="AM497" s="422"/>
      <c r="AN497" s="422"/>
      <c r="AO497" s="422"/>
      <c r="AP497" s="422"/>
      <c r="AQ497" s="422"/>
      <c r="AR497" s="422"/>
      <c r="AS497" s="422"/>
      <c r="AT497" s="422"/>
      <c r="AU497" s="422"/>
      <c r="AV497" s="422"/>
    </row>
    <row r="498" spans="1:48" ht="30" x14ac:dyDescent="0.2">
      <c r="A498" s="422" t="s">
        <v>307</v>
      </c>
      <c r="B498" s="423" t="s">
        <v>1723</v>
      </c>
      <c r="C498" s="415" t="s">
        <v>328</v>
      </c>
      <c r="D498" s="424" t="s">
        <v>337</v>
      </c>
      <c r="E498" s="424" t="s">
        <v>1528</v>
      </c>
      <c r="F498" s="423" t="s">
        <v>176</v>
      </c>
      <c r="G498" s="425" t="b">
        <v>1</v>
      </c>
      <c r="H498" s="426">
        <v>42554</v>
      </c>
      <c r="I498" s="423">
        <v>34</v>
      </c>
      <c r="J498" s="410">
        <f t="shared" si="15"/>
        <v>42520</v>
      </c>
      <c r="K498" s="423">
        <v>0</v>
      </c>
      <c r="L498" s="427" t="b">
        <v>1</v>
      </c>
      <c r="M498" s="424" t="s">
        <v>1602</v>
      </c>
      <c r="N498" s="423" t="s">
        <v>1517</v>
      </c>
      <c r="O498" s="423" t="s">
        <v>449</v>
      </c>
      <c r="P498" s="425" t="s">
        <v>1606</v>
      </c>
      <c r="Q498" s="425"/>
      <c r="R498" s="428"/>
      <c r="S498" s="425"/>
      <c r="T498" s="425"/>
      <c r="U498" s="425"/>
      <c r="V498" s="428"/>
      <c r="W498" s="425"/>
      <c r="X498" s="428">
        <v>42520</v>
      </c>
      <c r="Y498" s="425"/>
      <c r="Z498" s="425"/>
      <c r="AA498" s="425"/>
      <c r="AB498" s="425"/>
      <c r="AC498" s="425"/>
      <c r="AD498" s="425"/>
      <c r="AE498" s="425"/>
      <c r="AF498" s="425"/>
      <c r="AG498" s="425"/>
      <c r="AH498" s="425"/>
      <c r="AI498" s="425"/>
      <c r="AJ498" s="425"/>
      <c r="AK498" s="422"/>
      <c r="AL498" s="422"/>
      <c r="AM498" s="422"/>
      <c r="AN498" s="422"/>
      <c r="AO498" s="422"/>
      <c r="AP498" s="422"/>
      <c r="AQ498" s="422"/>
      <c r="AR498" s="422"/>
      <c r="AS498" s="422"/>
      <c r="AT498" s="422"/>
      <c r="AU498" s="422"/>
      <c r="AV498" s="422"/>
    </row>
    <row r="499" spans="1:48" ht="75" x14ac:dyDescent="0.2">
      <c r="A499" s="422" t="s">
        <v>307</v>
      </c>
      <c r="B499" s="423" t="s">
        <v>1724</v>
      </c>
      <c r="C499" s="415" t="s">
        <v>328</v>
      </c>
      <c r="D499" s="424" t="s">
        <v>337</v>
      </c>
      <c r="E499" s="427" t="s">
        <v>1530</v>
      </c>
      <c r="F499" s="423" t="s">
        <v>176</v>
      </c>
      <c r="G499" s="425" t="b">
        <v>1</v>
      </c>
      <c r="H499" s="426">
        <v>42554</v>
      </c>
      <c r="I499" s="423">
        <v>34</v>
      </c>
      <c r="J499" s="410">
        <f t="shared" si="15"/>
        <v>42520</v>
      </c>
      <c r="K499" s="425">
        <v>0</v>
      </c>
      <c r="L499" s="427" t="b">
        <v>1</v>
      </c>
      <c r="M499" s="424" t="s">
        <v>1725</v>
      </c>
      <c r="N499" s="423" t="s">
        <v>1517</v>
      </c>
      <c r="O499" s="423" t="s">
        <v>449</v>
      </c>
      <c r="P499" s="425" t="s">
        <v>1606</v>
      </c>
      <c r="Q499" s="425"/>
      <c r="R499" s="428">
        <v>42520</v>
      </c>
      <c r="S499" s="425"/>
      <c r="T499" s="425"/>
      <c r="U499" s="425"/>
      <c r="V499" s="428">
        <v>42520</v>
      </c>
      <c r="W499" s="425"/>
      <c r="X499" s="428">
        <v>42520</v>
      </c>
      <c r="Y499" s="425"/>
      <c r="Z499" s="425"/>
      <c r="AA499" s="425"/>
      <c r="AB499" s="425"/>
      <c r="AC499" s="425"/>
      <c r="AD499" s="425"/>
      <c r="AE499" s="425"/>
      <c r="AF499" s="425"/>
      <c r="AG499" s="425"/>
      <c r="AH499" s="425"/>
      <c r="AI499" s="425"/>
      <c r="AJ499" s="425"/>
      <c r="AK499" s="422"/>
      <c r="AL499" s="422"/>
      <c r="AM499" s="422"/>
      <c r="AN499" s="422"/>
      <c r="AO499" s="422"/>
      <c r="AP499" s="422"/>
      <c r="AQ499" s="422"/>
      <c r="AR499" s="422"/>
      <c r="AS499" s="422"/>
      <c r="AT499" s="422"/>
      <c r="AU499" s="422"/>
      <c r="AV499" s="422"/>
    </row>
    <row r="500" spans="1:48" ht="30" x14ac:dyDescent="0.2">
      <c r="A500" s="422" t="s">
        <v>308</v>
      </c>
      <c r="B500" s="423" t="s">
        <v>1726</v>
      </c>
      <c r="C500" s="415" t="s">
        <v>328</v>
      </c>
      <c r="D500" s="424" t="s">
        <v>337</v>
      </c>
      <c r="E500" s="424" t="s">
        <v>1727</v>
      </c>
      <c r="F500" s="423" t="s">
        <v>176</v>
      </c>
      <c r="G500" s="425" t="b">
        <v>1</v>
      </c>
      <c r="H500" s="426">
        <v>42554</v>
      </c>
      <c r="I500" s="423">
        <v>34</v>
      </c>
      <c r="J500" s="410">
        <f t="shared" si="15"/>
        <v>42520</v>
      </c>
      <c r="K500" s="423">
        <v>0</v>
      </c>
      <c r="L500" s="427" t="b">
        <v>1</v>
      </c>
      <c r="M500" s="424" t="s">
        <v>1728</v>
      </c>
      <c r="N500" s="423" t="s">
        <v>1517</v>
      </c>
      <c r="O500" s="423" t="s">
        <v>449</v>
      </c>
      <c r="P500" s="425" t="s">
        <v>1606</v>
      </c>
      <c r="Q500" s="425"/>
      <c r="R500" s="428">
        <v>42520</v>
      </c>
      <c r="S500" s="425"/>
      <c r="T500" s="425"/>
      <c r="U500" s="425"/>
      <c r="V500" s="428">
        <v>42520</v>
      </c>
      <c r="W500" s="425"/>
      <c r="X500" s="428">
        <v>42520</v>
      </c>
      <c r="Y500" s="425"/>
      <c r="Z500" s="425"/>
      <c r="AA500" s="425"/>
      <c r="AB500" s="425"/>
      <c r="AC500" s="425"/>
      <c r="AD500" s="425"/>
      <c r="AE500" s="425"/>
      <c r="AF500" s="425"/>
      <c r="AG500" s="425"/>
      <c r="AH500" s="425"/>
      <c r="AI500" s="425"/>
      <c r="AJ500" s="425"/>
      <c r="AK500" s="422"/>
      <c r="AL500" s="422"/>
      <c r="AM500" s="422"/>
      <c r="AN500" s="422"/>
      <c r="AO500" s="422"/>
      <c r="AP500" s="422"/>
      <c r="AQ500" s="422"/>
      <c r="AR500" s="422"/>
      <c r="AS500" s="422"/>
      <c r="AT500" s="422"/>
      <c r="AU500" s="422"/>
      <c r="AV500" s="422"/>
    </row>
    <row r="501" spans="1:48" ht="30" x14ac:dyDescent="0.2">
      <c r="A501" s="422" t="s">
        <v>307</v>
      </c>
      <c r="B501" s="425" t="s">
        <v>1729</v>
      </c>
      <c r="C501" s="429" t="s">
        <v>328</v>
      </c>
      <c r="D501" s="427" t="s">
        <v>337</v>
      </c>
      <c r="E501" s="427" t="s">
        <v>1730</v>
      </c>
      <c r="F501" s="425" t="s">
        <v>176</v>
      </c>
      <c r="G501" s="425" t="b">
        <v>1</v>
      </c>
      <c r="H501" s="426">
        <v>42554</v>
      </c>
      <c r="I501" s="423">
        <v>34</v>
      </c>
      <c r="J501" s="410">
        <f t="shared" si="15"/>
        <v>42520</v>
      </c>
      <c r="K501" s="423">
        <v>0</v>
      </c>
      <c r="L501" s="427" t="b">
        <v>1</v>
      </c>
      <c r="M501" s="427" t="s">
        <v>1590</v>
      </c>
      <c r="N501" s="425" t="s">
        <v>1517</v>
      </c>
      <c r="O501" s="425" t="s">
        <v>449</v>
      </c>
      <c r="P501" s="425" t="s">
        <v>1606</v>
      </c>
      <c r="Q501" s="425"/>
      <c r="R501" s="425"/>
      <c r="S501" s="425"/>
      <c r="T501" s="425"/>
      <c r="U501" s="425"/>
      <c r="V501" s="425"/>
      <c r="W501" s="425"/>
      <c r="X501" s="428">
        <v>42520</v>
      </c>
      <c r="Y501" s="425"/>
      <c r="Z501" s="425"/>
      <c r="AA501" s="425"/>
      <c r="AB501" s="425"/>
      <c r="AC501" s="425"/>
      <c r="AD501" s="425"/>
      <c r="AE501" s="425"/>
      <c r="AF501" s="425"/>
      <c r="AG501" s="425"/>
      <c r="AH501" s="425"/>
      <c r="AI501" s="425"/>
      <c r="AJ501" s="425"/>
      <c r="AK501" s="422"/>
      <c r="AL501" s="422"/>
      <c r="AM501" s="422"/>
      <c r="AN501" s="422"/>
      <c r="AO501" s="422"/>
      <c r="AP501" s="422"/>
      <c r="AQ501" s="422"/>
      <c r="AR501" s="422"/>
      <c r="AS501" s="422"/>
      <c r="AT501" s="422"/>
      <c r="AU501" s="422"/>
      <c r="AV501" s="422"/>
    </row>
    <row r="502" spans="1:48" ht="30" x14ac:dyDescent="0.2">
      <c r="A502" s="422" t="s">
        <v>307</v>
      </c>
      <c r="B502" s="425" t="s">
        <v>1731</v>
      </c>
      <c r="C502" s="429" t="s">
        <v>328</v>
      </c>
      <c r="D502" s="427" t="s">
        <v>337</v>
      </c>
      <c r="E502" s="427" t="s">
        <v>1732</v>
      </c>
      <c r="F502" s="425" t="s">
        <v>176</v>
      </c>
      <c r="G502" s="425" t="b">
        <v>1</v>
      </c>
      <c r="H502" s="430">
        <v>42554</v>
      </c>
      <c r="I502" s="425">
        <v>34</v>
      </c>
      <c r="J502" s="410">
        <f t="shared" si="15"/>
        <v>42520</v>
      </c>
      <c r="K502" s="425">
        <v>0</v>
      </c>
      <c r="L502" s="427" t="b">
        <v>1</v>
      </c>
      <c r="M502" s="427" t="s">
        <v>1590</v>
      </c>
      <c r="N502" s="425" t="s">
        <v>1517</v>
      </c>
      <c r="O502" s="425" t="s">
        <v>449</v>
      </c>
      <c r="P502" s="425" t="s">
        <v>1606</v>
      </c>
      <c r="Q502" s="425"/>
      <c r="R502" s="425"/>
      <c r="S502" s="425"/>
      <c r="T502" s="425"/>
      <c r="U502" s="425"/>
      <c r="V502" s="425"/>
      <c r="W502" s="425"/>
      <c r="X502" s="428">
        <v>42520</v>
      </c>
      <c r="Y502" s="425"/>
      <c r="Z502" s="425"/>
      <c r="AA502" s="425"/>
      <c r="AB502" s="425"/>
      <c r="AC502" s="425"/>
      <c r="AD502" s="425"/>
      <c r="AE502" s="425"/>
      <c r="AF502" s="425"/>
      <c r="AG502" s="425"/>
      <c r="AH502" s="425"/>
      <c r="AI502" s="425"/>
      <c r="AJ502" s="425"/>
      <c r="AK502" s="422"/>
      <c r="AL502" s="422"/>
      <c r="AM502" s="422"/>
      <c r="AN502" s="422"/>
      <c r="AO502" s="422"/>
      <c r="AP502" s="422"/>
      <c r="AQ502" s="422"/>
      <c r="AR502" s="422"/>
      <c r="AS502" s="422"/>
      <c r="AT502" s="422"/>
      <c r="AU502" s="422"/>
      <c r="AV502" s="422"/>
    </row>
    <row r="503" spans="1:48" ht="45" x14ac:dyDescent="0.2">
      <c r="A503" s="422" t="s">
        <v>307</v>
      </c>
      <c r="B503" s="425" t="s">
        <v>1733</v>
      </c>
      <c r="C503" s="429" t="s">
        <v>328</v>
      </c>
      <c r="D503" s="427" t="s">
        <v>337</v>
      </c>
      <c r="E503" s="427" t="s">
        <v>1734</v>
      </c>
      <c r="F503" s="425" t="s">
        <v>176</v>
      </c>
      <c r="G503" s="425" t="b">
        <v>1</v>
      </c>
      <c r="H503" s="430">
        <v>42554</v>
      </c>
      <c r="I503" s="425">
        <v>34</v>
      </c>
      <c r="J503" s="410">
        <f t="shared" si="15"/>
        <v>42520</v>
      </c>
      <c r="K503" s="425">
        <v>0</v>
      </c>
      <c r="L503" s="427" t="b">
        <v>1</v>
      </c>
      <c r="M503" s="427" t="s">
        <v>1590</v>
      </c>
      <c r="N503" s="425" t="s">
        <v>1517</v>
      </c>
      <c r="O503" s="425" t="s">
        <v>449</v>
      </c>
      <c r="P503" s="425" t="s">
        <v>1606</v>
      </c>
      <c r="Q503" s="425"/>
      <c r="R503" s="425"/>
      <c r="S503" s="425"/>
      <c r="T503" s="425"/>
      <c r="U503" s="425"/>
      <c r="V503" s="425"/>
      <c r="W503" s="425"/>
      <c r="X503" s="428">
        <v>42520</v>
      </c>
      <c r="Y503" s="425"/>
      <c r="Z503" s="425"/>
      <c r="AA503" s="425"/>
      <c r="AB503" s="425"/>
      <c r="AC503" s="425"/>
      <c r="AD503" s="425"/>
      <c r="AE503" s="425"/>
      <c r="AF503" s="425"/>
      <c r="AG503" s="425"/>
      <c r="AH503" s="425"/>
      <c r="AI503" s="425"/>
      <c r="AJ503" s="425"/>
      <c r="AK503" s="422"/>
      <c r="AL503" s="422"/>
      <c r="AM503" s="422"/>
      <c r="AN503" s="422"/>
      <c r="AO503" s="422"/>
      <c r="AP503" s="422"/>
      <c r="AQ503" s="422"/>
      <c r="AR503" s="422"/>
      <c r="AS503" s="422"/>
      <c r="AT503" s="422"/>
      <c r="AU503" s="422"/>
      <c r="AV503" s="422"/>
    </row>
    <row r="504" spans="1:48" ht="60" x14ac:dyDescent="0.2">
      <c r="A504" s="422" t="s">
        <v>307</v>
      </c>
      <c r="B504" s="425" t="s">
        <v>1735</v>
      </c>
      <c r="C504" s="429" t="s">
        <v>328</v>
      </c>
      <c r="D504" s="427" t="s">
        <v>337</v>
      </c>
      <c r="E504" s="427" t="s">
        <v>1736</v>
      </c>
      <c r="F504" s="425" t="s">
        <v>176</v>
      </c>
      <c r="G504" s="425" t="b">
        <v>1</v>
      </c>
      <c r="H504" s="430">
        <v>42554</v>
      </c>
      <c r="I504" s="425">
        <v>34</v>
      </c>
      <c r="J504" s="410">
        <f t="shared" si="15"/>
        <v>42520</v>
      </c>
      <c r="K504" s="425">
        <v>0</v>
      </c>
      <c r="L504" s="427" t="b">
        <v>1</v>
      </c>
      <c r="M504" s="427" t="s">
        <v>1544</v>
      </c>
      <c r="N504" s="425" t="s">
        <v>1517</v>
      </c>
      <c r="O504" s="425" t="s">
        <v>449</v>
      </c>
      <c r="P504" s="425" t="s">
        <v>1606</v>
      </c>
      <c r="Q504" s="425"/>
      <c r="R504" s="425"/>
      <c r="S504" s="425"/>
      <c r="T504" s="425"/>
      <c r="U504" s="425"/>
      <c r="V504" s="425"/>
      <c r="W504" s="425"/>
      <c r="X504" s="428">
        <v>42520</v>
      </c>
      <c r="Y504" s="425"/>
      <c r="Z504" s="425"/>
      <c r="AA504" s="425"/>
      <c r="AB504" s="425"/>
      <c r="AC504" s="425"/>
      <c r="AD504" s="425"/>
      <c r="AE504" s="425"/>
      <c r="AF504" s="425"/>
      <c r="AG504" s="425"/>
      <c r="AH504" s="425"/>
      <c r="AI504" s="425"/>
      <c r="AJ504" s="425"/>
      <c r="AK504" s="422"/>
      <c r="AL504" s="422"/>
      <c r="AM504" s="422"/>
      <c r="AN504" s="422"/>
      <c r="AO504" s="422"/>
      <c r="AP504" s="422"/>
      <c r="AQ504" s="422"/>
      <c r="AR504" s="422"/>
      <c r="AS504" s="422"/>
      <c r="AT504" s="422"/>
      <c r="AU504" s="422"/>
      <c r="AV504" s="422"/>
    </row>
    <row r="505" spans="1:48" ht="45" x14ac:dyDescent="0.2">
      <c r="A505" s="422" t="s">
        <v>307</v>
      </c>
      <c r="B505" s="425" t="s">
        <v>1737</v>
      </c>
      <c r="C505" s="429" t="s">
        <v>328</v>
      </c>
      <c r="D505" s="427" t="s">
        <v>337</v>
      </c>
      <c r="E505" s="427" t="s">
        <v>1738</v>
      </c>
      <c r="F505" s="425" t="s">
        <v>176</v>
      </c>
      <c r="G505" s="425" t="b">
        <v>1</v>
      </c>
      <c r="H505" s="430">
        <v>42554</v>
      </c>
      <c r="I505" s="425">
        <v>34</v>
      </c>
      <c r="J505" s="410">
        <f t="shared" si="15"/>
        <v>42520</v>
      </c>
      <c r="K505" s="425">
        <v>0</v>
      </c>
      <c r="L505" s="427" t="b">
        <v>1</v>
      </c>
      <c r="M505" s="427" t="s">
        <v>1547</v>
      </c>
      <c r="N505" s="425" t="s">
        <v>1517</v>
      </c>
      <c r="O505" s="425" t="s">
        <v>449</v>
      </c>
      <c r="P505" s="425" t="s">
        <v>1606</v>
      </c>
      <c r="Q505" s="425"/>
      <c r="R505" s="425"/>
      <c r="S505" s="425"/>
      <c r="T505" s="425"/>
      <c r="U505" s="425"/>
      <c r="V505" s="425"/>
      <c r="W505" s="425"/>
      <c r="X505" s="428">
        <v>42520</v>
      </c>
      <c r="Y505" s="425"/>
      <c r="Z505" s="425"/>
      <c r="AA505" s="425"/>
      <c r="AB505" s="425"/>
      <c r="AC505" s="425"/>
      <c r="AD505" s="425"/>
      <c r="AE505" s="425"/>
      <c r="AF505" s="425"/>
      <c r="AG505" s="425"/>
      <c r="AH505" s="425"/>
      <c r="AI505" s="425"/>
      <c r="AJ505" s="425"/>
      <c r="AK505" s="422"/>
      <c r="AL505" s="422"/>
      <c r="AM505" s="422"/>
      <c r="AN505" s="422"/>
      <c r="AO505" s="422"/>
      <c r="AP505" s="422"/>
      <c r="AQ505" s="422"/>
      <c r="AR505" s="422"/>
      <c r="AS505" s="422"/>
      <c r="AT505" s="422"/>
      <c r="AU505" s="422"/>
      <c r="AV505" s="422"/>
    </row>
    <row r="506" spans="1:48" ht="45" x14ac:dyDescent="0.2">
      <c r="A506" s="422" t="s">
        <v>307</v>
      </c>
      <c r="B506" s="425" t="s">
        <v>1739</v>
      </c>
      <c r="C506" s="429" t="s">
        <v>328</v>
      </c>
      <c r="D506" s="427" t="s">
        <v>337</v>
      </c>
      <c r="E506" s="427" t="s">
        <v>1740</v>
      </c>
      <c r="F506" s="425" t="s">
        <v>176</v>
      </c>
      <c r="G506" s="425" t="b">
        <v>1</v>
      </c>
      <c r="H506" s="430">
        <v>42554</v>
      </c>
      <c r="I506" s="425">
        <v>34</v>
      </c>
      <c r="J506" s="410">
        <f t="shared" si="15"/>
        <v>42520</v>
      </c>
      <c r="K506" s="425">
        <v>0</v>
      </c>
      <c r="L506" s="427" t="b">
        <v>1</v>
      </c>
      <c r="M506" s="427" t="s">
        <v>1550</v>
      </c>
      <c r="N506" s="425" t="s">
        <v>1517</v>
      </c>
      <c r="O506" s="425" t="s">
        <v>449</v>
      </c>
      <c r="P506" s="425" t="s">
        <v>1606</v>
      </c>
      <c r="Q506" s="425"/>
      <c r="R506" s="425"/>
      <c r="S506" s="425"/>
      <c r="T506" s="425"/>
      <c r="U506" s="425"/>
      <c r="V506" s="425"/>
      <c r="W506" s="425"/>
      <c r="X506" s="428">
        <v>42520</v>
      </c>
      <c r="Y506" s="425"/>
      <c r="Z506" s="425"/>
      <c r="AA506" s="425"/>
      <c r="AB506" s="425"/>
      <c r="AC506" s="425"/>
      <c r="AD506" s="425"/>
      <c r="AE506" s="425"/>
      <c r="AF506" s="425"/>
      <c r="AG506" s="425"/>
      <c r="AH506" s="425"/>
      <c r="AI506" s="425"/>
      <c r="AJ506" s="425"/>
      <c r="AK506" s="422"/>
      <c r="AL506" s="422"/>
      <c r="AM506" s="422"/>
      <c r="AN506" s="422"/>
      <c r="AO506" s="422"/>
      <c r="AP506" s="422"/>
      <c r="AQ506" s="422"/>
      <c r="AR506" s="422"/>
      <c r="AS506" s="422"/>
      <c r="AT506" s="422"/>
      <c r="AU506" s="422"/>
      <c r="AV506" s="422"/>
    </row>
    <row r="507" spans="1:48" ht="30" x14ac:dyDescent="0.2">
      <c r="A507" s="422" t="s">
        <v>307</v>
      </c>
      <c r="B507" s="425" t="s">
        <v>1741</v>
      </c>
      <c r="C507" s="429" t="s">
        <v>328</v>
      </c>
      <c r="D507" s="427" t="s">
        <v>337</v>
      </c>
      <c r="E507" s="427" t="s">
        <v>1742</v>
      </c>
      <c r="F507" s="425" t="s">
        <v>176</v>
      </c>
      <c r="G507" s="425" t="b">
        <v>1</v>
      </c>
      <c r="H507" s="430">
        <v>42554</v>
      </c>
      <c r="I507" s="425">
        <v>34</v>
      </c>
      <c r="J507" s="410">
        <f t="shared" si="15"/>
        <v>42520</v>
      </c>
      <c r="K507" s="425">
        <v>0</v>
      </c>
      <c r="L507" s="427" t="b">
        <v>1</v>
      </c>
      <c r="M507" s="427" t="s">
        <v>1590</v>
      </c>
      <c r="N507" s="425" t="s">
        <v>1517</v>
      </c>
      <c r="O507" s="425" t="s">
        <v>449</v>
      </c>
      <c r="P507" s="425" t="s">
        <v>1606</v>
      </c>
      <c r="Q507" s="425"/>
      <c r="R507" s="425"/>
      <c r="S507" s="425"/>
      <c r="T507" s="425"/>
      <c r="U507" s="425"/>
      <c r="V507" s="425"/>
      <c r="W507" s="425"/>
      <c r="X507" s="428">
        <v>42520</v>
      </c>
      <c r="Y507" s="425"/>
      <c r="Z507" s="425"/>
      <c r="AA507" s="425"/>
      <c r="AB507" s="425"/>
      <c r="AC507" s="425"/>
      <c r="AD507" s="425"/>
      <c r="AE507" s="425"/>
      <c r="AF507" s="425"/>
      <c r="AG507" s="425"/>
      <c r="AH507" s="425"/>
      <c r="AI507" s="425"/>
      <c r="AJ507" s="425"/>
      <c r="AK507" s="422"/>
      <c r="AL507" s="422"/>
      <c r="AM507" s="422"/>
      <c r="AN507" s="422"/>
      <c r="AO507" s="422"/>
      <c r="AP507" s="422"/>
      <c r="AQ507" s="422"/>
      <c r="AR507" s="422"/>
      <c r="AS507" s="422"/>
      <c r="AT507" s="422"/>
      <c r="AU507" s="422"/>
      <c r="AV507" s="422"/>
    </row>
    <row r="508" spans="1:48" ht="45" x14ac:dyDescent="0.2">
      <c r="A508" s="422" t="s">
        <v>307</v>
      </c>
      <c r="B508" s="425" t="s">
        <v>1743</v>
      </c>
      <c r="C508" s="429" t="s">
        <v>328</v>
      </c>
      <c r="D508" s="427" t="s">
        <v>337</v>
      </c>
      <c r="E508" s="427" t="s">
        <v>1744</v>
      </c>
      <c r="F508" s="425" t="s">
        <v>176</v>
      </c>
      <c r="G508" s="425" t="b">
        <v>1</v>
      </c>
      <c r="H508" s="430">
        <v>42554</v>
      </c>
      <c r="I508" s="425">
        <v>34</v>
      </c>
      <c r="J508" s="410">
        <f t="shared" si="15"/>
        <v>42520</v>
      </c>
      <c r="K508" s="425">
        <v>0</v>
      </c>
      <c r="L508" s="427" t="b">
        <v>1</v>
      </c>
      <c r="M508" s="427" t="s">
        <v>1590</v>
      </c>
      <c r="N508" s="425" t="s">
        <v>1517</v>
      </c>
      <c r="O508" s="425" t="s">
        <v>449</v>
      </c>
      <c r="P508" s="425" t="s">
        <v>1606</v>
      </c>
      <c r="Q508" s="425"/>
      <c r="R508" s="425"/>
      <c r="S508" s="425"/>
      <c r="T508" s="425"/>
      <c r="U508" s="425"/>
      <c r="V508" s="425"/>
      <c r="W508" s="425"/>
      <c r="X508" s="428">
        <v>42520</v>
      </c>
      <c r="Y508" s="425"/>
      <c r="Z508" s="425"/>
      <c r="AA508" s="425"/>
      <c r="AB508" s="425"/>
      <c r="AC508" s="425"/>
      <c r="AD508" s="425"/>
      <c r="AE508" s="425"/>
      <c r="AF508" s="425"/>
      <c r="AG508" s="425"/>
      <c r="AH508" s="425"/>
      <c r="AI508" s="425"/>
      <c r="AJ508" s="425"/>
      <c r="AK508" s="422"/>
      <c r="AL508" s="422"/>
      <c r="AM508" s="422"/>
      <c r="AN508" s="422"/>
      <c r="AO508" s="422"/>
      <c r="AP508" s="422"/>
      <c r="AQ508" s="422"/>
      <c r="AR508" s="422"/>
      <c r="AS508" s="422"/>
      <c r="AT508" s="422"/>
      <c r="AU508" s="422"/>
      <c r="AV508" s="422"/>
    </row>
    <row r="509" spans="1:48" ht="45" x14ac:dyDescent="0.2">
      <c r="A509" s="422" t="s">
        <v>307</v>
      </c>
      <c r="B509" s="425" t="s">
        <v>1745</v>
      </c>
      <c r="C509" s="429" t="s">
        <v>328</v>
      </c>
      <c r="D509" s="427" t="s">
        <v>337</v>
      </c>
      <c r="E509" s="427" t="s">
        <v>1746</v>
      </c>
      <c r="F509" s="425" t="s">
        <v>176</v>
      </c>
      <c r="G509" s="425" t="b">
        <v>1</v>
      </c>
      <c r="H509" s="430">
        <v>42554</v>
      </c>
      <c r="I509" s="425">
        <v>34</v>
      </c>
      <c r="J509" s="410">
        <f t="shared" si="15"/>
        <v>42520</v>
      </c>
      <c r="K509" s="425">
        <v>0</v>
      </c>
      <c r="L509" s="427" t="b">
        <v>1</v>
      </c>
      <c r="M509" s="427" t="s">
        <v>1590</v>
      </c>
      <c r="N509" s="425" t="s">
        <v>1517</v>
      </c>
      <c r="O509" s="425" t="s">
        <v>449</v>
      </c>
      <c r="P509" s="425" t="s">
        <v>1606</v>
      </c>
      <c r="Q509" s="425"/>
      <c r="R509" s="425"/>
      <c r="S509" s="425"/>
      <c r="T509" s="425"/>
      <c r="U509" s="425"/>
      <c r="V509" s="425"/>
      <c r="W509" s="425"/>
      <c r="X509" s="428">
        <v>42520</v>
      </c>
      <c r="Y509" s="425"/>
      <c r="Z509" s="425"/>
      <c r="AA509" s="425"/>
      <c r="AB509" s="425"/>
      <c r="AC509" s="425"/>
      <c r="AD509" s="425"/>
      <c r="AE509" s="425"/>
      <c r="AF509" s="425"/>
      <c r="AG509" s="425"/>
      <c r="AH509" s="425"/>
      <c r="AI509" s="425"/>
      <c r="AJ509" s="425"/>
      <c r="AK509" s="422"/>
      <c r="AL509" s="422"/>
      <c r="AM509" s="422"/>
      <c r="AN509" s="422"/>
      <c r="AO509" s="422"/>
      <c r="AP509" s="422"/>
      <c r="AQ509" s="422"/>
      <c r="AR509" s="422"/>
      <c r="AS509" s="422"/>
      <c r="AT509" s="422"/>
      <c r="AU509" s="422"/>
      <c r="AV509" s="422"/>
    </row>
    <row r="510" spans="1:48" ht="30" x14ac:dyDescent="0.2">
      <c r="A510" s="422" t="s">
        <v>307</v>
      </c>
      <c r="B510" s="425" t="s">
        <v>1747</v>
      </c>
      <c r="C510" s="429" t="s">
        <v>328</v>
      </c>
      <c r="D510" s="427" t="s">
        <v>337</v>
      </c>
      <c r="E510" s="427" t="s">
        <v>1748</v>
      </c>
      <c r="F510" s="425" t="s">
        <v>176</v>
      </c>
      <c r="G510" s="425" t="b">
        <v>1</v>
      </c>
      <c r="H510" s="430">
        <v>42554</v>
      </c>
      <c r="I510" s="425">
        <v>34</v>
      </c>
      <c r="J510" s="410">
        <f t="shared" si="15"/>
        <v>42520</v>
      </c>
      <c r="K510" s="425">
        <v>0</v>
      </c>
      <c r="L510" s="427" t="b">
        <v>1</v>
      </c>
      <c r="M510" s="427" t="s">
        <v>1590</v>
      </c>
      <c r="N510" s="425" t="s">
        <v>1517</v>
      </c>
      <c r="O510" s="425" t="s">
        <v>449</v>
      </c>
      <c r="P510" s="425" t="s">
        <v>1606</v>
      </c>
      <c r="Q510" s="425"/>
      <c r="R510" s="425"/>
      <c r="S510" s="425"/>
      <c r="T510" s="425"/>
      <c r="U510" s="425"/>
      <c r="V510" s="425"/>
      <c r="W510" s="425"/>
      <c r="X510" s="428">
        <v>42520</v>
      </c>
      <c r="Y510" s="425"/>
      <c r="Z510" s="425"/>
      <c r="AA510" s="425"/>
      <c r="AB510" s="425"/>
      <c r="AC510" s="425"/>
      <c r="AD510" s="425"/>
      <c r="AE510" s="425"/>
      <c r="AF510" s="425"/>
      <c r="AG510" s="425"/>
      <c r="AH510" s="425"/>
      <c r="AI510" s="425"/>
      <c r="AJ510" s="425"/>
      <c r="AK510" s="422"/>
      <c r="AL510" s="422"/>
      <c r="AM510" s="422"/>
      <c r="AN510" s="422"/>
      <c r="AO510" s="422"/>
      <c r="AP510" s="422"/>
      <c r="AQ510" s="422"/>
      <c r="AR510" s="422"/>
      <c r="AS510" s="422"/>
      <c r="AT510" s="422"/>
      <c r="AU510" s="422"/>
      <c r="AV510" s="422"/>
    </row>
    <row r="511" spans="1:48" ht="45" x14ac:dyDescent="0.2">
      <c r="A511" s="422" t="s">
        <v>307</v>
      </c>
      <c r="B511" s="425" t="s">
        <v>1749</v>
      </c>
      <c r="C511" s="429" t="s">
        <v>328</v>
      </c>
      <c r="D511" s="427" t="s">
        <v>337</v>
      </c>
      <c r="E511" s="427" t="s">
        <v>1750</v>
      </c>
      <c r="F511" s="425" t="s">
        <v>176</v>
      </c>
      <c r="G511" s="425" t="b">
        <v>1</v>
      </c>
      <c r="H511" s="430">
        <v>42554</v>
      </c>
      <c r="I511" s="425">
        <v>34</v>
      </c>
      <c r="J511" s="410">
        <f t="shared" si="15"/>
        <v>42520</v>
      </c>
      <c r="K511" s="425">
        <v>0</v>
      </c>
      <c r="L511" s="427" t="b">
        <v>1</v>
      </c>
      <c r="M511" s="427" t="s">
        <v>1590</v>
      </c>
      <c r="N511" s="425" t="s">
        <v>1517</v>
      </c>
      <c r="O511" s="425" t="s">
        <v>449</v>
      </c>
      <c r="P511" s="425" t="s">
        <v>1606</v>
      </c>
      <c r="Q511" s="425"/>
      <c r="R511" s="425"/>
      <c r="S511" s="425"/>
      <c r="T511" s="425"/>
      <c r="U511" s="425"/>
      <c r="V511" s="425"/>
      <c r="W511" s="425"/>
      <c r="X511" s="428">
        <v>42520</v>
      </c>
      <c r="Y511" s="425"/>
      <c r="Z511" s="425"/>
      <c r="AA511" s="425"/>
      <c r="AB511" s="425"/>
      <c r="AC511" s="425"/>
      <c r="AD511" s="425"/>
      <c r="AE511" s="425"/>
      <c r="AF511" s="425"/>
      <c r="AG511" s="425"/>
      <c r="AH511" s="425"/>
      <c r="AI511" s="425"/>
      <c r="AJ511" s="425"/>
      <c r="AK511" s="422"/>
      <c r="AL511" s="422"/>
      <c r="AM511" s="422"/>
      <c r="AN511" s="422"/>
      <c r="AO511" s="422"/>
      <c r="AP511" s="422"/>
      <c r="AQ511" s="422"/>
      <c r="AR511" s="422"/>
      <c r="AS511" s="422"/>
      <c r="AT511" s="422"/>
      <c r="AU511" s="422"/>
      <c r="AV511" s="422"/>
    </row>
    <row r="512" spans="1:48" ht="45" x14ac:dyDescent="0.2">
      <c r="A512" s="422" t="s">
        <v>307</v>
      </c>
      <c r="B512" s="425" t="s">
        <v>1751</v>
      </c>
      <c r="C512" s="429" t="s">
        <v>328</v>
      </c>
      <c r="D512" s="427" t="s">
        <v>337</v>
      </c>
      <c r="E512" s="427" t="s">
        <v>1752</v>
      </c>
      <c r="F512" s="425" t="s">
        <v>176</v>
      </c>
      <c r="G512" s="425" t="b">
        <v>1</v>
      </c>
      <c r="H512" s="430">
        <v>42554</v>
      </c>
      <c r="I512" s="425">
        <v>34</v>
      </c>
      <c r="J512" s="410">
        <f t="shared" si="15"/>
        <v>42520</v>
      </c>
      <c r="K512" s="425">
        <v>0</v>
      </c>
      <c r="L512" s="427" t="b">
        <v>1</v>
      </c>
      <c r="M512" s="427" t="s">
        <v>1590</v>
      </c>
      <c r="N512" s="425" t="s">
        <v>1517</v>
      </c>
      <c r="O512" s="425" t="s">
        <v>449</v>
      </c>
      <c r="P512" s="425" t="s">
        <v>1606</v>
      </c>
      <c r="Q512" s="425"/>
      <c r="R512" s="425"/>
      <c r="S512" s="425"/>
      <c r="T512" s="425"/>
      <c r="U512" s="425"/>
      <c r="V512" s="425"/>
      <c r="W512" s="425"/>
      <c r="X512" s="428">
        <v>42520</v>
      </c>
      <c r="Y512" s="425"/>
      <c r="Z512" s="425"/>
      <c r="AA512" s="425"/>
      <c r="AB512" s="425"/>
      <c r="AC512" s="425"/>
      <c r="AD512" s="425"/>
      <c r="AE512" s="425"/>
      <c r="AF512" s="425"/>
      <c r="AG512" s="425"/>
      <c r="AH512" s="425"/>
      <c r="AI512" s="425"/>
      <c r="AJ512" s="425"/>
      <c r="AK512" s="422"/>
      <c r="AL512" s="422"/>
      <c r="AM512" s="422"/>
      <c r="AN512" s="422"/>
      <c r="AO512" s="422"/>
      <c r="AP512" s="422"/>
      <c r="AQ512" s="422"/>
      <c r="AR512" s="422"/>
      <c r="AS512" s="422"/>
      <c r="AT512" s="422"/>
      <c r="AU512" s="422"/>
      <c r="AV512" s="422"/>
    </row>
    <row r="513" spans="1:48" ht="60" x14ac:dyDescent="0.2">
      <c r="A513" s="422" t="s">
        <v>307</v>
      </c>
      <c r="B513" s="425" t="s">
        <v>1753</v>
      </c>
      <c r="C513" s="429" t="s">
        <v>328</v>
      </c>
      <c r="D513" s="427" t="s">
        <v>337</v>
      </c>
      <c r="E513" s="427" t="s">
        <v>1754</v>
      </c>
      <c r="F513" s="425" t="s">
        <v>176</v>
      </c>
      <c r="G513" s="425" t="b">
        <v>1</v>
      </c>
      <c r="H513" s="430">
        <v>42554</v>
      </c>
      <c r="I513" s="425">
        <v>34</v>
      </c>
      <c r="J513" s="410">
        <f t="shared" si="15"/>
        <v>42520</v>
      </c>
      <c r="K513" s="425">
        <v>0</v>
      </c>
      <c r="L513" s="427" t="b">
        <v>1</v>
      </c>
      <c r="M513" s="427" t="s">
        <v>1590</v>
      </c>
      <c r="N513" s="425" t="s">
        <v>1517</v>
      </c>
      <c r="O513" s="425" t="s">
        <v>449</v>
      </c>
      <c r="P513" s="425" t="s">
        <v>1606</v>
      </c>
      <c r="Q513" s="425"/>
      <c r="R513" s="425"/>
      <c r="S513" s="425"/>
      <c r="T513" s="425"/>
      <c r="U513" s="425"/>
      <c r="V513" s="425"/>
      <c r="W513" s="425"/>
      <c r="X513" s="428">
        <v>42520</v>
      </c>
      <c r="Y513" s="425"/>
      <c r="Z513" s="425"/>
      <c r="AA513" s="425"/>
      <c r="AB513" s="425"/>
      <c r="AC513" s="425"/>
      <c r="AD513" s="425"/>
      <c r="AE513" s="425"/>
      <c r="AF513" s="425"/>
      <c r="AG513" s="425"/>
      <c r="AH513" s="425"/>
      <c r="AI513" s="425"/>
      <c r="AJ513" s="425"/>
      <c r="AK513" s="422"/>
      <c r="AL513" s="422"/>
      <c r="AM513" s="422"/>
      <c r="AN513" s="422"/>
      <c r="AO513" s="422"/>
      <c r="AP513" s="422"/>
      <c r="AQ513" s="422"/>
      <c r="AR513" s="422"/>
      <c r="AS513" s="422"/>
      <c r="AT513" s="422"/>
      <c r="AU513" s="422"/>
      <c r="AV513" s="422"/>
    </row>
    <row r="514" spans="1:48" ht="45" x14ac:dyDescent="0.2">
      <c r="A514" s="422" t="s">
        <v>307</v>
      </c>
      <c r="B514" s="425" t="s">
        <v>1755</v>
      </c>
      <c r="C514" s="429" t="s">
        <v>328</v>
      </c>
      <c r="D514" s="427" t="s">
        <v>337</v>
      </c>
      <c r="E514" s="427" t="s">
        <v>1756</v>
      </c>
      <c r="F514" s="425" t="s">
        <v>176</v>
      </c>
      <c r="G514" s="425" t="b">
        <v>1</v>
      </c>
      <c r="H514" s="430">
        <v>42554</v>
      </c>
      <c r="I514" s="425">
        <v>34</v>
      </c>
      <c r="J514" s="410">
        <f t="shared" si="15"/>
        <v>42520</v>
      </c>
      <c r="K514" s="425">
        <v>0</v>
      </c>
      <c r="L514" s="427" t="b">
        <v>1</v>
      </c>
      <c r="M514" s="427" t="s">
        <v>1569</v>
      </c>
      <c r="N514" s="425" t="s">
        <v>1517</v>
      </c>
      <c r="O514" s="425" t="s">
        <v>449</v>
      </c>
      <c r="P514" s="425" t="s">
        <v>1606</v>
      </c>
      <c r="Q514" s="425"/>
      <c r="R514" s="425"/>
      <c r="S514" s="425"/>
      <c r="T514" s="425"/>
      <c r="U514" s="425"/>
      <c r="V514" s="425"/>
      <c r="W514" s="425"/>
      <c r="X514" s="428">
        <v>42520</v>
      </c>
      <c r="Y514" s="425"/>
      <c r="Z514" s="425"/>
      <c r="AA514" s="425"/>
      <c r="AB514" s="425"/>
      <c r="AC514" s="425"/>
      <c r="AD514" s="425"/>
      <c r="AE514" s="425"/>
      <c r="AF514" s="425"/>
      <c r="AG514" s="425"/>
      <c r="AH514" s="425"/>
      <c r="AI514" s="425"/>
      <c r="AJ514" s="425"/>
      <c r="AK514" s="422"/>
      <c r="AL514" s="422"/>
      <c r="AM514" s="422"/>
      <c r="AN514" s="422"/>
      <c r="AO514" s="422"/>
      <c r="AP514" s="422"/>
      <c r="AQ514" s="422"/>
      <c r="AR514" s="422"/>
      <c r="AS514" s="422"/>
      <c r="AT514" s="422"/>
      <c r="AU514" s="422"/>
      <c r="AV514" s="422"/>
    </row>
    <row r="515" spans="1:48" ht="45" x14ac:dyDescent="0.2">
      <c r="A515" s="422" t="s">
        <v>307</v>
      </c>
      <c r="B515" s="425" t="s">
        <v>1757</v>
      </c>
      <c r="C515" s="429" t="s">
        <v>328</v>
      </c>
      <c r="D515" s="427" t="s">
        <v>337</v>
      </c>
      <c r="E515" s="427" t="s">
        <v>1758</v>
      </c>
      <c r="F515" s="425" t="s">
        <v>176</v>
      </c>
      <c r="G515" s="425" t="b">
        <v>1</v>
      </c>
      <c r="H515" s="430">
        <v>42554</v>
      </c>
      <c r="I515" s="425">
        <v>34</v>
      </c>
      <c r="J515" s="410">
        <f t="shared" si="15"/>
        <v>42520</v>
      </c>
      <c r="K515" s="425">
        <v>0</v>
      </c>
      <c r="L515" s="427" t="b">
        <v>1</v>
      </c>
      <c r="M515" s="427" t="s">
        <v>1590</v>
      </c>
      <c r="N515" s="425" t="s">
        <v>1517</v>
      </c>
      <c r="O515" s="425" t="s">
        <v>449</v>
      </c>
      <c r="P515" s="425" t="s">
        <v>1606</v>
      </c>
      <c r="Q515" s="425"/>
      <c r="R515" s="425"/>
      <c r="S515" s="425"/>
      <c r="T515" s="425"/>
      <c r="U515" s="425"/>
      <c r="V515" s="425"/>
      <c r="W515" s="425"/>
      <c r="X515" s="428">
        <v>42520</v>
      </c>
      <c r="Y515" s="425"/>
      <c r="Z515" s="425"/>
      <c r="AA515" s="425"/>
      <c r="AB515" s="425"/>
      <c r="AC515" s="425"/>
      <c r="AD515" s="425"/>
      <c r="AE515" s="425"/>
      <c r="AF515" s="425"/>
      <c r="AG515" s="425"/>
      <c r="AH515" s="425"/>
      <c r="AI515" s="425"/>
      <c r="AJ515" s="425"/>
      <c r="AK515" s="422"/>
      <c r="AL515" s="422"/>
      <c r="AM515" s="422"/>
      <c r="AN515" s="422"/>
      <c r="AO515" s="422"/>
      <c r="AP515" s="422"/>
      <c r="AQ515" s="422"/>
      <c r="AR515" s="422"/>
      <c r="AS515" s="422"/>
      <c r="AT515" s="422"/>
      <c r="AU515" s="422"/>
      <c r="AV515" s="422"/>
    </row>
    <row r="516" spans="1:48" ht="45" x14ac:dyDescent="0.2">
      <c r="A516" s="422" t="s">
        <v>307</v>
      </c>
      <c r="B516" s="425" t="s">
        <v>1759</v>
      </c>
      <c r="C516" s="429" t="s">
        <v>328</v>
      </c>
      <c r="D516" s="427" t="s">
        <v>337</v>
      </c>
      <c r="E516" s="427" t="s">
        <v>1760</v>
      </c>
      <c r="F516" s="425" t="s">
        <v>176</v>
      </c>
      <c r="G516" s="425" t="b">
        <v>1</v>
      </c>
      <c r="H516" s="430">
        <v>42554</v>
      </c>
      <c r="I516" s="425">
        <v>34</v>
      </c>
      <c r="J516" s="410">
        <f t="shared" si="15"/>
        <v>42520</v>
      </c>
      <c r="K516" s="425">
        <v>0</v>
      </c>
      <c r="L516" s="427" t="b">
        <v>1</v>
      </c>
      <c r="M516" s="427" t="s">
        <v>1590</v>
      </c>
      <c r="N516" s="425" t="s">
        <v>1517</v>
      </c>
      <c r="O516" s="425" t="s">
        <v>449</v>
      </c>
      <c r="P516" s="425" t="s">
        <v>1606</v>
      </c>
      <c r="Q516" s="425"/>
      <c r="R516" s="425"/>
      <c r="S516" s="425"/>
      <c r="T516" s="425"/>
      <c r="U516" s="425"/>
      <c r="V516" s="425"/>
      <c r="W516" s="425"/>
      <c r="X516" s="428">
        <v>42520</v>
      </c>
      <c r="Y516" s="425"/>
      <c r="Z516" s="425"/>
      <c r="AA516" s="425"/>
      <c r="AB516" s="425"/>
      <c r="AC516" s="425"/>
      <c r="AD516" s="425"/>
      <c r="AE516" s="425"/>
      <c r="AF516" s="425"/>
      <c r="AG516" s="425"/>
      <c r="AH516" s="425"/>
      <c r="AI516" s="425"/>
      <c r="AJ516" s="425"/>
      <c r="AK516" s="422"/>
      <c r="AL516" s="422"/>
      <c r="AM516" s="422"/>
      <c r="AN516" s="422"/>
      <c r="AO516" s="422"/>
      <c r="AP516" s="422"/>
      <c r="AQ516" s="422"/>
      <c r="AR516" s="422"/>
      <c r="AS516" s="422"/>
      <c r="AT516" s="422"/>
      <c r="AU516" s="422"/>
      <c r="AV516" s="422"/>
    </row>
    <row r="517" spans="1:48" ht="30" x14ac:dyDescent="0.2">
      <c r="A517" s="422" t="s">
        <v>307</v>
      </c>
      <c r="B517" s="425" t="s">
        <v>1761</v>
      </c>
      <c r="C517" s="429" t="s">
        <v>328</v>
      </c>
      <c r="D517" s="427" t="s">
        <v>337</v>
      </c>
      <c r="E517" s="427" t="s">
        <v>1762</v>
      </c>
      <c r="F517" s="425" t="s">
        <v>176</v>
      </c>
      <c r="G517" s="425" t="b">
        <v>1</v>
      </c>
      <c r="H517" s="430">
        <v>42554</v>
      </c>
      <c r="I517" s="425">
        <v>34</v>
      </c>
      <c r="J517" s="410">
        <f t="shared" si="15"/>
        <v>42520</v>
      </c>
      <c r="K517" s="425">
        <v>0</v>
      </c>
      <c r="L517" s="427" t="b">
        <v>1</v>
      </c>
      <c r="M517" s="427" t="s">
        <v>1590</v>
      </c>
      <c r="N517" s="425" t="s">
        <v>1517</v>
      </c>
      <c r="O517" s="425" t="s">
        <v>449</v>
      </c>
      <c r="P517" s="425" t="s">
        <v>1606</v>
      </c>
      <c r="Q517" s="425"/>
      <c r="R517" s="425"/>
      <c r="S517" s="425"/>
      <c r="T517" s="425"/>
      <c r="U517" s="425"/>
      <c r="V517" s="425"/>
      <c r="W517" s="425"/>
      <c r="X517" s="428">
        <v>42520</v>
      </c>
      <c r="Y517" s="425"/>
      <c r="Z517" s="425"/>
      <c r="AA517" s="425"/>
      <c r="AB517" s="425"/>
      <c r="AC517" s="425"/>
      <c r="AD517" s="425"/>
      <c r="AE517" s="425"/>
      <c r="AF517" s="425"/>
      <c r="AG517" s="425"/>
      <c r="AH517" s="425"/>
      <c r="AI517" s="425"/>
      <c r="AJ517" s="425"/>
      <c r="AK517" s="422"/>
      <c r="AL517" s="422"/>
      <c r="AM517" s="422"/>
      <c r="AN517" s="422"/>
      <c r="AO517" s="422"/>
      <c r="AP517" s="422"/>
      <c r="AQ517" s="422"/>
      <c r="AR517" s="422"/>
      <c r="AS517" s="422"/>
      <c r="AT517" s="422"/>
      <c r="AU517" s="422"/>
      <c r="AV517" s="422"/>
    </row>
    <row r="518" spans="1:48" ht="75" x14ac:dyDescent="0.2">
      <c r="A518" s="422" t="s">
        <v>307</v>
      </c>
      <c r="B518" s="425" t="s">
        <v>1763</v>
      </c>
      <c r="C518" s="429" t="s">
        <v>328</v>
      </c>
      <c r="D518" s="427" t="s">
        <v>337</v>
      </c>
      <c r="E518" s="427" t="s">
        <v>1764</v>
      </c>
      <c r="F518" s="425" t="s">
        <v>176</v>
      </c>
      <c r="G518" s="425" t="b">
        <v>1</v>
      </c>
      <c r="H518" s="430">
        <v>42554</v>
      </c>
      <c r="I518" s="425">
        <v>34</v>
      </c>
      <c r="J518" s="410">
        <f t="shared" si="15"/>
        <v>42520</v>
      </c>
      <c r="K518" s="425">
        <v>0</v>
      </c>
      <c r="L518" s="427" t="b">
        <v>1</v>
      </c>
      <c r="M518" s="427" t="s">
        <v>1578</v>
      </c>
      <c r="N518" s="425" t="s">
        <v>1517</v>
      </c>
      <c r="O518" s="425" t="s">
        <v>449</v>
      </c>
      <c r="P518" s="425" t="s">
        <v>1606</v>
      </c>
      <c r="Q518" s="425"/>
      <c r="R518" s="425"/>
      <c r="S518" s="425"/>
      <c r="T518" s="425"/>
      <c r="U518" s="425"/>
      <c r="V518" s="425"/>
      <c r="W518" s="425"/>
      <c r="X518" s="428">
        <v>42520</v>
      </c>
      <c r="Y518" s="425"/>
      <c r="Z518" s="425"/>
      <c r="AA518" s="425"/>
      <c r="AB518" s="425"/>
      <c r="AC518" s="425"/>
      <c r="AD518" s="425"/>
      <c r="AE518" s="425"/>
      <c r="AF518" s="425"/>
      <c r="AG518" s="425"/>
      <c r="AH518" s="425"/>
      <c r="AI518" s="425"/>
      <c r="AJ518" s="425"/>
      <c r="AK518" s="422"/>
      <c r="AL518" s="422"/>
      <c r="AM518" s="422"/>
      <c r="AN518" s="422"/>
      <c r="AO518" s="422"/>
      <c r="AP518" s="422"/>
      <c r="AQ518" s="422"/>
      <c r="AR518" s="422"/>
      <c r="AS518" s="422"/>
      <c r="AT518" s="422"/>
      <c r="AU518" s="422"/>
      <c r="AV518" s="422"/>
    </row>
    <row r="519" spans="1:48" ht="45" x14ac:dyDescent="0.2">
      <c r="A519" s="422" t="s">
        <v>307</v>
      </c>
      <c r="B519" s="425" t="s">
        <v>1765</v>
      </c>
      <c r="C519" s="429" t="s">
        <v>328</v>
      </c>
      <c r="D519" s="427" t="s">
        <v>337</v>
      </c>
      <c r="E519" s="427" t="s">
        <v>1766</v>
      </c>
      <c r="F519" s="425" t="s">
        <v>176</v>
      </c>
      <c r="G519" s="425" t="b">
        <v>1</v>
      </c>
      <c r="H519" s="430">
        <v>42554</v>
      </c>
      <c r="I519" s="425">
        <v>34</v>
      </c>
      <c r="J519" s="410">
        <f t="shared" si="15"/>
        <v>42520</v>
      </c>
      <c r="K519" s="425">
        <v>0</v>
      </c>
      <c r="L519" s="427" t="b">
        <v>1</v>
      </c>
      <c r="M519" s="427" t="s">
        <v>1590</v>
      </c>
      <c r="N519" s="425" t="s">
        <v>1517</v>
      </c>
      <c r="O519" s="425" t="s">
        <v>449</v>
      </c>
      <c r="P519" s="425" t="s">
        <v>1606</v>
      </c>
      <c r="Q519" s="425"/>
      <c r="R519" s="425"/>
      <c r="S519" s="425"/>
      <c r="T519" s="425"/>
      <c r="U519" s="425"/>
      <c r="V519" s="425"/>
      <c r="W519" s="425"/>
      <c r="X519" s="428">
        <v>42520</v>
      </c>
      <c r="Y519" s="425"/>
      <c r="Z519" s="425"/>
      <c r="AA519" s="425"/>
      <c r="AB519" s="425"/>
      <c r="AC519" s="425"/>
      <c r="AD519" s="425"/>
      <c r="AE519" s="425"/>
      <c r="AF519" s="425"/>
      <c r="AG519" s="425"/>
      <c r="AH519" s="425"/>
      <c r="AI519" s="425"/>
      <c r="AJ519" s="425"/>
      <c r="AK519" s="422"/>
      <c r="AL519" s="422"/>
      <c r="AM519" s="422"/>
      <c r="AN519" s="422"/>
      <c r="AO519" s="422"/>
      <c r="AP519" s="422"/>
      <c r="AQ519" s="422"/>
      <c r="AR519" s="422"/>
      <c r="AS519" s="422"/>
      <c r="AT519" s="422"/>
      <c r="AU519" s="422"/>
      <c r="AV519" s="422"/>
    </row>
    <row r="520" spans="1:48" ht="30" x14ac:dyDescent="0.2">
      <c r="A520" s="422" t="s">
        <v>307</v>
      </c>
      <c r="B520" s="425" t="s">
        <v>1767</v>
      </c>
      <c r="C520" s="429" t="s">
        <v>328</v>
      </c>
      <c r="D520" s="427" t="s">
        <v>337</v>
      </c>
      <c r="E520" s="427" t="s">
        <v>1768</v>
      </c>
      <c r="F520" s="425" t="s">
        <v>176</v>
      </c>
      <c r="G520" s="425" t="b">
        <v>1</v>
      </c>
      <c r="H520" s="430">
        <v>42554</v>
      </c>
      <c r="I520" s="425">
        <v>34</v>
      </c>
      <c r="J520" s="410">
        <f t="shared" si="15"/>
        <v>42520</v>
      </c>
      <c r="K520" s="425">
        <v>0</v>
      </c>
      <c r="L520" s="427" t="b">
        <v>1</v>
      </c>
      <c r="M520" s="427" t="s">
        <v>1590</v>
      </c>
      <c r="N520" s="438" t="s">
        <v>1517</v>
      </c>
      <c r="O520" s="438" t="s">
        <v>449</v>
      </c>
      <c r="P520" s="425" t="s">
        <v>1606</v>
      </c>
      <c r="Q520" s="438"/>
      <c r="R520" s="438"/>
      <c r="S520" s="438"/>
      <c r="T520" s="438"/>
      <c r="U520" s="438"/>
      <c r="V520" s="438"/>
      <c r="W520" s="438"/>
      <c r="X520" s="428">
        <v>42520</v>
      </c>
      <c r="Y520" s="438"/>
      <c r="Z520" s="438"/>
      <c r="AA520" s="438"/>
      <c r="AB520" s="438"/>
      <c r="AC520" s="438"/>
      <c r="AD520" s="438"/>
      <c r="AE520" s="438"/>
      <c r="AF520" s="438"/>
      <c r="AG520" s="438"/>
      <c r="AH520" s="438"/>
      <c r="AI520" s="438"/>
      <c r="AJ520" s="438"/>
      <c r="AK520" s="439"/>
      <c r="AL520" s="439"/>
      <c r="AM520" s="439"/>
      <c r="AN520" s="439"/>
      <c r="AO520" s="439"/>
      <c r="AP520" s="439"/>
      <c r="AQ520" s="439"/>
      <c r="AR520" s="439"/>
      <c r="AS520" s="439"/>
      <c r="AT520" s="439"/>
      <c r="AU520" s="439"/>
      <c r="AV520" s="439"/>
    </row>
    <row r="521" spans="1:48" ht="45" x14ac:dyDescent="0.2">
      <c r="A521" s="422" t="s">
        <v>307</v>
      </c>
      <c r="B521" s="425" t="s">
        <v>1769</v>
      </c>
      <c r="C521" s="429" t="s">
        <v>328</v>
      </c>
      <c r="D521" s="427" t="s">
        <v>337</v>
      </c>
      <c r="E521" s="427" t="s">
        <v>1770</v>
      </c>
      <c r="F521" s="425" t="s">
        <v>176</v>
      </c>
      <c r="G521" s="425" t="b">
        <v>1</v>
      </c>
      <c r="H521" s="430">
        <v>42554</v>
      </c>
      <c r="I521" s="425">
        <v>34</v>
      </c>
      <c r="J521" s="410">
        <f t="shared" si="15"/>
        <v>42520</v>
      </c>
      <c r="K521" s="425">
        <v>0</v>
      </c>
      <c r="L521" s="427" t="b">
        <v>1</v>
      </c>
      <c r="M521" s="427" t="s">
        <v>1590</v>
      </c>
      <c r="N521" s="425" t="s">
        <v>1517</v>
      </c>
      <c r="O521" s="425" t="s">
        <v>449</v>
      </c>
      <c r="P521" s="425" t="s">
        <v>1606</v>
      </c>
      <c r="Q521" s="425"/>
      <c r="R521" s="425"/>
      <c r="S521" s="425"/>
      <c r="T521" s="425"/>
      <c r="U521" s="425"/>
      <c r="V521" s="425"/>
      <c r="W521" s="425"/>
      <c r="X521" s="428">
        <v>42520</v>
      </c>
      <c r="Y521" s="425"/>
      <c r="Z521" s="425"/>
      <c r="AA521" s="425"/>
      <c r="AB521" s="425"/>
      <c r="AC521" s="425"/>
      <c r="AD521" s="425"/>
      <c r="AE521" s="425"/>
      <c r="AF521" s="425"/>
      <c r="AG521" s="425"/>
      <c r="AH521" s="425"/>
      <c r="AI521" s="425"/>
      <c r="AJ521" s="425"/>
      <c r="AK521" s="422"/>
      <c r="AL521" s="422"/>
      <c r="AM521" s="422"/>
      <c r="AN521" s="422"/>
      <c r="AO521" s="422"/>
      <c r="AP521" s="422"/>
      <c r="AQ521" s="422"/>
      <c r="AR521" s="422"/>
      <c r="AS521" s="422"/>
      <c r="AT521" s="422"/>
      <c r="AU521" s="422"/>
      <c r="AV521" s="422"/>
    </row>
    <row r="522" spans="1:48" ht="60" x14ac:dyDescent="0.2">
      <c r="A522" s="422" t="s">
        <v>307</v>
      </c>
      <c r="B522" s="425" t="s">
        <v>1771</v>
      </c>
      <c r="C522" s="429" t="s">
        <v>328</v>
      </c>
      <c r="D522" s="427" t="s">
        <v>337</v>
      </c>
      <c r="E522" s="427" t="s">
        <v>1772</v>
      </c>
      <c r="F522" s="425" t="s">
        <v>176</v>
      </c>
      <c r="G522" s="425" t="b">
        <v>1</v>
      </c>
      <c r="H522" s="430">
        <v>42554</v>
      </c>
      <c r="I522" s="425">
        <v>34</v>
      </c>
      <c r="J522" s="410">
        <f t="shared" si="15"/>
        <v>42520</v>
      </c>
      <c r="K522" s="425">
        <v>0</v>
      </c>
      <c r="L522" s="427" t="b">
        <v>1</v>
      </c>
      <c r="M522" s="427" t="s">
        <v>1590</v>
      </c>
      <c r="N522" s="425" t="s">
        <v>1517</v>
      </c>
      <c r="O522" s="425" t="s">
        <v>449</v>
      </c>
      <c r="P522" s="425" t="s">
        <v>1606</v>
      </c>
      <c r="Q522" s="425"/>
      <c r="R522" s="425"/>
      <c r="S522" s="425"/>
      <c r="T522" s="425"/>
      <c r="U522" s="425"/>
      <c r="V522" s="425"/>
      <c r="W522" s="425"/>
      <c r="X522" s="428">
        <v>42520</v>
      </c>
      <c r="Y522" s="425"/>
      <c r="Z522" s="425"/>
      <c r="AA522" s="425"/>
      <c r="AB522" s="425"/>
      <c r="AC522" s="425"/>
      <c r="AD522" s="425"/>
      <c r="AE522" s="425"/>
      <c r="AF522" s="425"/>
      <c r="AG522" s="425"/>
      <c r="AH522" s="425"/>
      <c r="AI522" s="425"/>
      <c r="AJ522" s="425"/>
      <c r="AK522" s="422"/>
      <c r="AL522" s="422"/>
      <c r="AM522" s="422"/>
      <c r="AN522" s="422"/>
      <c r="AO522" s="422"/>
      <c r="AP522" s="422"/>
      <c r="AQ522" s="422"/>
      <c r="AR522" s="422"/>
      <c r="AS522" s="422"/>
      <c r="AT522" s="422"/>
      <c r="AU522" s="422"/>
      <c r="AV522" s="422"/>
    </row>
    <row r="523" spans="1:48" ht="60" x14ac:dyDescent="0.2">
      <c r="A523" s="422" t="s">
        <v>307</v>
      </c>
      <c r="B523" s="425" t="s">
        <v>1773</v>
      </c>
      <c r="C523" s="429" t="s">
        <v>328</v>
      </c>
      <c r="D523" s="427" t="s">
        <v>337</v>
      </c>
      <c r="E523" s="427" t="s">
        <v>1774</v>
      </c>
      <c r="F523" s="425" t="s">
        <v>176</v>
      </c>
      <c r="G523" s="425" t="b">
        <v>1</v>
      </c>
      <c r="H523" s="430">
        <v>42554</v>
      </c>
      <c r="I523" s="425">
        <v>34</v>
      </c>
      <c r="J523" s="410">
        <f t="shared" si="15"/>
        <v>42520</v>
      </c>
      <c r="K523" s="425">
        <v>0</v>
      </c>
      <c r="L523" s="427" t="b">
        <v>1</v>
      </c>
      <c r="M523" s="427" t="s">
        <v>1590</v>
      </c>
      <c r="N523" s="425" t="s">
        <v>1517</v>
      </c>
      <c r="O523" s="425" t="s">
        <v>449</v>
      </c>
      <c r="P523" s="425" t="s">
        <v>1606</v>
      </c>
      <c r="Q523" s="425"/>
      <c r="R523" s="425"/>
      <c r="S523" s="425"/>
      <c r="T523" s="425"/>
      <c r="U523" s="425"/>
      <c r="V523" s="425"/>
      <c r="W523" s="425"/>
      <c r="X523" s="428">
        <v>42520</v>
      </c>
      <c r="Y523" s="425"/>
      <c r="Z523" s="425"/>
      <c r="AA523" s="425"/>
      <c r="AB523" s="425"/>
      <c r="AC523" s="425"/>
      <c r="AD523" s="425"/>
      <c r="AE523" s="425"/>
      <c r="AF523" s="425"/>
      <c r="AG523" s="425"/>
      <c r="AH523" s="425"/>
      <c r="AI523" s="425"/>
      <c r="AJ523" s="425"/>
      <c r="AK523" s="422"/>
      <c r="AL523" s="422"/>
      <c r="AM523" s="422"/>
      <c r="AN523" s="422"/>
      <c r="AO523" s="422"/>
      <c r="AP523" s="422"/>
      <c r="AQ523" s="422"/>
      <c r="AR523" s="422"/>
      <c r="AS523" s="422"/>
      <c r="AT523" s="422"/>
      <c r="AU523" s="422"/>
      <c r="AV523" s="422"/>
    </row>
    <row r="524" spans="1:48" ht="30" x14ac:dyDescent="0.2">
      <c r="A524" s="422" t="s">
        <v>307</v>
      </c>
      <c r="B524" s="425" t="s">
        <v>1775</v>
      </c>
      <c r="C524" s="429" t="s">
        <v>328</v>
      </c>
      <c r="D524" s="427" t="s">
        <v>337</v>
      </c>
      <c r="E524" s="427" t="s">
        <v>1776</v>
      </c>
      <c r="F524" s="425" t="s">
        <v>176</v>
      </c>
      <c r="G524" s="425" t="b">
        <v>1</v>
      </c>
      <c r="H524" s="430">
        <v>42554</v>
      </c>
      <c r="I524" s="425">
        <v>34</v>
      </c>
      <c r="J524" s="410">
        <f t="shared" si="15"/>
        <v>42520</v>
      </c>
      <c r="K524" s="425">
        <v>0</v>
      </c>
      <c r="L524" s="427" t="b">
        <v>1</v>
      </c>
      <c r="M524" s="427" t="s">
        <v>1590</v>
      </c>
      <c r="N524" s="425" t="s">
        <v>1517</v>
      </c>
      <c r="O524" s="425" t="s">
        <v>449</v>
      </c>
      <c r="P524" s="425" t="s">
        <v>1606</v>
      </c>
      <c r="Q524" s="425"/>
      <c r="R524" s="425"/>
      <c r="S524" s="425"/>
      <c r="T524" s="425"/>
      <c r="U524" s="425"/>
      <c r="V524" s="425"/>
      <c r="W524" s="425"/>
      <c r="X524" s="428">
        <v>42520</v>
      </c>
      <c r="Y524" s="425"/>
      <c r="Z524" s="425"/>
      <c r="AA524" s="425"/>
      <c r="AB524" s="425"/>
      <c r="AC524" s="425"/>
      <c r="AD524" s="425"/>
      <c r="AE524" s="425"/>
      <c r="AF524" s="425"/>
      <c r="AG524" s="425"/>
      <c r="AH524" s="425"/>
      <c r="AI524" s="425"/>
      <c r="AJ524" s="425"/>
      <c r="AK524" s="422"/>
      <c r="AL524" s="422"/>
      <c r="AM524" s="422"/>
      <c r="AN524" s="422"/>
      <c r="AO524" s="422"/>
      <c r="AP524" s="422"/>
      <c r="AQ524" s="422"/>
      <c r="AR524" s="422"/>
      <c r="AS524" s="422"/>
      <c r="AT524" s="422"/>
      <c r="AU524" s="422"/>
      <c r="AV524" s="422"/>
    </row>
    <row r="525" spans="1:48" ht="60" x14ac:dyDescent="0.2">
      <c r="A525" s="422" t="s">
        <v>307</v>
      </c>
      <c r="B525" s="425" t="s">
        <v>1777</v>
      </c>
      <c r="C525" s="429" t="s">
        <v>328</v>
      </c>
      <c r="D525" s="427" t="s">
        <v>337</v>
      </c>
      <c r="E525" s="427" t="s">
        <v>1778</v>
      </c>
      <c r="F525" s="425" t="s">
        <v>176</v>
      </c>
      <c r="G525" s="425" t="b">
        <v>1</v>
      </c>
      <c r="H525" s="430">
        <v>42554</v>
      </c>
      <c r="I525" s="425">
        <v>34</v>
      </c>
      <c r="J525" s="431">
        <f t="shared" si="15"/>
        <v>42520</v>
      </c>
      <c r="K525" s="425">
        <v>0</v>
      </c>
      <c r="L525" s="427" t="b">
        <v>1</v>
      </c>
      <c r="M525" s="427" t="s">
        <v>1595</v>
      </c>
      <c r="N525" s="425" t="s">
        <v>1517</v>
      </c>
      <c r="O525" s="425" t="s">
        <v>449</v>
      </c>
      <c r="P525" s="425" t="s">
        <v>1606</v>
      </c>
      <c r="Q525" s="425"/>
      <c r="R525" s="425"/>
      <c r="S525" s="425"/>
      <c r="T525" s="425"/>
      <c r="U525" s="425"/>
      <c r="V525" s="428">
        <v>42533</v>
      </c>
      <c r="W525" s="425"/>
      <c r="X525" s="428">
        <v>42533</v>
      </c>
      <c r="Y525" s="425"/>
      <c r="Z525" s="425"/>
      <c r="AA525" s="425"/>
      <c r="AB525" s="425"/>
      <c r="AC525" s="425"/>
      <c r="AD525" s="425"/>
      <c r="AE525" s="425"/>
      <c r="AF525" s="425"/>
      <c r="AG525" s="425"/>
      <c r="AH525" s="425"/>
      <c r="AI525" s="425"/>
      <c r="AJ525" s="425"/>
      <c r="AK525" s="422"/>
      <c r="AL525" s="422"/>
      <c r="AM525" s="422"/>
      <c r="AN525" s="422"/>
      <c r="AO525" s="422"/>
      <c r="AP525" s="422"/>
      <c r="AQ525" s="422"/>
      <c r="AR525" s="422"/>
      <c r="AS525" s="422"/>
      <c r="AT525" s="422"/>
      <c r="AU525" s="422"/>
      <c r="AV525" s="422"/>
    </row>
    <row r="526" spans="1:48" ht="60" x14ac:dyDescent="0.2">
      <c r="A526" s="422" t="s">
        <v>308</v>
      </c>
      <c r="B526" s="425" t="s">
        <v>1779</v>
      </c>
      <c r="C526" s="429" t="s">
        <v>328</v>
      </c>
      <c r="D526" s="427" t="s">
        <v>337</v>
      </c>
      <c r="E526" s="427" t="s">
        <v>1780</v>
      </c>
      <c r="F526" s="425" t="s">
        <v>176</v>
      </c>
      <c r="G526" s="425" t="b">
        <v>1</v>
      </c>
      <c r="H526" s="430">
        <v>42554</v>
      </c>
      <c r="I526" s="425">
        <v>34</v>
      </c>
      <c r="J526" s="410">
        <f t="shared" si="15"/>
        <v>42520</v>
      </c>
      <c r="K526" s="423">
        <v>0</v>
      </c>
      <c r="L526" s="427" t="b">
        <v>1</v>
      </c>
      <c r="M526" s="424" t="s">
        <v>1595</v>
      </c>
      <c r="N526" s="440"/>
      <c r="O526" s="440"/>
      <c r="P526" s="425" t="s">
        <v>1606</v>
      </c>
      <c r="Q526" s="441"/>
      <c r="R526" s="441"/>
      <c r="S526" s="441"/>
      <c r="T526" s="441"/>
      <c r="U526" s="441"/>
      <c r="V526" s="441"/>
      <c r="W526" s="441"/>
      <c r="X526" s="428">
        <v>42520</v>
      </c>
      <c r="Y526" s="441"/>
      <c r="Z526" s="441"/>
      <c r="AA526" s="441"/>
      <c r="AB526" s="441"/>
      <c r="AC526" s="441"/>
      <c r="AD526" s="441"/>
      <c r="AE526" s="441"/>
      <c r="AF526" s="441"/>
      <c r="AG526" s="441"/>
      <c r="AH526" s="441"/>
      <c r="AI526" s="441"/>
      <c r="AJ526" s="441"/>
      <c r="AK526" s="441"/>
      <c r="AL526" s="441"/>
      <c r="AM526" s="441"/>
      <c r="AN526" s="441"/>
      <c r="AO526" s="441"/>
      <c r="AP526" s="441"/>
      <c r="AQ526" s="441"/>
      <c r="AR526" s="441"/>
      <c r="AS526" s="441"/>
      <c r="AT526" s="441"/>
      <c r="AU526" s="441"/>
      <c r="AV526" s="441"/>
    </row>
    <row r="527" spans="1:48" ht="15" x14ac:dyDescent="0.2">
      <c r="A527" s="422" t="s">
        <v>307</v>
      </c>
      <c r="B527" s="425" t="s">
        <v>1781</v>
      </c>
      <c r="C527" s="429" t="s">
        <v>328</v>
      </c>
      <c r="D527" s="427" t="s">
        <v>1600</v>
      </c>
      <c r="E527" s="427" t="s">
        <v>1601</v>
      </c>
      <c r="F527" s="425" t="s">
        <v>176</v>
      </c>
      <c r="G527" s="425" t="b">
        <v>1</v>
      </c>
      <c r="H527" s="430">
        <v>42554</v>
      </c>
      <c r="I527" s="425">
        <v>34</v>
      </c>
      <c r="J527" s="410">
        <f t="shared" si="15"/>
        <v>42520</v>
      </c>
      <c r="K527" s="425">
        <v>0</v>
      </c>
      <c r="L527" s="427" t="b">
        <v>1</v>
      </c>
      <c r="M527" s="424" t="s">
        <v>1602</v>
      </c>
      <c r="N527" s="425" t="s">
        <v>1517</v>
      </c>
      <c r="O527" s="425" t="s">
        <v>449</v>
      </c>
      <c r="P527" s="425"/>
      <c r="Q527" s="425"/>
      <c r="R527" s="425"/>
      <c r="S527" s="425"/>
      <c r="T527" s="425"/>
      <c r="U527" s="425"/>
      <c r="V527" s="425"/>
      <c r="W527" s="425"/>
      <c r="X527" s="430">
        <v>42461</v>
      </c>
      <c r="Y527" s="425"/>
      <c r="Z527" s="425"/>
      <c r="AA527" s="425"/>
      <c r="AB527" s="425"/>
      <c r="AC527" s="425"/>
      <c r="AD527" s="425"/>
      <c r="AE527" s="425"/>
      <c r="AF527" s="425"/>
      <c r="AG527" s="425"/>
      <c r="AH527" s="425"/>
      <c r="AI527" s="425"/>
      <c r="AJ527" s="425"/>
      <c r="AK527" s="422"/>
      <c r="AL527" s="422"/>
      <c r="AM527" s="422"/>
      <c r="AN527" s="422"/>
      <c r="AO527" s="422"/>
      <c r="AP527" s="422"/>
      <c r="AQ527" s="422"/>
      <c r="AR527" s="422"/>
      <c r="AS527" s="422"/>
      <c r="AT527" s="422"/>
      <c r="AU527" s="422"/>
      <c r="AV527" s="422"/>
    </row>
    <row r="528" spans="1:48" ht="135" x14ac:dyDescent="0.2">
      <c r="A528" s="422" t="s">
        <v>307</v>
      </c>
      <c r="B528" s="425" t="s">
        <v>1782</v>
      </c>
      <c r="C528" s="429" t="s">
        <v>328</v>
      </c>
      <c r="D528" s="427" t="s">
        <v>337</v>
      </c>
      <c r="E528" s="427" t="s">
        <v>1783</v>
      </c>
      <c r="F528" s="425" t="s">
        <v>176</v>
      </c>
      <c r="G528" s="425" t="b">
        <v>1</v>
      </c>
      <c r="H528" s="430">
        <v>42554</v>
      </c>
      <c r="I528" s="425">
        <v>34</v>
      </c>
      <c r="J528" s="410">
        <f t="shared" si="15"/>
        <v>42520</v>
      </c>
      <c r="K528" s="425">
        <v>0</v>
      </c>
      <c r="L528" s="427" t="b">
        <v>1</v>
      </c>
      <c r="M528" s="424" t="s">
        <v>1784</v>
      </c>
      <c r="N528" s="423" t="s">
        <v>1517</v>
      </c>
      <c r="O528" s="423" t="s">
        <v>449</v>
      </c>
      <c r="P528" s="425" t="s">
        <v>1606</v>
      </c>
      <c r="Q528" s="425"/>
      <c r="R528" s="425"/>
      <c r="S528" s="425"/>
      <c r="T528" s="425"/>
      <c r="U528" s="425"/>
      <c r="V528" s="428">
        <v>42461</v>
      </c>
      <c r="W528" s="425"/>
      <c r="X528" s="428">
        <v>42461</v>
      </c>
      <c r="Y528" s="425"/>
      <c r="Z528" s="425"/>
      <c r="AA528" s="425"/>
      <c r="AB528" s="425"/>
      <c r="AC528" s="425"/>
      <c r="AD528" s="425"/>
      <c r="AE528" s="425"/>
      <c r="AF528" s="425"/>
      <c r="AG528" s="425"/>
      <c r="AH528" s="425"/>
      <c r="AI528" s="425"/>
      <c r="AJ528" s="425"/>
      <c r="AK528" s="422"/>
      <c r="AL528" s="422"/>
      <c r="AM528" s="422"/>
      <c r="AN528" s="422"/>
      <c r="AO528" s="422"/>
      <c r="AP528" s="422"/>
      <c r="AQ528" s="422"/>
      <c r="AR528" s="422"/>
      <c r="AS528" s="422"/>
      <c r="AT528" s="422"/>
      <c r="AU528" s="422"/>
      <c r="AV528" s="422"/>
    </row>
    <row r="529" spans="1:48" ht="30" x14ac:dyDescent="0.2">
      <c r="A529" s="422" t="s">
        <v>307</v>
      </c>
      <c r="B529" s="423" t="s">
        <v>1785</v>
      </c>
      <c r="C529" s="415" t="s">
        <v>328</v>
      </c>
      <c r="D529" s="424" t="s">
        <v>337</v>
      </c>
      <c r="E529" s="424" t="s">
        <v>1786</v>
      </c>
      <c r="F529" s="423" t="s">
        <v>176</v>
      </c>
      <c r="G529" s="425" t="b">
        <v>1</v>
      </c>
      <c r="H529" s="426">
        <v>42471</v>
      </c>
      <c r="I529" s="423">
        <v>42</v>
      </c>
      <c r="J529" s="410">
        <f t="shared" si="15"/>
        <v>42429</v>
      </c>
      <c r="K529" s="423">
        <v>0</v>
      </c>
      <c r="L529" s="427" t="b">
        <v>1</v>
      </c>
      <c r="M529" s="424" t="s">
        <v>1516</v>
      </c>
      <c r="N529" s="423" t="s">
        <v>1517</v>
      </c>
      <c r="O529" s="423" t="s">
        <v>449</v>
      </c>
      <c r="P529" s="425" t="s">
        <v>1518</v>
      </c>
      <c r="Q529" s="425"/>
      <c r="R529" s="425"/>
      <c r="S529" s="425"/>
      <c r="T529" s="425"/>
      <c r="U529" s="425"/>
      <c r="V529" s="428">
        <v>42485</v>
      </c>
      <c r="W529" s="425"/>
      <c r="X529" s="428">
        <v>42485</v>
      </c>
      <c r="Y529" s="425"/>
      <c r="Z529" s="425"/>
      <c r="AA529" s="425"/>
      <c r="AB529" s="425"/>
      <c r="AC529" s="425"/>
      <c r="AD529" s="425"/>
      <c r="AE529" s="425"/>
      <c r="AF529" s="425"/>
      <c r="AG529" s="425"/>
      <c r="AH529" s="425"/>
      <c r="AI529" s="425"/>
      <c r="AJ529" s="425"/>
      <c r="AK529" s="422"/>
      <c r="AL529" s="422"/>
      <c r="AM529" s="422"/>
      <c r="AN529" s="422"/>
      <c r="AO529" s="422"/>
      <c r="AP529" s="422"/>
      <c r="AQ529" s="422"/>
      <c r="AR529" s="422"/>
      <c r="AS529" s="422"/>
      <c r="AT529" s="422"/>
      <c r="AU529" s="422"/>
      <c r="AV529" s="422"/>
    </row>
    <row r="530" spans="1:48" ht="30" x14ac:dyDescent="0.2">
      <c r="A530" s="422" t="s">
        <v>307</v>
      </c>
      <c r="B530" s="423" t="s">
        <v>1787</v>
      </c>
      <c r="C530" s="415" t="s">
        <v>328</v>
      </c>
      <c r="D530" s="424" t="s">
        <v>337</v>
      </c>
      <c r="E530" s="424" t="s">
        <v>1788</v>
      </c>
      <c r="F530" s="423" t="s">
        <v>176</v>
      </c>
      <c r="G530" s="425" t="b">
        <v>1</v>
      </c>
      <c r="H530" s="426">
        <v>42471</v>
      </c>
      <c r="I530" s="423">
        <v>42</v>
      </c>
      <c r="J530" s="410">
        <f t="shared" si="15"/>
        <v>42429</v>
      </c>
      <c r="K530" s="423">
        <v>0</v>
      </c>
      <c r="L530" s="427" t="b">
        <v>1</v>
      </c>
      <c r="M530" s="424" t="s">
        <v>1516</v>
      </c>
      <c r="N530" s="423" t="s">
        <v>1517</v>
      </c>
      <c r="O530" s="423" t="s">
        <v>449</v>
      </c>
      <c r="P530" s="425" t="s">
        <v>1518</v>
      </c>
      <c r="Q530" s="425"/>
      <c r="R530" s="425"/>
      <c r="S530" s="425"/>
      <c r="T530" s="425"/>
      <c r="U530" s="425"/>
      <c r="V530" s="428">
        <v>42485</v>
      </c>
      <c r="W530" s="425"/>
      <c r="X530" s="428">
        <v>42485</v>
      </c>
      <c r="Y530" s="425"/>
      <c r="Z530" s="425"/>
      <c r="AA530" s="425"/>
      <c r="AB530" s="425"/>
      <c r="AC530" s="425"/>
      <c r="AD530" s="425"/>
      <c r="AE530" s="425"/>
      <c r="AF530" s="425"/>
      <c r="AG530" s="425"/>
      <c r="AH530" s="425"/>
      <c r="AI530" s="425"/>
      <c r="AJ530" s="425"/>
      <c r="AK530" s="422"/>
      <c r="AL530" s="422"/>
      <c r="AM530" s="422"/>
      <c r="AN530" s="422"/>
      <c r="AO530" s="422"/>
      <c r="AP530" s="422"/>
      <c r="AQ530" s="422"/>
      <c r="AR530" s="422"/>
      <c r="AS530" s="422"/>
      <c r="AT530" s="422"/>
      <c r="AU530" s="422"/>
      <c r="AV530" s="422"/>
    </row>
    <row r="531" spans="1:48" ht="30" x14ac:dyDescent="0.2">
      <c r="A531" s="422" t="s">
        <v>307</v>
      </c>
      <c r="B531" s="423" t="s">
        <v>1789</v>
      </c>
      <c r="C531" s="415" t="s">
        <v>328</v>
      </c>
      <c r="D531" s="424" t="s">
        <v>337</v>
      </c>
      <c r="E531" s="424" t="s">
        <v>1790</v>
      </c>
      <c r="F531" s="423" t="s">
        <v>176</v>
      </c>
      <c r="G531" s="425" t="b">
        <v>1</v>
      </c>
      <c r="H531" s="426">
        <v>42471</v>
      </c>
      <c r="I531" s="423">
        <v>42</v>
      </c>
      <c r="J531" s="410">
        <f t="shared" si="15"/>
        <v>42429</v>
      </c>
      <c r="K531" s="423">
        <v>0</v>
      </c>
      <c r="L531" s="427" t="b">
        <v>1</v>
      </c>
      <c r="M531" s="424" t="s">
        <v>1516</v>
      </c>
      <c r="N531" s="423" t="s">
        <v>1517</v>
      </c>
      <c r="O531" s="423" t="s">
        <v>449</v>
      </c>
      <c r="P531" s="425" t="s">
        <v>1518</v>
      </c>
      <c r="Q531" s="425"/>
      <c r="R531" s="425"/>
      <c r="S531" s="425"/>
      <c r="T531" s="425"/>
      <c r="U531" s="425"/>
      <c r="V531" s="428">
        <v>42485</v>
      </c>
      <c r="W531" s="425"/>
      <c r="X531" s="428">
        <v>42485</v>
      </c>
      <c r="Y531" s="425"/>
      <c r="Z531" s="425"/>
      <c r="AA531" s="425"/>
      <c r="AB531" s="425"/>
      <c r="AC531" s="425"/>
      <c r="AD531" s="425"/>
      <c r="AE531" s="425"/>
      <c r="AF531" s="425"/>
      <c r="AG531" s="425"/>
      <c r="AH531" s="425"/>
      <c r="AI531" s="425"/>
      <c r="AJ531" s="425"/>
      <c r="AK531" s="422"/>
      <c r="AL531" s="422"/>
      <c r="AM531" s="422"/>
      <c r="AN531" s="422"/>
      <c r="AO531" s="422"/>
      <c r="AP531" s="422"/>
      <c r="AQ531" s="422"/>
      <c r="AR531" s="422"/>
      <c r="AS531" s="422"/>
      <c r="AT531" s="422"/>
      <c r="AU531" s="422"/>
      <c r="AV531" s="422"/>
    </row>
    <row r="532" spans="1:48" ht="90" x14ac:dyDescent="0.2">
      <c r="A532" s="422" t="s">
        <v>307</v>
      </c>
      <c r="B532" s="425" t="s">
        <v>1791</v>
      </c>
      <c r="C532" s="429" t="s">
        <v>328</v>
      </c>
      <c r="D532" s="427" t="s">
        <v>337</v>
      </c>
      <c r="E532" s="427" t="s">
        <v>1792</v>
      </c>
      <c r="F532" s="425" t="s">
        <v>176</v>
      </c>
      <c r="G532" s="425" t="b">
        <v>1</v>
      </c>
      <c r="H532" s="426">
        <v>42471</v>
      </c>
      <c r="I532" s="423">
        <v>42</v>
      </c>
      <c r="J532" s="410">
        <f t="shared" si="15"/>
        <v>42429</v>
      </c>
      <c r="K532" s="425">
        <v>0</v>
      </c>
      <c r="L532" s="427" t="b">
        <v>1</v>
      </c>
      <c r="M532" s="427" t="s">
        <v>1516</v>
      </c>
      <c r="N532" s="425" t="s">
        <v>1517</v>
      </c>
      <c r="O532" s="425" t="s">
        <v>449</v>
      </c>
      <c r="P532" s="425" t="s">
        <v>1518</v>
      </c>
      <c r="Q532" s="425"/>
      <c r="R532" s="425"/>
      <c r="S532" s="425"/>
      <c r="T532" s="425"/>
      <c r="U532" s="425"/>
      <c r="V532" s="428">
        <v>42485</v>
      </c>
      <c r="W532" s="425"/>
      <c r="X532" s="428">
        <v>42485</v>
      </c>
      <c r="Y532" s="425"/>
      <c r="Z532" s="425"/>
      <c r="AA532" s="425"/>
      <c r="AB532" s="425"/>
      <c r="AC532" s="425"/>
      <c r="AD532" s="425"/>
      <c r="AE532" s="425"/>
      <c r="AF532" s="425"/>
      <c r="AG532" s="425"/>
      <c r="AH532" s="425"/>
      <c r="AI532" s="425"/>
      <c r="AJ532" s="425"/>
      <c r="AK532" s="422"/>
      <c r="AL532" s="422"/>
      <c r="AM532" s="422"/>
      <c r="AN532" s="422"/>
      <c r="AO532" s="422"/>
      <c r="AP532" s="422"/>
      <c r="AQ532" s="422"/>
      <c r="AR532" s="422"/>
      <c r="AS532" s="422"/>
      <c r="AT532" s="422"/>
      <c r="AU532" s="422"/>
      <c r="AV532" s="422"/>
    </row>
    <row r="533" spans="1:48" ht="45" x14ac:dyDescent="0.2">
      <c r="A533" s="422" t="s">
        <v>307</v>
      </c>
      <c r="B533" s="423" t="s">
        <v>1793</v>
      </c>
      <c r="C533" s="415" t="s">
        <v>328</v>
      </c>
      <c r="D533" s="424" t="s">
        <v>337</v>
      </c>
      <c r="E533" s="424" t="s">
        <v>1794</v>
      </c>
      <c r="F533" s="423" t="s">
        <v>176</v>
      </c>
      <c r="G533" s="425" t="b">
        <v>1</v>
      </c>
      <c r="H533" s="426">
        <v>42471</v>
      </c>
      <c r="I533" s="423">
        <v>42</v>
      </c>
      <c r="J533" s="410">
        <f t="shared" si="15"/>
        <v>42429</v>
      </c>
      <c r="K533" s="423">
        <v>0</v>
      </c>
      <c r="L533" s="427" t="b">
        <v>1</v>
      </c>
      <c r="M533" s="424" t="s">
        <v>1516</v>
      </c>
      <c r="N533" s="423" t="s">
        <v>1517</v>
      </c>
      <c r="O533" s="423" t="s">
        <v>449</v>
      </c>
      <c r="P533" s="425" t="s">
        <v>1518</v>
      </c>
      <c r="Q533" s="425"/>
      <c r="R533" s="425"/>
      <c r="S533" s="425"/>
      <c r="T533" s="425"/>
      <c r="U533" s="425"/>
      <c r="V533" s="428">
        <v>42485</v>
      </c>
      <c r="W533" s="425"/>
      <c r="X533" s="428">
        <v>42485</v>
      </c>
      <c r="Y533" s="425"/>
      <c r="Z533" s="425"/>
      <c r="AA533" s="425"/>
      <c r="AB533" s="425"/>
      <c r="AC533" s="425"/>
      <c r="AD533" s="425"/>
      <c r="AE533" s="425"/>
      <c r="AF533" s="425"/>
      <c r="AG533" s="425"/>
      <c r="AH533" s="425"/>
      <c r="AI533" s="425"/>
      <c r="AJ533" s="425"/>
      <c r="AK533" s="422"/>
      <c r="AL533" s="422"/>
      <c r="AM533" s="422"/>
      <c r="AN533" s="422"/>
      <c r="AO533" s="422"/>
      <c r="AP533" s="422"/>
      <c r="AQ533" s="422"/>
      <c r="AR533" s="422"/>
      <c r="AS533" s="422"/>
      <c r="AT533" s="422"/>
      <c r="AU533" s="422"/>
      <c r="AV533" s="422"/>
    </row>
    <row r="534" spans="1:48" ht="30" x14ac:dyDescent="0.2">
      <c r="A534" s="422" t="s">
        <v>307</v>
      </c>
      <c r="B534" s="423" t="s">
        <v>1795</v>
      </c>
      <c r="C534" s="415" t="s">
        <v>328</v>
      </c>
      <c r="D534" s="424" t="s">
        <v>337</v>
      </c>
      <c r="E534" s="424" t="s">
        <v>1796</v>
      </c>
      <c r="F534" s="423" t="s">
        <v>176</v>
      </c>
      <c r="G534" s="425" t="b">
        <v>1</v>
      </c>
      <c r="H534" s="426">
        <v>42471</v>
      </c>
      <c r="I534" s="423">
        <v>42</v>
      </c>
      <c r="J534" s="410">
        <f t="shared" si="15"/>
        <v>42429</v>
      </c>
      <c r="K534" s="423">
        <v>0</v>
      </c>
      <c r="L534" s="427" t="b">
        <v>1</v>
      </c>
      <c r="M534" s="424" t="s">
        <v>1516</v>
      </c>
      <c r="N534" s="423" t="s">
        <v>1517</v>
      </c>
      <c r="O534" s="423" t="s">
        <v>449</v>
      </c>
      <c r="P534" s="425" t="s">
        <v>1518</v>
      </c>
      <c r="Q534" s="425"/>
      <c r="R534" s="425"/>
      <c r="S534" s="425"/>
      <c r="T534" s="425"/>
      <c r="U534" s="425"/>
      <c r="V534" s="428">
        <v>42485</v>
      </c>
      <c r="W534" s="425"/>
      <c r="X534" s="428">
        <v>42485</v>
      </c>
      <c r="Y534" s="425"/>
      <c r="Z534" s="425"/>
      <c r="AA534" s="425"/>
      <c r="AB534" s="425"/>
      <c r="AC534" s="425"/>
      <c r="AD534" s="425"/>
      <c r="AE534" s="425"/>
      <c r="AF534" s="425"/>
      <c r="AG534" s="425"/>
      <c r="AH534" s="425"/>
      <c r="AI534" s="425"/>
      <c r="AJ534" s="425"/>
      <c r="AK534" s="422"/>
      <c r="AL534" s="422"/>
      <c r="AM534" s="422"/>
      <c r="AN534" s="422"/>
      <c r="AO534" s="422"/>
      <c r="AP534" s="422"/>
      <c r="AQ534" s="422"/>
      <c r="AR534" s="422"/>
      <c r="AS534" s="422"/>
      <c r="AT534" s="422"/>
      <c r="AU534" s="422"/>
      <c r="AV534" s="422"/>
    </row>
    <row r="535" spans="1:48" ht="75" x14ac:dyDescent="0.2">
      <c r="A535" s="422" t="s">
        <v>307</v>
      </c>
      <c r="B535" s="423" t="s">
        <v>1797</v>
      </c>
      <c r="C535" s="415" t="s">
        <v>328</v>
      </c>
      <c r="D535" s="424" t="s">
        <v>337</v>
      </c>
      <c r="E535" s="424" t="s">
        <v>1798</v>
      </c>
      <c r="F535" s="423" t="s">
        <v>176</v>
      </c>
      <c r="G535" s="425" t="b">
        <v>1</v>
      </c>
      <c r="H535" s="426">
        <v>42471</v>
      </c>
      <c r="I535" s="423">
        <v>42</v>
      </c>
      <c r="J535" s="410">
        <f t="shared" si="15"/>
        <v>42429</v>
      </c>
      <c r="K535" s="423">
        <v>0</v>
      </c>
      <c r="L535" s="427" t="b">
        <v>1</v>
      </c>
      <c r="M535" s="424" t="s">
        <v>1516</v>
      </c>
      <c r="N535" s="423" t="s">
        <v>1517</v>
      </c>
      <c r="O535" s="423" t="s">
        <v>449</v>
      </c>
      <c r="P535" s="425" t="s">
        <v>1531</v>
      </c>
      <c r="Q535" s="425"/>
      <c r="R535" s="425">
        <v>42485</v>
      </c>
      <c r="S535" s="425"/>
      <c r="T535" s="425"/>
      <c r="U535" s="425"/>
      <c r="V535" s="428">
        <v>42485</v>
      </c>
      <c r="W535" s="425"/>
      <c r="X535" s="428">
        <v>42485</v>
      </c>
      <c r="Y535" s="425"/>
      <c r="Z535" s="425"/>
      <c r="AA535" s="425"/>
      <c r="AB535" s="425"/>
      <c r="AC535" s="425"/>
      <c r="AD535" s="425"/>
      <c r="AE535" s="425"/>
      <c r="AF535" s="425"/>
      <c r="AG535" s="425"/>
      <c r="AH535" s="425"/>
      <c r="AI535" s="425"/>
      <c r="AJ535" s="425"/>
      <c r="AK535" s="422"/>
      <c r="AL535" s="422"/>
      <c r="AM535" s="422"/>
      <c r="AN535" s="422"/>
      <c r="AO535" s="422"/>
      <c r="AP535" s="422"/>
      <c r="AQ535" s="422"/>
      <c r="AR535" s="422"/>
      <c r="AS535" s="422"/>
      <c r="AT535" s="422"/>
      <c r="AU535" s="422"/>
      <c r="AV535" s="422"/>
    </row>
    <row r="536" spans="1:48" ht="60" x14ac:dyDescent="0.2">
      <c r="A536" s="422" t="s">
        <v>307</v>
      </c>
      <c r="B536" s="423" t="s">
        <v>1799</v>
      </c>
      <c r="C536" s="415" t="s">
        <v>328</v>
      </c>
      <c r="D536" s="424" t="s">
        <v>337</v>
      </c>
      <c r="E536" s="424" t="s">
        <v>1800</v>
      </c>
      <c r="F536" s="423" t="s">
        <v>176</v>
      </c>
      <c r="G536" s="425" t="b">
        <v>1</v>
      </c>
      <c r="H536" s="426">
        <v>42471</v>
      </c>
      <c r="I536" s="423">
        <v>42</v>
      </c>
      <c r="J536" s="410">
        <f t="shared" si="15"/>
        <v>42429</v>
      </c>
      <c r="K536" s="425">
        <v>0</v>
      </c>
      <c r="L536" s="427" t="b">
        <v>1</v>
      </c>
      <c r="M536" s="424" t="s">
        <v>1516</v>
      </c>
      <c r="N536" s="423" t="s">
        <v>1517</v>
      </c>
      <c r="O536" s="423" t="s">
        <v>449</v>
      </c>
      <c r="P536" s="425" t="s">
        <v>1534</v>
      </c>
      <c r="Q536" s="425"/>
      <c r="R536" s="428">
        <v>42485</v>
      </c>
      <c r="S536" s="425"/>
      <c r="T536" s="425"/>
      <c r="U536" s="425"/>
      <c r="V536" s="428">
        <v>42485</v>
      </c>
      <c r="W536" s="425"/>
      <c r="X536" s="428">
        <v>42485</v>
      </c>
      <c r="Y536" s="425"/>
      <c r="Z536" s="425"/>
      <c r="AA536" s="425"/>
      <c r="AB536" s="425"/>
      <c r="AC536" s="425"/>
      <c r="AD536" s="425"/>
      <c r="AE536" s="425"/>
      <c r="AF536" s="425"/>
      <c r="AG536" s="425"/>
      <c r="AH536" s="425"/>
      <c r="AI536" s="425"/>
      <c r="AJ536" s="425"/>
      <c r="AK536" s="422"/>
      <c r="AL536" s="422"/>
      <c r="AM536" s="422"/>
      <c r="AN536" s="422"/>
      <c r="AO536" s="422"/>
      <c r="AP536" s="422"/>
      <c r="AQ536" s="422"/>
      <c r="AR536" s="422"/>
      <c r="AS536" s="422"/>
      <c r="AT536" s="422"/>
      <c r="AU536" s="422"/>
      <c r="AV536" s="422"/>
    </row>
    <row r="537" spans="1:48" ht="60" x14ac:dyDescent="0.2">
      <c r="A537" s="422" t="s">
        <v>307</v>
      </c>
      <c r="B537" s="425" t="s">
        <v>1801</v>
      </c>
      <c r="C537" s="429" t="s">
        <v>328</v>
      </c>
      <c r="D537" s="427" t="s">
        <v>337</v>
      </c>
      <c r="E537" s="427" t="s">
        <v>1802</v>
      </c>
      <c r="F537" s="425" t="s">
        <v>176</v>
      </c>
      <c r="G537" s="425" t="b">
        <v>1</v>
      </c>
      <c r="H537" s="426">
        <v>42471</v>
      </c>
      <c r="I537" s="423">
        <v>42</v>
      </c>
      <c r="J537" s="410">
        <f t="shared" si="15"/>
        <v>42429</v>
      </c>
      <c r="K537" s="425">
        <v>0</v>
      </c>
      <c r="L537" s="427" t="b">
        <v>1</v>
      </c>
      <c r="M537" s="424" t="s">
        <v>1516</v>
      </c>
      <c r="N537" s="423" t="s">
        <v>1517</v>
      </c>
      <c r="O537" s="423" t="s">
        <v>449</v>
      </c>
      <c r="P537" s="425" t="s">
        <v>1534</v>
      </c>
      <c r="Q537" s="425"/>
      <c r="R537" s="425"/>
      <c r="S537" s="425"/>
      <c r="T537" s="425"/>
      <c r="U537" s="425"/>
      <c r="V537" s="425"/>
      <c r="W537" s="425"/>
      <c r="X537" s="428">
        <v>42485</v>
      </c>
      <c r="Y537" s="425"/>
      <c r="Z537" s="425"/>
      <c r="AA537" s="425"/>
      <c r="AB537" s="425"/>
      <c r="AC537" s="425"/>
      <c r="AD537" s="425"/>
      <c r="AE537" s="425"/>
      <c r="AF537" s="425"/>
      <c r="AG537" s="425"/>
      <c r="AH537" s="425"/>
      <c r="AI537" s="425"/>
      <c r="AJ537" s="425"/>
      <c r="AK537" s="422"/>
      <c r="AL537" s="422"/>
      <c r="AM537" s="422"/>
      <c r="AN537" s="422"/>
      <c r="AO537" s="422"/>
      <c r="AP537" s="422"/>
      <c r="AQ537" s="422"/>
      <c r="AR537" s="422"/>
      <c r="AS537" s="422"/>
      <c r="AT537" s="422"/>
      <c r="AU537" s="422"/>
      <c r="AV537" s="422"/>
    </row>
    <row r="538" spans="1:48" ht="60" x14ac:dyDescent="0.2">
      <c r="A538" s="422" t="s">
        <v>307</v>
      </c>
      <c r="B538" s="425" t="s">
        <v>1803</v>
      </c>
      <c r="C538" s="429" t="s">
        <v>328</v>
      </c>
      <c r="D538" s="427" t="s">
        <v>337</v>
      </c>
      <c r="E538" s="427" t="s">
        <v>1804</v>
      </c>
      <c r="F538" s="425" t="s">
        <v>176</v>
      </c>
      <c r="G538" s="425" t="b">
        <v>1</v>
      </c>
      <c r="H538" s="426">
        <v>42471</v>
      </c>
      <c r="I538" s="423">
        <v>42</v>
      </c>
      <c r="J538" s="410">
        <f t="shared" si="15"/>
        <v>42429</v>
      </c>
      <c r="K538" s="425">
        <v>0</v>
      </c>
      <c r="L538" s="427" t="b">
        <v>1</v>
      </c>
      <c r="M538" s="424" t="s">
        <v>1516</v>
      </c>
      <c r="N538" s="423" t="s">
        <v>1517</v>
      </c>
      <c r="O538" s="423" t="s">
        <v>449</v>
      </c>
      <c r="P538" s="425" t="s">
        <v>1534</v>
      </c>
      <c r="Q538" s="425"/>
      <c r="R538" s="425"/>
      <c r="S538" s="425"/>
      <c r="T538" s="425"/>
      <c r="U538" s="425"/>
      <c r="V538" s="425"/>
      <c r="W538" s="425"/>
      <c r="X538" s="428">
        <v>42485</v>
      </c>
      <c r="Y538" s="425"/>
      <c r="Z538" s="425"/>
      <c r="AA538" s="425"/>
      <c r="AB538" s="425"/>
      <c r="AC538" s="425"/>
      <c r="AD538" s="425"/>
      <c r="AE538" s="425"/>
      <c r="AF538" s="425"/>
      <c r="AG538" s="425"/>
      <c r="AH538" s="425"/>
      <c r="AI538" s="425"/>
      <c r="AJ538" s="425"/>
      <c r="AK538" s="422"/>
      <c r="AL538" s="422"/>
      <c r="AM538" s="422"/>
      <c r="AN538" s="422"/>
      <c r="AO538" s="422"/>
      <c r="AP538" s="422"/>
      <c r="AQ538" s="422"/>
      <c r="AR538" s="422"/>
      <c r="AS538" s="422"/>
      <c r="AT538" s="422"/>
      <c r="AU538" s="422"/>
      <c r="AV538" s="422"/>
    </row>
    <row r="539" spans="1:48" ht="45" x14ac:dyDescent="0.2">
      <c r="A539" s="422" t="s">
        <v>307</v>
      </c>
      <c r="B539" s="425" t="s">
        <v>1805</v>
      </c>
      <c r="C539" s="429" t="s">
        <v>328</v>
      </c>
      <c r="D539" s="427" t="s">
        <v>337</v>
      </c>
      <c r="E539" s="427" t="s">
        <v>1806</v>
      </c>
      <c r="F539" s="425" t="s">
        <v>176</v>
      </c>
      <c r="G539" s="425" t="b">
        <v>1</v>
      </c>
      <c r="H539" s="426">
        <v>42471</v>
      </c>
      <c r="I539" s="423">
        <v>42</v>
      </c>
      <c r="J539" s="410">
        <f t="shared" si="15"/>
        <v>42429</v>
      </c>
      <c r="K539" s="425">
        <v>0</v>
      </c>
      <c r="L539" s="427" t="b">
        <v>1</v>
      </c>
      <c r="M539" s="424" t="s">
        <v>1516</v>
      </c>
      <c r="N539" s="425" t="s">
        <v>1517</v>
      </c>
      <c r="O539" s="425" t="s">
        <v>449</v>
      </c>
      <c r="P539" s="425" t="s">
        <v>1541</v>
      </c>
      <c r="Q539" s="425"/>
      <c r="R539" s="425"/>
      <c r="S539" s="425"/>
      <c r="T539" s="425"/>
      <c r="U539" s="425"/>
      <c r="V539" s="425"/>
      <c r="W539" s="425"/>
      <c r="X539" s="428">
        <v>42485</v>
      </c>
      <c r="Y539" s="425"/>
      <c r="Z539" s="425"/>
      <c r="AA539" s="425"/>
      <c r="AB539" s="425"/>
      <c r="AC539" s="425"/>
      <c r="AD539" s="425"/>
      <c r="AE539" s="425"/>
      <c r="AF539" s="425"/>
      <c r="AG539" s="425"/>
      <c r="AH539" s="425"/>
      <c r="AI539" s="425"/>
      <c r="AJ539" s="425"/>
      <c r="AK539" s="422"/>
      <c r="AL539" s="422"/>
      <c r="AM539" s="422"/>
      <c r="AN539" s="422"/>
      <c r="AO539" s="422"/>
      <c r="AP539" s="422"/>
      <c r="AQ539" s="422"/>
      <c r="AR539" s="422"/>
      <c r="AS539" s="422"/>
      <c r="AT539" s="422"/>
      <c r="AU539" s="422"/>
      <c r="AV539" s="422"/>
    </row>
    <row r="540" spans="1:48" ht="60" x14ac:dyDescent="0.2">
      <c r="A540" s="422" t="s">
        <v>307</v>
      </c>
      <c r="B540" s="425" t="s">
        <v>1807</v>
      </c>
      <c r="C540" s="429" t="s">
        <v>328</v>
      </c>
      <c r="D540" s="427" t="s">
        <v>337</v>
      </c>
      <c r="E540" s="427" t="s">
        <v>1808</v>
      </c>
      <c r="F540" s="425" t="s">
        <v>176</v>
      </c>
      <c r="G540" s="425" t="b">
        <v>1</v>
      </c>
      <c r="H540" s="426">
        <v>42471</v>
      </c>
      <c r="I540" s="423">
        <v>42</v>
      </c>
      <c r="J540" s="410">
        <f t="shared" si="15"/>
        <v>42429</v>
      </c>
      <c r="K540" s="425">
        <v>0</v>
      </c>
      <c r="L540" s="427" t="b">
        <v>1</v>
      </c>
      <c r="M540" s="427" t="s">
        <v>1544</v>
      </c>
      <c r="N540" s="425" t="s">
        <v>1517</v>
      </c>
      <c r="O540" s="425" t="s">
        <v>449</v>
      </c>
      <c r="P540" s="432"/>
      <c r="Q540" s="425"/>
      <c r="R540" s="425"/>
      <c r="S540" s="425"/>
      <c r="T540" s="425"/>
      <c r="U540" s="425"/>
      <c r="V540" s="425"/>
      <c r="W540" s="425"/>
      <c r="X540" s="428">
        <v>42485</v>
      </c>
      <c r="Y540" s="425"/>
      <c r="Z540" s="425"/>
      <c r="AA540" s="425"/>
      <c r="AB540" s="425"/>
      <c r="AC540" s="425"/>
      <c r="AD540" s="425"/>
      <c r="AE540" s="425"/>
      <c r="AF540" s="425"/>
      <c r="AG540" s="425"/>
      <c r="AH540" s="425"/>
      <c r="AI540" s="425"/>
      <c r="AJ540" s="425"/>
      <c r="AK540" s="422"/>
      <c r="AL540" s="422"/>
      <c r="AM540" s="422"/>
      <c r="AN540" s="422"/>
      <c r="AO540" s="422"/>
      <c r="AP540" s="422"/>
      <c r="AQ540" s="422"/>
      <c r="AR540" s="422"/>
      <c r="AS540" s="422"/>
      <c r="AT540" s="422"/>
      <c r="AU540" s="422"/>
      <c r="AV540" s="422"/>
    </row>
    <row r="541" spans="1:48" ht="45" x14ac:dyDescent="0.2">
      <c r="A541" s="422" t="s">
        <v>307</v>
      </c>
      <c r="B541" s="425" t="s">
        <v>1809</v>
      </c>
      <c r="C541" s="429" t="s">
        <v>328</v>
      </c>
      <c r="D541" s="427" t="s">
        <v>337</v>
      </c>
      <c r="E541" s="427" t="s">
        <v>1810</v>
      </c>
      <c r="F541" s="425" t="s">
        <v>176</v>
      </c>
      <c r="G541" s="425" t="b">
        <v>1</v>
      </c>
      <c r="H541" s="426">
        <v>42471</v>
      </c>
      <c r="I541" s="423">
        <v>42</v>
      </c>
      <c r="J541" s="410">
        <f t="shared" si="15"/>
        <v>42429</v>
      </c>
      <c r="K541" s="425">
        <v>0</v>
      </c>
      <c r="L541" s="427" t="b">
        <v>1</v>
      </c>
      <c r="M541" s="427" t="s">
        <v>1547</v>
      </c>
      <c r="N541" s="425" t="s">
        <v>1517</v>
      </c>
      <c r="O541" s="425" t="s">
        <v>449</v>
      </c>
      <c r="P541" s="433"/>
      <c r="Q541" s="425"/>
      <c r="R541" s="425"/>
      <c r="S541" s="425"/>
      <c r="T541" s="425"/>
      <c r="U541" s="425"/>
      <c r="V541" s="425"/>
      <c r="W541" s="425"/>
      <c r="X541" s="428">
        <v>42485</v>
      </c>
      <c r="Y541" s="425"/>
      <c r="Z541" s="425"/>
      <c r="AA541" s="425"/>
      <c r="AB541" s="425"/>
      <c r="AC541" s="425"/>
      <c r="AD541" s="425"/>
      <c r="AE541" s="425"/>
      <c r="AF541" s="425"/>
      <c r="AG541" s="425"/>
      <c r="AH541" s="425"/>
      <c r="AI541" s="425"/>
      <c r="AJ541" s="425"/>
      <c r="AK541" s="422"/>
      <c r="AL541" s="422"/>
      <c r="AM541" s="422"/>
      <c r="AN541" s="422"/>
      <c r="AO541" s="422"/>
      <c r="AP541" s="422"/>
      <c r="AQ541" s="422"/>
      <c r="AR541" s="422"/>
      <c r="AS541" s="422"/>
      <c r="AT541" s="422"/>
      <c r="AU541" s="422"/>
      <c r="AV541" s="422"/>
    </row>
    <row r="542" spans="1:48" ht="30" x14ac:dyDescent="0.2">
      <c r="A542" s="422" t="s">
        <v>307</v>
      </c>
      <c r="B542" s="425" t="s">
        <v>1811</v>
      </c>
      <c r="C542" s="429" t="s">
        <v>328</v>
      </c>
      <c r="D542" s="427" t="s">
        <v>337</v>
      </c>
      <c r="E542" s="427" t="s">
        <v>1812</v>
      </c>
      <c r="F542" s="425" t="s">
        <v>176</v>
      </c>
      <c r="G542" s="425" t="b">
        <v>1</v>
      </c>
      <c r="H542" s="426">
        <v>42471</v>
      </c>
      <c r="I542" s="423">
        <v>42</v>
      </c>
      <c r="J542" s="410">
        <f t="shared" si="15"/>
        <v>42429</v>
      </c>
      <c r="K542" s="425">
        <v>0</v>
      </c>
      <c r="L542" s="427" t="b">
        <v>1</v>
      </c>
      <c r="M542" s="427" t="s">
        <v>1550</v>
      </c>
      <c r="N542" s="425" t="s">
        <v>1517</v>
      </c>
      <c r="O542" s="425" t="s">
        <v>449</v>
      </c>
      <c r="P542" s="433"/>
      <c r="Q542" s="425"/>
      <c r="R542" s="425"/>
      <c r="S542" s="425"/>
      <c r="T542" s="425"/>
      <c r="U542" s="425"/>
      <c r="V542" s="425"/>
      <c r="W542" s="425"/>
      <c r="X542" s="428">
        <v>42485</v>
      </c>
      <c r="Y542" s="425"/>
      <c r="Z542" s="425"/>
      <c r="AA542" s="425"/>
      <c r="AB542" s="425"/>
      <c r="AC542" s="425"/>
      <c r="AD542" s="425"/>
      <c r="AE542" s="425"/>
      <c r="AF542" s="425"/>
      <c r="AG542" s="425"/>
      <c r="AH542" s="425"/>
      <c r="AI542" s="425"/>
      <c r="AJ542" s="425"/>
      <c r="AK542" s="422"/>
      <c r="AL542" s="422"/>
      <c r="AM542" s="422"/>
      <c r="AN542" s="422"/>
      <c r="AO542" s="422"/>
      <c r="AP542" s="422"/>
      <c r="AQ542" s="422"/>
      <c r="AR542" s="422"/>
      <c r="AS542" s="422"/>
      <c r="AT542" s="422"/>
      <c r="AU542" s="422"/>
      <c r="AV542" s="422"/>
    </row>
    <row r="543" spans="1:48" ht="30" x14ac:dyDescent="0.2">
      <c r="A543" s="422" t="s">
        <v>307</v>
      </c>
      <c r="B543" s="425" t="s">
        <v>1813</v>
      </c>
      <c r="C543" s="429" t="s">
        <v>328</v>
      </c>
      <c r="D543" s="427" t="s">
        <v>337</v>
      </c>
      <c r="E543" s="427" t="s">
        <v>1814</v>
      </c>
      <c r="F543" s="425" t="s">
        <v>176</v>
      </c>
      <c r="G543" s="425" t="b">
        <v>1</v>
      </c>
      <c r="H543" s="426">
        <v>42471</v>
      </c>
      <c r="I543" s="423">
        <v>42</v>
      </c>
      <c r="J543" s="410">
        <f t="shared" si="15"/>
        <v>42429</v>
      </c>
      <c r="K543" s="425">
        <v>0</v>
      </c>
      <c r="L543" s="427" t="b">
        <v>1</v>
      </c>
      <c r="M543" s="424" t="s">
        <v>1516</v>
      </c>
      <c r="N543" s="425" t="s">
        <v>1517</v>
      </c>
      <c r="O543" s="425" t="s">
        <v>449</v>
      </c>
      <c r="P543" s="433"/>
      <c r="Q543" s="425"/>
      <c r="R543" s="425"/>
      <c r="S543" s="425"/>
      <c r="T543" s="425"/>
      <c r="U543" s="425"/>
      <c r="V543" s="425"/>
      <c r="W543" s="425"/>
      <c r="X543" s="428">
        <v>42485</v>
      </c>
      <c r="Y543" s="425"/>
      <c r="Z543" s="425"/>
      <c r="AA543" s="425"/>
      <c r="AB543" s="425"/>
      <c r="AC543" s="425"/>
      <c r="AD543" s="425"/>
      <c r="AE543" s="425"/>
      <c r="AF543" s="425"/>
      <c r="AG543" s="425"/>
      <c r="AH543" s="425"/>
      <c r="AI543" s="425"/>
      <c r="AJ543" s="425"/>
      <c r="AK543" s="422"/>
      <c r="AL543" s="422"/>
      <c r="AM543" s="422"/>
      <c r="AN543" s="422"/>
      <c r="AO543" s="422"/>
      <c r="AP543" s="422"/>
      <c r="AQ543" s="422"/>
      <c r="AR543" s="422"/>
      <c r="AS543" s="422"/>
      <c r="AT543" s="422"/>
      <c r="AU543" s="422"/>
      <c r="AV543" s="422"/>
    </row>
    <row r="544" spans="1:48" ht="45" x14ac:dyDescent="0.2">
      <c r="A544" s="422" t="s">
        <v>307</v>
      </c>
      <c r="B544" s="425" t="s">
        <v>1815</v>
      </c>
      <c r="C544" s="429" t="s">
        <v>328</v>
      </c>
      <c r="D544" s="427" t="s">
        <v>337</v>
      </c>
      <c r="E544" s="427" t="s">
        <v>1816</v>
      </c>
      <c r="F544" s="425" t="s">
        <v>176</v>
      </c>
      <c r="G544" s="425" t="b">
        <v>1</v>
      </c>
      <c r="H544" s="426">
        <v>42471</v>
      </c>
      <c r="I544" s="423">
        <v>42</v>
      </c>
      <c r="J544" s="410">
        <f t="shared" si="15"/>
        <v>42429</v>
      </c>
      <c r="K544" s="425">
        <v>0</v>
      </c>
      <c r="L544" s="427" t="b">
        <v>1</v>
      </c>
      <c r="M544" s="424" t="s">
        <v>1516</v>
      </c>
      <c r="N544" s="425" t="s">
        <v>1517</v>
      </c>
      <c r="O544" s="425" t="s">
        <v>449</v>
      </c>
      <c r="P544" s="433"/>
      <c r="Q544" s="425"/>
      <c r="R544" s="425"/>
      <c r="S544" s="425"/>
      <c r="T544" s="425"/>
      <c r="U544" s="425"/>
      <c r="V544" s="425"/>
      <c r="W544" s="425"/>
      <c r="X544" s="428">
        <v>42485</v>
      </c>
      <c r="Y544" s="425"/>
      <c r="Z544" s="425"/>
      <c r="AA544" s="425"/>
      <c r="AB544" s="425"/>
      <c r="AC544" s="425"/>
      <c r="AD544" s="425"/>
      <c r="AE544" s="425"/>
      <c r="AF544" s="425"/>
      <c r="AG544" s="425"/>
      <c r="AH544" s="425"/>
      <c r="AI544" s="425"/>
      <c r="AJ544" s="425"/>
      <c r="AK544" s="422"/>
      <c r="AL544" s="422"/>
      <c r="AM544" s="422"/>
      <c r="AN544" s="422"/>
      <c r="AO544" s="422"/>
      <c r="AP544" s="422"/>
      <c r="AQ544" s="422"/>
      <c r="AR544" s="422"/>
      <c r="AS544" s="422"/>
      <c r="AT544" s="422"/>
      <c r="AU544" s="422"/>
      <c r="AV544" s="422"/>
    </row>
    <row r="545" spans="1:48" ht="45" x14ac:dyDescent="0.2">
      <c r="A545" s="422" t="s">
        <v>307</v>
      </c>
      <c r="B545" s="425" t="s">
        <v>1817</v>
      </c>
      <c r="C545" s="429" t="s">
        <v>328</v>
      </c>
      <c r="D545" s="427" t="s">
        <v>337</v>
      </c>
      <c r="E545" s="427" t="s">
        <v>1818</v>
      </c>
      <c r="F545" s="425" t="s">
        <v>176</v>
      </c>
      <c r="G545" s="425" t="b">
        <v>1</v>
      </c>
      <c r="H545" s="426">
        <v>42471</v>
      </c>
      <c r="I545" s="423">
        <v>42</v>
      </c>
      <c r="J545" s="410">
        <f t="shared" si="15"/>
        <v>42429</v>
      </c>
      <c r="K545" s="425">
        <v>0</v>
      </c>
      <c r="L545" s="427" t="b">
        <v>1</v>
      </c>
      <c r="M545" s="424" t="s">
        <v>1516</v>
      </c>
      <c r="N545" s="425" t="s">
        <v>1517</v>
      </c>
      <c r="O545" s="425" t="s">
        <v>449</v>
      </c>
      <c r="P545" s="433"/>
      <c r="Q545" s="425"/>
      <c r="R545" s="425"/>
      <c r="S545" s="425"/>
      <c r="T545" s="425"/>
      <c r="U545" s="425"/>
      <c r="V545" s="425"/>
      <c r="W545" s="425"/>
      <c r="X545" s="428">
        <v>42485</v>
      </c>
      <c r="Y545" s="425"/>
      <c r="Z545" s="425"/>
      <c r="AA545" s="425"/>
      <c r="AB545" s="425"/>
      <c r="AC545" s="425"/>
      <c r="AD545" s="425"/>
      <c r="AE545" s="425"/>
      <c r="AF545" s="425"/>
      <c r="AG545" s="425"/>
      <c r="AH545" s="425"/>
      <c r="AI545" s="425"/>
      <c r="AJ545" s="425"/>
      <c r="AK545" s="422"/>
      <c r="AL545" s="422"/>
      <c r="AM545" s="422"/>
      <c r="AN545" s="422"/>
      <c r="AO545" s="422"/>
      <c r="AP545" s="422"/>
      <c r="AQ545" s="422"/>
      <c r="AR545" s="422"/>
      <c r="AS545" s="422"/>
      <c r="AT545" s="422"/>
      <c r="AU545" s="422"/>
      <c r="AV545" s="422"/>
    </row>
    <row r="546" spans="1:48" ht="30" x14ac:dyDescent="0.2">
      <c r="A546" s="422" t="s">
        <v>307</v>
      </c>
      <c r="B546" s="425" t="s">
        <v>1819</v>
      </c>
      <c r="C546" s="429" t="s">
        <v>328</v>
      </c>
      <c r="D546" s="427" t="s">
        <v>337</v>
      </c>
      <c r="E546" s="427" t="s">
        <v>1820</v>
      </c>
      <c r="F546" s="425" t="s">
        <v>176</v>
      </c>
      <c r="G546" s="425" t="b">
        <v>1</v>
      </c>
      <c r="H546" s="426">
        <v>42471</v>
      </c>
      <c r="I546" s="423">
        <v>42</v>
      </c>
      <c r="J546" s="410">
        <f t="shared" si="15"/>
        <v>42429</v>
      </c>
      <c r="K546" s="425">
        <v>0</v>
      </c>
      <c r="L546" s="427" t="b">
        <v>1</v>
      </c>
      <c r="M546" s="424" t="s">
        <v>1516</v>
      </c>
      <c r="N546" s="425" t="s">
        <v>1517</v>
      </c>
      <c r="O546" s="425" t="s">
        <v>449</v>
      </c>
      <c r="P546" s="433"/>
      <c r="Q546" s="425"/>
      <c r="R546" s="425"/>
      <c r="S546" s="425"/>
      <c r="T546" s="425"/>
      <c r="U546" s="425"/>
      <c r="V546" s="425"/>
      <c r="W546" s="425"/>
      <c r="X546" s="428">
        <v>42485</v>
      </c>
      <c r="Y546" s="425"/>
      <c r="Z546" s="425"/>
      <c r="AA546" s="425"/>
      <c r="AB546" s="425"/>
      <c r="AC546" s="425"/>
      <c r="AD546" s="425"/>
      <c r="AE546" s="425"/>
      <c r="AF546" s="425"/>
      <c r="AG546" s="425"/>
      <c r="AH546" s="425"/>
      <c r="AI546" s="425"/>
      <c r="AJ546" s="425"/>
      <c r="AK546" s="422"/>
      <c r="AL546" s="422"/>
      <c r="AM546" s="422"/>
      <c r="AN546" s="422"/>
      <c r="AO546" s="422"/>
      <c r="AP546" s="422"/>
      <c r="AQ546" s="422"/>
      <c r="AR546" s="422"/>
      <c r="AS546" s="422"/>
      <c r="AT546" s="422"/>
      <c r="AU546" s="422"/>
      <c r="AV546" s="422"/>
    </row>
    <row r="547" spans="1:48" ht="45" x14ac:dyDescent="0.2">
      <c r="A547" s="422" t="s">
        <v>307</v>
      </c>
      <c r="B547" s="425" t="s">
        <v>1821</v>
      </c>
      <c r="C547" s="429" t="s">
        <v>328</v>
      </c>
      <c r="D547" s="427" t="s">
        <v>337</v>
      </c>
      <c r="E547" s="427" t="s">
        <v>1822</v>
      </c>
      <c r="F547" s="425" t="s">
        <v>176</v>
      </c>
      <c r="G547" s="425" t="b">
        <v>1</v>
      </c>
      <c r="H547" s="426">
        <v>42471</v>
      </c>
      <c r="I547" s="423">
        <v>42</v>
      </c>
      <c r="J547" s="410">
        <f t="shared" si="15"/>
        <v>42429</v>
      </c>
      <c r="K547" s="425">
        <v>0</v>
      </c>
      <c r="L547" s="427" t="b">
        <v>1</v>
      </c>
      <c r="M547" s="424" t="s">
        <v>1516</v>
      </c>
      <c r="N547" s="425" t="s">
        <v>1517</v>
      </c>
      <c r="O547" s="425" t="s">
        <v>449</v>
      </c>
      <c r="P547" s="433"/>
      <c r="Q547" s="425"/>
      <c r="R547" s="425"/>
      <c r="S547" s="425"/>
      <c r="T547" s="425"/>
      <c r="U547" s="425"/>
      <c r="V547" s="425"/>
      <c r="W547" s="425"/>
      <c r="X547" s="428">
        <v>42485</v>
      </c>
      <c r="Y547" s="425"/>
      <c r="Z547" s="425"/>
      <c r="AA547" s="425"/>
      <c r="AB547" s="425"/>
      <c r="AC547" s="425"/>
      <c r="AD547" s="425"/>
      <c r="AE547" s="425"/>
      <c r="AF547" s="425"/>
      <c r="AG547" s="425"/>
      <c r="AH547" s="425"/>
      <c r="AI547" s="425"/>
      <c r="AJ547" s="425"/>
      <c r="AK547" s="422"/>
      <c r="AL547" s="422"/>
      <c r="AM547" s="422"/>
      <c r="AN547" s="422"/>
      <c r="AO547" s="422"/>
      <c r="AP547" s="422"/>
      <c r="AQ547" s="422"/>
      <c r="AR547" s="422"/>
      <c r="AS547" s="422"/>
      <c r="AT547" s="422"/>
      <c r="AU547" s="422"/>
      <c r="AV547" s="422"/>
    </row>
    <row r="548" spans="1:48" ht="45" x14ac:dyDescent="0.2">
      <c r="A548" s="422" t="s">
        <v>307</v>
      </c>
      <c r="B548" s="425" t="s">
        <v>1823</v>
      </c>
      <c r="C548" s="429" t="s">
        <v>328</v>
      </c>
      <c r="D548" s="427" t="s">
        <v>337</v>
      </c>
      <c r="E548" s="427" t="s">
        <v>1824</v>
      </c>
      <c r="F548" s="425" t="s">
        <v>176</v>
      </c>
      <c r="G548" s="425" t="b">
        <v>1</v>
      </c>
      <c r="H548" s="426">
        <v>42471</v>
      </c>
      <c r="I548" s="423">
        <v>42</v>
      </c>
      <c r="J548" s="410">
        <f t="shared" ref="J548:J564" si="16">H548-I548</f>
        <v>42429</v>
      </c>
      <c r="K548" s="425">
        <v>0</v>
      </c>
      <c r="L548" s="427" t="b">
        <v>1</v>
      </c>
      <c r="M548" s="424" t="s">
        <v>1516</v>
      </c>
      <c r="N548" s="425" t="s">
        <v>1517</v>
      </c>
      <c r="O548" s="425" t="s">
        <v>449</v>
      </c>
      <c r="P548" s="425" t="s">
        <v>1564</v>
      </c>
      <c r="Q548" s="425"/>
      <c r="R548" s="425"/>
      <c r="S548" s="425"/>
      <c r="T548" s="425"/>
      <c r="U548" s="425"/>
      <c r="V548" s="425"/>
      <c r="W548" s="425"/>
      <c r="X548" s="428">
        <v>42485</v>
      </c>
      <c r="Y548" s="425"/>
      <c r="Z548" s="425"/>
      <c r="AA548" s="425"/>
      <c r="AB548" s="425"/>
      <c r="AC548" s="425"/>
      <c r="AD548" s="425"/>
      <c r="AE548" s="425"/>
      <c r="AF548" s="425"/>
      <c r="AG548" s="425"/>
      <c r="AH548" s="425"/>
      <c r="AI548" s="425"/>
      <c r="AJ548" s="425"/>
      <c r="AK548" s="422"/>
      <c r="AL548" s="422"/>
      <c r="AM548" s="422"/>
      <c r="AN548" s="422"/>
      <c r="AO548" s="422"/>
      <c r="AP548" s="422"/>
      <c r="AQ548" s="422"/>
      <c r="AR548" s="422"/>
      <c r="AS548" s="422"/>
      <c r="AT548" s="422"/>
      <c r="AU548" s="422"/>
      <c r="AV548" s="422"/>
    </row>
    <row r="549" spans="1:48" ht="60" x14ac:dyDescent="0.2">
      <c r="A549" s="422" t="s">
        <v>307</v>
      </c>
      <c r="B549" s="425" t="s">
        <v>1825</v>
      </c>
      <c r="C549" s="429" t="s">
        <v>328</v>
      </c>
      <c r="D549" s="427" t="s">
        <v>337</v>
      </c>
      <c r="E549" s="427" t="s">
        <v>1826</v>
      </c>
      <c r="F549" s="425" t="s">
        <v>176</v>
      </c>
      <c r="G549" s="425" t="b">
        <v>1</v>
      </c>
      <c r="H549" s="426">
        <v>42471</v>
      </c>
      <c r="I549" s="423">
        <v>42</v>
      </c>
      <c r="J549" s="410">
        <f t="shared" si="16"/>
        <v>42429</v>
      </c>
      <c r="K549" s="425">
        <v>0</v>
      </c>
      <c r="L549" s="427" t="b">
        <v>1</v>
      </c>
      <c r="M549" s="424" t="s">
        <v>1516</v>
      </c>
      <c r="N549" s="425" t="s">
        <v>1517</v>
      </c>
      <c r="O549" s="425" t="s">
        <v>449</v>
      </c>
      <c r="P549" s="433"/>
      <c r="Q549" s="425"/>
      <c r="R549" s="425"/>
      <c r="S549" s="425"/>
      <c r="T549" s="425"/>
      <c r="U549" s="425"/>
      <c r="V549" s="425"/>
      <c r="W549" s="425"/>
      <c r="X549" s="428">
        <v>42485</v>
      </c>
      <c r="Y549" s="425"/>
      <c r="Z549" s="425"/>
      <c r="AA549" s="425"/>
      <c r="AB549" s="425"/>
      <c r="AC549" s="425"/>
      <c r="AD549" s="425"/>
      <c r="AE549" s="425"/>
      <c r="AF549" s="425"/>
      <c r="AG549" s="425"/>
      <c r="AH549" s="425"/>
      <c r="AI549" s="425"/>
      <c r="AJ549" s="425"/>
      <c r="AK549" s="422"/>
      <c r="AL549" s="422"/>
      <c r="AM549" s="422"/>
      <c r="AN549" s="422"/>
      <c r="AO549" s="422"/>
      <c r="AP549" s="422"/>
      <c r="AQ549" s="422"/>
      <c r="AR549" s="422"/>
      <c r="AS549" s="422"/>
      <c r="AT549" s="422"/>
      <c r="AU549" s="422"/>
      <c r="AV549" s="422"/>
    </row>
    <row r="550" spans="1:48" ht="60" x14ac:dyDescent="0.2">
      <c r="A550" s="422" t="s">
        <v>307</v>
      </c>
      <c r="B550" s="425" t="s">
        <v>1827</v>
      </c>
      <c r="C550" s="429" t="s">
        <v>328</v>
      </c>
      <c r="D550" s="427" t="s">
        <v>337</v>
      </c>
      <c r="E550" s="427" t="s">
        <v>1828</v>
      </c>
      <c r="F550" s="425" t="s">
        <v>176</v>
      </c>
      <c r="G550" s="425" t="b">
        <v>1</v>
      </c>
      <c r="H550" s="426">
        <v>42471</v>
      </c>
      <c r="I550" s="423">
        <v>42</v>
      </c>
      <c r="J550" s="410">
        <f t="shared" si="16"/>
        <v>42429</v>
      </c>
      <c r="K550" s="425">
        <v>0</v>
      </c>
      <c r="L550" s="427" t="b">
        <v>1</v>
      </c>
      <c r="M550" s="427" t="s">
        <v>1569</v>
      </c>
      <c r="N550" s="425" t="s">
        <v>1517</v>
      </c>
      <c r="O550" s="425" t="s">
        <v>449</v>
      </c>
      <c r="P550" s="432"/>
      <c r="Q550" s="425"/>
      <c r="R550" s="425"/>
      <c r="S550" s="425"/>
      <c r="T550" s="425"/>
      <c r="U550" s="425"/>
      <c r="V550" s="425"/>
      <c r="W550" s="425"/>
      <c r="X550" s="428">
        <v>42485</v>
      </c>
      <c r="Y550" s="425"/>
      <c r="Z550" s="425"/>
      <c r="AA550" s="425"/>
      <c r="AB550" s="425"/>
      <c r="AC550" s="425"/>
      <c r="AD550" s="425"/>
      <c r="AE550" s="425"/>
      <c r="AF550" s="425"/>
      <c r="AG550" s="425"/>
      <c r="AH550" s="425"/>
      <c r="AI550" s="425"/>
      <c r="AJ550" s="425"/>
      <c r="AK550" s="422"/>
      <c r="AL550" s="422"/>
      <c r="AM550" s="422"/>
      <c r="AN550" s="422"/>
      <c r="AO550" s="422"/>
      <c r="AP550" s="422"/>
      <c r="AQ550" s="422"/>
      <c r="AR550" s="422"/>
      <c r="AS550" s="422"/>
      <c r="AT550" s="422"/>
      <c r="AU550" s="422"/>
      <c r="AV550" s="422"/>
    </row>
    <row r="551" spans="1:48" ht="45" x14ac:dyDescent="0.2">
      <c r="A551" s="422" t="s">
        <v>307</v>
      </c>
      <c r="B551" s="425" t="s">
        <v>1829</v>
      </c>
      <c r="C551" s="429" t="s">
        <v>328</v>
      </c>
      <c r="D551" s="427" t="s">
        <v>337</v>
      </c>
      <c r="E551" s="427" t="s">
        <v>1830</v>
      </c>
      <c r="F551" s="425" t="s">
        <v>176</v>
      </c>
      <c r="G551" s="425" t="b">
        <v>1</v>
      </c>
      <c r="H551" s="426">
        <v>42471</v>
      </c>
      <c r="I551" s="423">
        <v>42</v>
      </c>
      <c r="J551" s="410">
        <f t="shared" si="16"/>
        <v>42429</v>
      </c>
      <c r="K551" s="425">
        <v>0</v>
      </c>
      <c r="L551" s="427" t="b">
        <v>1</v>
      </c>
      <c r="M551" s="427" t="s">
        <v>1569</v>
      </c>
      <c r="N551" s="425" t="s">
        <v>1517</v>
      </c>
      <c r="O551" s="425" t="s">
        <v>449</v>
      </c>
      <c r="P551" s="432"/>
      <c r="Q551" s="425"/>
      <c r="R551" s="425"/>
      <c r="S551" s="425"/>
      <c r="T551" s="425"/>
      <c r="U551" s="425"/>
      <c r="V551" s="425"/>
      <c r="W551" s="425"/>
      <c r="X551" s="428">
        <v>42485</v>
      </c>
      <c r="Y551" s="425"/>
      <c r="Z551" s="425"/>
      <c r="AA551" s="425"/>
      <c r="AB551" s="425"/>
      <c r="AC551" s="425"/>
      <c r="AD551" s="425"/>
      <c r="AE551" s="425"/>
      <c r="AF551" s="425"/>
      <c r="AG551" s="425"/>
      <c r="AH551" s="425"/>
      <c r="AI551" s="425"/>
      <c r="AJ551" s="425"/>
      <c r="AK551" s="422"/>
      <c r="AL551" s="422"/>
      <c r="AM551" s="422"/>
      <c r="AN551" s="422"/>
      <c r="AO551" s="422"/>
      <c r="AP551" s="422"/>
      <c r="AQ551" s="422"/>
      <c r="AR551" s="422"/>
      <c r="AS551" s="422"/>
      <c r="AT551" s="422"/>
      <c r="AU551" s="422"/>
      <c r="AV551" s="422"/>
    </row>
    <row r="552" spans="1:48" ht="45" x14ac:dyDescent="0.2">
      <c r="A552" s="422" t="s">
        <v>307</v>
      </c>
      <c r="B552" s="425" t="s">
        <v>1831</v>
      </c>
      <c r="C552" s="429" t="s">
        <v>328</v>
      </c>
      <c r="D552" s="427" t="s">
        <v>337</v>
      </c>
      <c r="E552" s="427" t="s">
        <v>1832</v>
      </c>
      <c r="F552" s="425" t="s">
        <v>176</v>
      </c>
      <c r="G552" s="425" t="b">
        <v>1</v>
      </c>
      <c r="H552" s="426">
        <v>42471</v>
      </c>
      <c r="I552" s="423">
        <v>42</v>
      </c>
      <c r="J552" s="410">
        <f t="shared" si="16"/>
        <v>42429</v>
      </c>
      <c r="K552" s="425">
        <v>0</v>
      </c>
      <c r="L552" s="427" t="b">
        <v>1</v>
      </c>
      <c r="M552" s="424" t="s">
        <v>1516</v>
      </c>
      <c r="N552" s="425" t="s">
        <v>1517</v>
      </c>
      <c r="O552" s="425" t="s">
        <v>449</v>
      </c>
      <c r="P552" s="433"/>
      <c r="Q552" s="425"/>
      <c r="R552" s="425"/>
      <c r="S552" s="425"/>
      <c r="T552" s="425"/>
      <c r="U552" s="425"/>
      <c r="V552" s="425"/>
      <c r="W552" s="425"/>
      <c r="X552" s="428">
        <v>42485</v>
      </c>
      <c r="Y552" s="425"/>
      <c r="Z552" s="425"/>
      <c r="AA552" s="425"/>
      <c r="AB552" s="425"/>
      <c r="AC552" s="425"/>
      <c r="AD552" s="425"/>
      <c r="AE552" s="425"/>
      <c r="AF552" s="425"/>
      <c r="AG552" s="425"/>
      <c r="AH552" s="425"/>
      <c r="AI552" s="425"/>
      <c r="AJ552" s="425"/>
      <c r="AK552" s="422"/>
      <c r="AL552" s="422"/>
      <c r="AM552" s="422"/>
      <c r="AN552" s="422"/>
      <c r="AO552" s="422"/>
      <c r="AP552" s="422"/>
      <c r="AQ552" s="422"/>
      <c r="AR552" s="422"/>
      <c r="AS552" s="422"/>
      <c r="AT552" s="422"/>
      <c r="AU552" s="422"/>
      <c r="AV552" s="422"/>
    </row>
    <row r="553" spans="1:48" ht="30" x14ac:dyDescent="0.2">
      <c r="A553" s="422" t="s">
        <v>307</v>
      </c>
      <c r="B553" s="425" t="s">
        <v>1833</v>
      </c>
      <c r="C553" s="429" t="s">
        <v>328</v>
      </c>
      <c r="D553" s="427" t="s">
        <v>337</v>
      </c>
      <c r="E553" s="427" t="s">
        <v>1834</v>
      </c>
      <c r="F553" s="425" t="s">
        <v>176</v>
      </c>
      <c r="G553" s="425" t="b">
        <v>1</v>
      </c>
      <c r="H553" s="430">
        <v>42471</v>
      </c>
      <c r="I553" s="425">
        <v>42</v>
      </c>
      <c r="J553" s="431">
        <f t="shared" si="16"/>
        <v>42429</v>
      </c>
      <c r="K553" s="425">
        <v>0</v>
      </c>
      <c r="L553" s="427" t="b">
        <v>1</v>
      </c>
      <c r="M553" s="427" t="s">
        <v>1516</v>
      </c>
      <c r="N553" s="425" t="s">
        <v>1517</v>
      </c>
      <c r="O553" s="425" t="s">
        <v>449</v>
      </c>
      <c r="P553" s="433"/>
      <c r="Q553" s="425"/>
      <c r="R553" s="425"/>
      <c r="S553" s="425"/>
      <c r="T553" s="425"/>
      <c r="U553" s="425"/>
      <c r="V553" s="425"/>
      <c r="W553" s="425"/>
      <c r="X553" s="428">
        <v>42485</v>
      </c>
      <c r="Y553" s="425"/>
      <c r="Z553" s="425"/>
      <c r="AA553" s="425"/>
      <c r="AB553" s="425"/>
      <c r="AC553" s="425"/>
      <c r="AD553" s="425"/>
      <c r="AE553" s="425"/>
      <c r="AF553" s="425"/>
      <c r="AG553" s="425"/>
      <c r="AH553" s="425"/>
      <c r="AI553" s="425"/>
      <c r="AJ553" s="425"/>
      <c r="AK553" s="422"/>
      <c r="AL553" s="422"/>
      <c r="AM553" s="422"/>
      <c r="AN553" s="422"/>
      <c r="AO553" s="422"/>
      <c r="AP553" s="422"/>
      <c r="AQ553" s="422"/>
      <c r="AR553" s="422"/>
      <c r="AS553" s="422"/>
      <c r="AT553" s="422"/>
      <c r="AU553" s="422"/>
      <c r="AV553" s="422"/>
    </row>
    <row r="554" spans="1:48" ht="75" x14ac:dyDescent="0.2">
      <c r="A554" s="422" t="s">
        <v>307</v>
      </c>
      <c r="B554" s="425" t="s">
        <v>1835</v>
      </c>
      <c r="C554" s="429" t="s">
        <v>328</v>
      </c>
      <c r="D554" s="427" t="s">
        <v>337</v>
      </c>
      <c r="E554" s="427" t="s">
        <v>1836</v>
      </c>
      <c r="F554" s="425" t="s">
        <v>176</v>
      </c>
      <c r="G554" s="425" t="b">
        <v>1</v>
      </c>
      <c r="H554" s="430">
        <v>42471</v>
      </c>
      <c r="I554" s="425">
        <v>42</v>
      </c>
      <c r="J554" s="431">
        <f t="shared" si="16"/>
        <v>42429</v>
      </c>
      <c r="K554" s="425">
        <v>0</v>
      </c>
      <c r="L554" s="427" t="b">
        <v>1</v>
      </c>
      <c r="M554" s="427" t="s">
        <v>1578</v>
      </c>
      <c r="N554" s="425" t="s">
        <v>1517</v>
      </c>
      <c r="O554" s="425" t="s">
        <v>449</v>
      </c>
      <c r="P554" s="433"/>
      <c r="Q554" s="425"/>
      <c r="R554" s="425"/>
      <c r="S554" s="425"/>
      <c r="T554" s="425"/>
      <c r="U554" s="425"/>
      <c r="V554" s="425"/>
      <c r="W554" s="425"/>
      <c r="X554" s="428">
        <v>42485</v>
      </c>
      <c r="Y554" s="425"/>
      <c r="Z554" s="425"/>
      <c r="AA554" s="425"/>
      <c r="AB554" s="425"/>
      <c r="AC554" s="425"/>
      <c r="AD554" s="425"/>
      <c r="AE554" s="425"/>
      <c r="AF554" s="425"/>
      <c r="AG554" s="425"/>
      <c r="AH554" s="425"/>
      <c r="AI554" s="425"/>
      <c r="AJ554" s="425"/>
      <c r="AK554" s="422"/>
      <c r="AL554" s="422"/>
      <c r="AM554" s="422"/>
      <c r="AN554" s="422"/>
      <c r="AO554" s="422"/>
      <c r="AP554" s="422"/>
      <c r="AQ554" s="422"/>
      <c r="AR554" s="422"/>
      <c r="AS554" s="422"/>
      <c r="AT554" s="422"/>
      <c r="AU554" s="422"/>
      <c r="AV554" s="422"/>
    </row>
    <row r="555" spans="1:48" ht="45" x14ac:dyDescent="0.2">
      <c r="A555" s="422" t="s">
        <v>307</v>
      </c>
      <c r="B555" s="425" t="s">
        <v>1837</v>
      </c>
      <c r="C555" s="429" t="s">
        <v>328</v>
      </c>
      <c r="D555" s="427" t="s">
        <v>337</v>
      </c>
      <c r="E555" s="427" t="s">
        <v>1838</v>
      </c>
      <c r="F555" s="425" t="s">
        <v>176</v>
      </c>
      <c r="G555" s="425" t="b">
        <v>1</v>
      </c>
      <c r="H555" s="426">
        <v>42471</v>
      </c>
      <c r="I555" s="423">
        <v>42</v>
      </c>
      <c r="J555" s="410">
        <f t="shared" si="16"/>
        <v>42429</v>
      </c>
      <c r="K555" s="425">
        <v>0</v>
      </c>
      <c r="L555" s="427" t="b">
        <v>1</v>
      </c>
      <c r="M555" s="424" t="s">
        <v>1516</v>
      </c>
      <c r="N555" s="425" t="s">
        <v>1517</v>
      </c>
      <c r="O555" s="425" t="s">
        <v>449</v>
      </c>
      <c r="P555" s="425" t="s">
        <v>1581</v>
      </c>
      <c r="Q555" s="425"/>
      <c r="R555" s="425"/>
      <c r="S555" s="425"/>
      <c r="T555" s="425"/>
      <c r="U555" s="425"/>
      <c r="V555" s="425"/>
      <c r="W555" s="425"/>
      <c r="X555" s="428">
        <v>42485</v>
      </c>
      <c r="Y555" s="425"/>
      <c r="Z555" s="425"/>
      <c r="AA555" s="425"/>
      <c r="AB555" s="425"/>
      <c r="AC555" s="425"/>
      <c r="AD555" s="425"/>
      <c r="AE555" s="425"/>
      <c r="AF555" s="425"/>
      <c r="AG555" s="425"/>
      <c r="AH555" s="425"/>
      <c r="AI555" s="425"/>
      <c r="AJ555" s="425"/>
      <c r="AK555" s="422"/>
      <c r="AL555" s="422"/>
      <c r="AM555" s="422"/>
      <c r="AN555" s="422"/>
      <c r="AO555" s="422"/>
      <c r="AP555" s="422"/>
      <c r="AQ555" s="422"/>
      <c r="AR555" s="422"/>
      <c r="AS555" s="422"/>
      <c r="AT555" s="422"/>
      <c r="AU555" s="422"/>
      <c r="AV555" s="422"/>
    </row>
    <row r="556" spans="1:48" ht="30" x14ac:dyDescent="0.2">
      <c r="A556" s="422" t="s">
        <v>307</v>
      </c>
      <c r="B556" s="425" t="s">
        <v>1839</v>
      </c>
      <c r="C556" s="429" t="s">
        <v>328</v>
      </c>
      <c r="D556" s="427" t="s">
        <v>337</v>
      </c>
      <c r="E556" s="427" t="s">
        <v>1840</v>
      </c>
      <c r="F556" s="425" t="s">
        <v>176</v>
      </c>
      <c r="G556" s="425" t="b">
        <v>1</v>
      </c>
      <c r="H556" s="426">
        <v>42471</v>
      </c>
      <c r="I556" s="423">
        <v>42</v>
      </c>
      <c r="J556" s="410">
        <f t="shared" si="16"/>
        <v>42429</v>
      </c>
      <c r="K556" s="425">
        <v>0</v>
      </c>
      <c r="L556" s="427" t="b">
        <v>1</v>
      </c>
      <c r="M556" s="424" t="s">
        <v>1516</v>
      </c>
      <c r="N556" s="425" t="s">
        <v>1517</v>
      </c>
      <c r="O556" s="425" t="s">
        <v>449</v>
      </c>
      <c r="P556" s="434"/>
      <c r="Q556" s="425"/>
      <c r="R556" s="425"/>
      <c r="S556" s="425"/>
      <c r="T556" s="425"/>
      <c r="U556" s="425"/>
      <c r="V556" s="425"/>
      <c r="W556" s="425"/>
      <c r="X556" s="428">
        <v>42485</v>
      </c>
      <c r="Y556" s="425"/>
      <c r="Z556" s="425"/>
      <c r="AA556" s="425"/>
      <c r="AB556" s="425"/>
      <c r="AC556" s="425"/>
      <c r="AD556" s="425"/>
      <c r="AE556" s="425"/>
      <c r="AF556" s="425"/>
      <c r="AG556" s="425"/>
      <c r="AH556" s="425"/>
      <c r="AI556" s="425"/>
      <c r="AJ556" s="425"/>
      <c r="AK556" s="422"/>
      <c r="AL556" s="422"/>
      <c r="AM556" s="422"/>
      <c r="AN556" s="422"/>
      <c r="AO556" s="422"/>
      <c r="AP556" s="422"/>
      <c r="AQ556" s="422"/>
      <c r="AR556" s="422"/>
      <c r="AS556" s="422"/>
      <c r="AT556" s="422"/>
      <c r="AU556" s="422"/>
      <c r="AV556" s="422"/>
    </row>
    <row r="557" spans="1:48" ht="30" x14ac:dyDescent="0.2">
      <c r="A557" s="422" t="s">
        <v>307</v>
      </c>
      <c r="B557" s="425" t="s">
        <v>1841</v>
      </c>
      <c r="C557" s="429" t="s">
        <v>328</v>
      </c>
      <c r="D557" s="427" t="s">
        <v>337</v>
      </c>
      <c r="E557" s="427" t="s">
        <v>1842</v>
      </c>
      <c r="F557" s="425" t="s">
        <v>176</v>
      </c>
      <c r="G557" s="425" t="b">
        <v>1</v>
      </c>
      <c r="H557" s="426">
        <v>42471</v>
      </c>
      <c r="I557" s="423">
        <v>42</v>
      </c>
      <c r="J557" s="410">
        <f t="shared" si="16"/>
        <v>42429</v>
      </c>
      <c r="K557" s="425">
        <v>0</v>
      </c>
      <c r="L557" s="427" t="b">
        <v>1</v>
      </c>
      <c r="M557" s="424" t="s">
        <v>1516</v>
      </c>
      <c r="N557" s="425" t="s">
        <v>1517</v>
      </c>
      <c r="O557" s="425" t="s">
        <v>449</v>
      </c>
      <c r="P557" s="425"/>
      <c r="Q557" s="425"/>
      <c r="R557" s="425"/>
      <c r="S557" s="425"/>
      <c r="T557" s="425"/>
      <c r="U557" s="425"/>
      <c r="V557" s="425"/>
      <c r="W557" s="425"/>
      <c r="X557" s="428">
        <v>42485</v>
      </c>
      <c r="Y557" s="425"/>
      <c r="Z557" s="425"/>
      <c r="AA557" s="425"/>
      <c r="AB557" s="425"/>
      <c r="AC557" s="425"/>
      <c r="AD557" s="425"/>
      <c r="AE557" s="425"/>
      <c r="AF557" s="425"/>
      <c r="AG557" s="425"/>
      <c r="AH557" s="425"/>
      <c r="AI557" s="425"/>
      <c r="AJ557" s="425"/>
      <c r="AK557" s="422"/>
      <c r="AL557" s="422"/>
      <c r="AM557" s="422"/>
      <c r="AN557" s="422"/>
      <c r="AO557" s="422"/>
      <c r="AP557" s="422"/>
      <c r="AQ557" s="422"/>
      <c r="AR557" s="422"/>
      <c r="AS557" s="422"/>
      <c r="AT557" s="422"/>
      <c r="AU557" s="422"/>
      <c r="AV557" s="422"/>
    </row>
    <row r="558" spans="1:48" ht="60" x14ac:dyDescent="0.2">
      <c r="A558" s="422" t="s">
        <v>307</v>
      </c>
      <c r="B558" s="425" t="s">
        <v>1843</v>
      </c>
      <c r="C558" s="429" t="s">
        <v>328</v>
      </c>
      <c r="D558" s="427" t="s">
        <v>337</v>
      </c>
      <c r="E558" s="427" t="s">
        <v>1844</v>
      </c>
      <c r="F558" s="425" t="s">
        <v>176</v>
      </c>
      <c r="G558" s="425" t="b">
        <v>1</v>
      </c>
      <c r="H558" s="426">
        <v>42471</v>
      </c>
      <c r="I558" s="423">
        <v>42</v>
      </c>
      <c r="J558" s="410">
        <f t="shared" si="16"/>
        <v>42429</v>
      </c>
      <c r="K558" s="425">
        <v>0</v>
      </c>
      <c r="L558" s="427" t="b">
        <v>1</v>
      </c>
      <c r="M558" s="424" t="s">
        <v>1516</v>
      </c>
      <c r="N558" s="425" t="s">
        <v>1517</v>
      </c>
      <c r="O558" s="425" t="s">
        <v>449</v>
      </c>
      <c r="P558" s="425"/>
      <c r="Q558" s="425"/>
      <c r="R558" s="425"/>
      <c r="S558" s="425"/>
      <c r="T558" s="425"/>
      <c r="U558" s="425"/>
      <c r="V558" s="425"/>
      <c r="W558" s="425"/>
      <c r="X558" s="428">
        <v>42485</v>
      </c>
      <c r="Y558" s="425"/>
      <c r="Z558" s="425"/>
      <c r="AA558" s="425"/>
      <c r="AB558" s="425"/>
      <c r="AC558" s="425"/>
      <c r="AD558" s="425"/>
      <c r="AE558" s="425"/>
      <c r="AF558" s="425"/>
      <c r="AG558" s="425"/>
      <c r="AH558" s="425"/>
      <c r="AI558" s="425"/>
      <c r="AJ558" s="425"/>
      <c r="AK558" s="422"/>
      <c r="AL558" s="422"/>
      <c r="AM558" s="422"/>
      <c r="AN558" s="422"/>
      <c r="AO558" s="422"/>
      <c r="AP558" s="422"/>
      <c r="AQ558" s="422"/>
      <c r="AR558" s="422"/>
      <c r="AS558" s="422"/>
      <c r="AT558" s="422"/>
      <c r="AU558" s="422"/>
      <c r="AV558" s="422"/>
    </row>
    <row r="559" spans="1:48" ht="60" x14ac:dyDescent="0.2">
      <c r="A559" s="422" t="s">
        <v>307</v>
      </c>
      <c r="B559" s="425" t="s">
        <v>1845</v>
      </c>
      <c r="C559" s="429" t="s">
        <v>328</v>
      </c>
      <c r="D559" s="427" t="s">
        <v>337</v>
      </c>
      <c r="E559" s="427" t="s">
        <v>1846</v>
      </c>
      <c r="F559" s="425" t="s">
        <v>176</v>
      </c>
      <c r="G559" s="425" t="b">
        <v>1</v>
      </c>
      <c r="H559" s="426">
        <v>42471</v>
      </c>
      <c r="I559" s="423">
        <v>42</v>
      </c>
      <c r="J559" s="410">
        <f t="shared" si="16"/>
        <v>42429</v>
      </c>
      <c r="K559" s="425">
        <v>0</v>
      </c>
      <c r="L559" s="427" t="b">
        <v>1</v>
      </c>
      <c r="M559" s="427" t="s">
        <v>1590</v>
      </c>
      <c r="N559" s="425" t="s">
        <v>1517</v>
      </c>
      <c r="O559" s="425" t="s">
        <v>449</v>
      </c>
      <c r="P559" s="433"/>
      <c r="Q559" s="425"/>
      <c r="R559" s="425"/>
      <c r="S559" s="425"/>
      <c r="T559" s="425"/>
      <c r="U559" s="425"/>
      <c r="V559" s="425"/>
      <c r="W559" s="425"/>
      <c r="X559" s="428">
        <v>42485</v>
      </c>
      <c r="Y559" s="425"/>
      <c r="Z559" s="425"/>
      <c r="AA559" s="425"/>
      <c r="AB559" s="425"/>
      <c r="AC559" s="425"/>
      <c r="AD559" s="425"/>
      <c r="AE559" s="425"/>
      <c r="AF559" s="425"/>
      <c r="AG559" s="425"/>
      <c r="AH559" s="425"/>
      <c r="AI559" s="425"/>
      <c r="AJ559" s="425"/>
      <c r="AK559" s="422"/>
      <c r="AL559" s="422"/>
      <c r="AM559" s="422"/>
      <c r="AN559" s="422"/>
      <c r="AO559" s="422"/>
      <c r="AP559" s="422"/>
      <c r="AQ559" s="422"/>
      <c r="AR559" s="422"/>
      <c r="AS559" s="422"/>
      <c r="AT559" s="422"/>
      <c r="AU559" s="422"/>
      <c r="AV559" s="422"/>
    </row>
    <row r="560" spans="1:48" ht="30" x14ac:dyDescent="0.2">
      <c r="A560" s="422" t="s">
        <v>307</v>
      </c>
      <c r="B560" s="425" t="s">
        <v>1847</v>
      </c>
      <c r="C560" s="429" t="s">
        <v>328</v>
      </c>
      <c r="D560" s="427" t="s">
        <v>337</v>
      </c>
      <c r="E560" s="427" t="s">
        <v>1848</v>
      </c>
      <c r="F560" s="425" t="s">
        <v>176</v>
      </c>
      <c r="G560" s="425" t="b">
        <v>1</v>
      </c>
      <c r="H560" s="426">
        <v>42471</v>
      </c>
      <c r="I560" s="423">
        <v>42</v>
      </c>
      <c r="J560" s="410">
        <f t="shared" si="16"/>
        <v>42429</v>
      </c>
      <c r="K560" s="425">
        <v>0</v>
      </c>
      <c r="L560" s="427" t="b">
        <v>1</v>
      </c>
      <c r="M560" s="424" t="s">
        <v>1516</v>
      </c>
      <c r="N560" s="425" t="s">
        <v>1517</v>
      </c>
      <c r="O560" s="425" t="s">
        <v>449</v>
      </c>
      <c r="P560" s="425"/>
      <c r="Q560" s="425"/>
      <c r="R560" s="425"/>
      <c r="S560" s="425"/>
      <c r="T560" s="425"/>
      <c r="U560" s="425"/>
      <c r="V560" s="425"/>
      <c r="W560" s="425"/>
      <c r="X560" s="428">
        <v>42485</v>
      </c>
      <c r="Y560" s="425"/>
      <c r="Z560" s="425"/>
      <c r="AA560" s="425"/>
      <c r="AB560" s="425"/>
      <c r="AC560" s="425"/>
      <c r="AD560" s="425"/>
      <c r="AE560" s="425"/>
      <c r="AF560" s="425"/>
      <c r="AG560" s="425"/>
      <c r="AH560" s="425"/>
      <c r="AI560" s="425"/>
      <c r="AJ560" s="425"/>
      <c r="AK560" s="422"/>
      <c r="AL560" s="422"/>
      <c r="AM560" s="422"/>
      <c r="AN560" s="422"/>
      <c r="AO560" s="422"/>
      <c r="AP560" s="422"/>
      <c r="AQ560" s="422"/>
      <c r="AR560" s="422"/>
      <c r="AS560" s="422"/>
      <c r="AT560" s="422"/>
      <c r="AU560" s="422"/>
      <c r="AV560" s="422"/>
    </row>
    <row r="561" spans="1:48" ht="45" x14ac:dyDescent="0.2">
      <c r="A561" s="422" t="s">
        <v>307</v>
      </c>
      <c r="B561" s="425" t="s">
        <v>1849</v>
      </c>
      <c r="C561" s="429" t="s">
        <v>328</v>
      </c>
      <c r="D561" s="427" t="s">
        <v>337</v>
      </c>
      <c r="E561" s="427" t="s">
        <v>1850</v>
      </c>
      <c r="F561" s="425" t="s">
        <v>176</v>
      </c>
      <c r="G561" s="425" t="b">
        <v>1</v>
      </c>
      <c r="H561" s="426">
        <v>42471</v>
      </c>
      <c r="I561" s="423">
        <v>42</v>
      </c>
      <c r="J561" s="410">
        <f t="shared" si="16"/>
        <v>42429</v>
      </c>
      <c r="K561" s="425">
        <v>0</v>
      </c>
      <c r="L561" s="427" t="b">
        <v>1</v>
      </c>
      <c r="M561" s="427" t="s">
        <v>1595</v>
      </c>
      <c r="N561" s="425" t="s">
        <v>1517</v>
      </c>
      <c r="O561" s="425" t="s">
        <v>449</v>
      </c>
      <c r="P561" s="425" t="s">
        <v>1596</v>
      </c>
      <c r="Q561" s="425"/>
      <c r="R561" s="425"/>
      <c r="S561" s="425"/>
      <c r="T561" s="425"/>
      <c r="U561" s="425"/>
      <c r="V561" s="428">
        <v>42533</v>
      </c>
      <c r="W561" s="425"/>
      <c r="X561" s="428">
        <v>42533</v>
      </c>
      <c r="Y561" s="425"/>
      <c r="Z561" s="425"/>
      <c r="AA561" s="425"/>
      <c r="AB561" s="425"/>
      <c r="AC561" s="425"/>
      <c r="AD561" s="425"/>
      <c r="AE561" s="425"/>
      <c r="AF561" s="425"/>
      <c r="AG561" s="425"/>
      <c r="AH561" s="425"/>
      <c r="AI561" s="425"/>
      <c r="AJ561" s="425"/>
      <c r="AK561" s="422"/>
      <c r="AL561" s="422"/>
      <c r="AM561" s="422"/>
      <c r="AN561" s="422"/>
      <c r="AO561" s="422"/>
      <c r="AP561" s="422"/>
      <c r="AQ561" s="422"/>
      <c r="AR561" s="422"/>
      <c r="AS561" s="422"/>
      <c r="AT561" s="422"/>
      <c r="AU561" s="422"/>
      <c r="AV561" s="422"/>
    </row>
    <row r="562" spans="1:48" ht="60" x14ac:dyDescent="0.2">
      <c r="A562" s="422" t="s">
        <v>307</v>
      </c>
      <c r="B562" s="425" t="s">
        <v>1851</v>
      </c>
      <c r="C562" s="429" t="s">
        <v>328</v>
      </c>
      <c r="D562" s="427" t="s">
        <v>337</v>
      </c>
      <c r="E562" s="427" t="s">
        <v>1852</v>
      </c>
      <c r="F562" s="425" t="s">
        <v>176</v>
      </c>
      <c r="G562" s="425" t="b">
        <v>1</v>
      </c>
      <c r="H562" s="426">
        <v>42471</v>
      </c>
      <c r="I562" s="423">
        <v>42</v>
      </c>
      <c r="J562" s="410">
        <f t="shared" si="16"/>
        <v>42429</v>
      </c>
      <c r="K562" s="425">
        <v>0</v>
      </c>
      <c r="L562" s="427" t="b">
        <v>1</v>
      </c>
      <c r="M562" s="424" t="s">
        <v>1516</v>
      </c>
      <c r="N562" s="425" t="s">
        <v>1517</v>
      </c>
      <c r="O562" s="425" t="s">
        <v>449</v>
      </c>
      <c r="P562" s="432"/>
      <c r="Q562" s="425"/>
      <c r="R562" s="425"/>
      <c r="S562" s="425"/>
      <c r="T562" s="425"/>
      <c r="U562" s="425"/>
      <c r="V562" s="425"/>
      <c r="W562" s="425"/>
      <c r="X562" s="428">
        <v>42485</v>
      </c>
      <c r="Y562" s="425"/>
      <c r="Z562" s="425"/>
      <c r="AA562" s="425"/>
      <c r="AB562" s="425"/>
      <c r="AC562" s="425"/>
      <c r="AD562" s="425"/>
      <c r="AE562" s="425"/>
      <c r="AF562" s="425"/>
      <c r="AG562" s="425"/>
      <c r="AH562" s="425"/>
      <c r="AI562" s="425"/>
      <c r="AJ562" s="425"/>
      <c r="AK562" s="422"/>
      <c r="AL562" s="422"/>
      <c r="AM562" s="422"/>
      <c r="AN562" s="422"/>
      <c r="AO562" s="422"/>
      <c r="AP562" s="422"/>
      <c r="AQ562" s="422"/>
      <c r="AR562" s="422"/>
      <c r="AS562" s="422"/>
      <c r="AT562" s="422"/>
      <c r="AU562" s="422"/>
      <c r="AV562" s="422"/>
    </row>
    <row r="563" spans="1:48" ht="15" x14ac:dyDescent="0.2">
      <c r="A563" s="422" t="s">
        <v>307</v>
      </c>
      <c r="B563" s="425" t="s">
        <v>1599</v>
      </c>
      <c r="C563" s="429" t="s">
        <v>328</v>
      </c>
      <c r="D563" s="427" t="s">
        <v>1600</v>
      </c>
      <c r="E563" s="427" t="s">
        <v>1601</v>
      </c>
      <c r="F563" s="425" t="s">
        <v>176</v>
      </c>
      <c r="G563" s="425" t="b">
        <v>1</v>
      </c>
      <c r="H563" s="426">
        <v>42471</v>
      </c>
      <c r="I563" s="423">
        <v>42</v>
      </c>
      <c r="J563" s="410">
        <f t="shared" si="16"/>
        <v>42429</v>
      </c>
      <c r="K563" s="425">
        <v>0</v>
      </c>
      <c r="L563" s="427" t="b">
        <v>1</v>
      </c>
      <c r="M563" s="424" t="s">
        <v>1602</v>
      </c>
      <c r="N563" s="425" t="s">
        <v>1517</v>
      </c>
      <c r="O563" s="425" t="s">
        <v>449</v>
      </c>
      <c r="P563" s="425"/>
      <c r="Q563" s="425"/>
      <c r="R563" s="425"/>
      <c r="S563" s="425"/>
      <c r="T563" s="425"/>
      <c r="U563" s="425"/>
      <c r="V563" s="425"/>
      <c r="W563" s="425"/>
      <c r="X563" s="430">
        <v>42461</v>
      </c>
      <c r="Y563" s="425"/>
      <c r="Z563" s="425"/>
      <c r="AA563" s="425"/>
      <c r="AB563" s="425"/>
      <c r="AC563" s="425"/>
      <c r="AD563" s="425"/>
      <c r="AE563" s="425"/>
      <c r="AF563" s="425"/>
      <c r="AG563" s="425"/>
      <c r="AH563" s="425"/>
      <c r="AI563" s="425"/>
      <c r="AJ563" s="425"/>
      <c r="AK563" s="422"/>
      <c r="AL563" s="422"/>
      <c r="AM563" s="422"/>
      <c r="AN563" s="422"/>
      <c r="AO563" s="422"/>
      <c r="AP563" s="422"/>
      <c r="AQ563" s="422"/>
      <c r="AR563" s="422"/>
      <c r="AS563" s="422"/>
      <c r="AT563" s="422"/>
      <c r="AU563" s="422"/>
      <c r="AV563" s="422"/>
    </row>
    <row r="564" spans="1:48" ht="135" x14ac:dyDescent="0.2">
      <c r="A564" s="422" t="s">
        <v>307</v>
      </c>
      <c r="B564" s="425" t="s">
        <v>1853</v>
      </c>
      <c r="C564" s="429" t="s">
        <v>328</v>
      </c>
      <c r="D564" s="427" t="s">
        <v>337</v>
      </c>
      <c r="E564" s="427" t="s">
        <v>1854</v>
      </c>
      <c r="F564" s="425" t="s">
        <v>176</v>
      </c>
      <c r="G564" s="425" t="b">
        <v>1</v>
      </c>
      <c r="H564" s="426">
        <v>42471</v>
      </c>
      <c r="I564" s="423">
        <v>42</v>
      </c>
      <c r="J564" s="410">
        <f t="shared" si="16"/>
        <v>42429</v>
      </c>
      <c r="K564" s="425">
        <v>0</v>
      </c>
      <c r="L564" s="427" t="b">
        <v>1</v>
      </c>
      <c r="M564" s="424" t="s">
        <v>1784</v>
      </c>
      <c r="N564" s="423" t="s">
        <v>1517</v>
      </c>
      <c r="O564" s="423" t="s">
        <v>449</v>
      </c>
      <c r="P564" s="425" t="s">
        <v>1606</v>
      </c>
      <c r="Q564" s="425"/>
      <c r="R564" s="425"/>
      <c r="S564" s="425"/>
      <c r="T564" s="425"/>
      <c r="U564" s="425"/>
      <c r="V564" s="428">
        <v>42461</v>
      </c>
      <c r="W564" s="425"/>
      <c r="X564" s="428">
        <v>42461</v>
      </c>
      <c r="Y564" s="425"/>
      <c r="Z564" s="425"/>
      <c r="AA564" s="425"/>
      <c r="AB564" s="425"/>
      <c r="AC564" s="425"/>
      <c r="AD564" s="425"/>
      <c r="AE564" s="425"/>
      <c r="AF564" s="425"/>
      <c r="AG564" s="425"/>
      <c r="AH564" s="425"/>
      <c r="AI564" s="425"/>
      <c r="AJ564" s="425"/>
      <c r="AK564" s="422"/>
      <c r="AL564" s="422"/>
      <c r="AM564" s="422"/>
      <c r="AN564" s="422"/>
      <c r="AO564" s="422"/>
      <c r="AP564" s="422"/>
      <c r="AQ564" s="422"/>
      <c r="AR564" s="422"/>
      <c r="AS564" s="422"/>
      <c r="AT564" s="422"/>
      <c r="AU564" s="422"/>
      <c r="AV564" s="422"/>
    </row>
    <row r="565" spans="1:48" ht="30" x14ac:dyDescent="0.2">
      <c r="A565" s="422" t="s">
        <v>307</v>
      </c>
      <c r="B565" s="425" t="s">
        <v>1709</v>
      </c>
      <c r="C565" s="429" t="s">
        <v>328</v>
      </c>
      <c r="D565" s="427" t="s">
        <v>337</v>
      </c>
      <c r="E565" s="427" t="s">
        <v>1820</v>
      </c>
      <c r="F565" s="425" t="s">
        <v>176</v>
      </c>
      <c r="G565" s="425" t="b">
        <v>1</v>
      </c>
      <c r="H565" s="430">
        <v>42554</v>
      </c>
      <c r="I565" s="425">
        <v>21</v>
      </c>
      <c r="J565" s="431">
        <f>H565-I565</f>
        <v>42533</v>
      </c>
      <c r="K565" s="425">
        <v>0</v>
      </c>
      <c r="L565" s="427" t="b">
        <v>1</v>
      </c>
      <c r="M565" s="427" t="s">
        <v>1516</v>
      </c>
      <c r="N565" s="425" t="s">
        <v>1517</v>
      </c>
      <c r="O565" s="425" t="s">
        <v>449</v>
      </c>
      <c r="P565" s="433"/>
      <c r="Q565" s="425"/>
      <c r="R565" s="425"/>
      <c r="S565" s="425"/>
      <c r="T565" s="425"/>
      <c r="U565" s="425"/>
      <c r="V565" s="425"/>
      <c r="W565" s="425"/>
      <c r="X565" s="428">
        <v>42533</v>
      </c>
      <c r="Y565" s="425"/>
      <c r="Z565" s="425"/>
      <c r="AA565" s="425"/>
      <c r="AB565" s="425"/>
      <c r="AC565" s="425"/>
      <c r="AD565" s="425"/>
      <c r="AE565" s="425"/>
      <c r="AF565" s="425"/>
      <c r="AG565" s="425"/>
      <c r="AH565" s="425"/>
      <c r="AI565" s="425"/>
      <c r="AJ565" s="425"/>
      <c r="AK565" s="422"/>
      <c r="AL565" s="422"/>
      <c r="AM565" s="422"/>
      <c r="AN565" s="422"/>
      <c r="AO565" s="422"/>
      <c r="AP565" s="422"/>
      <c r="AQ565" s="422"/>
      <c r="AR565" s="422"/>
      <c r="AS565" s="422"/>
      <c r="AT565" s="422"/>
      <c r="AU565" s="422"/>
      <c r="AV565" s="422"/>
    </row>
    <row r="566" spans="1:48" ht="30" x14ac:dyDescent="0.2">
      <c r="A566" s="422" t="s">
        <v>307</v>
      </c>
      <c r="B566" s="425" t="s">
        <v>1855</v>
      </c>
      <c r="C566" s="429" t="s">
        <v>328</v>
      </c>
      <c r="D566" s="427" t="s">
        <v>337</v>
      </c>
      <c r="E566" s="427" t="s">
        <v>1762</v>
      </c>
      <c r="F566" s="425" t="s">
        <v>176</v>
      </c>
      <c r="G566" s="425" t="b">
        <v>1</v>
      </c>
      <c r="H566" s="430">
        <v>42554</v>
      </c>
      <c r="I566" s="425">
        <v>34</v>
      </c>
      <c r="J566" s="431">
        <f>H566-I566</f>
        <v>42520</v>
      </c>
      <c r="K566" s="425">
        <v>0</v>
      </c>
      <c r="L566" s="427" t="b">
        <v>1</v>
      </c>
      <c r="M566" s="427" t="s">
        <v>1590</v>
      </c>
      <c r="N566" s="425" t="s">
        <v>1517</v>
      </c>
      <c r="O566" s="425" t="s">
        <v>449</v>
      </c>
      <c r="P566" s="425" t="s">
        <v>1606</v>
      </c>
      <c r="Q566" s="425"/>
      <c r="R566" s="425"/>
      <c r="S566" s="425"/>
      <c r="T566" s="425"/>
      <c r="U566" s="425"/>
      <c r="V566" s="425"/>
      <c r="W566" s="425"/>
      <c r="X566" s="428">
        <v>42520</v>
      </c>
      <c r="Y566" s="425"/>
      <c r="Z566" s="425"/>
      <c r="AA566" s="425"/>
      <c r="AB566" s="425"/>
      <c r="AC566" s="425"/>
      <c r="AD566" s="425"/>
      <c r="AE566" s="425"/>
      <c r="AF566" s="425"/>
      <c r="AG566" s="425"/>
      <c r="AH566" s="425"/>
      <c r="AI566" s="425"/>
      <c r="AJ566" s="425"/>
      <c r="AK566" s="422"/>
      <c r="AL566" s="422"/>
      <c r="AM566" s="422"/>
      <c r="AN566" s="422"/>
      <c r="AO566" s="422"/>
      <c r="AP566" s="422"/>
      <c r="AQ566" s="422"/>
      <c r="AR566" s="422"/>
      <c r="AS566" s="422"/>
      <c r="AT566" s="422"/>
      <c r="AU566" s="422"/>
      <c r="AV566" s="422"/>
    </row>
    <row r="567" spans="1:48" ht="30" x14ac:dyDescent="0.2">
      <c r="A567" s="422" t="s">
        <v>307</v>
      </c>
      <c r="B567" s="425" t="s">
        <v>1856</v>
      </c>
      <c r="C567" s="429" t="s">
        <v>328</v>
      </c>
      <c r="D567" s="427" t="s">
        <v>337</v>
      </c>
      <c r="E567" s="427" t="s">
        <v>1834</v>
      </c>
      <c r="F567" s="425" t="s">
        <v>176</v>
      </c>
      <c r="G567" s="425" t="b">
        <v>1</v>
      </c>
      <c r="H567" s="430">
        <v>42582</v>
      </c>
      <c r="I567" s="425">
        <v>27</v>
      </c>
      <c r="J567" s="431">
        <f>H567-I567</f>
        <v>42555</v>
      </c>
      <c r="K567" s="425">
        <v>0</v>
      </c>
      <c r="L567" s="427" t="b">
        <v>1</v>
      </c>
      <c r="M567" s="427" t="s">
        <v>1857</v>
      </c>
      <c r="N567" s="425" t="s">
        <v>1517</v>
      </c>
      <c r="O567" s="425" t="s">
        <v>449</v>
      </c>
      <c r="P567" s="433"/>
      <c r="Q567" s="425"/>
      <c r="R567" s="425"/>
      <c r="S567" s="425"/>
      <c r="T567" s="425"/>
      <c r="U567" s="425"/>
      <c r="V567" s="425"/>
      <c r="W567" s="425"/>
      <c r="X567" s="428">
        <v>42555</v>
      </c>
      <c r="Y567" s="425"/>
      <c r="Z567" s="425"/>
      <c r="AA567" s="425"/>
      <c r="AB567" s="425"/>
      <c r="AC567" s="425"/>
      <c r="AD567" s="425"/>
      <c r="AE567" s="425"/>
      <c r="AF567" s="425"/>
      <c r="AG567" s="425"/>
      <c r="AH567" s="425"/>
      <c r="AI567" s="425"/>
      <c r="AJ567" s="425"/>
      <c r="AK567" s="422"/>
      <c r="AL567" s="422"/>
      <c r="AM567" s="422"/>
      <c r="AN567" s="422"/>
      <c r="AO567" s="422"/>
      <c r="AP567" s="422"/>
      <c r="AQ567" s="422"/>
      <c r="AR567" s="422"/>
      <c r="AS567" s="422"/>
      <c r="AT567" s="422"/>
      <c r="AU567" s="422"/>
      <c r="AV567" s="422"/>
    </row>
    <row r="568" spans="1:48" ht="60" x14ac:dyDescent="0.2">
      <c r="A568" s="422" t="s">
        <v>307</v>
      </c>
      <c r="B568" s="425" t="s">
        <v>1858</v>
      </c>
      <c r="C568" s="429" t="s">
        <v>328</v>
      </c>
      <c r="D568" s="427" t="s">
        <v>337</v>
      </c>
      <c r="E568" s="427" t="s">
        <v>1836</v>
      </c>
      <c r="F568" s="425" t="s">
        <v>176</v>
      </c>
      <c r="G568" s="425" t="b">
        <v>0</v>
      </c>
      <c r="H568" s="430">
        <v>42582</v>
      </c>
      <c r="I568" s="425">
        <v>27</v>
      </c>
      <c r="J568" s="431">
        <f t="shared" ref="J568" si="17">H568-I568</f>
        <v>42555</v>
      </c>
      <c r="K568" s="425">
        <v>0</v>
      </c>
      <c r="L568" s="427" t="b">
        <v>0</v>
      </c>
      <c r="M568" s="427"/>
      <c r="N568" s="425" t="s">
        <v>1517</v>
      </c>
      <c r="O568" s="425" t="s">
        <v>449</v>
      </c>
      <c r="P568" s="433"/>
      <c r="Q568" s="425"/>
      <c r="R568" s="425"/>
      <c r="S568" s="425"/>
      <c r="T568" s="425"/>
      <c r="U568" s="425"/>
      <c r="V568" s="425"/>
      <c r="W568" s="425"/>
      <c r="X568" s="428">
        <v>42555</v>
      </c>
      <c r="Y568" s="425"/>
      <c r="Z568" s="425"/>
      <c r="AA568" s="425"/>
      <c r="AB568" s="425"/>
      <c r="AC568" s="425"/>
      <c r="AD568" s="425"/>
      <c r="AE568" s="425"/>
      <c r="AF568" s="425"/>
      <c r="AG568" s="425"/>
      <c r="AH568" s="425"/>
      <c r="AI568" s="425"/>
      <c r="AJ568" s="425"/>
      <c r="AK568" s="422"/>
      <c r="AL568" s="422"/>
      <c r="AM568" s="422"/>
      <c r="AN568" s="422"/>
      <c r="AO568" s="422"/>
      <c r="AP568" s="422"/>
      <c r="AQ568" s="422"/>
      <c r="AR568" s="422"/>
      <c r="AS568" s="422"/>
      <c r="AT568" s="422"/>
      <c r="AU568" s="422"/>
      <c r="AV568" s="422"/>
    </row>
    <row r="569" spans="1:48" ht="15" x14ac:dyDescent="0.2">
      <c r="A569" s="177"/>
      <c r="B569" s="224"/>
      <c r="C569" s="224"/>
      <c r="D569" s="224"/>
      <c r="E569" s="222"/>
      <c r="F569" s="223"/>
      <c r="G569" s="224"/>
      <c r="H569" s="236"/>
      <c r="I569" s="224"/>
      <c r="J569" s="226"/>
      <c r="K569" s="227"/>
      <c r="L569" s="224"/>
      <c r="M569" s="224"/>
      <c r="N569" s="224"/>
      <c r="O569" s="224"/>
      <c r="P569" s="224"/>
      <c r="Q569" s="208"/>
      <c r="R569" s="209"/>
      <c r="S569" s="209"/>
      <c r="T569" s="209"/>
      <c r="U569" s="209"/>
      <c r="V569" s="209"/>
      <c r="W569" s="209"/>
      <c r="X569" s="209"/>
      <c r="Y569" s="209"/>
      <c r="Z569" s="209"/>
      <c r="AA569" s="209"/>
      <c r="AB569" s="209"/>
      <c r="AC569" s="209"/>
      <c r="AD569" s="209"/>
      <c r="AE569" s="209"/>
      <c r="AF569" s="209"/>
      <c r="AG569" s="209"/>
      <c r="AH569" s="209"/>
      <c r="AI569" s="209"/>
      <c r="AJ569" s="209"/>
      <c r="AK569" s="209"/>
      <c r="AL569" s="209"/>
      <c r="AM569" s="209"/>
      <c r="AN569" s="209"/>
      <c r="AO569" s="209"/>
      <c r="AP569" s="209"/>
      <c r="AQ569" s="209"/>
      <c r="AR569" s="209"/>
      <c r="AS569" s="209"/>
      <c r="AT569" s="209"/>
      <c r="AU569" s="209"/>
      <c r="AV569" s="210"/>
    </row>
    <row r="570" spans="1:48" ht="75" x14ac:dyDescent="0.2">
      <c r="A570" s="422" t="s">
        <v>306</v>
      </c>
      <c r="B570" s="442" t="s">
        <v>1859</v>
      </c>
      <c r="C570" s="429" t="s">
        <v>328</v>
      </c>
      <c r="D570" s="443" t="s">
        <v>336</v>
      </c>
      <c r="E570" s="444" t="s">
        <v>1860</v>
      </c>
      <c r="F570" s="425" t="s">
        <v>176</v>
      </c>
      <c r="G570" s="425" t="b">
        <v>1</v>
      </c>
      <c r="H570" s="430">
        <v>42471</v>
      </c>
      <c r="I570" s="425">
        <v>42</v>
      </c>
      <c r="J570" s="431">
        <f t="shared" ref="J570:J633" si="18">H570-I570</f>
        <v>42429</v>
      </c>
      <c r="K570" s="425">
        <v>0</v>
      </c>
      <c r="L570" s="427" t="b">
        <v>1</v>
      </c>
      <c r="M570" s="427" t="s">
        <v>1861</v>
      </c>
      <c r="N570" s="425" t="s">
        <v>1862</v>
      </c>
      <c r="O570" s="425" t="s">
        <v>449</v>
      </c>
      <c r="P570" s="425" t="s">
        <v>1863</v>
      </c>
      <c r="Q570" s="425"/>
      <c r="R570" s="425"/>
      <c r="S570" s="430"/>
      <c r="T570" s="425"/>
      <c r="U570" s="425"/>
      <c r="V570" s="430">
        <v>42429</v>
      </c>
      <c r="W570" s="430"/>
      <c r="X570" s="430">
        <v>42429</v>
      </c>
      <c r="Y570" s="430"/>
      <c r="Z570" s="430"/>
      <c r="AA570" s="425"/>
      <c r="AB570" s="425"/>
      <c r="AC570" s="425"/>
      <c r="AD570" s="425"/>
      <c r="AE570" s="425"/>
      <c r="AF570" s="425"/>
      <c r="AG570" s="425"/>
      <c r="AH570" s="425"/>
      <c r="AI570" s="425"/>
      <c r="AJ570" s="425"/>
      <c r="AK570" s="422"/>
      <c r="AL570" s="422"/>
      <c r="AM570" s="422"/>
      <c r="AN570" s="422"/>
      <c r="AO570" s="422"/>
      <c r="AP570" s="422"/>
      <c r="AQ570" s="422"/>
      <c r="AR570" s="422"/>
      <c r="AS570" s="422"/>
      <c r="AT570" s="422"/>
      <c r="AU570" s="422"/>
      <c r="AV570" s="422"/>
    </row>
    <row r="571" spans="1:48" ht="75" x14ac:dyDescent="0.2">
      <c r="A571" s="422" t="s">
        <v>306</v>
      </c>
      <c r="B571" s="442" t="s">
        <v>1864</v>
      </c>
      <c r="C571" s="429" t="s">
        <v>328</v>
      </c>
      <c r="D571" s="443" t="s">
        <v>336</v>
      </c>
      <c r="E571" s="444" t="s">
        <v>1860</v>
      </c>
      <c r="F571" s="425" t="s">
        <v>176</v>
      </c>
      <c r="G571" s="425" t="b">
        <v>0</v>
      </c>
      <c r="H571" s="430">
        <v>42506</v>
      </c>
      <c r="I571" s="425">
        <v>21</v>
      </c>
      <c r="J571" s="431">
        <f t="shared" si="18"/>
        <v>42485</v>
      </c>
      <c r="K571" s="425">
        <v>0</v>
      </c>
      <c r="L571" s="427" t="b">
        <v>1</v>
      </c>
      <c r="M571" s="427" t="s">
        <v>1865</v>
      </c>
      <c r="N571" s="425" t="s">
        <v>1862</v>
      </c>
      <c r="O571" s="425" t="s">
        <v>449</v>
      </c>
      <c r="P571" s="425"/>
      <c r="Q571" s="425"/>
      <c r="R571" s="425"/>
      <c r="S571" s="430"/>
      <c r="T571" s="425"/>
      <c r="U571" s="425"/>
      <c r="V571" s="430">
        <v>42485</v>
      </c>
      <c r="W571" s="425"/>
      <c r="X571" s="430">
        <v>42485</v>
      </c>
      <c r="Y571" s="425"/>
      <c r="Z571" s="425"/>
      <c r="AA571" s="425"/>
      <c r="AB571" s="425"/>
      <c r="AC571" s="425"/>
      <c r="AD571" s="425"/>
      <c r="AE571" s="425"/>
      <c r="AF571" s="425"/>
      <c r="AG571" s="425"/>
      <c r="AH571" s="425"/>
      <c r="AI571" s="425"/>
      <c r="AJ571" s="425"/>
      <c r="AK571" s="422"/>
      <c r="AL571" s="422"/>
      <c r="AM571" s="422"/>
      <c r="AN571" s="422"/>
      <c r="AO571" s="422"/>
      <c r="AP571" s="422"/>
      <c r="AQ571" s="422"/>
      <c r="AR571" s="422"/>
      <c r="AS571" s="422"/>
      <c r="AT571" s="422"/>
      <c r="AU571" s="422"/>
      <c r="AV571" s="422"/>
    </row>
    <row r="572" spans="1:48" ht="75" x14ac:dyDescent="0.2">
      <c r="A572" s="422" t="s">
        <v>306</v>
      </c>
      <c r="B572" s="442" t="s">
        <v>1866</v>
      </c>
      <c r="C572" s="429" t="s">
        <v>328</v>
      </c>
      <c r="D572" s="443" t="s">
        <v>336</v>
      </c>
      <c r="E572" s="444" t="s">
        <v>1860</v>
      </c>
      <c r="F572" s="425" t="s">
        <v>176</v>
      </c>
      <c r="G572" s="425" t="b">
        <v>0</v>
      </c>
      <c r="H572" s="430">
        <v>42555</v>
      </c>
      <c r="I572" s="425">
        <v>35</v>
      </c>
      <c r="J572" s="431">
        <f t="shared" si="18"/>
        <v>42520</v>
      </c>
      <c r="K572" s="425">
        <v>0</v>
      </c>
      <c r="L572" s="427" t="b">
        <v>1</v>
      </c>
      <c r="M572" s="427" t="s">
        <v>1867</v>
      </c>
      <c r="N572" s="425" t="s">
        <v>1862</v>
      </c>
      <c r="O572" s="425" t="s">
        <v>449</v>
      </c>
      <c r="P572" s="425"/>
      <c r="Q572" s="425"/>
      <c r="R572" s="425"/>
      <c r="S572" s="430"/>
      <c r="T572" s="425"/>
      <c r="U572" s="425"/>
      <c r="V572" s="430">
        <v>42520</v>
      </c>
      <c r="W572" s="425"/>
      <c r="X572" s="430">
        <v>42520</v>
      </c>
      <c r="Y572" s="425"/>
      <c r="Z572" s="425"/>
      <c r="AA572" s="425"/>
      <c r="AB572" s="425"/>
      <c r="AC572" s="425"/>
      <c r="AD572" s="425"/>
      <c r="AE572" s="425"/>
      <c r="AF572" s="425"/>
      <c r="AG572" s="425"/>
      <c r="AH572" s="425"/>
      <c r="AI572" s="425"/>
      <c r="AJ572" s="425"/>
      <c r="AK572" s="422"/>
      <c r="AL572" s="422"/>
      <c r="AM572" s="422"/>
      <c r="AN572" s="422"/>
      <c r="AO572" s="422"/>
      <c r="AP572" s="422"/>
      <c r="AQ572" s="422"/>
      <c r="AR572" s="422"/>
      <c r="AS572" s="422"/>
      <c r="AT572" s="422"/>
      <c r="AU572" s="422"/>
      <c r="AV572" s="422"/>
    </row>
    <row r="573" spans="1:48" ht="75" x14ac:dyDescent="0.2">
      <c r="A573" s="422" t="s">
        <v>306</v>
      </c>
      <c r="B573" s="442" t="s">
        <v>1868</v>
      </c>
      <c r="C573" s="429" t="s">
        <v>328</v>
      </c>
      <c r="D573" s="443" t="s">
        <v>336</v>
      </c>
      <c r="E573" s="444" t="s">
        <v>1860</v>
      </c>
      <c r="F573" s="425" t="s">
        <v>176</v>
      </c>
      <c r="G573" s="425" t="b">
        <v>0</v>
      </c>
      <c r="H573" s="430">
        <v>42582</v>
      </c>
      <c r="I573" s="425">
        <v>27</v>
      </c>
      <c r="J573" s="431">
        <f t="shared" si="18"/>
        <v>42555</v>
      </c>
      <c r="K573" s="425">
        <v>0</v>
      </c>
      <c r="L573" s="427" t="b">
        <v>1</v>
      </c>
      <c r="M573" s="427" t="s">
        <v>1869</v>
      </c>
      <c r="N573" s="425" t="s">
        <v>1862</v>
      </c>
      <c r="O573" s="425" t="s">
        <v>449</v>
      </c>
      <c r="P573" s="425"/>
      <c r="Q573" s="425"/>
      <c r="R573" s="425"/>
      <c r="S573" s="430"/>
      <c r="T573" s="425"/>
      <c r="U573" s="425"/>
      <c r="V573" s="430">
        <v>42555</v>
      </c>
      <c r="W573" s="425"/>
      <c r="X573" s="430">
        <v>42555</v>
      </c>
      <c r="Y573" s="425"/>
      <c r="Z573" s="425"/>
      <c r="AA573" s="425"/>
      <c r="AB573" s="425"/>
      <c r="AC573" s="425"/>
      <c r="AD573" s="425"/>
      <c r="AE573" s="425"/>
      <c r="AF573" s="425"/>
      <c r="AG573" s="425"/>
      <c r="AH573" s="425"/>
      <c r="AI573" s="425"/>
      <c r="AJ573" s="425"/>
      <c r="AK573" s="422"/>
      <c r="AL573" s="422"/>
      <c r="AM573" s="422"/>
      <c r="AN573" s="422"/>
      <c r="AO573" s="422"/>
      <c r="AP573" s="422"/>
      <c r="AQ573" s="422"/>
      <c r="AR573" s="422"/>
      <c r="AS573" s="422"/>
      <c r="AT573" s="422"/>
      <c r="AU573" s="422"/>
      <c r="AV573" s="422"/>
    </row>
    <row r="574" spans="1:48" ht="45" x14ac:dyDescent="0.2">
      <c r="A574" s="422" t="s">
        <v>306</v>
      </c>
      <c r="B574" s="442" t="s">
        <v>1870</v>
      </c>
      <c r="C574" s="429" t="s">
        <v>328</v>
      </c>
      <c r="D574" s="443" t="s">
        <v>336</v>
      </c>
      <c r="E574" s="444" t="s">
        <v>1871</v>
      </c>
      <c r="F574" s="425" t="s">
        <v>176</v>
      </c>
      <c r="G574" s="425" t="b">
        <v>0</v>
      </c>
      <c r="H574" s="430">
        <v>42552</v>
      </c>
      <c r="I574" s="425">
        <v>30</v>
      </c>
      <c r="J574" s="431">
        <f t="shared" si="18"/>
        <v>42522</v>
      </c>
      <c r="K574" s="425">
        <v>0</v>
      </c>
      <c r="L574" s="427" t="b">
        <v>1</v>
      </c>
      <c r="M574" s="427" t="s">
        <v>1872</v>
      </c>
      <c r="N574" s="425" t="s">
        <v>1862</v>
      </c>
      <c r="O574" s="425" t="s">
        <v>449</v>
      </c>
      <c r="P574" s="425"/>
      <c r="Q574" s="425"/>
      <c r="R574" s="425"/>
      <c r="S574" s="430">
        <v>42522</v>
      </c>
      <c r="T574" s="425"/>
      <c r="U574" s="425"/>
      <c r="V574" s="430"/>
      <c r="W574" s="425"/>
      <c r="X574" s="425"/>
      <c r="Y574" s="425"/>
      <c r="Z574" s="425"/>
      <c r="AA574" s="425"/>
      <c r="AB574" s="425"/>
      <c r="AC574" s="425"/>
      <c r="AD574" s="425"/>
      <c r="AE574" s="425"/>
      <c r="AF574" s="425"/>
      <c r="AG574" s="425"/>
      <c r="AH574" s="425"/>
      <c r="AI574" s="425"/>
      <c r="AJ574" s="425"/>
      <c r="AK574" s="422"/>
      <c r="AL574" s="422"/>
      <c r="AM574" s="422"/>
      <c r="AN574" s="422"/>
      <c r="AO574" s="422"/>
      <c r="AP574" s="422"/>
      <c r="AQ574" s="422"/>
      <c r="AR574" s="422"/>
      <c r="AS574" s="422"/>
      <c r="AT574" s="422"/>
      <c r="AU574" s="422"/>
      <c r="AV574" s="422"/>
    </row>
    <row r="575" spans="1:48" ht="120" x14ac:dyDescent="0.2">
      <c r="A575" s="422" t="s">
        <v>306</v>
      </c>
      <c r="B575" s="442" t="s">
        <v>1873</v>
      </c>
      <c r="C575" s="429" t="s">
        <v>328</v>
      </c>
      <c r="D575" s="443" t="s">
        <v>336</v>
      </c>
      <c r="E575" s="444" t="s">
        <v>1874</v>
      </c>
      <c r="F575" s="425" t="s">
        <v>176</v>
      </c>
      <c r="G575" s="425" t="b">
        <v>1</v>
      </c>
      <c r="H575" s="430">
        <v>42471</v>
      </c>
      <c r="I575" s="425">
        <v>42</v>
      </c>
      <c r="J575" s="431">
        <f t="shared" si="18"/>
        <v>42429</v>
      </c>
      <c r="K575" s="425">
        <v>0</v>
      </c>
      <c r="L575" s="427" t="b">
        <v>1</v>
      </c>
      <c r="M575" s="427" t="s">
        <v>1875</v>
      </c>
      <c r="N575" s="425" t="s">
        <v>1862</v>
      </c>
      <c r="O575" s="425" t="s">
        <v>449</v>
      </c>
      <c r="P575" s="425" t="s">
        <v>1876</v>
      </c>
      <c r="Q575" s="425"/>
      <c r="R575" s="425"/>
      <c r="S575" s="430">
        <v>42429</v>
      </c>
      <c r="T575" s="425"/>
      <c r="U575" s="425"/>
      <c r="V575" s="430">
        <v>42429</v>
      </c>
      <c r="W575" s="425"/>
      <c r="X575" s="430">
        <v>42429</v>
      </c>
      <c r="Y575" s="430"/>
      <c r="Z575" s="430"/>
      <c r="AA575" s="430"/>
      <c r="AB575" s="425"/>
      <c r="AC575" s="425"/>
      <c r="AD575" s="425"/>
      <c r="AE575" s="425"/>
      <c r="AF575" s="425"/>
      <c r="AG575" s="425"/>
      <c r="AH575" s="425"/>
      <c r="AI575" s="425"/>
      <c r="AJ575" s="425"/>
      <c r="AK575" s="422"/>
      <c r="AL575" s="422"/>
      <c r="AM575" s="422"/>
      <c r="AN575" s="422"/>
      <c r="AO575" s="422"/>
      <c r="AP575" s="422"/>
      <c r="AQ575" s="422"/>
      <c r="AR575" s="422"/>
      <c r="AS575" s="422"/>
      <c r="AT575" s="422"/>
      <c r="AU575" s="422"/>
      <c r="AV575" s="422"/>
    </row>
    <row r="576" spans="1:48" ht="105" x14ac:dyDescent="0.2">
      <c r="A576" s="422" t="s">
        <v>306</v>
      </c>
      <c r="B576" s="442" t="s">
        <v>1877</v>
      </c>
      <c r="C576" s="429" t="s">
        <v>328</v>
      </c>
      <c r="D576" s="443" t="s">
        <v>336</v>
      </c>
      <c r="E576" s="444" t="s">
        <v>1874</v>
      </c>
      <c r="F576" s="425" t="s">
        <v>176</v>
      </c>
      <c r="G576" s="425" t="b">
        <v>0</v>
      </c>
      <c r="H576" s="430">
        <v>42506</v>
      </c>
      <c r="I576" s="425">
        <v>21</v>
      </c>
      <c r="J576" s="431">
        <f t="shared" si="18"/>
        <v>42485</v>
      </c>
      <c r="K576" s="425">
        <v>0</v>
      </c>
      <c r="L576" s="427" t="b">
        <v>1</v>
      </c>
      <c r="M576" s="427" t="s">
        <v>1878</v>
      </c>
      <c r="N576" s="425" t="s">
        <v>1862</v>
      </c>
      <c r="O576" s="425" t="s">
        <v>449</v>
      </c>
      <c r="P576" s="425"/>
      <c r="Q576" s="425"/>
      <c r="R576" s="425"/>
      <c r="S576" s="430">
        <v>42485</v>
      </c>
      <c r="T576" s="425"/>
      <c r="U576" s="425"/>
      <c r="V576" s="430">
        <v>42485</v>
      </c>
      <c r="W576" s="425"/>
      <c r="X576" s="430">
        <v>42485</v>
      </c>
      <c r="Y576" s="430"/>
      <c r="Z576" s="430"/>
      <c r="AA576" s="430"/>
      <c r="AB576" s="425"/>
      <c r="AC576" s="425"/>
      <c r="AD576" s="425"/>
      <c r="AE576" s="425"/>
      <c r="AF576" s="425"/>
      <c r="AG576" s="425"/>
      <c r="AH576" s="425"/>
      <c r="AI576" s="425"/>
      <c r="AJ576" s="425"/>
      <c r="AK576" s="422"/>
      <c r="AL576" s="422"/>
      <c r="AM576" s="422"/>
      <c r="AN576" s="422"/>
      <c r="AO576" s="422"/>
      <c r="AP576" s="422"/>
      <c r="AQ576" s="422"/>
      <c r="AR576" s="422"/>
      <c r="AS576" s="422"/>
      <c r="AT576" s="422"/>
      <c r="AU576" s="422"/>
      <c r="AV576" s="422"/>
    </row>
    <row r="577" spans="1:48" ht="105" x14ac:dyDescent="0.2">
      <c r="A577" s="422" t="s">
        <v>306</v>
      </c>
      <c r="B577" s="442" t="s">
        <v>1879</v>
      </c>
      <c r="C577" s="429" t="s">
        <v>328</v>
      </c>
      <c r="D577" s="443" t="s">
        <v>336</v>
      </c>
      <c r="E577" s="444" t="s">
        <v>1874</v>
      </c>
      <c r="F577" s="425" t="s">
        <v>176</v>
      </c>
      <c r="G577" s="425" t="b">
        <v>0</v>
      </c>
      <c r="H577" s="430">
        <v>42555</v>
      </c>
      <c r="I577" s="425">
        <v>35</v>
      </c>
      <c r="J577" s="431">
        <f t="shared" si="18"/>
        <v>42520</v>
      </c>
      <c r="K577" s="425">
        <v>0</v>
      </c>
      <c r="L577" s="427" t="b">
        <v>1</v>
      </c>
      <c r="M577" s="427" t="s">
        <v>1880</v>
      </c>
      <c r="N577" s="425" t="s">
        <v>1862</v>
      </c>
      <c r="O577" s="425" t="s">
        <v>449</v>
      </c>
      <c r="P577" s="425"/>
      <c r="Q577" s="425"/>
      <c r="R577" s="425"/>
      <c r="S577" s="430">
        <v>42520</v>
      </c>
      <c r="T577" s="425"/>
      <c r="U577" s="425"/>
      <c r="V577" s="430">
        <v>42520</v>
      </c>
      <c r="W577" s="425"/>
      <c r="X577" s="430">
        <v>42520</v>
      </c>
      <c r="Y577" s="430"/>
      <c r="Z577" s="430"/>
      <c r="AA577" s="430"/>
      <c r="AB577" s="425"/>
      <c r="AC577" s="425"/>
      <c r="AD577" s="425"/>
      <c r="AE577" s="425"/>
      <c r="AF577" s="425"/>
      <c r="AG577" s="425"/>
      <c r="AH577" s="425"/>
      <c r="AI577" s="425"/>
      <c r="AJ577" s="425"/>
      <c r="AK577" s="422"/>
      <c r="AL577" s="422"/>
      <c r="AM577" s="422"/>
      <c r="AN577" s="422"/>
      <c r="AO577" s="422"/>
      <c r="AP577" s="422"/>
      <c r="AQ577" s="422"/>
      <c r="AR577" s="422"/>
      <c r="AS577" s="422"/>
      <c r="AT577" s="422"/>
      <c r="AU577" s="422"/>
      <c r="AV577" s="422"/>
    </row>
    <row r="578" spans="1:48" ht="105" x14ac:dyDescent="0.2">
      <c r="A578" s="422" t="s">
        <v>306</v>
      </c>
      <c r="B578" s="442" t="s">
        <v>1881</v>
      </c>
      <c r="C578" s="429" t="s">
        <v>328</v>
      </c>
      <c r="D578" s="443" t="s">
        <v>336</v>
      </c>
      <c r="E578" s="444" t="s">
        <v>1874</v>
      </c>
      <c r="F578" s="425" t="s">
        <v>176</v>
      </c>
      <c r="G578" s="425" t="b">
        <v>0</v>
      </c>
      <c r="H578" s="430">
        <v>42582</v>
      </c>
      <c r="I578" s="425">
        <v>27</v>
      </c>
      <c r="J578" s="431">
        <f t="shared" si="18"/>
        <v>42555</v>
      </c>
      <c r="K578" s="425">
        <v>0</v>
      </c>
      <c r="L578" s="427" t="b">
        <v>1</v>
      </c>
      <c r="M578" s="427" t="s">
        <v>1882</v>
      </c>
      <c r="N578" s="425" t="s">
        <v>1862</v>
      </c>
      <c r="O578" s="425" t="s">
        <v>449</v>
      </c>
      <c r="P578" s="425"/>
      <c r="Q578" s="425"/>
      <c r="R578" s="425"/>
      <c r="S578" s="430">
        <v>42551</v>
      </c>
      <c r="T578" s="425"/>
      <c r="U578" s="425"/>
      <c r="V578" s="430">
        <v>42551</v>
      </c>
      <c r="W578" s="425"/>
      <c r="X578" s="430">
        <v>42551</v>
      </c>
      <c r="Y578" s="430"/>
      <c r="Z578" s="430"/>
      <c r="AA578" s="430"/>
      <c r="AB578" s="425"/>
      <c r="AC578" s="425"/>
      <c r="AD578" s="425"/>
      <c r="AE578" s="425"/>
      <c r="AF578" s="425"/>
      <c r="AG578" s="425"/>
      <c r="AH578" s="425"/>
      <c r="AI578" s="425"/>
      <c r="AJ578" s="425"/>
      <c r="AK578" s="422"/>
      <c r="AL578" s="422"/>
      <c r="AM578" s="422"/>
      <c r="AN578" s="422"/>
      <c r="AO578" s="422"/>
      <c r="AP578" s="422"/>
      <c r="AQ578" s="422"/>
      <c r="AR578" s="422"/>
      <c r="AS578" s="422"/>
      <c r="AT578" s="422"/>
      <c r="AU578" s="422"/>
      <c r="AV578" s="422"/>
    </row>
    <row r="579" spans="1:48" ht="90" x14ac:dyDescent="0.2">
      <c r="A579" s="422" t="s">
        <v>306</v>
      </c>
      <c r="B579" s="442" t="s">
        <v>1883</v>
      </c>
      <c r="C579" s="429" t="s">
        <v>328</v>
      </c>
      <c r="D579" s="443" t="s">
        <v>336</v>
      </c>
      <c r="E579" s="444" t="s">
        <v>1884</v>
      </c>
      <c r="F579" s="425" t="s">
        <v>176</v>
      </c>
      <c r="G579" s="425" t="b">
        <v>0</v>
      </c>
      <c r="H579" s="430">
        <v>42471</v>
      </c>
      <c r="I579" s="425">
        <v>42</v>
      </c>
      <c r="J579" s="431">
        <f t="shared" si="18"/>
        <v>42429</v>
      </c>
      <c r="K579" s="425">
        <v>0</v>
      </c>
      <c r="L579" s="427" t="b">
        <v>1</v>
      </c>
      <c r="M579" s="427" t="s">
        <v>1885</v>
      </c>
      <c r="N579" s="425" t="s">
        <v>1862</v>
      </c>
      <c r="O579" s="425" t="s">
        <v>449</v>
      </c>
      <c r="P579" s="425"/>
      <c r="Q579" s="425"/>
      <c r="R579" s="425"/>
      <c r="S579" s="430"/>
      <c r="T579" s="425"/>
      <c r="U579" s="425"/>
      <c r="V579" s="430">
        <v>42429</v>
      </c>
      <c r="W579" s="425"/>
      <c r="X579" s="430">
        <v>42429</v>
      </c>
      <c r="Y579" s="430"/>
      <c r="Z579" s="430">
        <v>42429</v>
      </c>
      <c r="AA579" s="430"/>
      <c r="AB579" s="425"/>
      <c r="AC579" s="425"/>
      <c r="AD579" s="425"/>
      <c r="AE579" s="425"/>
      <c r="AF579" s="425"/>
      <c r="AG579" s="425"/>
      <c r="AH579" s="425"/>
      <c r="AI579" s="425"/>
      <c r="AJ579" s="425"/>
      <c r="AK579" s="422"/>
      <c r="AL579" s="422"/>
      <c r="AM579" s="422"/>
      <c r="AN579" s="422"/>
      <c r="AO579" s="422"/>
      <c r="AP579" s="422"/>
      <c r="AQ579" s="422"/>
      <c r="AR579" s="422"/>
      <c r="AS579" s="422"/>
      <c r="AT579" s="422"/>
      <c r="AU579" s="422"/>
      <c r="AV579" s="422"/>
    </row>
    <row r="580" spans="1:48" ht="90" x14ac:dyDescent="0.2">
      <c r="A580" s="422" t="s">
        <v>306</v>
      </c>
      <c r="B580" s="442" t="s">
        <v>1886</v>
      </c>
      <c r="C580" s="429" t="s">
        <v>328</v>
      </c>
      <c r="D580" s="443" t="s">
        <v>336</v>
      </c>
      <c r="E580" s="444" t="s">
        <v>1884</v>
      </c>
      <c r="F580" s="425" t="s">
        <v>176</v>
      </c>
      <c r="G580" s="425" t="b">
        <v>0</v>
      </c>
      <c r="H580" s="430">
        <v>42506</v>
      </c>
      <c r="I580" s="425">
        <v>21</v>
      </c>
      <c r="J580" s="431">
        <f t="shared" si="18"/>
        <v>42485</v>
      </c>
      <c r="K580" s="425">
        <v>0</v>
      </c>
      <c r="L580" s="427" t="b">
        <v>1</v>
      </c>
      <c r="M580" s="427" t="s">
        <v>1885</v>
      </c>
      <c r="N580" s="425" t="s">
        <v>1862</v>
      </c>
      <c r="O580" s="425" t="s">
        <v>449</v>
      </c>
      <c r="P580" s="425"/>
      <c r="Q580" s="425"/>
      <c r="R580" s="425"/>
      <c r="S580" s="430"/>
      <c r="T580" s="425"/>
      <c r="U580" s="425"/>
      <c r="V580" s="430">
        <v>42485</v>
      </c>
      <c r="W580" s="425"/>
      <c r="X580" s="430">
        <v>42485</v>
      </c>
      <c r="Y580" s="430"/>
      <c r="Z580" s="430">
        <v>42485</v>
      </c>
      <c r="AA580" s="430"/>
      <c r="AB580" s="425"/>
      <c r="AC580" s="425"/>
      <c r="AD580" s="425"/>
      <c r="AE580" s="425"/>
      <c r="AF580" s="425"/>
      <c r="AG580" s="425"/>
      <c r="AH580" s="425"/>
      <c r="AI580" s="425"/>
      <c r="AJ580" s="425"/>
      <c r="AK580" s="422"/>
      <c r="AL580" s="422"/>
      <c r="AM580" s="422"/>
      <c r="AN580" s="422"/>
      <c r="AO580" s="422"/>
      <c r="AP580" s="422"/>
      <c r="AQ580" s="422"/>
      <c r="AR580" s="422"/>
      <c r="AS580" s="422"/>
      <c r="AT580" s="422"/>
      <c r="AU580" s="422"/>
      <c r="AV580" s="422"/>
    </row>
    <row r="581" spans="1:48" ht="90" x14ac:dyDescent="0.2">
      <c r="A581" s="422" t="s">
        <v>306</v>
      </c>
      <c r="B581" s="442" t="s">
        <v>1887</v>
      </c>
      <c r="C581" s="429" t="s">
        <v>328</v>
      </c>
      <c r="D581" s="443" t="s">
        <v>336</v>
      </c>
      <c r="E581" s="444" t="s">
        <v>1884</v>
      </c>
      <c r="F581" s="425" t="s">
        <v>176</v>
      </c>
      <c r="G581" s="425" t="b">
        <v>0</v>
      </c>
      <c r="H581" s="430">
        <v>42555</v>
      </c>
      <c r="I581" s="425">
        <v>35</v>
      </c>
      <c r="J581" s="431">
        <f t="shared" si="18"/>
        <v>42520</v>
      </c>
      <c r="K581" s="425">
        <v>0</v>
      </c>
      <c r="L581" s="427" t="b">
        <v>1</v>
      </c>
      <c r="M581" s="427" t="s">
        <v>1885</v>
      </c>
      <c r="N581" s="425" t="s">
        <v>1862</v>
      </c>
      <c r="O581" s="425" t="s">
        <v>449</v>
      </c>
      <c r="P581" s="425"/>
      <c r="Q581" s="425"/>
      <c r="R581" s="425"/>
      <c r="S581" s="430"/>
      <c r="T581" s="425"/>
      <c r="U581" s="425"/>
      <c r="V581" s="430">
        <v>42520</v>
      </c>
      <c r="W581" s="425"/>
      <c r="X581" s="430">
        <v>42520</v>
      </c>
      <c r="Y581" s="430"/>
      <c r="Z581" s="430">
        <v>42520</v>
      </c>
      <c r="AA581" s="430"/>
      <c r="AB581" s="425"/>
      <c r="AC581" s="425"/>
      <c r="AD581" s="425"/>
      <c r="AE581" s="425"/>
      <c r="AF581" s="425"/>
      <c r="AG581" s="425"/>
      <c r="AH581" s="425"/>
      <c r="AI581" s="425"/>
      <c r="AJ581" s="425"/>
      <c r="AK581" s="422"/>
      <c r="AL581" s="422"/>
      <c r="AM581" s="422"/>
      <c r="AN581" s="422"/>
      <c r="AO581" s="422"/>
      <c r="AP581" s="422"/>
      <c r="AQ581" s="422"/>
      <c r="AR581" s="422"/>
      <c r="AS581" s="422"/>
      <c r="AT581" s="422"/>
      <c r="AU581" s="422"/>
      <c r="AV581" s="422"/>
    </row>
    <row r="582" spans="1:48" ht="90" x14ac:dyDescent="0.2">
      <c r="A582" s="422" t="s">
        <v>306</v>
      </c>
      <c r="B582" s="442" t="s">
        <v>1888</v>
      </c>
      <c r="C582" s="429" t="s">
        <v>328</v>
      </c>
      <c r="D582" s="443" t="s">
        <v>336</v>
      </c>
      <c r="E582" s="444" t="s">
        <v>1884</v>
      </c>
      <c r="F582" s="425" t="s">
        <v>176</v>
      </c>
      <c r="G582" s="425" t="b">
        <v>0</v>
      </c>
      <c r="H582" s="430">
        <v>42582</v>
      </c>
      <c r="I582" s="425">
        <v>27</v>
      </c>
      <c r="J582" s="431">
        <f t="shared" si="18"/>
        <v>42555</v>
      </c>
      <c r="K582" s="425">
        <v>0</v>
      </c>
      <c r="L582" s="427" t="b">
        <v>1</v>
      </c>
      <c r="M582" s="427" t="s">
        <v>1889</v>
      </c>
      <c r="N582" s="425" t="s">
        <v>1862</v>
      </c>
      <c r="O582" s="425" t="s">
        <v>449</v>
      </c>
      <c r="P582" s="425"/>
      <c r="Q582" s="425"/>
      <c r="R582" s="425"/>
      <c r="S582" s="430"/>
      <c r="T582" s="425"/>
      <c r="U582" s="425"/>
      <c r="V582" s="430">
        <v>42555</v>
      </c>
      <c r="W582" s="425"/>
      <c r="X582" s="430">
        <v>42555</v>
      </c>
      <c r="Y582" s="430"/>
      <c r="Z582" s="430">
        <v>42555</v>
      </c>
      <c r="AA582" s="430"/>
      <c r="AB582" s="425"/>
      <c r="AC582" s="425"/>
      <c r="AD582" s="425"/>
      <c r="AE582" s="425"/>
      <c r="AF582" s="425"/>
      <c r="AG582" s="425"/>
      <c r="AH582" s="425"/>
      <c r="AI582" s="425"/>
      <c r="AJ582" s="425"/>
      <c r="AK582" s="422"/>
      <c r="AL582" s="422"/>
      <c r="AM582" s="422"/>
      <c r="AN582" s="422"/>
      <c r="AO582" s="422"/>
      <c r="AP582" s="422"/>
      <c r="AQ582" s="422"/>
      <c r="AR582" s="422"/>
      <c r="AS582" s="422"/>
      <c r="AT582" s="422"/>
      <c r="AU582" s="422"/>
      <c r="AV582" s="422"/>
    </row>
    <row r="583" spans="1:48" ht="45" x14ac:dyDescent="0.2">
      <c r="A583" s="422" t="s">
        <v>306</v>
      </c>
      <c r="B583" s="442" t="s">
        <v>1890</v>
      </c>
      <c r="C583" s="429" t="s">
        <v>328</v>
      </c>
      <c r="D583" s="443" t="s">
        <v>336</v>
      </c>
      <c r="E583" s="444" t="s">
        <v>1891</v>
      </c>
      <c r="F583" s="425" t="s">
        <v>176</v>
      </c>
      <c r="G583" s="425" t="b">
        <v>0</v>
      </c>
      <c r="H583" s="430">
        <v>42552</v>
      </c>
      <c r="I583" s="425">
        <v>45</v>
      </c>
      <c r="J583" s="431">
        <f t="shared" si="18"/>
        <v>42507</v>
      </c>
      <c r="K583" s="425">
        <v>0</v>
      </c>
      <c r="L583" s="427" t="b">
        <v>0</v>
      </c>
      <c r="M583" s="427"/>
      <c r="N583" s="425" t="s">
        <v>1862</v>
      </c>
      <c r="O583" s="425" t="s">
        <v>449</v>
      </c>
      <c r="P583" s="425"/>
      <c r="Q583" s="425"/>
      <c r="R583" s="425"/>
      <c r="S583" s="430"/>
      <c r="T583" s="425"/>
      <c r="U583" s="425"/>
      <c r="V583" s="430"/>
      <c r="W583" s="425"/>
      <c r="X583" s="430"/>
      <c r="Y583" s="430"/>
      <c r="Z583" s="430"/>
      <c r="AA583" s="430"/>
      <c r="AB583" s="425"/>
      <c r="AC583" s="425"/>
      <c r="AD583" s="425"/>
      <c r="AE583" s="425"/>
      <c r="AF583" s="425"/>
      <c r="AG583" s="425"/>
      <c r="AH583" s="425"/>
      <c r="AI583" s="425"/>
      <c r="AJ583" s="425"/>
      <c r="AK583" s="422"/>
      <c r="AL583" s="422"/>
      <c r="AM583" s="422"/>
      <c r="AN583" s="422"/>
      <c r="AO583" s="422"/>
      <c r="AP583" s="422"/>
      <c r="AQ583" s="422"/>
      <c r="AR583" s="422"/>
      <c r="AS583" s="422"/>
      <c r="AT583" s="422"/>
      <c r="AU583" s="422"/>
      <c r="AV583" s="422"/>
    </row>
    <row r="584" spans="1:48" ht="60" x14ac:dyDescent="0.2">
      <c r="A584" s="422" t="s">
        <v>306</v>
      </c>
      <c r="B584" s="442" t="s">
        <v>1892</v>
      </c>
      <c r="C584" s="429" t="s">
        <v>328</v>
      </c>
      <c r="D584" s="443" t="s">
        <v>336</v>
      </c>
      <c r="E584" s="444" t="s">
        <v>1893</v>
      </c>
      <c r="F584" s="425" t="s">
        <v>176</v>
      </c>
      <c r="G584" s="425" t="b">
        <v>0</v>
      </c>
      <c r="H584" s="430">
        <v>42471</v>
      </c>
      <c r="I584" s="425">
        <v>42</v>
      </c>
      <c r="J584" s="431">
        <f t="shared" si="18"/>
        <v>42429</v>
      </c>
      <c r="K584" s="425">
        <v>0</v>
      </c>
      <c r="L584" s="427" t="b">
        <v>1</v>
      </c>
      <c r="M584" s="427" t="s">
        <v>1894</v>
      </c>
      <c r="N584" s="425" t="s">
        <v>1862</v>
      </c>
      <c r="O584" s="425" t="s">
        <v>449</v>
      </c>
      <c r="P584" s="425"/>
      <c r="Q584" s="425"/>
      <c r="R584" s="425"/>
      <c r="S584" s="430"/>
      <c r="T584" s="425"/>
      <c r="U584" s="425"/>
      <c r="V584" s="430">
        <v>42429</v>
      </c>
      <c r="W584" s="425"/>
      <c r="X584" s="430">
        <v>42429</v>
      </c>
      <c r="Y584" s="425"/>
      <c r="Z584" s="425"/>
      <c r="AA584" s="425"/>
      <c r="AB584" s="425"/>
      <c r="AC584" s="425"/>
      <c r="AD584" s="425"/>
      <c r="AE584" s="425"/>
      <c r="AF584" s="425"/>
      <c r="AG584" s="425"/>
      <c r="AH584" s="425"/>
      <c r="AI584" s="425"/>
      <c r="AJ584" s="425"/>
      <c r="AK584" s="422"/>
      <c r="AL584" s="422"/>
      <c r="AM584" s="422"/>
      <c r="AN584" s="422"/>
      <c r="AO584" s="422"/>
      <c r="AP584" s="422"/>
      <c r="AQ584" s="422"/>
      <c r="AR584" s="422"/>
      <c r="AS584" s="422"/>
      <c r="AT584" s="422"/>
      <c r="AU584" s="422"/>
      <c r="AV584" s="422"/>
    </row>
    <row r="585" spans="1:48" ht="60" x14ac:dyDescent="0.2">
      <c r="A585" s="422" t="s">
        <v>306</v>
      </c>
      <c r="B585" s="442" t="s">
        <v>1895</v>
      </c>
      <c r="C585" s="429" t="s">
        <v>328</v>
      </c>
      <c r="D585" s="443" t="s">
        <v>336</v>
      </c>
      <c r="E585" s="444" t="s">
        <v>1893</v>
      </c>
      <c r="F585" s="425" t="s">
        <v>176</v>
      </c>
      <c r="G585" s="425" t="b">
        <v>0</v>
      </c>
      <c r="H585" s="430">
        <v>42506</v>
      </c>
      <c r="I585" s="425">
        <v>21</v>
      </c>
      <c r="J585" s="431">
        <f t="shared" si="18"/>
        <v>42485</v>
      </c>
      <c r="K585" s="425">
        <v>0</v>
      </c>
      <c r="L585" s="427" t="b">
        <v>1</v>
      </c>
      <c r="M585" s="427" t="s">
        <v>1896</v>
      </c>
      <c r="N585" s="425" t="s">
        <v>1862</v>
      </c>
      <c r="O585" s="425" t="s">
        <v>449</v>
      </c>
      <c r="P585" s="425"/>
      <c r="Q585" s="425"/>
      <c r="R585" s="425"/>
      <c r="S585" s="430"/>
      <c r="T585" s="425"/>
      <c r="U585" s="425"/>
      <c r="V585" s="430">
        <v>42485</v>
      </c>
      <c r="W585" s="425"/>
      <c r="X585" s="430">
        <v>42485</v>
      </c>
      <c r="Y585" s="425"/>
      <c r="Z585" s="425"/>
      <c r="AA585" s="425"/>
      <c r="AB585" s="425"/>
      <c r="AC585" s="425"/>
      <c r="AD585" s="425"/>
      <c r="AE585" s="425"/>
      <c r="AF585" s="425"/>
      <c r="AG585" s="425"/>
      <c r="AH585" s="425"/>
      <c r="AI585" s="425"/>
      <c r="AJ585" s="425"/>
      <c r="AK585" s="422"/>
      <c r="AL585" s="422"/>
      <c r="AM585" s="422"/>
      <c r="AN585" s="422"/>
      <c r="AO585" s="422"/>
      <c r="AP585" s="422"/>
      <c r="AQ585" s="422"/>
      <c r="AR585" s="422"/>
      <c r="AS585" s="422"/>
      <c r="AT585" s="422"/>
      <c r="AU585" s="422"/>
      <c r="AV585" s="422"/>
    </row>
    <row r="586" spans="1:48" ht="60" x14ac:dyDescent="0.2">
      <c r="A586" s="422" t="s">
        <v>306</v>
      </c>
      <c r="B586" s="442" t="s">
        <v>1897</v>
      </c>
      <c r="C586" s="429" t="s">
        <v>328</v>
      </c>
      <c r="D586" s="443" t="s">
        <v>336</v>
      </c>
      <c r="E586" s="444" t="s">
        <v>1893</v>
      </c>
      <c r="F586" s="425" t="s">
        <v>176</v>
      </c>
      <c r="G586" s="425" t="b">
        <v>0</v>
      </c>
      <c r="H586" s="430">
        <v>42555</v>
      </c>
      <c r="I586" s="425">
        <v>35</v>
      </c>
      <c r="J586" s="431">
        <f t="shared" si="18"/>
        <v>42520</v>
      </c>
      <c r="K586" s="425">
        <v>0</v>
      </c>
      <c r="L586" s="427" t="b">
        <v>1</v>
      </c>
      <c r="M586" s="427" t="s">
        <v>1898</v>
      </c>
      <c r="N586" s="425" t="s">
        <v>1862</v>
      </c>
      <c r="O586" s="425" t="s">
        <v>449</v>
      </c>
      <c r="P586" s="425"/>
      <c r="Q586" s="425"/>
      <c r="R586" s="425"/>
      <c r="S586" s="430"/>
      <c r="T586" s="425"/>
      <c r="U586" s="425"/>
      <c r="V586" s="430">
        <v>42520</v>
      </c>
      <c r="W586" s="425"/>
      <c r="X586" s="430">
        <v>42520</v>
      </c>
      <c r="Y586" s="425"/>
      <c r="Z586" s="425"/>
      <c r="AA586" s="425"/>
      <c r="AB586" s="425"/>
      <c r="AC586" s="425"/>
      <c r="AD586" s="425"/>
      <c r="AE586" s="425"/>
      <c r="AF586" s="425"/>
      <c r="AG586" s="425"/>
      <c r="AH586" s="425"/>
      <c r="AI586" s="425"/>
      <c r="AJ586" s="425"/>
      <c r="AK586" s="422"/>
      <c r="AL586" s="422"/>
      <c r="AM586" s="422"/>
      <c r="AN586" s="422"/>
      <c r="AO586" s="422"/>
      <c r="AP586" s="422"/>
      <c r="AQ586" s="422"/>
      <c r="AR586" s="422"/>
      <c r="AS586" s="422"/>
      <c r="AT586" s="422"/>
      <c r="AU586" s="422"/>
      <c r="AV586" s="422"/>
    </row>
    <row r="587" spans="1:48" ht="60" x14ac:dyDescent="0.2">
      <c r="A587" s="422" t="s">
        <v>306</v>
      </c>
      <c r="B587" s="442" t="s">
        <v>1899</v>
      </c>
      <c r="C587" s="429" t="s">
        <v>328</v>
      </c>
      <c r="D587" s="443" t="s">
        <v>336</v>
      </c>
      <c r="E587" s="444" t="s">
        <v>1893</v>
      </c>
      <c r="F587" s="425" t="s">
        <v>176</v>
      </c>
      <c r="G587" s="425" t="b">
        <v>0</v>
      </c>
      <c r="H587" s="430">
        <v>42582</v>
      </c>
      <c r="I587" s="425">
        <v>27</v>
      </c>
      <c r="J587" s="431">
        <f t="shared" si="18"/>
        <v>42555</v>
      </c>
      <c r="K587" s="425">
        <v>0</v>
      </c>
      <c r="L587" s="427" t="b">
        <v>1</v>
      </c>
      <c r="M587" s="427" t="s">
        <v>1900</v>
      </c>
      <c r="N587" s="425" t="s">
        <v>1862</v>
      </c>
      <c r="O587" s="425" t="s">
        <v>449</v>
      </c>
      <c r="P587" s="425"/>
      <c r="Q587" s="425"/>
      <c r="R587" s="425"/>
      <c r="S587" s="430"/>
      <c r="T587" s="425"/>
      <c r="U587" s="425"/>
      <c r="V587" s="430">
        <v>42555</v>
      </c>
      <c r="W587" s="425"/>
      <c r="X587" s="430">
        <v>42555</v>
      </c>
      <c r="Y587" s="425"/>
      <c r="Z587" s="425"/>
      <c r="AA587" s="425"/>
      <c r="AB587" s="425"/>
      <c r="AC587" s="425"/>
      <c r="AD587" s="425"/>
      <c r="AE587" s="425"/>
      <c r="AF587" s="425"/>
      <c r="AG587" s="425"/>
      <c r="AH587" s="425"/>
      <c r="AI587" s="425"/>
      <c r="AJ587" s="425"/>
      <c r="AK587" s="422"/>
      <c r="AL587" s="422"/>
      <c r="AM587" s="422"/>
      <c r="AN587" s="422"/>
      <c r="AO587" s="422"/>
      <c r="AP587" s="422"/>
      <c r="AQ587" s="422"/>
      <c r="AR587" s="422"/>
      <c r="AS587" s="422"/>
      <c r="AT587" s="422"/>
      <c r="AU587" s="422"/>
      <c r="AV587" s="422"/>
    </row>
    <row r="588" spans="1:48" ht="30" x14ac:dyDescent="0.2">
      <c r="A588" s="422" t="s">
        <v>306</v>
      </c>
      <c r="B588" s="442" t="s">
        <v>1901</v>
      </c>
      <c r="C588" s="429" t="s">
        <v>328</v>
      </c>
      <c r="D588" s="443" t="s">
        <v>336</v>
      </c>
      <c r="E588" s="444" t="s">
        <v>1902</v>
      </c>
      <c r="F588" s="425" t="s">
        <v>176</v>
      </c>
      <c r="G588" s="425" t="b">
        <v>0</v>
      </c>
      <c r="H588" s="430">
        <v>42582</v>
      </c>
      <c r="I588" s="425">
        <v>90</v>
      </c>
      <c r="J588" s="431">
        <f t="shared" si="18"/>
        <v>42492</v>
      </c>
      <c r="K588" s="425">
        <v>0</v>
      </c>
      <c r="L588" s="427" t="b">
        <v>1</v>
      </c>
      <c r="M588" s="427" t="s">
        <v>1903</v>
      </c>
      <c r="N588" s="425" t="s">
        <v>1862</v>
      </c>
      <c r="O588" s="425" t="s">
        <v>449</v>
      </c>
      <c r="P588" s="425"/>
      <c r="Q588" s="425"/>
      <c r="R588" s="425"/>
      <c r="S588" s="430"/>
      <c r="T588" s="425"/>
      <c r="U588" s="425"/>
      <c r="V588" s="430">
        <v>42492</v>
      </c>
      <c r="W588" s="425"/>
      <c r="X588" s="425"/>
      <c r="Y588" s="425"/>
      <c r="Z588" s="425"/>
      <c r="AA588" s="425"/>
      <c r="AB588" s="425"/>
      <c r="AC588" s="425"/>
      <c r="AD588" s="425"/>
      <c r="AE588" s="425"/>
      <c r="AF588" s="425"/>
      <c r="AG588" s="425"/>
      <c r="AH588" s="425"/>
      <c r="AI588" s="425"/>
      <c r="AJ588" s="425"/>
      <c r="AK588" s="422"/>
      <c r="AL588" s="422"/>
      <c r="AM588" s="422"/>
      <c r="AN588" s="422"/>
      <c r="AO588" s="422"/>
      <c r="AP588" s="422"/>
      <c r="AQ588" s="422"/>
      <c r="AR588" s="422"/>
      <c r="AS588" s="422"/>
      <c r="AT588" s="422"/>
      <c r="AU588" s="422"/>
      <c r="AV588" s="422"/>
    </row>
    <row r="589" spans="1:48" ht="45" x14ac:dyDescent="0.2">
      <c r="A589" s="422" t="s">
        <v>306</v>
      </c>
      <c r="B589" s="442" t="s">
        <v>1904</v>
      </c>
      <c r="C589" s="429" t="s">
        <v>328</v>
      </c>
      <c r="D589" s="443" t="s">
        <v>336</v>
      </c>
      <c r="E589" s="444" t="s">
        <v>1905</v>
      </c>
      <c r="F589" s="425" t="s">
        <v>176</v>
      </c>
      <c r="G589" s="425" t="b">
        <v>0</v>
      </c>
      <c r="H589" s="430">
        <v>42471</v>
      </c>
      <c r="I589" s="425">
        <v>42</v>
      </c>
      <c r="J589" s="431">
        <f t="shared" si="18"/>
        <v>42429</v>
      </c>
      <c r="K589" s="425">
        <v>0</v>
      </c>
      <c r="L589" s="427" t="b">
        <v>1</v>
      </c>
      <c r="M589" s="427" t="s">
        <v>1906</v>
      </c>
      <c r="N589" s="425" t="s">
        <v>1862</v>
      </c>
      <c r="O589" s="425" t="s">
        <v>449</v>
      </c>
      <c r="P589" s="425"/>
      <c r="Q589" s="425"/>
      <c r="R589" s="425"/>
      <c r="S589" s="430"/>
      <c r="T589" s="425"/>
      <c r="U589" s="425"/>
      <c r="V589" s="430">
        <v>42429</v>
      </c>
      <c r="W589" s="425"/>
      <c r="X589" s="430">
        <v>42429</v>
      </c>
      <c r="Y589" s="425"/>
      <c r="Z589" s="425"/>
      <c r="AA589" s="425"/>
      <c r="AB589" s="425"/>
      <c r="AC589" s="425"/>
      <c r="AD589" s="425"/>
      <c r="AE589" s="425"/>
      <c r="AF589" s="425"/>
      <c r="AG589" s="425"/>
      <c r="AH589" s="425"/>
      <c r="AI589" s="425"/>
      <c r="AJ589" s="425"/>
      <c r="AK589" s="422"/>
      <c r="AL589" s="422"/>
      <c r="AM589" s="422"/>
      <c r="AN589" s="422"/>
      <c r="AO589" s="422"/>
      <c r="AP589" s="422"/>
      <c r="AQ589" s="422"/>
      <c r="AR589" s="422"/>
      <c r="AS589" s="422"/>
      <c r="AT589" s="422"/>
      <c r="AU589" s="422"/>
      <c r="AV589" s="422"/>
    </row>
    <row r="590" spans="1:48" ht="45" x14ac:dyDescent="0.2">
      <c r="A590" s="422" t="s">
        <v>306</v>
      </c>
      <c r="B590" s="442" t="s">
        <v>1907</v>
      </c>
      <c r="C590" s="429" t="s">
        <v>328</v>
      </c>
      <c r="D590" s="443" t="s">
        <v>336</v>
      </c>
      <c r="E590" s="444" t="s">
        <v>1905</v>
      </c>
      <c r="F590" s="425" t="s">
        <v>176</v>
      </c>
      <c r="G590" s="425" t="b">
        <v>0</v>
      </c>
      <c r="H590" s="430">
        <v>42506</v>
      </c>
      <c r="I590" s="425">
        <v>21</v>
      </c>
      <c r="J590" s="431">
        <f t="shared" si="18"/>
        <v>42485</v>
      </c>
      <c r="K590" s="425">
        <v>0</v>
      </c>
      <c r="L590" s="427" t="b">
        <v>1</v>
      </c>
      <c r="M590" s="427" t="s">
        <v>1896</v>
      </c>
      <c r="N590" s="425" t="s">
        <v>1862</v>
      </c>
      <c r="O590" s="425" t="s">
        <v>449</v>
      </c>
      <c r="P590" s="425"/>
      <c r="Q590" s="425"/>
      <c r="R590" s="425"/>
      <c r="S590" s="430"/>
      <c r="T590" s="425"/>
      <c r="U590" s="425"/>
      <c r="V590" s="430">
        <v>42485</v>
      </c>
      <c r="W590" s="425"/>
      <c r="X590" s="430">
        <v>42485</v>
      </c>
      <c r="Y590" s="425"/>
      <c r="Z590" s="425"/>
      <c r="AA590" s="425"/>
      <c r="AB590" s="425"/>
      <c r="AC590" s="425"/>
      <c r="AD590" s="425"/>
      <c r="AE590" s="425"/>
      <c r="AF590" s="425"/>
      <c r="AG590" s="425"/>
      <c r="AH590" s="425"/>
      <c r="AI590" s="425"/>
      <c r="AJ590" s="425"/>
      <c r="AK590" s="422"/>
      <c r="AL590" s="422"/>
      <c r="AM590" s="422"/>
      <c r="AN590" s="422"/>
      <c r="AO590" s="422"/>
      <c r="AP590" s="422"/>
      <c r="AQ590" s="422"/>
      <c r="AR590" s="422"/>
      <c r="AS590" s="422"/>
      <c r="AT590" s="422"/>
      <c r="AU590" s="422"/>
      <c r="AV590" s="422"/>
    </row>
    <row r="591" spans="1:48" ht="45" x14ac:dyDescent="0.2">
      <c r="A591" s="422" t="s">
        <v>306</v>
      </c>
      <c r="B591" s="442" t="s">
        <v>1908</v>
      </c>
      <c r="C591" s="429" t="s">
        <v>328</v>
      </c>
      <c r="D591" s="443" t="s">
        <v>336</v>
      </c>
      <c r="E591" s="444" t="s">
        <v>1905</v>
      </c>
      <c r="F591" s="425" t="s">
        <v>176</v>
      </c>
      <c r="G591" s="425" t="b">
        <v>0</v>
      </c>
      <c r="H591" s="430">
        <v>42555</v>
      </c>
      <c r="I591" s="425">
        <v>35</v>
      </c>
      <c r="J591" s="431">
        <f t="shared" si="18"/>
        <v>42520</v>
      </c>
      <c r="K591" s="425">
        <v>0</v>
      </c>
      <c r="L591" s="427" t="b">
        <v>1</v>
      </c>
      <c r="M591" s="427" t="s">
        <v>1898</v>
      </c>
      <c r="N591" s="425" t="s">
        <v>1862</v>
      </c>
      <c r="O591" s="425" t="s">
        <v>449</v>
      </c>
      <c r="P591" s="425"/>
      <c r="Q591" s="425"/>
      <c r="R591" s="425"/>
      <c r="S591" s="430"/>
      <c r="T591" s="425"/>
      <c r="U591" s="425"/>
      <c r="V591" s="430">
        <v>42520</v>
      </c>
      <c r="W591" s="425"/>
      <c r="X591" s="430">
        <v>42520</v>
      </c>
      <c r="Y591" s="425"/>
      <c r="Z591" s="425"/>
      <c r="AA591" s="425"/>
      <c r="AB591" s="425"/>
      <c r="AC591" s="425"/>
      <c r="AD591" s="425"/>
      <c r="AE591" s="425"/>
      <c r="AF591" s="425"/>
      <c r="AG591" s="425"/>
      <c r="AH591" s="425"/>
      <c r="AI591" s="425"/>
      <c r="AJ591" s="425"/>
      <c r="AK591" s="422"/>
      <c r="AL591" s="422"/>
      <c r="AM591" s="422"/>
      <c r="AN591" s="422"/>
      <c r="AO591" s="422"/>
      <c r="AP591" s="422"/>
      <c r="AQ591" s="422"/>
      <c r="AR591" s="422"/>
      <c r="AS591" s="422"/>
      <c r="AT591" s="422"/>
      <c r="AU591" s="422"/>
      <c r="AV591" s="422"/>
    </row>
    <row r="592" spans="1:48" ht="45" x14ac:dyDescent="0.2">
      <c r="A592" s="422" t="s">
        <v>306</v>
      </c>
      <c r="B592" s="442" t="s">
        <v>1909</v>
      </c>
      <c r="C592" s="429" t="s">
        <v>328</v>
      </c>
      <c r="D592" s="443" t="s">
        <v>336</v>
      </c>
      <c r="E592" s="444" t="s">
        <v>1905</v>
      </c>
      <c r="F592" s="425" t="s">
        <v>176</v>
      </c>
      <c r="G592" s="425" t="b">
        <v>0</v>
      </c>
      <c r="H592" s="430">
        <v>42582</v>
      </c>
      <c r="I592" s="425">
        <v>27</v>
      </c>
      <c r="J592" s="431">
        <f t="shared" si="18"/>
        <v>42555</v>
      </c>
      <c r="K592" s="425">
        <v>0</v>
      </c>
      <c r="L592" s="427" t="b">
        <v>1</v>
      </c>
      <c r="M592" s="427" t="s">
        <v>1900</v>
      </c>
      <c r="N592" s="425" t="s">
        <v>1862</v>
      </c>
      <c r="O592" s="425" t="s">
        <v>449</v>
      </c>
      <c r="P592" s="425"/>
      <c r="Q592" s="425"/>
      <c r="R592" s="425"/>
      <c r="S592" s="430"/>
      <c r="T592" s="425"/>
      <c r="U592" s="425"/>
      <c r="V592" s="430">
        <v>42555</v>
      </c>
      <c r="W592" s="425"/>
      <c r="X592" s="430">
        <v>42555</v>
      </c>
      <c r="Y592" s="425"/>
      <c r="Z592" s="425"/>
      <c r="AA592" s="425"/>
      <c r="AB592" s="425"/>
      <c r="AC592" s="425"/>
      <c r="AD592" s="425"/>
      <c r="AE592" s="425"/>
      <c r="AF592" s="425"/>
      <c r="AG592" s="425"/>
      <c r="AH592" s="425"/>
      <c r="AI592" s="425"/>
      <c r="AJ592" s="425"/>
      <c r="AK592" s="422"/>
      <c r="AL592" s="422"/>
      <c r="AM592" s="422"/>
      <c r="AN592" s="422"/>
      <c r="AO592" s="422"/>
      <c r="AP592" s="422"/>
      <c r="AQ592" s="422"/>
      <c r="AR592" s="422"/>
      <c r="AS592" s="422"/>
      <c r="AT592" s="422"/>
      <c r="AU592" s="422"/>
      <c r="AV592" s="422"/>
    </row>
    <row r="593" spans="1:48" ht="30" x14ac:dyDescent="0.2">
      <c r="A593" s="422" t="s">
        <v>306</v>
      </c>
      <c r="B593" s="442" t="s">
        <v>1910</v>
      </c>
      <c r="C593" s="429" t="s">
        <v>328</v>
      </c>
      <c r="D593" s="443" t="s">
        <v>336</v>
      </c>
      <c r="E593" s="444" t="s">
        <v>1911</v>
      </c>
      <c r="F593" s="425" t="s">
        <v>176</v>
      </c>
      <c r="G593" s="425" t="b">
        <v>0</v>
      </c>
      <c r="H593" s="430">
        <v>42471</v>
      </c>
      <c r="I593" s="425">
        <v>42</v>
      </c>
      <c r="J593" s="431">
        <f t="shared" si="18"/>
        <v>42429</v>
      </c>
      <c r="K593" s="425">
        <v>0</v>
      </c>
      <c r="L593" s="427" t="b">
        <v>1</v>
      </c>
      <c r="M593" s="427" t="s">
        <v>1906</v>
      </c>
      <c r="N593" s="425" t="s">
        <v>1862</v>
      </c>
      <c r="O593" s="425" t="s">
        <v>449</v>
      </c>
      <c r="P593" s="425"/>
      <c r="Q593" s="425"/>
      <c r="R593" s="425"/>
      <c r="S593" s="430"/>
      <c r="T593" s="425"/>
      <c r="U593" s="425"/>
      <c r="V593" s="430">
        <v>42429</v>
      </c>
      <c r="W593" s="425"/>
      <c r="X593" s="430">
        <v>42429</v>
      </c>
      <c r="Y593" s="425"/>
      <c r="Z593" s="425"/>
      <c r="AA593" s="425"/>
      <c r="AB593" s="425"/>
      <c r="AC593" s="425"/>
      <c r="AD593" s="425"/>
      <c r="AE593" s="425"/>
      <c r="AF593" s="425"/>
      <c r="AG593" s="425"/>
      <c r="AH593" s="425"/>
      <c r="AI593" s="425"/>
      <c r="AJ593" s="425"/>
      <c r="AK593" s="422"/>
      <c r="AL593" s="422"/>
      <c r="AM593" s="422"/>
      <c r="AN593" s="422"/>
      <c r="AO593" s="422"/>
      <c r="AP593" s="422"/>
      <c r="AQ593" s="422"/>
      <c r="AR593" s="422"/>
      <c r="AS593" s="422"/>
      <c r="AT593" s="422"/>
      <c r="AU593" s="422"/>
      <c r="AV593" s="422"/>
    </row>
    <row r="594" spans="1:48" ht="30" x14ac:dyDescent="0.2">
      <c r="A594" s="422" t="s">
        <v>306</v>
      </c>
      <c r="B594" s="442" t="s">
        <v>1912</v>
      </c>
      <c r="C594" s="429" t="s">
        <v>328</v>
      </c>
      <c r="D594" s="443" t="s">
        <v>336</v>
      </c>
      <c r="E594" s="444" t="s">
        <v>1911</v>
      </c>
      <c r="F594" s="425" t="s">
        <v>176</v>
      </c>
      <c r="G594" s="425" t="b">
        <v>0</v>
      </c>
      <c r="H594" s="430">
        <v>42506</v>
      </c>
      <c r="I594" s="425">
        <v>21</v>
      </c>
      <c r="J594" s="431">
        <f t="shared" si="18"/>
        <v>42485</v>
      </c>
      <c r="K594" s="425">
        <v>0</v>
      </c>
      <c r="L594" s="427" t="b">
        <v>1</v>
      </c>
      <c r="M594" s="427" t="s">
        <v>1896</v>
      </c>
      <c r="N594" s="425" t="s">
        <v>1862</v>
      </c>
      <c r="O594" s="425" t="s">
        <v>449</v>
      </c>
      <c r="P594" s="425"/>
      <c r="Q594" s="425"/>
      <c r="R594" s="425"/>
      <c r="S594" s="430"/>
      <c r="T594" s="425"/>
      <c r="U594" s="425"/>
      <c r="V594" s="430">
        <v>42485</v>
      </c>
      <c r="W594" s="425"/>
      <c r="X594" s="430">
        <v>42485</v>
      </c>
      <c r="Y594" s="425"/>
      <c r="Z594" s="425"/>
      <c r="AA594" s="425"/>
      <c r="AB594" s="425"/>
      <c r="AC594" s="425"/>
      <c r="AD594" s="425"/>
      <c r="AE594" s="425"/>
      <c r="AF594" s="425"/>
      <c r="AG594" s="425"/>
      <c r="AH594" s="425"/>
      <c r="AI594" s="425"/>
      <c r="AJ594" s="425"/>
      <c r="AK594" s="422"/>
      <c r="AL594" s="422"/>
      <c r="AM594" s="422"/>
      <c r="AN594" s="422"/>
      <c r="AO594" s="422"/>
      <c r="AP594" s="422"/>
      <c r="AQ594" s="422"/>
      <c r="AR594" s="422"/>
      <c r="AS594" s="422"/>
      <c r="AT594" s="422"/>
      <c r="AU594" s="422"/>
      <c r="AV594" s="422"/>
    </row>
    <row r="595" spans="1:48" ht="30" x14ac:dyDescent="0.2">
      <c r="A595" s="422" t="s">
        <v>306</v>
      </c>
      <c r="B595" s="442" t="s">
        <v>1913</v>
      </c>
      <c r="C595" s="429" t="s">
        <v>328</v>
      </c>
      <c r="D595" s="443" t="s">
        <v>336</v>
      </c>
      <c r="E595" s="444" t="s">
        <v>1911</v>
      </c>
      <c r="F595" s="425" t="s">
        <v>176</v>
      </c>
      <c r="G595" s="425" t="b">
        <v>0</v>
      </c>
      <c r="H595" s="430">
        <v>42555</v>
      </c>
      <c r="I595" s="425">
        <v>35</v>
      </c>
      <c r="J595" s="431">
        <f t="shared" si="18"/>
        <v>42520</v>
      </c>
      <c r="K595" s="425">
        <v>0</v>
      </c>
      <c r="L595" s="427" t="b">
        <v>1</v>
      </c>
      <c r="M595" s="427" t="s">
        <v>1898</v>
      </c>
      <c r="N595" s="425" t="s">
        <v>1862</v>
      </c>
      <c r="O595" s="425" t="s">
        <v>449</v>
      </c>
      <c r="P595" s="425"/>
      <c r="Q595" s="425"/>
      <c r="R595" s="425"/>
      <c r="S595" s="430"/>
      <c r="T595" s="425"/>
      <c r="U595" s="425"/>
      <c r="V595" s="430">
        <v>42520</v>
      </c>
      <c r="W595" s="425"/>
      <c r="X595" s="430">
        <v>42520</v>
      </c>
      <c r="Y595" s="425"/>
      <c r="Z595" s="425"/>
      <c r="AA595" s="425"/>
      <c r="AB595" s="425"/>
      <c r="AC595" s="425"/>
      <c r="AD595" s="425"/>
      <c r="AE595" s="425"/>
      <c r="AF595" s="425"/>
      <c r="AG595" s="425"/>
      <c r="AH595" s="425"/>
      <c r="AI595" s="425"/>
      <c r="AJ595" s="425"/>
      <c r="AK595" s="422"/>
      <c r="AL595" s="422"/>
      <c r="AM595" s="422"/>
      <c r="AN595" s="422"/>
      <c r="AO595" s="422"/>
      <c r="AP595" s="422"/>
      <c r="AQ595" s="422"/>
      <c r="AR595" s="422"/>
      <c r="AS595" s="422"/>
      <c r="AT595" s="422"/>
      <c r="AU595" s="422"/>
      <c r="AV595" s="422"/>
    </row>
    <row r="596" spans="1:48" ht="30" x14ac:dyDescent="0.2">
      <c r="A596" s="422" t="s">
        <v>306</v>
      </c>
      <c r="B596" s="442" t="s">
        <v>1914</v>
      </c>
      <c r="C596" s="429" t="s">
        <v>328</v>
      </c>
      <c r="D596" s="443" t="s">
        <v>336</v>
      </c>
      <c r="E596" s="444" t="s">
        <v>1911</v>
      </c>
      <c r="F596" s="425" t="s">
        <v>176</v>
      </c>
      <c r="G596" s="425" t="b">
        <v>0</v>
      </c>
      <c r="H596" s="430">
        <v>42582</v>
      </c>
      <c r="I596" s="425">
        <v>27</v>
      </c>
      <c r="J596" s="431">
        <f t="shared" si="18"/>
        <v>42555</v>
      </c>
      <c r="K596" s="425">
        <v>0</v>
      </c>
      <c r="L596" s="427" t="b">
        <v>1</v>
      </c>
      <c r="M596" s="427" t="s">
        <v>1900</v>
      </c>
      <c r="N596" s="425" t="s">
        <v>1862</v>
      </c>
      <c r="O596" s="425" t="s">
        <v>449</v>
      </c>
      <c r="P596" s="425"/>
      <c r="Q596" s="425"/>
      <c r="R596" s="425"/>
      <c r="S596" s="430"/>
      <c r="T596" s="425"/>
      <c r="U596" s="425"/>
      <c r="V596" s="430">
        <v>42555</v>
      </c>
      <c r="W596" s="425"/>
      <c r="X596" s="430">
        <v>42555</v>
      </c>
      <c r="Y596" s="425"/>
      <c r="Z596" s="425"/>
      <c r="AA596" s="425"/>
      <c r="AB596" s="425"/>
      <c r="AC596" s="425"/>
      <c r="AD596" s="425"/>
      <c r="AE596" s="425"/>
      <c r="AF596" s="425"/>
      <c r="AG596" s="425"/>
      <c r="AH596" s="425"/>
      <c r="AI596" s="425"/>
      <c r="AJ596" s="425"/>
      <c r="AK596" s="422"/>
      <c r="AL596" s="422"/>
      <c r="AM596" s="422"/>
      <c r="AN596" s="422"/>
      <c r="AO596" s="422"/>
      <c r="AP596" s="422"/>
      <c r="AQ596" s="422"/>
      <c r="AR596" s="422"/>
      <c r="AS596" s="422"/>
      <c r="AT596" s="422"/>
      <c r="AU596" s="422"/>
      <c r="AV596" s="422"/>
    </row>
    <row r="597" spans="1:48" ht="60" x14ac:dyDescent="0.2">
      <c r="A597" s="422" t="s">
        <v>306</v>
      </c>
      <c r="B597" s="442" t="s">
        <v>1915</v>
      </c>
      <c r="C597" s="429" t="s">
        <v>328</v>
      </c>
      <c r="D597" s="443" t="s">
        <v>336</v>
      </c>
      <c r="E597" s="444" t="s">
        <v>1916</v>
      </c>
      <c r="F597" s="425" t="s">
        <v>176</v>
      </c>
      <c r="G597" s="425" t="b">
        <v>0</v>
      </c>
      <c r="H597" s="430">
        <v>42552</v>
      </c>
      <c r="I597" s="425">
        <v>30</v>
      </c>
      <c r="J597" s="431">
        <f t="shared" si="18"/>
        <v>42522</v>
      </c>
      <c r="K597" s="425">
        <v>0</v>
      </c>
      <c r="L597" s="427" t="b">
        <v>0</v>
      </c>
      <c r="M597" s="427"/>
      <c r="N597" s="425" t="s">
        <v>1862</v>
      </c>
      <c r="O597" s="425" t="s">
        <v>449</v>
      </c>
      <c r="P597" s="425"/>
      <c r="Q597" s="425"/>
      <c r="R597" s="425"/>
      <c r="S597" s="430"/>
      <c r="T597" s="425"/>
      <c r="U597" s="425"/>
      <c r="V597" s="430"/>
      <c r="W597" s="425"/>
      <c r="X597" s="425"/>
      <c r="Y597" s="425"/>
      <c r="Z597" s="425"/>
      <c r="AA597" s="425"/>
      <c r="AB597" s="425"/>
      <c r="AC597" s="425"/>
      <c r="AD597" s="425"/>
      <c r="AE597" s="425"/>
      <c r="AF597" s="425"/>
      <c r="AG597" s="425"/>
      <c r="AH597" s="425"/>
      <c r="AI597" s="425"/>
      <c r="AJ597" s="425"/>
      <c r="AK597" s="422"/>
      <c r="AL597" s="422"/>
      <c r="AM597" s="422"/>
      <c r="AN597" s="422"/>
      <c r="AO597" s="422"/>
      <c r="AP597" s="422"/>
      <c r="AQ597" s="422"/>
      <c r="AR597" s="422"/>
      <c r="AS597" s="422"/>
      <c r="AT597" s="422"/>
      <c r="AU597" s="422"/>
      <c r="AV597" s="422"/>
    </row>
    <row r="598" spans="1:48" ht="60" x14ac:dyDescent="0.2">
      <c r="A598" s="422" t="s">
        <v>306</v>
      </c>
      <c r="B598" s="442" t="s">
        <v>1917</v>
      </c>
      <c r="C598" s="429" t="s">
        <v>328</v>
      </c>
      <c r="D598" s="443" t="s">
        <v>336</v>
      </c>
      <c r="E598" s="444" t="s">
        <v>1918</v>
      </c>
      <c r="F598" s="425" t="s">
        <v>176</v>
      </c>
      <c r="G598" s="425" t="b">
        <v>0</v>
      </c>
      <c r="H598" s="430">
        <v>42552</v>
      </c>
      <c r="I598" s="425">
        <v>30</v>
      </c>
      <c r="J598" s="431">
        <f t="shared" si="18"/>
        <v>42522</v>
      </c>
      <c r="K598" s="425">
        <v>0</v>
      </c>
      <c r="L598" s="427" t="b">
        <v>0</v>
      </c>
      <c r="M598" s="427"/>
      <c r="N598" s="425" t="s">
        <v>1862</v>
      </c>
      <c r="O598" s="425" t="s">
        <v>449</v>
      </c>
      <c r="P598" s="425"/>
      <c r="Q598" s="425"/>
      <c r="R598" s="425"/>
      <c r="S598" s="430"/>
      <c r="T598" s="425"/>
      <c r="U598" s="425"/>
      <c r="V598" s="430"/>
      <c r="W598" s="425"/>
      <c r="X598" s="425"/>
      <c r="Y598" s="425"/>
      <c r="Z598" s="425"/>
      <c r="AA598" s="425"/>
      <c r="AB598" s="425"/>
      <c r="AC598" s="425"/>
      <c r="AD598" s="425"/>
      <c r="AE598" s="425"/>
      <c r="AF598" s="425"/>
      <c r="AG598" s="425"/>
      <c r="AH598" s="425"/>
      <c r="AI598" s="425"/>
      <c r="AJ598" s="425"/>
      <c r="AK598" s="422"/>
      <c r="AL598" s="422"/>
      <c r="AM598" s="422"/>
      <c r="AN598" s="422"/>
      <c r="AO598" s="422"/>
      <c r="AP598" s="422"/>
      <c r="AQ598" s="422"/>
      <c r="AR598" s="422"/>
      <c r="AS598" s="422"/>
      <c r="AT598" s="422"/>
      <c r="AU598" s="422"/>
      <c r="AV598" s="422"/>
    </row>
    <row r="599" spans="1:48" ht="45" x14ac:dyDescent="0.2">
      <c r="A599" s="422" t="s">
        <v>306</v>
      </c>
      <c r="B599" s="442" t="s">
        <v>1919</v>
      </c>
      <c r="C599" s="429" t="s">
        <v>328</v>
      </c>
      <c r="D599" s="443" t="s">
        <v>336</v>
      </c>
      <c r="E599" s="444" t="s">
        <v>1920</v>
      </c>
      <c r="F599" s="425" t="s">
        <v>176</v>
      </c>
      <c r="G599" s="425" t="b">
        <v>0</v>
      </c>
      <c r="H599" s="430">
        <v>42521</v>
      </c>
      <c r="I599" s="425">
        <v>30</v>
      </c>
      <c r="J599" s="431">
        <f t="shared" si="18"/>
        <v>42491</v>
      </c>
      <c r="K599" s="425">
        <v>0</v>
      </c>
      <c r="L599" s="427" t="b">
        <v>1</v>
      </c>
      <c r="M599" s="427" t="s">
        <v>1921</v>
      </c>
      <c r="N599" s="425" t="s">
        <v>1862</v>
      </c>
      <c r="O599" s="425" t="s">
        <v>449</v>
      </c>
      <c r="P599" s="425"/>
      <c r="Q599" s="425"/>
      <c r="R599" s="425"/>
      <c r="S599" s="430"/>
      <c r="T599" s="430">
        <v>42491</v>
      </c>
      <c r="U599" s="425"/>
      <c r="V599" s="430">
        <v>42491</v>
      </c>
      <c r="W599" s="425"/>
      <c r="X599" s="425"/>
      <c r="Y599" s="425"/>
      <c r="Z599" s="425"/>
      <c r="AA599" s="425"/>
      <c r="AB599" s="425"/>
      <c r="AC599" s="425"/>
      <c r="AD599" s="425"/>
      <c r="AE599" s="425"/>
      <c r="AF599" s="425"/>
      <c r="AG599" s="425"/>
      <c r="AH599" s="425"/>
      <c r="AI599" s="425"/>
      <c r="AJ599" s="425"/>
      <c r="AK599" s="422"/>
      <c r="AL599" s="422"/>
      <c r="AM599" s="422"/>
      <c r="AN599" s="422"/>
      <c r="AO599" s="422"/>
      <c r="AP599" s="422"/>
      <c r="AQ599" s="422"/>
      <c r="AR599" s="422"/>
      <c r="AS599" s="422"/>
      <c r="AT599" s="422"/>
      <c r="AU599" s="422"/>
      <c r="AV599" s="422"/>
    </row>
    <row r="600" spans="1:48" ht="90" x14ac:dyDescent="0.2">
      <c r="A600" s="422" t="s">
        <v>306</v>
      </c>
      <c r="B600" s="442" t="s">
        <v>1922</v>
      </c>
      <c r="C600" s="429" t="s">
        <v>328</v>
      </c>
      <c r="D600" s="443" t="s">
        <v>336</v>
      </c>
      <c r="E600" s="444" t="s">
        <v>1923</v>
      </c>
      <c r="F600" s="425" t="s">
        <v>176</v>
      </c>
      <c r="G600" s="425" t="b">
        <v>1</v>
      </c>
      <c r="H600" s="430">
        <v>42471</v>
      </c>
      <c r="I600" s="425">
        <v>42</v>
      </c>
      <c r="J600" s="431">
        <f t="shared" si="18"/>
        <v>42429</v>
      </c>
      <c r="K600" s="425">
        <v>0</v>
      </c>
      <c r="L600" s="427" t="b">
        <v>1</v>
      </c>
      <c r="M600" s="427" t="s">
        <v>1924</v>
      </c>
      <c r="N600" s="425" t="s">
        <v>1862</v>
      </c>
      <c r="O600" s="425" t="s">
        <v>449</v>
      </c>
      <c r="P600" s="425" t="s">
        <v>1925</v>
      </c>
      <c r="Q600" s="425"/>
      <c r="R600" s="425"/>
      <c r="S600" s="430"/>
      <c r="T600" s="425"/>
      <c r="U600" s="425"/>
      <c r="V600" s="430">
        <v>42429</v>
      </c>
      <c r="W600" s="425"/>
      <c r="X600" s="430">
        <v>42429</v>
      </c>
      <c r="Y600" s="425"/>
      <c r="Z600" s="430">
        <v>42429</v>
      </c>
      <c r="AA600" s="425"/>
      <c r="AB600" s="425"/>
      <c r="AC600" s="425"/>
      <c r="AD600" s="425"/>
      <c r="AE600" s="425"/>
      <c r="AF600" s="425"/>
      <c r="AG600" s="425"/>
      <c r="AH600" s="425"/>
      <c r="AI600" s="425"/>
      <c r="AJ600" s="425"/>
      <c r="AK600" s="422"/>
      <c r="AL600" s="422"/>
      <c r="AM600" s="422"/>
      <c r="AN600" s="422"/>
      <c r="AO600" s="422"/>
      <c r="AP600" s="422"/>
      <c r="AQ600" s="422"/>
      <c r="AR600" s="422"/>
      <c r="AS600" s="422"/>
      <c r="AT600" s="422"/>
      <c r="AU600" s="422"/>
      <c r="AV600" s="422"/>
    </row>
    <row r="601" spans="1:48" ht="90" x14ac:dyDescent="0.2">
      <c r="A601" s="422" t="s">
        <v>306</v>
      </c>
      <c r="B601" s="442" t="s">
        <v>1926</v>
      </c>
      <c r="C601" s="429" t="s">
        <v>328</v>
      </c>
      <c r="D601" s="443" t="s">
        <v>336</v>
      </c>
      <c r="E601" s="444" t="s">
        <v>1927</v>
      </c>
      <c r="F601" s="425" t="s">
        <v>176</v>
      </c>
      <c r="G601" s="425" t="b">
        <v>0</v>
      </c>
      <c r="H601" s="430">
        <v>42506</v>
      </c>
      <c r="I601" s="425">
        <v>21</v>
      </c>
      <c r="J601" s="431">
        <f t="shared" si="18"/>
        <v>42485</v>
      </c>
      <c r="K601" s="425">
        <v>0</v>
      </c>
      <c r="L601" s="427" t="b">
        <v>1</v>
      </c>
      <c r="M601" s="427" t="s">
        <v>1928</v>
      </c>
      <c r="N601" s="425" t="s">
        <v>1862</v>
      </c>
      <c r="O601" s="425" t="s">
        <v>449</v>
      </c>
      <c r="P601" s="425"/>
      <c r="Q601" s="425"/>
      <c r="R601" s="425"/>
      <c r="S601" s="430"/>
      <c r="T601" s="425"/>
      <c r="U601" s="425"/>
      <c r="V601" s="430">
        <v>42485</v>
      </c>
      <c r="W601" s="425"/>
      <c r="X601" s="430">
        <v>42485</v>
      </c>
      <c r="Y601" s="425"/>
      <c r="Z601" s="430">
        <v>42485</v>
      </c>
      <c r="AA601" s="425"/>
      <c r="AB601" s="425"/>
      <c r="AC601" s="425"/>
      <c r="AD601" s="425"/>
      <c r="AE601" s="425"/>
      <c r="AF601" s="425"/>
      <c r="AG601" s="425"/>
      <c r="AH601" s="425"/>
      <c r="AI601" s="425"/>
      <c r="AJ601" s="425"/>
      <c r="AK601" s="422"/>
      <c r="AL601" s="422"/>
      <c r="AM601" s="422"/>
      <c r="AN601" s="422"/>
      <c r="AO601" s="422"/>
      <c r="AP601" s="422"/>
      <c r="AQ601" s="422"/>
      <c r="AR601" s="422"/>
      <c r="AS601" s="422"/>
      <c r="AT601" s="422"/>
      <c r="AU601" s="422"/>
      <c r="AV601" s="422"/>
    </row>
    <row r="602" spans="1:48" ht="90" x14ac:dyDescent="0.2">
      <c r="A602" s="422" t="s">
        <v>306</v>
      </c>
      <c r="B602" s="442" t="s">
        <v>1929</v>
      </c>
      <c r="C602" s="429" t="s">
        <v>328</v>
      </c>
      <c r="D602" s="443" t="s">
        <v>336</v>
      </c>
      <c r="E602" s="444" t="s">
        <v>1927</v>
      </c>
      <c r="F602" s="425" t="s">
        <v>176</v>
      </c>
      <c r="G602" s="425" t="b">
        <v>0</v>
      </c>
      <c r="H602" s="430">
        <v>42555</v>
      </c>
      <c r="I602" s="425">
        <v>35</v>
      </c>
      <c r="J602" s="431">
        <f t="shared" si="18"/>
        <v>42520</v>
      </c>
      <c r="K602" s="425">
        <v>0</v>
      </c>
      <c r="L602" s="427" t="b">
        <v>1</v>
      </c>
      <c r="M602" s="427" t="s">
        <v>1930</v>
      </c>
      <c r="N602" s="425" t="s">
        <v>1862</v>
      </c>
      <c r="O602" s="425" t="s">
        <v>449</v>
      </c>
      <c r="P602" s="425"/>
      <c r="Q602" s="425"/>
      <c r="R602" s="425"/>
      <c r="S602" s="430"/>
      <c r="T602" s="425"/>
      <c r="U602" s="425"/>
      <c r="V602" s="430">
        <v>42520</v>
      </c>
      <c r="W602" s="425"/>
      <c r="X602" s="430">
        <v>42520</v>
      </c>
      <c r="Y602" s="425"/>
      <c r="Z602" s="430">
        <v>42520</v>
      </c>
      <c r="AA602" s="425"/>
      <c r="AB602" s="425"/>
      <c r="AC602" s="425"/>
      <c r="AD602" s="425"/>
      <c r="AE602" s="425"/>
      <c r="AF602" s="425"/>
      <c r="AG602" s="425"/>
      <c r="AH602" s="425"/>
      <c r="AI602" s="425"/>
      <c r="AJ602" s="425"/>
      <c r="AK602" s="422"/>
      <c r="AL602" s="422"/>
      <c r="AM602" s="422"/>
      <c r="AN602" s="422"/>
      <c r="AO602" s="422"/>
      <c r="AP602" s="422"/>
      <c r="AQ602" s="422"/>
      <c r="AR602" s="422"/>
      <c r="AS602" s="422"/>
      <c r="AT602" s="422"/>
      <c r="AU602" s="422"/>
      <c r="AV602" s="422"/>
    </row>
    <row r="603" spans="1:48" ht="75" x14ac:dyDescent="0.2">
      <c r="A603" s="422" t="s">
        <v>306</v>
      </c>
      <c r="B603" s="442" t="s">
        <v>1931</v>
      </c>
      <c r="C603" s="429" t="s">
        <v>328</v>
      </c>
      <c r="D603" s="443" t="s">
        <v>336</v>
      </c>
      <c r="E603" s="444" t="s">
        <v>1927</v>
      </c>
      <c r="F603" s="425" t="s">
        <v>176</v>
      </c>
      <c r="G603" s="425" t="b">
        <v>0</v>
      </c>
      <c r="H603" s="430">
        <v>42582</v>
      </c>
      <c r="I603" s="425">
        <v>27</v>
      </c>
      <c r="J603" s="431">
        <f t="shared" si="18"/>
        <v>42555</v>
      </c>
      <c r="K603" s="425">
        <v>0</v>
      </c>
      <c r="L603" s="427" t="b">
        <v>1</v>
      </c>
      <c r="M603" s="427" t="s">
        <v>1932</v>
      </c>
      <c r="N603" s="425" t="s">
        <v>1862</v>
      </c>
      <c r="O603" s="425" t="s">
        <v>449</v>
      </c>
      <c r="P603" s="425"/>
      <c r="Q603" s="425"/>
      <c r="R603" s="425"/>
      <c r="S603" s="430"/>
      <c r="T603" s="425"/>
      <c r="U603" s="425"/>
      <c r="V603" s="430">
        <v>42555</v>
      </c>
      <c r="W603" s="425"/>
      <c r="X603" s="430">
        <v>42555</v>
      </c>
      <c r="Y603" s="425"/>
      <c r="Z603" s="430">
        <v>42555</v>
      </c>
      <c r="AA603" s="425"/>
      <c r="AB603" s="425"/>
      <c r="AC603" s="425"/>
      <c r="AD603" s="425"/>
      <c r="AE603" s="425"/>
      <c r="AF603" s="425"/>
      <c r="AG603" s="425"/>
      <c r="AH603" s="425"/>
      <c r="AI603" s="425"/>
      <c r="AJ603" s="425"/>
      <c r="AK603" s="422"/>
      <c r="AL603" s="422"/>
      <c r="AM603" s="422"/>
      <c r="AN603" s="422"/>
      <c r="AO603" s="422"/>
      <c r="AP603" s="422"/>
      <c r="AQ603" s="422"/>
      <c r="AR603" s="422"/>
      <c r="AS603" s="422"/>
      <c r="AT603" s="422"/>
      <c r="AU603" s="422"/>
      <c r="AV603" s="422"/>
    </row>
    <row r="604" spans="1:48" ht="30" x14ac:dyDescent="0.2">
      <c r="A604" s="422" t="s">
        <v>306</v>
      </c>
      <c r="B604" s="442" t="s">
        <v>1933</v>
      </c>
      <c r="C604" s="429" t="s">
        <v>328</v>
      </c>
      <c r="D604" s="443" t="s">
        <v>336</v>
      </c>
      <c r="E604" s="444" t="s">
        <v>1641</v>
      </c>
      <c r="F604" s="425" t="s">
        <v>176</v>
      </c>
      <c r="G604" s="425" t="b">
        <v>0</v>
      </c>
      <c r="H604" s="430">
        <v>42521</v>
      </c>
      <c r="I604" s="425">
        <v>60</v>
      </c>
      <c r="J604" s="431">
        <f t="shared" si="18"/>
        <v>42461</v>
      </c>
      <c r="K604" s="425">
        <v>0</v>
      </c>
      <c r="L604" s="427" t="b">
        <v>1</v>
      </c>
      <c r="M604" s="427" t="s">
        <v>1934</v>
      </c>
      <c r="N604" s="425" t="s">
        <v>1862</v>
      </c>
      <c r="O604" s="425" t="s">
        <v>449</v>
      </c>
      <c r="P604" s="425"/>
      <c r="Q604" s="425"/>
      <c r="R604" s="425"/>
      <c r="S604" s="430"/>
      <c r="T604" s="425"/>
      <c r="U604" s="425"/>
      <c r="V604" s="430">
        <v>42461</v>
      </c>
      <c r="W604" s="425"/>
      <c r="X604" s="425"/>
      <c r="Y604" s="425"/>
      <c r="Z604" s="425"/>
      <c r="AA604" s="425"/>
      <c r="AB604" s="425"/>
      <c r="AC604" s="425"/>
      <c r="AD604" s="425"/>
      <c r="AE604" s="425"/>
      <c r="AF604" s="425"/>
      <c r="AG604" s="425"/>
      <c r="AH604" s="425"/>
      <c r="AI604" s="425"/>
      <c r="AJ604" s="425"/>
      <c r="AK604" s="422"/>
      <c r="AL604" s="422"/>
      <c r="AM604" s="422"/>
      <c r="AN604" s="422"/>
      <c r="AO604" s="422"/>
      <c r="AP604" s="422"/>
      <c r="AQ604" s="422"/>
      <c r="AR604" s="422"/>
      <c r="AS604" s="422"/>
      <c r="AT604" s="422"/>
      <c r="AU604" s="422"/>
      <c r="AV604" s="422"/>
    </row>
    <row r="605" spans="1:48" ht="45" x14ac:dyDescent="0.2">
      <c r="A605" s="422" t="s">
        <v>306</v>
      </c>
      <c r="B605" s="442" t="s">
        <v>1935</v>
      </c>
      <c r="C605" s="429" t="s">
        <v>328</v>
      </c>
      <c r="D605" s="443" t="s">
        <v>336</v>
      </c>
      <c r="E605" s="444" t="s">
        <v>1631</v>
      </c>
      <c r="F605" s="425" t="s">
        <v>176</v>
      </c>
      <c r="G605" s="425" t="b">
        <v>0</v>
      </c>
      <c r="H605" s="430">
        <v>42521</v>
      </c>
      <c r="I605" s="425">
        <v>90</v>
      </c>
      <c r="J605" s="431">
        <f t="shared" si="18"/>
        <v>42431</v>
      </c>
      <c r="K605" s="425">
        <v>0</v>
      </c>
      <c r="L605" s="427" t="b">
        <v>1</v>
      </c>
      <c r="M605" s="427" t="s">
        <v>1936</v>
      </c>
      <c r="N605" s="425" t="s">
        <v>1862</v>
      </c>
      <c r="O605" s="425" t="s">
        <v>449</v>
      </c>
      <c r="P605" s="425"/>
      <c r="Q605" s="425"/>
      <c r="R605" s="425"/>
      <c r="S605" s="430"/>
      <c r="T605" s="425"/>
      <c r="U605" s="425"/>
      <c r="V605" s="430">
        <v>42431</v>
      </c>
      <c r="W605" s="425"/>
      <c r="X605" s="425"/>
      <c r="Y605" s="425"/>
      <c r="Z605" s="425"/>
      <c r="AA605" s="425"/>
      <c r="AB605" s="425"/>
      <c r="AC605" s="425"/>
      <c r="AD605" s="425"/>
      <c r="AE605" s="425"/>
      <c r="AF605" s="425"/>
      <c r="AG605" s="425"/>
      <c r="AH605" s="425"/>
      <c r="AI605" s="425"/>
      <c r="AJ605" s="425"/>
      <c r="AK605" s="422"/>
      <c r="AL605" s="422"/>
      <c r="AM605" s="422"/>
      <c r="AN605" s="422"/>
      <c r="AO605" s="422"/>
      <c r="AP605" s="422"/>
      <c r="AQ605" s="422"/>
      <c r="AR605" s="422"/>
      <c r="AS605" s="422"/>
      <c r="AT605" s="422"/>
      <c r="AU605" s="422"/>
      <c r="AV605" s="422"/>
    </row>
    <row r="606" spans="1:48" ht="30" x14ac:dyDescent="0.2">
      <c r="A606" s="422" t="s">
        <v>306</v>
      </c>
      <c r="B606" s="442" t="s">
        <v>1937</v>
      </c>
      <c r="C606" s="429" t="s">
        <v>328</v>
      </c>
      <c r="D606" s="443" t="s">
        <v>336</v>
      </c>
      <c r="E606" s="444" t="s">
        <v>1938</v>
      </c>
      <c r="F606" s="425" t="s">
        <v>176</v>
      </c>
      <c r="G606" s="425" t="b">
        <v>0</v>
      </c>
      <c r="H606" s="430">
        <v>42521</v>
      </c>
      <c r="I606" s="425">
        <v>60</v>
      </c>
      <c r="J606" s="431">
        <f t="shared" si="18"/>
        <v>42461</v>
      </c>
      <c r="K606" s="425">
        <v>0</v>
      </c>
      <c r="L606" s="427" t="b">
        <v>0</v>
      </c>
      <c r="M606" s="427"/>
      <c r="N606" s="425" t="s">
        <v>1862</v>
      </c>
      <c r="O606" s="425" t="s">
        <v>449</v>
      </c>
      <c r="P606" s="425"/>
      <c r="Q606" s="425"/>
      <c r="R606" s="425"/>
      <c r="S606" s="430"/>
      <c r="T606" s="425"/>
      <c r="U606" s="425"/>
      <c r="V606" s="430"/>
      <c r="W606" s="425"/>
      <c r="X606" s="425"/>
      <c r="Y606" s="425"/>
      <c r="Z606" s="425"/>
      <c r="AA606" s="425"/>
      <c r="AB606" s="425"/>
      <c r="AC606" s="425"/>
      <c r="AD606" s="425"/>
      <c r="AE606" s="425"/>
      <c r="AF606" s="425"/>
      <c r="AG606" s="425"/>
      <c r="AH606" s="425"/>
      <c r="AI606" s="425"/>
      <c r="AJ606" s="425"/>
      <c r="AK606" s="422"/>
      <c r="AL606" s="422"/>
      <c r="AM606" s="422"/>
      <c r="AN606" s="422"/>
      <c r="AO606" s="422"/>
      <c r="AP606" s="422"/>
      <c r="AQ606" s="422"/>
      <c r="AR606" s="422"/>
      <c r="AS606" s="422"/>
      <c r="AT606" s="422"/>
      <c r="AU606" s="422"/>
      <c r="AV606" s="422"/>
    </row>
    <row r="607" spans="1:48" ht="75" x14ac:dyDescent="0.2">
      <c r="A607" s="422" t="s">
        <v>306</v>
      </c>
      <c r="B607" s="442" t="s">
        <v>1939</v>
      </c>
      <c r="C607" s="429" t="s">
        <v>328</v>
      </c>
      <c r="D607" s="443" t="s">
        <v>336</v>
      </c>
      <c r="E607" s="444" t="s">
        <v>1940</v>
      </c>
      <c r="F607" s="425" t="s">
        <v>176</v>
      </c>
      <c r="G607" s="425" t="b">
        <v>1</v>
      </c>
      <c r="H607" s="430">
        <v>42471</v>
      </c>
      <c r="I607" s="425">
        <v>42</v>
      </c>
      <c r="J607" s="431">
        <f t="shared" si="18"/>
        <v>42429</v>
      </c>
      <c r="K607" s="425">
        <v>0</v>
      </c>
      <c r="L607" s="427" t="b">
        <v>1</v>
      </c>
      <c r="M607" s="427" t="s">
        <v>1861</v>
      </c>
      <c r="N607" s="425" t="s">
        <v>1862</v>
      </c>
      <c r="O607" s="425" t="s">
        <v>449</v>
      </c>
      <c r="P607" s="425" t="s">
        <v>1941</v>
      </c>
      <c r="Q607" s="425"/>
      <c r="R607" s="425"/>
      <c r="S607" s="430"/>
      <c r="T607" s="425"/>
      <c r="U607" s="425"/>
      <c r="V607" s="430">
        <v>42429</v>
      </c>
      <c r="W607" s="425"/>
      <c r="X607" s="430">
        <v>42429</v>
      </c>
      <c r="Y607" s="425"/>
      <c r="Z607" s="425"/>
      <c r="AA607" s="425"/>
      <c r="AB607" s="425"/>
      <c r="AC607" s="425"/>
      <c r="AD607" s="425"/>
      <c r="AE607" s="425"/>
      <c r="AF607" s="425"/>
      <c r="AG607" s="425"/>
      <c r="AH607" s="425"/>
      <c r="AI607" s="425"/>
      <c r="AJ607" s="425"/>
      <c r="AK607" s="422"/>
      <c r="AL607" s="422"/>
      <c r="AM607" s="422"/>
      <c r="AN607" s="422"/>
      <c r="AO607" s="422"/>
      <c r="AP607" s="422"/>
      <c r="AQ607" s="422"/>
      <c r="AR607" s="422"/>
      <c r="AS607" s="422"/>
      <c r="AT607" s="422"/>
      <c r="AU607" s="422"/>
      <c r="AV607" s="422"/>
    </row>
    <row r="608" spans="1:48" ht="75" x14ac:dyDescent="0.2">
      <c r="A608" s="422" t="s">
        <v>306</v>
      </c>
      <c r="B608" s="442" t="s">
        <v>1942</v>
      </c>
      <c r="C608" s="429" t="s">
        <v>328</v>
      </c>
      <c r="D608" s="443" t="s">
        <v>336</v>
      </c>
      <c r="E608" s="444" t="s">
        <v>1940</v>
      </c>
      <c r="F608" s="425" t="s">
        <v>176</v>
      </c>
      <c r="G608" s="425" t="b">
        <v>0</v>
      </c>
      <c r="H608" s="430">
        <v>42506</v>
      </c>
      <c r="I608" s="425">
        <v>21</v>
      </c>
      <c r="J608" s="431">
        <f t="shared" si="18"/>
        <v>42485</v>
      </c>
      <c r="K608" s="425">
        <v>0</v>
      </c>
      <c r="L608" s="427" t="b">
        <v>1</v>
      </c>
      <c r="M608" s="427" t="s">
        <v>1865</v>
      </c>
      <c r="N608" s="425" t="s">
        <v>1862</v>
      </c>
      <c r="O608" s="425" t="s">
        <v>449</v>
      </c>
      <c r="P608" s="425"/>
      <c r="Q608" s="425"/>
      <c r="R608" s="425"/>
      <c r="S608" s="430"/>
      <c r="T608" s="425"/>
      <c r="U608" s="425"/>
      <c r="V608" s="430">
        <v>42485</v>
      </c>
      <c r="W608" s="425"/>
      <c r="X608" s="430">
        <v>42485</v>
      </c>
      <c r="Y608" s="425"/>
      <c r="Z608" s="425"/>
      <c r="AA608" s="425"/>
      <c r="AB608" s="425"/>
      <c r="AC608" s="425"/>
      <c r="AD608" s="425"/>
      <c r="AE608" s="425"/>
      <c r="AF608" s="425"/>
      <c r="AG608" s="425"/>
      <c r="AH608" s="425"/>
      <c r="AI608" s="425"/>
      <c r="AJ608" s="425"/>
      <c r="AK608" s="422"/>
      <c r="AL608" s="422"/>
      <c r="AM608" s="422"/>
      <c r="AN608" s="422"/>
      <c r="AO608" s="422"/>
      <c r="AP608" s="422"/>
      <c r="AQ608" s="422"/>
      <c r="AR608" s="422"/>
      <c r="AS608" s="422"/>
      <c r="AT608" s="422"/>
      <c r="AU608" s="422"/>
      <c r="AV608" s="422"/>
    </row>
    <row r="609" spans="1:48" ht="75" x14ac:dyDescent="0.2">
      <c r="A609" s="422" t="s">
        <v>306</v>
      </c>
      <c r="B609" s="442" t="s">
        <v>1943</v>
      </c>
      <c r="C609" s="429" t="s">
        <v>328</v>
      </c>
      <c r="D609" s="443" t="s">
        <v>336</v>
      </c>
      <c r="E609" s="444" t="s">
        <v>1940</v>
      </c>
      <c r="F609" s="425" t="s">
        <v>176</v>
      </c>
      <c r="G609" s="425" t="b">
        <v>0</v>
      </c>
      <c r="H609" s="430">
        <v>42555</v>
      </c>
      <c r="I609" s="425">
        <v>35</v>
      </c>
      <c r="J609" s="431">
        <f t="shared" si="18"/>
        <v>42520</v>
      </c>
      <c r="K609" s="425">
        <v>0</v>
      </c>
      <c r="L609" s="427" t="b">
        <v>1</v>
      </c>
      <c r="M609" s="427" t="s">
        <v>1867</v>
      </c>
      <c r="N609" s="425" t="s">
        <v>1862</v>
      </c>
      <c r="O609" s="425" t="s">
        <v>449</v>
      </c>
      <c r="P609" s="425"/>
      <c r="Q609" s="425"/>
      <c r="R609" s="425"/>
      <c r="S609" s="430"/>
      <c r="T609" s="425"/>
      <c r="U609" s="425"/>
      <c r="V609" s="430">
        <v>42520</v>
      </c>
      <c r="W609" s="425"/>
      <c r="X609" s="430">
        <v>42520</v>
      </c>
      <c r="Y609" s="425"/>
      <c r="Z609" s="425"/>
      <c r="AA609" s="425"/>
      <c r="AB609" s="425"/>
      <c r="AC609" s="425"/>
      <c r="AD609" s="425"/>
      <c r="AE609" s="425"/>
      <c r="AF609" s="425"/>
      <c r="AG609" s="425"/>
      <c r="AH609" s="425"/>
      <c r="AI609" s="425"/>
      <c r="AJ609" s="425"/>
      <c r="AK609" s="422"/>
      <c r="AL609" s="422"/>
      <c r="AM609" s="422"/>
      <c r="AN609" s="422"/>
      <c r="AO609" s="422"/>
      <c r="AP609" s="422"/>
      <c r="AQ609" s="422"/>
      <c r="AR609" s="422"/>
      <c r="AS609" s="422"/>
      <c r="AT609" s="422"/>
      <c r="AU609" s="422"/>
      <c r="AV609" s="422"/>
    </row>
    <row r="610" spans="1:48" ht="60" x14ac:dyDescent="0.2">
      <c r="A610" s="422" t="s">
        <v>306</v>
      </c>
      <c r="B610" s="442" t="s">
        <v>1944</v>
      </c>
      <c r="C610" s="429" t="s">
        <v>328</v>
      </c>
      <c r="D610" s="443" t="s">
        <v>336</v>
      </c>
      <c r="E610" s="444" t="s">
        <v>1940</v>
      </c>
      <c r="F610" s="425" t="s">
        <v>176</v>
      </c>
      <c r="G610" s="425" t="b">
        <v>0</v>
      </c>
      <c r="H610" s="430">
        <v>42582</v>
      </c>
      <c r="I610" s="425">
        <v>27</v>
      </c>
      <c r="J610" s="431">
        <f t="shared" si="18"/>
        <v>42555</v>
      </c>
      <c r="K610" s="425">
        <v>0</v>
      </c>
      <c r="L610" s="427" t="b">
        <v>1</v>
      </c>
      <c r="M610" s="427" t="s">
        <v>1945</v>
      </c>
      <c r="N610" s="425" t="s">
        <v>1862</v>
      </c>
      <c r="O610" s="425" t="s">
        <v>449</v>
      </c>
      <c r="P610" s="425"/>
      <c r="Q610" s="425"/>
      <c r="R610" s="425"/>
      <c r="S610" s="430"/>
      <c r="T610" s="425"/>
      <c r="U610" s="425"/>
      <c r="V610" s="430">
        <v>42555</v>
      </c>
      <c r="W610" s="425"/>
      <c r="X610" s="430">
        <v>42555</v>
      </c>
      <c r="Y610" s="425"/>
      <c r="Z610" s="425"/>
      <c r="AA610" s="425"/>
      <c r="AB610" s="425"/>
      <c r="AC610" s="425"/>
      <c r="AD610" s="425"/>
      <c r="AE610" s="425"/>
      <c r="AF610" s="425"/>
      <c r="AG610" s="425"/>
      <c r="AH610" s="425"/>
      <c r="AI610" s="425"/>
      <c r="AJ610" s="425"/>
      <c r="AK610" s="422"/>
      <c r="AL610" s="422"/>
      <c r="AM610" s="422"/>
      <c r="AN610" s="422"/>
      <c r="AO610" s="422"/>
      <c r="AP610" s="422"/>
      <c r="AQ610" s="422"/>
      <c r="AR610" s="422"/>
      <c r="AS610" s="422"/>
      <c r="AT610" s="422"/>
      <c r="AU610" s="435">
        <v>42555</v>
      </c>
      <c r="AV610" s="435" t="s">
        <v>1946</v>
      </c>
    </row>
    <row r="611" spans="1:48" ht="75" x14ac:dyDescent="0.2">
      <c r="A611" s="422" t="s">
        <v>306</v>
      </c>
      <c r="B611" s="442" t="s">
        <v>1947</v>
      </c>
      <c r="C611" s="429" t="s">
        <v>328</v>
      </c>
      <c r="D611" s="443" t="s">
        <v>336</v>
      </c>
      <c r="E611" s="444" t="s">
        <v>1948</v>
      </c>
      <c r="F611" s="425" t="s">
        <v>176</v>
      </c>
      <c r="G611" s="425" t="b">
        <v>1</v>
      </c>
      <c r="H611" s="430">
        <v>42471</v>
      </c>
      <c r="I611" s="425">
        <v>42</v>
      </c>
      <c r="J611" s="431">
        <f t="shared" si="18"/>
        <v>42429</v>
      </c>
      <c r="K611" s="425">
        <v>0</v>
      </c>
      <c r="L611" s="427" t="b">
        <v>1</v>
      </c>
      <c r="M611" s="427" t="s">
        <v>1949</v>
      </c>
      <c r="N611" s="425" t="s">
        <v>1862</v>
      </c>
      <c r="O611" s="425" t="s">
        <v>449</v>
      </c>
      <c r="P611" s="425" t="s">
        <v>1950</v>
      </c>
      <c r="Q611" s="425"/>
      <c r="R611" s="430">
        <v>42429</v>
      </c>
      <c r="S611" s="430"/>
      <c r="T611" s="425"/>
      <c r="U611" s="425"/>
      <c r="V611" s="430">
        <v>42429</v>
      </c>
      <c r="W611" s="425"/>
      <c r="X611" s="430">
        <v>42429</v>
      </c>
      <c r="Y611" s="430"/>
      <c r="Z611" s="430"/>
      <c r="AA611" s="425"/>
      <c r="AB611" s="425"/>
      <c r="AC611" s="425"/>
      <c r="AD611" s="425"/>
      <c r="AE611" s="425"/>
      <c r="AF611" s="425"/>
      <c r="AG611" s="425"/>
      <c r="AH611" s="425"/>
      <c r="AI611" s="425"/>
      <c r="AJ611" s="425"/>
      <c r="AK611" s="422"/>
      <c r="AL611" s="422"/>
      <c r="AM611" s="422"/>
      <c r="AN611" s="422"/>
      <c r="AO611" s="422"/>
      <c r="AP611" s="422"/>
      <c r="AQ611" s="422"/>
      <c r="AR611" s="422"/>
      <c r="AS611" s="422"/>
      <c r="AT611" s="422"/>
      <c r="AU611" s="422"/>
      <c r="AV611" s="422"/>
    </row>
    <row r="612" spans="1:48" ht="75" x14ac:dyDescent="0.2">
      <c r="A612" s="422" t="s">
        <v>306</v>
      </c>
      <c r="B612" s="442" t="s">
        <v>1951</v>
      </c>
      <c r="C612" s="429" t="s">
        <v>328</v>
      </c>
      <c r="D612" s="443" t="s">
        <v>336</v>
      </c>
      <c r="E612" s="444" t="s">
        <v>1948</v>
      </c>
      <c r="F612" s="425" t="s">
        <v>176</v>
      </c>
      <c r="G612" s="425" t="b">
        <v>0</v>
      </c>
      <c r="H612" s="430">
        <v>42506</v>
      </c>
      <c r="I612" s="425">
        <v>21</v>
      </c>
      <c r="J612" s="431">
        <f t="shared" si="18"/>
        <v>42485</v>
      </c>
      <c r="K612" s="425">
        <v>0</v>
      </c>
      <c r="L612" s="427" t="b">
        <v>1</v>
      </c>
      <c r="M612" s="427" t="s">
        <v>1952</v>
      </c>
      <c r="N612" s="425" t="s">
        <v>1862</v>
      </c>
      <c r="O612" s="425" t="s">
        <v>449</v>
      </c>
      <c r="P612" s="425"/>
      <c r="Q612" s="425"/>
      <c r="R612" s="430">
        <v>42485</v>
      </c>
      <c r="S612" s="430"/>
      <c r="T612" s="425"/>
      <c r="U612" s="425"/>
      <c r="V612" s="430">
        <v>42485</v>
      </c>
      <c r="W612" s="425"/>
      <c r="X612" s="430">
        <v>42485</v>
      </c>
      <c r="Y612" s="430"/>
      <c r="Z612" s="430"/>
      <c r="AA612" s="425"/>
      <c r="AB612" s="425"/>
      <c r="AC612" s="425"/>
      <c r="AD612" s="425"/>
      <c r="AE612" s="425"/>
      <c r="AF612" s="425"/>
      <c r="AG612" s="425"/>
      <c r="AH612" s="425"/>
      <c r="AI612" s="425"/>
      <c r="AJ612" s="425"/>
      <c r="AK612" s="422"/>
      <c r="AL612" s="422"/>
      <c r="AM612" s="422"/>
      <c r="AN612" s="422"/>
      <c r="AO612" s="422"/>
      <c r="AP612" s="422"/>
      <c r="AQ612" s="422"/>
      <c r="AR612" s="422"/>
      <c r="AS612" s="422"/>
      <c r="AT612" s="422"/>
      <c r="AU612" s="422"/>
      <c r="AV612" s="422"/>
    </row>
    <row r="613" spans="1:48" ht="75" x14ac:dyDescent="0.2">
      <c r="A613" s="422" t="s">
        <v>306</v>
      </c>
      <c r="B613" s="442" t="s">
        <v>1953</v>
      </c>
      <c r="C613" s="429" t="s">
        <v>328</v>
      </c>
      <c r="D613" s="443" t="s">
        <v>336</v>
      </c>
      <c r="E613" s="444" t="s">
        <v>1948</v>
      </c>
      <c r="F613" s="425" t="s">
        <v>176</v>
      </c>
      <c r="G613" s="425" t="b">
        <v>0</v>
      </c>
      <c r="H613" s="430">
        <v>42555</v>
      </c>
      <c r="I613" s="425">
        <v>35</v>
      </c>
      <c r="J613" s="431">
        <f t="shared" si="18"/>
        <v>42520</v>
      </c>
      <c r="K613" s="425">
        <v>0</v>
      </c>
      <c r="L613" s="427" t="b">
        <v>1</v>
      </c>
      <c r="M613" s="427" t="s">
        <v>1954</v>
      </c>
      <c r="N613" s="425" t="s">
        <v>1862</v>
      </c>
      <c r="O613" s="425" t="s">
        <v>449</v>
      </c>
      <c r="P613" s="425"/>
      <c r="Q613" s="425"/>
      <c r="R613" s="430">
        <v>42520</v>
      </c>
      <c r="S613" s="430"/>
      <c r="T613" s="425"/>
      <c r="U613" s="425"/>
      <c r="V613" s="430">
        <v>42520</v>
      </c>
      <c r="W613" s="425"/>
      <c r="X613" s="430">
        <v>42520</v>
      </c>
      <c r="Y613" s="430"/>
      <c r="Z613" s="430"/>
      <c r="AA613" s="425"/>
      <c r="AB613" s="425"/>
      <c r="AC613" s="425"/>
      <c r="AD613" s="425"/>
      <c r="AE613" s="425"/>
      <c r="AF613" s="425"/>
      <c r="AG613" s="425"/>
      <c r="AH613" s="425"/>
      <c r="AI613" s="425"/>
      <c r="AJ613" s="425"/>
      <c r="AK613" s="422"/>
      <c r="AL613" s="422"/>
      <c r="AM613" s="422"/>
      <c r="AN613" s="422"/>
      <c r="AO613" s="422"/>
      <c r="AP613" s="422"/>
      <c r="AQ613" s="422"/>
      <c r="AR613" s="422"/>
      <c r="AS613" s="422"/>
      <c r="AT613" s="422"/>
      <c r="AU613" s="422"/>
      <c r="AV613" s="422"/>
    </row>
    <row r="614" spans="1:48" ht="75" x14ac:dyDescent="0.2">
      <c r="A614" s="422" t="s">
        <v>306</v>
      </c>
      <c r="B614" s="442" t="s">
        <v>1955</v>
      </c>
      <c r="C614" s="429" t="s">
        <v>328</v>
      </c>
      <c r="D614" s="443" t="s">
        <v>336</v>
      </c>
      <c r="E614" s="444" t="s">
        <v>1948</v>
      </c>
      <c r="F614" s="425" t="s">
        <v>176</v>
      </c>
      <c r="G614" s="425" t="b">
        <v>0</v>
      </c>
      <c r="H614" s="430">
        <v>42582</v>
      </c>
      <c r="I614" s="425">
        <v>27</v>
      </c>
      <c r="J614" s="431">
        <f t="shared" si="18"/>
        <v>42555</v>
      </c>
      <c r="K614" s="425">
        <v>0</v>
      </c>
      <c r="L614" s="427" t="b">
        <v>1</v>
      </c>
      <c r="M614" s="427" t="s">
        <v>1956</v>
      </c>
      <c r="N614" s="425" t="s">
        <v>1862</v>
      </c>
      <c r="O614" s="425" t="s">
        <v>449</v>
      </c>
      <c r="P614" s="425"/>
      <c r="Q614" s="425"/>
      <c r="R614" s="430">
        <v>42555</v>
      </c>
      <c r="S614" s="430"/>
      <c r="T614" s="425"/>
      <c r="U614" s="425"/>
      <c r="V614" s="430">
        <v>42555</v>
      </c>
      <c r="W614" s="425"/>
      <c r="X614" s="430">
        <v>42555</v>
      </c>
      <c r="Y614" s="430"/>
      <c r="Z614" s="430"/>
      <c r="AA614" s="425"/>
      <c r="AB614" s="425"/>
      <c r="AC614" s="425"/>
      <c r="AD614" s="425"/>
      <c r="AE614" s="425"/>
      <c r="AF614" s="425"/>
      <c r="AG614" s="425"/>
      <c r="AH614" s="425"/>
      <c r="AI614" s="425"/>
      <c r="AJ614" s="425"/>
      <c r="AK614" s="422"/>
      <c r="AL614" s="422"/>
      <c r="AM614" s="422"/>
      <c r="AN614" s="422"/>
      <c r="AO614" s="422"/>
      <c r="AP614" s="422"/>
      <c r="AQ614" s="422"/>
      <c r="AR614" s="422"/>
      <c r="AS614" s="422"/>
      <c r="AT614" s="422"/>
      <c r="AU614" s="422"/>
      <c r="AV614" s="422"/>
    </row>
    <row r="615" spans="1:48" ht="45" x14ac:dyDescent="0.2">
      <c r="A615" s="422" t="s">
        <v>306</v>
      </c>
      <c r="B615" s="442" t="s">
        <v>1957</v>
      </c>
      <c r="C615" s="429" t="s">
        <v>328</v>
      </c>
      <c r="D615" s="443" t="s">
        <v>336</v>
      </c>
      <c r="E615" s="444" t="s">
        <v>1958</v>
      </c>
      <c r="F615" s="425" t="s">
        <v>176</v>
      </c>
      <c r="G615" s="425" t="b">
        <v>0</v>
      </c>
      <c r="H615" s="430">
        <v>42506</v>
      </c>
      <c r="I615" s="425">
        <v>21</v>
      </c>
      <c r="J615" s="431">
        <f t="shared" si="18"/>
        <v>42485</v>
      </c>
      <c r="K615" s="425">
        <v>0</v>
      </c>
      <c r="L615" s="427" t="b">
        <v>0</v>
      </c>
      <c r="M615" s="427"/>
      <c r="N615" s="425" t="s">
        <v>1862</v>
      </c>
      <c r="O615" s="425" t="s">
        <v>449</v>
      </c>
      <c r="P615" s="425"/>
      <c r="Q615" s="425"/>
      <c r="R615" s="425"/>
      <c r="S615" s="430"/>
      <c r="T615" s="425"/>
      <c r="U615" s="425"/>
      <c r="V615" s="430"/>
      <c r="W615" s="425"/>
      <c r="X615" s="430"/>
      <c r="Y615" s="430"/>
      <c r="Z615" s="430"/>
      <c r="AA615" s="425"/>
      <c r="AB615" s="425"/>
      <c r="AC615" s="425"/>
      <c r="AD615" s="425"/>
      <c r="AE615" s="425"/>
      <c r="AF615" s="425"/>
      <c r="AG615" s="425"/>
      <c r="AH615" s="425"/>
      <c r="AI615" s="425"/>
      <c r="AJ615" s="425"/>
      <c r="AK615" s="422"/>
      <c r="AL615" s="422"/>
      <c r="AM615" s="422"/>
      <c r="AN615" s="422"/>
      <c r="AO615" s="422"/>
      <c r="AP615" s="422"/>
      <c r="AQ615" s="422"/>
      <c r="AR615" s="422"/>
      <c r="AS615" s="422"/>
      <c r="AT615" s="422"/>
      <c r="AU615" s="422"/>
      <c r="AV615" s="422"/>
    </row>
    <row r="616" spans="1:48" ht="45" x14ac:dyDescent="0.2">
      <c r="A616" s="422" t="s">
        <v>306</v>
      </c>
      <c r="B616" s="442" t="s">
        <v>1959</v>
      </c>
      <c r="C616" s="429" t="s">
        <v>328</v>
      </c>
      <c r="D616" s="443" t="s">
        <v>336</v>
      </c>
      <c r="E616" s="444" t="s">
        <v>1958</v>
      </c>
      <c r="F616" s="425" t="s">
        <v>176</v>
      </c>
      <c r="G616" s="425" t="b">
        <v>0</v>
      </c>
      <c r="H616" s="430">
        <v>42555</v>
      </c>
      <c r="I616" s="425">
        <v>35</v>
      </c>
      <c r="J616" s="431">
        <f t="shared" si="18"/>
        <v>42520</v>
      </c>
      <c r="K616" s="425">
        <v>0</v>
      </c>
      <c r="L616" s="427" t="b">
        <v>0</v>
      </c>
      <c r="M616" s="427"/>
      <c r="N616" s="425" t="s">
        <v>1862</v>
      </c>
      <c r="O616" s="425" t="s">
        <v>449</v>
      </c>
      <c r="P616" s="425"/>
      <c r="Q616" s="425"/>
      <c r="R616" s="425"/>
      <c r="S616" s="430"/>
      <c r="T616" s="425"/>
      <c r="U616" s="425"/>
      <c r="V616" s="430"/>
      <c r="W616" s="425"/>
      <c r="X616" s="430"/>
      <c r="Y616" s="430"/>
      <c r="Z616" s="430"/>
      <c r="AA616" s="425"/>
      <c r="AB616" s="425"/>
      <c r="AC616" s="425"/>
      <c r="AD616" s="425"/>
      <c r="AE616" s="425"/>
      <c r="AF616" s="425"/>
      <c r="AG616" s="425"/>
      <c r="AH616" s="425"/>
      <c r="AI616" s="425"/>
      <c r="AJ616" s="425"/>
      <c r="AK616" s="422"/>
      <c r="AL616" s="422"/>
      <c r="AM616" s="422"/>
      <c r="AN616" s="422"/>
      <c r="AO616" s="422"/>
      <c r="AP616" s="422"/>
      <c r="AQ616" s="422"/>
      <c r="AR616" s="422"/>
      <c r="AS616" s="422"/>
      <c r="AT616" s="422"/>
      <c r="AU616" s="422"/>
      <c r="AV616" s="422"/>
    </row>
    <row r="617" spans="1:48" ht="45" x14ac:dyDescent="0.2">
      <c r="A617" s="422" t="s">
        <v>306</v>
      </c>
      <c r="B617" s="442" t="s">
        <v>1960</v>
      </c>
      <c r="C617" s="429" t="s">
        <v>328</v>
      </c>
      <c r="D617" s="443" t="s">
        <v>336</v>
      </c>
      <c r="E617" s="444" t="s">
        <v>1958</v>
      </c>
      <c r="F617" s="425" t="s">
        <v>176</v>
      </c>
      <c r="G617" s="425" t="b">
        <v>0</v>
      </c>
      <c r="H617" s="430">
        <v>42582</v>
      </c>
      <c r="I617" s="425">
        <v>27</v>
      </c>
      <c r="J617" s="431">
        <f t="shared" si="18"/>
        <v>42555</v>
      </c>
      <c r="K617" s="425">
        <v>0</v>
      </c>
      <c r="L617" s="427" t="b">
        <v>0</v>
      </c>
      <c r="M617" s="427"/>
      <c r="N617" s="425" t="s">
        <v>1862</v>
      </c>
      <c r="O617" s="425" t="s">
        <v>449</v>
      </c>
      <c r="P617" s="425"/>
      <c r="Q617" s="425"/>
      <c r="R617" s="425"/>
      <c r="S617" s="430"/>
      <c r="T617" s="425"/>
      <c r="U617" s="425"/>
      <c r="V617" s="430"/>
      <c r="W617" s="425"/>
      <c r="X617" s="430"/>
      <c r="Y617" s="430"/>
      <c r="Z617" s="430"/>
      <c r="AA617" s="425"/>
      <c r="AB617" s="425"/>
      <c r="AC617" s="425"/>
      <c r="AD617" s="425"/>
      <c r="AE617" s="425"/>
      <c r="AF617" s="425"/>
      <c r="AG617" s="425"/>
      <c r="AH617" s="425"/>
      <c r="AI617" s="425"/>
      <c r="AJ617" s="425"/>
      <c r="AK617" s="422"/>
      <c r="AL617" s="422"/>
      <c r="AM617" s="422"/>
      <c r="AN617" s="422"/>
      <c r="AO617" s="422"/>
      <c r="AP617" s="422"/>
      <c r="AQ617" s="422"/>
      <c r="AR617" s="422"/>
      <c r="AS617" s="422"/>
      <c r="AT617" s="422"/>
      <c r="AU617" s="422"/>
      <c r="AV617" s="422"/>
    </row>
    <row r="618" spans="1:48" ht="30" x14ac:dyDescent="0.2">
      <c r="A618" s="422" t="s">
        <v>306</v>
      </c>
      <c r="B618" s="442" t="s">
        <v>1961</v>
      </c>
      <c r="C618" s="429" t="s">
        <v>328</v>
      </c>
      <c r="D618" s="443" t="s">
        <v>336</v>
      </c>
      <c r="E618" s="444" t="s">
        <v>1962</v>
      </c>
      <c r="F618" s="425" t="s">
        <v>176</v>
      </c>
      <c r="G618" s="425" t="b">
        <v>0</v>
      </c>
      <c r="H618" s="430">
        <v>42471</v>
      </c>
      <c r="I618" s="425">
        <v>42</v>
      </c>
      <c r="J618" s="431">
        <f t="shared" si="18"/>
        <v>42429</v>
      </c>
      <c r="K618" s="425">
        <v>0</v>
      </c>
      <c r="L618" s="427" t="b">
        <v>1</v>
      </c>
      <c r="M618" s="427" t="s">
        <v>1963</v>
      </c>
      <c r="N618" s="425" t="s">
        <v>1862</v>
      </c>
      <c r="O618" s="425" t="s">
        <v>449</v>
      </c>
      <c r="P618" s="425"/>
      <c r="Q618" s="425"/>
      <c r="R618" s="425"/>
      <c r="S618" s="430"/>
      <c r="T618" s="425"/>
      <c r="U618" s="425"/>
      <c r="V618" s="430">
        <v>42429</v>
      </c>
      <c r="W618" s="425"/>
      <c r="X618" s="430">
        <v>42429</v>
      </c>
      <c r="Y618" s="430"/>
      <c r="Z618" s="430"/>
      <c r="AA618" s="425"/>
      <c r="AB618" s="425"/>
      <c r="AC618" s="425"/>
      <c r="AD618" s="425"/>
      <c r="AE618" s="425"/>
      <c r="AF618" s="425"/>
      <c r="AG618" s="425"/>
      <c r="AH618" s="425"/>
      <c r="AI618" s="425"/>
      <c r="AJ618" s="425"/>
      <c r="AK618" s="422"/>
      <c r="AL618" s="422"/>
      <c r="AM618" s="422"/>
      <c r="AN618" s="422"/>
      <c r="AO618" s="422"/>
      <c r="AP618" s="422"/>
      <c r="AQ618" s="422"/>
      <c r="AR618" s="422"/>
      <c r="AS618" s="422"/>
      <c r="AT618" s="422"/>
      <c r="AU618" s="422"/>
      <c r="AV618" s="422"/>
    </row>
    <row r="619" spans="1:48" ht="30" x14ac:dyDescent="0.2">
      <c r="A619" s="422" t="s">
        <v>306</v>
      </c>
      <c r="B619" s="442" t="s">
        <v>1964</v>
      </c>
      <c r="C619" s="429" t="s">
        <v>328</v>
      </c>
      <c r="D619" s="443" t="s">
        <v>336</v>
      </c>
      <c r="E619" s="444" t="s">
        <v>1962</v>
      </c>
      <c r="F619" s="425" t="s">
        <v>176</v>
      </c>
      <c r="G619" s="425" t="b">
        <v>0</v>
      </c>
      <c r="H619" s="430">
        <v>42506</v>
      </c>
      <c r="I619" s="425">
        <v>21</v>
      </c>
      <c r="J619" s="431">
        <f t="shared" si="18"/>
        <v>42485</v>
      </c>
      <c r="K619" s="425">
        <v>0</v>
      </c>
      <c r="L619" s="427" t="b">
        <v>1</v>
      </c>
      <c r="M619" s="427" t="s">
        <v>1965</v>
      </c>
      <c r="N619" s="425" t="s">
        <v>1862</v>
      </c>
      <c r="O619" s="425" t="s">
        <v>449</v>
      </c>
      <c r="P619" s="425"/>
      <c r="Q619" s="425"/>
      <c r="R619" s="425"/>
      <c r="S619" s="430"/>
      <c r="T619" s="425"/>
      <c r="U619" s="425"/>
      <c r="V619" s="430">
        <v>42485</v>
      </c>
      <c r="W619" s="425"/>
      <c r="X619" s="430">
        <v>42485</v>
      </c>
      <c r="Y619" s="430"/>
      <c r="Z619" s="430"/>
      <c r="AA619" s="425"/>
      <c r="AB619" s="425"/>
      <c r="AC619" s="425"/>
      <c r="AD619" s="425"/>
      <c r="AE619" s="425"/>
      <c r="AF619" s="425"/>
      <c r="AG619" s="425"/>
      <c r="AH619" s="425"/>
      <c r="AI619" s="425"/>
      <c r="AJ619" s="425"/>
      <c r="AK619" s="422"/>
      <c r="AL619" s="422"/>
      <c r="AM619" s="422"/>
      <c r="AN619" s="422"/>
      <c r="AO619" s="422"/>
      <c r="AP619" s="422"/>
      <c r="AQ619" s="422"/>
      <c r="AR619" s="422"/>
      <c r="AS619" s="422"/>
      <c r="AT619" s="422"/>
      <c r="AU619" s="422"/>
      <c r="AV619" s="422"/>
    </row>
    <row r="620" spans="1:48" ht="30" x14ac:dyDescent="0.2">
      <c r="A620" s="422" t="s">
        <v>306</v>
      </c>
      <c r="B620" s="442" t="s">
        <v>1966</v>
      </c>
      <c r="C620" s="429" t="s">
        <v>328</v>
      </c>
      <c r="D620" s="443" t="s">
        <v>336</v>
      </c>
      <c r="E620" s="444" t="s">
        <v>1962</v>
      </c>
      <c r="F620" s="425" t="s">
        <v>176</v>
      </c>
      <c r="G620" s="425" t="b">
        <v>0</v>
      </c>
      <c r="H620" s="430">
        <v>42555</v>
      </c>
      <c r="I620" s="425">
        <v>35</v>
      </c>
      <c r="J620" s="431">
        <f t="shared" si="18"/>
        <v>42520</v>
      </c>
      <c r="K620" s="425">
        <v>0</v>
      </c>
      <c r="L620" s="427" t="b">
        <v>1</v>
      </c>
      <c r="M620" s="427" t="s">
        <v>1898</v>
      </c>
      <c r="N620" s="425" t="s">
        <v>1862</v>
      </c>
      <c r="O620" s="425" t="s">
        <v>449</v>
      </c>
      <c r="P620" s="425"/>
      <c r="Q620" s="425"/>
      <c r="R620" s="425"/>
      <c r="S620" s="430"/>
      <c r="T620" s="425"/>
      <c r="U620" s="425"/>
      <c r="V620" s="430">
        <v>42520</v>
      </c>
      <c r="W620" s="425"/>
      <c r="X620" s="430">
        <v>42520</v>
      </c>
      <c r="Y620" s="430"/>
      <c r="Z620" s="430"/>
      <c r="AA620" s="425"/>
      <c r="AB620" s="425"/>
      <c r="AC620" s="425"/>
      <c r="AD620" s="425"/>
      <c r="AE620" s="425"/>
      <c r="AF620" s="425"/>
      <c r="AG620" s="425"/>
      <c r="AH620" s="425"/>
      <c r="AI620" s="425"/>
      <c r="AJ620" s="425"/>
      <c r="AK620" s="422"/>
      <c r="AL620" s="422"/>
      <c r="AM620" s="422"/>
      <c r="AN620" s="422"/>
      <c r="AO620" s="422"/>
      <c r="AP620" s="422"/>
      <c r="AQ620" s="422"/>
      <c r="AR620" s="422"/>
      <c r="AS620" s="422"/>
      <c r="AT620" s="422"/>
      <c r="AU620" s="422"/>
      <c r="AV620" s="422"/>
    </row>
    <row r="621" spans="1:48" ht="30" x14ac:dyDescent="0.2">
      <c r="A621" s="422" t="s">
        <v>306</v>
      </c>
      <c r="B621" s="442" t="s">
        <v>1967</v>
      </c>
      <c r="C621" s="429" t="s">
        <v>328</v>
      </c>
      <c r="D621" s="443" t="s">
        <v>336</v>
      </c>
      <c r="E621" s="444" t="s">
        <v>1962</v>
      </c>
      <c r="F621" s="425" t="s">
        <v>176</v>
      </c>
      <c r="G621" s="425" t="b">
        <v>0</v>
      </c>
      <c r="H621" s="430">
        <v>42582</v>
      </c>
      <c r="I621" s="425">
        <v>27</v>
      </c>
      <c r="J621" s="431">
        <f t="shared" si="18"/>
        <v>42555</v>
      </c>
      <c r="K621" s="425">
        <v>0</v>
      </c>
      <c r="L621" s="427" t="b">
        <v>1</v>
      </c>
      <c r="M621" s="427" t="s">
        <v>1968</v>
      </c>
      <c r="N621" s="425" t="s">
        <v>1862</v>
      </c>
      <c r="O621" s="425" t="s">
        <v>449</v>
      </c>
      <c r="P621" s="425"/>
      <c r="Q621" s="425"/>
      <c r="R621" s="425"/>
      <c r="S621" s="430"/>
      <c r="T621" s="425"/>
      <c r="U621" s="425"/>
      <c r="V621" s="430">
        <v>42555</v>
      </c>
      <c r="W621" s="425"/>
      <c r="X621" s="430">
        <v>42555</v>
      </c>
      <c r="Y621" s="430"/>
      <c r="Z621" s="430"/>
      <c r="AA621" s="425"/>
      <c r="AB621" s="425"/>
      <c r="AC621" s="425"/>
      <c r="AD621" s="425"/>
      <c r="AE621" s="425"/>
      <c r="AF621" s="425"/>
      <c r="AG621" s="425"/>
      <c r="AH621" s="425"/>
      <c r="AI621" s="425"/>
      <c r="AJ621" s="425"/>
      <c r="AK621" s="422"/>
      <c r="AL621" s="422"/>
      <c r="AM621" s="422"/>
      <c r="AN621" s="422"/>
      <c r="AO621" s="422"/>
      <c r="AP621" s="422"/>
      <c r="AQ621" s="422"/>
      <c r="AR621" s="422"/>
      <c r="AS621" s="422"/>
      <c r="AT621" s="422"/>
      <c r="AU621" s="422"/>
      <c r="AV621" s="422"/>
    </row>
    <row r="622" spans="1:48" ht="30" x14ac:dyDescent="0.2">
      <c r="A622" s="422" t="s">
        <v>306</v>
      </c>
      <c r="B622" s="442" t="s">
        <v>1969</v>
      </c>
      <c r="C622" s="429" t="s">
        <v>328</v>
      </c>
      <c r="D622" s="443" t="s">
        <v>336</v>
      </c>
      <c r="E622" s="444" t="s">
        <v>1970</v>
      </c>
      <c r="F622" s="425" t="s">
        <v>176</v>
      </c>
      <c r="G622" s="425" t="b">
        <v>1</v>
      </c>
      <c r="H622" s="430">
        <v>42582</v>
      </c>
      <c r="I622" s="425">
        <v>90</v>
      </c>
      <c r="J622" s="431">
        <f t="shared" si="18"/>
        <v>42492</v>
      </c>
      <c r="K622" s="425">
        <v>0</v>
      </c>
      <c r="L622" s="427" t="b">
        <v>1</v>
      </c>
      <c r="M622" s="427" t="s">
        <v>1971</v>
      </c>
      <c r="N622" s="425" t="s">
        <v>1862</v>
      </c>
      <c r="O622" s="425" t="s">
        <v>449</v>
      </c>
      <c r="P622" s="425"/>
      <c r="Q622" s="425"/>
      <c r="R622" s="425"/>
      <c r="S622" s="430"/>
      <c r="T622" s="425"/>
      <c r="U622" s="425"/>
      <c r="V622" s="430"/>
      <c r="W622" s="425"/>
      <c r="X622" s="430">
        <v>42491</v>
      </c>
      <c r="Y622" s="430"/>
      <c r="Z622" s="430"/>
      <c r="AA622" s="425"/>
      <c r="AB622" s="425"/>
      <c r="AC622" s="425"/>
      <c r="AD622" s="425"/>
      <c r="AE622" s="425"/>
      <c r="AF622" s="425"/>
      <c r="AG622" s="425"/>
      <c r="AH622" s="425"/>
      <c r="AI622" s="425"/>
      <c r="AJ622" s="425"/>
      <c r="AK622" s="422"/>
      <c r="AL622" s="422"/>
      <c r="AM622" s="422"/>
      <c r="AN622" s="422"/>
      <c r="AO622" s="422"/>
      <c r="AP622" s="422"/>
      <c r="AQ622" s="422"/>
      <c r="AR622" s="422"/>
      <c r="AS622" s="422"/>
      <c r="AT622" s="422"/>
      <c r="AU622" s="422"/>
      <c r="AV622" s="422"/>
    </row>
    <row r="623" spans="1:48" ht="45" x14ac:dyDescent="0.2">
      <c r="A623" s="422" t="s">
        <v>306</v>
      </c>
      <c r="B623" s="442" t="s">
        <v>1972</v>
      </c>
      <c r="C623" s="429" t="s">
        <v>328</v>
      </c>
      <c r="D623" s="443" t="s">
        <v>336</v>
      </c>
      <c r="E623" s="444" t="s">
        <v>1973</v>
      </c>
      <c r="F623" s="425" t="s">
        <v>176</v>
      </c>
      <c r="G623" s="425" t="b">
        <v>0</v>
      </c>
      <c r="H623" s="430">
        <v>42555</v>
      </c>
      <c r="I623" s="425">
        <v>90</v>
      </c>
      <c r="J623" s="431">
        <f t="shared" si="18"/>
        <v>42465</v>
      </c>
      <c r="K623" s="425">
        <v>0</v>
      </c>
      <c r="L623" s="427" t="b">
        <v>1</v>
      </c>
      <c r="M623" s="427" t="s">
        <v>1974</v>
      </c>
      <c r="N623" s="425" t="s">
        <v>1862</v>
      </c>
      <c r="O623" s="425" t="s">
        <v>449</v>
      </c>
      <c r="P623" s="425"/>
      <c r="Q623" s="425"/>
      <c r="R623" s="425"/>
      <c r="S623" s="430"/>
      <c r="T623" s="425"/>
      <c r="U623" s="425"/>
      <c r="V623" s="430"/>
      <c r="W623" s="425"/>
      <c r="X623" s="430"/>
      <c r="Y623" s="430"/>
      <c r="Z623" s="430">
        <v>42465</v>
      </c>
      <c r="AA623" s="425"/>
      <c r="AB623" s="425"/>
      <c r="AC623" s="425"/>
      <c r="AD623" s="425"/>
      <c r="AE623" s="425"/>
      <c r="AF623" s="425"/>
      <c r="AG623" s="425"/>
      <c r="AH623" s="425"/>
      <c r="AI623" s="425"/>
      <c r="AJ623" s="425"/>
      <c r="AK623" s="422"/>
      <c r="AL623" s="422"/>
      <c r="AM623" s="422"/>
      <c r="AN623" s="422"/>
      <c r="AO623" s="422"/>
      <c r="AP623" s="422"/>
      <c r="AQ623" s="422"/>
      <c r="AR623" s="422"/>
      <c r="AS623" s="422"/>
      <c r="AT623" s="422"/>
      <c r="AU623" s="422"/>
      <c r="AV623" s="422"/>
    </row>
    <row r="624" spans="1:48" ht="45" x14ac:dyDescent="0.2">
      <c r="A624" s="422" t="s">
        <v>306</v>
      </c>
      <c r="B624" s="442" t="s">
        <v>1975</v>
      </c>
      <c r="C624" s="429" t="s">
        <v>328</v>
      </c>
      <c r="D624" s="443" t="s">
        <v>336</v>
      </c>
      <c r="E624" s="444" t="s">
        <v>1976</v>
      </c>
      <c r="F624" s="425" t="s">
        <v>176</v>
      </c>
      <c r="G624" s="425" t="b">
        <v>0</v>
      </c>
      <c r="H624" s="430">
        <v>42471</v>
      </c>
      <c r="I624" s="425">
        <v>42</v>
      </c>
      <c r="J624" s="431">
        <f t="shared" si="18"/>
        <v>42429</v>
      </c>
      <c r="K624" s="425">
        <v>0</v>
      </c>
      <c r="L624" s="427" t="b">
        <v>1</v>
      </c>
      <c r="M624" s="427" t="s">
        <v>1977</v>
      </c>
      <c r="N624" s="425" t="s">
        <v>1862</v>
      </c>
      <c r="O624" s="425" t="s">
        <v>449</v>
      </c>
      <c r="P624" s="425"/>
      <c r="Q624" s="425"/>
      <c r="R624" s="425"/>
      <c r="S624" s="430"/>
      <c r="T624" s="425"/>
      <c r="U624" s="425"/>
      <c r="V624" s="430">
        <v>42429</v>
      </c>
      <c r="W624" s="425"/>
      <c r="X624" s="430">
        <v>42429</v>
      </c>
      <c r="Y624" s="430"/>
      <c r="Z624" s="430"/>
      <c r="AA624" s="425"/>
      <c r="AB624" s="425"/>
      <c r="AC624" s="425"/>
      <c r="AD624" s="425"/>
      <c r="AE624" s="425"/>
      <c r="AF624" s="425"/>
      <c r="AG624" s="425"/>
      <c r="AH624" s="425"/>
      <c r="AI624" s="425"/>
      <c r="AJ624" s="425"/>
      <c r="AK624" s="422"/>
      <c r="AL624" s="422"/>
      <c r="AM624" s="422"/>
      <c r="AN624" s="422"/>
      <c r="AO624" s="422"/>
      <c r="AP624" s="422"/>
      <c r="AQ624" s="422"/>
      <c r="AR624" s="422"/>
      <c r="AS624" s="422"/>
      <c r="AT624" s="422"/>
      <c r="AU624" s="422"/>
      <c r="AV624" s="422"/>
    </row>
    <row r="625" spans="1:48" ht="45" x14ac:dyDescent="0.2">
      <c r="A625" s="422" t="s">
        <v>306</v>
      </c>
      <c r="B625" s="442" t="s">
        <v>1978</v>
      </c>
      <c r="C625" s="429" t="s">
        <v>328</v>
      </c>
      <c r="D625" s="443" t="s">
        <v>336</v>
      </c>
      <c r="E625" s="444" t="s">
        <v>1976</v>
      </c>
      <c r="F625" s="425" t="s">
        <v>176</v>
      </c>
      <c r="G625" s="425" t="b">
        <v>0</v>
      </c>
      <c r="H625" s="430">
        <v>42506</v>
      </c>
      <c r="I625" s="425">
        <v>21</v>
      </c>
      <c r="J625" s="431">
        <f t="shared" si="18"/>
        <v>42485</v>
      </c>
      <c r="K625" s="425">
        <v>0</v>
      </c>
      <c r="L625" s="427" t="b">
        <v>1</v>
      </c>
      <c r="M625" s="427" t="s">
        <v>1979</v>
      </c>
      <c r="N625" s="425" t="s">
        <v>1862</v>
      </c>
      <c r="O625" s="425" t="s">
        <v>449</v>
      </c>
      <c r="P625" s="425"/>
      <c r="Q625" s="425"/>
      <c r="R625" s="425"/>
      <c r="S625" s="430"/>
      <c r="T625" s="425"/>
      <c r="U625" s="425"/>
      <c r="V625" s="430">
        <v>42485</v>
      </c>
      <c r="W625" s="425"/>
      <c r="X625" s="430">
        <v>42485</v>
      </c>
      <c r="Y625" s="430"/>
      <c r="Z625" s="430"/>
      <c r="AA625" s="425"/>
      <c r="AB625" s="425"/>
      <c r="AC625" s="425"/>
      <c r="AD625" s="425"/>
      <c r="AE625" s="425"/>
      <c r="AF625" s="425"/>
      <c r="AG625" s="425"/>
      <c r="AH625" s="425"/>
      <c r="AI625" s="425"/>
      <c r="AJ625" s="425"/>
      <c r="AK625" s="422"/>
      <c r="AL625" s="422"/>
      <c r="AM625" s="422"/>
      <c r="AN625" s="422"/>
      <c r="AO625" s="422"/>
      <c r="AP625" s="422"/>
      <c r="AQ625" s="422"/>
      <c r="AR625" s="422"/>
      <c r="AS625" s="422"/>
      <c r="AT625" s="422"/>
      <c r="AU625" s="422"/>
      <c r="AV625" s="422"/>
    </row>
    <row r="626" spans="1:48" ht="30" x14ac:dyDescent="0.2">
      <c r="A626" s="422" t="s">
        <v>306</v>
      </c>
      <c r="B626" s="442" t="s">
        <v>1980</v>
      </c>
      <c r="C626" s="429" t="s">
        <v>328</v>
      </c>
      <c r="D626" s="443" t="s">
        <v>336</v>
      </c>
      <c r="E626" s="444" t="s">
        <v>1976</v>
      </c>
      <c r="F626" s="425" t="s">
        <v>176</v>
      </c>
      <c r="G626" s="425" t="b">
        <v>0</v>
      </c>
      <c r="H626" s="430">
        <v>42555</v>
      </c>
      <c r="I626" s="425">
        <v>35</v>
      </c>
      <c r="J626" s="431">
        <f t="shared" si="18"/>
        <v>42520</v>
      </c>
      <c r="K626" s="425">
        <v>0</v>
      </c>
      <c r="L626" s="427" t="b">
        <v>1</v>
      </c>
      <c r="M626" s="427" t="s">
        <v>1898</v>
      </c>
      <c r="N626" s="425" t="s">
        <v>1862</v>
      </c>
      <c r="O626" s="425" t="s">
        <v>449</v>
      </c>
      <c r="P626" s="425"/>
      <c r="Q626" s="425"/>
      <c r="R626" s="425"/>
      <c r="S626" s="430"/>
      <c r="T626" s="425"/>
      <c r="U626" s="425"/>
      <c r="V626" s="430">
        <v>42520</v>
      </c>
      <c r="W626" s="425"/>
      <c r="X626" s="430">
        <v>42520</v>
      </c>
      <c r="Y626" s="430"/>
      <c r="Z626" s="430"/>
      <c r="AA626" s="425"/>
      <c r="AB626" s="425"/>
      <c r="AC626" s="425"/>
      <c r="AD626" s="425"/>
      <c r="AE626" s="425"/>
      <c r="AF626" s="425"/>
      <c r="AG626" s="425"/>
      <c r="AH626" s="425"/>
      <c r="AI626" s="425"/>
      <c r="AJ626" s="425"/>
      <c r="AK626" s="422"/>
      <c r="AL626" s="422"/>
      <c r="AM626" s="422"/>
      <c r="AN626" s="422"/>
      <c r="AO626" s="422"/>
      <c r="AP626" s="422"/>
      <c r="AQ626" s="422"/>
      <c r="AR626" s="422"/>
      <c r="AS626" s="422"/>
      <c r="AT626" s="422"/>
      <c r="AU626" s="422"/>
      <c r="AV626" s="422"/>
    </row>
    <row r="627" spans="1:48" ht="30" x14ac:dyDescent="0.2">
      <c r="A627" s="422" t="s">
        <v>306</v>
      </c>
      <c r="B627" s="442" t="s">
        <v>1981</v>
      </c>
      <c r="C627" s="429" t="s">
        <v>328</v>
      </c>
      <c r="D627" s="443" t="s">
        <v>336</v>
      </c>
      <c r="E627" s="444" t="s">
        <v>1976</v>
      </c>
      <c r="F627" s="425" t="s">
        <v>176</v>
      </c>
      <c r="G627" s="425" t="b">
        <v>0</v>
      </c>
      <c r="H627" s="430">
        <v>42582</v>
      </c>
      <c r="I627" s="425">
        <v>27</v>
      </c>
      <c r="J627" s="431">
        <f t="shared" si="18"/>
        <v>42555</v>
      </c>
      <c r="K627" s="425">
        <v>0</v>
      </c>
      <c r="L627" s="427" t="b">
        <v>1</v>
      </c>
      <c r="M627" s="427" t="s">
        <v>1982</v>
      </c>
      <c r="N627" s="425" t="s">
        <v>1862</v>
      </c>
      <c r="O627" s="425" t="s">
        <v>449</v>
      </c>
      <c r="P627" s="425"/>
      <c r="Q627" s="425"/>
      <c r="R627" s="425"/>
      <c r="S627" s="430"/>
      <c r="T627" s="425"/>
      <c r="U627" s="425"/>
      <c r="V627" s="430">
        <v>42575</v>
      </c>
      <c r="W627" s="425"/>
      <c r="X627" s="430">
        <v>42575</v>
      </c>
      <c r="Y627" s="430"/>
      <c r="Z627" s="430"/>
      <c r="AA627" s="425"/>
      <c r="AB627" s="425"/>
      <c r="AC627" s="425"/>
      <c r="AD627" s="425"/>
      <c r="AE627" s="425"/>
      <c r="AF627" s="425"/>
      <c r="AG627" s="425"/>
      <c r="AH627" s="425"/>
      <c r="AI627" s="425"/>
      <c r="AJ627" s="425"/>
      <c r="AK627" s="422"/>
      <c r="AL627" s="422"/>
      <c r="AM627" s="422"/>
      <c r="AN627" s="422"/>
      <c r="AO627" s="422"/>
      <c r="AP627" s="422"/>
      <c r="AQ627" s="422"/>
      <c r="AR627" s="422"/>
      <c r="AS627" s="422"/>
      <c r="AT627" s="422"/>
      <c r="AU627" s="422"/>
      <c r="AV627" s="422"/>
    </row>
    <row r="628" spans="1:48" ht="15" x14ac:dyDescent="0.2">
      <c r="A628" s="422" t="s">
        <v>306</v>
      </c>
      <c r="B628" s="442" t="s">
        <v>1983</v>
      </c>
      <c r="C628" s="429" t="s">
        <v>328</v>
      </c>
      <c r="D628" s="443" t="s">
        <v>336</v>
      </c>
      <c r="E628" s="444" t="s">
        <v>1984</v>
      </c>
      <c r="F628" s="425" t="s">
        <v>176</v>
      </c>
      <c r="G628" s="425" t="b">
        <v>0</v>
      </c>
      <c r="H628" s="430">
        <v>42551</v>
      </c>
      <c r="I628" s="425">
        <v>90</v>
      </c>
      <c r="J628" s="431">
        <f t="shared" si="18"/>
        <v>42461</v>
      </c>
      <c r="K628" s="425">
        <v>0</v>
      </c>
      <c r="L628" s="427" t="b">
        <v>1</v>
      </c>
      <c r="M628" s="427" t="s">
        <v>1985</v>
      </c>
      <c r="N628" s="425" t="s">
        <v>1862</v>
      </c>
      <c r="O628" s="425" t="s">
        <v>449</v>
      </c>
      <c r="P628" s="425"/>
      <c r="Q628" s="425"/>
      <c r="R628" s="425"/>
      <c r="S628" s="430"/>
      <c r="T628" s="425"/>
      <c r="U628" s="425"/>
      <c r="V628" s="430">
        <v>42461</v>
      </c>
      <c r="W628" s="425"/>
      <c r="X628" s="430"/>
      <c r="Y628" s="430"/>
      <c r="Z628" s="430"/>
      <c r="AA628" s="425"/>
      <c r="AB628" s="425"/>
      <c r="AC628" s="425"/>
      <c r="AD628" s="425"/>
      <c r="AE628" s="425"/>
      <c r="AF628" s="425"/>
      <c r="AG628" s="425"/>
      <c r="AH628" s="425"/>
      <c r="AI628" s="425"/>
      <c r="AJ628" s="425"/>
      <c r="AK628" s="422"/>
      <c r="AL628" s="422"/>
      <c r="AM628" s="422"/>
      <c r="AN628" s="422"/>
      <c r="AO628" s="422"/>
      <c r="AP628" s="422"/>
      <c r="AQ628" s="422"/>
      <c r="AR628" s="422"/>
      <c r="AS628" s="422"/>
      <c r="AT628" s="422"/>
      <c r="AU628" s="422"/>
      <c r="AV628" s="422"/>
    </row>
    <row r="629" spans="1:48" ht="30" x14ac:dyDescent="0.2">
      <c r="A629" s="422" t="s">
        <v>306</v>
      </c>
      <c r="B629" s="442" t="s">
        <v>1986</v>
      </c>
      <c r="C629" s="429" t="s">
        <v>328</v>
      </c>
      <c r="D629" s="443" t="s">
        <v>336</v>
      </c>
      <c r="E629" s="444" t="s">
        <v>1987</v>
      </c>
      <c r="F629" s="425" t="s">
        <v>176</v>
      </c>
      <c r="G629" s="425" t="b">
        <v>1</v>
      </c>
      <c r="H629" s="430">
        <v>42551</v>
      </c>
      <c r="I629" s="425">
        <v>30</v>
      </c>
      <c r="J629" s="431">
        <f t="shared" si="18"/>
        <v>42521</v>
      </c>
      <c r="K629" s="425">
        <v>0</v>
      </c>
      <c r="L629" s="427" t="b">
        <v>1</v>
      </c>
      <c r="M629" s="427" t="s">
        <v>1988</v>
      </c>
      <c r="N629" s="425" t="s">
        <v>1862</v>
      </c>
      <c r="O629" s="425" t="s">
        <v>449</v>
      </c>
      <c r="P629" s="425"/>
      <c r="Q629" s="425"/>
      <c r="R629" s="425"/>
      <c r="S629" s="430"/>
      <c r="T629" s="425"/>
      <c r="U629" s="425"/>
      <c r="V629" s="430">
        <v>42520</v>
      </c>
      <c r="W629" s="425"/>
      <c r="X629" s="430">
        <v>42520</v>
      </c>
      <c r="Y629" s="430"/>
      <c r="Z629" s="430"/>
      <c r="AA629" s="425"/>
      <c r="AB629" s="425"/>
      <c r="AC629" s="425"/>
      <c r="AD629" s="425"/>
      <c r="AE629" s="425"/>
      <c r="AF629" s="425"/>
      <c r="AG629" s="425"/>
      <c r="AH629" s="425"/>
      <c r="AI629" s="425"/>
      <c r="AJ629" s="425"/>
      <c r="AK629" s="422"/>
      <c r="AL629" s="422"/>
      <c r="AM629" s="422"/>
      <c r="AN629" s="422"/>
      <c r="AO629" s="422"/>
      <c r="AP629" s="422"/>
      <c r="AQ629" s="422"/>
      <c r="AR629" s="422"/>
      <c r="AS629" s="422"/>
      <c r="AT629" s="422"/>
      <c r="AU629" s="422"/>
      <c r="AV629" s="422"/>
    </row>
    <row r="630" spans="1:48" ht="90" x14ac:dyDescent="0.2">
      <c r="A630" s="422" t="s">
        <v>306</v>
      </c>
      <c r="B630" s="442" t="s">
        <v>1989</v>
      </c>
      <c r="C630" s="429" t="s">
        <v>328</v>
      </c>
      <c r="D630" s="443" t="s">
        <v>336</v>
      </c>
      <c r="E630" s="444" t="s">
        <v>1990</v>
      </c>
      <c r="F630" s="425" t="s">
        <v>176</v>
      </c>
      <c r="G630" s="425" t="b">
        <v>1</v>
      </c>
      <c r="H630" s="430">
        <v>42471</v>
      </c>
      <c r="I630" s="425">
        <v>42</v>
      </c>
      <c r="J630" s="431">
        <f t="shared" si="18"/>
        <v>42429</v>
      </c>
      <c r="K630" s="425">
        <v>0</v>
      </c>
      <c r="L630" s="427" t="b">
        <v>1</v>
      </c>
      <c r="M630" s="427" t="s">
        <v>1991</v>
      </c>
      <c r="N630" s="425" t="s">
        <v>1862</v>
      </c>
      <c r="O630" s="425" t="s">
        <v>449</v>
      </c>
      <c r="P630" s="425" t="s">
        <v>1992</v>
      </c>
      <c r="Q630" s="425"/>
      <c r="R630" s="425"/>
      <c r="S630" s="430"/>
      <c r="T630" s="425"/>
      <c r="U630" s="425"/>
      <c r="V630" s="430">
        <v>42429</v>
      </c>
      <c r="W630" s="425"/>
      <c r="X630" s="430">
        <v>42429</v>
      </c>
      <c r="Y630" s="430"/>
      <c r="Z630" s="430">
        <v>42429</v>
      </c>
      <c r="AA630" s="425"/>
      <c r="AB630" s="425"/>
      <c r="AC630" s="425"/>
      <c r="AD630" s="425"/>
      <c r="AE630" s="425"/>
      <c r="AF630" s="425"/>
      <c r="AG630" s="425"/>
      <c r="AH630" s="425"/>
      <c r="AI630" s="425"/>
      <c r="AJ630" s="425"/>
      <c r="AK630" s="422"/>
      <c r="AL630" s="422"/>
      <c r="AM630" s="422"/>
      <c r="AN630" s="422"/>
      <c r="AO630" s="422"/>
      <c r="AP630" s="422"/>
      <c r="AQ630" s="422"/>
      <c r="AR630" s="422"/>
      <c r="AS630" s="422"/>
      <c r="AT630" s="422"/>
      <c r="AU630" s="422"/>
      <c r="AV630" s="422"/>
    </row>
    <row r="631" spans="1:48" ht="90" x14ac:dyDescent="0.2">
      <c r="A631" s="422" t="s">
        <v>306</v>
      </c>
      <c r="B631" s="442" t="s">
        <v>1993</v>
      </c>
      <c r="C631" s="429" t="s">
        <v>328</v>
      </c>
      <c r="D631" s="443" t="s">
        <v>336</v>
      </c>
      <c r="E631" s="444" t="s">
        <v>1990</v>
      </c>
      <c r="F631" s="425" t="s">
        <v>176</v>
      </c>
      <c r="G631" s="425" t="b">
        <v>0</v>
      </c>
      <c r="H631" s="430">
        <v>42506</v>
      </c>
      <c r="I631" s="425">
        <v>21</v>
      </c>
      <c r="J631" s="431">
        <f t="shared" si="18"/>
        <v>42485</v>
      </c>
      <c r="K631" s="425">
        <v>0</v>
      </c>
      <c r="L631" s="427" t="b">
        <v>1</v>
      </c>
      <c r="M631" s="427" t="s">
        <v>1991</v>
      </c>
      <c r="N631" s="425" t="s">
        <v>1862</v>
      </c>
      <c r="O631" s="425" t="s">
        <v>449</v>
      </c>
      <c r="P631" s="425"/>
      <c r="Q631" s="425"/>
      <c r="R631" s="425"/>
      <c r="S631" s="430"/>
      <c r="T631" s="425"/>
      <c r="U631" s="425"/>
      <c r="V631" s="430">
        <v>42485</v>
      </c>
      <c r="W631" s="425"/>
      <c r="X631" s="430">
        <v>42485</v>
      </c>
      <c r="Y631" s="430"/>
      <c r="Z631" s="430">
        <v>42485</v>
      </c>
      <c r="AA631" s="425"/>
      <c r="AB631" s="425"/>
      <c r="AC631" s="425"/>
      <c r="AD631" s="425"/>
      <c r="AE631" s="425"/>
      <c r="AF631" s="425"/>
      <c r="AG631" s="425"/>
      <c r="AH631" s="425"/>
      <c r="AI631" s="425"/>
      <c r="AJ631" s="425"/>
      <c r="AK631" s="422"/>
      <c r="AL631" s="422"/>
      <c r="AM631" s="422"/>
      <c r="AN631" s="422"/>
      <c r="AO631" s="422"/>
      <c r="AP631" s="422"/>
      <c r="AQ631" s="422"/>
      <c r="AR631" s="422"/>
      <c r="AS631" s="422"/>
      <c r="AT631" s="422"/>
      <c r="AU631" s="422"/>
      <c r="AV631" s="422"/>
    </row>
    <row r="632" spans="1:48" ht="90" x14ac:dyDescent="0.2">
      <c r="A632" s="422" t="s">
        <v>306</v>
      </c>
      <c r="B632" s="442" t="s">
        <v>1994</v>
      </c>
      <c r="C632" s="429" t="s">
        <v>328</v>
      </c>
      <c r="D632" s="443" t="s">
        <v>336</v>
      </c>
      <c r="E632" s="444" t="s">
        <v>1990</v>
      </c>
      <c r="F632" s="425" t="s">
        <v>176</v>
      </c>
      <c r="G632" s="425" t="b">
        <v>0</v>
      </c>
      <c r="H632" s="430">
        <v>42555</v>
      </c>
      <c r="I632" s="425">
        <v>35</v>
      </c>
      <c r="J632" s="431">
        <f t="shared" si="18"/>
        <v>42520</v>
      </c>
      <c r="K632" s="425">
        <v>0</v>
      </c>
      <c r="L632" s="427" t="b">
        <v>1</v>
      </c>
      <c r="M632" s="427" t="s">
        <v>1991</v>
      </c>
      <c r="N632" s="425" t="s">
        <v>1862</v>
      </c>
      <c r="O632" s="425" t="s">
        <v>449</v>
      </c>
      <c r="P632" s="425"/>
      <c r="Q632" s="425"/>
      <c r="R632" s="425"/>
      <c r="S632" s="430"/>
      <c r="T632" s="425"/>
      <c r="U632" s="425"/>
      <c r="V632" s="430">
        <v>42520</v>
      </c>
      <c r="W632" s="425"/>
      <c r="X632" s="430">
        <v>42520</v>
      </c>
      <c r="Y632" s="430"/>
      <c r="Z632" s="430">
        <v>42520</v>
      </c>
      <c r="AA632" s="425"/>
      <c r="AB632" s="425"/>
      <c r="AC632" s="425"/>
      <c r="AD632" s="425"/>
      <c r="AE632" s="425"/>
      <c r="AF632" s="425"/>
      <c r="AG632" s="425"/>
      <c r="AH632" s="425"/>
      <c r="AI632" s="425"/>
      <c r="AJ632" s="425"/>
      <c r="AK632" s="422"/>
      <c r="AL632" s="422"/>
      <c r="AM632" s="422"/>
      <c r="AN632" s="422"/>
      <c r="AO632" s="422"/>
      <c r="AP632" s="422"/>
      <c r="AQ632" s="422"/>
      <c r="AR632" s="422"/>
      <c r="AS632" s="422"/>
      <c r="AT632" s="422"/>
      <c r="AU632" s="422"/>
      <c r="AV632" s="422"/>
    </row>
    <row r="633" spans="1:48" ht="90" x14ac:dyDescent="0.2">
      <c r="A633" s="422" t="s">
        <v>306</v>
      </c>
      <c r="B633" s="442" t="s">
        <v>1995</v>
      </c>
      <c r="C633" s="429" t="s">
        <v>328</v>
      </c>
      <c r="D633" s="443" t="s">
        <v>336</v>
      </c>
      <c r="E633" s="444" t="s">
        <v>1990</v>
      </c>
      <c r="F633" s="425" t="s">
        <v>176</v>
      </c>
      <c r="G633" s="425" t="b">
        <v>0</v>
      </c>
      <c r="H633" s="430">
        <v>42582</v>
      </c>
      <c r="I633" s="425">
        <v>30</v>
      </c>
      <c r="J633" s="431">
        <f t="shared" si="18"/>
        <v>42552</v>
      </c>
      <c r="K633" s="425">
        <v>0</v>
      </c>
      <c r="L633" s="427" t="b">
        <v>1</v>
      </c>
      <c r="M633" s="427" t="s">
        <v>1996</v>
      </c>
      <c r="N633" s="425" t="s">
        <v>1862</v>
      </c>
      <c r="O633" s="425" t="s">
        <v>449</v>
      </c>
      <c r="P633" s="425"/>
      <c r="Q633" s="425"/>
      <c r="R633" s="425"/>
      <c r="S633" s="430"/>
      <c r="T633" s="425"/>
      <c r="U633" s="425"/>
      <c r="V633" s="430">
        <v>42555</v>
      </c>
      <c r="W633" s="425"/>
      <c r="X633" s="430">
        <v>42555</v>
      </c>
      <c r="Y633" s="430"/>
      <c r="Z633" s="430">
        <v>42555</v>
      </c>
      <c r="AA633" s="425"/>
      <c r="AB633" s="425"/>
      <c r="AC633" s="425"/>
      <c r="AD633" s="425"/>
      <c r="AE633" s="425"/>
      <c r="AF633" s="425"/>
      <c r="AG633" s="425"/>
      <c r="AH633" s="425"/>
      <c r="AI633" s="425"/>
      <c r="AJ633" s="425"/>
      <c r="AK633" s="422"/>
      <c r="AL633" s="422"/>
      <c r="AM633" s="422"/>
      <c r="AN633" s="422"/>
      <c r="AO633" s="422"/>
      <c r="AP633" s="422"/>
      <c r="AQ633" s="422"/>
      <c r="AR633" s="422"/>
      <c r="AS633" s="422"/>
      <c r="AT633" s="422"/>
      <c r="AU633" s="422"/>
      <c r="AV633" s="422"/>
    </row>
    <row r="634" spans="1:48" ht="45" x14ac:dyDescent="0.2">
      <c r="A634" s="422" t="s">
        <v>306</v>
      </c>
      <c r="B634" s="442" t="s">
        <v>1997</v>
      </c>
      <c r="C634" s="429" t="s">
        <v>328</v>
      </c>
      <c r="D634" s="443" t="s">
        <v>336</v>
      </c>
      <c r="E634" s="444" t="s">
        <v>1998</v>
      </c>
      <c r="F634" s="425" t="s">
        <v>176</v>
      </c>
      <c r="G634" s="425" t="b">
        <v>0</v>
      </c>
      <c r="H634" s="430">
        <v>42471</v>
      </c>
      <c r="I634" s="425">
        <v>42</v>
      </c>
      <c r="J634" s="431">
        <f t="shared" ref="J634:J648" si="19">H634-I634</f>
        <v>42429</v>
      </c>
      <c r="K634" s="425">
        <v>0</v>
      </c>
      <c r="L634" s="427" t="b">
        <v>1</v>
      </c>
      <c r="M634" s="427" t="s">
        <v>1999</v>
      </c>
      <c r="N634" s="425" t="s">
        <v>1862</v>
      </c>
      <c r="O634" s="425" t="s">
        <v>449</v>
      </c>
      <c r="P634" s="425"/>
      <c r="Q634" s="425"/>
      <c r="R634" s="425"/>
      <c r="S634" s="430"/>
      <c r="T634" s="425"/>
      <c r="U634" s="425"/>
      <c r="V634" s="430">
        <v>42429</v>
      </c>
      <c r="W634" s="425"/>
      <c r="X634" s="430">
        <v>42429</v>
      </c>
      <c r="Y634" s="430"/>
      <c r="Z634" s="430"/>
      <c r="AA634" s="425"/>
      <c r="AB634" s="425"/>
      <c r="AC634" s="425"/>
      <c r="AD634" s="425"/>
      <c r="AE634" s="425"/>
      <c r="AF634" s="425"/>
      <c r="AG634" s="425"/>
      <c r="AH634" s="425"/>
      <c r="AI634" s="425"/>
      <c r="AJ634" s="425"/>
      <c r="AK634" s="422"/>
      <c r="AL634" s="422"/>
      <c r="AM634" s="422"/>
      <c r="AN634" s="422"/>
      <c r="AO634" s="422"/>
      <c r="AP634" s="422"/>
      <c r="AQ634" s="422"/>
      <c r="AR634" s="422"/>
      <c r="AS634" s="422"/>
      <c r="AT634" s="422"/>
      <c r="AU634" s="422"/>
      <c r="AV634" s="422"/>
    </row>
    <row r="635" spans="1:48" ht="45" x14ac:dyDescent="0.2">
      <c r="A635" s="422" t="s">
        <v>306</v>
      </c>
      <c r="B635" s="442" t="s">
        <v>2000</v>
      </c>
      <c r="C635" s="429" t="s">
        <v>328</v>
      </c>
      <c r="D635" s="443" t="s">
        <v>336</v>
      </c>
      <c r="E635" s="444" t="s">
        <v>1998</v>
      </c>
      <c r="F635" s="425" t="s">
        <v>176</v>
      </c>
      <c r="G635" s="425" t="b">
        <v>0</v>
      </c>
      <c r="H635" s="430">
        <v>42506</v>
      </c>
      <c r="I635" s="425">
        <v>21</v>
      </c>
      <c r="J635" s="431">
        <f t="shared" si="19"/>
        <v>42485</v>
      </c>
      <c r="K635" s="425">
        <v>0</v>
      </c>
      <c r="L635" s="427" t="b">
        <v>1</v>
      </c>
      <c r="M635" s="427" t="s">
        <v>2001</v>
      </c>
      <c r="N635" s="425" t="s">
        <v>1862</v>
      </c>
      <c r="O635" s="425" t="s">
        <v>449</v>
      </c>
      <c r="P635" s="425"/>
      <c r="Q635" s="425"/>
      <c r="R635" s="425"/>
      <c r="S635" s="430"/>
      <c r="T635" s="425"/>
      <c r="U635" s="425"/>
      <c r="V635" s="430">
        <v>42485</v>
      </c>
      <c r="W635" s="425"/>
      <c r="X635" s="430">
        <v>42485</v>
      </c>
      <c r="Y635" s="430"/>
      <c r="Z635" s="430"/>
      <c r="AA635" s="425"/>
      <c r="AB635" s="425"/>
      <c r="AC635" s="425"/>
      <c r="AD635" s="425"/>
      <c r="AE635" s="425"/>
      <c r="AF635" s="425"/>
      <c r="AG635" s="425"/>
      <c r="AH635" s="425"/>
      <c r="AI635" s="425"/>
      <c r="AJ635" s="425"/>
      <c r="AK635" s="422"/>
      <c r="AL635" s="422"/>
      <c r="AM635" s="422"/>
      <c r="AN635" s="422"/>
      <c r="AO635" s="422"/>
      <c r="AP635" s="422"/>
      <c r="AQ635" s="422"/>
      <c r="AR635" s="422"/>
      <c r="AS635" s="422"/>
      <c r="AT635" s="422"/>
      <c r="AU635" s="422"/>
      <c r="AV635" s="422"/>
    </row>
    <row r="636" spans="1:48" ht="45" x14ac:dyDescent="0.2">
      <c r="A636" s="422" t="s">
        <v>306</v>
      </c>
      <c r="B636" s="442" t="s">
        <v>2002</v>
      </c>
      <c r="C636" s="429" t="s">
        <v>328</v>
      </c>
      <c r="D636" s="443" t="s">
        <v>336</v>
      </c>
      <c r="E636" s="444" t="s">
        <v>1998</v>
      </c>
      <c r="F636" s="425" t="s">
        <v>176</v>
      </c>
      <c r="G636" s="425" t="b">
        <v>0</v>
      </c>
      <c r="H636" s="430">
        <v>42555</v>
      </c>
      <c r="I636" s="425">
        <v>35</v>
      </c>
      <c r="J636" s="431">
        <f t="shared" si="19"/>
        <v>42520</v>
      </c>
      <c r="K636" s="425">
        <v>0</v>
      </c>
      <c r="L636" s="427" t="b">
        <v>1</v>
      </c>
      <c r="M636" s="427" t="s">
        <v>1719</v>
      </c>
      <c r="N636" s="425" t="s">
        <v>1862</v>
      </c>
      <c r="O636" s="425" t="s">
        <v>449</v>
      </c>
      <c r="P636" s="425"/>
      <c r="Q636" s="425"/>
      <c r="R636" s="425"/>
      <c r="S636" s="430"/>
      <c r="T636" s="425"/>
      <c r="U636" s="425"/>
      <c r="V636" s="430">
        <v>42520</v>
      </c>
      <c r="W636" s="425"/>
      <c r="X636" s="430">
        <v>42520</v>
      </c>
      <c r="Y636" s="430"/>
      <c r="Z636" s="430"/>
      <c r="AA636" s="425"/>
      <c r="AB636" s="425"/>
      <c r="AC636" s="425"/>
      <c r="AD636" s="425"/>
      <c r="AE636" s="425"/>
      <c r="AF636" s="425"/>
      <c r="AG636" s="425"/>
      <c r="AH636" s="425"/>
      <c r="AI636" s="425"/>
      <c r="AJ636" s="425"/>
      <c r="AK636" s="422"/>
      <c r="AL636" s="422"/>
      <c r="AM636" s="422"/>
      <c r="AN636" s="422"/>
      <c r="AO636" s="422"/>
      <c r="AP636" s="422"/>
      <c r="AQ636" s="422"/>
      <c r="AR636" s="422"/>
      <c r="AS636" s="422"/>
      <c r="AT636" s="422"/>
      <c r="AU636" s="422"/>
      <c r="AV636" s="422"/>
    </row>
    <row r="637" spans="1:48" ht="45" x14ac:dyDescent="0.2">
      <c r="A637" s="422" t="s">
        <v>306</v>
      </c>
      <c r="B637" s="442" t="s">
        <v>2003</v>
      </c>
      <c r="C637" s="429" t="s">
        <v>328</v>
      </c>
      <c r="D637" s="443" t="s">
        <v>336</v>
      </c>
      <c r="E637" s="444" t="s">
        <v>1998</v>
      </c>
      <c r="F637" s="425" t="s">
        <v>176</v>
      </c>
      <c r="G637" s="425" t="b">
        <v>0</v>
      </c>
      <c r="H637" s="430">
        <v>42582</v>
      </c>
      <c r="I637" s="425">
        <v>27</v>
      </c>
      <c r="J637" s="431">
        <f t="shared" si="19"/>
        <v>42555</v>
      </c>
      <c r="K637" s="425">
        <v>0</v>
      </c>
      <c r="L637" s="427" t="b">
        <v>1</v>
      </c>
      <c r="M637" s="427" t="s">
        <v>2004</v>
      </c>
      <c r="N637" s="425" t="s">
        <v>1862</v>
      </c>
      <c r="O637" s="425" t="s">
        <v>449</v>
      </c>
      <c r="P637" s="425"/>
      <c r="Q637" s="425"/>
      <c r="R637" s="425"/>
      <c r="S637" s="430"/>
      <c r="T637" s="425"/>
      <c r="U637" s="425"/>
      <c r="V637" s="430">
        <v>42555</v>
      </c>
      <c r="W637" s="425"/>
      <c r="X637" s="430">
        <v>42556</v>
      </c>
      <c r="Y637" s="430"/>
      <c r="Z637" s="430"/>
      <c r="AA637" s="425"/>
      <c r="AB637" s="425"/>
      <c r="AC637" s="425"/>
      <c r="AD637" s="425"/>
      <c r="AE637" s="425"/>
      <c r="AF637" s="425"/>
      <c r="AG637" s="425"/>
      <c r="AH637" s="425"/>
      <c r="AI637" s="425"/>
      <c r="AJ637" s="425"/>
      <c r="AK637" s="422"/>
      <c r="AL637" s="422"/>
      <c r="AM637" s="422"/>
      <c r="AN637" s="422"/>
      <c r="AO637" s="422"/>
      <c r="AP637" s="422"/>
      <c r="AQ637" s="422"/>
      <c r="AR637" s="422"/>
      <c r="AS637" s="422"/>
      <c r="AT637" s="422"/>
      <c r="AU637" s="422"/>
      <c r="AV637" s="422"/>
    </row>
    <row r="638" spans="1:48" ht="45" x14ac:dyDescent="0.2">
      <c r="A638" s="422" t="s">
        <v>306</v>
      </c>
      <c r="B638" s="442" t="s">
        <v>2005</v>
      </c>
      <c r="C638" s="429" t="s">
        <v>328</v>
      </c>
      <c r="D638" s="443" t="s">
        <v>336</v>
      </c>
      <c r="E638" s="444" t="s">
        <v>2006</v>
      </c>
      <c r="F638" s="425" t="s">
        <v>176</v>
      </c>
      <c r="G638" s="425" t="b">
        <v>0</v>
      </c>
      <c r="H638" s="430">
        <v>42522</v>
      </c>
      <c r="I638" s="425">
        <v>60</v>
      </c>
      <c r="J638" s="431">
        <f t="shared" si="19"/>
        <v>42462</v>
      </c>
      <c r="K638" s="425">
        <v>0</v>
      </c>
      <c r="L638" s="427" t="b">
        <v>1</v>
      </c>
      <c r="M638" s="427" t="s">
        <v>1559</v>
      </c>
      <c r="N638" s="425" t="s">
        <v>1862</v>
      </c>
      <c r="O638" s="425" t="s">
        <v>449</v>
      </c>
      <c r="P638" s="425"/>
      <c r="Q638" s="425"/>
      <c r="R638" s="425"/>
      <c r="S638" s="430"/>
      <c r="T638" s="425"/>
      <c r="U638" s="425"/>
      <c r="V638" s="430">
        <v>42462</v>
      </c>
      <c r="W638" s="425"/>
      <c r="X638" s="430"/>
      <c r="Y638" s="430"/>
      <c r="Z638" s="430"/>
      <c r="AA638" s="425"/>
      <c r="AB638" s="425"/>
      <c r="AC638" s="425"/>
      <c r="AD638" s="425"/>
      <c r="AE638" s="425"/>
      <c r="AF638" s="425"/>
      <c r="AG638" s="425"/>
      <c r="AH638" s="425"/>
      <c r="AI638" s="425"/>
      <c r="AJ638" s="425"/>
      <c r="AK638" s="422"/>
      <c r="AL638" s="422"/>
      <c r="AM638" s="422"/>
      <c r="AN638" s="422"/>
      <c r="AO638" s="422"/>
      <c r="AP638" s="422"/>
      <c r="AQ638" s="422"/>
      <c r="AR638" s="422"/>
      <c r="AS638" s="422"/>
      <c r="AT638" s="422"/>
      <c r="AU638" s="422"/>
      <c r="AV638" s="422"/>
    </row>
    <row r="639" spans="1:48" ht="60" x14ac:dyDescent="0.2">
      <c r="A639" s="422" t="s">
        <v>306</v>
      </c>
      <c r="B639" s="442" t="s">
        <v>2007</v>
      </c>
      <c r="C639" s="429" t="s">
        <v>328</v>
      </c>
      <c r="D639" s="443" t="s">
        <v>336</v>
      </c>
      <c r="E639" s="444" t="s">
        <v>2008</v>
      </c>
      <c r="F639" s="425" t="s">
        <v>176</v>
      </c>
      <c r="G639" s="425" t="b">
        <v>0</v>
      </c>
      <c r="H639" s="430">
        <v>42552</v>
      </c>
      <c r="I639" s="425">
        <v>60</v>
      </c>
      <c r="J639" s="431">
        <f t="shared" si="19"/>
        <v>42492</v>
      </c>
      <c r="K639" s="425">
        <v>0</v>
      </c>
      <c r="L639" s="427" t="b">
        <v>0</v>
      </c>
      <c r="M639" s="427"/>
      <c r="N639" s="425" t="s">
        <v>1862</v>
      </c>
      <c r="O639" s="425" t="s">
        <v>449</v>
      </c>
      <c r="P639" s="425"/>
      <c r="Q639" s="425"/>
      <c r="R639" s="425"/>
      <c r="S639" s="430"/>
      <c r="T639" s="425"/>
      <c r="U639" s="425"/>
      <c r="V639" s="430"/>
      <c r="W639" s="425"/>
      <c r="X639" s="425"/>
      <c r="Y639" s="425"/>
      <c r="Z639" s="425"/>
      <c r="AA639" s="425"/>
      <c r="AB639" s="425"/>
      <c r="AC639" s="425"/>
      <c r="AD639" s="425"/>
      <c r="AE639" s="425"/>
      <c r="AF639" s="425"/>
      <c r="AG639" s="425"/>
      <c r="AH639" s="425"/>
      <c r="AI639" s="425"/>
      <c r="AJ639" s="425"/>
      <c r="AK639" s="422"/>
      <c r="AL639" s="422"/>
      <c r="AM639" s="422"/>
      <c r="AN639" s="422"/>
      <c r="AO639" s="422"/>
      <c r="AP639" s="422"/>
      <c r="AQ639" s="422"/>
      <c r="AR639" s="422"/>
      <c r="AS639" s="422"/>
      <c r="AT639" s="422"/>
      <c r="AU639" s="422"/>
      <c r="AV639" s="422"/>
    </row>
    <row r="640" spans="1:48" ht="45" x14ac:dyDescent="0.2">
      <c r="A640" s="422" t="s">
        <v>306</v>
      </c>
      <c r="B640" s="442" t="s">
        <v>2009</v>
      </c>
      <c r="C640" s="429" t="s">
        <v>328</v>
      </c>
      <c r="D640" s="443" t="s">
        <v>336</v>
      </c>
      <c r="E640" s="444" t="s">
        <v>2010</v>
      </c>
      <c r="F640" s="425" t="s">
        <v>176</v>
      </c>
      <c r="G640" s="425" t="b">
        <v>0</v>
      </c>
      <c r="H640" s="430">
        <v>42552</v>
      </c>
      <c r="I640" s="425">
        <v>60</v>
      </c>
      <c r="J640" s="431">
        <f t="shared" si="19"/>
        <v>42492</v>
      </c>
      <c r="K640" s="425">
        <v>0</v>
      </c>
      <c r="L640" s="427" t="b">
        <v>1</v>
      </c>
      <c r="M640" s="427" t="s">
        <v>2011</v>
      </c>
      <c r="N640" s="425" t="s">
        <v>1862</v>
      </c>
      <c r="O640" s="425" t="s">
        <v>449</v>
      </c>
      <c r="P640" s="425"/>
      <c r="Q640" s="425"/>
      <c r="R640" s="425"/>
      <c r="S640" s="430"/>
      <c r="T640" s="425"/>
      <c r="U640" s="425"/>
      <c r="V640" s="430"/>
      <c r="W640" s="425"/>
      <c r="X640" s="425"/>
      <c r="Y640" s="425"/>
      <c r="Z640" s="430">
        <v>42492</v>
      </c>
      <c r="AA640" s="425"/>
      <c r="AB640" s="425"/>
      <c r="AC640" s="425"/>
      <c r="AD640" s="425"/>
      <c r="AE640" s="425"/>
      <c r="AF640" s="425"/>
      <c r="AG640" s="425"/>
      <c r="AH640" s="425"/>
      <c r="AI640" s="425"/>
      <c r="AJ640" s="425"/>
      <c r="AK640" s="422"/>
      <c r="AL640" s="422"/>
      <c r="AM640" s="422"/>
      <c r="AN640" s="422"/>
      <c r="AO640" s="422"/>
      <c r="AP640" s="422"/>
      <c r="AQ640" s="422"/>
      <c r="AR640" s="422"/>
      <c r="AS640" s="422"/>
      <c r="AT640" s="422"/>
      <c r="AU640" s="422"/>
      <c r="AV640" s="422"/>
    </row>
    <row r="641" spans="1:48" ht="75" x14ac:dyDescent="0.2">
      <c r="A641" s="422" t="s">
        <v>306</v>
      </c>
      <c r="B641" s="442" t="s">
        <v>2012</v>
      </c>
      <c r="C641" s="429" t="s">
        <v>328</v>
      </c>
      <c r="D641" s="443" t="s">
        <v>336</v>
      </c>
      <c r="E641" s="444" t="s">
        <v>2013</v>
      </c>
      <c r="F641" s="425" t="s">
        <v>176</v>
      </c>
      <c r="G641" s="425" t="b">
        <v>0</v>
      </c>
      <c r="H641" s="430">
        <v>42506</v>
      </c>
      <c r="I641" s="425">
        <v>21</v>
      </c>
      <c r="J641" s="431">
        <f t="shared" si="19"/>
        <v>42485</v>
      </c>
      <c r="K641" s="425">
        <v>0</v>
      </c>
      <c r="L641" s="427" t="b">
        <v>1</v>
      </c>
      <c r="M641" s="427" t="s">
        <v>1861</v>
      </c>
      <c r="N641" s="425" t="s">
        <v>1862</v>
      </c>
      <c r="O641" s="425" t="s">
        <v>449</v>
      </c>
      <c r="P641" s="425"/>
      <c r="Q641" s="425"/>
      <c r="R641" s="425"/>
      <c r="S641" s="430"/>
      <c r="T641" s="425"/>
      <c r="U641" s="425"/>
      <c r="V641" s="430">
        <v>42429</v>
      </c>
      <c r="W641" s="425"/>
      <c r="X641" s="430">
        <v>42429</v>
      </c>
      <c r="Y641" s="430"/>
      <c r="Z641" s="430"/>
      <c r="AA641" s="425"/>
      <c r="AB641" s="425"/>
      <c r="AC641" s="425"/>
      <c r="AD641" s="425"/>
      <c r="AE641" s="425"/>
      <c r="AF641" s="425"/>
      <c r="AG641" s="425"/>
      <c r="AH641" s="425"/>
      <c r="AI641" s="425"/>
      <c r="AJ641" s="425"/>
      <c r="AK641" s="422"/>
      <c r="AL641" s="422"/>
      <c r="AM641" s="422"/>
      <c r="AN641" s="422"/>
      <c r="AO641" s="422"/>
      <c r="AP641" s="422"/>
      <c r="AQ641" s="422"/>
      <c r="AR641" s="422"/>
      <c r="AS641" s="422"/>
      <c r="AT641" s="422"/>
      <c r="AU641" s="422"/>
      <c r="AV641" s="422"/>
    </row>
    <row r="642" spans="1:48" ht="75" x14ac:dyDescent="0.2">
      <c r="A642" s="422" t="s">
        <v>306</v>
      </c>
      <c r="B642" s="442" t="s">
        <v>2014</v>
      </c>
      <c r="C642" s="429" t="s">
        <v>328</v>
      </c>
      <c r="D642" s="443" t="s">
        <v>336</v>
      </c>
      <c r="E642" s="444" t="s">
        <v>2013</v>
      </c>
      <c r="F642" s="425" t="s">
        <v>176</v>
      </c>
      <c r="G642" s="425" t="b">
        <v>0</v>
      </c>
      <c r="H642" s="430">
        <v>42555</v>
      </c>
      <c r="I642" s="425">
        <v>35</v>
      </c>
      <c r="J642" s="431">
        <f t="shared" si="19"/>
        <v>42520</v>
      </c>
      <c r="K642" s="425">
        <v>0</v>
      </c>
      <c r="L642" s="427" t="b">
        <v>1</v>
      </c>
      <c r="M642" s="427" t="s">
        <v>1865</v>
      </c>
      <c r="N642" s="425" t="s">
        <v>1862</v>
      </c>
      <c r="O642" s="425" t="s">
        <v>449</v>
      </c>
      <c r="P642" s="425"/>
      <c r="Q642" s="425"/>
      <c r="R642" s="425"/>
      <c r="S642" s="430"/>
      <c r="T642" s="425"/>
      <c r="U642" s="425"/>
      <c r="V642" s="430">
        <v>42485</v>
      </c>
      <c r="W642" s="425"/>
      <c r="X642" s="430">
        <v>42485</v>
      </c>
      <c r="Y642" s="430"/>
      <c r="Z642" s="430"/>
      <c r="AA642" s="425"/>
      <c r="AB642" s="425"/>
      <c r="AC642" s="425"/>
      <c r="AD642" s="425"/>
      <c r="AE642" s="425"/>
      <c r="AF642" s="425"/>
      <c r="AG642" s="425"/>
      <c r="AH642" s="425"/>
      <c r="AI642" s="425"/>
      <c r="AJ642" s="425"/>
      <c r="AK642" s="422"/>
      <c r="AL642" s="422"/>
      <c r="AM642" s="422"/>
      <c r="AN642" s="422"/>
      <c r="AO642" s="422"/>
      <c r="AP642" s="422"/>
      <c r="AQ642" s="422"/>
      <c r="AR642" s="422"/>
      <c r="AS642" s="422"/>
      <c r="AT642" s="422"/>
      <c r="AU642" s="422"/>
      <c r="AV642" s="422"/>
    </row>
    <row r="643" spans="1:48" ht="75" x14ac:dyDescent="0.2">
      <c r="A643" s="422" t="s">
        <v>306</v>
      </c>
      <c r="B643" s="442" t="s">
        <v>2015</v>
      </c>
      <c r="C643" s="429" t="s">
        <v>328</v>
      </c>
      <c r="D643" s="443" t="s">
        <v>336</v>
      </c>
      <c r="E643" s="444" t="s">
        <v>2013</v>
      </c>
      <c r="F643" s="425" t="s">
        <v>176</v>
      </c>
      <c r="G643" s="425" t="b">
        <v>0</v>
      </c>
      <c r="H643" s="430">
        <v>42582</v>
      </c>
      <c r="I643" s="425">
        <v>27</v>
      </c>
      <c r="J643" s="431">
        <f t="shared" si="19"/>
        <v>42555</v>
      </c>
      <c r="K643" s="425">
        <v>0</v>
      </c>
      <c r="L643" s="427" t="b">
        <v>1</v>
      </c>
      <c r="M643" s="427" t="s">
        <v>1867</v>
      </c>
      <c r="N643" s="425" t="s">
        <v>1862</v>
      </c>
      <c r="O643" s="425" t="s">
        <v>449</v>
      </c>
      <c r="P643" s="425"/>
      <c r="Q643" s="425"/>
      <c r="R643" s="425"/>
      <c r="S643" s="430"/>
      <c r="T643" s="425"/>
      <c r="U643" s="425"/>
      <c r="V643" s="430">
        <v>42520</v>
      </c>
      <c r="W643" s="425"/>
      <c r="X643" s="430">
        <v>42520</v>
      </c>
      <c r="Y643" s="430"/>
      <c r="Z643" s="430"/>
      <c r="AA643" s="425"/>
      <c r="AB643" s="425"/>
      <c r="AC643" s="425"/>
      <c r="AD643" s="425"/>
      <c r="AE643" s="425"/>
      <c r="AF643" s="425"/>
      <c r="AG643" s="425"/>
      <c r="AH643" s="425"/>
      <c r="AI643" s="425"/>
      <c r="AJ643" s="425"/>
      <c r="AK643" s="422"/>
      <c r="AL643" s="422"/>
      <c r="AM643" s="422"/>
      <c r="AN643" s="422"/>
      <c r="AO643" s="422"/>
      <c r="AP643" s="422"/>
      <c r="AQ643" s="422"/>
      <c r="AR643" s="422"/>
      <c r="AS643" s="422"/>
      <c r="AT643" s="422"/>
      <c r="AU643" s="422"/>
      <c r="AV643" s="422"/>
    </row>
    <row r="644" spans="1:48" ht="30" x14ac:dyDescent="0.2">
      <c r="A644" s="422" t="s">
        <v>306</v>
      </c>
      <c r="B644" s="442" t="s">
        <v>2016</v>
      </c>
      <c r="C644" s="429" t="s">
        <v>328</v>
      </c>
      <c r="D644" s="443" t="s">
        <v>336</v>
      </c>
      <c r="E644" s="444" t="s">
        <v>2017</v>
      </c>
      <c r="F644" s="425" t="s">
        <v>176</v>
      </c>
      <c r="G644" s="425" t="b">
        <v>0</v>
      </c>
      <c r="H644" s="430">
        <v>42582</v>
      </c>
      <c r="I644" s="425">
        <v>90</v>
      </c>
      <c r="J644" s="431">
        <f t="shared" si="19"/>
        <v>42492</v>
      </c>
      <c r="K644" s="425">
        <v>0</v>
      </c>
      <c r="L644" s="427" t="b">
        <v>1</v>
      </c>
      <c r="M644" s="427" t="s">
        <v>2018</v>
      </c>
      <c r="N644" s="425" t="s">
        <v>1862</v>
      </c>
      <c r="O644" s="425" t="s">
        <v>449</v>
      </c>
      <c r="P644" s="425"/>
      <c r="Q644" s="425"/>
      <c r="R644" s="425"/>
      <c r="S644" s="430"/>
      <c r="T644" s="425"/>
      <c r="U644" s="425"/>
      <c r="V644" s="430">
        <v>42492</v>
      </c>
      <c r="W644" s="425"/>
      <c r="X644" s="430"/>
      <c r="Y644" s="430"/>
      <c r="Z644" s="430"/>
      <c r="AA644" s="425"/>
      <c r="AB644" s="425"/>
      <c r="AC644" s="425"/>
      <c r="AD644" s="425"/>
      <c r="AE644" s="425"/>
      <c r="AF644" s="425"/>
      <c r="AG644" s="425"/>
      <c r="AH644" s="425"/>
      <c r="AI644" s="425"/>
      <c r="AJ644" s="425"/>
      <c r="AK644" s="422"/>
      <c r="AL644" s="422"/>
      <c r="AM644" s="422"/>
      <c r="AN644" s="422"/>
      <c r="AO644" s="422"/>
      <c r="AP644" s="422"/>
      <c r="AQ644" s="422"/>
      <c r="AR644" s="422"/>
      <c r="AS644" s="422"/>
      <c r="AT644" s="422"/>
      <c r="AU644" s="422"/>
      <c r="AV644" s="422"/>
    </row>
    <row r="645" spans="1:48" ht="45" x14ac:dyDescent="0.2">
      <c r="A645" s="422" t="s">
        <v>306</v>
      </c>
      <c r="B645" s="442" t="s">
        <v>2019</v>
      </c>
      <c r="C645" s="429" t="s">
        <v>328</v>
      </c>
      <c r="D645" s="443" t="s">
        <v>336</v>
      </c>
      <c r="E645" s="444" t="s">
        <v>1622</v>
      </c>
      <c r="F645" s="425" t="s">
        <v>176</v>
      </c>
      <c r="G645" s="425" t="b">
        <v>0</v>
      </c>
      <c r="H645" s="430">
        <v>42522</v>
      </c>
      <c r="I645" s="425">
        <v>30</v>
      </c>
      <c r="J645" s="431">
        <f t="shared" si="19"/>
        <v>42492</v>
      </c>
      <c r="K645" s="425">
        <v>0</v>
      </c>
      <c r="L645" s="427" t="b">
        <v>1</v>
      </c>
      <c r="M645" s="427" t="s">
        <v>1971</v>
      </c>
      <c r="N645" s="425" t="s">
        <v>1862</v>
      </c>
      <c r="O645" s="425" t="s">
        <v>449</v>
      </c>
      <c r="P645" s="425"/>
      <c r="Q645" s="425"/>
      <c r="R645" s="425"/>
      <c r="S645" s="430"/>
      <c r="T645" s="425"/>
      <c r="U645" s="425"/>
      <c r="V645" s="430"/>
      <c r="W645" s="425"/>
      <c r="X645" s="430">
        <v>42492</v>
      </c>
      <c r="Y645" s="430"/>
      <c r="Z645" s="430"/>
      <c r="AA645" s="425"/>
      <c r="AB645" s="425"/>
      <c r="AC645" s="425"/>
      <c r="AD645" s="425"/>
      <c r="AE645" s="425"/>
      <c r="AF645" s="425"/>
      <c r="AG645" s="425"/>
      <c r="AH645" s="425"/>
      <c r="AI645" s="425"/>
      <c r="AJ645" s="425"/>
      <c r="AK645" s="422"/>
      <c r="AL645" s="422"/>
      <c r="AM645" s="422"/>
      <c r="AN645" s="422"/>
      <c r="AO645" s="422"/>
      <c r="AP645" s="422"/>
      <c r="AQ645" s="422"/>
      <c r="AR645" s="422"/>
      <c r="AS645" s="422"/>
      <c r="AT645" s="422"/>
      <c r="AU645" s="422"/>
      <c r="AV645" s="422"/>
    </row>
    <row r="646" spans="1:48" ht="30" x14ac:dyDescent="0.2">
      <c r="A646" s="422" t="s">
        <v>306</v>
      </c>
      <c r="B646" s="442" t="s">
        <v>2020</v>
      </c>
      <c r="C646" s="429" t="s">
        <v>328</v>
      </c>
      <c r="D646" s="443" t="s">
        <v>336</v>
      </c>
      <c r="E646" s="444" t="s">
        <v>2021</v>
      </c>
      <c r="F646" s="425" t="s">
        <v>176</v>
      </c>
      <c r="G646" s="425" t="b">
        <v>0</v>
      </c>
      <c r="H646" s="430">
        <v>42551</v>
      </c>
      <c r="I646" s="425">
        <v>30</v>
      </c>
      <c r="J646" s="431">
        <f t="shared" si="19"/>
        <v>42521</v>
      </c>
      <c r="K646" s="425">
        <v>0</v>
      </c>
      <c r="L646" s="427" t="b">
        <v>1</v>
      </c>
      <c r="M646" s="427" t="s">
        <v>2022</v>
      </c>
      <c r="N646" s="425" t="s">
        <v>1862</v>
      </c>
      <c r="O646" s="425" t="s">
        <v>449</v>
      </c>
      <c r="P646" s="425"/>
      <c r="Q646" s="425"/>
      <c r="R646" s="425"/>
      <c r="S646" s="430"/>
      <c r="T646" s="425"/>
      <c r="U646" s="425"/>
      <c r="V646" s="430">
        <v>42521</v>
      </c>
      <c r="W646" s="425"/>
      <c r="X646" s="430"/>
      <c r="Y646" s="430"/>
      <c r="Z646" s="430"/>
      <c r="AA646" s="425"/>
      <c r="AB646" s="425"/>
      <c r="AC646" s="425"/>
      <c r="AD646" s="425"/>
      <c r="AE646" s="425"/>
      <c r="AF646" s="425"/>
      <c r="AG646" s="425"/>
      <c r="AH646" s="425"/>
      <c r="AI646" s="425"/>
      <c r="AJ646" s="425"/>
      <c r="AK646" s="422"/>
      <c r="AL646" s="422"/>
      <c r="AM646" s="422"/>
      <c r="AN646" s="422"/>
      <c r="AO646" s="422"/>
      <c r="AP646" s="422"/>
      <c r="AQ646" s="422"/>
      <c r="AR646" s="422"/>
      <c r="AS646" s="422"/>
      <c r="AT646" s="422"/>
      <c r="AU646" s="422"/>
      <c r="AV646" s="422"/>
    </row>
    <row r="647" spans="1:48" ht="15" x14ac:dyDescent="0.2">
      <c r="A647" s="422" t="s">
        <v>306</v>
      </c>
      <c r="B647" s="442" t="s">
        <v>2023</v>
      </c>
      <c r="C647" s="429" t="s">
        <v>328</v>
      </c>
      <c r="D647" s="443" t="s">
        <v>336</v>
      </c>
      <c r="E647" s="444" t="s">
        <v>2024</v>
      </c>
      <c r="F647" s="425" t="s">
        <v>176</v>
      </c>
      <c r="G647" s="425" t="b">
        <v>0</v>
      </c>
      <c r="H647" s="430">
        <v>42551</v>
      </c>
      <c r="I647" s="425">
        <v>90</v>
      </c>
      <c r="J647" s="431">
        <f t="shared" si="19"/>
        <v>42461</v>
      </c>
      <c r="K647" s="425">
        <v>0</v>
      </c>
      <c r="L647" s="427" t="b">
        <v>0</v>
      </c>
      <c r="M647" s="427"/>
      <c r="N647" s="425" t="s">
        <v>1862</v>
      </c>
      <c r="O647" s="425" t="s">
        <v>449</v>
      </c>
      <c r="P647" s="425"/>
      <c r="Q647" s="425"/>
      <c r="R647" s="425"/>
      <c r="S647" s="430"/>
      <c r="T647" s="425"/>
      <c r="U647" s="425"/>
      <c r="V647" s="430">
        <v>42521</v>
      </c>
      <c r="W647" s="425"/>
      <c r="X647" s="430"/>
      <c r="Y647" s="430"/>
      <c r="Z647" s="430"/>
      <c r="AA647" s="425"/>
      <c r="AB647" s="425"/>
      <c r="AC647" s="425"/>
      <c r="AD647" s="425"/>
      <c r="AE647" s="425"/>
      <c r="AF647" s="425"/>
      <c r="AG647" s="425"/>
      <c r="AH647" s="425"/>
      <c r="AI647" s="425"/>
      <c r="AJ647" s="425"/>
      <c r="AK647" s="422"/>
      <c r="AL647" s="422"/>
      <c r="AM647" s="422"/>
      <c r="AN647" s="422"/>
      <c r="AO647" s="422"/>
      <c r="AP647" s="422"/>
      <c r="AQ647" s="422"/>
      <c r="AR647" s="422"/>
      <c r="AS647" s="422"/>
      <c r="AT647" s="422"/>
      <c r="AU647" s="422"/>
      <c r="AV647" s="422"/>
    </row>
    <row r="648" spans="1:48" ht="15" x14ac:dyDescent="0.2">
      <c r="A648" s="422" t="s">
        <v>306</v>
      </c>
      <c r="B648" s="442" t="s">
        <v>2025</v>
      </c>
      <c r="C648" s="429" t="s">
        <v>328</v>
      </c>
      <c r="D648" s="443" t="s">
        <v>336</v>
      </c>
      <c r="E648" s="444" t="s">
        <v>2026</v>
      </c>
      <c r="F648" s="425" t="s">
        <v>176</v>
      </c>
      <c r="G648" s="425" t="b">
        <v>0</v>
      </c>
      <c r="H648" s="430">
        <v>42551</v>
      </c>
      <c r="I648" s="425">
        <v>90</v>
      </c>
      <c r="J648" s="431">
        <f t="shared" si="19"/>
        <v>42461</v>
      </c>
      <c r="K648" s="425">
        <v>0</v>
      </c>
      <c r="L648" s="427" t="b">
        <v>0</v>
      </c>
      <c r="M648" s="427"/>
      <c r="N648" s="425" t="s">
        <v>1862</v>
      </c>
      <c r="O648" s="425" t="s">
        <v>449</v>
      </c>
      <c r="P648" s="425"/>
      <c r="Q648" s="425"/>
      <c r="R648" s="425"/>
      <c r="S648" s="430"/>
      <c r="T648" s="425"/>
      <c r="U648" s="425"/>
      <c r="V648" s="430">
        <v>42521</v>
      </c>
      <c r="W648" s="425"/>
      <c r="X648" s="430"/>
      <c r="Y648" s="430"/>
      <c r="Z648" s="430"/>
      <c r="AA648" s="425"/>
      <c r="AB648" s="425"/>
      <c r="AC648" s="425"/>
      <c r="AD648" s="425"/>
      <c r="AE648" s="425"/>
      <c r="AF648" s="425"/>
      <c r="AG648" s="425"/>
      <c r="AH648" s="425"/>
      <c r="AI648" s="425"/>
      <c r="AJ648" s="425"/>
      <c r="AK648" s="422"/>
      <c r="AL648" s="422"/>
      <c r="AM648" s="422"/>
      <c r="AN648" s="422"/>
      <c r="AO648" s="422"/>
      <c r="AP648" s="422"/>
      <c r="AQ648" s="422"/>
      <c r="AR648" s="422"/>
      <c r="AS648" s="422"/>
      <c r="AT648" s="422"/>
      <c r="AU648" s="422"/>
      <c r="AV648" s="422"/>
    </row>
    <row r="649" spans="1:48" ht="15" x14ac:dyDescent="0.2">
      <c r="A649" s="177"/>
      <c r="B649" s="224"/>
      <c r="C649" s="224"/>
      <c r="D649" s="224"/>
      <c r="E649" s="222"/>
      <c r="F649" s="223"/>
      <c r="G649" s="224"/>
      <c r="H649" s="236"/>
      <c r="I649" s="224"/>
      <c r="J649" s="226"/>
      <c r="K649" s="227"/>
      <c r="L649" s="224"/>
      <c r="M649" s="224"/>
      <c r="N649" s="224"/>
      <c r="O649" s="224"/>
      <c r="P649" s="224"/>
      <c r="Q649" s="208"/>
      <c r="R649" s="209"/>
      <c r="S649" s="209"/>
      <c r="T649" s="209"/>
      <c r="U649" s="209"/>
      <c r="V649" s="209"/>
      <c r="W649" s="209"/>
      <c r="X649" s="209"/>
      <c r="Y649" s="209"/>
      <c r="Z649" s="209"/>
      <c r="AA649" s="209"/>
      <c r="AB649" s="209"/>
      <c r="AC649" s="209"/>
      <c r="AD649" s="209"/>
      <c r="AE649" s="209"/>
      <c r="AF649" s="209"/>
      <c r="AG649" s="209"/>
      <c r="AH649" s="209"/>
      <c r="AI649" s="209"/>
      <c r="AJ649" s="209"/>
      <c r="AK649" s="209"/>
      <c r="AL649" s="209"/>
      <c r="AM649" s="209"/>
      <c r="AN649" s="209"/>
      <c r="AO649" s="209"/>
      <c r="AP649" s="209"/>
      <c r="AQ649" s="209"/>
      <c r="AR649" s="209"/>
      <c r="AS649" s="209"/>
      <c r="AT649" s="209"/>
      <c r="AU649" s="209"/>
      <c r="AV649" s="210"/>
    </row>
    <row r="650" spans="1:48" ht="60" x14ac:dyDescent="0.2">
      <c r="A650" s="445" t="s">
        <v>2027</v>
      </c>
      <c r="B650" s="158" t="s">
        <v>2028</v>
      </c>
      <c r="C650" s="159" t="s">
        <v>2029</v>
      </c>
      <c r="D650" s="159" t="s">
        <v>359</v>
      </c>
      <c r="E650" s="160" t="s">
        <v>2030</v>
      </c>
      <c r="F650" s="161" t="s">
        <v>176</v>
      </c>
      <c r="G650" s="161" t="b">
        <v>0</v>
      </c>
      <c r="H650" s="162">
        <v>42582</v>
      </c>
      <c r="I650" s="161">
        <v>200</v>
      </c>
      <c r="J650" s="176">
        <f t="shared" ref="J650:J695" si="20">H650-I650</f>
        <v>42382</v>
      </c>
      <c r="K650" s="164">
        <v>0</v>
      </c>
      <c r="L650" s="161" t="b">
        <v>1</v>
      </c>
      <c r="M650" s="161"/>
      <c r="N650" s="161" t="s">
        <v>2031</v>
      </c>
      <c r="O650" s="161" t="s">
        <v>2032</v>
      </c>
      <c r="P650" s="161" t="s">
        <v>2033</v>
      </c>
      <c r="Q650" s="176"/>
      <c r="R650" s="161"/>
      <c r="S650" s="161"/>
      <c r="T650" s="161"/>
      <c r="U650" s="161"/>
      <c r="V650" s="176">
        <v>42382</v>
      </c>
      <c r="W650" s="161"/>
      <c r="X650" s="176"/>
      <c r="Y650" s="161"/>
      <c r="Z650" s="161"/>
      <c r="AA650" s="161"/>
      <c r="AB650" s="161"/>
      <c r="AC650" s="161"/>
      <c r="AD650" s="161"/>
      <c r="AE650" s="161"/>
      <c r="AF650" s="161"/>
      <c r="AG650" s="161"/>
      <c r="AH650" s="161"/>
      <c r="AI650" s="161"/>
      <c r="AJ650" s="161"/>
      <c r="AK650" s="161"/>
      <c r="AL650" s="161"/>
      <c r="AM650" s="161"/>
      <c r="AN650" s="161"/>
      <c r="AO650" s="176"/>
      <c r="AP650" s="161"/>
      <c r="AQ650" s="161"/>
      <c r="AR650" s="161"/>
      <c r="AS650" s="161"/>
      <c r="AT650" s="161"/>
      <c r="AU650" s="331">
        <v>42551</v>
      </c>
      <c r="AV650" s="161" t="s">
        <v>2034</v>
      </c>
    </row>
    <row r="651" spans="1:48" ht="45" x14ac:dyDescent="0.2">
      <c r="A651" s="445" t="s">
        <v>2027</v>
      </c>
      <c r="B651" s="158" t="s">
        <v>2035</v>
      </c>
      <c r="C651" s="159" t="s">
        <v>2029</v>
      </c>
      <c r="D651" s="159" t="s">
        <v>359</v>
      </c>
      <c r="E651" s="160" t="s">
        <v>2036</v>
      </c>
      <c r="F651" s="161" t="s">
        <v>176</v>
      </c>
      <c r="G651" s="161" t="b">
        <v>0</v>
      </c>
      <c r="H651" s="162">
        <v>42490</v>
      </c>
      <c r="I651" s="161">
        <v>90</v>
      </c>
      <c r="J651" s="176">
        <f t="shared" si="20"/>
        <v>42400</v>
      </c>
      <c r="K651" s="164">
        <v>0</v>
      </c>
      <c r="L651" s="161" t="b">
        <v>1</v>
      </c>
      <c r="M651" s="161" t="s">
        <v>2037</v>
      </c>
      <c r="N651" s="161" t="s">
        <v>2031</v>
      </c>
      <c r="O651" s="161" t="s">
        <v>2032</v>
      </c>
      <c r="P651" s="161" t="s">
        <v>2038</v>
      </c>
      <c r="Q651" s="176"/>
      <c r="R651" s="161"/>
      <c r="S651" s="161"/>
      <c r="T651" s="161"/>
      <c r="U651" s="161"/>
      <c r="V651" s="176">
        <f>J651</f>
        <v>42400</v>
      </c>
      <c r="W651" s="161"/>
      <c r="X651" s="176">
        <f>J651</f>
        <v>42400</v>
      </c>
      <c r="Y651" s="161"/>
      <c r="Z651" s="161"/>
      <c r="AA651" s="161"/>
      <c r="AB651" s="161"/>
      <c r="AC651" s="161"/>
      <c r="AD651" s="161"/>
      <c r="AE651" s="161"/>
      <c r="AF651" s="161"/>
      <c r="AG651" s="161"/>
      <c r="AH651" s="161"/>
      <c r="AI651" s="161"/>
      <c r="AJ651" s="161"/>
      <c r="AK651" s="161"/>
      <c r="AL651" s="161"/>
      <c r="AM651" s="161"/>
      <c r="AN651" s="161"/>
      <c r="AO651" s="176">
        <f>J651</f>
        <v>42400</v>
      </c>
      <c r="AP651" s="161"/>
      <c r="AQ651" s="161"/>
      <c r="AR651" s="161"/>
      <c r="AS651" s="161"/>
      <c r="AT651" s="161"/>
      <c r="AU651" s="161"/>
      <c r="AV651" s="161"/>
    </row>
    <row r="652" spans="1:48" ht="90" x14ac:dyDescent="0.2">
      <c r="A652" s="445" t="s">
        <v>2027</v>
      </c>
      <c r="B652" s="158" t="s">
        <v>2039</v>
      </c>
      <c r="C652" s="159" t="s">
        <v>2029</v>
      </c>
      <c r="D652" s="159" t="s">
        <v>359</v>
      </c>
      <c r="E652" s="160" t="s">
        <v>2040</v>
      </c>
      <c r="F652" s="161" t="s">
        <v>176</v>
      </c>
      <c r="G652" s="161" t="b">
        <v>0</v>
      </c>
      <c r="H652" s="162">
        <v>42490</v>
      </c>
      <c r="I652" s="161">
        <v>60</v>
      </c>
      <c r="J652" s="176">
        <f t="shared" si="20"/>
        <v>42430</v>
      </c>
      <c r="K652" s="164">
        <v>0</v>
      </c>
      <c r="L652" s="161" t="b">
        <v>1</v>
      </c>
      <c r="M652" s="161"/>
      <c r="N652" s="161" t="s">
        <v>2041</v>
      </c>
      <c r="O652" s="161" t="s">
        <v>2032</v>
      </c>
      <c r="P652" s="161" t="s">
        <v>2042</v>
      </c>
      <c r="Q652" s="176"/>
      <c r="R652" s="161"/>
      <c r="S652" s="161"/>
      <c r="T652" s="161"/>
      <c r="U652" s="161"/>
      <c r="V652" s="176"/>
      <c r="W652" s="161"/>
      <c r="X652" s="176"/>
      <c r="Y652" s="161"/>
      <c r="Z652" s="161"/>
      <c r="AA652" s="161"/>
      <c r="AB652" s="161"/>
      <c r="AC652" s="161"/>
      <c r="AD652" s="161"/>
      <c r="AE652" s="161"/>
      <c r="AF652" s="161"/>
      <c r="AG652" s="161"/>
      <c r="AH652" s="161"/>
      <c r="AI652" s="161"/>
      <c r="AJ652" s="161"/>
      <c r="AK652" s="161"/>
      <c r="AL652" s="161"/>
      <c r="AM652" s="161"/>
      <c r="AN652" s="161"/>
      <c r="AO652" s="331">
        <v>42430</v>
      </c>
      <c r="AP652" s="161"/>
      <c r="AQ652" s="161"/>
      <c r="AR652" s="161"/>
      <c r="AS652" s="161"/>
      <c r="AT652" s="161"/>
      <c r="AU652" s="161"/>
      <c r="AV652" s="161"/>
    </row>
    <row r="653" spans="1:48" ht="60" x14ac:dyDescent="0.2">
      <c r="A653" s="445" t="s">
        <v>2027</v>
      </c>
      <c r="B653" s="158" t="s">
        <v>2043</v>
      </c>
      <c r="C653" s="159" t="s">
        <v>2029</v>
      </c>
      <c r="D653" s="159" t="s">
        <v>359</v>
      </c>
      <c r="E653" s="160" t="s">
        <v>2044</v>
      </c>
      <c r="F653" s="161" t="s">
        <v>176</v>
      </c>
      <c r="G653" s="161" t="b">
        <v>0</v>
      </c>
      <c r="H653" s="162">
        <v>42521</v>
      </c>
      <c r="I653" s="161">
        <v>90</v>
      </c>
      <c r="J653" s="176">
        <f t="shared" si="20"/>
        <v>42431</v>
      </c>
      <c r="K653" s="164">
        <v>0</v>
      </c>
      <c r="L653" s="161" t="b">
        <v>0</v>
      </c>
      <c r="M653" s="161"/>
      <c r="N653" s="161" t="s">
        <v>2045</v>
      </c>
      <c r="O653" s="161" t="s">
        <v>2032</v>
      </c>
      <c r="P653" s="161" t="s">
        <v>2046</v>
      </c>
      <c r="Q653" s="176"/>
      <c r="R653" s="161"/>
      <c r="S653" s="161"/>
      <c r="T653" s="161"/>
      <c r="U653" s="161"/>
      <c r="V653" s="176"/>
      <c r="W653" s="161"/>
      <c r="X653" s="176"/>
      <c r="Y653" s="161"/>
      <c r="Z653" s="161"/>
      <c r="AA653" s="161"/>
      <c r="AB653" s="161"/>
      <c r="AC653" s="161"/>
      <c r="AD653" s="161"/>
      <c r="AE653" s="161"/>
      <c r="AF653" s="161"/>
      <c r="AG653" s="161"/>
      <c r="AH653" s="161"/>
      <c r="AI653" s="161"/>
      <c r="AJ653" s="161"/>
      <c r="AK653" s="161"/>
      <c r="AL653" s="161"/>
      <c r="AM653" s="161"/>
      <c r="AN653" s="161"/>
      <c r="AO653" s="161"/>
      <c r="AP653" s="161"/>
      <c r="AQ653" s="161"/>
      <c r="AR653" s="161"/>
      <c r="AS653" s="161"/>
      <c r="AT653" s="161"/>
      <c r="AU653" s="161"/>
      <c r="AV653" s="161"/>
    </row>
    <row r="654" spans="1:48" ht="45" x14ac:dyDescent="0.2">
      <c r="A654" s="445" t="s">
        <v>2027</v>
      </c>
      <c r="B654" s="158" t="s">
        <v>2047</v>
      </c>
      <c r="C654" s="159" t="s">
        <v>2029</v>
      </c>
      <c r="D654" s="159" t="s">
        <v>359</v>
      </c>
      <c r="E654" s="160" t="s">
        <v>2048</v>
      </c>
      <c r="F654" s="161" t="s">
        <v>176</v>
      </c>
      <c r="G654" s="161" t="b">
        <v>0</v>
      </c>
      <c r="H654" s="162">
        <v>42582</v>
      </c>
      <c r="I654" s="161">
        <v>120</v>
      </c>
      <c r="J654" s="176">
        <f t="shared" si="20"/>
        <v>42462</v>
      </c>
      <c r="K654" s="164">
        <v>0</v>
      </c>
      <c r="L654" s="161" t="b">
        <v>1</v>
      </c>
      <c r="M654" s="161" t="s">
        <v>2049</v>
      </c>
      <c r="N654" s="161" t="s">
        <v>2050</v>
      </c>
      <c r="O654" s="161" t="s">
        <v>2032</v>
      </c>
      <c r="P654" s="161"/>
      <c r="Q654" s="176"/>
      <c r="R654" s="161"/>
      <c r="S654" s="161"/>
      <c r="T654" s="161"/>
      <c r="U654" s="161"/>
      <c r="V654" s="176">
        <f>J654</f>
        <v>42462</v>
      </c>
      <c r="W654" s="161"/>
      <c r="X654" s="176">
        <f>J654</f>
        <v>42462</v>
      </c>
      <c r="Y654" s="161"/>
      <c r="Z654" s="161"/>
      <c r="AA654" s="161"/>
      <c r="AB654" s="161"/>
      <c r="AC654" s="161"/>
      <c r="AD654" s="161"/>
      <c r="AE654" s="161"/>
      <c r="AF654" s="161"/>
      <c r="AG654" s="161"/>
      <c r="AH654" s="161"/>
      <c r="AI654" s="161"/>
      <c r="AJ654" s="161"/>
      <c r="AK654" s="161"/>
      <c r="AL654" s="161"/>
      <c r="AM654" s="161"/>
      <c r="AN654" s="161"/>
      <c r="AO654" s="161"/>
      <c r="AP654" s="161"/>
      <c r="AQ654" s="161"/>
      <c r="AR654" s="161"/>
      <c r="AS654" s="161"/>
      <c r="AT654" s="161"/>
      <c r="AU654" s="161"/>
      <c r="AV654" s="161"/>
    </row>
    <row r="655" spans="1:48" ht="45" x14ac:dyDescent="0.2">
      <c r="A655" s="445" t="s">
        <v>2027</v>
      </c>
      <c r="B655" s="158" t="s">
        <v>2051</v>
      </c>
      <c r="C655" s="159" t="s">
        <v>2029</v>
      </c>
      <c r="D655" s="159" t="s">
        <v>359</v>
      </c>
      <c r="E655" s="160" t="s">
        <v>2052</v>
      </c>
      <c r="F655" s="161" t="s">
        <v>176</v>
      </c>
      <c r="G655" s="161" t="b">
        <v>0</v>
      </c>
      <c r="H655" s="162">
        <v>42582</v>
      </c>
      <c r="I655" s="161">
        <v>120</v>
      </c>
      <c r="J655" s="176">
        <f t="shared" si="20"/>
        <v>42462</v>
      </c>
      <c r="K655" s="164">
        <v>0</v>
      </c>
      <c r="L655" s="161" t="b">
        <v>1</v>
      </c>
      <c r="M655" s="161" t="s">
        <v>2053</v>
      </c>
      <c r="N655" s="161" t="s">
        <v>2054</v>
      </c>
      <c r="O655" s="161" t="s">
        <v>2032</v>
      </c>
      <c r="P655" s="161" t="s">
        <v>2055</v>
      </c>
      <c r="Q655" s="176"/>
      <c r="R655" s="161"/>
      <c r="S655" s="161"/>
      <c r="T655" s="161"/>
      <c r="U655" s="161"/>
      <c r="V655" s="161"/>
      <c r="W655" s="161"/>
      <c r="X655" s="161"/>
      <c r="Y655" s="161"/>
      <c r="Z655" s="331">
        <v>42462</v>
      </c>
      <c r="AA655" s="161"/>
      <c r="AB655" s="161"/>
      <c r="AC655" s="161"/>
      <c r="AD655" s="161"/>
      <c r="AE655" s="161"/>
      <c r="AF655" s="161"/>
      <c r="AG655" s="161"/>
      <c r="AH655" s="161"/>
      <c r="AI655" s="161"/>
      <c r="AJ655" s="161"/>
      <c r="AK655" s="161"/>
      <c r="AL655" s="161"/>
      <c r="AM655" s="161"/>
      <c r="AN655" s="161"/>
      <c r="AO655" s="161"/>
      <c r="AP655" s="161"/>
      <c r="AQ655" s="161"/>
      <c r="AR655" s="161"/>
      <c r="AS655" s="161"/>
      <c r="AT655" s="161"/>
      <c r="AU655" s="161"/>
      <c r="AV655" s="161"/>
    </row>
    <row r="656" spans="1:48" ht="30" x14ac:dyDescent="0.2">
      <c r="A656" s="445" t="s">
        <v>2027</v>
      </c>
      <c r="B656" s="158" t="s">
        <v>2056</v>
      </c>
      <c r="C656" s="159" t="s">
        <v>2029</v>
      </c>
      <c r="D656" s="159" t="s">
        <v>359</v>
      </c>
      <c r="E656" s="160" t="s">
        <v>2057</v>
      </c>
      <c r="F656" s="161" t="s">
        <v>176</v>
      </c>
      <c r="G656" s="161" t="b">
        <v>0</v>
      </c>
      <c r="H656" s="162">
        <v>42490</v>
      </c>
      <c r="I656" s="161">
        <v>14</v>
      </c>
      <c r="J656" s="176">
        <f t="shared" si="20"/>
        <v>42476</v>
      </c>
      <c r="K656" s="164">
        <v>0</v>
      </c>
      <c r="L656" s="161" t="b">
        <v>0</v>
      </c>
      <c r="M656" s="161"/>
      <c r="N656" s="161" t="s">
        <v>2058</v>
      </c>
      <c r="O656" s="161" t="s">
        <v>2032</v>
      </c>
      <c r="P656" s="161" t="s">
        <v>2059</v>
      </c>
      <c r="Q656" s="176"/>
      <c r="R656" s="161"/>
      <c r="S656" s="161"/>
      <c r="T656" s="161"/>
      <c r="U656" s="161"/>
      <c r="V656" s="176"/>
      <c r="W656" s="161"/>
      <c r="X656" s="176"/>
      <c r="Y656" s="161"/>
      <c r="Z656" s="161"/>
      <c r="AA656" s="161"/>
      <c r="AB656" s="161"/>
      <c r="AC656" s="161"/>
      <c r="AD656" s="161"/>
      <c r="AE656" s="161"/>
      <c r="AF656" s="161"/>
      <c r="AG656" s="161"/>
      <c r="AH656" s="161"/>
      <c r="AI656" s="161"/>
      <c r="AJ656" s="161"/>
      <c r="AK656" s="161"/>
      <c r="AL656" s="161"/>
      <c r="AM656" s="161"/>
      <c r="AN656" s="161"/>
      <c r="AO656" s="176"/>
      <c r="AP656" s="161"/>
      <c r="AQ656" s="161"/>
      <c r="AR656" s="161"/>
      <c r="AS656" s="161"/>
      <c r="AT656" s="161"/>
      <c r="AU656" s="161"/>
      <c r="AV656" s="161"/>
    </row>
    <row r="657" spans="1:48" ht="60" x14ac:dyDescent="0.2">
      <c r="A657" s="445" t="s">
        <v>2027</v>
      </c>
      <c r="B657" s="158" t="s">
        <v>2060</v>
      </c>
      <c r="C657" s="159" t="s">
        <v>2029</v>
      </c>
      <c r="D657" s="159" t="s">
        <v>359</v>
      </c>
      <c r="E657" s="160" t="s">
        <v>2061</v>
      </c>
      <c r="F657" s="161" t="s">
        <v>176</v>
      </c>
      <c r="G657" s="161" t="b">
        <v>0</v>
      </c>
      <c r="H657" s="162">
        <v>42506</v>
      </c>
      <c r="I657" s="161">
        <v>20</v>
      </c>
      <c r="J657" s="176">
        <f t="shared" si="20"/>
        <v>42486</v>
      </c>
      <c r="K657" s="164">
        <v>0</v>
      </c>
      <c r="L657" s="161" t="b">
        <v>1</v>
      </c>
      <c r="M657" s="161" t="s">
        <v>2062</v>
      </c>
      <c r="N657" s="161" t="s">
        <v>2063</v>
      </c>
      <c r="O657" s="161" t="s">
        <v>2032</v>
      </c>
      <c r="P657" s="161" t="s">
        <v>2064</v>
      </c>
      <c r="Q657" s="176"/>
      <c r="R657" s="161"/>
      <c r="S657" s="161"/>
      <c r="T657" s="161"/>
      <c r="U657" s="161"/>
      <c r="V657" s="176">
        <v>42486</v>
      </c>
      <c r="W657" s="161"/>
      <c r="X657" s="176"/>
      <c r="Y657" s="161"/>
      <c r="Z657" s="161"/>
      <c r="AA657" s="161"/>
      <c r="AB657" s="161"/>
      <c r="AC657" s="161"/>
      <c r="AD657" s="161"/>
      <c r="AE657" s="161"/>
      <c r="AF657" s="161"/>
      <c r="AG657" s="161"/>
      <c r="AH657" s="161"/>
      <c r="AI657" s="161"/>
      <c r="AJ657" s="161"/>
      <c r="AK657" s="161"/>
      <c r="AL657" s="161"/>
      <c r="AM657" s="161"/>
      <c r="AN657" s="161"/>
      <c r="AO657" s="161"/>
      <c r="AP657" s="161"/>
      <c r="AQ657" s="161"/>
      <c r="AR657" s="161"/>
      <c r="AS657" s="161"/>
      <c r="AT657" s="161"/>
      <c r="AU657" s="161"/>
      <c r="AV657" s="161"/>
    </row>
    <row r="658" spans="1:48" ht="90" x14ac:dyDescent="0.2">
      <c r="A658" s="445" t="s">
        <v>2027</v>
      </c>
      <c r="B658" s="158" t="s">
        <v>2065</v>
      </c>
      <c r="C658" s="159" t="s">
        <v>2029</v>
      </c>
      <c r="D658" s="159" t="s">
        <v>359</v>
      </c>
      <c r="E658" s="160" t="s">
        <v>2066</v>
      </c>
      <c r="F658" s="161" t="s">
        <v>176</v>
      </c>
      <c r="G658" s="161" t="b">
        <v>0</v>
      </c>
      <c r="H658" s="162">
        <v>42506</v>
      </c>
      <c r="I658" s="161">
        <v>20</v>
      </c>
      <c r="J658" s="176">
        <f t="shared" si="20"/>
        <v>42486</v>
      </c>
      <c r="K658" s="164">
        <v>0</v>
      </c>
      <c r="L658" s="161" t="b">
        <v>1</v>
      </c>
      <c r="M658" s="161" t="s">
        <v>2067</v>
      </c>
      <c r="N658" s="161" t="s">
        <v>2068</v>
      </c>
      <c r="O658" s="161" t="s">
        <v>2032</v>
      </c>
      <c r="P658" s="161"/>
      <c r="Q658" s="176"/>
      <c r="R658" s="161"/>
      <c r="S658" s="161"/>
      <c r="T658" s="161"/>
      <c r="U658" s="161"/>
      <c r="V658" s="176">
        <v>42486</v>
      </c>
      <c r="W658" s="161"/>
      <c r="X658" s="176">
        <v>42486</v>
      </c>
      <c r="Y658" s="161"/>
      <c r="Z658" s="161"/>
      <c r="AA658" s="161"/>
      <c r="AB658" s="161"/>
      <c r="AC658" s="161"/>
      <c r="AD658" s="161"/>
      <c r="AE658" s="161"/>
      <c r="AF658" s="161"/>
      <c r="AG658" s="161"/>
      <c r="AH658" s="161"/>
      <c r="AI658" s="161"/>
      <c r="AJ658" s="161"/>
      <c r="AK658" s="161"/>
      <c r="AL658" s="161"/>
      <c r="AM658" s="161"/>
      <c r="AN658" s="161"/>
      <c r="AO658" s="161"/>
      <c r="AP658" s="161"/>
      <c r="AQ658" s="161"/>
      <c r="AR658" s="161"/>
      <c r="AS658" s="161"/>
      <c r="AT658" s="161"/>
      <c r="AU658" s="161"/>
      <c r="AV658" s="161"/>
    </row>
    <row r="659" spans="1:48" ht="45" x14ac:dyDescent="0.2">
      <c r="A659" s="445" t="s">
        <v>2027</v>
      </c>
      <c r="B659" s="158" t="s">
        <v>2069</v>
      </c>
      <c r="C659" s="159" t="s">
        <v>2029</v>
      </c>
      <c r="D659" s="159" t="s">
        <v>359</v>
      </c>
      <c r="E659" s="160" t="s">
        <v>2070</v>
      </c>
      <c r="F659" s="161" t="s">
        <v>176</v>
      </c>
      <c r="G659" s="161" t="b">
        <v>0</v>
      </c>
      <c r="H659" s="162">
        <v>42506</v>
      </c>
      <c r="I659" s="161">
        <v>20</v>
      </c>
      <c r="J659" s="176">
        <f t="shared" si="20"/>
        <v>42486</v>
      </c>
      <c r="K659" s="164">
        <v>0</v>
      </c>
      <c r="L659" s="161" t="b">
        <v>1</v>
      </c>
      <c r="M659" s="161" t="s">
        <v>2071</v>
      </c>
      <c r="N659" s="161" t="s">
        <v>2072</v>
      </c>
      <c r="O659" s="161" t="s">
        <v>2032</v>
      </c>
      <c r="P659" s="161" t="s">
        <v>2073</v>
      </c>
      <c r="Q659" s="176"/>
      <c r="R659" s="161"/>
      <c r="S659" s="161"/>
      <c r="T659" s="161"/>
      <c r="U659" s="161"/>
      <c r="V659" s="176">
        <v>42486</v>
      </c>
      <c r="W659" s="161"/>
      <c r="X659" s="176"/>
      <c r="Y659" s="161"/>
      <c r="Z659" s="161"/>
      <c r="AA659" s="161"/>
      <c r="AB659" s="161"/>
      <c r="AC659" s="161"/>
      <c r="AD659" s="161"/>
      <c r="AE659" s="161"/>
      <c r="AF659" s="161"/>
      <c r="AG659" s="161"/>
      <c r="AH659" s="161"/>
      <c r="AI659" s="161"/>
      <c r="AJ659" s="161"/>
      <c r="AK659" s="161"/>
      <c r="AL659" s="161"/>
      <c r="AM659" s="161"/>
      <c r="AN659" s="161"/>
      <c r="AO659" s="331">
        <v>42486</v>
      </c>
      <c r="AP659" s="161"/>
      <c r="AQ659" s="161"/>
      <c r="AR659" s="161"/>
      <c r="AS659" s="161"/>
      <c r="AT659" s="161"/>
      <c r="AU659" s="161"/>
      <c r="AV659" s="161"/>
    </row>
    <row r="660" spans="1:48" ht="60" x14ac:dyDescent="0.2">
      <c r="A660" s="445" t="s">
        <v>2027</v>
      </c>
      <c r="B660" s="158" t="s">
        <v>2074</v>
      </c>
      <c r="C660" s="159" t="s">
        <v>2029</v>
      </c>
      <c r="D660" s="159" t="s">
        <v>359</v>
      </c>
      <c r="E660" s="160" t="s">
        <v>2075</v>
      </c>
      <c r="F660" s="161" t="s">
        <v>176</v>
      </c>
      <c r="G660" s="161" t="b">
        <v>0</v>
      </c>
      <c r="H660" s="162">
        <v>42520</v>
      </c>
      <c r="I660" s="161">
        <v>30</v>
      </c>
      <c r="J660" s="176">
        <f t="shared" si="20"/>
        <v>42490</v>
      </c>
      <c r="K660" s="164">
        <v>0</v>
      </c>
      <c r="L660" s="161" t="b">
        <v>1</v>
      </c>
      <c r="M660" s="161"/>
      <c r="N660" s="161" t="s">
        <v>2031</v>
      </c>
      <c r="O660" s="161" t="s">
        <v>2032</v>
      </c>
      <c r="P660" s="161" t="s">
        <v>2076</v>
      </c>
      <c r="Q660" s="176"/>
      <c r="R660" s="161"/>
      <c r="S660" s="161"/>
      <c r="T660" s="161"/>
      <c r="U660" s="161"/>
      <c r="V660" s="176">
        <v>42490</v>
      </c>
      <c r="W660" s="161"/>
      <c r="X660" s="176"/>
      <c r="Y660" s="161"/>
      <c r="Z660" s="161"/>
      <c r="AA660" s="161"/>
      <c r="AB660" s="161"/>
      <c r="AC660" s="161"/>
      <c r="AD660" s="161"/>
      <c r="AE660" s="161"/>
      <c r="AF660" s="161"/>
      <c r="AG660" s="161"/>
      <c r="AH660" s="161"/>
      <c r="AI660" s="161"/>
      <c r="AJ660" s="161"/>
      <c r="AK660" s="161"/>
      <c r="AL660" s="161"/>
      <c r="AM660" s="161"/>
      <c r="AN660" s="161"/>
      <c r="AO660" s="176"/>
      <c r="AP660" s="161"/>
      <c r="AQ660" s="161"/>
      <c r="AR660" s="161"/>
      <c r="AS660" s="161"/>
      <c r="AT660" s="161"/>
      <c r="AU660" s="161"/>
      <c r="AV660" s="161"/>
    </row>
    <row r="661" spans="1:48" ht="45" x14ac:dyDescent="0.2">
      <c r="A661" s="445" t="s">
        <v>2027</v>
      </c>
      <c r="B661" s="158" t="s">
        <v>2077</v>
      </c>
      <c r="C661" s="159" t="s">
        <v>2029</v>
      </c>
      <c r="D661" s="159" t="s">
        <v>359</v>
      </c>
      <c r="E661" s="160" t="s">
        <v>2078</v>
      </c>
      <c r="F661" s="161" t="s">
        <v>176</v>
      </c>
      <c r="G661" s="161" t="b">
        <v>0</v>
      </c>
      <c r="H661" s="162">
        <v>42520</v>
      </c>
      <c r="I661" s="161">
        <v>30</v>
      </c>
      <c r="J661" s="176">
        <f t="shared" si="20"/>
        <v>42490</v>
      </c>
      <c r="K661" s="164">
        <v>0</v>
      </c>
      <c r="L661" s="161" t="b">
        <v>1</v>
      </c>
      <c r="M661" s="161"/>
      <c r="N661" s="161" t="s">
        <v>2079</v>
      </c>
      <c r="O661" s="161" t="s">
        <v>2032</v>
      </c>
      <c r="P661" s="161" t="s">
        <v>2080</v>
      </c>
      <c r="Q661" s="176"/>
      <c r="R661" s="161"/>
      <c r="S661" s="161"/>
      <c r="T661" s="161"/>
      <c r="U661" s="161"/>
      <c r="V661" s="176">
        <v>42490</v>
      </c>
      <c r="W661" s="161"/>
      <c r="X661" s="176"/>
      <c r="Y661" s="161"/>
      <c r="Z661" s="161"/>
      <c r="AA661" s="161"/>
      <c r="AB661" s="161"/>
      <c r="AC661" s="161"/>
      <c r="AD661" s="161"/>
      <c r="AE661" s="161"/>
      <c r="AF661" s="161"/>
      <c r="AG661" s="161"/>
      <c r="AH661" s="161"/>
      <c r="AI661" s="161"/>
      <c r="AJ661" s="161"/>
      <c r="AK661" s="161"/>
      <c r="AL661" s="161"/>
      <c r="AM661" s="161"/>
      <c r="AN661" s="161"/>
      <c r="AO661" s="176"/>
      <c r="AP661" s="161"/>
      <c r="AQ661" s="161"/>
      <c r="AR661" s="161"/>
      <c r="AS661" s="161"/>
      <c r="AT661" s="161"/>
      <c r="AU661" s="161"/>
      <c r="AV661" s="161"/>
    </row>
    <row r="662" spans="1:48" ht="60" x14ac:dyDescent="0.2">
      <c r="A662" s="445" t="s">
        <v>2027</v>
      </c>
      <c r="B662" s="158" t="s">
        <v>2081</v>
      </c>
      <c r="C662" s="159" t="s">
        <v>2029</v>
      </c>
      <c r="D662" s="159" t="s">
        <v>359</v>
      </c>
      <c r="E662" s="160" t="s">
        <v>2082</v>
      </c>
      <c r="F662" s="161" t="s">
        <v>176</v>
      </c>
      <c r="G662" s="161" t="b">
        <v>0</v>
      </c>
      <c r="H662" s="162">
        <v>42521</v>
      </c>
      <c r="I662" s="161">
        <v>30</v>
      </c>
      <c r="J662" s="176">
        <f t="shared" si="20"/>
        <v>42491</v>
      </c>
      <c r="K662" s="164">
        <v>0</v>
      </c>
      <c r="L662" s="161" t="b">
        <v>1</v>
      </c>
      <c r="M662" s="161"/>
      <c r="N662" s="161" t="s">
        <v>2083</v>
      </c>
      <c r="O662" s="161" t="s">
        <v>2032</v>
      </c>
      <c r="P662" s="161" t="s">
        <v>2084</v>
      </c>
      <c r="Q662" s="176"/>
      <c r="R662" s="161"/>
      <c r="S662" s="161"/>
      <c r="T662" s="161"/>
      <c r="U662" s="161"/>
      <c r="V662" s="176">
        <v>42491</v>
      </c>
      <c r="W662" s="161"/>
      <c r="X662" s="176"/>
      <c r="Y662" s="161"/>
      <c r="Z662" s="161"/>
      <c r="AA662" s="161"/>
      <c r="AB662" s="161"/>
      <c r="AC662" s="161"/>
      <c r="AD662" s="161"/>
      <c r="AE662" s="161"/>
      <c r="AF662" s="161"/>
      <c r="AG662" s="161"/>
      <c r="AH662" s="161"/>
      <c r="AI662" s="161"/>
      <c r="AJ662" s="161"/>
      <c r="AK662" s="161"/>
      <c r="AL662" s="161"/>
      <c r="AM662" s="161"/>
      <c r="AN662" s="161"/>
      <c r="AO662" s="161"/>
      <c r="AP662" s="161"/>
      <c r="AQ662" s="161"/>
      <c r="AR662" s="161"/>
      <c r="AS662" s="161"/>
      <c r="AT662" s="161"/>
      <c r="AU662" s="161"/>
      <c r="AV662" s="161"/>
    </row>
    <row r="663" spans="1:48" ht="15" x14ac:dyDescent="0.2">
      <c r="A663" s="445" t="s">
        <v>2027</v>
      </c>
      <c r="B663" s="158" t="s">
        <v>2085</v>
      </c>
      <c r="C663" s="159" t="s">
        <v>2029</v>
      </c>
      <c r="D663" s="159" t="s">
        <v>359</v>
      </c>
      <c r="E663" s="160" t="s">
        <v>2086</v>
      </c>
      <c r="F663" s="161" t="s">
        <v>176</v>
      </c>
      <c r="G663" s="161" t="b">
        <v>0</v>
      </c>
      <c r="H663" s="162">
        <v>42551</v>
      </c>
      <c r="I663" s="161">
        <v>60</v>
      </c>
      <c r="J663" s="176">
        <f t="shared" si="20"/>
        <v>42491</v>
      </c>
      <c r="K663" s="164">
        <v>0</v>
      </c>
      <c r="L663" s="161" t="b">
        <v>0</v>
      </c>
      <c r="M663" s="161"/>
      <c r="N663" s="161" t="s">
        <v>2050</v>
      </c>
      <c r="O663" s="161" t="s">
        <v>2032</v>
      </c>
      <c r="P663" s="161"/>
      <c r="Q663" s="176"/>
      <c r="R663" s="161"/>
      <c r="S663" s="161"/>
      <c r="T663" s="161"/>
      <c r="U663" s="161"/>
      <c r="V663" s="176"/>
      <c r="W663" s="161"/>
      <c r="X663" s="176"/>
      <c r="Y663" s="161"/>
      <c r="Z663" s="161"/>
      <c r="AA663" s="161"/>
      <c r="AB663" s="161"/>
      <c r="AC663" s="161"/>
      <c r="AD663" s="161"/>
      <c r="AE663" s="161"/>
      <c r="AF663" s="161"/>
      <c r="AG663" s="161"/>
      <c r="AH663" s="161"/>
      <c r="AI663" s="161"/>
      <c r="AJ663" s="161"/>
      <c r="AK663" s="161"/>
      <c r="AL663" s="161"/>
      <c r="AM663" s="161"/>
      <c r="AN663" s="161"/>
      <c r="AO663" s="176"/>
      <c r="AP663" s="161"/>
      <c r="AQ663" s="161"/>
      <c r="AR663" s="161"/>
      <c r="AS663" s="161"/>
      <c r="AT663" s="161"/>
      <c r="AU663" s="161"/>
      <c r="AV663" s="161"/>
    </row>
    <row r="664" spans="1:48" ht="30" x14ac:dyDescent="0.2">
      <c r="A664" s="445" t="s">
        <v>2027</v>
      </c>
      <c r="B664" s="158" t="s">
        <v>2087</v>
      </c>
      <c r="C664" s="159" t="s">
        <v>2029</v>
      </c>
      <c r="D664" s="159" t="s">
        <v>359</v>
      </c>
      <c r="E664" s="160" t="s">
        <v>2088</v>
      </c>
      <c r="F664" s="161" t="s">
        <v>176</v>
      </c>
      <c r="G664" s="161" t="b">
        <v>0</v>
      </c>
      <c r="H664" s="162">
        <v>42551</v>
      </c>
      <c r="I664" s="161">
        <v>60</v>
      </c>
      <c r="J664" s="176">
        <f t="shared" si="20"/>
        <v>42491</v>
      </c>
      <c r="K664" s="164">
        <v>0</v>
      </c>
      <c r="L664" s="161" t="b">
        <v>0</v>
      </c>
      <c r="M664" s="161"/>
      <c r="N664" s="161" t="s">
        <v>2089</v>
      </c>
      <c r="O664" s="161" t="s">
        <v>2032</v>
      </c>
      <c r="P664" s="161" t="s">
        <v>2090</v>
      </c>
      <c r="Q664" s="176"/>
      <c r="R664" s="161"/>
      <c r="S664" s="161"/>
      <c r="T664" s="161"/>
      <c r="U664" s="161"/>
      <c r="V664" s="161"/>
      <c r="W664" s="161"/>
      <c r="X664" s="161"/>
      <c r="Y664" s="161"/>
      <c r="Z664" s="161"/>
      <c r="AA664" s="161"/>
      <c r="AB664" s="161"/>
      <c r="AC664" s="161"/>
      <c r="AD664" s="161"/>
      <c r="AE664" s="161"/>
      <c r="AF664" s="161"/>
      <c r="AG664" s="161"/>
      <c r="AH664" s="161"/>
      <c r="AI664" s="161"/>
      <c r="AJ664" s="161"/>
      <c r="AK664" s="161"/>
      <c r="AL664" s="161"/>
      <c r="AM664" s="161"/>
      <c r="AN664" s="161"/>
      <c r="AO664" s="161"/>
      <c r="AP664" s="161"/>
      <c r="AQ664" s="161"/>
      <c r="AR664" s="161"/>
      <c r="AS664" s="161"/>
      <c r="AT664" s="161"/>
      <c r="AU664" s="161"/>
      <c r="AV664" s="161"/>
    </row>
    <row r="665" spans="1:48" ht="30" x14ac:dyDescent="0.2">
      <c r="A665" s="445"/>
      <c r="B665" s="158" t="s">
        <v>2091</v>
      </c>
      <c r="C665" s="159"/>
      <c r="D665" s="159"/>
      <c r="E665" s="160" t="s">
        <v>2092</v>
      </c>
      <c r="F665" s="161" t="s">
        <v>176</v>
      </c>
      <c r="G665" s="161" t="b">
        <v>0</v>
      </c>
      <c r="H665" s="162">
        <v>42582</v>
      </c>
      <c r="I665" s="161">
        <v>91</v>
      </c>
      <c r="J665" s="176">
        <f t="shared" si="20"/>
        <v>42491</v>
      </c>
      <c r="K665" s="164">
        <v>0</v>
      </c>
      <c r="L665" s="161" t="b">
        <v>1</v>
      </c>
      <c r="M665" s="161" t="s">
        <v>2037</v>
      </c>
      <c r="N665" s="161" t="s">
        <v>2031</v>
      </c>
      <c r="O665" s="161" t="s">
        <v>2032</v>
      </c>
      <c r="P665" s="161" t="s">
        <v>2093</v>
      </c>
      <c r="Q665" s="176"/>
      <c r="R665" s="161"/>
      <c r="S665" s="161"/>
      <c r="T665" s="161"/>
      <c r="U665" s="161"/>
      <c r="V665" s="176">
        <v>42491</v>
      </c>
      <c r="W665" s="161"/>
      <c r="X665" s="176"/>
      <c r="Y665" s="161"/>
      <c r="Z665" s="161"/>
      <c r="AA665" s="161"/>
      <c r="AB665" s="161"/>
      <c r="AC665" s="161"/>
      <c r="AD665" s="161"/>
      <c r="AE665" s="161"/>
      <c r="AF665" s="161"/>
      <c r="AG665" s="161"/>
      <c r="AH665" s="161"/>
      <c r="AI665" s="161"/>
      <c r="AJ665" s="161"/>
      <c r="AK665" s="161"/>
      <c r="AL665" s="161"/>
      <c r="AM665" s="161"/>
      <c r="AN665" s="161"/>
      <c r="AO665" s="176"/>
      <c r="AP665" s="161"/>
      <c r="AQ665" s="161"/>
      <c r="AR665" s="161"/>
      <c r="AS665" s="161"/>
      <c r="AT665" s="161"/>
      <c r="AU665" s="161"/>
      <c r="AV665" s="161"/>
    </row>
    <row r="666" spans="1:48" ht="120" x14ac:dyDescent="0.2">
      <c r="A666" s="445" t="s">
        <v>2027</v>
      </c>
      <c r="B666" s="158" t="s">
        <v>2094</v>
      </c>
      <c r="C666" s="159" t="s">
        <v>2029</v>
      </c>
      <c r="D666" s="159" t="s">
        <v>359</v>
      </c>
      <c r="E666" s="160" t="s">
        <v>2095</v>
      </c>
      <c r="F666" s="161" t="s">
        <v>176</v>
      </c>
      <c r="G666" s="161" t="b">
        <v>0</v>
      </c>
      <c r="H666" s="162">
        <v>42582</v>
      </c>
      <c r="I666" s="161">
        <v>90</v>
      </c>
      <c r="J666" s="176">
        <f t="shared" si="20"/>
        <v>42492</v>
      </c>
      <c r="K666" s="164">
        <v>0</v>
      </c>
      <c r="L666" s="161" t="b">
        <v>0</v>
      </c>
      <c r="M666" s="161"/>
      <c r="N666" s="161" t="s">
        <v>2045</v>
      </c>
      <c r="O666" s="161" t="s">
        <v>2032</v>
      </c>
      <c r="P666" s="161"/>
      <c r="Q666" s="176"/>
      <c r="R666" s="161"/>
      <c r="S666" s="161"/>
      <c r="T666" s="161"/>
      <c r="U666" s="161"/>
      <c r="V666" s="176"/>
      <c r="W666" s="161"/>
      <c r="X666" s="176"/>
      <c r="Y666" s="161"/>
      <c r="Z666" s="161"/>
      <c r="AA666" s="161"/>
      <c r="AB666" s="161"/>
      <c r="AC666" s="161"/>
      <c r="AD666" s="161"/>
      <c r="AE666" s="161"/>
      <c r="AF666" s="161"/>
      <c r="AG666" s="161"/>
      <c r="AH666" s="161"/>
      <c r="AI666" s="161"/>
      <c r="AJ666" s="161"/>
      <c r="AK666" s="161"/>
      <c r="AL666" s="161"/>
      <c r="AM666" s="161"/>
      <c r="AN666" s="161"/>
      <c r="AO666" s="161"/>
      <c r="AP666" s="161"/>
      <c r="AQ666" s="161"/>
      <c r="AR666" s="161"/>
      <c r="AS666" s="161"/>
      <c r="AT666" s="161"/>
      <c r="AU666" s="161"/>
      <c r="AV666" s="161"/>
    </row>
    <row r="667" spans="1:48" ht="60" x14ac:dyDescent="0.2">
      <c r="A667" s="445" t="s">
        <v>2027</v>
      </c>
      <c r="B667" s="158" t="s">
        <v>2096</v>
      </c>
      <c r="C667" s="159" t="s">
        <v>2029</v>
      </c>
      <c r="D667" s="159" t="s">
        <v>359</v>
      </c>
      <c r="E667" s="160" t="s">
        <v>2097</v>
      </c>
      <c r="F667" s="161" t="s">
        <v>176</v>
      </c>
      <c r="G667" s="161" t="b">
        <v>0</v>
      </c>
      <c r="H667" s="162">
        <v>42536</v>
      </c>
      <c r="I667" s="161">
        <v>30</v>
      </c>
      <c r="J667" s="176">
        <f t="shared" si="20"/>
        <v>42506</v>
      </c>
      <c r="K667" s="164">
        <v>0</v>
      </c>
      <c r="L667" s="161" t="b">
        <v>0</v>
      </c>
      <c r="M667" s="161"/>
      <c r="N667" s="161" t="s">
        <v>2063</v>
      </c>
      <c r="O667" s="161" t="s">
        <v>2032</v>
      </c>
      <c r="P667" s="161"/>
      <c r="Q667" s="176"/>
      <c r="R667" s="161"/>
      <c r="S667" s="161"/>
      <c r="T667" s="161"/>
      <c r="U667" s="161"/>
      <c r="V667" s="176"/>
      <c r="W667" s="161"/>
      <c r="X667" s="176"/>
      <c r="Y667" s="161"/>
      <c r="Z667" s="161"/>
      <c r="AA667" s="161"/>
      <c r="AB667" s="161"/>
      <c r="AC667" s="161"/>
      <c r="AD667" s="161"/>
      <c r="AE667" s="161"/>
      <c r="AF667" s="161"/>
      <c r="AG667" s="161"/>
      <c r="AH667" s="161"/>
      <c r="AI667" s="161"/>
      <c r="AJ667" s="161"/>
      <c r="AK667" s="161"/>
      <c r="AL667" s="161"/>
      <c r="AM667" s="161"/>
      <c r="AN667" s="161"/>
      <c r="AO667" s="161"/>
      <c r="AP667" s="161"/>
      <c r="AQ667" s="161"/>
      <c r="AR667" s="161"/>
      <c r="AS667" s="161"/>
      <c r="AT667" s="161"/>
      <c r="AU667" s="161"/>
      <c r="AV667" s="161"/>
    </row>
    <row r="668" spans="1:48" ht="30" x14ac:dyDescent="0.2">
      <c r="A668" s="445" t="s">
        <v>2027</v>
      </c>
      <c r="B668" s="158" t="s">
        <v>2098</v>
      </c>
      <c r="C668" s="159" t="s">
        <v>2029</v>
      </c>
      <c r="D668" s="159" t="s">
        <v>359</v>
      </c>
      <c r="E668" s="160" t="s">
        <v>2099</v>
      </c>
      <c r="F668" s="161" t="s">
        <v>176</v>
      </c>
      <c r="G668" s="161" t="b">
        <v>0</v>
      </c>
      <c r="H668" s="162">
        <v>42536</v>
      </c>
      <c r="I668" s="161">
        <v>30</v>
      </c>
      <c r="J668" s="176">
        <f t="shared" si="20"/>
        <v>42506</v>
      </c>
      <c r="K668" s="164">
        <v>0</v>
      </c>
      <c r="L668" s="161" t="b">
        <v>0</v>
      </c>
      <c r="M668" s="161"/>
      <c r="N668" s="161" t="s">
        <v>2063</v>
      </c>
      <c r="O668" s="161" t="s">
        <v>2032</v>
      </c>
      <c r="P668" s="161"/>
      <c r="Q668" s="176"/>
      <c r="R668" s="161"/>
      <c r="S668" s="161"/>
      <c r="T668" s="161"/>
      <c r="U668" s="161"/>
      <c r="V668" s="176"/>
      <c r="W668" s="161"/>
      <c r="X668" s="176"/>
      <c r="Y668" s="161"/>
      <c r="Z668" s="161"/>
      <c r="AA668" s="161"/>
      <c r="AB668" s="161"/>
      <c r="AC668" s="161"/>
      <c r="AD668" s="161"/>
      <c r="AE668" s="161"/>
      <c r="AF668" s="161"/>
      <c r="AG668" s="161"/>
      <c r="AH668" s="161"/>
      <c r="AI668" s="161"/>
      <c r="AJ668" s="161"/>
      <c r="AK668" s="161"/>
      <c r="AL668" s="161"/>
      <c r="AM668" s="161"/>
      <c r="AN668" s="161"/>
      <c r="AO668" s="161"/>
      <c r="AP668" s="161"/>
      <c r="AQ668" s="161"/>
      <c r="AR668" s="161"/>
      <c r="AS668" s="161"/>
      <c r="AT668" s="161"/>
      <c r="AU668" s="161"/>
      <c r="AV668" s="161"/>
    </row>
    <row r="669" spans="1:48" ht="45" x14ac:dyDescent="0.2">
      <c r="A669" s="445" t="s">
        <v>2027</v>
      </c>
      <c r="B669" s="158" t="s">
        <v>2100</v>
      </c>
      <c r="C669" s="159" t="s">
        <v>2029</v>
      </c>
      <c r="D669" s="159" t="s">
        <v>359</v>
      </c>
      <c r="E669" s="160" t="s">
        <v>2101</v>
      </c>
      <c r="F669" s="161" t="s">
        <v>176</v>
      </c>
      <c r="G669" s="161" t="b">
        <v>0</v>
      </c>
      <c r="H669" s="162">
        <v>42566</v>
      </c>
      <c r="I669" s="161">
        <v>60</v>
      </c>
      <c r="J669" s="176">
        <f t="shared" si="20"/>
        <v>42506</v>
      </c>
      <c r="K669" s="164">
        <v>0</v>
      </c>
      <c r="L669" s="161" t="b">
        <v>1</v>
      </c>
      <c r="M669" s="161"/>
      <c r="N669" s="161" t="s">
        <v>2050</v>
      </c>
      <c r="O669" s="161" t="s">
        <v>2032</v>
      </c>
      <c r="P669" s="161" t="s">
        <v>2102</v>
      </c>
      <c r="Q669" s="176"/>
      <c r="R669" s="161"/>
      <c r="S669" s="161"/>
      <c r="T669" s="161"/>
      <c r="U669" s="161"/>
      <c r="V669" s="176">
        <v>42491</v>
      </c>
      <c r="W669" s="161"/>
      <c r="X669" s="176"/>
      <c r="Y669" s="161"/>
      <c r="Z669" s="161"/>
      <c r="AA669" s="161"/>
      <c r="AB669" s="161"/>
      <c r="AC669" s="161"/>
      <c r="AD669" s="161"/>
      <c r="AE669" s="161"/>
      <c r="AF669" s="161"/>
      <c r="AG669" s="161"/>
      <c r="AH669" s="161"/>
      <c r="AI669" s="161"/>
      <c r="AJ669" s="161"/>
      <c r="AK669" s="161"/>
      <c r="AL669" s="161"/>
      <c r="AM669" s="161"/>
      <c r="AN669" s="161"/>
      <c r="AO669" s="161"/>
      <c r="AP669" s="161"/>
      <c r="AQ669" s="161"/>
      <c r="AR669" s="161"/>
      <c r="AS669" s="161"/>
      <c r="AT669" s="161"/>
      <c r="AU669" s="161"/>
      <c r="AV669" s="161"/>
    </row>
    <row r="670" spans="1:48" ht="60" x14ac:dyDescent="0.2">
      <c r="A670" s="445" t="s">
        <v>2027</v>
      </c>
      <c r="B670" s="158" t="s">
        <v>2103</v>
      </c>
      <c r="C670" s="159" t="s">
        <v>2029</v>
      </c>
      <c r="D670" s="159" t="s">
        <v>359</v>
      </c>
      <c r="E670" s="160" t="s">
        <v>2104</v>
      </c>
      <c r="F670" s="161" t="s">
        <v>176</v>
      </c>
      <c r="G670" s="161" t="b">
        <v>0</v>
      </c>
      <c r="H670" s="162">
        <v>42521</v>
      </c>
      <c r="I670" s="161">
        <v>14</v>
      </c>
      <c r="J670" s="176">
        <f t="shared" si="20"/>
        <v>42507</v>
      </c>
      <c r="K670" s="164">
        <v>0</v>
      </c>
      <c r="L670" s="161" t="b">
        <v>1</v>
      </c>
      <c r="M670" s="161" t="s">
        <v>2105</v>
      </c>
      <c r="N670" s="161" t="s">
        <v>2063</v>
      </c>
      <c r="O670" s="161" t="s">
        <v>2032</v>
      </c>
      <c r="P670" s="161" t="s">
        <v>2106</v>
      </c>
      <c r="Q670" s="176"/>
      <c r="R670" s="161"/>
      <c r="S670" s="161"/>
      <c r="T670" s="161"/>
      <c r="U670" s="161"/>
      <c r="V670" s="176">
        <v>42507</v>
      </c>
      <c r="W670" s="161"/>
      <c r="X670" s="176">
        <v>42507</v>
      </c>
      <c r="Y670" s="161"/>
      <c r="Z670" s="161"/>
      <c r="AA670" s="161"/>
      <c r="AB670" s="161"/>
      <c r="AC670" s="161"/>
      <c r="AD670" s="161"/>
      <c r="AE670" s="161"/>
      <c r="AF670" s="161"/>
      <c r="AG670" s="161"/>
      <c r="AH670" s="161"/>
      <c r="AI670" s="161"/>
      <c r="AJ670" s="161"/>
      <c r="AK670" s="161"/>
      <c r="AL670" s="161"/>
      <c r="AM670" s="161"/>
      <c r="AN670" s="161"/>
      <c r="AO670" s="161"/>
      <c r="AP670" s="161"/>
      <c r="AQ670" s="161"/>
      <c r="AR670" s="161"/>
      <c r="AS670" s="161"/>
      <c r="AT670" s="161"/>
      <c r="AU670" s="161"/>
      <c r="AV670" s="161"/>
    </row>
    <row r="671" spans="1:48" ht="60" x14ac:dyDescent="0.2">
      <c r="A671" s="445" t="s">
        <v>2027</v>
      </c>
      <c r="B671" s="158" t="s">
        <v>2107</v>
      </c>
      <c r="C671" s="159" t="s">
        <v>2029</v>
      </c>
      <c r="D671" s="159" t="s">
        <v>359</v>
      </c>
      <c r="E671" s="160" t="s">
        <v>2108</v>
      </c>
      <c r="F671" s="161" t="s">
        <v>176</v>
      </c>
      <c r="G671" s="161" t="b">
        <v>0</v>
      </c>
      <c r="H671" s="162">
        <v>42521</v>
      </c>
      <c r="I671" s="161">
        <v>14</v>
      </c>
      <c r="J671" s="176">
        <f t="shared" si="20"/>
        <v>42507</v>
      </c>
      <c r="K671" s="164">
        <v>0</v>
      </c>
      <c r="L671" s="161" t="b">
        <v>1</v>
      </c>
      <c r="M671" s="161" t="s">
        <v>2109</v>
      </c>
      <c r="N671" s="161" t="s">
        <v>2110</v>
      </c>
      <c r="O671" s="161" t="s">
        <v>2032</v>
      </c>
      <c r="P671" s="161"/>
      <c r="Q671" s="176"/>
      <c r="R671" s="161"/>
      <c r="S671" s="161"/>
      <c r="T671" s="161"/>
      <c r="U671" s="161"/>
      <c r="V671" s="176">
        <v>42507</v>
      </c>
      <c r="W671" s="161"/>
      <c r="X671" s="176">
        <v>42507</v>
      </c>
      <c r="Y671" s="161"/>
      <c r="Z671" s="161"/>
      <c r="AA671" s="161"/>
      <c r="AB671" s="161"/>
      <c r="AC671" s="161"/>
      <c r="AD671" s="161"/>
      <c r="AE671" s="161"/>
      <c r="AF671" s="161"/>
      <c r="AG671" s="161"/>
      <c r="AH671" s="161"/>
      <c r="AI671" s="161"/>
      <c r="AJ671" s="161"/>
      <c r="AK671" s="161"/>
      <c r="AL671" s="161"/>
      <c r="AM671" s="161"/>
      <c r="AN671" s="161"/>
      <c r="AO671" s="161"/>
      <c r="AP671" s="161"/>
      <c r="AQ671" s="161"/>
      <c r="AR671" s="161"/>
      <c r="AS671" s="161"/>
      <c r="AT671" s="161"/>
      <c r="AU671" s="161"/>
      <c r="AV671" s="161"/>
    </row>
    <row r="672" spans="1:48" ht="30" x14ac:dyDescent="0.2">
      <c r="A672" s="445" t="s">
        <v>2027</v>
      </c>
      <c r="B672" s="158" t="s">
        <v>2111</v>
      </c>
      <c r="C672" s="159" t="s">
        <v>2029</v>
      </c>
      <c r="D672" s="159" t="s">
        <v>359</v>
      </c>
      <c r="E672" s="160" t="s">
        <v>2112</v>
      </c>
      <c r="F672" s="161" t="s">
        <v>176</v>
      </c>
      <c r="G672" s="161" t="b">
        <v>0</v>
      </c>
      <c r="H672" s="162">
        <v>42551</v>
      </c>
      <c r="I672" s="161">
        <v>30</v>
      </c>
      <c r="J672" s="176">
        <f t="shared" si="20"/>
        <v>42521</v>
      </c>
      <c r="K672" s="164">
        <v>0</v>
      </c>
      <c r="L672" s="161" t="b">
        <v>0</v>
      </c>
      <c r="M672" s="161"/>
      <c r="N672" s="161" t="s">
        <v>2045</v>
      </c>
      <c r="O672" s="161" t="s">
        <v>2032</v>
      </c>
      <c r="P672" s="161" t="s">
        <v>2113</v>
      </c>
      <c r="Q672" s="176"/>
      <c r="R672" s="161"/>
      <c r="S672" s="161"/>
      <c r="T672" s="161"/>
      <c r="U672" s="161"/>
      <c r="V672" s="176"/>
      <c r="W672" s="161"/>
      <c r="X672" s="176"/>
      <c r="Y672" s="161"/>
      <c r="Z672" s="161"/>
      <c r="AA672" s="161"/>
      <c r="AB672" s="161"/>
      <c r="AC672" s="161"/>
      <c r="AD672" s="161"/>
      <c r="AE672" s="161"/>
      <c r="AF672" s="161"/>
      <c r="AG672" s="161"/>
      <c r="AH672" s="161"/>
      <c r="AI672" s="161"/>
      <c r="AJ672" s="161"/>
      <c r="AK672" s="161"/>
      <c r="AL672" s="161"/>
      <c r="AM672" s="161"/>
      <c r="AN672" s="161"/>
      <c r="AO672" s="161"/>
      <c r="AP672" s="161"/>
      <c r="AQ672" s="161"/>
      <c r="AR672" s="161"/>
      <c r="AS672" s="161"/>
      <c r="AT672" s="161"/>
      <c r="AU672" s="161"/>
      <c r="AV672" s="161"/>
    </row>
    <row r="673" spans="1:48" ht="75" x14ac:dyDescent="0.2">
      <c r="A673" s="445" t="s">
        <v>2027</v>
      </c>
      <c r="B673" s="158" t="s">
        <v>2114</v>
      </c>
      <c r="C673" s="159" t="s">
        <v>2029</v>
      </c>
      <c r="D673" s="159" t="s">
        <v>359</v>
      </c>
      <c r="E673" s="160" t="s">
        <v>2115</v>
      </c>
      <c r="F673" s="161" t="s">
        <v>176</v>
      </c>
      <c r="G673" s="161" t="b">
        <v>0</v>
      </c>
      <c r="H673" s="162">
        <v>42566</v>
      </c>
      <c r="I673" s="161">
        <v>45</v>
      </c>
      <c r="J673" s="176">
        <f t="shared" si="20"/>
        <v>42521</v>
      </c>
      <c r="K673" s="164">
        <v>0</v>
      </c>
      <c r="L673" s="161" t="b">
        <v>1</v>
      </c>
      <c r="M673" s="161"/>
      <c r="N673" s="161" t="s">
        <v>2110</v>
      </c>
      <c r="O673" s="161" t="s">
        <v>2032</v>
      </c>
      <c r="P673" s="161" t="s">
        <v>2042</v>
      </c>
      <c r="Q673" s="176"/>
      <c r="R673" s="161"/>
      <c r="S673" s="161"/>
      <c r="T673" s="161"/>
      <c r="U673" s="161"/>
      <c r="V673" s="176"/>
      <c r="W673" s="161"/>
      <c r="X673" s="176"/>
      <c r="Y673" s="161"/>
      <c r="Z673" s="331">
        <v>42521</v>
      </c>
      <c r="AA673" s="161"/>
      <c r="AB673" s="161"/>
      <c r="AC673" s="161"/>
      <c r="AD673" s="161"/>
      <c r="AE673" s="161"/>
      <c r="AF673" s="161"/>
      <c r="AG673" s="161"/>
      <c r="AH673" s="161"/>
      <c r="AI673" s="161"/>
      <c r="AJ673" s="161"/>
      <c r="AK673" s="161"/>
      <c r="AL673" s="161"/>
      <c r="AM673" s="161"/>
      <c r="AN673" s="161"/>
      <c r="AO673" s="331">
        <v>42521</v>
      </c>
      <c r="AP673" s="161"/>
      <c r="AQ673" s="161"/>
      <c r="AR673" s="161"/>
      <c r="AS673" s="161"/>
      <c r="AT673" s="161"/>
      <c r="AU673" s="161"/>
      <c r="AV673" s="161"/>
    </row>
    <row r="674" spans="1:48" ht="30" x14ac:dyDescent="0.2">
      <c r="A674" s="445" t="s">
        <v>2027</v>
      </c>
      <c r="B674" s="158" t="s">
        <v>2116</v>
      </c>
      <c r="C674" s="159" t="s">
        <v>2029</v>
      </c>
      <c r="D674" s="159" t="s">
        <v>359</v>
      </c>
      <c r="E674" s="160" t="s">
        <v>2117</v>
      </c>
      <c r="F674" s="161" t="s">
        <v>176</v>
      </c>
      <c r="G674" s="161" t="b">
        <v>0</v>
      </c>
      <c r="H674" s="162">
        <v>42536</v>
      </c>
      <c r="I674" s="161">
        <v>14</v>
      </c>
      <c r="J674" s="176">
        <f t="shared" si="20"/>
        <v>42522</v>
      </c>
      <c r="K674" s="164">
        <v>0</v>
      </c>
      <c r="L674" s="161" t="b">
        <v>0</v>
      </c>
      <c r="M674" s="161"/>
      <c r="N674" s="161" t="s">
        <v>2050</v>
      </c>
      <c r="O674" s="161" t="s">
        <v>2032</v>
      </c>
      <c r="P674" s="161" t="s">
        <v>2118</v>
      </c>
      <c r="Q674" s="176"/>
      <c r="R674" s="161"/>
      <c r="S674" s="161"/>
      <c r="T674" s="161"/>
      <c r="U674" s="161"/>
      <c r="V674" s="176"/>
      <c r="W674" s="161"/>
      <c r="X674" s="176"/>
      <c r="Y674" s="161"/>
      <c r="Z674" s="161"/>
      <c r="AA674" s="161"/>
      <c r="AB674" s="161"/>
      <c r="AC674" s="161"/>
      <c r="AD674" s="161"/>
      <c r="AE674" s="161"/>
      <c r="AF674" s="161"/>
      <c r="AG674" s="161"/>
      <c r="AH674" s="161"/>
      <c r="AI674" s="161"/>
      <c r="AJ674" s="161"/>
      <c r="AK674" s="161"/>
      <c r="AL674" s="161"/>
      <c r="AM674" s="161"/>
      <c r="AN674" s="161"/>
      <c r="AO674" s="161"/>
      <c r="AP674" s="161"/>
      <c r="AQ674" s="161"/>
      <c r="AR674" s="161"/>
      <c r="AS674" s="161"/>
      <c r="AT674" s="161"/>
      <c r="AU674" s="161"/>
      <c r="AV674" s="161"/>
    </row>
    <row r="675" spans="1:48" ht="30" x14ac:dyDescent="0.2">
      <c r="A675" s="445" t="s">
        <v>2027</v>
      </c>
      <c r="B675" s="158" t="s">
        <v>2119</v>
      </c>
      <c r="C675" s="159" t="s">
        <v>2029</v>
      </c>
      <c r="D675" s="159" t="s">
        <v>359</v>
      </c>
      <c r="E675" s="160" t="s">
        <v>2120</v>
      </c>
      <c r="F675" s="161" t="s">
        <v>176</v>
      </c>
      <c r="G675" s="161" t="b">
        <v>0</v>
      </c>
      <c r="H675" s="162">
        <v>42536</v>
      </c>
      <c r="I675" s="161">
        <v>14</v>
      </c>
      <c r="J675" s="176">
        <f t="shared" si="20"/>
        <v>42522</v>
      </c>
      <c r="K675" s="164">
        <v>0</v>
      </c>
      <c r="L675" s="161" t="b">
        <v>0</v>
      </c>
      <c r="M675" s="161"/>
      <c r="N675" s="161" t="s">
        <v>2063</v>
      </c>
      <c r="O675" s="161" t="s">
        <v>2032</v>
      </c>
      <c r="P675" s="161" t="s">
        <v>2121</v>
      </c>
      <c r="Q675" s="176"/>
      <c r="R675" s="161"/>
      <c r="S675" s="161"/>
      <c r="T675" s="161"/>
      <c r="U675" s="161"/>
      <c r="V675" s="176"/>
      <c r="W675" s="161"/>
      <c r="X675" s="176"/>
      <c r="Y675" s="161"/>
      <c r="Z675" s="161"/>
      <c r="AA675" s="161"/>
      <c r="AB675" s="161"/>
      <c r="AC675" s="161"/>
      <c r="AD675" s="161"/>
      <c r="AE675" s="161"/>
      <c r="AF675" s="161"/>
      <c r="AG675" s="161"/>
      <c r="AH675" s="161"/>
      <c r="AI675" s="161"/>
      <c r="AJ675" s="161"/>
      <c r="AK675" s="161"/>
      <c r="AL675" s="161"/>
      <c r="AM675" s="161"/>
      <c r="AN675" s="161"/>
      <c r="AO675" s="161"/>
      <c r="AP675" s="161"/>
      <c r="AQ675" s="161"/>
      <c r="AR675" s="161"/>
      <c r="AS675" s="161"/>
      <c r="AT675" s="161"/>
      <c r="AU675" s="161"/>
      <c r="AV675" s="161"/>
    </row>
    <row r="676" spans="1:48" ht="60" x14ac:dyDescent="0.2">
      <c r="A676" s="445" t="s">
        <v>2027</v>
      </c>
      <c r="B676" s="158" t="s">
        <v>2122</v>
      </c>
      <c r="C676" s="159" t="s">
        <v>2029</v>
      </c>
      <c r="D676" s="159" t="s">
        <v>359</v>
      </c>
      <c r="E676" s="160" t="s">
        <v>2123</v>
      </c>
      <c r="F676" s="161" t="s">
        <v>176</v>
      </c>
      <c r="G676" s="161" t="b">
        <v>0</v>
      </c>
      <c r="H676" s="162">
        <v>42582</v>
      </c>
      <c r="I676" s="161">
        <v>60</v>
      </c>
      <c r="J676" s="176">
        <f t="shared" si="20"/>
        <v>42522</v>
      </c>
      <c r="K676" s="164">
        <v>0</v>
      </c>
      <c r="L676" s="161" t="b">
        <v>0</v>
      </c>
      <c r="M676" s="161"/>
      <c r="N676" s="161" t="s">
        <v>2050</v>
      </c>
      <c r="O676" s="161" t="s">
        <v>2032</v>
      </c>
      <c r="P676" s="161" t="s">
        <v>2124</v>
      </c>
      <c r="Q676" s="176"/>
      <c r="R676" s="161"/>
      <c r="S676" s="161"/>
      <c r="T676" s="161"/>
      <c r="U676" s="161"/>
      <c r="V676" s="176"/>
      <c r="W676" s="161"/>
      <c r="X676" s="176"/>
      <c r="Y676" s="161"/>
      <c r="Z676" s="161"/>
      <c r="AA676" s="161"/>
      <c r="AB676" s="161"/>
      <c r="AC676" s="161"/>
      <c r="AD676" s="161"/>
      <c r="AE676" s="161"/>
      <c r="AF676" s="161"/>
      <c r="AG676" s="161"/>
      <c r="AH676" s="161"/>
      <c r="AI676" s="161"/>
      <c r="AJ676" s="161"/>
      <c r="AK676" s="161"/>
      <c r="AL676" s="161"/>
      <c r="AM676" s="161"/>
      <c r="AN676" s="161"/>
      <c r="AO676" s="161"/>
      <c r="AP676" s="161"/>
      <c r="AQ676" s="161"/>
      <c r="AR676" s="161"/>
      <c r="AS676" s="161"/>
      <c r="AT676" s="161"/>
      <c r="AU676" s="161"/>
      <c r="AV676" s="161"/>
    </row>
    <row r="677" spans="1:48" ht="30" x14ac:dyDescent="0.2">
      <c r="A677" s="445" t="s">
        <v>2027</v>
      </c>
      <c r="B677" s="158" t="s">
        <v>2125</v>
      </c>
      <c r="C677" s="159" t="s">
        <v>2029</v>
      </c>
      <c r="D677" s="159" t="s">
        <v>359</v>
      </c>
      <c r="E677" s="160" t="s">
        <v>2126</v>
      </c>
      <c r="F677" s="161" t="s">
        <v>176</v>
      </c>
      <c r="G677" s="161" t="b">
        <v>0</v>
      </c>
      <c r="H677" s="162">
        <v>42582</v>
      </c>
      <c r="I677" s="161">
        <v>60</v>
      </c>
      <c r="J677" s="176">
        <f t="shared" si="20"/>
        <v>42522</v>
      </c>
      <c r="K677" s="164">
        <v>0</v>
      </c>
      <c r="L677" s="161" t="b">
        <v>0</v>
      </c>
      <c r="M677" s="161"/>
      <c r="N677" s="161" t="s">
        <v>2127</v>
      </c>
      <c r="O677" s="161" t="s">
        <v>2032</v>
      </c>
      <c r="P677" s="161" t="s">
        <v>2128</v>
      </c>
      <c r="Q677" s="176"/>
      <c r="R677" s="161"/>
      <c r="S677" s="161"/>
      <c r="T677" s="161"/>
      <c r="U677" s="161"/>
      <c r="V677" s="176"/>
      <c r="W677" s="161"/>
      <c r="X677" s="176"/>
      <c r="Y677" s="161"/>
      <c r="Z677" s="161"/>
      <c r="AA677" s="161"/>
      <c r="AB677" s="161"/>
      <c r="AC677" s="161"/>
      <c r="AD677" s="161"/>
      <c r="AE677" s="161"/>
      <c r="AF677" s="161"/>
      <c r="AG677" s="161"/>
      <c r="AH677" s="161"/>
      <c r="AI677" s="161"/>
      <c r="AJ677" s="161"/>
      <c r="AK677" s="161"/>
      <c r="AL677" s="161"/>
      <c r="AM677" s="161"/>
      <c r="AN677" s="161"/>
      <c r="AO677" s="161"/>
      <c r="AP677" s="161"/>
      <c r="AQ677" s="161"/>
      <c r="AR677" s="161"/>
      <c r="AS677" s="161"/>
      <c r="AT677" s="161"/>
      <c r="AU677" s="161"/>
      <c r="AV677" s="161"/>
    </row>
    <row r="678" spans="1:48" ht="15" x14ac:dyDescent="0.2">
      <c r="A678" s="445" t="s">
        <v>2027</v>
      </c>
      <c r="B678" s="158" t="s">
        <v>2129</v>
      </c>
      <c r="C678" s="159" t="s">
        <v>2029</v>
      </c>
      <c r="D678" s="159" t="s">
        <v>359</v>
      </c>
      <c r="E678" s="160" t="s">
        <v>2130</v>
      </c>
      <c r="F678" s="161" t="s">
        <v>176</v>
      </c>
      <c r="G678" s="161" t="b">
        <v>0</v>
      </c>
      <c r="H678" s="162">
        <v>42582</v>
      </c>
      <c r="I678" s="161">
        <v>60</v>
      </c>
      <c r="J678" s="176">
        <f t="shared" si="20"/>
        <v>42522</v>
      </c>
      <c r="K678" s="164">
        <v>0</v>
      </c>
      <c r="L678" s="161" t="b">
        <v>0</v>
      </c>
      <c r="M678" s="161"/>
      <c r="N678" s="161" t="s">
        <v>2050</v>
      </c>
      <c r="O678" s="161" t="s">
        <v>2032</v>
      </c>
      <c r="P678" s="161" t="s">
        <v>2131</v>
      </c>
      <c r="Q678" s="176"/>
      <c r="R678" s="161"/>
      <c r="S678" s="161"/>
      <c r="T678" s="161"/>
      <c r="U678" s="161"/>
      <c r="V678" s="161"/>
      <c r="W678" s="161"/>
      <c r="X678" s="161"/>
      <c r="Y678" s="161"/>
      <c r="Z678" s="161"/>
      <c r="AA678" s="161"/>
      <c r="AB678" s="161"/>
      <c r="AC678" s="161"/>
      <c r="AD678" s="161"/>
      <c r="AE678" s="161"/>
      <c r="AF678" s="161"/>
      <c r="AG678" s="161"/>
      <c r="AH678" s="161"/>
      <c r="AI678" s="161"/>
      <c r="AJ678" s="161"/>
      <c r="AK678" s="161"/>
      <c r="AL678" s="161"/>
      <c r="AM678" s="161"/>
      <c r="AN678" s="161"/>
      <c r="AO678" s="161"/>
      <c r="AP678" s="161"/>
      <c r="AQ678" s="161"/>
      <c r="AR678" s="161"/>
      <c r="AS678" s="161"/>
      <c r="AT678" s="161"/>
      <c r="AU678" s="161"/>
      <c r="AV678" s="161"/>
    </row>
    <row r="679" spans="1:48" ht="30" x14ac:dyDescent="0.2">
      <c r="A679" s="445" t="s">
        <v>2027</v>
      </c>
      <c r="B679" s="158" t="s">
        <v>2132</v>
      </c>
      <c r="C679" s="159" t="s">
        <v>2029</v>
      </c>
      <c r="D679" s="159" t="s">
        <v>359</v>
      </c>
      <c r="E679" s="160" t="s">
        <v>2133</v>
      </c>
      <c r="F679" s="161" t="s">
        <v>176</v>
      </c>
      <c r="G679" s="161" t="b">
        <v>0</v>
      </c>
      <c r="H679" s="162">
        <v>42582</v>
      </c>
      <c r="I679" s="161">
        <v>60</v>
      </c>
      <c r="J679" s="176">
        <f t="shared" si="20"/>
        <v>42522</v>
      </c>
      <c r="K679" s="164">
        <v>0</v>
      </c>
      <c r="L679" s="161" t="b">
        <v>1</v>
      </c>
      <c r="M679" s="161"/>
      <c r="N679" s="161" t="s">
        <v>2134</v>
      </c>
      <c r="O679" s="161" t="s">
        <v>2032</v>
      </c>
      <c r="P679" s="161" t="s">
        <v>2135</v>
      </c>
      <c r="Q679" s="176"/>
      <c r="R679" s="161"/>
      <c r="S679" s="161"/>
      <c r="T679" s="161"/>
      <c r="U679" s="161"/>
      <c r="V679" s="161"/>
      <c r="W679" s="161"/>
      <c r="X679" s="161"/>
      <c r="Y679" s="161"/>
      <c r="Z679" s="161"/>
      <c r="AA679" s="161"/>
      <c r="AB679" s="161"/>
      <c r="AC679" s="161"/>
      <c r="AD679" s="161"/>
      <c r="AE679" s="161"/>
      <c r="AF679" s="161"/>
      <c r="AG679" s="161"/>
      <c r="AH679" s="161"/>
      <c r="AI679" s="161"/>
      <c r="AJ679" s="161"/>
      <c r="AK679" s="161"/>
      <c r="AL679" s="161"/>
      <c r="AM679" s="161"/>
      <c r="AN679" s="161"/>
      <c r="AO679" s="331">
        <v>42522</v>
      </c>
      <c r="AP679" s="161"/>
      <c r="AQ679" s="161"/>
      <c r="AR679" s="161"/>
      <c r="AS679" s="161"/>
      <c r="AT679" s="161"/>
      <c r="AU679" s="161"/>
      <c r="AV679" s="161"/>
    </row>
    <row r="680" spans="1:48" ht="60" x14ac:dyDescent="0.2">
      <c r="A680" s="445"/>
      <c r="B680" s="158" t="s">
        <v>2136</v>
      </c>
      <c r="C680" s="159"/>
      <c r="D680" s="159"/>
      <c r="E680" s="160" t="s">
        <v>2137</v>
      </c>
      <c r="F680" s="161" t="s">
        <v>176</v>
      </c>
      <c r="G680" s="161" t="b">
        <v>0</v>
      </c>
      <c r="H680" s="162">
        <v>42583</v>
      </c>
      <c r="I680" s="161">
        <v>60</v>
      </c>
      <c r="J680" s="176">
        <f t="shared" si="20"/>
        <v>42523</v>
      </c>
      <c r="K680" s="164">
        <v>0</v>
      </c>
      <c r="L680" s="161" t="b">
        <v>1</v>
      </c>
      <c r="M680" s="161"/>
      <c r="N680" s="161" t="s">
        <v>2138</v>
      </c>
      <c r="O680" s="161" t="s">
        <v>2032</v>
      </c>
      <c r="P680" s="161" t="s">
        <v>2139</v>
      </c>
      <c r="Q680" s="176"/>
      <c r="R680" s="161"/>
      <c r="S680" s="161"/>
      <c r="T680" s="161"/>
      <c r="U680" s="161"/>
      <c r="V680" s="176"/>
      <c r="W680" s="161"/>
      <c r="X680" s="176"/>
      <c r="Y680" s="161"/>
      <c r="Z680" s="331">
        <v>42430</v>
      </c>
      <c r="AA680" s="161"/>
      <c r="AB680" s="161"/>
      <c r="AC680" s="161"/>
      <c r="AD680" s="161"/>
      <c r="AE680" s="161"/>
      <c r="AF680" s="161"/>
      <c r="AG680" s="161"/>
      <c r="AH680" s="161"/>
      <c r="AI680" s="161"/>
      <c r="AJ680" s="161"/>
      <c r="AK680" s="161"/>
      <c r="AL680" s="161"/>
      <c r="AM680" s="161"/>
      <c r="AN680" s="161"/>
      <c r="AO680" s="331">
        <v>42430</v>
      </c>
      <c r="AP680" s="161"/>
      <c r="AQ680" s="161"/>
      <c r="AR680" s="161"/>
      <c r="AS680" s="161"/>
      <c r="AT680" s="161"/>
      <c r="AU680" s="161"/>
      <c r="AV680" s="161"/>
    </row>
    <row r="681" spans="1:48" ht="30" x14ac:dyDescent="0.2">
      <c r="A681" s="445" t="s">
        <v>2027</v>
      </c>
      <c r="B681" s="158" t="s">
        <v>2140</v>
      </c>
      <c r="C681" s="159" t="s">
        <v>2029</v>
      </c>
      <c r="D681" s="159" t="s">
        <v>359</v>
      </c>
      <c r="E681" s="160" t="s">
        <v>2141</v>
      </c>
      <c r="F681" s="161" t="s">
        <v>176</v>
      </c>
      <c r="G681" s="161" t="b">
        <v>0</v>
      </c>
      <c r="H681" s="162">
        <v>42582</v>
      </c>
      <c r="I681" s="161">
        <v>45</v>
      </c>
      <c r="J681" s="176">
        <f t="shared" si="20"/>
        <v>42537</v>
      </c>
      <c r="K681" s="164">
        <v>0</v>
      </c>
      <c r="L681" s="161" t="b">
        <v>1</v>
      </c>
      <c r="M681" s="161" t="s">
        <v>2142</v>
      </c>
      <c r="N681" s="161" t="s">
        <v>2050</v>
      </c>
      <c r="O681" s="161" t="s">
        <v>2032</v>
      </c>
      <c r="P681" s="161" t="s">
        <v>2143</v>
      </c>
      <c r="Q681" s="176"/>
      <c r="R681" s="161"/>
      <c r="S681" s="161"/>
      <c r="T681" s="161"/>
      <c r="U681" s="161"/>
      <c r="V681" s="331">
        <v>42537</v>
      </c>
      <c r="W681" s="161"/>
      <c r="X681" s="161"/>
      <c r="Y681" s="161"/>
      <c r="Z681" s="161"/>
      <c r="AA681" s="161"/>
      <c r="AB681" s="161"/>
      <c r="AC681" s="161"/>
      <c r="AD681" s="161"/>
      <c r="AE681" s="161"/>
      <c r="AF681" s="161"/>
      <c r="AG681" s="161"/>
      <c r="AH681" s="161"/>
      <c r="AI681" s="161"/>
      <c r="AJ681" s="161"/>
      <c r="AK681" s="161"/>
      <c r="AL681" s="161"/>
      <c r="AM681" s="161"/>
      <c r="AN681" s="161"/>
      <c r="AO681" s="161"/>
      <c r="AP681" s="161"/>
      <c r="AQ681" s="161"/>
      <c r="AR681" s="161"/>
      <c r="AS681" s="161"/>
      <c r="AT681" s="161"/>
      <c r="AU681" s="161" t="s">
        <v>180</v>
      </c>
      <c r="AV681" s="161" t="s">
        <v>2144</v>
      </c>
    </row>
    <row r="682" spans="1:48" ht="60" x14ac:dyDescent="0.2">
      <c r="A682" s="445" t="s">
        <v>2027</v>
      </c>
      <c r="B682" s="158" t="s">
        <v>2145</v>
      </c>
      <c r="C682" s="159" t="s">
        <v>2029</v>
      </c>
      <c r="D682" s="159" t="s">
        <v>359</v>
      </c>
      <c r="E682" s="160" t="s">
        <v>2146</v>
      </c>
      <c r="F682" s="161" t="s">
        <v>176</v>
      </c>
      <c r="G682" s="161" t="b">
        <v>0</v>
      </c>
      <c r="H682" s="162">
        <v>42551</v>
      </c>
      <c r="I682" s="161">
        <v>10</v>
      </c>
      <c r="J682" s="176">
        <f t="shared" si="20"/>
        <v>42541</v>
      </c>
      <c r="K682" s="164">
        <v>0</v>
      </c>
      <c r="L682" s="161" t="b">
        <v>0</v>
      </c>
      <c r="M682" s="161"/>
      <c r="N682" s="161" t="s">
        <v>2045</v>
      </c>
      <c r="O682" s="161" t="s">
        <v>2032</v>
      </c>
      <c r="P682" s="161"/>
      <c r="Q682" s="176"/>
      <c r="R682" s="161"/>
      <c r="S682" s="161"/>
      <c r="T682" s="161"/>
      <c r="U682" s="161"/>
      <c r="V682" s="176"/>
      <c r="W682" s="161"/>
      <c r="X682" s="176"/>
      <c r="Y682" s="161"/>
      <c r="Z682" s="161"/>
      <c r="AA682" s="161"/>
      <c r="AB682" s="161"/>
      <c r="AC682" s="161"/>
      <c r="AD682" s="161"/>
      <c r="AE682" s="161"/>
      <c r="AF682" s="161"/>
      <c r="AG682" s="161"/>
      <c r="AH682" s="161"/>
      <c r="AI682" s="161"/>
      <c r="AJ682" s="161"/>
      <c r="AK682" s="161"/>
      <c r="AL682" s="161"/>
      <c r="AM682" s="161"/>
      <c r="AN682" s="161"/>
      <c r="AO682" s="161"/>
      <c r="AP682" s="161"/>
      <c r="AQ682" s="161"/>
      <c r="AR682" s="161"/>
      <c r="AS682" s="161"/>
      <c r="AT682" s="161"/>
      <c r="AU682" s="161"/>
      <c r="AV682" s="161"/>
    </row>
    <row r="683" spans="1:48" ht="45" x14ac:dyDescent="0.2">
      <c r="A683" s="445" t="s">
        <v>2027</v>
      </c>
      <c r="B683" s="158" t="s">
        <v>2147</v>
      </c>
      <c r="C683" s="159" t="s">
        <v>2029</v>
      </c>
      <c r="D683" s="159" t="s">
        <v>359</v>
      </c>
      <c r="E683" s="160" t="s">
        <v>2148</v>
      </c>
      <c r="F683" s="161" t="s">
        <v>176</v>
      </c>
      <c r="G683" s="161" t="b">
        <v>0</v>
      </c>
      <c r="H683" s="162">
        <v>42552</v>
      </c>
      <c r="I683" s="161">
        <v>10</v>
      </c>
      <c r="J683" s="176">
        <f t="shared" si="20"/>
        <v>42542</v>
      </c>
      <c r="K683" s="164">
        <v>0</v>
      </c>
      <c r="L683" s="161" t="b">
        <v>1</v>
      </c>
      <c r="M683" s="446" t="s">
        <v>2149</v>
      </c>
      <c r="N683" s="161" t="s">
        <v>2050</v>
      </c>
      <c r="O683" s="161" t="s">
        <v>2032</v>
      </c>
      <c r="P683" s="161" t="s">
        <v>2150</v>
      </c>
      <c r="Q683" s="176"/>
      <c r="R683" s="161"/>
      <c r="S683" s="161"/>
      <c r="T683" s="161"/>
      <c r="U683" s="161"/>
      <c r="V683" s="331">
        <v>42542</v>
      </c>
      <c r="W683" s="161"/>
      <c r="X683" s="161"/>
      <c r="Y683" s="161"/>
      <c r="Z683" s="161"/>
      <c r="AA683" s="161"/>
      <c r="AB683" s="161"/>
      <c r="AC683" s="161"/>
      <c r="AD683" s="161"/>
      <c r="AE683" s="161"/>
      <c r="AF683" s="161"/>
      <c r="AG683" s="161"/>
      <c r="AH683" s="161"/>
      <c r="AI683" s="161"/>
      <c r="AJ683" s="161"/>
      <c r="AK683" s="161"/>
      <c r="AL683" s="161"/>
      <c r="AM683" s="161"/>
      <c r="AN683" s="161"/>
      <c r="AO683" s="161"/>
      <c r="AP683" s="161"/>
      <c r="AQ683" s="161"/>
      <c r="AR683" s="161"/>
      <c r="AS683" s="161"/>
      <c r="AT683" s="161"/>
      <c r="AU683" s="161" t="s">
        <v>180</v>
      </c>
      <c r="AV683" s="161" t="s">
        <v>2151</v>
      </c>
    </row>
    <row r="684" spans="1:48" ht="30" x14ac:dyDescent="0.2">
      <c r="A684" s="445" t="s">
        <v>2027</v>
      </c>
      <c r="B684" s="158" t="s">
        <v>2152</v>
      </c>
      <c r="C684" s="159" t="s">
        <v>2029</v>
      </c>
      <c r="D684" s="159" t="s">
        <v>359</v>
      </c>
      <c r="E684" s="160" t="s">
        <v>2153</v>
      </c>
      <c r="F684" s="161" t="s">
        <v>176</v>
      </c>
      <c r="G684" s="161" t="b">
        <v>0</v>
      </c>
      <c r="H684" s="162">
        <v>42552</v>
      </c>
      <c r="I684" s="161">
        <v>10</v>
      </c>
      <c r="J684" s="176">
        <f t="shared" si="20"/>
        <v>42542</v>
      </c>
      <c r="K684" s="164">
        <v>0</v>
      </c>
      <c r="L684" s="161" t="b">
        <v>0</v>
      </c>
      <c r="M684" s="161"/>
      <c r="N684" s="161" t="s">
        <v>2154</v>
      </c>
      <c r="O684" s="161" t="s">
        <v>2032</v>
      </c>
      <c r="P684" s="161"/>
      <c r="Q684" s="176"/>
      <c r="R684" s="161"/>
      <c r="S684" s="161"/>
      <c r="T684" s="161"/>
      <c r="U684" s="161"/>
      <c r="V684" s="161"/>
      <c r="W684" s="161"/>
      <c r="X684" s="161"/>
      <c r="Y684" s="161"/>
      <c r="Z684" s="161"/>
      <c r="AA684" s="161"/>
      <c r="AB684" s="161"/>
      <c r="AC684" s="161"/>
      <c r="AD684" s="161"/>
      <c r="AE684" s="161"/>
      <c r="AF684" s="161"/>
      <c r="AG684" s="161"/>
      <c r="AH684" s="161"/>
      <c r="AI684" s="161"/>
      <c r="AJ684" s="161"/>
      <c r="AK684" s="161"/>
      <c r="AL684" s="161"/>
      <c r="AM684" s="161"/>
      <c r="AN684" s="161"/>
      <c r="AO684" s="161"/>
      <c r="AP684" s="161"/>
      <c r="AQ684" s="161"/>
      <c r="AR684" s="161"/>
      <c r="AS684" s="161"/>
      <c r="AT684" s="161"/>
      <c r="AU684" s="161"/>
      <c r="AV684" s="161"/>
    </row>
    <row r="685" spans="1:48" ht="60" x14ac:dyDescent="0.2">
      <c r="A685" s="445" t="s">
        <v>2027</v>
      </c>
      <c r="B685" s="158" t="s">
        <v>2155</v>
      </c>
      <c r="C685" s="159" t="s">
        <v>2029</v>
      </c>
      <c r="D685" s="159" t="s">
        <v>359</v>
      </c>
      <c r="E685" s="160" t="s">
        <v>2156</v>
      </c>
      <c r="F685" s="161" t="s">
        <v>176</v>
      </c>
      <c r="G685" s="161" t="b">
        <v>0</v>
      </c>
      <c r="H685" s="162">
        <v>42552</v>
      </c>
      <c r="I685" s="161">
        <v>2</v>
      </c>
      <c r="J685" s="176">
        <f t="shared" si="20"/>
        <v>42550</v>
      </c>
      <c r="K685" s="164">
        <v>0</v>
      </c>
      <c r="L685" s="161" t="b">
        <v>0</v>
      </c>
      <c r="M685" s="161"/>
      <c r="N685" s="161" t="s">
        <v>2127</v>
      </c>
      <c r="O685" s="161" t="s">
        <v>2032</v>
      </c>
      <c r="P685" s="161" t="s">
        <v>2157</v>
      </c>
      <c r="Q685" s="176"/>
      <c r="R685" s="161"/>
      <c r="S685" s="161"/>
      <c r="T685" s="161"/>
      <c r="U685" s="161"/>
      <c r="V685" s="176"/>
      <c r="W685" s="161"/>
      <c r="X685" s="176"/>
      <c r="Y685" s="161"/>
      <c r="Z685" s="161"/>
      <c r="AA685" s="161"/>
      <c r="AB685" s="161"/>
      <c r="AC685" s="161"/>
      <c r="AD685" s="161"/>
      <c r="AE685" s="161"/>
      <c r="AF685" s="161"/>
      <c r="AG685" s="161"/>
      <c r="AH685" s="161"/>
      <c r="AI685" s="161"/>
      <c r="AJ685" s="161"/>
      <c r="AK685" s="161"/>
      <c r="AL685" s="161"/>
      <c r="AM685" s="161"/>
      <c r="AN685" s="161"/>
      <c r="AO685" s="161"/>
      <c r="AP685" s="161"/>
      <c r="AQ685" s="161"/>
      <c r="AR685" s="161"/>
      <c r="AS685" s="161"/>
      <c r="AT685" s="161"/>
      <c r="AU685" s="161"/>
      <c r="AV685" s="161"/>
    </row>
    <row r="686" spans="1:48" ht="45" x14ac:dyDescent="0.2">
      <c r="A686" s="445" t="s">
        <v>2027</v>
      </c>
      <c r="B686" s="158" t="s">
        <v>2158</v>
      </c>
      <c r="C686" s="159" t="s">
        <v>2029</v>
      </c>
      <c r="D686" s="159" t="s">
        <v>359</v>
      </c>
      <c r="E686" s="160" t="s">
        <v>2159</v>
      </c>
      <c r="F686" s="161" t="s">
        <v>176</v>
      </c>
      <c r="G686" s="161" t="b">
        <v>0</v>
      </c>
      <c r="H686" s="162">
        <v>42552</v>
      </c>
      <c r="I686" s="161">
        <v>2</v>
      </c>
      <c r="J686" s="176">
        <f t="shared" si="20"/>
        <v>42550</v>
      </c>
      <c r="K686" s="164">
        <v>0</v>
      </c>
      <c r="L686" s="161" t="b">
        <v>0</v>
      </c>
      <c r="M686" s="161"/>
      <c r="N686" s="161" t="s">
        <v>2063</v>
      </c>
      <c r="O686" s="161" t="s">
        <v>2032</v>
      </c>
      <c r="P686" s="161" t="s">
        <v>2160</v>
      </c>
      <c r="Q686" s="176"/>
      <c r="R686" s="161"/>
      <c r="S686" s="161"/>
      <c r="T686" s="161"/>
      <c r="U686" s="161"/>
      <c r="V686" s="176"/>
      <c r="W686" s="161"/>
      <c r="X686" s="176"/>
      <c r="Y686" s="161"/>
      <c r="Z686" s="161"/>
      <c r="AA686" s="161"/>
      <c r="AB686" s="161"/>
      <c r="AC686" s="161"/>
      <c r="AD686" s="161"/>
      <c r="AE686" s="161"/>
      <c r="AF686" s="161"/>
      <c r="AG686" s="161"/>
      <c r="AH686" s="161"/>
      <c r="AI686" s="161"/>
      <c r="AJ686" s="161"/>
      <c r="AK686" s="161"/>
      <c r="AL686" s="161"/>
      <c r="AM686" s="161"/>
      <c r="AN686" s="161"/>
      <c r="AO686" s="161"/>
      <c r="AP686" s="161"/>
      <c r="AQ686" s="161"/>
      <c r="AR686" s="161"/>
      <c r="AS686" s="161"/>
      <c r="AT686" s="161"/>
      <c r="AU686" s="161"/>
      <c r="AV686" s="161"/>
    </row>
    <row r="687" spans="1:48" ht="45" x14ac:dyDescent="0.2">
      <c r="A687" s="445" t="s">
        <v>2027</v>
      </c>
      <c r="B687" s="158" t="s">
        <v>2161</v>
      </c>
      <c r="C687" s="159" t="s">
        <v>2029</v>
      </c>
      <c r="D687" s="159" t="s">
        <v>359</v>
      </c>
      <c r="E687" s="160" t="s">
        <v>2162</v>
      </c>
      <c r="F687" s="161" t="s">
        <v>176</v>
      </c>
      <c r="G687" s="161" t="b">
        <v>0</v>
      </c>
      <c r="H687" s="162">
        <v>42582</v>
      </c>
      <c r="I687" s="161">
        <v>30</v>
      </c>
      <c r="J687" s="176">
        <f t="shared" si="20"/>
        <v>42552</v>
      </c>
      <c r="K687" s="164">
        <v>0</v>
      </c>
      <c r="L687" s="161" t="b">
        <v>0</v>
      </c>
      <c r="M687" s="161"/>
      <c r="N687" s="161" t="s">
        <v>2063</v>
      </c>
      <c r="O687" s="161" t="s">
        <v>2032</v>
      </c>
      <c r="P687" s="161"/>
      <c r="Q687" s="176"/>
      <c r="R687" s="161"/>
      <c r="S687" s="161"/>
      <c r="T687" s="161"/>
      <c r="U687" s="161"/>
      <c r="V687" s="176"/>
      <c r="W687" s="161"/>
      <c r="X687" s="176"/>
      <c r="Y687" s="161"/>
      <c r="Z687" s="161"/>
      <c r="AA687" s="161"/>
      <c r="AB687" s="161"/>
      <c r="AC687" s="161"/>
      <c r="AD687" s="161"/>
      <c r="AE687" s="161"/>
      <c r="AF687" s="161"/>
      <c r="AG687" s="161"/>
      <c r="AH687" s="161"/>
      <c r="AI687" s="161"/>
      <c r="AJ687" s="161"/>
      <c r="AK687" s="161"/>
      <c r="AL687" s="161"/>
      <c r="AM687" s="161"/>
      <c r="AN687" s="161"/>
      <c r="AO687" s="161"/>
      <c r="AP687" s="161"/>
      <c r="AQ687" s="161"/>
      <c r="AR687" s="161"/>
      <c r="AS687" s="161"/>
      <c r="AT687" s="161"/>
      <c r="AU687" s="161"/>
      <c r="AV687" s="161"/>
    </row>
    <row r="688" spans="1:48" ht="45" x14ac:dyDescent="0.2">
      <c r="A688" s="445" t="s">
        <v>2027</v>
      </c>
      <c r="B688" s="158" t="s">
        <v>2163</v>
      </c>
      <c r="C688" s="159" t="s">
        <v>2029</v>
      </c>
      <c r="D688" s="159" t="s">
        <v>359</v>
      </c>
      <c r="E688" s="160" t="s">
        <v>2164</v>
      </c>
      <c r="F688" s="161" t="s">
        <v>176</v>
      </c>
      <c r="G688" s="161" t="b">
        <v>0</v>
      </c>
      <c r="H688" s="162">
        <v>42582</v>
      </c>
      <c r="I688" s="161">
        <v>30</v>
      </c>
      <c r="J688" s="176">
        <f t="shared" si="20"/>
        <v>42552</v>
      </c>
      <c r="K688" s="164">
        <v>0</v>
      </c>
      <c r="L688" s="161" t="b">
        <v>0</v>
      </c>
      <c r="M688" s="161"/>
      <c r="N688" s="161" t="s">
        <v>2063</v>
      </c>
      <c r="O688" s="161" t="s">
        <v>2032</v>
      </c>
      <c r="P688" s="161" t="s">
        <v>2165</v>
      </c>
      <c r="Q688" s="176"/>
      <c r="R688" s="161"/>
      <c r="S688" s="161"/>
      <c r="T688" s="161"/>
      <c r="U688" s="161"/>
      <c r="V688" s="176"/>
      <c r="W688" s="161"/>
      <c r="X688" s="176"/>
      <c r="Y688" s="161"/>
      <c r="Z688" s="161"/>
      <c r="AA688" s="161"/>
      <c r="AB688" s="161"/>
      <c r="AC688" s="161"/>
      <c r="AD688" s="161"/>
      <c r="AE688" s="161"/>
      <c r="AF688" s="161"/>
      <c r="AG688" s="161"/>
      <c r="AH688" s="161"/>
      <c r="AI688" s="161"/>
      <c r="AJ688" s="161"/>
      <c r="AK688" s="161"/>
      <c r="AL688" s="161"/>
      <c r="AM688" s="161"/>
      <c r="AN688" s="161"/>
      <c r="AO688" s="161"/>
      <c r="AP688" s="161"/>
      <c r="AQ688" s="161"/>
      <c r="AR688" s="161"/>
      <c r="AS688" s="161"/>
      <c r="AT688" s="161"/>
      <c r="AU688" s="161"/>
      <c r="AV688" s="161"/>
    </row>
    <row r="689" spans="1:48" ht="60" x14ac:dyDescent="0.2">
      <c r="A689" s="445" t="s">
        <v>2027</v>
      </c>
      <c r="B689" s="158" t="s">
        <v>2166</v>
      </c>
      <c r="C689" s="159" t="s">
        <v>2029</v>
      </c>
      <c r="D689" s="159" t="s">
        <v>359</v>
      </c>
      <c r="E689" s="160" t="s">
        <v>2167</v>
      </c>
      <c r="F689" s="161" t="s">
        <v>176</v>
      </c>
      <c r="G689" s="161" t="b">
        <v>0</v>
      </c>
      <c r="H689" s="162">
        <v>42582</v>
      </c>
      <c r="I689" s="161">
        <v>30</v>
      </c>
      <c r="J689" s="176">
        <f t="shared" si="20"/>
        <v>42552</v>
      </c>
      <c r="K689" s="164">
        <v>0</v>
      </c>
      <c r="L689" s="161" t="b">
        <v>1</v>
      </c>
      <c r="M689" s="161"/>
      <c r="N689" s="161" t="s">
        <v>2050</v>
      </c>
      <c r="O689" s="161" t="s">
        <v>2032</v>
      </c>
      <c r="P689" s="161" t="s">
        <v>2168</v>
      </c>
      <c r="Q689" s="176"/>
      <c r="R689" s="161"/>
      <c r="S689" s="161"/>
      <c r="T689" s="161"/>
      <c r="U689" s="161"/>
      <c r="V689" s="331">
        <v>42491</v>
      </c>
      <c r="W689" s="161"/>
      <c r="X689" s="161"/>
      <c r="Y689" s="161"/>
      <c r="Z689" s="161"/>
      <c r="AA689" s="161"/>
      <c r="AB689" s="161"/>
      <c r="AC689" s="161"/>
      <c r="AD689" s="161"/>
      <c r="AE689" s="161"/>
      <c r="AF689" s="161"/>
      <c r="AG689" s="161"/>
      <c r="AH689" s="161"/>
      <c r="AI689" s="161"/>
      <c r="AJ689" s="161"/>
      <c r="AK689" s="161"/>
      <c r="AL689" s="161"/>
      <c r="AM689" s="161"/>
      <c r="AN689" s="161"/>
      <c r="AO689" s="161"/>
      <c r="AP689" s="161"/>
      <c r="AQ689" s="161"/>
      <c r="AR689" s="161"/>
      <c r="AS689" s="161"/>
      <c r="AT689" s="161"/>
      <c r="AU689" s="161"/>
      <c r="AV689" s="161"/>
    </row>
    <row r="690" spans="1:48" ht="45" x14ac:dyDescent="0.2">
      <c r="A690" s="445" t="s">
        <v>2027</v>
      </c>
      <c r="B690" s="158" t="s">
        <v>2169</v>
      </c>
      <c r="C690" s="159" t="s">
        <v>2029</v>
      </c>
      <c r="D690" s="159" t="s">
        <v>359</v>
      </c>
      <c r="E690" s="160" t="s">
        <v>2170</v>
      </c>
      <c r="F690" s="161" t="s">
        <v>176</v>
      </c>
      <c r="G690" s="161" t="b">
        <v>0</v>
      </c>
      <c r="H690" s="162">
        <v>42582</v>
      </c>
      <c r="I690" s="161">
        <v>14</v>
      </c>
      <c r="J690" s="176">
        <f t="shared" si="20"/>
        <v>42568</v>
      </c>
      <c r="K690" s="164">
        <v>0</v>
      </c>
      <c r="L690" s="161" t="b">
        <v>0</v>
      </c>
      <c r="M690" s="161"/>
      <c r="N690" s="161" t="s">
        <v>2063</v>
      </c>
      <c r="O690" s="161" t="s">
        <v>2032</v>
      </c>
      <c r="P690" s="161"/>
      <c r="Q690" s="176"/>
      <c r="R690" s="161"/>
      <c r="S690" s="161"/>
      <c r="T690" s="161"/>
      <c r="U690" s="161"/>
      <c r="V690" s="176"/>
      <c r="W690" s="161"/>
      <c r="X690" s="176"/>
      <c r="Y690" s="161"/>
      <c r="Z690" s="161"/>
      <c r="AA690" s="161"/>
      <c r="AB690" s="161"/>
      <c r="AC690" s="161"/>
      <c r="AD690" s="161"/>
      <c r="AE690" s="161"/>
      <c r="AF690" s="161"/>
      <c r="AG690" s="161"/>
      <c r="AH690" s="161"/>
      <c r="AI690" s="161"/>
      <c r="AJ690" s="161"/>
      <c r="AK690" s="161"/>
      <c r="AL690" s="161"/>
      <c r="AM690" s="161"/>
      <c r="AN690" s="161"/>
      <c r="AO690" s="161"/>
      <c r="AP690" s="161"/>
      <c r="AQ690" s="161"/>
      <c r="AR690" s="161"/>
      <c r="AS690" s="161"/>
      <c r="AT690" s="161"/>
      <c r="AU690" s="161"/>
      <c r="AV690" s="161"/>
    </row>
    <row r="691" spans="1:48" ht="45" x14ac:dyDescent="0.2">
      <c r="A691" s="445" t="s">
        <v>2027</v>
      </c>
      <c r="B691" s="158" t="s">
        <v>2171</v>
      </c>
      <c r="C691" s="159" t="s">
        <v>2029</v>
      </c>
      <c r="D691" s="159" t="s">
        <v>359</v>
      </c>
      <c r="E691" s="160" t="s">
        <v>2172</v>
      </c>
      <c r="F691" s="161" t="s">
        <v>176</v>
      </c>
      <c r="G691" s="161" t="b">
        <v>0</v>
      </c>
      <c r="H691" s="162">
        <v>42582</v>
      </c>
      <c r="I691" s="161">
        <v>14</v>
      </c>
      <c r="J691" s="176">
        <f t="shared" si="20"/>
        <v>42568</v>
      </c>
      <c r="K691" s="164">
        <v>0</v>
      </c>
      <c r="L691" s="161" t="b">
        <v>1</v>
      </c>
      <c r="M691" s="161"/>
      <c r="N691" s="161" t="s">
        <v>2173</v>
      </c>
      <c r="O691" s="161" t="s">
        <v>2032</v>
      </c>
      <c r="P691" s="161" t="s">
        <v>2174</v>
      </c>
      <c r="Q691" s="176"/>
      <c r="R691" s="161"/>
      <c r="S691" s="161"/>
      <c r="T691" s="161"/>
      <c r="U691" s="161"/>
      <c r="V691" s="176"/>
      <c r="W691" s="161"/>
      <c r="X691" s="176"/>
      <c r="Y691" s="161"/>
      <c r="Z691" s="161"/>
      <c r="AA691" s="161"/>
      <c r="AB691" s="161"/>
      <c r="AC691" s="161"/>
      <c r="AD691" s="161"/>
      <c r="AE691" s="161"/>
      <c r="AF691" s="161"/>
      <c r="AG691" s="161"/>
      <c r="AH691" s="161"/>
      <c r="AI691" s="161"/>
      <c r="AJ691" s="161"/>
      <c r="AK691" s="161"/>
      <c r="AL691" s="161"/>
      <c r="AM691" s="161"/>
      <c r="AN691" s="161"/>
      <c r="AO691" s="331">
        <v>42568</v>
      </c>
      <c r="AP691" s="161"/>
      <c r="AQ691" s="161"/>
      <c r="AR691" s="161"/>
      <c r="AS691" s="161"/>
      <c r="AT691" s="161"/>
      <c r="AU691" s="161"/>
      <c r="AV691" s="161"/>
    </row>
    <row r="692" spans="1:48" ht="30" x14ac:dyDescent="0.2">
      <c r="A692" s="445" t="s">
        <v>2027</v>
      </c>
      <c r="B692" s="158" t="s">
        <v>2175</v>
      </c>
      <c r="C692" s="159" t="s">
        <v>2029</v>
      </c>
      <c r="D692" s="159" t="s">
        <v>359</v>
      </c>
      <c r="E692" s="160" t="s">
        <v>2176</v>
      </c>
      <c r="F692" s="161" t="s">
        <v>176</v>
      </c>
      <c r="G692" s="161" t="b">
        <v>0</v>
      </c>
      <c r="H692" s="162">
        <v>42582</v>
      </c>
      <c r="I692" s="161">
        <v>14</v>
      </c>
      <c r="J692" s="176">
        <f t="shared" si="20"/>
        <v>42568</v>
      </c>
      <c r="K692" s="164">
        <v>0</v>
      </c>
      <c r="L692" s="161" t="b">
        <v>0</v>
      </c>
      <c r="M692" s="161"/>
      <c r="N692" s="161" t="s">
        <v>2177</v>
      </c>
      <c r="O692" s="161" t="s">
        <v>2032</v>
      </c>
      <c r="P692" s="161"/>
      <c r="Q692" s="176"/>
      <c r="R692" s="161"/>
      <c r="S692" s="161"/>
      <c r="T692" s="161"/>
      <c r="U692" s="161"/>
      <c r="V692" s="176"/>
      <c r="W692" s="161"/>
      <c r="X692" s="176"/>
      <c r="Y692" s="161"/>
      <c r="Z692" s="161"/>
      <c r="AA692" s="161"/>
      <c r="AB692" s="161"/>
      <c r="AC692" s="161"/>
      <c r="AD692" s="161"/>
      <c r="AE692" s="161"/>
      <c r="AF692" s="161"/>
      <c r="AG692" s="161"/>
      <c r="AH692" s="161"/>
      <c r="AI692" s="161"/>
      <c r="AJ692" s="161"/>
      <c r="AK692" s="161"/>
      <c r="AL692" s="161"/>
      <c r="AM692" s="161"/>
      <c r="AN692" s="161"/>
      <c r="AO692" s="176"/>
      <c r="AP692" s="161"/>
      <c r="AQ692" s="161"/>
      <c r="AR692" s="161"/>
      <c r="AS692" s="161"/>
      <c r="AT692" s="161"/>
      <c r="AU692" s="161"/>
      <c r="AV692" s="161"/>
    </row>
    <row r="693" spans="1:48" ht="30" x14ac:dyDescent="0.2">
      <c r="A693" s="445" t="s">
        <v>2027</v>
      </c>
      <c r="B693" s="158" t="s">
        <v>2178</v>
      </c>
      <c r="C693" s="159" t="s">
        <v>2029</v>
      </c>
      <c r="D693" s="159" t="s">
        <v>359</v>
      </c>
      <c r="E693" s="160" t="s">
        <v>2179</v>
      </c>
      <c r="F693" s="161" t="s">
        <v>176</v>
      </c>
      <c r="G693" s="331" t="b">
        <v>0</v>
      </c>
      <c r="H693" s="162">
        <v>42582</v>
      </c>
      <c r="I693" s="161">
        <v>10</v>
      </c>
      <c r="J693" s="176">
        <f t="shared" si="20"/>
        <v>42572</v>
      </c>
      <c r="K693" s="164">
        <v>0</v>
      </c>
      <c r="L693" s="161" t="b">
        <v>1</v>
      </c>
      <c r="M693" s="161" t="s">
        <v>2180</v>
      </c>
      <c r="N693" s="161" t="s">
        <v>2083</v>
      </c>
      <c r="O693" s="161" t="s">
        <v>2032</v>
      </c>
      <c r="P693" s="161"/>
      <c r="Q693" s="176"/>
      <c r="R693" s="161"/>
      <c r="S693" s="161"/>
      <c r="T693" s="161"/>
      <c r="U693" s="161"/>
      <c r="V693" s="176"/>
      <c r="W693" s="161"/>
      <c r="X693" s="176"/>
      <c r="Y693" s="161"/>
      <c r="Z693" s="161"/>
      <c r="AA693" s="161"/>
      <c r="AB693" s="161"/>
      <c r="AC693" s="161"/>
      <c r="AD693" s="161"/>
      <c r="AE693" s="161"/>
      <c r="AF693" s="161"/>
      <c r="AG693" s="161"/>
      <c r="AH693" s="161"/>
      <c r="AI693" s="161"/>
      <c r="AJ693" s="161"/>
      <c r="AK693" s="161"/>
      <c r="AL693" s="161"/>
      <c r="AM693" s="161"/>
      <c r="AN693" s="161"/>
      <c r="AO693" s="331">
        <v>42572</v>
      </c>
      <c r="AP693" s="161"/>
      <c r="AQ693" s="161"/>
      <c r="AR693" s="161"/>
      <c r="AS693" s="161"/>
      <c r="AT693" s="161"/>
      <c r="AU693" s="161"/>
      <c r="AV693" s="161"/>
    </row>
    <row r="694" spans="1:48" ht="45" x14ac:dyDescent="0.2">
      <c r="A694" s="445" t="s">
        <v>2027</v>
      </c>
      <c r="B694" s="158" t="s">
        <v>2181</v>
      </c>
      <c r="C694" s="159" t="s">
        <v>2029</v>
      </c>
      <c r="D694" s="159" t="s">
        <v>359</v>
      </c>
      <c r="E694" s="160" t="s">
        <v>2182</v>
      </c>
      <c r="F694" s="161" t="s">
        <v>176</v>
      </c>
      <c r="G694" s="161" t="b">
        <v>0</v>
      </c>
      <c r="H694" s="162">
        <v>42582</v>
      </c>
      <c r="I694" s="161">
        <v>7</v>
      </c>
      <c r="J694" s="176">
        <f t="shared" si="20"/>
        <v>42575</v>
      </c>
      <c r="K694" s="164">
        <v>0</v>
      </c>
      <c r="L694" s="161" t="b">
        <v>0</v>
      </c>
      <c r="M694" s="161"/>
      <c r="N694" s="161" t="s">
        <v>2063</v>
      </c>
      <c r="O694" s="161" t="s">
        <v>2032</v>
      </c>
      <c r="P694" s="161" t="s">
        <v>2183</v>
      </c>
      <c r="Q694" s="176"/>
      <c r="R694" s="161"/>
      <c r="S694" s="161"/>
      <c r="T694" s="161"/>
      <c r="U694" s="161"/>
      <c r="V694" s="176"/>
      <c r="W694" s="161"/>
      <c r="X694" s="176"/>
      <c r="Y694" s="161"/>
      <c r="Z694" s="161"/>
      <c r="AA694" s="161"/>
      <c r="AB694" s="161"/>
      <c r="AC694" s="161"/>
      <c r="AD694" s="161"/>
      <c r="AE694" s="161"/>
      <c r="AF694" s="161"/>
      <c r="AG694" s="161"/>
      <c r="AH694" s="161"/>
      <c r="AI694" s="161"/>
      <c r="AJ694" s="161"/>
      <c r="AK694" s="161"/>
      <c r="AL694" s="161"/>
      <c r="AM694" s="161"/>
      <c r="AN694" s="161"/>
      <c r="AO694" s="161"/>
      <c r="AP694" s="161"/>
      <c r="AQ694" s="161"/>
      <c r="AR694" s="161"/>
      <c r="AS694" s="161"/>
      <c r="AT694" s="161"/>
      <c r="AU694" s="161"/>
      <c r="AV694" s="161"/>
    </row>
    <row r="695" spans="1:48" ht="45" x14ac:dyDescent="0.2">
      <c r="A695" s="445" t="s">
        <v>2027</v>
      </c>
      <c r="B695" s="178" t="s">
        <v>2184</v>
      </c>
      <c r="C695" s="447" t="s">
        <v>2029</v>
      </c>
      <c r="D695" s="447" t="s">
        <v>359</v>
      </c>
      <c r="E695" s="448" t="s">
        <v>2185</v>
      </c>
      <c r="F695" s="179" t="s">
        <v>176</v>
      </c>
      <c r="G695" s="179" t="b">
        <v>0</v>
      </c>
      <c r="H695" s="449">
        <v>42582</v>
      </c>
      <c r="I695" s="179">
        <v>1</v>
      </c>
      <c r="J695" s="450">
        <f t="shared" si="20"/>
        <v>42581</v>
      </c>
      <c r="K695" s="231">
        <v>0</v>
      </c>
      <c r="L695" s="179" t="b">
        <v>0</v>
      </c>
      <c r="M695" s="179"/>
      <c r="N695" s="179" t="s">
        <v>2050</v>
      </c>
      <c r="O695" s="179" t="s">
        <v>2032</v>
      </c>
      <c r="P695" s="179" t="s">
        <v>2186</v>
      </c>
      <c r="Q695" s="450"/>
      <c r="R695" s="179"/>
      <c r="S695" s="179"/>
      <c r="T695" s="179"/>
      <c r="U695" s="179"/>
      <c r="V695" s="450"/>
      <c r="W695" s="179"/>
      <c r="X695" s="450"/>
      <c r="Y695" s="179"/>
      <c r="Z695" s="179"/>
      <c r="AA695" s="179"/>
      <c r="AB695" s="179"/>
      <c r="AC695" s="179"/>
      <c r="AD695" s="179"/>
      <c r="AE695" s="179"/>
      <c r="AF695" s="179"/>
      <c r="AG695" s="179"/>
      <c r="AH695" s="179"/>
      <c r="AI695" s="179"/>
      <c r="AJ695" s="179"/>
      <c r="AK695" s="179"/>
      <c r="AL695" s="179"/>
      <c r="AM695" s="179"/>
      <c r="AN695" s="179"/>
      <c r="AO695" s="179"/>
      <c r="AP695" s="179"/>
      <c r="AQ695" s="179"/>
      <c r="AR695" s="179"/>
      <c r="AS695" s="179"/>
      <c r="AT695" s="179"/>
      <c r="AU695" s="179"/>
      <c r="AV695" s="179"/>
    </row>
    <row r="9981" spans="154:154" x14ac:dyDescent="0.2">
      <c r="EX9981" s="16" t="s">
        <v>180</v>
      </c>
    </row>
  </sheetData>
  <dataConsolidate/>
  <mergeCells count="2">
    <mergeCell ref="B8:P8"/>
    <mergeCell ref="Q8:AV8"/>
  </mergeCells>
  <conditionalFormatting sqref="Q216:Z242 AA216:AV245 Q252:Z252 X183 Q161:R161 T161 Q163:Q164 T163:T164 R163:R166 X162:X167 AU161:AU167 V169 X169 X174:X177 X180 AR161:AR177 W171:AV173 V176:V178 Q171:U173 V151:V154 Z151:Z154 X151:X154 AG151:AG155 AO151:AO155 Z160:Z169 AU160:AV160 W159:Y159 Q151:U155 AH151:AN157 AA151:AF157 Z180:AV180 AS161:AT180 AA161:AQ180 Z174:Z180 AR179:AR180 AV161:AV180 AU169:AU180 U161:U180 R168:R180 T166:T180 Q166:Q180 S162:S180 Q152:AV152 AP151:AV157 AA157:AT160 AV158:AV159 X159:X160 R157:U160 V158 V160:V165 W151:W184 Y151:Y180 Y181:AV184 Q180:U184 Q253:AV320 Q328:AV370 Q101:AV101 Q10:AV51 Q73:AV88 Q185:AV215">
    <cfRule type="cellIs" dxfId="6" priority="33" operator="equal">
      <formula>42308</formula>
    </cfRule>
  </conditionalFormatting>
  <conditionalFormatting sqref="Q419:AV419 Q370:AV370 Q394:AV394">
    <cfRule type="cellIs" dxfId="5" priority="6" operator="equal">
      <formula>42308</formula>
    </cfRule>
  </conditionalFormatting>
  <conditionalFormatting sqref="Q54:AV72">
    <cfRule type="cellIs" dxfId="4" priority="5" operator="equal">
      <formula>42308</formula>
    </cfRule>
  </conditionalFormatting>
  <conditionalFormatting sqref="Q569:AV569">
    <cfRule type="cellIs" dxfId="3" priority="4" operator="equal">
      <formula>42308</formula>
    </cfRule>
  </conditionalFormatting>
  <conditionalFormatting sqref="Q570:AV648">
    <cfRule type="cellIs" dxfId="2" priority="3" operator="equal">
      <formula>42308</formula>
    </cfRule>
  </conditionalFormatting>
  <conditionalFormatting sqref="Q649:AV649">
    <cfRule type="cellIs" dxfId="1" priority="2" operator="equal">
      <formula>42308</formula>
    </cfRule>
  </conditionalFormatting>
  <conditionalFormatting sqref="Q650:AV695">
    <cfRule type="cellIs" dxfId="0" priority="1" operator="equal">
      <formula>42308</formula>
    </cfRule>
  </conditionalFormatting>
  <dataValidations count="3">
    <dataValidation type="list" allowBlank="1" showInputMessage="1" showErrorMessage="1" sqref="G328:G370 G252:G320 L252:L391 G419 L419 L396:L411 L394 G396:G398 G394 G96:G113 G143 L649:L695 G127 L10:L143 G10:G91 G569:G571 L569 G649:G695 L145:L242 G151:G242">
      <formula1>"TRUE,FALSE"</formula1>
    </dataValidation>
    <dataValidation type="list" allowBlank="1" showInputMessage="1" showErrorMessage="1" sqref="F252:F320 F328:F394 F419 F396:F398 F649:F695 F127 F101 F10:F88 F569 F151:F242">
      <formula1>"Both, Up. Co., V-A Co."</formula1>
    </dataValidation>
    <dataValidation type="date" allowBlank="1" showInputMessage="1" showErrorMessage="1" sqref="Q252:Z252 Q185:V185 X185 Q649:AU695 Q216:Z242 AA216:AV245 Y184:AU185 X159 X183 V176:V178 AR171:AR177 X171:X177 Z161:Z169 X169 V169 AU161:AU167 X162:X167 R163:R166 V161:V165 T163:T164 Q163:Q164 T161 Q161:R161 AP161:AT170 Z152:Z154 X152:X154 AG152:AG155 AO152:AO155 R160:AU160 AA157:AT159 AH152:AN156 AA152:AF156 AP152:AU156 V151:V154 U161:U180 X180 S162:S180 Q166:Q180 T166:T180 R168:R180 Q151:U155 W151:AU151 R157:U159 Q181:U184 V158 Q253:AU320 W152:W159 Y152:Y159 AR179:AR183 AS171:AT183 AP171:AQ183 Z171:Z183 W161:W185 AA161:AO183 AU169:AU183 Y161:Y183 Q328:AU370 Q419:AU419 Q394:AU394 Q10:AU51 Q101:AU101 Q73:AU83 Q569:AU570 Q186:AU215">
      <formula1>42308</formula1>
      <formula2>42735</formula2>
    </dataValidation>
  </dataValidations>
  <pageMargins left="0.75" right="0.75" top="1" bottom="1" header="0.5" footer="0.5"/>
  <pageSetup scale="64" fitToWidth="0" orientation="landscape" r:id="rId1"/>
  <headerFooter alignWithMargins="0"/>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pageSetUpPr fitToPage="1"/>
  </sheetPr>
  <dimension ref="A1:I41"/>
  <sheetViews>
    <sheetView showGridLines="0" zoomScale="70" zoomScaleNormal="70" workbookViewId="0">
      <pane ySplit="8" topLeftCell="A9" activePane="bottomLeft" state="frozen"/>
      <selection activeCell="B1" sqref="B1"/>
      <selection pane="bottomLeft" activeCell="A8" sqref="A8"/>
    </sheetView>
  </sheetViews>
  <sheetFormatPr defaultColWidth="9.140625" defaultRowHeight="12.75" x14ac:dyDescent="0.2"/>
  <cols>
    <col min="1" max="1" width="7.42578125" style="57" bestFit="1" customWidth="1"/>
    <col min="2" max="2" width="20.7109375" style="57" customWidth="1"/>
    <col min="3" max="5" width="30.7109375" style="57" customWidth="1"/>
    <col min="6" max="7" width="20.7109375" style="57" customWidth="1"/>
    <col min="8" max="8" width="21.42578125" style="57" customWidth="1"/>
    <col min="9" max="9" width="60.7109375" style="57" customWidth="1"/>
    <col min="10" max="16384" width="9.140625" style="57"/>
  </cols>
  <sheetData>
    <row r="1" spans="1:9" s="58" customFormat="1" ht="33.75" customHeight="1" x14ac:dyDescent="0.35">
      <c r="B1" s="21"/>
      <c r="C1" s="22" t="s">
        <v>167</v>
      </c>
    </row>
    <row r="4" spans="1:9" ht="26.25" x14ac:dyDescent="0.2">
      <c r="B4" s="6" t="s">
        <v>267</v>
      </c>
    </row>
    <row r="5" spans="1:9" ht="15" x14ac:dyDescent="0.25">
      <c r="B5" s="14" t="s">
        <v>168</v>
      </c>
      <c r="C5" s="59">
        <f ca="1">NOW()</f>
        <v>42402.481834259263</v>
      </c>
    </row>
    <row r="8" spans="1:9" ht="126.75" customHeight="1" x14ac:dyDescent="0.2">
      <c r="B8" s="18" t="s">
        <v>265</v>
      </c>
      <c r="C8" s="56" t="s">
        <v>266</v>
      </c>
      <c r="D8" s="60" t="s">
        <v>264</v>
      </c>
      <c r="E8" s="60" t="s">
        <v>263</v>
      </c>
      <c r="F8" s="60" t="s">
        <v>262</v>
      </c>
      <c r="G8" s="60" t="s">
        <v>74</v>
      </c>
      <c r="H8" s="60" t="s">
        <v>261</v>
      </c>
      <c r="I8" s="61" t="s">
        <v>260</v>
      </c>
    </row>
    <row r="9" spans="1:9" ht="265.89999999999998" customHeight="1" x14ac:dyDescent="0.2">
      <c r="A9" s="182" t="s">
        <v>315</v>
      </c>
      <c r="B9" s="113">
        <v>84</v>
      </c>
      <c r="C9" s="114" t="s">
        <v>443</v>
      </c>
      <c r="D9" s="186" t="s">
        <v>379</v>
      </c>
      <c r="E9" s="183" t="b">
        <v>1</v>
      </c>
      <c r="F9" s="183" t="b">
        <v>0</v>
      </c>
      <c r="G9" s="110" t="s">
        <v>380</v>
      </c>
      <c r="H9" s="184"/>
      <c r="I9" s="185" t="s">
        <v>498</v>
      </c>
    </row>
    <row r="10" spans="1:9" ht="60" x14ac:dyDescent="0.2">
      <c r="A10" s="182" t="s">
        <v>318</v>
      </c>
      <c r="B10" s="113">
        <v>89</v>
      </c>
      <c r="C10" s="114" t="s">
        <v>194</v>
      </c>
      <c r="D10" s="187" t="s">
        <v>381</v>
      </c>
      <c r="E10" s="183" t="b">
        <v>0</v>
      </c>
      <c r="F10" s="183" t="b">
        <v>1</v>
      </c>
      <c r="G10" s="110" t="s">
        <v>382</v>
      </c>
      <c r="H10" s="184"/>
      <c r="I10" s="185" t="s">
        <v>499</v>
      </c>
    </row>
    <row r="11" spans="1:9" ht="300" customHeight="1" x14ac:dyDescent="0.2">
      <c r="A11" s="182" t="s">
        <v>322</v>
      </c>
      <c r="B11" s="113" t="s">
        <v>369</v>
      </c>
      <c r="C11" s="114" t="s">
        <v>469</v>
      </c>
      <c r="D11" s="186" t="s">
        <v>383</v>
      </c>
      <c r="E11" s="183" t="b">
        <v>1</v>
      </c>
      <c r="F11" s="183" t="b">
        <v>0</v>
      </c>
      <c r="G11" s="110" t="s">
        <v>384</v>
      </c>
      <c r="H11" s="184"/>
      <c r="I11" s="185" t="s">
        <v>498</v>
      </c>
    </row>
    <row r="12" spans="1:9" ht="171" x14ac:dyDescent="0.2">
      <c r="A12" s="182" t="s">
        <v>323</v>
      </c>
      <c r="B12" s="113" t="s">
        <v>369</v>
      </c>
      <c r="C12" s="114" t="s">
        <v>478</v>
      </c>
      <c r="D12" s="186" t="s">
        <v>385</v>
      </c>
      <c r="E12" s="183" t="b">
        <v>1</v>
      </c>
      <c r="F12" s="183" t="b">
        <v>0</v>
      </c>
      <c r="G12" s="110" t="s">
        <v>386</v>
      </c>
      <c r="H12" s="184"/>
      <c r="I12" s="185" t="s">
        <v>498</v>
      </c>
    </row>
    <row r="13" spans="1:9" ht="294" customHeight="1" x14ac:dyDescent="0.2">
      <c r="A13" s="182" t="s">
        <v>324</v>
      </c>
      <c r="B13" s="113" t="s">
        <v>369</v>
      </c>
      <c r="C13" s="114" t="s">
        <v>485</v>
      </c>
      <c r="D13" s="186" t="s">
        <v>387</v>
      </c>
      <c r="E13" s="183" t="b">
        <v>1</v>
      </c>
      <c r="F13" s="183" t="b">
        <v>0</v>
      </c>
      <c r="G13" s="110" t="s">
        <v>388</v>
      </c>
      <c r="H13" s="184"/>
      <c r="I13" s="185" t="s">
        <v>498</v>
      </c>
    </row>
    <row r="14" spans="1:9" ht="397.9" customHeight="1" x14ac:dyDescent="0.2">
      <c r="A14" s="182" t="s">
        <v>325</v>
      </c>
      <c r="B14" s="113" t="s">
        <v>369</v>
      </c>
      <c r="C14" s="114" t="s">
        <v>492</v>
      </c>
      <c r="D14" s="186" t="s">
        <v>389</v>
      </c>
      <c r="E14" s="183" t="b">
        <v>1</v>
      </c>
      <c r="F14" s="183" t="b">
        <v>0</v>
      </c>
      <c r="G14" s="110" t="s">
        <v>390</v>
      </c>
      <c r="H14" s="184"/>
      <c r="I14" s="185" t="s">
        <v>498</v>
      </c>
    </row>
    <row r="15" spans="1:9" ht="14.25" x14ac:dyDescent="0.2">
      <c r="B15" s="53"/>
      <c r="C15" s="55"/>
      <c r="D15" s="54"/>
      <c r="E15" s="54"/>
      <c r="F15" s="54"/>
      <c r="G15" s="53"/>
      <c r="H15" s="71"/>
      <c r="I15" s="54"/>
    </row>
    <row r="16" spans="1:9" ht="14.25" x14ac:dyDescent="0.2">
      <c r="B16" s="53"/>
      <c r="C16" s="55"/>
      <c r="D16" s="54"/>
      <c r="E16" s="54"/>
      <c r="F16" s="54"/>
      <c r="G16" s="53"/>
      <c r="H16" s="71"/>
      <c r="I16" s="54"/>
    </row>
    <row r="17" spans="2:9" ht="14.25" x14ac:dyDescent="0.2">
      <c r="B17" s="53"/>
      <c r="C17" s="55"/>
      <c r="D17" s="54"/>
      <c r="E17" s="54"/>
      <c r="F17" s="54"/>
      <c r="G17" s="53"/>
      <c r="H17" s="71"/>
      <c r="I17" s="54"/>
    </row>
    <row r="18" spans="2:9" ht="14.25" x14ac:dyDescent="0.2">
      <c r="B18" s="53"/>
      <c r="C18" s="55"/>
      <c r="D18" s="54"/>
      <c r="E18" s="54"/>
      <c r="F18" s="54"/>
      <c r="G18" s="53"/>
      <c r="H18" s="71"/>
      <c r="I18" s="54"/>
    </row>
    <row r="19" spans="2:9" ht="14.25" x14ac:dyDescent="0.2">
      <c r="B19" s="53"/>
      <c r="C19" s="55"/>
      <c r="D19" s="54"/>
      <c r="E19" s="54"/>
      <c r="F19" s="54"/>
      <c r="G19" s="53"/>
      <c r="H19" s="71"/>
      <c r="I19" s="54"/>
    </row>
    <row r="20" spans="2:9" ht="14.25" x14ac:dyDescent="0.2">
      <c r="B20" s="53"/>
      <c r="C20" s="55"/>
      <c r="D20" s="54"/>
      <c r="E20" s="54"/>
      <c r="F20" s="54"/>
      <c r="G20" s="53"/>
      <c r="H20" s="71"/>
      <c r="I20" s="54"/>
    </row>
    <row r="21" spans="2:9" ht="14.25" x14ac:dyDescent="0.2">
      <c r="B21" s="53"/>
      <c r="C21" s="55"/>
      <c r="D21" s="54"/>
      <c r="E21" s="54"/>
      <c r="F21" s="54"/>
      <c r="G21" s="53"/>
      <c r="H21" s="71"/>
      <c r="I21" s="54"/>
    </row>
    <row r="22" spans="2:9" ht="14.25" x14ac:dyDescent="0.2">
      <c r="B22" s="53"/>
      <c r="C22" s="55"/>
      <c r="D22" s="54"/>
      <c r="E22" s="54"/>
      <c r="F22" s="54"/>
      <c r="G22" s="53"/>
      <c r="H22" s="71"/>
      <c r="I22" s="54"/>
    </row>
    <row r="23" spans="2:9" ht="14.25" x14ac:dyDescent="0.2">
      <c r="B23" s="53"/>
      <c r="C23" s="55"/>
      <c r="D23" s="54"/>
      <c r="E23" s="54"/>
      <c r="F23" s="54"/>
      <c r="G23" s="53"/>
      <c r="H23" s="71"/>
      <c r="I23" s="54"/>
    </row>
    <row r="24" spans="2:9" ht="14.25" x14ac:dyDescent="0.2">
      <c r="B24" s="53"/>
      <c r="C24" s="55"/>
      <c r="D24" s="54"/>
      <c r="E24" s="54"/>
      <c r="F24" s="54"/>
      <c r="G24" s="53"/>
      <c r="H24" s="71"/>
      <c r="I24" s="54"/>
    </row>
    <row r="25" spans="2:9" ht="14.25" x14ac:dyDescent="0.2">
      <c r="B25" s="53"/>
      <c r="C25" s="55"/>
      <c r="D25" s="54"/>
      <c r="E25" s="54"/>
      <c r="F25" s="54"/>
      <c r="G25" s="53"/>
      <c r="H25" s="71"/>
      <c r="I25" s="54"/>
    </row>
    <row r="26" spans="2:9" ht="14.25" x14ac:dyDescent="0.2">
      <c r="B26" s="53"/>
      <c r="C26" s="55"/>
      <c r="D26" s="54"/>
      <c r="E26" s="54"/>
      <c r="F26" s="54"/>
      <c r="G26" s="53"/>
      <c r="H26" s="71"/>
      <c r="I26" s="54"/>
    </row>
    <row r="27" spans="2:9" ht="14.25" x14ac:dyDescent="0.2">
      <c r="B27" s="53"/>
      <c r="C27" s="55"/>
      <c r="D27" s="54"/>
      <c r="E27" s="54"/>
      <c r="F27" s="54"/>
      <c r="G27" s="53"/>
      <c r="H27" s="71"/>
      <c r="I27" s="54"/>
    </row>
    <row r="28" spans="2:9" ht="14.25" x14ac:dyDescent="0.2">
      <c r="B28" s="53"/>
      <c r="C28" s="55"/>
      <c r="D28" s="54"/>
      <c r="E28" s="54"/>
      <c r="F28" s="54"/>
      <c r="G28" s="53"/>
      <c r="H28" s="71"/>
      <c r="I28" s="54"/>
    </row>
    <row r="29" spans="2:9" ht="14.25" x14ac:dyDescent="0.2">
      <c r="B29" s="53"/>
      <c r="C29" s="55"/>
      <c r="D29" s="54"/>
      <c r="E29" s="54"/>
      <c r="F29" s="54"/>
      <c r="G29" s="53"/>
      <c r="H29" s="71"/>
      <c r="I29" s="54"/>
    </row>
    <row r="30" spans="2:9" ht="14.25" x14ac:dyDescent="0.2">
      <c r="B30" s="53"/>
      <c r="C30" s="55"/>
      <c r="D30" s="54"/>
      <c r="E30" s="54"/>
      <c r="F30" s="54"/>
      <c r="G30" s="53"/>
      <c r="H30" s="71"/>
      <c r="I30" s="54"/>
    </row>
    <row r="31" spans="2:9" ht="14.25" x14ac:dyDescent="0.2">
      <c r="B31" s="53"/>
      <c r="C31" s="55"/>
      <c r="D31" s="54"/>
      <c r="E31" s="54"/>
      <c r="F31" s="54"/>
      <c r="G31" s="53"/>
      <c r="H31" s="71"/>
      <c r="I31" s="54"/>
    </row>
    <row r="32" spans="2:9" ht="14.25" x14ac:dyDescent="0.2">
      <c r="B32" s="53"/>
      <c r="C32" s="55"/>
      <c r="D32" s="54"/>
      <c r="E32" s="54"/>
      <c r="F32" s="54"/>
      <c r="G32" s="53"/>
      <c r="H32" s="71"/>
      <c r="I32" s="54"/>
    </row>
    <row r="33" spans="2:9" ht="14.25" x14ac:dyDescent="0.2">
      <c r="B33" s="53"/>
      <c r="C33" s="55"/>
      <c r="D33" s="54"/>
      <c r="E33" s="54"/>
      <c r="F33" s="54"/>
      <c r="G33" s="53"/>
      <c r="H33" s="71"/>
      <c r="I33" s="54"/>
    </row>
    <row r="34" spans="2:9" ht="14.25" x14ac:dyDescent="0.2">
      <c r="B34" s="53"/>
      <c r="C34" s="55"/>
      <c r="D34" s="54"/>
      <c r="E34" s="54"/>
      <c r="F34" s="54"/>
      <c r="G34" s="53"/>
      <c r="H34" s="71"/>
      <c r="I34" s="54"/>
    </row>
    <row r="35" spans="2:9" ht="14.25" x14ac:dyDescent="0.2">
      <c r="B35" s="53"/>
      <c r="C35" s="55"/>
      <c r="D35" s="54"/>
      <c r="E35" s="54"/>
      <c r="F35" s="54"/>
      <c r="G35" s="53"/>
      <c r="H35" s="71"/>
      <c r="I35" s="54"/>
    </row>
    <row r="36" spans="2:9" ht="14.25" x14ac:dyDescent="0.2">
      <c r="B36" s="53"/>
      <c r="C36" s="55"/>
      <c r="D36" s="54"/>
      <c r="E36" s="54"/>
      <c r="F36" s="54"/>
      <c r="G36" s="53"/>
      <c r="H36" s="71"/>
      <c r="I36" s="54"/>
    </row>
    <row r="37" spans="2:9" ht="14.25" x14ac:dyDescent="0.2">
      <c r="B37" s="53"/>
      <c r="C37" s="55"/>
      <c r="D37" s="54"/>
      <c r="E37" s="54"/>
      <c r="F37" s="54"/>
      <c r="G37" s="53"/>
      <c r="H37" s="71"/>
      <c r="I37" s="54"/>
    </row>
    <row r="38" spans="2:9" ht="14.25" x14ac:dyDescent="0.2">
      <c r="B38" s="53"/>
      <c r="C38" s="55"/>
      <c r="D38" s="54"/>
      <c r="E38" s="54"/>
      <c r="F38" s="54"/>
      <c r="G38" s="53"/>
      <c r="H38" s="71"/>
      <c r="I38" s="54"/>
    </row>
    <row r="39" spans="2:9" ht="14.25" x14ac:dyDescent="0.2">
      <c r="B39" s="53"/>
      <c r="C39" s="55"/>
      <c r="D39" s="54"/>
      <c r="E39" s="54"/>
      <c r="F39" s="54"/>
      <c r="G39" s="53"/>
      <c r="H39" s="71"/>
      <c r="I39" s="54"/>
    </row>
    <row r="40" spans="2:9" ht="14.25" x14ac:dyDescent="0.2">
      <c r="B40" s="53"/>
      <c r="C40" s="55"/>
      <c r="D40" s="54"/>
      <c r="E40" s="54"/>
      <c r="F40" s="54"/>
      <c r="G40" s="53"/>
      <c r="H40" s="71"/>
      <c r="I40" s="54"/>
    </row>
    <row r="41" spans="2:9" ht="14.25" x14ac:dyDescent="0.2">
      <c r="B41" s="62"/>
      <c r="C41" s="63"/>
      <c r="D41" s="64"/>
      <c r="E41" s="64"/>
      <c r="F41" s="64"/>
      <c r="G41" s="62"/>
      <c r="H41" s="120"/>
      <c r="I41" s="64"/>
    </row>
  </sheetData>
  <dataValidations count="2">
    <dataValidation type="list" allowBlank="1" showInputMessage="1" showErrorMessage="1" sqref="E8:F8">
      <formula1>"Yes, No"</formula1>
    </dataValidation>
    <dataValidation type="list" allowBlank="1" showInputMessage="1" showErrorMessage="1" sqref="E9:F41">
      <formula1>"TRUE, FALSE"</formula1>
    </dataValidation>
  </dataValidations>
  <pageMargins left="0.75" right="0.75" top="1" bottom="1" header="0.5" footer="0.5"/>
  <pageSetup scale="49" fitToHeight="0" orientation="landscape" r:id="rId1"/>
  <headerFooter alignWithMargins="0"/>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S16"/>
  <sheetViews>
    <sheetView topLeftCell="J1" workbookViewId="0">
      <selection activeCell="S10" sqref="S10"/>
    </sheetView>
  </sheetViews>
  <sheetFormatPr defaultRowHeight="12.75" x14ac:dyDescent="0.2"/>
  <cols>
    <col min="1" max="1" width="22.140625" bestFit="1" customWidth="1"/>
    <col min="3" max="3" width="18.5703125" bestFit="1" customWidth="1"/>
    <col min="4" max="4" width="16.85546875" bestFit="1" customWidth="1"/>
    <col min="5" max="5" width="19.85546875" bestFit="1" customWidth="1"/>
    <col min="6" max="6" width="18.85546875" bestFit="1" customWidth="1"/>
    <col min="7" max="7" width="16.42578125" bestFit="1" customWidth="1"/>
    <col min="8" max="8" width="15.28515625" bestFit="1" customWidth="1"/>
    <col min="9" max="9" width="15.7109375" bestFit="1" customWidth="1"/>
    <col min="10" max="10" width="12.140625" bestFit="1" customWidth="1"/>
    <col min="11" max="11" width="25.85546875" bestFit="1" customWidth="1"/>
    <col min="15" max="15" width="18.140625" bestFit="1" customWidth="1"/>
    <col min="17" max="17" width="29.140625" bestFit="1" customWidth="1"/>
    <col min="19" max="19" width="18.140625" bestFit="1" customWidth="1"/>
  </cols>
  <sheetData>
    <row r="2" spans="1:19" x14ac:dyDescent="0.2">
      <c r="A2" t="s">
        <v>135</v>
      </c>
      <c r="C2" t="s">
        <v>136</v>
      </c>
    </row>
    <row r="3" spans="1:19" x14ac:dyDescent="0.2">
      <c r="A3" s="3" t="s">
        <v>77</v>
      </c>
      <c r="C3" s="3" t="s">
        <v>77</v>
      </c>
      <c r="D3" s="3" t="s">
        <v>137</v>
      </c>
      <c r="E3" s="3" t="s">
        <v>141</v>
      </c>
      <c r="F3" s="3" t="s">
        <v>101</v>
      </c>
      <c r="G3" s="3" t="s">
        <v>138</v>
      </c>
      <c r="H3" s="3" t="s">
        <v>108</v>
      </c>
      <c r="I3" s="3" t="s">
        <v>113</v>
      </c>
      <c r="J3" s="3" t="s">
        <v>139</v>
      </c>
      <c r="K3" s="3" t="s">
        <v>140</v>
      </c>
      <c r="M3" s="3" t="s">
        <v>154</v>
      </c>
      <c r="O3" s="3" t="s">
        <v>75</v>
      </c>
      <c r="Q3" s="3" t="s">
        <v>39</v>
      </c>
      <c r="S3" s="3" t="s">
        <v>76</v>
      </c>
    </row>
    <row r="4" spans="1:19" x14ac:dyDescent="0.2">
      <c r="A4" s="3" t="s">
        <v>1</v>
      </c>
      <c r="B4" s="3"/>
      <c r="C4" t="s">
        <v>78</v>
      </c>
      <c r="D4" t="s">
        <v>89</v>
      </c>
      <c r="E4" t="s">
        <v>90</v>
      </c>
      <c r="F4" t="s">
        <v>102</v>
      </c>
      <c r="G4" t="s">
        <v>107</v>
      </c>
      <c r="H4" t="s">
        <v>109</v>
      </c>
      <c r="I4" t="s">
        <v>114</v>
      </c>
      <c r="J4" t="s">
        <v>122</v>
      </c>
      <c r="K4" t="s">
        <v>125</v>
      </c>
      <c r="M4" t="s">
        <v>153</v>
      </c>
      <c r="O4" t="s">
        <v>155</v>
      </c>
      <c r="Q4" t="s">
        <v>166</v>
      </c>
      <c r="S4" t="s">
        <v>155</v>
      </c>
    </row>
    <row r="5" spans="1:19" x14ac:dyDescent="0.2">
      <c r="A5" s="3" t="s">
        <v>142</v>
      </c>
      <c r="B5" s="3"/>
      <c r="C5" t="s">
        <v>82</v>
      </c>
      <c r="D5" t="s">
        <v>143</v>
      </c>
      <c r="E5" t="s">
        <v>91</v>
      </c>
      <c r="F5" t="s">
        <v>103</v>
      </c>
      <c r="H5" t="s">
        <v>110</v>
      </c>
      <c r="I5" t="s">
        <v>115</v>
      </c>
      <c r="J5" t="s">
        <v>123</v>
      </c>
      <c r="K5" t="s">
        <v>126</v>
      </c>
      <c r="M5" t="s">
        <v>152</v>
      </c>
      <c r="O5" t="s">
        <v>156</v>
      </c>
      <c r="Q5" t="s">
        <v>163</v>
      </c>
      <c r="S5" t="s">
        <v>156</v>
      </c>
    </row>
    <row r="6" spans="1:19" x14ac:dyDescent="0.2">
      <c r="A6" s="3" t="s">
        <v>101</v>
      </c>
      <c r="B6" s="3"/>
      <c r="C6" t="s">
        <v>79</v>
      </c>
      <c r="D6" t="s">
        <v>144</v>
      </c>
      <c r="E6" t="s">
        <v>92</v>
      </c>
      <c r="F6" t="s">
        <v>89</v>
      </c>
      <c r="H6" t="s">
        <v>111</v>
      </c>
      <c r="I6" t="s">
        <v>116</v>
      </c>
      <c r="K6" t="s">
        <v>127</v>
      </c>
      <c r="O6" t="s">
        <v>157</v>
      </c>
      <c r="Q6" t="s">
        <v>164</v>
      </c>
      <c r="S6" t="s">
        <v>157</v>
      </c>
    </row>
    <row r="7" spans="1:19" x14ac:dyDescent="0.2">
      <c r="A7" s="3" t="s">
        <v>107</v>
      </c>
      <c r="B7" s="3"/>
      <c r="C7" t="s">
        <v>80</v>
      </c>
      <c r="D7" t="s">
        <v>145</v>
      </c>
      <c r="E7" t="s">
        <v>93</v>
      </c>
      <c r="F7" t="s">
        <v>149</v>
      </c>
      <c r="H7" t="s">
        <v>112</v>
      </c>
      <c r="I7" t="s">
        <v>117</v>
      </c>
      <c r="K7" t="s">
        <v>128</v>
      </c>
      <c r="O7" t="s">
        <v>158</v>
      </c>
      <c r="Q7" t="s">
        <v>165</v>
      </c>
      <c r="S7" t="s">
        <v>160</v>
      </c>
    </row>
    <row r="8" spans="1:19" x14ac:dyDescent="0.2">
      <c r="A8" s="3" t="s">
        <v>108</v>
      </c>
      <c r="B8" s="3"/>
      <c r="C8" t="s">
        <v>81</v>
      </c>
      <c r="D8" t="s">
        <v>146</v>
      </c>
      <c r="E8" t="s">
        <v>94</v>
      </c>
      <c r="F8" t="s">
        <v>104</v>
      </c>
      <c r="I8" t="s">
        <v>118</v>
      </c>
      <c r="K8" t="s">
        <v>129</v>
      </c>
      <c r="O8" t="s">
        <v>159</v>
      </c>
      <c r="S8" t="s">
        <v>161</v>
      </c>
    </row>
    <row r="9" spans="1:19" x14ac:dyDescent="0.2">
      <c r="A9" s="3" t="s">
        <v>113</v>
      </c>
      <c r="B9" s="3"/>
      <c r="C9" t="s">
        <v>83</v>
      </c>
      <c r="D9" t="s">
        <v>147</v>
      </c>
      <c r="E9" t="s">
        <v>95</v>
      </c>
      <c r="F9" t="s">
        <v>105</v>
      </c>
      <c r="I9" t="s">
        <v>119</v>
      </c>
      <c r="K9" t="s">
        <v>130</v>
      </c>
      <c r="O9" t="s">
        <v>160</v>
      </c>
      <c r="S9" t="s">
        <v>162</v>
      </c>
    </row>
    <row r="10" spans="1:19" x14ac:dyDescent="0.2">
      <c r="A10" s="3" t="s">
        <v>121</v>
      </c>
      <c r="B10" s="3"/>
      <c r="C10" t="s">
        <v>84</v>
      </c>
      <c r="E10" t="s">
        <v>96</v>
      </c>
      <c r="F10" t="s">
        <v>106</v>
      </c>
      <c r="I10" t="s">
        <v>151</v>
      </c>
      <c r="K10" t="s">
        <v>131</v>
      </c>
      <c r="O10" t="s">
        <v>161</v>
      </c>
    </row>
    <row r="11" spans="1:19" x14ac:dyDescent="0.2">
      <c r="A11" s="3" t="s">
        <v>124</v>
      </c>
      <c r="B11" s="3"/>
      <c r="C11" t="s">
        <v>85</v>
      </c>
      <c r="E11" t="s">
        <v>97</v>
      </c>
      <c r="I11" t="s">
        <v>120</v>
      </c>
      <c r="K11" t="s">
        <v>132</v>
      </c>
      <c r="O11" t="s">
        <v>162</v>
      </c>
    </row>
    <row r="12" spans="1:19" x14ac:dyDescent="0.2">
      <c r="B12" s="3"/>
      <c r="C12" t="s">
        <v>87</v>
      </c>
      <c r="E12" t="s">
        <v>98</v>
      </c>
      <c r="K12" t="s">
        <v>119</v>
      </c>
    </row>
    <row r="13" spans="1:19" x14ac:dyDescent="0.2">
      <c r="C13" t="s">
        <v>86</v>
      </c>
      <c r="E13" t="s">
        <v>99</v>
      </c>
      <c r="K13" t="s">
        <v>133</v>
      </c>
    </row>
    <row r="14" spans="1:19" x14ac:dyDescent="0.2">
      <c r="C14" t="s">
        <v>88</v>
      </c>
      <c r="E14" t="s">
        <v>100</v>
      </c>
      <c r="K14" t="s">
        <v>134</v>
      </c>
    </row>
    <row r="15" spans="1:19" x14ac:dyDescent="0.2">
      <c r="E15" t="s">
        <v>148</v>
      </c>
    </row>
    <row r="16" spans="1:19" x14ac:dyDescent="0.2">
      <c r="E16" t="s">
        <v>150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N36"/>
  <sheetViews>
    <sheetView workbookViewId="0"/>
  </sheetViews>
  <sheetFormatPr defaultColWidth="9.140625" defaultRowHeight="14.25" x14ac:dyDescent="0.2"/>
  <cols>
    <col min="1" max="1" width="3.140625" style="1" customWidth="1"/>
    <col min="2" max="2" width="18.140625" style="1" customWidth="1"/>
    <col min="3" max="3" width="15.42578125" style="1" customWidth="1"/>
    <col min="4" max="4" width="4.42578125" style="1" customWidth="1"/>
    <col min="5" max="5" width="9.140625" style="1"/>
    <col min="6" max="6" width="4.42578125" style="1" customWidth="1"/>
    <col min="7" max="7" width="27.5703125" style="1" customWidth="1"/>
    <col min="8" max="40" width="4.5703125" style="1" customWidth="1"/>
    <col min="41" max="16384" width="9.140625" style="1"/>
  </cols>
  <sheetData>
    <row r="1" spans="1:40" x14ac:dyDescent="0.2">
      <c r="A1" s="1" t="s">
        <v>0</v>
      </c>
      <c r="B1" s="1" t="s">
        <v>2</v>
      </c>
      <c r="C1" s="1" t="s">
        <v>3</v>
      </c>
    </row>
    <row r="2" spans="1:40" x14ac:dyDescent="0.2">
      <c r="A2" s="1">
        <v>1</v>
      </c>
      <c r="B2" s="1" t="s">
        <v>4</v>
      </c>
      <c r="E2" s="1" t="str">
        <f>LEFT(B2,3)</f>
        <v>USA</v>
      </c>
      <c r="G2" s="1" t="s">
        <v>40</v>
      </c>
      <c r="H2" s="1" t="s">
        <v>41</v>
      </c>
      <c r="I2" s="1" t="s">
        <v>42</v>
      </c>
      <c r="J2" s="1" t="s">
        <v>43</v>
      </c>
      <c r="K2" s="1" t="s">
        <v>44</v>
      </c>
      <c r="L2" s="1" t="s">
        <v>45</v>
      </c>
      <c r="M2" s="1" t="s">
        <v>46</v>
      </c>
      <c r="N2" s="1" t="s">
        <v>47</v>
      </c>
      <c r="O2" s="1" t="s">
        <v>48</v>
      </c>
      <c r="P2" s="1" t="s">
        <v>49</v>
      </c>
      <c r="Q2" s="1" t="s">
        <v>50</v>
      </c>
      <c r="R2" s="1" t="s">
        <v>51</v>
      </c>
      <c r="S2" s="1" t="s">
        <v>52</v>
      </c>
      <c r="T2" s="1" t="s">
        <v>53</v>
      </c>
      <c r="U2" s="1" t="s">
        <v>54</v>
      </c>
      <c r="V2" s="1" t="s">
        <v>55</v>
      </c>
      <c r="W2" s="1" t="s">
        <v>56</v>
      </c>
      <c r="X2" s="1" t="s">
        <v>57</v>
      </c>
      <c r="Y2" s="1" t="s">
        <v>58</v>
      </c>
      <c r="Z2" s="1" t="s">
        <v>59</v>
      </c>
      <c r="AA2" s="1" t="s">
        <v>60</v>
      </c>
      <c r="AB2" s="1" t="s">
        <v>61</v>
      </c>
      <c r="AC2" s="1" t="s">
        <v>62</v>
      </c>
      <c r="AD2" s="1" t="s">
        <v>63</v>
      </c>
      <c r="AE2" s="1" t="s">
        <v>64</v>
      </c>
      <c r="AF2" s="1" t="s">
        <v>65</v>
      </c>
      <c r="AG2" s="1" t="s">
        <v>66</v>
      </c>
      <c r="AH2" s="1" t="s">
        <v>67</v>
      </c>
      <c r="AI2" s="1" t="s">
        <v>68</v>
      </c>
      <c r="AJ2" s="1" t="s">
        <v>69</v>
      </c>
      <c r="AK2" s="1" t="s">
        <v>70</v>
      </c>
      <c r="AL2" s="1" t="s">
        <v>71</v>
      </c>
      <c r="AM2" s="1" t="s">
        <v>72</v>
      </c>
      <c r="AN2" s="1" t="s">
        <v>73</v>
      </c>
    </row>
    <row r="3" spans="1:40" ht="54" customHeight="1" x14ac:dyDescent="0.2">
      <c r="A3" s="1">
        <v>2</v>
      </c>
      <c r="B3" s="1" t="s">
        <v>5</v>
      </c>
      <c r="E3" s="1" t="str">
        <f t="shared" ref="E3:E35" si="0">LEFT(B3,3)</f>
        <v>FRA</v>
      </c>
      <c r="G3" s="2" t="str">
        <f>CONCATENATE(G2,",",H2,",",I2,",",J2,",",K2,",",L2,",",M2,",",N2,",",O2,",",P2,",",Q2,",",R2,",",S2,",",T2,",",U2,",",V2,",",W2,",",X2,",",Y2,",",Z2,",",AA2,",",AB2,",",AC2,",",AD2,",",AE2,",",AF2,",",AG2,",",AH2,",",AI2,",",AJ2,",",AK2,",",AL2,",",AM2,",",AN2)</f>
        <v>USA,FRA,GBR,CAN,DEU,IND,AUS,SWE,MEX,BEL,HKG,SGP,CHE,ARG,NLD,DNK,TWN,POL,NOR,THA,CZE,GRC,HUN,MCO,ESP,LUX,FIN,JPN,NZL,BRA,CHN,IRL,MYS,RUS</v>
      </c>
    </row>
    <row r="4" spans="1:40" x14ac:dyDescent="0.2">
      <c r="A4" s="1">
        <v>3</v>
      </c>
      <c r="B4" s="1" t="s">
        <v>6</v>
      </c>
      <c r="E4" s="1" t="str">
        <f t="shared" si="0"/>
        <v>GBR</v>
      </c>
    </row>
    <row r="5" spans="1:40" x14ac:dyDescent="0.2">
      <c r="A5" s="1">
        <v>4</v>
      </c>
      <c r="B5" s="1" t="s">
        <v>7</v>
      </c>
      <c r="E5" s="1" t="str">
        <f t="shared" si="0"/>
        <v>CAN</v>
      </c>
    </row>
    <row r="6" spans="1:40" x14ac:dyDescent="0.2">
      <c r="A6" s="1">
        <v>5</v>
      </c>
      <c r="B6" s="1" t="s">
        <v>8</v>
      </c>
      <c r="E6" s="1" t="str">
        <f t="shared" si="0"/>
        <v>DEU</v>
      </c>
    </row>
    <row r="7" spans="1:40" x14ac:dyDescent="0.2">
      <c r="A7" s="1">
        <v>6</v>
      </c>
      <c r="B7" s="1" t="s">
        <v>9</v>
      </c>
      <c r="E7" s="1" t="str">
        <f t="shared" si="0"/>
        <v>IND</v>
      </c>
    </row>
    <row r="8" spans="1:40" x14ac:dyDescent="0.2">
      <c r="A8" s="1">
        <v>7</v>
      </c>
      <c r="B8" s="1" t="s">
        <v>10</v>
      </c>
      <c r="E8" s="1" t="str">
        <f t="shared" si="0"/>
        <v>AUS</v>
      </c>
    </row>
    <row r="9" spans="1:40" x14ac:dyDescent="0.2">
      <c r="A9" s="1">
        <v>8</v>
      </c>
      <c r="B9" s="1" t="s">
        <v>11</v>
      </c>
      <c r="E9" s="1" t="str">
        <f t="shared" si="0"/>
        <v>SWE</v>
      </c>
    </row>
    <row r="10" spans="1:40" x14ac:dyDescent="0.2">
      <c r="A10" s="1">
        <v>9</v>
      </c>
      <c r="B10" s="1" t="s">
        <v>12</v>
      </c>
      <c r="E10" s="1" t="str">
        <f t="shared" si="0"/>
        <v>MEX</v>
      </c>
    </row>
    <row r="11" spans="1:40" x14ac:dyDescent="0.2">
      <c r="A11" s="1">
        <v>10</v>
      </c>
      <c r="B11" s="1" t="s">
        <v>13</v>
      </c>
      <c r="E11" s="1" t="str">
        <f t="shared" si="0"/>
        <v>BEL</v>
      </c>
    </row>
    <row r="12" spans="1:40" x14ac:dyDescent="0.2">
      <c r="A12" s="1">
        <v>11</v>
      </c>
      <c r="B12" s="1" t="s">
        <v>14</v>
      </c>
      <c r="E12" s="1" t="str">
        <f t="shared" si="0"/>
        <v>HKG</v>
      </c>
    </row>
    <row r="13" spans="1:40" x14ac:dyDescent="0.2">
      <c r="A13" s="1">
        <v>12</v>
      </c>
      <c r="B13" s="1" t="s">
        <v>15</v>
      </c>
      <c r="E13" s="1" t="str">
        <f t="shared" si="0"/>
        <v>SGP</v>
      </c>
    </row>
    <row r="14" spans="1:40" x14ac:dyDescent="0.2">
      <c r="A14" s="1">
        <v>13</v>
      </c>
      <c r="B14" s="1" t="s">
        <v>16</v>
      </c>
      <c r="E14" s="1" t="str">
        <f t="shared" si="0"/>
        <v>CHE</v>
      </c>
    </row>
    <row r="15" spans="1:40" x14ac:dyDescent="0.2">
      <c r="A15" s="1">
        <v>14</v>
      </c>
      <c r="B15" s="1" t="s">
        <v>17</v>
      </c>
      <c r="E15" s="1" t="str">
        <f t="shared" si="0"/>
        <v>ARG</v>
      </c>
    </row>
    <row r="16" spans="1:40" x14ac:dyDescent="0.2">
      <c r="A16" s="1">
        <v>15</v>
      </c>
      <c r="B16" s="1" t="s">
        <v>18</v>
      </c>
      <c r="E16" s="1" t="str">
        <f t="shared" si="0"/>
        <v>NLD</v>
      </c>
    </row>
    <row r="17" spans="1:5" x14ac:dyDescent="0.2">
      <c r="A17" s="1">
        <v>16</v>
      </c>
      <c r="B17" s="1" t="s">
        <v>19</v>
      </c>
      <c r="E17" s="1" t="str">
        <f t="shared" si="0"/>
        <v>DNK</v>
      </c>
    </row>
    <row r="18" spans="1:5" x14ac:dyDescent="0.2">
      <c r="A18" s="1">
        <v>17</v>
      </c>
      <c r="B18" s="1" t="s">
        <v>20</v>
      </c>
      <c r="E18" s="1" t="str">
        <f t="shared" si="0"/>
        <v>TWN</v>
      </c>
    </row>
    <row r="19" spans="1:5" x14ac:dyDescent="0.2">
      <c r="A19" s="1">
        <v>18</v>
      </c>
      <c r="B19" s="1" t="s">
        <v>21</v>
      </c>
      <c r="E19" s="1" t="str">
        <f t="shared" si="0"/>
        <v>POL</v>
      </c>
    </row>
    <row r="20" spans="1:5" x14ac:dyDescent="0.2">
      <c r="A20" s="1">
        <v>19</v>
      </c>
      <c r="B20" s="1" t="s">
        <v>22</v>
      </c>
      <c r="E20" s="1" t="str">
        <f t="shared" si="0"/>
        <v>NOR</v>
      </c>
    </row>
    <row r="21" spans="1:5" x14ac:dyDescent="0.2">
      <c r="A21" s="1">
        <v>20</v>
      </c>
      <c r="B21" s="1" t="s">
        <v>23</v>
      </c>
      <c r="E21" s="1" t="str">
        <f t="shared" si="0"/>
        <v>THA</v>
      </c>
    </row>
    <row r="22" spans="1:5" x14ac:dyDescent="0.2">
      <c r="A22" s="1">
        <v>21</v>
      </c>
      <c r="B22" s="1" t="s">
        <v>24</v>
      </c>
      <c r="E22" s="1" t="str">
        <f t="shared" si="0"/>
        <v>CZE</v>
      </c>
    </row>
    <row r="23" spans="1:5" x14ac:dyDescent="0.2">
      <c r="A23" s="1">
        <v>22</v>
      </c>
      <c r="B23" s="1" t="s">
        <v>25</v>
      </c>
      <c r="E23" s="1" t="str">
        <f t="shared" si="0"/>
        <v>GRC</v>
      </c>
    </row>
    <row r="24" spans="1:5" x14ac:dyDescent="0.2">
      <c r="A24" s="1">
        <v>23</v>
      </c>
      <c r="B24" s="1" t="s">
        <v>26</v>
      </c>
      <c r="E24" s="1" t="str">
        <f t="shared" si="0"/>
        <v>HUN</v>
      </c>
    </row>
    <row r="25" spans="1:5" x14ac:dyDescent="0.2">
      <c r="A25" s="1">
        <v>24</v>
      </c>
      <c r="B25" s="1" t="s">
        <v>27</v>
      </c>
      <c r="E25" s="1" t="str">
        <f t="shared" si="0"/>
        <v>MCO</v>
      </c>
    </row>
    <row r="26" spans="1:5" x14ac:dyDescent="0.2">
      <c r="A26" s="1">
        <v>25</v>
      </c>
      <c r="B26" s="1" t="s">
        <v>28</v>
      </c>
      <c r="E26" s="1" t="str">
        <f t="shared" si="0"/>
        <v>ESP</v>
      </c>
    </row>
    <row r="27" spans="1:5" x14ac:dyDescent="0.2">
      <c r="A27" s="1">
        <v>26</v>
      </c>
      <c r="B27" s="1" t="s">
        <v>29</v>
      </c>
      <c r="E27" s="1" t="str">
        <f t="shared" si="0"/>
        <v>LUX</v>
      </c>
    </row>
    <row r="28" spans="1:5" x14ac:dyDescent="0.2">
      <c r="A28" s="1">
        <v>27</v>
      </c>
      <c r="B28" s="1" t="s">
        <v>30</v>
      </c>
      <c r="E28" s="1" t="str">
        <f t="shared" si="0"/>
        <v>FIN</v>
      </c>
    </row>
    <row r="29" spans="1:5" x14ac:dyDescent="0.2">
      <c r="A29" s="1">
        <v>28</v>
      </c>
      <c r="B29" s="1" t="s">
        <v>31</v>
      </c>
      <c r="E29" s="1" t="str">
        <f t="shared" si="0"/>
        <v>JPN</v>
      </c>
    </row>
    <row r="30" spans="1:5" x14ac:dyDescent="0.2">
      <c r="A30" s="1">
        <v>29</v>
      </c>
      <c r="B30" s="1" t="s">
        <v>32</v>
      </c>
      <c r="E30" s="1" t="str">
        <f t="shared" si="0"/>
        <v>NZL</v>
      </c>
    </row>
    <row r="31" spans="1:5" x14ac:dyDescent="0.2">
      <c r="A31" s="1">
        <v>30</v>
      </c>
      <c r="B31" s="1" t="s">
        <v>33</v>
      </c>
      <c r="E31" s="1" t="str">
        <f t="shared" si="0"/>
        <v>BRA</v>
      </c>
    </row>
    <row r="32" spans="1:5" x14ac:dyDescent="0.2">
      <c r="A32" s="1">
        <v>31</v>
      </c>
      <c r="B32" s="1" t="s">
        <v>34</v>
      </c>
      <c r="E32" s="1" t="str">
        <f t="shared" si="0"/>
        <v>CHN</v>
      </c>
    </row>
    <row r="33" spans="1:5" x14ac:dyDescent="0.2">
      <c r="A33" s="1">
        <v>32</v>
      </c>
      <c r="B33" s="1" t="s">
        <v>35</v>
      </c>
      <c r="E33" s="1" t="str">
        <f t="shared" si="0"/>
        <v>IRL</v>
      </c>
    </row>
    <row r="34" spans="1:5" x14ac:dyDescent="0.2">
      <c r="A34" s="1">
        <v>33</v>
      </c>
      <c r="B34" s="1" t="s">
        <v>36</v>
      </c>
      <c r="E34" s="1" t="str">
        <f t="shared" si="0"/>
        <v>MYS</v>
      </c>
    </row>
    <row r="35" spans="1:5" x14ac:dyDescent="0.2">
      <c r="A35" s="1">
        <v>34</v>
      </c>
      <c r="B35" s="1" t="s">
        <v>37</v>
      </c>
      <c r="E35" s="1" t="str">
        <f t="shared" si="0"/>
        <v>RUS</v>
      </c>
    </row>
    <row r="36" spans="1:5" x14ac:dyDescent="0.2">
      <c r="B36" s="1" t="s">
        <v>38</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397CA7A16895B4BB65B7C47CC67CD56" ma:contentTypeVersion="0" ma:contentTypeDescription="Create a new document." ma:contentTypeScope="" ma:versionID="c35d6f1643e97b0720b8ea9a679c1911">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03CA130-7540-4BA8-A1D4-ED14E3EEFC86}">
  <ds:schemaRefs>
    <ds:schemaRef ds:uri="http://schemas.microsoft.com/sharepoint/v3/contenttype/forms"/>
  </ds:schemaRefs>
</ds:datastoreItem>
</file>

<file path=customXml/itemProps2.xml><?xml version="1.0" encoding="utf-8"?>
<ds:datastoreItem xmlns:ds="http://schemas.openxmlformats.org/officeDocument/2006/customXml" ds:itemID="{9A3A17D6-F726-4680-99D5-3904F14D71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1221BBC6-A23A-4A38-A19B-9B50B15972EF}">
  <ds:schemaRefs>
    <ds:schemaRef ds:uri="http://schemas.microsoft.com/office/2006/documentManagement/types"/>
    <ds:schemaRef ds:uri="http://purl.org/dc/elements/1.1/"/>
    <ds:schemaRef ds:uri="http://purl.org/dc/terms/"/>
    <ds:schemaRef ds:uri="http://schemas.microsoft.com/office/2006/metadata/properties"/>
    <ds:schemaRef ds:uri="http://purl.org/dc/dcmitype/"/>
    <ds:schemaRef ds:uri="http://schemas.openxmlformats.org/package/2006/metadata/core-properties"/>
    <ds:schemaRef ds:uri="http://www.w3.org/XML/1998/namespace"/>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5</vt:i4>
      </vt:variant>
    </vt:vector>
  </HeadingPairs>
  <TitlesOfParts>
    <vt:vector size="13" baseType="lpstr">
      <vt:lpstr>Instructions and Descriptions</vt:lpstr>
      <vt:lpstr>Day 1 Project List_HC</vt:lpstr>
      <vt:lpstr>Risk Register_HC</vt:lpstr>
      <vt:lpstr>Project Plan(s) - {HC revised}</vt:lpstr>
      <vt:lpstr>Project Plan(s) - {HC}</vt:lpstr>
      <vt:lpstr>Day 1 Project Costs_HC</vt:lpstr>
      <vt:lpstr>Data Validation (hide)</vt:lpstr>
      <vt:lpstr>Countries</vt:lpstr>
      <vt:lpstr>'Day 1 Project Costs_HC'!Print_Area</vt:lpstr>
      <vt:lpstr>'Day 1 Project List_HC'!Print_Area</vt:lpstr>
      <vt:lpstr>'Instructions and Descriptions'!Print_Area</vt:lpstr>
      <vt:lpstr>'Project Plan(s) - {HC revised}'!Print_Area</vt:lpstr>
      <vt:lpstr>'Project Plan(s) - {HC}'!Print_Area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Zatkin-Steres, Joshua (US - San Francisco)</dc:creator>
  <cp:lastModifiedBy>adamijp</cp:lastModifiedBy>
  <cp:lastPrinted>2016-01-25T13:17:40Z</cp:lastPrinted>
  <dcterms:created xsi:type="dcterms:W3CDTF">2008-12-11T16:26:29Z</dcterms:created>
  <dcterms:modified xsi:type="dcterms:W3CDTF">2016-02-02T16:34:08Z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SV_QUERY_LIST_4F35BF76-6C0D-4D9B-82B2-816C12CF3733">
    <vt:lpwstr>empty_477D106A-C0D6-4607-AEBD-E2C9D60EA279</vt:lpwstr>
  </property>
  <property fmtid="{D5CDD505-2E9C-101B-9397-08002B2CF9AE}" pid="4" name="ContentTypeId">
    <vt:lpwstr>0x010100F397CA7A16895B4BB65B7C47CC67CD56</vt:lpwstr>
  </property>
  <property fmtid="{D5CDD505-2E9C-101B-9397-08002B2CF9AE}" pid="5" name="_AdHocReviewCycleID">
    <vt:i4>-313171451</vt:i4>
  </property>
  <property fmtid="{D5CDD505-2E9C-101B-9397-08002B2CF9AE}" pid="6" name="_EmailSubject">
    <vt:lpwstr>Follow up to dashboard automation discussion</vt:lpwstr>
  </property>
  <property fmtid="{D5CDD505-2E9C-101B-9397-08002B2CF9AE}" pid="7" name="_AuthorEmail">
    <vt:lpwstr>Lisa.Marie@alcoa.com</vt:lpwstr>
  </property>
  <property fmtid="{D5CDD505-2E9C-101B-9397-08002B2CF9AE}" pid="8" name="_AuthorEmailDisplayName">
    <vt:lpwstr>Marie, Lisa</vt:lpwstr>
  </property>
</Properties>
</file>